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0635" yWindow="30" windowWidth="10635" windowHeight="8745" tabRatio="884"/>
  </bookViews>
  <sheets>
    <sheet name="검토보고서" sheetId="236" r:id="rId1"/>
    <sheet name="Sheet4" sheetId="240" r:id="rId2"/>
    <sheet name="목차" sheetId="205" r:id="rId3"/>
    <sheet name="Sheet5" sheetId="241" r:id="rId4"/>
    <sheet name="간지1" sheetId="242" r:id="rId5"/>
    <sheet name="Sheet7" sheetId="243" r:id="rId6"/>
    <sheet name="총괄설명1" sheetId="206" r:id="rId7"/>
    <sheet name="총괄설명2.3" sheetId="207" r:id="rId8"/>
    <sheet name="결산총평4.재무분석" sheetId="178" r:id="rId9"/>
    <sheet name="Sheet6" sheetId="266" r:id="rId10"/>
    <sheet name="간지2" sheetId="244" r:id="rId11"/>
    <sheet name="Sheet9" sheetId="245" r:id="rId12"/>
    <sheet name="재정상태(당기)" sheetId="8" r:id="rId13"/>
    <sheet name="재정상태(전기)" sheetId="235" r:id="rId14"/>
    <sheet name="재정운영-기능별(당기)" sheetId="204" r:id="rId15"/>
    <sheet name="재정운영-기능별(전기)" sheetId="251" r:id="rId16"/>
    <sheet name="순자산변동" sheetId="5" r:id="rId17"/>
    <sheet name="Sheet10" sheetId="246" r:id="rId18"/>
    <sheet name="간지3" sheetId="247" r:id="rId19"/>
    <sheet name="Sheet12" sheetId="248" r:id="rId20"/>
    <sheet name="주석사항" sheetId="79" r:id="rId21"/>
    <sheet name="간지4" sheetId="249" r:id="rId22"/>
    <sheet name="Sheet1" sheetId="267" r:id="rId23"/>
    <sheet name="세입" sheetId="238" r:id="rId24"/>
    <sheet name="세출" sheetId="237" r:id="rId25"/>
    <sheet name="재정운영-성질별(당기)" sheetId="7" r:id="rId26"/>
    <sheet name="재정운영-성질별(전기)" sheetId="234" r:id="rId27"/>
    <sheet name="관리책임자산명세서" sheetId="230" r:id="rId28"/>
    <sheet name="재정분석" sheetId="65" state="hidden" r:id="rId29"/>
    <sheet name="차이명세서" sheetId="265" r:id="rId30"/>
    <sheet name="일반" sheetId="180" r:id="rId31"/>
    <sheet name="상수도" sheetId="208" r:id="rId32"/>
    <sheet name="하수도" sheetId="209" r:id="rId33"/>
    <sheet name="폐수종말" sheetId="220" r:id="rId34"/>
    <sheet name="의료" sheetId="211" r:id="rId35"/>
    <sheet name="저소득" sheetId="222" r:id="rId36"/>
    <sheet name="주민소득" sheetId="214" r:id="rId37"/>
    <sheet name="농공" sheetId="210" r:id="rId38"/>
    <sheet name="주차장" sheetId="218" r:id="rId39"/>
    <sheet name="대지보상" sheetId="212" r:id="rId40"/>
    <sheet name="폐기물" sheetId="219" r:id="rId41"/>
    <sheet name="청소년" sheetId="217" r:id="rId42"/>
    <sheet name="저소득장학" sheetId="231" r:id="rId43"/>
    <sheet name="노인복지" sheetId="223" r:id="rId44"/>
    <sheet name="양성평등" sheetId="224" r:id="rId45"/>
    <sheet name="장애인" sheetId="226" r:id="rId46"/>
    <sheet name="자활" sheetId="221" r:id="rId47"/>
    <sheet name="식품진흥" sheetId="232" r:id="rId48"/>
    <sheet name="농축산" sheetId="227" r:id="rId49"/>
    <sheet name="재난관리" sheetId="228" r:id="rId50"/>
    <sheet name="청사건립" sheetId="216" r:id="rId51"/>
    <sheet name="Sheet3" sheetId="268" r:id="rId52"/>
    <sheet name="간지5" sheetId="261" r:id="rId53"/>
    <sheet name="Sheet19" sheetId="262" r:id="rId54"/>
    <sheet name="부속명세서" sheetId="179" r:id="rId55"/>
  </sheets>
  <externalReferences>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s>
  <definedNames>
    <definedName name="_" localSheetId="47">#REF!</definedName>
    <definedName name="_" localSheetId="42">#REF!</definedName>
    <definedName name="_" localSheetId="29">#REF!</definedName>
    <definedName name="_">#REF!</definedName>
    <definedName name="_.4" localSheetId="47">#REF!</definedName>
    <definedName name="_.4" localSheetId="42">#REF!</definedName>
    <definedName name="_.4">#REF!</definedName>
    <definedName name="_?">[1]손익합산!$L$5:$L$92</definedName>
    <definedName name="_?__C" localSheetId="29">#REF!</definedName>
    <definedName name="_?__C">#REF!</definedName>
    <definedName name="__?">[1]손익합산!$L$5:$L$92</definedName>
    <definedName name="__?__C" localSheetId="29">#REF!</definedName>
    <definedName name="__?__C">#REF!</definedName>
    <definedName name="___?">[1]손익합산!$L$5:$L$92</definedName>
    <definedName name="___?__C" localSheetId="29">#REF!</definedName>
    <definedName name="___?__C">#REF!</definedName>
    <definedName name="____?">[1]손익합산!$L$5:$L$92</definedName>
    <definedName name="____?__C" localSheetId="29">#REF!</definedName>
    <definedName name="____?__C">#REF!</definedName>
    <definedName name="_____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_A100000" localSheetId="29">#REF!</definedName>
    <definedName name="_____A100000">#REF!</definedName>
    <definedName name="_____A70000" localSheetId="29">#REF!</definedName>
    <definedName name="_____A70000">#REF!</definedName>
    <definedName name="_____COM1">#N/A</definedName>
    <definedName name="_____DAT1" localSheetId="29">#REF!</definedName>
    <definedName name="_____DAT1">#REF!</definedName>
    <definedName name="_____DAT10" localSheetId="29">#REF!</definedName>
    <definedName name="_____DAT10">#REF!</definedName>
    <definedName name="_____DAT11" localSheetId="29">#REF!</definedName>
    <definedName name="_____DAT11">#REF!</definedName>
    <definedName name="_____DAT12" localSheetId="29">#REF!</definedName>
    <definedName name="_____DAT12">#REF!</definedName>
    <definedName name="_____DAT13" localSheetId="29">#REF!</definedName>
    <definedName name="_____DAT13">#REF!</definedName>
    <definedName name="_____DAT14" localSheetId="29">#REF!</definedName>
    <definedName name="_____DAT14">#REF!</definedName>
    <definedName name="_____DAT15" localSheetId="29">#REF!</definedName>
    <definedName name="_____DAT15">#REF!</definedName>
    <definedName name="_____DAT16" localSheetId="29">#REF!</definedName>
    <definedName name="_____DAT16">#REF!</definedName>
    <definedName name="_____DAT17" localSheetId="29">#REF!</definedName>
    <definedName name="_____DAT17">#REF!</definedName>
    <definedName name="_____DAT18" localSheetId="29">#REF!</definedName>
    <definedName name="_____DAT18">#REF!</definedName>
    <definedName name="_____DAT19" localSheetId="29">#REF!</definedName>
    <definedName name="_____DAT19">#REF!</definedName>
    <definedName name="_____DAT2" localSheetId="29">#REF!</definedName>
    <definedName name="_____DAT2">#REF!</definedName>
    <definedName name="_____DAT20" localSheetId="29">#REF!</definedName>
    <definedName name="_____DAT20">#REF!</definedName>
    <definedName name="_____DAT21" localSheetId="29">#REF!</definedName>
    <definedName name="_____DAT21">#REF!</definedName>
    <definedName name="_____DAT22" localSheetId="29">#REF!</definedName>
    <definedName name="_____DAT22">#REF!</definedName>
    <definedName name="_____DAT23" localSheetId="29">#REF!</definedName>
    <definedName name="_____DAT23">#REF!</definedName>
    <definedName name="_____DAT24" localSheetId="29">#REF!</definedName>
    <definedName name="_____DAT24">#REF!</definedName>
    <definedName name="_____DAT25" localSheetId="29">#REF!</definedName>
    <definedName name="_____DAT25">#REF!</definedName>
    <definedName name="_____DAT26" localSheetId="29">#REF!</definedName>
    <definedName name="_____DAT26">#REF!</definedName>
    <definedName name="_____DAT27" localSheetId="29">#REF!</definedName>
    <definedName name="_____DAT27">#REF!</definedName>
    <definedName name="_____DAT28" localSheetId="29">#REF!</definedName>
    <definedName name="_____DAT28">#REF!</definedName>
    <definedName name="_____DAT29" localSheetId="29">#REF!</definedName>
    <definedName name="_____DAT29">#REF!</definedName>
    <definedName name="_____DAT3" localSheetId="29">#REF!</definedName>
    <definedName name="_____DAT3">#REF!</definedName>
    <definedName name="_____DAT30" localSheetId="29">#REF!</definedName>
    <definedName name="_____DAT30">#REF!</definedName>
    <definedName name="_____DAT31" localSheetId="29">#REF!</definedName>
    <definedName name="_____DAT31">#REF!</definedName>
    <definedName name="_____DAT4" localSheetId="29">#REF!</definedName>
    <definedName name="_____DAT4">#REF!</definedName>
    <definedName name="_____DAT5" localSheetId="29">#REF!</definedName>
    <definedName name="_____DAT5">#REF!</definedName>
    <definedName name="_____DAT6" localSheetId="29">#REF!</definedName>
    <definedName name="_____DAT6">#REF!</definedName>
    <definedName name="_____DAT7" localSheetId="29">#REF!</definedName>
    <definedName name="_____DAT7">#REF!</definedName>
    <definedName name="_____DAT8" localSheetId="29">#REF!</definedName>
    <definedName name="_____DAT8">#REF!</definedName>
    <definedName name="_____DAT9" localSheetId="29">#REF!</definedName>
    <definedName name="_____DAT9">#REF!</definedName>
    <definedName name="_____E100000" localSheetId="29">#REF!</definedName>
    <definedName name="_____E100000">#REF!</definedName>
    <definedName name="____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_PP1" localSheetId="29">#REF!</definedName>
    <definedName name="_____PP1">#REF!</definedName>
    <definedName name="_____PRT1">#N/A</definedName>
    <definedName name="_____PRT2">#N/A</definedName>
    <definedName name="_____PRT3">#N/A</definedName>
    <definedName name="_____PRT4">#N/A</definedName>
    <definedName name="_____PRT5" localSheetId="29">#REF!</definedName>
    <definedName name="_____PRT5">#REF!</definedName>
    <definedName name="_____PRT6" localSheetId="29">#REF!</definedName>
    <definedName name="_____PRT6">#REF!</definedName>
    <definedName name="_____PRT7" localSheetId="29">#REF!</definedName>
    <definedName name="_____PRT7">#REF!</definedName>
    <definedName name="_____PRT8" localSheetId="29">#REF!</definedName>
    <definedName name="_____PRT8">#REF!</definedName>
    <definedName name="_____PRT9">#N/A</definedName>
    <definedName name="_____ROM1">#N/A</definedName>
    <definedName name="____a1">'[2]97년추정손익계산서'!$I$6:$I$8</definedName>
    <definedName name="____A100000" localSheetId="29">#REF!</definedName>
    <definedName name="____A100000">#REF!</definedName>
    <definedName name="____A70000" localSheetId="29">#REF!</definedName>
    <definedName name="____A70000">#REF!</definedName>
    <definedName name="____COM1">#N/A</definedName>
    <definedName name="____DAT1" localSheetId="29">#REF!</definedName>
    <definedName name="____DAT1">#REF!</definedName>
    <definedName name="____DAT10" localSheetId="29">#REF!</definedName>
    <definedName name="____DAT10">#REF!</definedName>
    <definedName name="____DAT11" localSheetId="29">#REF!</definedName>
    <definedName name="____DAT11">#REF!</definedName>
    <definedName name="____DAT12" localSheetId="29">#REF!</definedName>
    <definedName name="____DAT12">#REF!</definedName>
    <definedName name="____DAT13" localSheetId="29">#REF!</definedName>
    <definedName name="____DAT13">#REF!</definedName>
    <definedName name="____DAT14" localSheetId="29">#REF!</definedName>
    <definedName name="____DAT14">#REF!</definedName>
    <definedName name="____DAT15" localSheetId="29">#REF!</definedName>
    <definedName name="____DAT15">#REF!</definedName>
    <definedName name="____DAT16" localSheetId="29">#REF!</definedName>
    <definedName name="____DAT16">#REF!</definedName>
    <definedName name="____DAT17" localSheetId="29">#REF!</definedName>
    <definedName name="____DAT17">#REF!</definedName>
    <definedName name="____DAT18" localSheetId="29">#REF!</definedName>
    <definedName name="____DAT18">#REF!</definedName>
    <definedName name="____DAT19" localSheetId="29">#REF!</definedName>
    <definedName name="____DAT19">#REF!</definedName>
    <definedName name="____DAT2" localSheetId="29">#REF!</definedName>
    <definedName name="____DAT2">#REF!</definedName>
    <definedName name="____DAT20" localSheetId="29">#REF!</definedName>
    <definedName name="____DAT20">#REF!</definedName>
    <definedName name="____DAT21" localSheetId="29">#REF!</definedName>
    <definedName name="____DAT21">#REF!</definedName>
    <definedName name="____DAT22" localSheetId="29">#REF!</definedName>
    <definedName name="____DAT22">#REF!</definedName>
    <definedName name="____DAT23" localSheetId="29">#REF!</definedName>
    <definedName name="____DAT23">#REF!</definedName>
    <definedName name="____DAT24" localSheetId="29">#REF!</definedName>
    <definedName name="____DAT24">#REF!</definedName>
    <definedName name="____DAT25" localSheetId="29">#REF!</definedName>
    <definedName name="____DAT25">#REF!</definedName>
    <definedName name="____DAT26" localSheetId="29">#REF!</definedName>
    <definedName name="____DAT26">#REF!</definedName>
    <definedName name="____DAT27" localSheetId="29">#REF!</definedName>
    <definedName name="____DAT27">#REF!</definedName>
    <definedName name="____DAT28" localSheetId="29">#REF!</definedName>
    <definedName name="____DAT28">#REF!</definedName>
    <definedName name="____DAT29" localSheetId="29">#REF!</definedName>
    <definedName name="____DAT29">#REF!</definedName>
    <definedName name="____DAT3" localSheetId="29">#REF!</definedName>
    <definedName name="____DAT3">#REF!</definedName>
    <definedName name="____DAT30" localSheetId="29">#REF!</definedName>
    <definedName name="____DAT30">#REF!</definedName>
    <definedName name="____DAT31" localSheetId="29">#REF!</definedName>
    <definedName name="____DAT31">#REF!</definedName>
    <definedName name="____DAT4" localSheetId="29">#REF!</definedName>
    <definedName name="____DAT4">#REF!</definedName>
    <definedName name="____DAT5" localSheetId="29">#REF!</definedName>
    <definedName name="____DAT5">#REF!</definedName>
    <definedName name="____DAT6" localSheetId="29">#REF!</definedName>
    <definedName name="____DAT6">#REF!</definedName>
    <definedName name="____DAT7" localSheetId="29">#REF!</definedName>
    <definedName name="____DAT7">#REF!</definedName>
    <definedName name="____DAT8" localSheetId="29">#REF!</definedName>
    <definedName name="____DAT8">#REF!</definedName>
    <definedName name="____DAT9" localSheetId="29">#REF!</definedName>
    <definedName name="____DAT9">#REF!</definedName>
    <definedName name="____E100000" localSheetId="29">#REF!</definedName>
    <definedName name="____E100000">#REF!</definedName>
    <definedName name="___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_PP1" localSheetId="29">#REF!</definedName>
    <definedName name="____PP1">#REF!</definedName>
    <definedName name="____PRT1">#N/A</definedName>
    <definedName name="____PRT2">#N/A</definedName>
    <definedName name="____PRT3">#N/A</definedName>
    <definedName name="____PRT4">#N/A</definedName>
    <definedName name="____PRT5" localSheetId="29">#REF!</definedName>
    <definedName name="____PRT5">#REF!</definedName>
    <definedName name="____PRT6" localSheetId="29">#REF!</definedName>
    <definedName name="____PRT6">#REF!</definedName>
    <definedName name="____PRT7" localSheetId="29">#REF!</definedName>
    <definedName name="____PRT7">#REF!</definedName>
    <definedName name="____PRT8" localSheetId="29">#REF!</definedName>
    <definedName name="____PRT8">#REF!</definedName>
    <definedName name="____PRT9">#N/A</definedName>
    <definedName name="____ROM1">#N/A</definedName>
    <definedName name="____t34">[3]수불부!#REF!</definedName>
    <definedName name="____tr23">[3]수불부!#REF!</definedName>
    <definedName name="___a1">'[2]97년추정손익계산서'!$I$6:$I$8</definedName>
    <definedName name="___A100000" localSheetId="29">#REF!</definedName>
    <definedName name="___A100000">#REF!</definedName>
    <definedName name="___A70000" localSheetId="29">#REF!</definedName>
    <definedName name="___A70000">#REF!</definedName>
    <definedName name="___COM1">#N/A</definedName>
    <definedName name="___DAT1" localSheetId="29">#REF!</definedName>
    <definedName name="___DAT1">#REF!</definedName>
    <definedName name="___DAT10" localSheetId="29">#REF!</definedName>
    <definedName name="___DAT10">#REF!</definedName>
    <definedName name="___DAT11" localSheetId="29">#REF!</definedName>
    <definedName name="___DAT11">#REF!</definedName>
    <definedName name="___DAT12" localSheetId="29">#REF!</definedName>
    <definedName name="___DAT12">#REF!</definedName>
    <definedName name="___DAT13" localSheetId="29">#REF!</definedName>
    <definedName name="___DAT13">#REF!</definedName>
    <definedName name="___DAT14" localSheetId="29">#REF!</definedName>
    <definedName name="___DAT14">#REF!</definedName>
    <definedName name="___DAT15" localSheetId="29">#REF!</definedName>
    <definedName name="___DAT15">#REF!</definedName>
    <definedName name="___DAT16" localSheetId="29">#REF!</definedName>
    <definedName name="___DAT16">#REF!</definedName>
    <definedName name="___DAT17" localSheetId="29">#REF!</definedName>
    <definedName name="___DAT17">#REF!</definedName>
    <definedName name="___DAT18" localSheetId="29">#REF!</definedName>
    <definedName name="___DAT18">#REF!</definedName>
    <definedName name="___DAT19" localSheetId="29">#REF!</definedName>
    <definedName name="___DAT19">#REF!</definedName>
    <definedName name="___DAT2" localSheetId="29">#REF!</definedName>
    <definedName name="___DAT2">#REF!</definedName>
    <definedName name="___DAT20" localSheetId="29">#REF!</definedName>
    <definedName name="___DAT20">#REF!</definedName>
    <definedName name="___DAT21" localSheetId="29">#REF!</definedName>
    <definedName name="___DAT21">#REF!</definedName>
    <definedName name="___DAT22" localSheetId="29">#REF!</definedName>
    <definedName name="___DAT22">#REF!</definedName>
    <definedName name="___DAT23" localSheetId="29">#REF!</definedName>
    <definedName name="___DAT23">#REF!</definedName>
    <definedName name="___DAT24" localSheetId="29">#REF!</definedName>
    <definedName name="___DAT24">#REF!</definedName>
    <definedName name="___DAT25" localSheetId="29">#REF!</definedName>
    <definedName name="___DAT25">#REF!</definedName>
    <definedName name="___DAT26" localSheetId="29">#REF!</definedName>
    <definedName name="___DAT26">#REF!</definedName>
    <definedName name="___DAT27" localSheetId="29">#REF!</definedName>
    <definedName name="___DAT27">#REF!</definedName>
    <definedName name="___DAT28" localSheetId="29">#REF!</definedName>
    <definedName name="___DAT28">#REF!</definedName>
    <definedName name="___DAT29" localSheetId="29">#REF!</definedName>
    <definedName name="___DAT29">#REF!</definedName>
    <definedName name="___DAT3" localSheetId="29">#REF!</definedName>
    <definedName name="___DAT3">#REF!</definedName>
    <definedName name="___DAT30" localSheetId="29">#REF!</definedName>
    <definedName name="___DAT30">#REF!</definedName>
    <definedName name="___DAT31" localSheetId="29">#REF!</definedName>
    <definedName name="___DAT31">#REF!</definedName>
    <definedName name="___DAT4" localSheetId="29">#REF!</definedName>
    <definedName name="___DAT4">#REF!</definedName>
    <definedName name="___DAT5" localSheetId="29">#REF!</definedName>
    <definedName name="___DAT5">#REF!</definedName>
    <definedName name="___DAT6" localSheetId="29">#REF!</definedName>
    <definedName name="___DAT6">#REF!</definedName>
    <definedName name="___DAT7" localSheetId="29">#REF!</definedName>
    <definedName name="___DAT7">#REF!</definedName>
    <definedName name="___DAT8" localSheetId="29">#REF!</definedName>
    <definedName name="___DAT8">#REF!</definedName>
    <definedName name="___DAT9" localSheetId="29">#REF!</definedName>
    <definedName name="___DAT9">#REF!</definedName>
    <definedName name="___E100000" localSheetId="29">#REF!</definedName>
    <definedName name="___E100000">#REF!</definedName>
    <definedName name="__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_PP1" localSheetId="29">#REF!</definedName>
    <definedName name="___PP1">#REF!</definedName>
    <definedName name="___PRT1">#N/A</definedName>
    <definedName name="___PRT2">#N/A</definedName>
    <definedName name="___PRT3">#N/A</definedName>
    <definedName name="___PRT4">#N/A</definedName>
    <definedName name="___PRT5" localSheetId="29">#REF!</definedName>
    <definedName name="___PRT5">#REF!</definedName>
    <definedName name="___PRT6" localSheetId="29">#REF!</definedName>
    <definedName name="___PRT6">#REF!</definedName>
    <definedName name="___PRT7" localSheetId="29">#REF!</definedName>
    <definedName name="___PRT7">#REF!</definedName>
    <definedName name="___PRT8" localSheetId="29">#REF!</definedName>
    <definedName name="___PRT8">#REF!</definedName>
    <definedName name="___PRT9">#N/A</definedName>
    <definedName name="___ROM1">#N/A</definedName>
    <definedName name="___t34">[3]수불부!#REF!</definedName>
    <definedName name="___tr23">[3]수불부!#REF!</definedName>
    <definedName name="__123Graph_A" localSheetId="47" hidden="1">#REF!</definedName>
    <definedName name="__123Graph_A" localSheetId="42" hidden="1">#REF!</definedName>
    <definedName name="__123Graph_A" localSheetId="29" hidden="1">#REF!</definedName>
    <definedName name="__123Graph_A" hidden="1">#REF!</definedName>
    <definedName name="__123Graph_B" localSheetId="47" hidden="1">#REF!</definedName>
    <definedName name="__123Graph_B" localSheetId="42" hidden="1">#REF!</definedName>
    <definedName name="__123Graph_B" localSheetId="29" hidden="1">#REF!</definedName>
    <definedName name="__123Graph_B" hidden="1">#REF!</definedName>
    <definedName name="__123Graph_C" localSheetId="47" hidden="1">#REF!</definedName>
    <definedName name="__123Graph_C" localSheetId="42" hidden="1">#REF!</definedName>
    <definedName name="__123Graph_C" localSheetId="29" hidden="1">#REF!</definedName>
    <definedName name="__123Graph_C" hidden="1">#REF!</definedName>
    <definedName name="__123Graph_D" localSheetId="47" hidden="1">[4]지역개발!#REF!</definedName>
    <definedName name="__123Graph_D" localSheetId="42" hidden="1">[4]지역개발!#REF!</definedName>
    <definedName name="__123Graph_D" localSheetId="29" hidden="1">[4]지역개발!#REF!</definedName>
    <definedName name="__123Graph_D" hidden="1">[4]지역개발!#REF!</definedName>
    <definedName name="__123Graph_LBL_A" localSheetId="47" hidden="1">[5]시산표!#REF!</definedName>
    <definedName name="__123Graph_LBL_A" localSheetId="42" hidden="1">[5]시산표!#REF!</definedName>
    <definedName name="__123Graph_LBL_A" localSheetId="29" hidden="1">[5]시산표!#REF!</definedName>
    <definedName name="__123Graph_LBL_A" hidden="1">[5]시산표!#REF!</definedName>
    <definedName name="__123Graph_LBL_B" localSheetId="47" hidden="1">[5]시산표!#REF!</definedName>
    <definedName name="__123Graph_LBL_B" localSheetId="42" hidden="1">[5]시산표!#REF!</definedName>
    <definedName name="__123Graph_LBL_B" localSheetId="29" hidden="1">[5]시산표!#REF!</definedName>
    <definedName name="__123Graph_LBL_B" hidden="1">[5]시산표!#REF!</definedName>
    <definedName name="__123Graph_LBL_E" localSheetId="47" hidden="1">[4]지역개발!#REF!</definedName>
    <definedName name="__123Graph_LBL_E" localSheetId="42" hidden="1">[4]지역개발!#REF!</definedName>
    <definedName name="__123Graph_LBL_E" localSheetId="29" hidden="1">[4]지역개발!#REF!</definedName>
    <definedName name="__123Graph_LBL_E" hidden="1">[4]지역개발!#REF!</definedName>
    <definedName name="__123Graph_X" localSheetId="47" hidden="1">#REF!</definedName>
    <definedName name="__123Graph_X" localSheetId="42" hidden="1">#REF!</definedName>
    <definedName name="__123Graph_X" localSheetId="29" hidden="1">#REF!</definedName>
    <definedName name="__123Graph_X" hidden="1">#REF!</definedName>
    <definedName name="__6_0PRINT_AREA" localSheetId="29">#REF!</definedName>
    <definedName name="__6_0PRINT_AREA">#REF!</definedName>
    <definedName name="__a1">'[2]97년추정손익계산서'!$I$6:$I$8</definedName>
    <definedName name="__A100000" localSheetId="29">#REF!</definedName>
    <definedName name="__A100000">#REF!</definedName>
    <definedName name="__A70000" localSheetId="29">#REF!</definedName>
    <definedName name="__A70000">#REF!</definedName>
    <definedName name="__COM1">#N/A</definedName>
    <definedName name="__DAT1" localSheetId="29">#REF!</definedName>
    <definedName name="__DAT1">#REF!</definedName>
    <definedName name="__DAT10" localSheetId="29">#REF!</definedName>
    <definedName name="__DAT10">#REF!</definedName>
    <definedName name="__DAT11" localSheetId="29">#REF!</definedName>
    <definedName name="__DAT11">#REF!</definedName>
    <definedName name="__DAT12" localSheetId="29">#REF!</definedName>
    <definedName name="__DAT12">#REF!</definedName>
    <definedName name="__DAT13" localSheetId="29">#REF!</definedName>
    <definedName name="__DAT13">#REF!</definedName>
    <definedName name="__DAT14" localSheetId="29">#REF!</definedName>
    <definedName name="__DAT14">#REF!</definedName>
    <definedName name="__DAT15" localSheetId="29">#REF!</definedName>
    <definedName name="__DAT15">#REF!</definedName>
    <definedName name="__DAT16" localSheetId="29">#REF!</definedName>
    <definedName name="__DAT16">#REF!</definedName>
    <definedName name="__DAT17" localSheetId="29">#REF!</definedName>
    <definedName name="__DAT17">#REF!</definedName>
    <definedName name="__DAT18" localSheetId="29">#REF!</definedName>
    <definedName name="__DAT18">#REF!</definedName>
    <definedName name="__DAT19" localSheetId="29">#REF!</definedName>
    <definedName name="__DAT19">#REF!</definedName>
    <definedName name="__DAT2" localSheetId="29">#REF!</definedName>
    <definedName name="__DAT2">#REF!</definedName>
    <definedName name="__DAT20" localSheetId="29">#REF!</definedName>
    <definedName name="__DAT20">#REF!</definedName>
    <definedName name="__DAT21" localSheetId="29">#REF!</definedName>
    <definedName name="__DAT21">#REF!</definedName>
    <definedName name="__DAT22" localSheetId="29">#REF!</definedName>
    <definedName name="__DAT22">#REF!</definedName>
    <definedName name="__DAT23" localSheetId="29">#REF!</definedName>
    <definedName name="__DAT23">#REF!</definedName>
    <definedName name="__DAT24" localSheetId="29">#REF!</definedName>
    <definedName name="__DAT24">#REF!</definedName>
    <definedName name="__DAT25" localSheetId="29">#REF!</definedName>
    <definedName name="__DAT25">#REF!</definedName>
    <definedName name="__DAT26" localSheetId="29">#REF!</definedName>
    <definedName name="__DAT26">#REF!</definedName>
    <definedName name="__DAT27" localSheetId="29">#REF!</definedName>
    <definedName name="__DAT27">#REF!</definedName>
    <definedName name="__DAT28" localSheetId="29">#REF!</definedName>
    <definedName name="__DAT28">#REF!</definedName>
    <definedName name="__DAT29" localSheetId="29">#REF!</definedName>
    <definedName name="__DAT29">#REF!</definedName>
    <definedName name="__DAT3" localSheetId="29">#REF!</definedName>
    <definedName name="__DAT3">#REF!</definedName>
    <definedName name="__DAT30" localSheetId="29">#REF!</definedName>
    <definedName name="__DAT30">#REF!</definedName>
    <definedName name="__DAT31" localSheetId="29">#REF!</definedName>
    <definedName name="__DAT31">#REF!</definedName>
    <definedName name="__DAT4" localSheetId="29">#REF!</definedName>
    <definedName name="__DAT4">#REF!</definedName>
    <definedName name="__DAT5" localSheetId="29">#REF!</definedName>
    <definedName name="__DAT5">#REF!</definedName>
    <definedName name="__DAT6" localSheetId="29">#REF!</definedName>
    <definedName name="__DAT6">#REF!</definedName>
    <definedName name="__DAT7" localSheetId="29">#REF!</definedName>
    <definedName name="__DAT7">#REF!</definedName>
    <definedName name="__DAT8" localSheetId="29">#REF!</definedName>
    <definedName name="__DAT8">#REF!</definedName>
    <definedName name="__DAT9" localSheetId="29">#REF!</definedName>
    <definedName name="__DAT9">#REF!</definedName>
    <definedName name="__E100000" localSheetId="29">#REF!</definedName>
    <definedName name="__E100000">#REF!</definedName>
    <definedName name="_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PP1" localSheetId="29">#REF!</definedName>
    <definedName name="__PP1">#REF!</definedName>
    <definedName name="__PRT1">#N/A</definedName>
    <definedName name="__PRT2">#N/A</definedName>
    <definedName name="__PRT3">#N/A</definedName>
    <definedName name="__PRT4">#N/A</definedName>
    <definedName name="__PRT5" localSheetId="29">#REF!</definedName>
    <definedName name="__PRT5">#REF!</definedName>
    <definedName name="__PRT6" localSheetId="29">#REF!</definedName>
    <definedName name="__PRT6">#REF!</definedName>
    <definedName name="__PRT7" localSheetId="29">#REF!</definedName>
    <definedName name="__PRT7">#REF!</definedName>
    <definedName name="__PRT8" localSheetId="29">#REF!</definedName>
    <definedName name="__PRT8">#REF!</definedName>
    <definedName name="__PRT9">#N/A</definedName>
    <definedName name="__ROM1">#N/A</definedName>
    <definedName name="__t34">[3]수불부!#REF!</definedName>
    <definedName name="__tr23">[6]수불부!#REF!</definedName>
    <definedName name="_1" localSheetId="47">#REF!</definedName>
    <definedName name="_1" localSheetId="42">#REF!</definedName>
    <definedName name="_1" localSheetId="29">#REF!</definedName>
    <definedName name="_1">#REF!</definedName>
    <definedName name="_1_" localSheetId="47">[7]대차대조표!#REF!</definedName>
    <definedName name="_1_" localSheetId="42">[7]대차대조표!#REF!</definedName>
    <definedName name="_1_" localSheetId="29">[7]대차대조표!#REF!</definedName>
    <definedName name="_1_">[7]대차대조표!#REF!</definedName>
    <definedName name="_10">#N/A</definedName>
    <definedName name="_10_?__C" localSheetId="29">#REF!</definedName>
    <definedName name="_10_?__C">#REF!</definedName>
    <definedName name="_10_0Print_A" localSheetId="29">#REF!</definedName>
    <definedName name="_10_0Print_A">#REF!</definedName>
    <definedName name="_10_3_0Criteria" localSheetId="47">#REF!</definedName>
    <definedName name="_10_3_0Criteria" localSheetId="42">#REF!</definedName>
    <definedName name="_10_3_0Criteria" localSheetId="29">#REF!</definedName>
    <definedName name="_10_3_0Criteria">#REF!</definedName>
    <definedName name="_10PRINT_AREA" localSheetId="29">#REF!</definedName>
    <definedName name="_10PRINT_AREA">#REF!</definedName>
    <definedName name="_11">#N/A</definedName>
    <definedName name="_11_ˆó_üƒ_ƒCƒgƒ" localSheetId="29">#REF!</definedName>
    <definedName name="_11_ˆó_üƒ_ƒCƒgƒ">#REF!</definedName>
    <definedName name="_11_0Print_A" localSheetId="29">#REF!</definedName>
    <definedName name="_11_0Print_A">#REF!</definedName>
    <definedName name="_11_3__Crite" localSheetId="47">#REF!</definedName>
    <definedName name="_11_3__Crite" localSheetId="42">#REF!</definedName>
    <definedName name="_11_3__Crite" localSheetId="29">#REF!</definedName>
    <definedName name="_11_3__Crite">#REF!</definedName>
    <definedName name="_12">#N/A</definedName>
    <definedName name="_12_?__C" localSheetId="29">#REF!</definedName>
    <definedName name="_12_?__C">#REF!</definedName>
    <definedName name="_12_0Print_A" localSheetId="29">#REF!</definedName>
    <definedName name="_12_0Print_A">#REF!</definedName>
    <definedName name="_12_3__Criteria" localSheetId="47">#REF!</definedName>
    <definedName name="_12_3__Criteria" localSheetId="42">#REF!</definedName>
    <definedName name="_12_3__Criteria" localSheetId="29">#REF!</definedName>
    <definedName name="_12_3__Criteria">#REF!</definedName>
    <definedName name="_12_3_0Crite" localSheetId="29">#REF!</definedName>
    <definedName name="_12_3_0Crite">#REF!</definedName>
    <definedName name="_12_3_0Criteria" localSheetId="29">#REF!</definedName>
    <definedName name="_12_3_0Criteria">#REF!</definedName>
    <definedName name="_13_3_0Crite" localSheetId="29">#REF!</definedName>
    <definedName name="_13_3_0Crite">#REF!</definedName>
    <definedName name="_13a1_" localSheetId="29">'[8]97년추정손익계산서'!$I$6:$I$8</definedName>
    <definedName name="_13a1_">'[2]97년추정손익계산서'!$I$6:$I$8</definedName>
    <definedName name="_14_ˆó_üƒ_ƒCƒgƒ" localSheetId="29">#REF!</definedName>
    <definedName name="_14_ˆó_üƒ_ƒCƒgƒ">#REF!</definedName>
    <definedName name="_14G_0Extr" localSheetId="47">#REF!</definedName>
    <definedName name="_14G_0Extr" localSheetId="42">#REF!</definedName>
    <definedName name="_14G_0Extr" localSheetId="29">#REF!</definedName>
    <definedName name="_14G_0Extr">#REF!</definedName>
    <definedName name="_15_0PRINT_AREA" localSheetId="29">#REF!</definedName>
    <definedName name="_15_0PRINT_AREA">#REF!</definedName>
    <definedName name="_15_3_0Criteria" localSheetId="29">#REF!</definedName>
    <definedName name="_15_3_0Criteria">#REF!</definedName>
    <definedName name="_15G_0Extr" localSheetId="29">#REF!</definedName>
    <definedName name="_15G_0Extr">#REF!</definedName>
    <definedName name="_15G_0Extract" localSheetId="47">#REF!</definedName>
    <definedName name="_15G_0Extract" localSheetId="42">#REF!</definedName>
    <definedName name="_15G_0Extract">#REF!</definedName>
    <definedName name="_16_3__Crite" localSheetId="29">#REF!</definedName>
    <definedName name="_16_3__Crite">#REF!</definedName>
    <definedName name="_16_3_0Crite" localSheetId="29">#REF!</definedName>
    <definedName name="_16_3_0Crite">#REF!</definedName>
    <definedName name="_16_3_0Criteria" localSheetId="29">#REF!</definedName>
    <definedName name="_16_3_0Criteria">#REF!</definedName>
    <definedName name="_16G__Extr" localSheetId="47">#REF!</definedName>
    <definedName name="_16G__Extr" localSheetId="42">#REF!</definedName>
    <definedName name="_16G__Extr">#REF!</definedName>
    <definedName name="_17_3__Criteria" localSheetId="29">#REF!</definedName>
    <definedName name="_17_3__Criteria">#REF!</definedName>
    <definedName name="_17G__Extract" localSheetId="47">#REF!</definedName>
    <definedName name="_17G__Extract" localSheetId="42">#REF!</definedName>
    <definedName name="_17G__Extract">#REF!</definedName>
    <definedName name="_18_3_0Criteria" localSheetId="29">#REF!</definedName>
    <definedName name="_18_3_0Criteria">#REF!</definedName>
    <definedName name="_18G_0Extract" localSheetId="29">#REF!</definedName>
    <definedName name="_18G_0Extract">#REF!</definedName>
    <definedName name="_18t34_" localSheetId="47">[9]수불부!#REF!</definedName>
    <definedName name="_18t34_" localSheetId="42">[9]수불부!#REF!</definedName>
    <definedName name="_18t34_" localSheetId="29">[6]수불부!#REF!</definedName>
    <definedName name="_18t34_">[9]수불부!#REF!</definedName>
    <definedName name="_19_0PRINT_AREA" localSheetId="29">#REF!</definedName>
    <definedName name="_19_0PRINT_AREA">#REF!</definedName>
    <definedName name="_1999_01_29" localSheetId="47">#REF!</definedName>
    <definedName name="_1999_01_29" localSheetId="42">#REF!</definedName>
    <definedName name="_1999_01_29" localSheetId="29">#REF!</definedName>
    <definedName name="_1999_01_29">#REF!</definedName>
    <definedName name="_2" localSheetId="47">#REF!</definedName>
    <definedName name="_2" localSheetId="42">#REF!</definedName>
    <definedName name="_2">#REF!</definedName>
    <definedName name="_2_0Print_A" localSheetId="47">#REF!</definedName>
    <definedName name="_2_0Print_A" localSheetId="42">#REF!</definedName>
    <definedName name="_2_0Print_A">#REF!</definedName>
    <definedName name="_20_0PRINT_AREA" localSheetId="29">#REF!</definedName>
    <definedName name="_20_0PRINT_AREA">#REF!</definedName>
    <definedName name="_20_3__Crite" localSheetId="29">#REF!</definedName>
    <definedName name="_20_3__Crite">#REF!</definedName>
    <definedName name="_20G_0Extr" localSheetId="29">#REF!</definedName>
    <definedName name="_20G_0Extr">#REF!</definedName>
    <definedName name="_20Print_A" localSheetId="29">#REF!</definedName>
    <definedName name="_20Print_A">#REF!</definedName>
    <definedName name="_21_0PRINT_AREA" localSheetId="29">#REF!</definedName>
    <definedName name="_21_0PRINT_AREA">#REF!</definedName>
    <definedName name="_22_3__Criteria" localSheetId="29">#REF!</definedName>
    <definedName name="_22_3__Criteria">#REF!</definedName>
    <definedName name="_22G_0Extract" localSheetId="29">#REF!</definedName>
    <definedName name="_22G_0Extract">#REF!</definedName>
    <definedName name="_22Print_A" localSheetId="29">#REF!</definedName>
    <definedName name="_22Print_A">#REF!</definedName>
    <definedName name="_23G__Extr" localSheetId="29">#REF!</definedName>
    <definedName name="_23G__Extr">#REF!</definedName>
    <definedName name="_23PRINT_AREA" localSheetId="29">#REF!</definedName>
    <definedName name="_23PRINT_AREA">#REF!</definedName>
    <definedName name="_24_?">[1]손익합산!$L$5:$L$92</definedName>
    <definedName name="_24G__Extract" localSheetId="29">#REF!</definedName>
    <definedName name="_24G__Extract">#REF!</definedName>
    <definedName name="_24G_0Extract" localSheetId="29">#REF!</definedName>
    <definedName name="_24G_0Extract">#REF!</definedName>
    <definedName name="_25_?__C" localSheetId="29">#REF!</definedName>
    <definedName name="_25_?__C">#REF!</definedName>
    <definedName name="_25G_0Extr" localSheetId="29">#REF!</definedName>
    <definedName name="_25G_0Extr">#REF!</definedName>
    <definedName name="_25PRINT_AREA" localSheetId="29">#REF!</definedName>
    <definedName name="_25PRINT_AREA">#REF!</definedName>
    <definedName name="_26_ˆó_üƒ_ƒCƒgƒ" localSheetId="29">#REF!</definedName>
    <definedName name="_26_ˆó_üƒ_ƒCƒgƒ">#REF!</definedName>
    <definedName name="_27_?__C" localSheetId="29">#REF!</definedName>
    <definedName name="_27_?__C">#REF!</definedName>
    <definedName name="_27G_0Extract" localSheetId="29">#REF!</definedName>
    <definedName name="_27G_0Extract">#REF!</definedName>
    <definedName name="_29_ˆó_üƒ_ƒCƒgƒ" localSheetId="29">#REF!</definedName>
    <definedName name="_29_ˆó_üƒ_ƒCƒgƒ">#REF!</definedName>
    <definedName name="_29G__Extr" localSheetId="29">#REF!</definedName>
    <definedName name="_29G__Extr">#REF!</definedName>
    <definedName name="_3">#N/A</definedName>
    <definedName name="_3_">[7]대차대조표!#REF!</definedName>
    <definedName name="_3_0Print_A" localSheetId="29">#REF!</definedName>
    <definedName name="_3_0Print_A">#REF!</definedName>
    <definedName name="_3_0PRINT_AREA" localSheetId="47">#REF!</definedName>
    <definedName name="_3_0PRINT_AREA" localSheetId="42">#REF!</definedName>
    <definedName name="_3_0PRINT_AREA" localSheetId="29">#REF!</definedName>
    <definedName name="_3_0PRINT_AREA">#REF!</definedName>
    <definedName name="_31G__Extract" localSheetId="29">#REF!</definedName>
    <definedName name="_31G__Extract">#REF!</definedName>
    <definedName name="_33_3_0Crite" localSheetId="29">#REF!</definedName>
    <definedName name="_33_3_0Crite">#REF!</definedName>
    <definedName name="_34_3_0Crite" localSheetId="29">#REF!</definedName>
    <definedName name="_34_3_0Crite">#REF!</definedName>
    <definedName name="_35_3_0Crite" localSheetId="29">#REF!</definedName>
    <definedName name="_35_3_0Crite">#REF!</definedName>
    <definedName name="_39_3_0Criteria" localSheetId="29">#REF!</definedName>
    <definedName name="_39_3_0Criteria">#REF!</definedName>
    <definedName name="_4">#N/A</definedName>
    <definedName name="_4_0Print_A" localSheetId="29">#REF!</definedName>
    <definedName name="_4_0Print_A">#REF!</definedName>
    <definedName name="_42_3_0Criteria" localSheetId="29">#REF!</definedName>
    <definedName name="_42_3_0Criteria">#REF!</definedName>
    <definedName name="_43_3_0Criteria" localSheetId="29">#REF!</definedName>
    <definedName name="_43_3_0Criteria">#REF!</definedName>
    <definedName name="_44_3__Crite" localSheetId="29">#REF!</definedName>
    <definedName name="_44_3__Crite">#REF!</definedName>
    <definedName name="_44_3_0Criteria" localSheetId="29">#REF!</definedName>
    <definedName name="_44_3_0Criteria">#REF!</definedName>
    <definedName name="_45_3__Crite" localSheetId="29">#REF!</definedName>
    <definedName name="_45_3__Crite">#REF!</definedName>
    <definedName name="_46_3__Criteria" localSheetId="29">#REF!</definedName>
    <definedName name="_46_3__Criteria">#REF!</definedName>
    <definedName name="_47a1_">'[8]97년추정손익계산서'!$I$6:$I$8</definedName>
    <definedName name="_49_3__Criteria" localSheetId="29">#REF!</definedName>
    <definedName name="_49_3__Criteria">#REF!</definedName>
    <definedName name="_4Print_A" localSheetId="47">#REF!</definedName>
    <definedName name="_4Print_A" localSheetId="42">#REF!</definedName>
    <definedName name="_4Print_A" localSheetId="29">#REF!</definedName>
    <definedName name="_4Print_A">#REF!</definedName>
    <definedName name="_5">#N/A</definedName>
    <definedName name="_54G_0Extr" localSheetId="29">#REF!</definedName>
    <definedName name="_54G_0Extr">#REF!</definedName>
    <definedName name="_55G_0Extr" localSheetId="29">#REF!</definedName>
    <definedName name="_55G_0Extr">#REF!</definedName>
    <definedName name="_56G_0Extr" localSheetId="29">#REF!</definedName>
    <definedName name="_56G_0Extr">#REF!</definedName>
    <definedName name="_5PRINT_AREA" localSheetId="47">#REF!</definedName>
    <definedName name="_5PRINT_AREA" localSheetId="42">#REF!</definedName>
    <definedName name="_5PRINT_AREA" localSheetId="29">#REF!</definedName>
    <definedName name="_5PRINT_AREA">#REF!</definedName>
    <definedName name="_6">#N/A</definedName>
    <definedName name="_6_?">[1]손익합산!$L$5:$L$92</definedName>
    <definedName name="_6_0PRINT_AREA" localSheetId="29">#REF!</definedName>
    <definedName name="_6_0PRINT_AREA">#REF!</definedName>
    <definedName name="_60G_0Extract" localSheetId="29">#REF!</definedName>
    <definedName name="_60G_0Extract">#REF!</definedName>
    <definedName name="_63G_0Extract" localSheetId="29">#REF!</definedName>
    <definedName name="_63G_0Extract">#REF!</definedName>
    <definedName name="_64G_0Extract" localSheetId="29">#REF!</definedName>
    <definedName name="_64G_0Extract">#REF!</definedName>
    <definedName name="_65G__Extr" localSheetId="29">#REF!</definedName>
    <definedName name="_65G__Extr">#REF!</definedName>
    <definedName name="_65G_0Extract" localSheetId="29">#REF!</definedName>
    <definedName name="_65G_0Extract">#REF!</definedName>
    <definedName name="_66G__Extr" localSheetId="29">#REF!</definedName>
    <definedName name="_66G__Extr">#REF!</definedName>
    <definedName name="_67G__Extract" localSheetId="29">#REF!</definedName>
    <definedName name="_67G__Extract">#REF!</definedName>
    <definedName name="_7">#N/A</definedName>
    <definedName name="_7_?__C" localSheetId="47">#REF!</definedName>
    <definedName name="_7_?__C" localSheetId="42">#REF!</definedName>
    <definedName name="_7_?__C" localSheetId="29">#REF!</definedName>
    <definedName name="_7_?__C">#REF!</definedName>
    <definedName name="_70G__Extract" localSheetId="29">#REF!</definedName>
    <definedName name="_70G__Extract">#REF!</definedName>
    <definedName name="_70t34_" localSheetId="29">[6]수불부!#REF!</definedName>
    <definedName name="_70t34_">[6]수불부!#REF!</definedName>
    <definedName name="_7Print_A" localSheetId="29">#REF!</definedName>
    <definedName name="_7Print_A">#REF!</definedName>
    <definedName name="_8">#N/A</definedName>
    <definedName name="_8_ˆó_üƒ_ƒCƒgƒ" localSheetId="47">#REF!</definedName>
    <definedName name="_8_ˆó_üƒ_ƒCƒgƒ" localSheetId="42">#REF!</definedName>
    <definedName name="_8_ˆó_üƒ_ƒCƒgƒ" localSheetId="29">#REF!</definedName>
    <definedName name="_8_ˆó_üƒ_ƒCƒgƒ">#REF!</definedName>
    <definedName name="_8_0PRINT_AREA" localSheetId="29">#REF!</definedName>
    <definedName name="_8_0PRINT_AREA">#REF!</definedName>
    <definedName name="_8Print_A" localSheetId="29">#REF!</definedName>
    <definedName name="_8Print_A">#REF!</definedName>
    <definedName name="_8PRINT_AREA" localSheetId="29">#REF!</definedName>
    <definedName name="_8PRINT_AREA">#REF!</definedName>
    <definedName name="_9">#N/A</definedName>
    <definedName name="_9_3_0Crite" localSheetId="47">#REF!</definedName>
    <definedName name="_9_3_0Crite" localSheetId="42">#REF!</definedName>
    <definedName name="_9_3_0Crite" localSheetId="29">#REF!</definedName>
    <definedName name="_9_3_0Crite">#REF!</definedName>
    <definedName name="_9년규격별제상품수불부" localSheetId="47">#REF!</definedName>
    <definedName name="_9년규격별제상품수불부" localSheetId="42">#REF!</definedName>
    <definedName name="_9년규격별제상품수불부">#REF!</definedName>
    <definedName name="_a1">'[10]97년추정손익계산서'!$I$6:$I$8</definedName>
    <definedName name="_A100000" localSheetId="47">#REF!</definedName>
    <definedName name="_A100000" localSheetId="42">#REF!</definedName>
    <definedName name="_A100000" localSheetId="29">#REF!</definedName>
    <definedName name="_A100000">#REF!</definedName>
    <definedName name="_A70000" localSheetId="47">#REF!</definedName>
    <definedName name="_A70000" localSheetId="42">#REF!</definedName>
    <definedName name="_A70000">#REF!</definedName>
    <definedName name="_AI07" localSheetId="47">[11]수불부!#REF!</definedName>
    <definedName name="_AI07" localSheetId="42">[11]수불부!#REF!</definedName>
    <definedName name="_AI07" localSheetId="29">[12]수불부!#REF!</definedName>
    <definedName name="_AI07">[11]수불부!#REF!</definedName>
    <definedName name="_AI08" localSheetId="47">[11]수불부!#REF!</definedName>
    <definedName name="_AI08" localSheetId="42">[11]수불부!#REF!</definedName>
    <definedName name="_AI08" localSheetId="29">[12]수불부!#REF!</definedName>
    <definedName name="_AI08">[11]수불부!#REF!</definedName>
    <definedName name="_AI09" localSheetId="47">[11]수불부!#REF!</definedName>
    <definedName name="_AI09" localSheetId="42">[11]수불부!#REF!</definedName>
    <definedName name="_AI09" localSheetId="29">[12]수불부!#REF!</definedName>
    <definedName name="_AI09">[11]수불부!#REF!</definedName>
    <definedName name="_AI10" localSheetId="47">[11]수불부!#REF!</definedName>
    <definedName name="_AI10" localSheetId="42">[11]수불부!#REF!</definedName>
    <definedName name="_AI10" localSheetId="29">[12]수불부!#REF!</definedName>
    <definedName name="_AI10">[11]수불부!#REF!</definedName>
    <definedName name="_AI11" localSheetId="47">[11]수불부!#REF!</definedName>
    <definedName name="_AI11" localSheetId="42">[11]수불부!#REF!</definedName>
    <definedName name="_AI11" localSheetId="29">[12]수불부!#REF!</definedName>
    <definedName name="_AI11">[11]수불부!#REF!</definedName>
    <definedName name="_AI12" localSheetId="47">[11]수불부!#REF!</definedName>
    <definedName name="_AI12" localSheetId="42">[11]수불부!#REF!</definedName>
    <definedName name="_AI12" localSheetId="29">[12]수불부!#REF!</definedName>
    <definedName name="_AI12">[11]수불부!#REF!</definedName>
    <definedName name="_AO07" localSheetId="47">[11]수불부!#REF!</definedName>
    <definedName name="_AO07" localSheetId="42">[11]수불부!#REF!</definedName>
    <definedName name="_AO07" localSheetId="29">[12]수불부!#REF!</definedName>
    <definedName name="_AO07">[11]수불부!#REF!</definedName>
    <definedName name="_AO08" localSheetId="47">[11]수불부!#REF!</definedName>
    <definedName name="_AO08" localSheetId="42">[11]수불부!#REF!</definedName>
    <definedName name="_AO08" localSheetId="29">[12]수불부!#REF!</definedName>
    <definedName name="_AO08">[11]수불부!#REF!</definedName>
    <definedName name="_AO09" localSheetId="47">[11]수불부!#REF!</definedName>
    <definedName name="_AO09" localSheetId="42">[11]수불부!#REF!</definedName>
    <definedName name="_AO09" localSheetId="29">[12]수불부!#REF!</definedName>
    <definedName name="_AO09">[11]수불부!#REF!</definedName>
    <definedName name="_AO10" localSheetId="47">[11]수불부!#REF!</definedName>
    <definedName name="_AO10" localSheetId="42">[11]수불부!#REF!</definedName>
    <definedName name="_AO10" localSheetId="29">[12]수불부!#REF!</definedName>
    <definedName name="_AO10">[11]수불부!#REF!</definedName>
    <definedName name="_AO11" localSheetId="47">[11]수불부!#REF!</definedName>
    <definedName name="_AO11" localSheetId="42">[11]수불부!#REF!</definedName>
    <definedName name="_AO11" localSheetId="29">[12]수불부!#REF!</definedName>
    <definedName name="_AO11">[11]수불부!#REF!</definedName>
    <definedName name="_AO12" localSheetId="47">[11]수불부!#REF!</definedName>
    <definedName name="_AO12" localSheetId="42">[11]수불부!#REF!</definedName>
    <definedName name="_AO12" localSheetId="29">[12]수불부!#REF!</definedName>
    <definedName name="_AO12">[11]수불부!#REF!</definedName>
    <definedName name="_AP1" localSheetId="47">[11]수불부!#REF!</definedName>
    <definedName name="_AP1" localSheetId="42">[11]수불부!#REF!</definedName>
    <definedName name="_AP1" localSheetId="29">[12]수불부!#REF!</definedName>
    <definedName name="_AP1">[11]수불부!#REF!</definedName>
    <definedName name="_AP2" localSheetId="47">[11]수불부!#REF!</definedName>
    <definedName name="_AP2" localSheetId="42">[11]수불부!#REF!</definedName>
    <definedName name="_AP2" localSheetId="29">[12]수불부!#REF!</definedName>
    <definedName name="_AP2">[11]수불부!#REF!</definedName>
    <definedName name="_BI07" localSheetId="47">[11]수불부!#REF!</definedName>
    <definedName name="_BI07" localSheetId="42">[11]수불부!#REF!</definedName>
    <definedName name="_BI07" localSheetId="29">[12]수불부!#REF!</definedName>
    <definedName name="_BI07">[11]수불부!#REF!</definedName>
    <definedName name="_BI08" localSheetId="47">[11]수불부!#REF!</definedName>
    <definedName name="_BI08" localSheetId="42">[11]수불부!#REF!</definedName>
    <definedName name="_BI08" localSheetId="29">[12]수불부!#REF!</definedName>
    <definedName name="_BI08">[11]수불부!#REF!</definedName>
    <definedName name="_BI09" localSheetId="47">[11]수불부!#REF!</definedName>
    <definedName name="_BI09" localSheetId="42">[11]수불부!#REF!</definedName>
    <definedName name="_BI09" localSheetId="29">[12]수불부!#REF!</definedName>
    <definedName name="_BI09">[11]수불부!#REF!</definedName>
    <definedName name="_BI10" localSheetId="47">[11]수불부!#REF!</definedName>
    <definedName name="_BI10" localSheetId="42">[11]수불부!#REF!</definedName>
    <definedName name="_BI10" localSheetId="29">[12]수불부!#REF!</definedName>
    <definedName name="_BI10">[11]수불부!#REF!</definedName>
    <definedName name="_BI11" localSheetId="47">[11]수불부!#REF!</definedName>
    <definedName name="_BI11" localSheetId="42">[11]수불부!#REF!</definedName>
    <definedName name="_BI11" localSheetId="29">[12]수불부!#REF!</definedName>
    <definedName name="_BI11">[11]수불부!#REF!</definedName>
    <definedName name="_BI12" localSheetId="47">[11]수불부!#REF!</definedName>
    <definedName name="_BI12" localSheetId="42">[11]수불부!#REF!</definedName>
    <definedName name="_BI12" localSheetId="29">[12]수불부!#REF!</definedName>
    <definedName name="_BI12">[11]수불부!#REF!</definedName>
    <definedName name="_BO07" localSheetId="47">[11]수불부!#REF!</definedName>
    <definedName name="_BO07" localSheetId="42">[11]수불부!#REF!</definedName>
    <definedName name="_BO07" localSheetId="29">[12]수불부!#REF!</definedName>
    <definedName name="_BO07">[11]수불부!#REF!</definedName>
    <definedName name="_BO08" localSheetId="47">[11]수불부!#REF!</definedName>
    <definedName name="_BO08" localSheetId="42">[11]수불부!#REF!</definedName>
    <definedName name="_BO08" localSheetId="29">[12]수불부!#REF!</definedName>
    <definedName name="_BO08">[11]수불부!#REF!</definedName>
    <definedName name="_BO09" localSheetId="47">[11]수불부!#REF!</definedName>
    <definedName name="_BO09" localSheetId="42">[11]수불부!#REF!</definedName>
    <definedName name="_BO09" localSheetId="29">[12]수불부!#REF!</definedName>
    <definedName name="_BO09">[11]수불부!#REF!</definedName>
    <definedName name="_BO10" localSheetId="47">[11]수불부!#REF!</definedName>
    <definedName name="_BO10" localSheetId="42">[11]수불부!#REF!</definedName>
    <definedName name="_BO10" localSheetId="29">[12]수불부!#REF!</definedName>
    <definedName name="_BO10">[11]수불부!#REF!</definedName>
    <definedName name="_BO11" localSheetId="47">[11]수불부!#REF!</definedName>
    <definedName name="_BO11" localSheetId="42">[11]수불부!#REF!</definedName>
    <definedName name="_BO11" localSheetId="29">[12]수불부!#REF!</definedName>
    <definedName name="_BO11">[11]수불부!#REF!</definedName>
    <definedName name="_BO12" localSheetId="47">[11]수불부!#REF!</definedName>
    <definedName name="_BO12" localSheetId="42">[11]수불부!#REF!</definedName>
    <definedName name="_BO12" localSheetId="29">[12]수불부!#REF!</definedName>
    <definedName name="_BO12">[11]수불부!#REF!</definedName>
    <definedName name="_BP1" localSheetId="47">[11]수불부!#REF!</definedName>
    <definedName name="_BP1" localSheetId="42">[11]수불부!#REF!</definedName>
    <definedName name="_BP1" localSheetId="29">[12]수불부!#REF!</definedName>
    <definedName name="_BP1">[11]수불부!#REF!</definedName>
    <definedName name="_BP2" localSheetId="47">[11]수불부!#REF!</definedName>
    <definedName name="_BP2" localSheetId="42">[11]수불부!#REF!</definedName>
    <definedName name="_BP2" localSheetId="29">[12]수불부!#REF!</definedName>
    <definedName name="_BP2">[11]수불부!#REF!</definedName>
    <definedName name="_CI07" localSheetId="47">[11]수불부!#REF!</definedName>
    <definedName name="_CI07" localSheetId="42">[11]수불부!#REF!</definedName>
    <definedName name="_CI07" localSheetId="29">[12]수불부!#REF!</definedName>
    <definedName name="_CI07">[11]수불부!#REF!</definedName>
    <definedName name="_CI08" localSheetId="47">[11]수불부!#REF!</definedName>
    <definedName name="_CI08" localSheetId="42">[11]수불부!#REF!</definedName>
    <definedName name="_CI08" localSheetId="29">[12]수불부!#REF!</definedName>
    <definedName name="_CI08">[11]수불부!#REF!</definedName>
    <definedName name="_CI09" localSheetId="47">[11]수불부!#REF!</definedName>
    <definedName name="_CI09" localSheetId="42">[11]수불부!#REF!</definedName>
    <definedName name="_CI09" localSheetId="29">[12]수불부!#REF!</definedName>
    <definedName name="_CI09">[11]수불부!#REF!</definedName>
    <definedName name="_CI10" localSheetId="47">[11]수불부!#REF!</definedName>
    <definedName name="_CI10" localSheetId="42">[11]수불부!#REF!</definedName>
    <definedName name="_CI10" localSheetId="29">[12]수불부!#REF!</definedName>
    <definedName name="_CI10">[11]수불부!#REF!</definedName>
    <definedName name="_CI11" localSheetId="47">[11]수불부!#REF!</definedName>
    <definedName name="_CI11" localSheetId="42">[11]수불부!#REF!</definedName>
    <definedName name="_CI11" localSheetId="29">[12]수불부!#REF!</definedName>
    <definedName name="_CI11">[11]수불부!#REF!</definedName>
    <definedName name="_CI12" localSheetId="47">[11]수불부!#REF!</definedName>
    <definedName name="_CI12" localSheetId="42">[11]수불부!#REF!</definedName>
    <definedName name="_CI12" localSheetId="29">[12]수불부!#REF!</definedName>
    <definedName name="_CI12">[11]수불부!#REF!</definedName>
    <definedName name="_CO07" localSheetId="47">[11]수불부!#REF!</definedName>
    <definedName name="_CO07" localSheetId="42">[11]수불부!#REF!</definedName>
    <definedName name="_CO07" localSheetId="29">[12]수불부!#REF!</definedName>
    <definedName name="_CO07">[11]수불부!#REF!</definedName>
    <definedName name="_CO08" localSheetId="47">[11]수불부!#REF!</definedName>
    <definedName name="_CO08" localSheetId="42">[11]수불부!#REF!</definedName>
    <definedName name="_CO08" localSheetId="29">[12]수불부!#REF!</definedName>
    <definedName name="_CO08">[11]수불부!#REF!</definedName>
    <definedName name="_CO09" localSheetId="47">[11]수불부!#REF!</definedName>
    <definedName name="_CO09" localSheetId="42">[11]수불부!#REF!</definedName>
    <definedName name="_CO09" localSheetId="29">[12]수불부!#REF!</definedName>
    <definedName name="_CO09">[11]수불부!#REF!</definedName>
    <definedName name="_CO10" localSheetId="47">[11]수불부!#REF!</definedName>
    <definedName name="_CO10" localSheetId="42">[11]수불부!#REF!</definedName>
    <definedName name="_CO10" localSheetId="29">[12]수불부!#REF!</definedName>
    <definedName name="_CO10">[11]수불부!#REF!</definedName>
    <definedName name="_CO11" localSheetId="47">[11]수불부!#REF!</definedName>
    <definedName name="_CO11" localSheetId="42">[11]수불부!#REF!</definedName>
    <definedName name="_CO11" localSheetId="29">[12]수불부!#REF!</definedName>
    <definedName name="_CO11">[11]수불부!#REF!</definedName>
    <definedName name="_CO12" localSheetId="47">[11]수불부!#REF!</definedName>
    <definedName name="_CO12" localSheetId="42">[11]수불부!#REF!</definedName>
    <definedName name="_CO12" localSheetId="29">[12]수불부!#REF!</definedName>
    <definedName name="_CO12">[11]수불부!#REF!</definedName>
    <definedName name="_COM1">#N/A</definedName>
    <definedName name="_CP1" localSheetId="47">[11]수불부!#REF!</definedName>
    <definedName name="_CP1" localSheetId="42">[11]수불부!#REF!</definedName>
    <definedName name="_CP1" localSheetId="29">[12]수불부!#REF!</definedName>
    <definedName name="_CP1">[11]수불부!#REF!</definedName>
    <definedName name="_CP2" localSheetId="47">[11]수불부!#REF!</definedName>
    <definedName name="_CP2" localSheetId="42">[11]수불부!#REF!</definedName>
    <definedName name="_CP2" localSheetId="29">[12]수불부!#REF!</definedName>
    <definedName name="_CP2">[11]수불부!#REF!</definedName>
    <definedName name="_DAT1" localSheetId="47">#REF!</definedName>
    <definedName name="_DAT1" localSheetId="42">#REF!</definedName>
    <definedName name="_DAT1" localSheetId="29">#REF!</definedName>
    <definedName name="_DAT1">#REF!</definedName>
    <definedName name="_DAT10" localSheetId="47">#REF!</definedName>
    <definedName name="_DAT10" localSheetId="42">#REF!</definedName>
    <definedName name="_DAT10">#REF!</definedName>
    <definedName name="_DAT11" localSheetId="47">#REF!</definedName>
    <definedName name="_DAT11" localSheetId="42">#REF!</definedName>
    <definedName name="_DAT11">#REF!</definedName>
    <definedName name="_DAT12" localSheetId="47">#REF!</definedName>
    <definedName name="_DAT12" localSheetId="42">#REF!</definedName>
    <definedName name="_DAT12">#REF!</definedName>
    <definedName name="_DAT13" localSheetId="47">#REF!</definedName>
    <definedName name="_DAT13" localSheetId="42">#REF!</definedName>
    <definedName name="_DAT13">#REF!</definedName>
    <definedName name="_DAT14" localSheetId="47">#REF!</definedName>
    <definedName name="_DAT14" localSheetId="42">#REF!</definedName>
    <definedName name="_DAT14">#REF!</definedName>
    <definedName name="_DAT15" localSheetId="47">#REF!</definedName>
    <definedName name="_DAT15" localSheetId="42">#REF!</definedName>
    <definedName name="_DAT15">#REF!</definedName>
    <definedName name="_DAT16" localSheetId="47">#REF!</definedName>
    <definedName name="_DAT16" localSheetId="42">#REF!</definedName>
    <definedName name="_DAT16">#REF!</definedName>
    <definedName name="_DAT17" localSheetId="47">#REF!</definedName>
    <definedName name="_DAT17" localSheetId="42">#REF!</definedName>
    <definedName name="_DAT17">#REF!</definedName>
    <definedName name="_DAT18" localSheetId="47">#REF!</definedName>
    <definedName name="_DAT18" localSheetId="42">#REF!</definedName>
    <definedName name="_DAT18">#REF!</definedName>
    <definedName name="_DAT19" localSheetId="47">#REF!</definedName>
    <definedName name="_DAT19" localSheetId="42">#REF!</definedName>
    <definedName name="_DAT19">#REF!</definedName>
    <definedName name="_DAT2" localSheetId="47">#REF!</definedName>
    <definedName name="_DAT2" localSheetId="42">#REF!</definedName>
    <definedName name="_DAT2">#REF!</definedName>
    <definedName name="_DAT20" localSheetId="47">#REF!</definedName>
    <definedName name="_DAT20" localSheetId="42">#REF!</definedName>
    <definedName name="_DAT20">#REF!</definedName>
    <definedName name="_DAT21" localSheetId="47">#REF!</definedName>
    <definedName name="_DAT21" localSheetId="42">#REF!</definedName>
    <definedName name="_DAT21">#REF!</definedName>
    <definedName name="_DAT22" localSheetId="47">#REF!</definedName>
    <definedName name="_DAT22" localSheetId="42">#REF!</definedName>
    <definedName name="_DAT22">#REF!</definedName>
    <definedName name="_DAT23" localSheetId="47">#REF!</definedName>
    <definedName name="_DAT23" localSheetId="42">#REF!</definedName>
    <definedName name="_DAT23">#REF!</definedName>
    <definedName name="_DAT24" localSheetId="47">#REF!</definedName>
    <definedName name="_DAT24" localSheetId="42">#REF!</definedName>
    <definedName name="_DAT24">#REF!</definedName>
    <definedName name="_DAT25" localSheetId="47">#REF!</definedName>
    <definedName name="_DAT25" localSheetId="42">#REF!</definedName>
    <definedName name="_DAT25">#REF!</definedName>
    <definedName name="_DAT26" localSheetId="47">#REF!</definedName>
    <definedName name="_DAT26" localSheetId="42">#REF!</definedName>
    <definedName name="_DAT26">#REF!</definedName>
    <definedName name="_DAT27" localSheetId="47">#REF!</definedName>
    <definedName name="_DAT27" localSheetId="42">#REF!</definedName>
    <definedName name="_DAT27">#REF!</definedName>
    <definedName name="_DAT28" localSheetId="47">#REF!</definedName>
    <definedName name="_DAT28" localSheetId="42">#REF!</definedName>
    <definedName name="_DAT28">#REF!</definedName>
    <definedName name="_DAT29" localSheetId="47">#REF!</definedName>
    <definedName name="_DAT29" localSheetId="42">#REF!</definedName>
    <definedName name="_DAT29">#REF!</definedName>
    <definedName name="_DAT3" localSheetId="47">#REF!</definedName>
    <definedName name="_DAT3" localSheetId="42">#REF!</definedName>
    <definedName name="_DAT3">#REF!</definedName>
    <definedName name="_DAT30" localSheetId="47">#REF!</definedName>
    <definedName name="_DAT30" localSheetId="42">#REF!</definedName>
    <definedName name="_DAT30">#REF!</definedName>
    <definedName name="_DAT31" localSheetId="47">#REF!</definedName>
    <definedName name="_DAT31" localSheetId="42">#REF!</definedName>
    <definedName name="_DAT31">#REF!</definedName>
    <definedName name="_DAT4" localSheetId="47">#REF!</definedName>
    <definedName name="_DAT4" localSheetId="42">#REF!</definedName>
    <definedName name="_DAT4">#REF!</definedName>
    <definedName name="_DAT5" localSheetId="47">#REF!</definedName>
    <definedName name="_DAT5" localSheetId="42">#REF!</definedName>
    <definedName name="_DAT5">#REF!</definedName>
    <definedName name="_DAT6" localSheetId="47">#REF!</definedName>
    <definedName name="_DAT6" localSheetId="42">#REF!</definedName>
    <definedName name="_DAT6">#REF!</definedName>
    <definedName name="_DAT7" localSheetId="47">#REF!</definedName>
    <definedName name="_DAT7" localSheetId="42">#REF!</definedName>
    <definedName name="_DAT7">#REF!</definedName>
    <definedName name="_DAT8" localSheetId="47">#REF!</definedName>
    <definedName name="_DAT8" localSheetId="42">#REF!</definedName>
    <definedName name="_DAT8">#REF!</definedName>
    <definedName name="_DAT9" localSheetId="47">#REF!</definedName>
    <definedName name="_DAT9" localSheetId="42">#REF!</definedName>
    <definedName name="_DAT9">#REF!</definedName>
    <definedName name="_Dist_Bin" localSheetId="47" hidden="1">#REF!</definedName>
    <definedName name="_Dist_Bin" localSheetId="42" hidden="1">#REF!</definedName>
    <definedName name="_Dist_Bin" localSheetId="29" hidden="1">#REF!</definedName>
    <definedName name="_Dist_Bin" hidden="1">#REF!</definedName>
    <definedName name="_Dist_Values" localSheetId="47" hidden="1">#REF!</definedName>
    <definedName name="_Dist_Values" localSheetId="42" hidden="1">#REF!</definedName>
    <definedName name="_Dist_Values" localSheetId="29" hidden="1">#REF!</definedName>
    <definedName name="_Dist_Values" hidden="1">#REF!</definedName>
    <definedName name="_E100000" localSheetId="47">#REF!</definedName>
    <definedName name="_E100000" localSheetId="42">#REF!</definedName>
    <definedName name="_E100000">#REF!</definedName>
    <definedName name="_Fill" localSheetId="8" hidden="1">#REF!</definedName>
    <definedName name="_Fill" localSheetId="2" hidden="1">#REF!</definedName>
    <definedName name="_Fill" localSheetId="47" hidden="1">#REF!</definedName>
    <definedName name="_Fill" localSheetId="42" hidden="1">#REF!</definedName>
    <definedName name="_Fill" localSheetId="7" hidden="1">#REF!</definedName>
    <definedName name="_Fill" hidden="1">#REF!</definedName>
    <definedName name="_xlnm._FilterDatabase" localSheetId="37" hidden="1">농공!$A$10:$G$171</definedName>
    <definedName name="_xlnm._FilterDatabase" localSheetId="39" hidden="1">대지보상!$A$10:$G$171</definedName>
    <definedName name="_xlnm._FilterDatabase" localSheetId="31" hidden="1">상수도!$A$10:$G$171</definedName>
    <definedName name="_xlnm._FilterDatabase" localSheetId="34" hidden="1">의료!$A$10:$G$172</definedName>
    <definedName name="_xlnm._FilterDatabase" localSheetId="30" hidden="1">일반!$A$10:$P$324</definedName>
    <definedName name="_xlnm._FilterDatabase" localSheetId="14" hidden="1">'재정운영-기능별(당기)'!$C$6:$H$117</definedName>
    <definedName name="_xlnm._FilterDatabase" localSheetId="35" hidden="1">저소득!$A$10:$G$170</definedName>
    <definedName name="_xlnm._FilterDatabase" localSheetId="36" hidden="1">주민소득!$A$10:$G$171</definedName>
    <definedName name="_xlnm._FilterDatabase" localSheetId="20" hidden="1">주석사항!#REF!</definedName>
    <definedName name="_xlnm._FilterDatabase" localSheetId="38" hidden="1">주차장!$A$10:$G$171</definedName>
    <definedName name="_xlnm._FilterDatabase" localSheetId="50" hidden="1">청사건립!$A$10:$G$170</definedName>
    <definedName name="_xlnm._FilterDatabase" localSheetId="41" hidden="1">청소년!$A$10:$G$171</definedName>
    <definedName name="_xlnm._FilterDatabase" localSheetId="32" hidden="1">하수도!$A$10:$G$171</definedName>
    <definedName name="_jyr6"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Key1" localSheetId="8" hidden="1">#REF!</definedName>
    <definedName name="_Key1" localSheetId="2" hidden="1">#REF!</definedName>
    <definedName name="_Key1" localSheetId="47" hidden="1">#REF!</definedName>
    <definedName name="_Key1" localSheetId="42" hidden="1">#REF!</definedName>
    <definedName name="_Key1" localSheetId="7" hidden="1">#REF!</definedName>
    <definedName name="_Key1" hidden="1">#REF!</definedName>
    <definedName name="_Key2" localSheetId="8" hidden="1">#REF!</definedName>
    <definedName name="_Key2" localSheetId="2" hidden="1">#REF!</definedName>
    <definedName name="_Key2" localSheetId="47" hidden="1">#REF!</definedName>
    <definedName name="_Key2" localSheetId="42" hidden="1">#REF!</definedName>
    <definedName name="_Key2" localSheetId="7" hidden="1">#REF!</definedName>
    <definedName name="_Key2" hidden="1">#REF!</definedName>
    <definedName name="_Order1" hidden="1">255</definedName>
    <definedName name="_Order2" hidden="1">255</definedName>
    <definedName name="_Parse_Out" localSheetId="47" hidden="1">[13]수정시산표!#REF!</definedName>
    <definedName name="_Parse_Out" localSheetId="42" hidden="1">[13]수정시산표!#REF!</definedName>
    <definedName name="_Parse_Out" localSheetId="29" hidden="1">[13]수정시산표!#REF!</definedName>
    <definedName name="_Parse_Out" hidden="1">[13]수정시산표!#REF!</definedName>
    <definedName name="_PP1" localSheetId="47">#REF!</definedName>
    <definedName name="_PP1" localSheetId="42">#REF!</definedName>
    <definedName name="_PP1" localSheetId="29">#REF!</definedName>
    <definedName name="_PP1">#REF!</definedName>
    <definedName name="_PRT1">#N/A</definedName>
    <definedName name="_PRT2">#N/A</definedName>
    <definedName name="_PRT3">#N/A</definedName>
    <definedName name="_PRT4">#N/A</definedName>
    <definedName name="_PRT5" localSheetId="47">#REF!</definedName>
    <definedName name="_PRT5" localSheetId="42">#REF!</definedName>
    <definedName name="_PRT5" localSheetId="29">#REF!</definedName>
    <definedName name="_PRT5">#REF!</definedName>
    <definedName name="_PRT6" localSheetId="47">#REF!</definedName>
    <definedName name="_PRT6" localSheetId="42">#REF!</definedName>
    <definedName name="_PRT6">#REF!</definedName>
    <definedName name="_PRT7" localSheetId="47">#REF!</definedName>
    <definedName name="_PRT7" localSheetId="42">#REF!</definedName>
    <definedName name="_PRT7">#REF!</definedName>
    <definedName name="_PRT8" localSheetId="47">#REF!</definedName>
    <definedName name="_PRT8" localSheetId="42">#REF!</definedName>
    <definedName name="_PRT8">#REF!</definedName>
    <definedName name="_PRT9">#N/A</definedName>
    <definedName name="_Regression_Int" hidden="1">1</definedName>
    <definedName name="_ROM1">#N/A</definedName>
    <definedName name="_Sort" localSheetId="8" hidden="1">#REF!</definedName>
    <definedName name="_Sort" localSheetId="2" hidden="1">#REF!</definedName>
    <definedName name="_Sort" localSheetId="47" hidden="1">#REF!</definedName>
    <definedName name="_Sort" localSheetId="42" hidden="1">#REF!</definedName>
    <definedName name="_Sort" localSheetId="7" hidden="1">#REF!</definedName>
    <definedName name="_Sort" hidden="1">#REF!</definedName>
    <definedName name="_t34">[14]수불부!#REF!</definedName>
    <definedName name="_Threshold" localSheetId="29">'[15]Balance Sheet(AR)'!$E$2</definedName>
    <definedName name="_Threshold">'[16]Balance Sheet(AR)'!$E$2</definedName>
    <definedName name="_tr23" localSheetId="47">[9]수불부!#REF!</definedName>
    <definedName name="_tr23" localSheetId="42">[9]수불부!#REF!</definedName>
    <definedName name="_tr23" localSheetId="29">[6]수불부!#REF!</definedName>
    <definedName name="_tr23">[9]수불부!#REF!</definedName>
    <definedName name="\a" localSheetId="8">#REF!</definedName>
    <definedName name="\a" localSheetId="2">#REF!</definedName>
    <definedName name="\a" localSheetId="47">#REF!</definedName>
    <definedName name="\a" localSheetId="42">#REF!</definedName>
    <definedName name="\a" localSheetId="7">#REF!</definedName>
    <definedName name="\a">#REF!</definedName>
    <definedName name="\b">#N/A</definedName>
    <definedName name="\c" localSheetId="47">[5]시산표!#REF!</definedName>
    <definedName name="\c" localSheetId="42">[5]시산표!#REF!</definedName>
    <definedName name="\c" localSheetId="29">[17]시산표!#REF!</definedName>
    <definedName name="\c">[5]시산표!#REF!</definedName>
    <definedName name="\d" localSheetId="47">#REF!</definedName>
    <definedName name="\d" localSheetId="42">#REF!</definedName>
    <definedName name="\d" localSheetId="29">#REF!</definedName>
    <definedName name="\d">#REF!</definedName>
    <definedName name="\e">#N/A</definedName>
    <definedName name="\h" localSheetId="47">[5]시산표!#REF!</definedName>
    <definedName name="\h" localSheetId="42">[5]시산표!#REF!</definedName>
    <definedName name="\h" localSheetId="29">[17]시산표!#REF!</definedName>
    <definedName name="\h">[5]시산표!#REF!</definedName>
    <definedName name="\p" localSheetId="47">[18]단기차입금!#REF!</definedName>
    <definedName name="\p" localSheetId="42">[18]단기차입금!#REF!</definedName>
    <definedName name="\p" localSheetId="29">[19]단기차입금!#REF!</definedName>
    <definedName name="\p">[18]단기차입금!#REF!</definedName>
    <definedName name="\q">#N/A</definedName>
    <definedName name="\r">#N/A</definedName>
    <definedName name="\s">#N/A</definedName>
    <definedName name="\t">#N/A</definedName>
    <definedName name="\u">#N/A</definedName>
    <definedName name="\w">#N/A</definedName>
    <definedName name="\x">#N/A</definedName>
    <definedName name="\y" localSheetId="47">#REF!</definedName>
    <definedName name="\y" localSheetId="42">#REF!</definedName>
    <definedName name="\y" localSheetId="29">#REF!</definedName>
    <definedName name="\y">#REF!</definedName>
    <definedName name="\z" localSheetId="47">#REF!</definedName>
    <definedName name="\z" localSheetId="42">#REF!</definedName>
    <definedName name="\z">#REF!</definedName>
    <definedName name="a" localSheetId="8">[20]실행내역!#REF!</definedName>
    <definedName name="a" localSheetId="2">[20]실행내역!#REF!</definedName>
    <definedName name="a" localSheetId="47">[20]실행내역!#REF!</definedName>
    <definedName name="a" localSheetId="42">[20]실행내역!#REF!</definedName>
    <definedName name="a" localSheetId="7">[20]실행내역!#REF!</definedName>
    <definedName name="a">[20]실행내역!#REF!</definedName>
    <definedName name="A10.1" localSheetId="47">#REF!</definedName>
    <definedName name="A10.1" localSheetId="42">#REF!</definedName>
    <definedName name="A10.1" localSheetId="29">#REF!</definedName>
    <definedName name="A10.1">#REF!</definedName>
    <definedName name="A5.1" localSheetId="8">BlankMacro1</definedName>
    <definedName name="A5.1" localSheetId="2">BlankMacro1</definedName>
    <definedName name="A5.1" localSheetId="47">BlankMacro1</definedName>
    <definedName name="A5.1" localSheetId="42">BlankMacro1</definedName>
    <definedName name="A5.1" localSheetId="29">BlankMacro1</definedName>
    <definedName name="A5.1" localSheetId="6">BlankMacro1</definedName>
    <definedName name="A5.1" localSheetId="7">BlankMacro1</definedName>
    <definedName name="A5.1">BlankMacro1</definedName>
    <definedName name="AA" localSheetId="8">[21]직노!#REF!</definedName>
    <definedName name="AA" localSheetId="2">[21]직노!#REF!</definedName>
    <definedName name="AA" localSheetId="47">[21]직노!#REF!</definedName>
    <definedName name="AA" localSheetId="42">[21]직노!#REF!</definedName>
    <definedName name="AA" localSheetId="7">[21]직노!#REF!</definedName>
    <definedName name="AA">[21]직노!#REF!</definedName>
    <definedName name="AAA" localSheetId="8">[21]직노!#REF!</definedName>
    <definedName name="AAA" localSheetId="2">[21]직노!#REF!</definedName>
    <definedName name="AAA" localSheetId="47">[21]직노!#REF!</definedName>
    <definedName name="AAA" localSheetId="42">[21]직노!#REF!</definedName>
    <definedName name="AAA" localSheetId="7">[21]직노!#REF!</definedName>
    <definedName name="AAA">[21]직노!#REF!</definedName>
    <definedName name="aaaaaaaaaa" localSheetId="47">#REF!</definedName>
    <definedName name="aaaaaaaaaa" localSheetId="42">#REF!</definedName>
    <definedName name="aaaaaaaaaa" localSheetId="29">#REF!</definedName>
    <definedName name="aaaaaaaaaa">#REF!</definedName>
    <definedName name="AAPRT1">#N/A</definedName>
    <definedName name="AAPRT2">#N/A</definedName>
    <definedName name="AAPRT3">#N/A</definedName>
    <definedName name="AAPRT4">#N/A</definedName>
    <definedName name="ab" localSheetId="47">'[22]1998 P &amp; L'!#REF!</definedName>
    <definedName name="ab" localSheetId="42">'[22]1998 P &amp; L'!#REF!</definedName>
    <definedName name="ab" localSheetId="29">'[23]1998 P &amp; L'!#REF!</definedName>
    <definedName name="ab">'[22]1998 P &amp; L'!#REF!</definedName>
    <definedName name="ac" localSheetId="47">'[22]1998 P &amp; L'!#REF!</definedName>
    <definedName name="ac" localSheetId="42">'[22]1998 P &amp; L'!#REF!</definedName>
    <definedName name="ac" localSheetId="29">'[23]1998 P &amp; L'!#REF!</definedName>
    <definedName name="ac">'[22]1998 P &amp; L'!#REF!</definedName>
    <definedName name="AC105bj35" localSheetId="47">#REF!</definedName>
    <definedName name="AC105bj35" localSheetId="42">#REF!</definedName>
    <definedName name="AC105bj35" localSheetId="29">#REF!</definedName>
    <definedName name="AC105bj35">#REF!</definedName>
    <definedName name="AD" localSheetId="47">#REF!</definedName>
    <definedName name="AD" localSheetId="42">#REF!</definedName>
    <definedName name="AD">#REF!</definedName>
    <definedName name="ADD" localSheetId="8">[24]!ADD</definedName>
    <definedName name="ADD" localSheetId="2">목차!ADD</definedName>
    <definedName name="ADD" localSheetId="29">#N/A</definedName>
    <definedName name="ADD" localSheetId="6">총괄설명1!ADD</definedName>
    <definedName name="ADD" localSheetId="7">[25]!ADD</definedName>
    <definedName name="ADD">[26]!ADD</definedName>
    <definedName name="adsas" localSheetId="8" hidden="1">{#N/A,#N/A,FALSE,"Aging Summary";#N/A,#N/A,FALSE,"Ratio Analysis";#N/A,#N/A,FALSE,"Test 120 Day Accts";#N/A,#N/A,FALSE,"Tickmarks"}</definedName>
    <definedName name="adsas" localSheetId="2" hidden="1">{#N/A,#N/A,FALSE,"Aging Summary";#N/A,#N/A,FALSE,"Ratio Analysis";#N/A,#N/A,FALSE,"Test 120 Day Accts";#N/A,#N/A,FALSE,"Tickmarks"}</definedName>
    <definedName name="adsas" localSheetId="29" hidden="1">{#N/A,#N/A,FALSE,"Aging Summary";#N/A,#N/A,FALSE,"Ratio Analysis";#N/A,#N/A,FALSE,"Test 120 Day Accts";#N/A,#N/A,FALSE,"Tickmarks"}</definedName>
    <definedName name="adsas" localSheetId="6" hidden="1">{#N/A,#N/A,FALSE,"Aging Summary";#N/A,#N/A,FALSE,"Ratio Analysis";#N/A,#N/A,FALSE,"Test 120 Day Accts";#N/A,#N/A,FALSE,"Tickmarks"}</definedName>
    <definedName name="adsas" localSheetId="7" hidden="1">{#N/A,#N/A,FALSE,"Aging Summary";#N/A,#N/A,FALSE,"Ratio Analysis";#N/A,#N/A,FALSE,"Test 120 Day Accts";#N/A,#N/A,FALSE,"Tickmarks"}</definedName>
    <definedName name="adsas" hidden="1">{#N/A,#N/A,FALSE,"Aging Summary";#N/A,#N/A,FALSE,"Ratio Analysis";#N/A,#N/A,FALSE,"Test 120 Day Accts";#N/A,#N/A,FALSE,"Tickmarks"}</definedName>
    <definedName name="AE" localSheetId="47">#REF!</definedName>
    <definedName name="AE" localSheetId="42">#REF!</definedName>
    <definedName name="AE" localSheetId="29">#REF!</definedName>
    <definedName name="AE">#REF!</definedName>
    <definedName name="agdump" localSheetId="47">#REF!</definedName>
    <definedName name="agdump" localSheetId="42">#REF!</definedName>
    <definedName name="agdump" localSheetId="29">#REF!</definedName>
    <definedName name="agdump">#REF!</definedName>
    <definedName name="agedump" localSheetId="47">#REF!</definedName>
    <definedName name="agedump" localSheetId="42">#REF!</definedName>
    <definedName name="agedump" localSheetId="29">#REF!</definedName>
    <definedName name="agedump">#REF!</definedName>
    <definedName name="agencydump" localSheetId="47">#REF!</definedName>
    <definedName name="agencydump" localSheetId="42">#REF!</definedName>
    <definedName name="agencydump">#REF!</definedName>
    <definedName name="AGENCYLY" localSheetId="47">#REF!</definedName>
    <definedName name="AGENCYLY" localSheetId="42">#REF!</definedName>
    <definedName name="AGENCYLY">#REF!</definedName>
    <definedName name="AGENCYPLAN" localSheetId="47">#REF!</definedName>
    <definedName name="AGENCYPLAN" localSheetId="42">#REF!</definedName>
    <definedName name="AGENCYPLAN">#REF!</definedName>
    <definedName name="AH" localSheetId="47">#REF!</definedName>
    <definedName name="AH" localSheetId="42">#REF!</definedName>
    <definedName name="AH">#REF!</definedName>
    <definedName name="AI상" localSheetId="47">[11]수불부!#REF!</definedName>
    <definedName name="AI상" localSheetId="42">[11]수불부!#REF!</definedName>
    <definedName name="AI상" localSheetId="29">[12]수불부!#REF!</definedName>
    <definedName name="AI상">[11]수불부!#REF!</definedName>
    <definedName name="all" localSheetId="47">#REF!</definedName>
    <definedName name="all" localSheetId="42">#REF!</definedName>
    <definedName name="all" localSheetId="29">#REF!</definedName>
    <definedName name="all">#REF!</definedName>
    <definedName name="an" localSheetId="47">#REF!</definedName>
    <definedName name="an" localSheetId="42">#REF!</definedName>
    <definedName name="an">#REF!</definedName>
    <definedName name="AO상" localSheetId="47">[11]수불부!#REF!</definedName>
    <definedName name="AO상" localSheetId="42">[11]수불부!#REF!</definedName>
    <definedName name="AO상" localSheetId="29">[12]수불부!#REF!</definedName>
    <definedName name="AO상">[11]수불부!#REF!</definedName>
    <definedName name="AR" localSheetId="47">#REF!</definedName>
    <definedName name="AR" localSheetId="42">#REF!</definedName>
    <definedName name="AR" localSheetId="29">#REF!</definedName>
    <definedName name="AR">#REF!</definedName>
    <definedName name="as" localSheetId="47">'[22]1998 P &amp; L'!#REF!</definedName>
    <definedName name="as" localSheetId="42">'[22]1998 P &amp; L'!#REF!</definedName>
    <definedName name="as" localSheetId="29">'[23]1998 P &amp; L'!#REF!</definedName>
    <definedName name="as">'[22]1998 P &amp; L'!#REF!</definedName>
    <definedName name="AS2DocOpenMode" hidden="1">"AS2DocumentEdit"</definedName>
    <definedName name="AS2ReportLS" hidden="1">1</definedName>
    <definedName name="AS2SyncStepLS" hidden="1">0</definedName>
    <definedName name="AS2TickmarkLS" localSheetId="47" hidden="1">#REF!</definedName>
    <definedName name="AS2TickmarkLS" localSheetId="42" hidden="1">#REF!</definedName>
    <definedName name="AS2TickmarkLS" localSheetId="29" hidden="1">#REF!</definedName>
    <definedName name="AS2TickmarkLS" hidden="1">#REF!</definedName>
    <definedName name="AS2VersionLS" hidden="1">300</definedName>
    <definedName name="asad" localSheetId="47">[9]수불부!#REF!</definedName>
    <definedName name="asad" localSheetId="42">[9]수불부!#REF!</definedName>
    <definedName name="asad" localSheetId="29">[6]수불부!#REF!</definedName>
    <definedName name="asad">[9]수불부!#REF!</definedName>
    <definedName name="ASD" localSheetId="47">'[27]1998 P &amp; L'!#REF!</definedName>
    <definedName name="ASD" localSheetId="42">'[27]1998 P &amp; L'!#REF!</definedName>
    <definedName name="ASD" localSheetId="29">'[28]1998 P &amp; L'!#REF!</definedName>
    <definedName name="ASD">'[27]1998 P &amp; L'!#REF!</definedName>
    <definedName name="ASDS" localSheetId="47">'[27]1998 P &amp; L'!#REF!</definedName>
    <definedName name="ASDS" localSheetId="42">'[27]1998 P &amp; L'!#REF!</definedName>
    <definedName name="ASDS" localSheetId="29">'[28]1998 P &amp; L'!#REF!</definedName>
    <definedName name="ASDS">'[27]1998 P &amp; L'!#REF!</definedName>
    <definedName name="asxz" localSheetId="47">'[28]1998 P &amp; L'!#REF!</definedName>
    <definedName name="asxz" localSheetId="42">'[28]1998 P &amp; L'!#REF!</definedName>
    <definedName name="asxz" localSheetId="29">'[29]1998 P &amp; L'!#REF!</definedName>
    <definedName name="asxz">'[28]1998 P &amp; L'!#REF!</definedName>
    <definedName name="AT" localSheetId="47">#REF!</definedName>
    <definedName name="AT" localSheetId="42">#REF!</definedName>
    <definedName name="AT" localSheetId="29">#REF!</definedName>
    <definedName name="AT">#REF!</definedName>
    <definedName name="aut" localSheetId="47">#REF!</definedName>
    <definedName name="aut" localSheetId="42">#REF!</definedName>
    <definedName name="aut">#REF!</definedName>
    <definedName name="awsd" localSheetId="47">[9]수불부!#REF!</definedName>
    <definedName name="awsd" localSheetId="42">[9]수불부!#REF!</definedName>
    <definedName name="awsd" localSheetId="29">[6]수불부!#REF!</definedName>
    <definedName name="awsd">[9]수불부!#REF!</definedName>
    <definedName name="AX" localSheetId="47">'[30]1998 P &amp; L'!#REF!</definedName>
    <definedName name="AX" localSheetId="42">'[30]1998 P &amp; L'!#REF!</definedName>
    <definedName name="AX" localSheetId="29">'[31]1998 P &amp; L'!#REF!</definedName>
    <definedName name="AX">'[30]1998 P &amp; L'!#REF!</definedName>
    <definedName name="AZDS" localSheetId="47">'[27]1998 P &amp; L'!#REF!</definedName>
    <definedName name="AZDS" localSheetId="42">'[27]1998 P &amp; L'!#REF!</definedName>
    <definedName name="AZDS" localSheetId="29">'[28]1998 P &amp; L'!#REF!</definedName>
    <definedName name="AZDS">'[27]1998 P &amp; L'!#REF!</definedName>
    <definedName name="Aㅠ219" localSheetId="47">[32]Sheet1!#REF!</definedName>
    <definedName name="Aㅠ219" localSheetId="42">[32]Sheet1!#REF!</definedName>
    <definedName name="Aㅠ219" localSheetId="29">[33]Sheet1!#REF!</definedName>
    <definedName name="Aㅠ219">[32]Sheet1!#REF!</definedName>
    <definedName name="B" localSheetId="47">#REF!</definedName>
    <definedName name="B" localSheetId="42">#REF!</definedName>
    <definedName name="B" localSheetId="29">#REF!</definedName>
    <definedName name="B">#REF!</definedName>
    <definedName name="B_1" localSheetId="47">#REF!</definedName>
    <definedName name="B_1" localSheetId="42">#REF!</definedName>
    <definedName name="B_1">#REF!</definedName>
    <definedName name="BA" localSheetId="47">[11]수불부!#REF!</definedName>
    <definedName name="BA" localSheetId="42">[11]수불부!#REF!</definedName>
    <definedName name="BA" localSheetId="29">[12]수불부!#REF!</definedName>
    <definedName name="BA">[11]수불부!#REF!</definedName>
    <definedName name="babo"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L_SHT" localSheetId="47">#REF!</definedName>
    <definedName name="BAL_SHT" localSheetId="42">#REF!</definedName>
    <definedName name="BAL_SHT" localSheetId="29">#REF!</definedName>
    <definedName name="BAL_SHT">#REF!</definedName>
    <definedName name="BB" localSheetId="47">[11]수불부!#REF!</definedName>
    <definedName name="BB" localSheetId="42">[11]수불부!#REF!</definedName>
    <definedName name="BB" localSheetId="29">[12]수불부!#REF!</definedName>
    <definedName name="BB">[11]수불부!#REF!</definedName>
    <definedName name="bbb" localSheetId="8">#REF!</definedName>
    <definedName name="bbb" localSheetId="2">#REF!</definedName>
    <definedName name="bbb" localSheetId="47">#REF!</definedName>
    <definedName name="bbb" localSheetId="42">#REF!</definedName>
    <definedName name="bbb" localSheetId="7">#REF!</definedName>
    <definedName name="bbb">#REF!</definedName>
    <definedName name="bbbbb" localSheetId="29">'[34]Bank charge'!$A$1:$C$6</definedName>
    <definedName name="bbbbb">'[35]Bank charge'!$A$1:$C$6</definedName>
    <definedName name="bbbbbb"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C" localSheetId="29">[36]Sheet3!$A$2:$C$6</definedName>
    <definedName name="BC">[37]Sheet3!$A$2:$C$6</definedName>
    <definedName name="BC_a" localSheetId="29">'[38]Bank charge'!$F$1:$H$96</definedName>
    <definedName name="BC_a">'[36]Bank charge'!$F$1:$H$96</definedName>
    <definedName name="BG_Del" hidden="1">15</definedName>
    <definedName name="BG_Ins" hidden="1">4</definedName>
    <definedName name="BG_Mod" hidden="1">6</definedName>
    <definedName name="bi" localSheetId="47">#REF!</definedName>
    <definedName name="bi" localSheetId="42">#REF!</definedName>
    <definedName name="bi" localSheetId="29">#REF!</definedName>
    <definedName name="bi">#REF!</definedName>
    <definedName name="BI상" localSheetId="47">[11]수불부!#REF!</definedName>
    <definedName name="BI상" localSheetId="42">[11]수불부!#REF!</definedName>
    <definedName name="BI상" localSheetId="29">[12]수불부!#REF!</definedName>
    <definedName name="BI상">[11]수불부!#REF!</definedName>
    <definedName name="bj"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O" localSheetId="29">'[8]97년추정손익계산서'!$I$6:$I$86</definedName>
    <definedName name="BO">'[2]97년추정손익계산서'!$I$6:$I$86</definedName>
    <definedName name="BO상" localSheetId="47">[11]수불부!#REF!</definedName>
    <definedName name="BO상" localSheetId="42">[11]수불부!#REF!</definedName>
    <definedName name="BO상" localSheetId="29">[12]수불부!#REF!</definedName>
    <definedName name="BO상">[11]수불부!#REF!</definedName>
    <definedName name="bs" localSheetId="47" hidden="1">#REF!</definedName>
    <definedName name="bs" localSheetId="42" hidden="1">#REF!</definedName>
    <definedName name="bs" localSheetId="29" hidden="1">#REF!</definedName>
    <definedName name="bs" hidden="1">#REF!</definedName>
    <definedName name="bsbco"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건설" localSheetId="47">#REF!</definedName>
    <definedName name="bs건설" localSheetId="42">#REF!</definedName>
    <definedName name="bs건설" localSheetId="29">#REF!</definedName>
    <definedName name="bs건설">#REF!</definedName>
    <definedName name="bs양재" localSheetId="47">#REF!</definedName>
    <definedName name="bs양재" localSheetId="42">#REF!</definedName>
    <definedName name="bs양재" localSheetId="29">#REF!</definedName>
    <definedName name="bs양재">#REF!</definedName>
    <definedName name="C_" localSheetId="47">#REF!</definedName>
    <definedName name="C_" localSheetId="42">#REF!</definedName>
    <definedName name="C_" localSheetId="29">#REF!</definedName>
    <definedName name="C_">#REF!</definedName>
    <definedName name="CA" localSheetId="47">[11]수불부!#REF!</definedName>
    <definedName name="CA" localSheetId="42">[11]수불부!#REF!</definedName>
    <definedName name="CA" localSheetId="29">[12]수불부!#REF!</definedName>
    <definedName name="CA">[11]수불부!#REF!</definedName>
    <definedName name="CalcAgencyPrice" localSheetId="47">#REF!</definedName>
    <definedName name="CalcAgencyPrice" localSheetId="42">#REF!</definedName>
    <definedName name="CalcAgencyPrice" localSheetId="29">#REF!</definedName>
    <definedName name="CalcAgencyPrice">#REF!</definedName>
    <definedName name="CASHFLOW_STATEMENT" localSheetId="47">'[39]1998 P &amp; L'!#REF!</definedName>
    <definedName name="CASHFLOW_STATEMENT" localSheetId="42">'[39]1998 P &amp; L'!#REF!</definedName>
    <definedName name="CASHFLOW_STATEMENT" localSheetId="29">'[40]1998 P &amp; L'!#REF!</definedName>
    <definedName name="CASHFLOW_STATEMENT">'[39]1998 P &amp; L'!#REF!</definedName>
    <definedName name="CB" localSheetId="47">[11]수불부!#REF!</definedName>
    <definedName name="CB" localSheetId="42">[11]수불부!#REF!</definedName>
    <definedName name="CB" localSheetId="29">[12]수불부!#REF!</definedName>
    <definedName name="CB">[11]수불부!#REF!</definedName>
    <definedName name="CCC"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CC"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CC"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CC"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CC"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CC"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CF" localSheetId="8">BLCH</definedName>
    <definedName name="CF" localSheetId="2">BLCH</definedName>
    <definedName name="CF" localSheetId="47">BLCH</definedName>
    <definedName name="CF" localSheetId="42">BLCH</definedName>
    <definedName name="CF" localSheetId="29">BLCH</definedName>
    <definedName name="CF" localSheetId="6">BLCH</definedName>
    <definedName name="CF" localSheetId="7">BLCH</definedName>
    <definedName name="CF">BLCH</definedName>
    <definedName name="CFS" localSheetId="8">[24]!CFS</definedName>
    <definedName name="CFS" localSheetId="2">목차!CFS</definedName>
    <definedName name="CFS" localSheetId="29">#N/A</definedName>
    <definedName name="CFS" localSheetId="6">총괄설명1!CFS</definedName>
    <definedName name="CFS" localSheetId="7">[25]!CFS</definedName>
    <definedName name="CFS">[26]!CFS</definedName>
    <definedName name="CI상" localSheetId="47">[11]수불부!#REF!</definedName>
    <definedName name="CI상" localSheetId="42">[11]수불부!#REF!</definedName>
    <definedName name="CI상" localSheetId="29">[12]수불부!#REF!</definedName>
    <definedName name="CI상">[11]수불부!#REF!</definedName>
    <definedName name="CLT" localSheetId="8">[24]!CLT</definedName>
    <definedName name="CLT" localSheetId="2">목차!CLT</definedName>
    <definedName name="CLT" localSheetId="29">#N/A</definedName>
    <definedName name="CLT" localSheetId="6">총괄설명1!CLT</definedName>
    <definedName name="CLT" localSheetId="7">[25]!CLT</definedName>
    <definedName name="CLT">[26]!CLT</definedName>
    <definedName name="cn" localSheetId="29">[41]Customer!$B$2:$L$492</definedName>
    <definedName name="cn">[40]Customer!$B$2:$L$492</definedName>
    <definedName name="cn_a" localSheetId="29">[42]Customer!$B$2:'[42]Customer'!$B$2:$K$798</definedName>
    <definedName name="cn_a">[41]Customer!$B$2:'[41]Customer'!$B$2:$K$798</definedName>
    <definedName name="cn_b" localSheetId="29">[42]Customer!$B$2:'[42]Customer'!$B$2:$K$798</definedName>
    <definedName name="cn_b">[41]Customer!$B$2:'[41]Customer'!$B$2:$K$798</definedName>
    <definedName name="CNA" localSheetId="29">[43]Customer!$B$2:$J$451</definedName>
    <definedName name="CNA">[44]Customer!$B$2:$J$451</definedName>
    <definedName name="co" localSheetId="8">#REF!</definedName>
    <definedName name="co" localSheetId="2">#REF!</definedName>
    <definedName name="co" localSheetId="47">#REF!</definedName>
    <definedName name="co" localSheetId="42">#REF!</definedName>
    <definedName name="co" localSheetId="7">#REF!</definedName>
    <definedName name="co">#REF!</definedName>
    <definedName name="COA" localSheetId="29">'[45]2005.12'!$C$3:$C$755</definedName>
    <definedName name="COA">'[43]2005.12'!$C$3:$C$755</definedName>
    <definedName name="CODE" localSheetId="47">#REF!</definedName>
    <definedName name="CODE" localSheetId="42">#REF!</definedName>
    <definedName name="CODE" localSheetId="29">#REF!</definedName>
    <definedName name="CODE">#REF!</definedName>
    <definedName name="COM">#N/A</definedName>
    <definedName name="Commission" localSheetId="47">#REF!</definedName>
    <definedName name="Commission" localSheetId="42">#REF!</definedName>
    <definedName name="Commission" localSheetId="29">#REF!</definedName>
    <definedName name="Commission">#REF!</definedName>
    <definedName name="COMPANY" localSheetId="47">#REF!</definedName>
    <definedName name="COMPANY" localSheetId="42">#REF!</definedName>
    <definedName name="COMPANY">#REF!</definedName>
    <definedName name="con" localSheetId="47">#REF!</definedName>
    <definedName name="con" localSheetId="42">#REF!</definedName>
    <definedName name="con">#REF!</definedName>
    <definedName name="Continue" localSheetId="29">#REF!</definedName>
    <definedName name="Continue">#REF!</definedName>
    <definedName name="CONTROL" localSheetId="47">#REF!</definedName>
    <definedName name="CONTROL" localSheetId="42">#REF!</definedName>
    <definedName name="CONTROL">#REF!</definedName>
    <definedName name="controlsheet" localSheetId="47">#REF!</definedName>
    <definedName name="controlsheet" localSheetId="42">#REF!</definedName>
    <definedName name="controlsheet">#REF!</definedName>
    <definedName name="CO상" localSheetId="47">[11]수불부!#REF!</definedName>
    <definedName name="CO상" localSheetId="42">[11]수불부!#REF!</definedName>
    <definedName name="CO상" localSheetId="29">[12]수불부!#REF!</definedName>
    <definedName name="CO상">[11]수불부!#REF!</definedName>
    <definedName name="_xlnm.Criteria" localSheetId="47">#REF!</definedName>
    <definedName name="_xlnm.Criteria" localSheetId="42">#REF!</definedName>
    <definedName name="_xlnm.Criteria" localSheetId="29">#REF!</definedName>
    <definedName name="_xlnm.Criteria">#REF!</definedName>
    <definedName name="Criteria_MI" localSheetId="47">#REF!</definedName>
    <definedName name="Criteria_MI" localSheetId="42">#REF!</definedName>
    <definedName name="Criteria_MI">#REF!</definedName>
    <definedName name="CY_Accounts_Receivable" localSheetId="29">'[15]Balance Sheet(AR)'!$B$7</definedName>
    <definedName name="CY_Accounts_Receivable">'[16]Balance Sheet(AR)'!$B$7</definedName>
    <definedName name="CY_Administration" localSheetId="29">'[15]Income Statement(AR)'!$B$10</definedName>
    <definedName name="CY_Administration">'[16]Income Statement(AR)'!$B$10</definedName>
    <definedName name="CY_Cash" localSheetId="29">'[15]Balance Sheet(AR)'!$B$5</definedName>
    <definedName name="CY_Cash">'[16]Balance Sheet(AR)'!$B$5</definedName>
    <definedName name="CY_Cash_Div_Dec" localSheetId="29">'[15]Income Statement(AR)'!$B$30</definedName>
    <definedName name="CY_Cash_Div_Dec">'[16]Income Statement(AR)'!$B$30</definedName>
    <definedName name="CY_Common_Equity" localSheetId="29">'[15]Balance Sheet(AR)'!$B$29</definedName>
    <definedName name="CY_Common_Equity">'[16]Balance Sheet(AR)'!$B$29</definedName>
    <definedName name="CY_Cost_of_Sales" localSheetId="29">'[15]Income Statement(AR)'!$B$6</definedName>
    <definedName name="CY_Cost_of_Sales">'[16]Income Statement(AR)'!$B$6</definedName>
    <definedName name="CY_Current_Liabilities" localSheetId="29">'[15]Balance Sheet(AR)'!$B$22</definedName>
    <definedName name="CY_Current_Liabilities">'[16]Balance Sheet(AR)'!$B$22</definedName>
    <definedName name="CY_Depreciation" localSheetId="29">'[15]Income Statement(AR)'!$B$13</definedName>
    <definedName name="CY_Depreciation">'[16]Income Statement(AR)'!$B$13</definedName>
    <definedName name="CY_Gross_Profit" localSheetId="29">'[15]Income Statement(AR)'!$B$8</definedName>
    <definedName name="CY_Gross_Profit">'[16]Income Statement(AR)'!$B$8</definedName>
    <definedName name="CY_Inc_Bef_Tax" localSheetId="29">'[15]Income Statement(AR)'!$B$19</definedName>
    <definedName name="CY_Inc_Bef_Tax">'[16]Income Statement(AR)'!$B$19</definedName>
    <definedName name="CY_Intangible_Assets" localSheetId="29">'[15]Balance Sheet(AR)'!$B$17</definedName>
    <definedName name="CY_Intangible_Assets">'[16]Balance Sheet(AR)'!$B$17</definedName>
    <definedName name="CY_Interest_Expense" localSheetId="29">'[15]Income Statement(AR)'!$B$17</definedName>
    <definedName name="CY_Interest_Expense">'[16]Income Statement(AR)'!$B$17</definedName>
    <definedName name="CY_Inventory" localSheetId="29">'[15]Balance Sheet(AR)'!$B$11</definedName>
    <definedName name="CY_Inventory">'[16]Balance Sheet(AR)'!$B$11</definedName>
    <definedName name="CY_LIABIL_EQUITY" localSheetId="29">'[15]Balance Sheet(AR)'!$B$34</definedName>
    <definedName name="CY_LIABIL_EQUITY">'[16]Balance Sheet(AR)'!$B$34</definedName>
    <definedName name="CY_LT_Debt" localSheetId="29">'[15]Balance Sheet(AR)'!$B$23</definedName>
    <definedName name="CY_LT_Debt">'[16]Balance Sheet(AR)'!$B$23</definedName>
    <definedName name="CY_Market_Value_of_Equity" localSheetId="29">'[15]Income Statement(AR)'!$B$34</definedName>
    <definedName name="CY_Market_Value_of_Equity">'[16]Income Statement(AR)'!$B$34</definedName>
    <definedName name="CY_Marketable_Sec" localSheetId="29">'[15]Balance Sheet(AR)'!$B$6</definedName>
    <definedName name="CY_Marketable_Sec">'[16]Balance Sheet(AR)'!$B$6</definedName>
    <definedName name="CY_NET_PROFIT" localSheetId="29">'[15]Income Statement(AR)'!$B$26</definedName>
    <definedName name="CY_NET_PROFIT">'[16]Income Statement(AR)'!$B$26</definedName>
    <definedName name="CY_Net_Revenue" localSheetId="29">'[15]Income Statement(AR)'!$B$5</definedName>
    <definedName name="CY_Net_Revenue">'[16]Income Statement(AR)'!$B$5</definedName>
    <definedName name="CY_Operating_Income" localSheetId="29">'[15]Income Statement(AR)'!$B$15</definedName>
    <definedName name="CY_Operating_Income">'[16]Income Statement(AR)'!$B$15</definedName>
    <definedName name="CY_Other" localSheetId="29">'[15]Income Statement(AR)'!$B$12</definedName>
    <definedName name="CY_Other">'[16]Income Statement(AR)'!$B$12</definedName>
    <definedName name="CY_Other_Curr_Assets" localSheetId="29">'[15]Balance Sheet(AR)'!$B$12</definedName>
    <definedName name="CY_Other_Curr_Assets">'[16]Balance Sheet(AR)'!$B$12</definedName>
    <definedName name="CY_Other_LT_Assets" localSheetId="29">'[15]Balance Sheet(AR)'!$B$18</definedName>
    <definedName name="CY_Other_LT_Assets">'[16]Balance Sheet(AR)'!$B$18</definedName>
    <definedName name="CY_Other_LT_Liabilities" localSheetId="29">'[15]Balance Sheet(AR)'!$B$24</definedName>
    <definedName name="CY_Other_LT_Liabilities">'[16]Balance Sheet(AR)'!$B$24</definedName>
    <definedName name="CY_Preferred_Stock" localSheetId="29">'[15]Balance Sheet(AR)'!$B$28</definedName>
    <definedName name="CY_Preferred_Stock">'[16]Balance Sheet(AR)'!$B$28</definedName>
    <definedName name="CY_QUICK_ASSETS" localSheetId="29">'[15]Balance Sheet(AR)'!$B$9</definedName>
    <definedName name="CY_QUICK_ASSETS">'[16]Balance Sheet(AR)'!$B$9</definedName>
    <definedName name="CY_Retained_Earnings" localSheetId="29">'[15]Balance Sheet(AR)'!$B$30</definedName>
    <definedName name="CY_Retained_Earnings">'[16]Balance Sheet(AR)'!$B$30</definedName>
    <definedName name="CY_Selling" localSheetId="29">'[15]Income Statement(AR)'!$B$11</definedName>
    <definedName name="CY_Selling">'[16]Income Statement(AR)'!$B$11</definedName>
    <definedName name="CY_Tangible_Assets" localSheetId="29">'[15]Balance Sheet(AR)'!$B$16</definedName>
    <definedName name="CY_Tangible_Assets">'[16]Balance Sheet(AR)'!$B$16</definedName>
    <definedName name="CY_Tangible_Net_Worth" localSheetId="29">'[15]Income Statement(AR)'!$B$36</definedName>
    <definedName name="CY_Tangible_Net_Worth">'[16]Income Statement(AR)'!$B$36</definedName>
    <definedName name="CY_Taxes" localSheetId="29">'[15]Income Statement(AR)'!$B$24</definedName>
    <definedName name="CY_Taxes">'[16]Income Statement(AR)'!$B$24</definedName>
    <definedName name="CY_TOTAL_ASSETS" localSheetId="29">'[15]Balance Sheet(AR)'!$B$20</definedName>
    <definedName name="CY_TOTAL_ASSETS">'[16]Balance Sheet(AR)'!$B$20</definedName>
    <definedName name="CY_TOTAL_CURR_ASSETS" localSheetId="29">'[15]Balance Sheet(AR)'!$B$14</definedName>
    <definedName name="CY_TOTAL_CURR_ASSETS">'[16]Balance Sheet(AR)'!$B$14</definedName>
    <definedName name="CY_TOTAL_DEBT" localSheetId="29">'[15]Balance Sheet(AR)'!$B$26</definedName>
    <definedName name="CY_TOTAL_DEBT">'[16]Balance Sheet(AR)'!$B$26</definedName>
    <definedName name="CY_TOTAL_EQUITY" localSheetId="29">'[15]Balance Sheet(AR)'!$B$32</definedName>
    <definedName name="CY_TOTAL_EQUITY">'[16]Balance Sheet(AR)'!$B$32</definedName>
    <definedName name="CY_Weighted_Average" localSheetId="29">'[15]Income Statement(AR)'!$B$29</definedName>
    <definedName name="CY_Weighted_Average">'[16]Income Statement(AR)'!$B$29</definedName>
    <definedName name="CY_Working_Capital" localSheetId="29">'[15]Income Statement(AR)'!$B$35</definedName>
    <definedName name="CY_Working_Capital">'[16]Income Statement(AR)'!$B$35</definedName>
    <definedName name="D" localSheetId="47">#REF!</definedName>
    <definedName name="D" localSheetId="42">#REF!</definedName>
    <definedName name="D" localSheetId="29">#REF!</definedName>
    <definedName name="D">#REF!</definedName>
    <definedName name="D1669\" localSheetId="47">#REF!</definedName>
    <definedName name="D1669\" localSheetId="42">#REF!</definedName>
    <definedName name="D1669\">#REF!</definedName>
    <definedName name="DaRWk1" localSheetId="47">#REF!</definedName>
    <definedName name="DaRWk1" localSheetId="42">#REF!</definedName>
    <definedName name="DaRWk1">#REF!</definedName>
    <definedName name="DaRWk10" localSheetId="47">#REF!</definedName>
    <definedName name="DaRWk10" localSheetId="42">#REF!</definedName>
    <definedName name="DaRWk10">#REF!</definedName>
    <definedName name="DaRWk11" localSheetId="47">#REF!</definedName>
    <definedName name="DaRWk11" localSheetId="42">#REF!</definedName>
    <definedName name="DaRWk11">#REF!</definedName>
    <definedName name="DaRWk12" localSheetId="47">#REF!</definedName>
    <definedName name="DaRWk12" localSheetId="42">#REF!</definedName>
    <definedName name="DaRWk12">#REF!</definedName>
    <definedName name="DaRWk2" localSheetId="47">#REF!</definedName>
    <definedName name="DaRWk2" localSheetId="42">#REF!</definedName>
    <definedName name="DaRWk2">#REF!</definedName>
    <definedName name="DaRWk3" localSheetId="47">#REF!</definedName>
    <definedName name="DaRWk3" localSheetId="42">#REF!</definedName>
    <definedName name="DaRWk3">#REF!</definedName>
    <definedName name="DaRWk4" localSheetId="47">#REF!</definedName>
    <definedName name="DaRWk4" localSheetId="42">#REF!</definedName>
    <definedName name="DaRWk4">#REF!</definedName>
    <definedName name="DaRWk5" localSheetId="47">#REF!</definedName>
    <definedName name="DaRWk5" localSheetId="42">#REF!</definedName>
    <definedName name="DaRWk5">#REF!</definedName>
    <definedName name="DaRWk6" localSheetId="47">#REF!</definedName>
    <definedName name="DaRWk6" localSheetId="42">#REF!</definedName>
    <definedName name="DaRWk6">#REF!</definedName>
    <definedName name="DaRWk8" localSheetId="47">#REF!</definedName>
    <definedName name="DaRWk8" localSheetId="42">#REF!</definedName>
    <definedName name="DaRWk8">#REF!</definedName>
    <definedName name="DaRwk9" localSheetId="47">#REF!</definedName>
    <definedName name="DaRwk9" localSheetId="42">#REF!</definedName>
    <definedName name="DaRwk9">#REF!</definedName>
    <definedName name="data" localSheetId="8">#REF!</definedName>
    <definedName name="data" localSheetId="2">#REF!</definedName>
    <definedName name="data" localSheetId="47">#REF!</definedName>
    <definedName name="data" localSheetId="42">#REF!</definedName>
    <definedName name="data" localSheetId="7">#REF!</definedName>
    <definedName name="data">#REF!</definedName>
    <definedName name="datab">'[46]1.우편집중내역서'!$A$3:$D$566</definedName>
    <definedName name="_xlnm.Database" localSheetId="8">#REF!</definedName>
    <definedName name="_xlnm.Database" localSheetId="2">#REF!</definedName>
    <definedName name="_xlnm.Database" localSheetId="47">#REF!</definedName>
    <definedName name="_xlnm.Database" localSheetId="42">#REF!</definedName>
    <definedName name="_xlnm.Database" localSheetId="7">#REF!</definedName>
    <definedName name="_xlnm.Database">#REF!</definedName>
    <definedName name="Database_MI" localSheetId="47">'[45]9703'!#REF!</definedName>
    <definedName name="Database_MI" localSheetId="42">'[45]9703'!#REF!</definedName>
    <definedName name="Database_MI" localSheetId="29">'[47]9703'!#REF!</definedName>
    <definedName name="Database_MI">'[45]9703'!#REF!</definedName>
    <definedName name="DATE" localSheetId="8">[24]!DATE</definedName>
    <definedName name="DATE" localSheetId="2">목차!DATE</definedName>
    <definedName name="DATE" localSheetId="29">#N/A</definedName>
    <definedName name="DATE" localSheetId="6">총괄설명1!DATE</definedName>
    <definedName name="DATE" localSheetId="7">[25]!DATE</definedName>
    <definedName name="DATE">[26]!DATE</definedName>
    <definedName name="DATEA" localSheetId="8">[24]!DATEA</definedName>
    <definedName name="DATEA" localSheetId="2">목차!DATEA</definedName>
    <definedName name="DATEA" localSheetId="29">#N/A</definedName>
    <definedName name="DATEA" localSheetId="6">총괄설명1!DATEA</definedName>
    <definedName name="DATEA" localSheetId="7">[25]!DATEA</definedName>
    <definedName name="DATEA">[26]!DATEA</definedName>
    <definedName name="DaWk7" localSheetId="47">#REF!</definedName>
    <definedName name="DaWk7" localSheetId="42">#REF!</definedName>
    <definedName name="DaWk7" localSheetId="29">#REF!</definedName>
    <definedName name="DaWk7">#REF!</definedName>
    <definedName name="dbrwk1" localSheetId="47">#REF!</definedName>
    <definedName name="dbrwk1" localSheetId="42">#REF!</definedName>
    <definedName name="dbrwk1">#REF!</definedName>
    <definedName name="dbrwk10" localSheetId="47">#REF!</definedName>
    <definedName name="dbrwk10" localSheetId="42">#REF!</definedName>
    <definedName name="dbrwk10">#REF!</definedName>
    <definedName name="dbrwk11" localSheetId="47">#REF!</definedName>
    <definedName name="dbrwk11" localSheetId="42">#REF!</definedName>
    <definedName name="dbrwk11">#REF!</definedName>
    <definedName name="dbrwk12" localSheetId="47">#REF!</definedName>
    <definedName name="dbrwk12" localSheetId="42">#REF!</definedName>
    <definedName name="dbrwk12">#REF!</definedName>
    <definedName name="dbrwk2" localSheetId="47">#REF!</definedName>
    <definedName name="dbrwk2" localSheetId="42">#REF!</definedName>
    <definedName name="dbrwk2">#REF!</definedName>
    <definedName name="dbrwk3" localSheetId="47">#REF!</definedName>
    <definedName name="dbrwk3" localSheetId="42">#REF!</definedName>
    <definedName name="dbrwk3">#REF!</definedName>
    <definedName name="dbrwk4" localSheetId="47">#REF!</definedName>
    <definedName name="dbrwk4" localSheetId="42">#REF!</definedName>
    <definedName name="dbrwk4">#REF!</definedName>
    <definedName name="dbrwk5" localSheetId="47">#REF!</definedName>
    <definedName name="dbrwk5" localSheetId="42">#REF!</definedName>
    <definedName name="dbrwk5">#REF!</definedName>
    <definedName name="dbrwk6" localSheetId="47">#REF!</definedName>
    <definedName name="dbrwk6" localSheetId="42">#REF!</definedName>
    <definedName name="dbrwk6">#REF!</definedName>
    <definedName name="dbrwk7" localSheetId="47">#REF!</definedName>
    <definedName name="dbrwk7" localSheetId="42">#REF!</definedName>
    <definedName name="dbrwk7">#REF!</definedName>
    <definedName name="dbrwk8" localSheetId="47">#REF!</definedName>
    <definedName name="dbrwk8" localSheetId="42">#REF!</definedName>
    <definedName name="dbrwk8">#REF!</definedName>
    <definedName name="dbrwk9" localSheetId="47">#REF!</definedName>
    <definedName name="dbrwk9" localSheetId="42">#REF!</definedName>
    <definedName name="dbrwk9">#REF!</definedName>
    <definedName name="dcrwk1" localSheetId="47">#REF!</definedName>
    <definedName name="dcrwk1" localSheetId="42">#REF!</definedName>
    <definedName name="dcrwk1">#REF!</definedName>
    <definedName name="dcrwk10" localSheetId="47">#REF!</definedName>
    <definedName name="dcrwk10" localSheetId="42">#REF!</definedName>
    <definedName name="dcrwk10">#REF!</definedName>
    <definedName name="dcrwk11" localSheetId="47">#REF!</definedName>
    <definedName name="dcrwk11" localSheetId="42">#REF!</definedName>
    <definedName name="dcrwk11">#REF!</definedName>
    <definedName name="dcrwk12" localSheetId="47">#REF!</definedName>
    <definedName name="dcrwk12" localSheetId="42">#REF!</definedName>
    <definedName name="dcrwk12">#REF!</definedName>
    <definedName name="dcrwk2" localSheetId="47">#REF!</definedName>
    <definedName name="dcrwk2" localSheetId="42">#REF!</definedName>
    <definedName name="dcrwk2">#REF!</definedName>
    <definedName name="dcrwk3" localSheetId="47">#REF!</definedName>
    <definedName name="dcrwk3" localSheetId="42">#REF!</definedName>
    <definedName name="dcrwk3">#REF!</definedName>
    <definedName name="dcrwk4" localSheetId="47">#REF!</definedName>
    <definedName name="dcrwk4" localSheetId="42">#REF!</definedName>
    <definedName name="dcrwk4">#REF!</definedName>
    <definedName name="dcrwk5" localSheetId="47">#REF!</definedName>
    <definedName name="dcrwk5" localSheetId="42">#REF!</definedName>
    <definedName name="dcrwk5">#REF!</definedName>
    <definedName name="dcrwk6" localSheetId="47">#REF!</definedName>
    <definedName name="dcrwk6" localSheetId="42">#REF!</definedName>
    <definedName name="dcrwk6">#REF!</definedName>
    <definedName name="dcrwk7" localSheetId="47">#REF!</definedName>
    <definedName name="dcrwk7" localSheetId="42">#REF!</definedName>
    <definedName name="dcrwk7">#REF!</definedName>
    <definedName name="dcrwk8" localSheetId="47">#REF!</definedName>
    <definedName name="dcrwk8" localSheetId="42">#REF!</definedName>
    <definedName name="dcrwk8">#REF!</definedName>
    <definedName name="dcrwk9" localSheetId="47">#REF!</definedName>
    <definedName name="dcrwk9" localSheetId="42">#REF!</definedName>
    <definedName name="dcrwk9">#REF!</definedName>
    <definedName name="DD" localSheetId="47">'[48]3110-2'!#REF!</definedName>
    <definedName name="DD" localSheetId="42">'[48]3110-2'!#REF!</definedName>
    <definedName name="DD" localSheetId="29">'[49]3110-2'!#REF!</definedName>
    <definedName name="DD">'[48]3110-2'!#REF!</definedName>
    <definedName name="DDD"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ddddd" localSheetId="8">[24]!ddddd</definedName>
    <definedName name="ddddd" localSheetId="2">목차!ddddd</definedName>
    <definedName name="ddddd" localSheetId="29">#N/A</definedName>
    <definedName name="ddddd" localSheetId="6">총괄설명1!ddddd</definedName>
    <definedName name="ddddd" localSheetId="7">[25]!ddddd</definedName>
    <definedName name="ddddd">[26]!ddddd</definedName>
    <definedName name="dek" localSheetId="47">#REF!</definedName>
    <definedName name="dek" localSheetId="42">#REF!</definedName>
    <definedName name="dek" localSheetId="29">#REF!</definedName>
    <definedName name="dek">#REF!</definedName>
    <definedName name="DelDC" localSheetId="47">#REF!</definedName>
    <definedName name="DelDC" localSheetId="42">#REF!</definedName>
    <definedName name="DelDC">#REF!</definedName>
    <definedName name="DelDm" localSheetId="47">#REF!</definedName>
    <definedName name="DelDm" localSheetId="42">#REF!</definedName>
    <definedName name="DelDm">#REF!</definedName>
    <definedName name="Delivery" localSheetId="47">#REF!</definedName>
    <definedName name="Delivery" localSheetId="42">#REF!</definedName>
    <definedName name="Delivery">#REF!</definedName>
    <definedName name="DelType" localSheetId="47">#REF!</definedName>
    <definedName name="DelType" localSheetId="42">#REF!</definedName>
    <definedName name="DelType">#REF!</definedName>
    <definedName name="deptLookup" localSheetId="47">#REF!</definedName>
    <definedName name="deptLookup" localSheetId="42">#REF!</definedName>
    <definedName name="deptLookup">#REF!</definedName>
    <definedName name="derniere" localSheetId="47">#REF!</definedName>
    <definedName name="derniere" localSheetId="42">#REF!</definedName>
    <definedName name="derniere">#REF!</definedName>
    <definedName name="DF" localSheetId="8" hidden="1">{#N/A,#N/A,FALSE,"Aging Summary";#N/A,#N/A,FALSE,"Ratio Analysis";#N/A,#N/A,FALSE,"Test 120 Day Accts";#N/A,#N/A,FALSE,"Tickmarks"}</definedName>
    <definedName name="DF" localSheetId="2" hidden="1">{#N/A,#N/A,FALSE,"Aging Summary";#N/A,#N/A,FALSE,"Ratio Analysis";#N/A,#N/A,FALSE,"Test 120 Day Accts";#N/A,#N/A,FALSE,"Tickmarks"}</definedName>
    <definedName name="DF" localSheetId="29" hidden="1">{#N/A,#N/A,FALSE,"Aging Summary";#N/A,#N/A,FALSE,"Ratio Analysis";#N/A,#N/A,FALSE,"Test 120 Day Accts";#N/A,#N/A,FALSE,"Tickmarks"}</definedName>
    <definedName name="DF" localSheetId="6" hidden="1">{#N/A,#N/A,FALSE,"Aging Summary";#N/A,#N/A,FALSE,"Ratio Analysis";#N/A,#N/A,FALSE,"Test 120 Day Accts";#N/A,#N/A,FALSE,"Tickmarks"}</definedName>
    <definedName name="DF" localSheetId="7" hidden="1">{#N/A,#N/A,FALSE,"Aging Summary";#N/A,#N/A,FALSE,"Ratio Analysis";#N/A,#N/A,FALSE,"Test 120 Day Accts";#N/A,#N/A,FALSE,"Tickmarks"}</definedName>
    <definedName name="DF" hidden="1">{#N/A,#N/A,FALSE,"Aging Summary";#N/A,#N/A,FALSE,"Ratio Analysis";#N/A,#N/A,FALSE,"Test 120 Day Accts";#N/A,#N/A,FALSE,"Tickmarks"}</definedName>
    <definedName name="DFDF" localSheetId="8" hidden="1">{#N/A,#N/A,FALSE,"Aging Summary";#N/A,#N/A,FALSE,"Ratio Analysis";#N/A,#N/A,FALSE,"Test 120 Day Accts";#N/A,#N/A,FALSE,"Tickmarks"}</definedName>
    <definedName name="DFDF" localSheetId="2" hidden="1">{#N/A,#N/A,FALSE,"Aging Summary";#N/A,#N/A,FALSE,"Ratio Analysis";#N/A,#N/A,FALSE,"Test 120 Day Accts";#N/A,#N/A,FALSE,"Tickmarks"}</definedName>
    <definedName name="DFDF" localSheetId="29" hidden="1">{#N/A,#N/A,FALSE,"Aging Summary";#N/A,#N/A,FALSE,"Ratio Analysis";#N/A,#N/A,FALSE,"Test 120 Day Accts";#N/A,#N/A,FALSE,"Tickmarks"}</definedName>
    <definedName name="DFDF" localSheetId="6" hidden="1">{#N/A,#N/A,FALSE,"Aging Summary";#N/A,#N/A,FALSE,"Ratio Analysis";#N/A,#N/A,FALSE,"Test 120 Day Accts";#N/A,#N/A,FALSE,"Tickmarks"}</definedName>
    <definedName name="DFDF" localSheetId="7" hidden="1">{#N/A,#N/A,FALSE,"Aging Summary";#N/A,#N/A,FALSE,"Ratio Analysis";#N/A,#N/A,FALSE,"Test 120 Day Accts";#N/A,#N/A,FALSE,"Tickmarks"}</definedName>
    <definedName name="DFDF" hidden="1">{#N/A,#N/A,FALSE,"Aging Summary";#N/A,#N/A,FALSE,"Ratio Analysis";#N/A,#N/A,FALSE,"Test 120 Day Accts";#N/A,#N/A,FALSE,"Tickmarks"}</definedName>
    <definedName name="djk" localSheetId="8">BlankMacro1</definedName>
    <definedName name="djk" localSheetId="2">BlankMacro1</definedName>
    <definedName name="djk" localSheetId="47">BlankMacro1</definedName>
    <definedName name="djk" localSheetId="42">BlankMacro1</definedName>
    <definedName name="djk" localSheetId="29">BlankMacro1</definedName>
    <definedName name="djk" localSheetId="6">BlankMacro1</definedName>
    <definedName name="djk" localSheetId="7">BlankMacro1</definedName>
    <definedName name="djk">BlankMacro1</definedName>
    <definedName name="dkdk" localSheetId="8" hidden="1">{"'미착금액'!$A$4:$G$14"}</definedName>
    <definedName name="dkdk" localSheetId="2" hidden="1">{"'미착금액'!$A$4:$G$14"}</definedName>
    <definedName name="dkdk" localSheetId="29" hidden="1">{"'미착금액'!$A$4:$G$14"}</definedName>
    <definedName name="dkdk" localSheetId="6" hidden="1">{"'미착금액'!$A$4:$G$14"}</definedName>
    <definedName name="dkdk" localSheetId="7" hidden="1">{"'미착금액'!$A$4:$G$14"}</definedName>
    <definedName name="dkdk" hidden="1">{"'미착금액'!$A$4:$G$14"}</definedName>
    <definedName name="DLFL" localSheetId="8">BLCH</definedName>
    <definedName name="DLFL" localSheetId="2">BLCH</definedName>
    <definedName name="DLFL" localSheetId="47">BLCH</definedName>
    <definedName name="DLFL" localSheetId="42">BLCH</definedName>
    <definedName name="DLFL" localSheetId="29">BLCH</definedName>
    <definedName name="DLFL" localSheetId="6">BLCH</definedName>
    <definedName name="DLFL" localSheetId="7">BLCH</definedName>
    <definedName name="DLFL">BLCH</definedName>
    <definedName name="dnfk" localSheetId="8">BlankMacro1</definedName>
    <definedName name="dnfk" localSheetId="2">BlankMacro1</definedName>
    <definedName name="dnfk" localSheetId="47">BlankMacro1</definedName>
    <definedName name="dnfk" localSheetId="42">BlankMacro1</definedName>
    <definedName name="dnfk" localSheetId="29">BlankMacro1</definedName>
    <definedName name="dnfk" localSheetId="6">BlankMacro1</definedName>
    <definedName name="dnfk" localSheetId="7">BlankMacro1</definedName>
    <definedName name="dnfk">BlankMacro1</definedName>
    <definedName name="dnjs" localSheetId="8">#REF!</definedName>
    <definedName name="dnjs" localSheetId="2">#REF!</definedName>
    <definedName name="dnjs" localSheetId="47">#REF!</definedName>
    <definedName name="dnjs" localSheetId="42">#REF!</definedName>
    <definedName name="dnjs" localSheetId="7">#REF!</definedName>
    <definedName name="dnjs">#REF!</definedName>
    <definedName name="Document_array" localSheetId="29">{"Book1"}</definedName>
    <definedName name="Document_array">{"Book1"}</definedName>
    <definedName name="Documents_array" localSheetId="29">#REF!</definedName>
    <definedName name="Documents_array">#REF!</definedName>
    <definedName name="Dollar_Threshold" localSheetId="29">'[15]Balance Sheet(AR)'!$E$2</definedName>
    <definedName name="Dollar_Threshold">'[16]Balance Sheet(AR)'!$E$2</definedName>
    <definedName name="dsasdasd" hidden="1">[4]지역개발!#REF!</definedName>
    <definedName name="dumppr" localSheetId="47">#REF!</definedName>
    <definedName name="dumppr" localSheetId="42">#REF!</definedName>
    <definedName name="dumppr" localSheetId="29">#REF!</definedName>
    <definedName name="dumppr">#REF!</definedName>
    <definedName name="dwe" localSheetId="47">[9]수불부!#REF!</definedName>
    <definedName name="dwe" localSheetId="42">[9]수불부!#REF!</definedName>
    <definedName name="dwe" localSheetId="29">[6]수불부!#REF!</definedName>
    <definedName name="dwe">[9]수불부!#REF!</definedName>
    <definedName name="E" localSheetId="47">#REF!</definedName>
    <definedName name="E" localSheetId="42">#REF!</definedName>
    <definedName name="E" localSheetId="29">#REF!</definedName>
    <definedName name="E">#REF!</definedName>
    <definedName name="ertewrtwertwert" localSheetId="8">[24]!ertewrtwertwert</definedName>
    <definedName name="ertewrtwertwert" localSheetId="2">목차!ertewrtwertwert</definedName>
    <definedName name="ertewrtwertwert" localSheetId="29">#N/A</definedName>
    <definedName name="ertewrtwertwert" localSheetId="6">총괄설명1!ertewrtwertwert</definedName>
    <definedName name="ertewrtwertwert" localSheetId="7">[25]!ertewrtwertwert</definedName>
    <definedName name="ertewrtwertwert">[26]!ertewrtwertwert</definedName>
    <definedName name="et" localSheetId="47">[9]수불부!#REF!</definedName>
    <definedName name="et" localSheetId="42">[9]수불부!#REF!</definedName>
    <definedName name="et" localSheetId="29">[6]수불부!#REF!</definedName>
    <definedName name="et">[9]수불부!#REF!</definedName>
    <definedName name="_xlnm.Extract" localSheetId="47">#REF!</definedName>
    <definedName name="_xlnm.Extract" localSheetId="42">#REF!</definedName>
    <definedName name="_xlnm.Extract" localSheetId="29">#REF!</definedName>
    <definedName name="_xlnm.Extract">#REF!</definedName>
    <definedName name="Extract_MI" localSheetId="47">#REF!</definedName>
    <definedName name="Extract_MI" localSheetId="42">#REF!</definedName>
    <definedName name="Extract_MI">#REF!</definedName>
    <definedName name="F" localSheetId="8">#REF!</definedName>
    <definedName name="F" localSheetId="2">#REF!</definedName>
    <definedName name="F" localSheetId="47">#REF!</definedName>
    <definedName name="F" localSheetId="42">#REF!</definedName>
    <definedName name="F" localSheetId="7">#REF!</definedName>
    <definedName name="F">#REF!</definedName>
    <definedName name="FD" localSheetId="8" hidden="1">{#N/A,#N/A,FALSE,"Aging Summary";#N/A,#N/A,FALSE,"Ratio Analysis";#N/A,#N/A,FALSE,"Test 120 Day Accts";#N/A,#N/A,FALSE,"Tickmarks"}</definedName>
    <definedName name="FD" localSheetId="2" hidden="1">{#N/A,#N/A,FALSE,"Aging Summary";#N/A,#N/A,FALSE,"Ratio Analysis";#N/A,#N/A,FALSE,"Test 120 Day Accts";#N/A,#N/A,FALSE,"Tickmarks"}</definedName>
    <definedName name="FD" localSheetId="29" hidden="1">{#N/A,#N/A,FALSE,"Aging Summary";#N/A,#N/A,FALSE,"Ratio Analysis";#N/A,#N/A,FALSE,"Test 120 Day Accts";#N/A,#N/A,FALSE,"Tickmarks"}</definedName>
    <definedName name="FD" localSheetId="6" hidden="1">{#N/A,#N/A,FALSE,"Aging Summary";#N/A,#N/A,FALSE,"Ratio Analysis";#N/A,#N/A,FALSE,"Test 120 Day Accts";#N/A,#N/A,FALSE,"Tickmarks"}</definedName>
    <definedName name="FD" localSheetId="7" hidden="1">{#N/A,#N/A,FALSE,"Aging Summary";#N/A,#N/A,FALSE,"Ratio Analysis";#N/A,#N/A,FALSE,"Test 120 Day Accts";#N/A,#N/A,FALSE,"Tickmarks"}</definedName>
    <definedName name="FD" hidden="1">{#N/A,#N/A,FALSE,"Aging Summary";#N/A,#N/A,FALSE,"Ratio Analysis";#N/A,#N/A,FALSE,"Test 120 Day Accts";#N/A,#N/A,FALSE,"Tickmarks"}</definedName>
    <definedName name="FDFD"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DFD"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DFD"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DFD"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DFD"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DFD"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FER" localSheetId="47">#REF!</definedName>
    <definedName name="FER" localSheetId="42">#REF!</definedName>
    <definedName name="FER" localSheetId="29">#REF!</definedName>
    <definedName name="FER">#REF!</definedName>
    <definedName name="ff" localSheetId="8" hidden="1">{#N/A,#N/A,FALSE,"Aging Summary";#N/A,#N/A,FALSE,"Ratio Analysis";#N/A,#N/A,FALSE,"Test 120 Day Accts";#N/A,#N/A,FALSE,"Tickmarks"}</definedName>
    <definedName name="ff" localSheetId="2" hidden="1">{#N/A,#N/A,FALSE,"Aging Summary";#N/A,#N/A,FALSE,"Ratio Analysis";#N/A,#N/A,FALSE,"Test 120 Day Accts";#N/A,#N/A,FALSE,"Tickmarks"}</definedName>
    <definedName name="ff" localSheetId="29" hidden="1">{#N/A,#N/A,FALSE,"Aging Summary";#N/A,#N/A,FALSE,"Ratio Analysis";#N/A,#N/A,FALSE,"Test 120 Day Accts";#N/A,#N/A,FALSE,"Tickmarks"}</definedName>
    <definedName name="ff" localSheetId="6" hidden="1">{#N/A,#N/A,FALSE,"Aging Summary";#N/A,#N/A,FALSE,"Ratio Analysis";#N/A,#N/A,FALSE,"Test 120 Day Accts";#N/A,#N/A,FALSE,"Tickmarks"}</definedName>
    <definedName name="ff" localSheetId="7" hidden="1">{#N/A,#N/A,FALSE,"Aging Summary";#N/A,#N/A,FALSE,"Ratio Analysis";#N/A,#N/A,FALSE,"Test 120 Day Accts";#N/A,#N/A,FALSE,"Tickmarks"}</definedName>
    <definedName name="ff" hidden="1">{#N/A,#N/A,FALSE,"Aging Summary";#N/A,#N/A,FALSE,"Ratio Analysis";#N/A,#N/A,FALSE,"Test 120 Day Accts";#N/A,#N/A,FALSE,"Tickmarks"}</definedName>
    <definedName name="fff" localSheetId="8">[50]직노!#REF!</definedName>
    <definedName name="fff" localSheetId="2">[50]직노!#REF!</definedName>
    <definedName name="fff" localSheetId="47">[50]직노!#REF!</definedName>
    <definedName name="fff" localSheetId="42">[50]직노!#REF!</definedName>
    <definedName name="fff" localSheetId="7">[50]직노!#REF!</definedName>
    <definedName name="fff">[50]직노!#REF!</definedName>
    <definedName name="FG46TBTB4RTDKDK" localSheetId="47">#REF!</definedName>
    <definedName name="FG46TBTB4RTDKDK" localSheetId="42">#REF!</definedName>
    <definedName name="FG46TBTB4RTDKDK" localSheetId="29">#REF!</definedName>
    <definedName name="FG46TBTB4RTDKDK">#REF!</definedName>
    <definedName name="fila" localSheetId="8" hidden="1">{#N/A,#N/A,FALSE,"채권채무";#N/A,#N/A,FALSE,"control sheet"}</definedName>
    <definedName name="fila" localSheetId="2" hidden="1">{#N/A,#N/A,FALSE,"채권채무";#N/A,#N/A,FALSE,"control sheet"}</definedName>
    <definedName name="fila" localSheetId="29" hidden="1">{#N/A,#N/A,FALSE,"채권채무";#N/A,#N/A,FALSE,"control sheet"}</definedName>
    <definedName name="fila" localSheetId="6" hidden="1">{#N/A,#N/A,FALSE,"채권채무";#N/A,#N/A,FALSE,"control sheet"}</definedName>
    <definedName name="fila" localSheetId="7" hidden="1">{#N/A,#N/A,FALSE,"채권채무";#N/A,#N/A,FALSE,"control sheet"}</definedName>
    <definedName name="fila" hidden="1">{#N/A,#N/A,FALSE,"채권채무";#N/A,#N/A,FALSE,"control sheet"}</definedName>
    <definedName name="filaco" localSheetId="8">BlankMacro1</definedName>
    <definedName name="filaco" localSheetId="2">BlankMacro1</definedName>
    <definedName name="filaco" localSheetId="47">BlankMacro1</definedName>
    <definedName name="filaco" localSheetId="42">BlankMacro1</definedName>
    <definedName name="filaco" localSheetId="29">BlankMacro1</definedName>
    <definedName name="filaco" localSheetId="6">BlankMacro1</definedName>
    <definedName name="filaco" localSheetId="7">BlankMacro1</definedName>
    <definedName name="filaco">BlankMacro1</definedName>
    <definedName name="FourQuarterMovingAvg" localSheetId="29">AVERAGE([51]분기별데이타!XFD1:XFD1048574)</definedName>
    <definedName name="FourQuarterMovingAvg">AVERAGE([52]분기별데이타!XFD1:XFD1048574)</definedName>
    <definedName name="FR" localSheetId="47">#REF!</definedName>
    <definedName name="FR" localSheetId="42">#REF!</definedName>
    <definedName name="FR" localSheetId="29">#REF!</definedName>
    <definedName name="FR">#REF!</definedName>
    <definedName name="frgfdt" localSheetId="29">'[53]Bank charge'!$A$1:$C$6</definedName>
    <definedName name="frgfdt">'[54]Bank charge'!$A$1:$C$6</definedName>
    <definedName name="frw" localSheetId="47">[9]수불부!#REF!</definedName>
    <definedName name="frw" localSheetId="42">[9]수불부!#REF!</definedName>
    <definedName name="frw" localSheetId="29">[6]수불부!#REF!</definedName>
    <definedName name="frw">[9]수불부!#REF!</definedName>
    <definedName name="fs" localSheetId="47">[9]수불부!#REF!</definedName>
    <definedName name="fs" localSheetId="42">[9]수불부!#REF!</definedName>
    <definedName name="fs" localSheetId="29">[6]수불부!#REF!</definedName>
    <definedName name="fs">[9]수불부!#REF!</definedName>
    <definedName name="g" localSheetId="47">[9]수불부!#REF!</definedName>
    <definedName name="g" localSheetId="42">[9]수불부!#REF!</definedName>
    <definedName name="g" localSheetId="29">[6]수불부!#REF!</definedName>
    <definedName name="g">[9]수불부!#REF!</definedName>
    <definedName name="G_A" localSheetId="47">'[27]1998 P &amp; L'!#REF!</definedName>
    <definedName name="G_A" localSheetId="42">'[27]1998 P &amp; L'!#REF!</definedName>
    <definedName name="G_A" localSheetId="29">'[28]1998 P &amp; L'!#REF!</definedName>
    <definedName name="G_A">'[27]1998 P &amp; L'!#REF!</definedName>
    <definedName name="GF" localSheetId="8">BlankMacro1</definedName>
    <definedName name="GF" localSheetId="2">BlankMacro1</definedName>
    <definedName name="GF" localSheetId="47">BlankMacro1</definedName>
    <definedName name="GF" localSheetId="42">BlankMacro1</definedName>
    <definedName name="GF" localSheetId="29">BlankMacro1</definedName>
    <definedName name="GF" localSheetId="6">BlankMacro1</definedName>
    <definedName name="GF" localSheetId="7">BlankMacro1</definedName>
    <definedName name="GF">BlankMacro1</definedName>
    <definedName name="GGG"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GG"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GG"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GG"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GG"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GG"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GHGHGH" localSheetId="8" hidden="1">{"'미착금액'!$A$4:$G$14"}</definedName>
    <definedName name="GHGHGH" localSheetId="2" hidden="1">{"'미착금액'!$A$4:$G$14"}</definedName>
    <definedName name="GHGHGH" localSheetId="29" hidden="1">{"'미착금액'!$A$4:$G$14"}</definedName>
    <definedName name="GHGHGH" localSheetId="6" hidden="1">{"'미착금액'!$A$4:$G$14"}</definedName>
    <definedName name="GHGHGH" localSheetId="7" hidden="1">{"'미착금액'!$A$4:$G$14"}</definedName>
    <definedName name="GHGHGH" hidden="1">{"'미착금액'!$A$4:$G$14"}</definedName>
    <definedName name="gl" localSheetId="47">#REF!</definedName>
    <definedName name="gl" localSheetId="42">#REF!</definedName>
    <definedName name="gl">#REF!</definedName>
    <definedName name="GML"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rphActSales" localSheetId="47">#REF!</definedName>
    <definedName name="GrphActSales" localSheetId="42">#REF!</definedName>
    <definedName name="GrphActSales" localSheetId="29">#REF!</definedName>
    <definedName name="GrphActSales">#REF!</definedName>
    <definedName name="GrphActStk" localSheetId="47">#REF!</definedName>
    <definedName name="GrphActStk" localSheetId="42">#REF!</definedName>
    <definedName name="GrphActStk" localSheetId="29">#REF!</definedName>
    <definedName name="GrphActStk">#REF!</definedName>
    <definedName name="GrphPlanSales" localSheetId="47">#REF!</definedName>
    <definedName name="GrphPlanSales" localSheetId="42">#REF!</definedName>
    <definedName name="GrphPlanSales" localSheetId="29">#REF!</definedName>
    <definedName name="GrphPlanSales">#REF!</definedName>
    <definedName name="GrphTgtStk" localSheetId="47">#REF!</definedName>
    <definedName name="GrphTgtStk" localSheetId="42">#REF!</definedName>
    <definedName name="GrphTgtStk">#REF!</definedName>
    <definedName name="H"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HEAD" localSheetId="47">#REF!</definedName>
    <definedName name="HEAD" localSheetId="42">#REF!</definedName>
    <definedName name="HEAD" localSheetId="29">#REF!</definedName>
    <definedName name="HEAD">#REF!</definedName>
    <definedName name="Hello" localSheetId="29">#REF!</definedName>
    <definedName name="Hello">#REF!</definedName>
    <definedName name="hhh"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hh"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hh"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hh"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hh"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hh"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hrt" localSheetId="47">[9]수불부!#REF!</definedName>
    <definedName name="hrt" localSheetId="42">[9]수불부!#REF!</definedName>
    <definedName name="hrt" localSheetId="29">[6]수불부!#REF!</definedName>
    <definedName name="hrt">[9]수불부!#REF!</definedName>
    <definedName name="HTML_CodePage" hidden="1">949</definedName>
    <definedName name="HTML_Control" localSheetId="8" hidden="1">{"'미착금액'!$A$4:$G$14"}</definedName>
    <definedName name="HTML_Control" localSheetId="2" hidden="1">{"'미착금액'!$A$4:$G$14"}</definedName>
    <definedName name="HTML_Control" localSheetId="29" hidden="1">{"'미착금액'!$A$4:$G$14"}</definedName>
    <definedName name="HTML_Control" localSheetId="6" hidden="1">{"'미착금액'!$A$4:$G$14"}</definedName>
    <definedName name="HTML_Control" localSheetId="7" hidden="1">{"'미착금액'!$A$4:$G$14"}</definedName>
    <definedName name="HTML_Control" hidden="1">{"'미착금액'!$A$4:$G$14"}</definedName>
    <definedName name="HTML_Description" hidden="1">""</definedName>
    <definedName name="HTML_Email" hidden="1">""</definedName>
    <definedName name="HTML_Header" hidden="1">""</definedName>
    <definedName name="HTML_LastUpdate" hidden="1">"98-10-28"</definedName>
    <definedName name="HTML_LineAfter" hidden="1">FALSE</definedName>
    <definedName name="HTML_LineBefore" hidden="1">FALSE</definedName>
    <definedName name="HTML_Name" hidden="1">"박진영"</definedName>
    <definedName name="HTML_OBDlg2" hidden="1">TRUE</definedName>
    <definedName name="HTML_OBDlg4" hidden="1">TRUE</definedName>
    <definedName name="HTML_OS" hidden="1">0</definedName>
    <definedName name="HTML_PathFile" hidden="1">"D:\PARK98\98실적보고\미착"</definedName>
    <definedName name="HTML_Title" hidden="1">""</definedName>
    <definedName name="I" localSheetId="47">#REF!</definedName>
    <definedName name="I" localSheetId="42">#REF!</definedName>
    <definedName name="I" localSheetId="29">#REF!</definedName>
    <definedName name="I">#REF!</definedName>
    <definedName name="i_?3" localSheetId="47">#REF!</definedName>
    <definedName name="i_?3" localSheetId="42">#REF!</definedName>
    <definedName name="i_?3" localSheetId="29">#REF!</definedName>
    <definedName name="i_?3">#REF!</definedName>
    <definedName name="i_E" localSheetId="47">#REF!</definedName>
    <definedName name="i_E" localSheetId="42">#REF!</definedName>
    <definedName name="i_E">#REF!</definedName>
    <definedName name="i_E__.3" localSheetId="47">#REF!</definedName>
    <definedName name="i_E__.3" localSheetId="42">#REF!</definedName>
    <definedName name="i_E__.3">#REF!</definedName>
    <definedName name="i_E_O" localSheetId="47">#REF!</definedName>
    <definedName name="i_E_O" localSheetId="42">#REF!</definedName>
    <definedName name="i_E_O">#REF!</definedName>
    <definedName name="i_E_O__.3" localSheetId="47">#REF!</definedName>
    <definedName name="i_E_O__.3" localSheetId="42">#REF!</definedName>
    <definedName name="i_E_O__.3">#REF!</definedName>
    <definedName name="IELWSALES" localSheetId="47">#REF!</definedName>
    <definedName name="IELWSALES" localSheetId="42">#REF!</definedName>
    <definedName name="IELWSALES">#REF!</definedName>
    <definedName name="IELYSALES" localSheetId="47">#REF!</definedName>
    <definedName name="IELYSALES" localSheetId="42">#REF!</definedName>
    <definedName name="IELYSALES">#REF!</definedName>
    <definedName name="IEPLANSALES" localSheetId="47">#REF!</definedName>
    <definedName name="IEPLANSALES" localSheetId="42">#REF!</definedName>
    <definedName name="IEPLANSALES">#REF!</definedName>
    <definedName name="IESP" localSheetId="47">#REF!</definedName>
    <definedName name="IESP" localSheetId="42">#REF!</definedName>
    <definedName name="IESP">#REF!</definedName>
    <definedName name="in" localSheetId="29">[55]IN!$A$3:$J$319</definedName>
    <definedName name="in">[53]IN!$A$3:$J$319</definedName>
    <definedName name="IntFreeCred" localSheetId="47">#REF!</definedName>
    <definedName name="IntFreeCred" localSheetId="42">#REF!</definedName>
    <definedName name="IntFreeCred" localSheetId="29">#REF!</definedName>
    <definedName name="IntFreeCred">#REF!</definedName>
    <definedName name="J">#N/A</definedName>
    <definedName name="JAERYO_Y">#N/A</definedName>
    <definedName name="JAIRYO">#N/A</definedName>
    <definedName name="JENS">#N/A</definedName>
    <definedName name="JENS1">#N/A</definedName>
    <definedName name="JENS2">#N/A</definedName>
    <definedName name="JENS3">#N/A</definedName>
    <definedName name="JENY">#N/A</definedName>
    <definedName name="JENY1">#N/A</definedName>
    <definedName name="JENY2">#N/A</definedName>
    <definedName name="JENY3">#N/A</definedName>
    <definedName name="jldl" localSheetId="8">BlankMacro1</definedName>
    <definedName name="jldl" localSheetId="2">BlankMacro1</definedName>
    <definedName name="jldl" localSheetId="47">BlankMacro1</definedName>
    <definedName name="jldl" localSheetId="42">BlankMacro1</definedName>
    <definedName name="jldl" localSheetId="29">BlankMacro1</definedName>
    <definedName name="jldl" localSheetId="6">BlankMacro1</definedName>
    <definedName name="jldl" localSheetId="7">BlankMacro1</definedName>
    <definedName name="jldl">BlankMacro1</definedName>
    <definedName name="JUSO" localSheetId="47">#REF!</definedName>
    <definedName name="JUSO" localSheetId="42">#REF!</definedName>
    <definedName name="JUSO" localSheetId="29">#REF!</definedName>
    <definedName name="JUSO">#REF!</definedName>
    <definedName name="JV06_01" localSheetId="47">#REF!</definedName>
    <definedName name="JV06_01" localSheetId="42">#REF!</definedName>
    <definedName name="JV06_01">#REF!</definedName>
    <definedName name="JYFUJ" localSheetId="8">BLCH</definedName>
    <definedName name="JYFUJ" localSheetId="2">BLCH</definedName>
    <definedName name="JYFUJ" localSheetId="47">BLCH</definedName>
    <definedName name="JYFUJ" localSheetId="42">BLCH</definedName>
    <definedName name="JYFUJ" localSheetId="29">BLCH</definedName>
    <definedName name="JYFUJ" localSheetId="6">BLCH</definedName>
    <definedName name="JYFUJ" localSheetId="7">BLCH</definedName>
    <definedName name="JYFUJ">BLCH</definedName>
    <definedName name="K" localSheetId="8">{#N/A,#N/A,FALSE,"목차";#N/A,#N/A,FALSE,"요약손익";#N/A,#N/A,FALSE,"월별손익";#N/A,#N/A,FALSE,"요약대차";#N/A,#N/A,FALSE,"대차대조표";#N/A,#N/A,FALSE,"요약CASH";#N/A,#N/A,FALSE,"자금운용표";#N/A,#N/A,FALSE,"판매요약";#N/A,#N/A,FALSE,"탐별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 localSheetId="2">{#N/A,#N/A,FALSE,"목차";#N/A,#N/A,FALSE,"요약손익";#N/A,#N/A,FALSE,"월별손익";#N/A,#N/A,FALSE,"요약대차";#N/A,#N/A,FALSE,"대차대조표";#N/A,#N/A,FALSE,"요약CASH";#N/A,#N/A,FALSE,"자금운용표";#N/A,#N/A,FALSE,"판매요약";#N/A,#N/A,FALSE,"탐별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 localSheetId="29">{#N/A,#N/A,FALSE,"목차";#N/A,#N/A,FALSE,"요약손익";#N/A,#N/A,FALSE,"월별손익";#N/A,#N/A,FALSE,"요약대차";#N/A,#N/A,FALSE,"대차대조표";#N/A,#N/A,FALSE,"요약CASH";#N/A,#N/A,FALSE,"자금운용표";#N/A,#N/A,FALSE,"판매요약";#N/A,#N/A,FALSE,"탐별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 localSheetId="6">{#N/A,#N/A,FALSE,"목차";#N/A,#N/A,FALSE,"요약손익";#N/A,#N/A,FALSE,"월별손익";#N/A,#N/A,FALSE,"요약대차";#N/A,#N/A,FALSE,"대차대조표";#N/A,#N/A,FALSE,"요약CASH";#N/A,#N/A,FALSE,"자금운용표";#N/A,#N/A,FALSE,"판매요약";#N/A,#N/A,FALSE,"탐별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 localSheetId="7">{#N/A,#N/A,FALSE,"목차";#N/A,#N/A,FALSE,"요약손익";#N/A,#N/A,FALSE,"월별손익";#N/A,#N/A,FALSE,"요약대차";#N/A,#N/A,FALSE,"대차대조표";#N/A,#N/A,FALSE,"요약CASH";#N/A,#N/A,FALSE,"자금운용표";#N/A,#N/A,FALSE,"판매요약";#N/A,#N/A,FALSE,"탐별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KA" localSheetId="8">[24]!KA</definedName>
    <definedName name="KA" localSheetId="2">목차!KA</definedName>
    <definedName name="KA" localSheetId="29">#N/A</definedName>
    <definedName name="KA" localSheetId="6">총괄설명1!KA</definedName>
    <definedName name="KA" localSheetId="7">[25]!KA</definedName>
    <definedName name="KA">[26]!KA</definedName>
    <definedName name="KB" localSheetId="8">[24]!KB</definedName>
    <definedName name="KB" localSheetId="2">목차!KB</definedName>
    <definedName name="KB" localSheetId="29">#N/A</definedName>
    <definedName name="KB" localSheetId="6">총괄설명1!KB</definedName>
    <definedName name="KB" localSheetId="7">[25]!KB</definedName>
    <definedName name="KB">[26]!KB</definedName>
    <definedName name="KEY">#N/A</definedName>
    <definedName name="kkk" localSheetId="8">[24]!kkk</definedName>
    <definedName name="kkk" localSheetId="2">목차!kkk</definedName>
    <definedName name="kkk" localSheetId="29">#N/A</definedName>
    <definedName name="kkk" localSheetId="6">총괄설명1!kkk</definedName>
    <definedName name="kkk" localSheetId="7">[25]!kkk</definedName>
    <definedName name="kkk">[26]!kkk</definedName>
    <definedName name="klead" localSheetId="8">BLCH</definedName>
    <definedName name="klead" localSheetId="2">BLCH</definedName>
    <definedName name="klead" localSheetId="47">BLCH</definedName>
    <definedName name="klead" localSheetId="42">BLCH</definedName>
    <definedName name="klead" localSheetId="29">BLCH</definedName>
    <definedName name="klead" localSheetId="6">BLCH</definedName>
    <definedName name="klead" localSheetId="7">BLCH</definedName>
    <definedName name="klead">BLCH</definedName>
    <definedName name="KUGHIKJ" localSheetId="8">BLCH</definedName>
    <definedName name="KUGHIKJ" localSheetId="2">BLCH</definedName>
    <definedName name="KUGHIKJ" localSheetId="47">BLCH</definedName>
    <definedName name="KUGHIKJ" localSheetId="42">BLCH</definedName>
    <definedName name="KUGHIKJ" localSheetId="29">BLCH</definedName>
    <definedName name="KUGHIKJ" localSheetId="6">BLCH</definedName>
    <definedName name="KUGHIKJ" localSheetId="7">BLCH</definedName>
    <definedName name="KUGHIKJ">BLCH</definedName>
    <definedName name="L">#N/A</definedName>
    <definedName name="L_Adjust" localSheetId="29">[56]Links!$H$1:$H$65536</definedName>
    <definedName name="L_Adjust">[55]Links!$H$1:$H$65536</definedName>
    <definedName name="L_AJE_Tot" localSheetId="29">[56]Links!$G$1:$G$65536</definedName>
    <definedName name="L_AJE_Tot">[55]Links!$G$1:$G$65536</definedName>
    <definedName name="L_CY_Beg" localSheetId="29">[56]Links!$F$1:$F$65536</definedName>
    <definedName name="L_CY_Beg">[55]Links!$F$1:$F$65536</definedName>
    <definedName name="L_CY_End" localSheetId="29">[56]Links!$J$1:$J$65536</definedName>
    <definedName name="L_CY_End">[55]Links!$J$1:$J$65536</definedName>
    <definedName name="L_PY_End" localSheetId="29">[56]Links!$K$1:$K$65536</definedName>
    <definedName name="L_PY_End">[55]Links!$K$1:$K$65536</definedName>
    <definedName name="L_RJE_Tot" localSheetId="29">[56]Links!$I$1:$I$65536</definedName>
    <definedName name="L_RJE_Tot">[55]Links!$I$1:$I$65536</definedName>
    <definedName name="LD" localSheetId="47">#REF!</definedName>
    <definedName name="LD" localSheetId="42">#REF!</definedName>
    <definedName name="LD" localSheetId="29">#REF!</definedName>
    <definedName name="LD">#REF!</definedName>
    <definedName name="LE" localSheetId="47">#REF!</definedName>
    <definedName name="LE" localSheetId="42">#REF!</definedName>
    <definedName name="LE">#REF!</definedName>
    <definedName name="LH" localSheetId="47">#REF!</definedName>
    <definedName name="LH" localSheetId="42">#REF!</definedName>
    <definedName name="LH">#REF!</definedName>
    <definedName name="LINE">#N/A</definedName>
    <definedName name="LIST" localSheetId="47">#REF!</definedName>
    <definedName name="LIST" localSheetId="42">#REF!</definedName>
    <definedName name="LIST" localSheetId="29">#REF!</definedName>
    <definedName name="LIST">#REF!</definedName>
    <definedName name="LLL"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LL"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LL"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LL"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LL"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LL"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log" localSheetId="47">#REF!</definedName>
    <definedName name="log" localSheetId="42">#REF!</definedName>
    <definedName name="log" localSheetId="29">#REF!</definedName>
    <definedName name="log">#REF!</definedName>
    <definedName name="LOOPKEY">#N/A</definedName>
    <definedName name="LT" localSheetId="47">#REF!</definedName>
    <definedName name="LT" localSheetId="42">#REF!</definedName>
    <definedName name="LT" localSheetId="29">#REF!</definedName>
    <definedName name="LT">#REF!</definedName>
    <definedName name="LWSALES" localSheetId="47">#REF!</definedName>
    <definedName name="LWSALES" localSheetId="42">#REF!</definedName>
    <definedName name="LWSALES" localSheetId="29">#REF!</definedName>
    <definedName name="LWSALES">#REF!</definedName>
    <definedName name="LYBin" localSheetId="47">#REF!</definedName>
    <definedName name="LYBin" localSheetId="42">#REF!</definedName>
    <definedName name="LYBin" localSheetId="29">#REF!</definedName>
    <definedName name="LYBin">#REF!</definedName>
    <definedName name="LYHolds" localSheetId="47">#REF!</definedName>
    <definedName name="LYHolds" localSheetId="42">#REF!</definedName>
    <definedName name="LYHolds">#REF!</definedName>
    <definedName name="LYNet" localSheetId="47">#REF!</definedName>
    <definedName name="LYNet" localSheetId="42">#REF!</definedName>
    <definedName name="LYNet">#REF!</definedName>
    <definedName name="LYoos" localSheetId="47">#REF!</definedName>
    <definedName name="LYoos" localSheetId="42">#REF!</definedName>
    <definedName name="LYoos">#REF!</definedName>
    <definedName name="LYReselects" localSheetId="47">#REF!</definedName>
    <definedName name="LYReselects" localSheetId="42">#REF!</definedName>
    <definedName name="LYReselects">#REF!</definedName>
    <definedName name="LYReturns" localSheetId="47">#REF!</definedName>
    <definedName name="LYReturns" localSheetId="42">#REF!</definedName>
    <definedName name="LYReturns">#REF!</definedName>
    <definedName name="LYSales" localSheetId="47">#REF!</definedName>
    <definedName name="LYSales" localSheetId="42">#REF!</definedName>
    <definedName name="LYSales">#REF!</definedName>
    <definedName name="LYTotal" localSheetId="47">#REF!</definedName>
    <definedName name="LYTotal" localSheetId="42">#REF!</definedName>
    <definedName name="LYTotal">#REF!</definedName>
    <definedName name="M" localSheetId="47">[57]대차대조표!#REF!</definedName>
    <definedName name="M" localSheetId="42">[57]대차대조표!#REF!</definedName>
    <definedName name="M" localSheetId="29">[58]대차대조표!#REF!</definedName>
    <definedName name="M">[57]대차대조표!#REF!</definedName>
    <definedName name="main" localSheetId="8">[24]!main</definedName>
    <definedName name="main" localSheetId="2">목차!main</definedName>
    <definedName name="main" localSheetId="29">#N/A</definedName>
    <definedName name="main" localSheetId="6">총괄설명1!main</definedName>
    <definedName name="main" localSheetId="7">[25]!main</definedName>
    <definedName name="main">[26]!main</definedName>
    <definedName name="man" localSheetId="29">[59]제조경비!$A$4:$F$122</definedName>
    <definedName name="man">[60]제조경비!$A$4:$F$122</definedName>
    <definedName name="MARGINPLAN" localSheetId="47">#REF!</definedName>
    <definedName name="MARGINPLAN" localSheetId="42">#REF!</definedName>
    <definedName name="MARGINPLAN" localSheetId="29">#REF!</definedName>
    <definedName name="MARGINPLAN">#REF!</definedName>
    <definedName name="MARGINPROJ" localSheetId="47">#REF!</definedName>
    <definedName name="MARGINPROJ" localSheetId="42">#REF!</definedName>
    <definedName name="MARGINPROJ">#REF!</definedName>
    <definedName name="mbv" localSheetId="47">[9]수불부!#REF!</definedName>
    <definedName name="mbv" localSheetId="42">[9]수불부!#REF!</definedName>
    <definedName name="mbv" localSheetId="29">[6]수불부!#REF!</definedName>
    <definedName name="mbv">[9]수불부!#REF!</definedName>
    <definedName name="MESS">#N/A</definedName>
    <definedName name="MESSSCR">#N/A</definedName>
    <definedName name="mmm"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Z" localSheetId="47">#REF!</definedName>
    <definedName name="MZ" localSheetId="42">#REF!</definedName>
    <definedName name="MZ" localSheetId="29">#REF!</definedName>
    <definedName name="MZ">#REF!</definedName>
    <definedName name="N" localSheetId="47">[57]대차대조표!#REF!</definedName>
    <definedName name="N" localSheetId="42">[57]대차대조표!#REF!</definedName>
    <definedName name="N" localSheetId="29">[58]대차대조표!#REF!</definedName>
    <definedName name="N">[57]대차대조표!#REF!</definedName>
    <definedName name="name" localSheetId="47">#REF!</definedName>
    <definedName name="name" localSheetId="42">#REF!</definedName>
    <definedName name="name" localSheetId="29">#REF!</definedName>
    <definedName name="name">#REF!</definedName>
    <definedName name="NAME1" localSheetId="47">[61]공급설비!#REF!</definedName>
    <definedName name="NAME1" localSheetId="42">[61]공급설비!#REF!</definedName>
    <definedName name="NAME1" localSheetId="29">[62]공급설비!#REF!</definedName>
    <definedName name="NAME1">[61]공급설비!#REF!</definedName>
    <definedName name="NAME2" localSheetId="47">[61]공급설비!#REF!</definedName>
    <definedName name="NAME2" localSheetId="42">[61]공급설비!#REF!</definedName>
    <definedName name="NAME2" localSheetId="29">[62]공급설비!#REF!</definedName>
    <definedName name="NAME2">[61]공급설비!#REF!</definedName>
    <definedName name="NAMEA" localSheetId="8">[24]!NAMEA</definedName>
    <definedName name="NAMEA" localSheetId="2">목차!NAMEA</definedName>
    <definedName name="NAMEA" localSheetId="29">#N/A</definedName>
    <definedName name="NAMEA" localSheetId="6">총괄설명1!NAMEA</definedName>
    <definedName name="NAMEA" localSheetId="7">[25]!NAMEA</definedName>
    <definedName name="NAMEA">[26]!NAMEA</definedName>
    <definedName name="NAMEB" localSheetId="8">[24]!NAMEB</definedName>
    <definedName name="NAMEB" localSheetId="2">목차!NAMEB</definedName>
    <definedName name="NAMEB" localSheetId="29">#N/A</definedName>
    <definedName name="NAMEB" localSheetId="6">총괄설명1!NAMEB</definedName>
    <definedName name="NAMEB" localSheetId="7">[25]!NAMEB</definedName>
    <definedName name="NAMEB">[26]!NAMEB</definedName>
    <definedName name="NAMEC" localSheetId="8">[24]!NAMEC</definedName>
    <definedName name="NAMEC" localSheetId="2">목차!NAMEC</definedName>
    <definedName name="NAMEC" localSheetId="29">#N/A</definedName>
    <definedName name="NAMEC" localSheetId="6">총괄설명1!NAMEC</definedName>
    <definedName name="NAMEC" localSheetId="7">[25]!NAMEC</definedName>
    <definedName name="NAMEC">[26]!NAMEC</definedName>
    <definedName name="NEW" localSheetId="47">#REF!</definedName>
    <definedName name="NEW" localSheetId="42">#REF!</definedName>
    <definedName name="NEW" localSheetId="29">#REF!</definedName>
    <definedName name="NEW">#REF!</definedName>
    <definedName name="NO" localSheetId="29">'[63]신영견적(구)'!$A$1:$IV$3</definedName>
    <definedName name="NO">'[64]신영견적(구)'!$A$1:$IV$3</definedName>
    <definedName name="NOA" localSheetId="8">[24]!NOA</definedName>
    <definedName name="NOA" localSheetId="2">목차!NOA</definedName>
    <definedName name="NOA" localSheetId="29">#N/A</definedName>
    <definedName name="NOA" localSheetId="6">총괄설명1!NOA</definedName>
    <definedName name="NOA" localSheetId="7">[25]!NOA</definedName>
    <definedName name="NOA">[26]!NOA</definedName>
    <definedName name="NOB" localSheetId="8">[24]!NOB</definedName>
    <definedName name="NOB" localSheetId="2">목차!NOB</definedName>
    <definedName name="NOB" localSheetId="29">#N/A</definedName>
    <definedName name="NOB" localSheetId="6">총괄설명1!NOB</definedName>
    <definedName name="NOB" localSheetId="7">[25]!NOB</definedName>
    <definedName name="NOB">[26]!NOB</definedName>
    <definedName name="NOMU" localSheetId="47">#REF!</definedName>
    <definedName name="NOMU" localSheetId="42">#REF!</definedName>
    <definedName name="NOMU" localSheetId="29">#REF!</definedName>
    <definedName name="NOMU">#REF!</definedName>
    <definedName name="O" localSheetId="29">[65]인건비!$D$7:$X$65</definedName>
    <definedName name="O">[66]인건비!$D$7:$X$65</definedName>
    <definedName name="OCTCPA" localSheetId="8">BLCH</definedName>
    <definedName name="OCTCPA" localSheetId="2">BLCH</definedName>
    <definedName name="OCTCPA" localSheetId="47">BLCH</definedName>
    <definedName name="OCTCPA" localSheetId="42">BLCH</definedName>
    <definedName name="OCTCPA" localSheetId="29">BLCH</definedName>
    <definedName name="OCTCPA" localSheetId="6">BLCH</definedName>
    <definedName name="OCTCPA" localSheetId="7">BLCH</definedName>
    <definedName name="OCTCPA">BLCH</definedName>
    <definedName name="OLD" localSheetId="47">#REF!</definedName>
    <definedName name="OLD" localSheetId="42">#REF!</definedName>
    <definedName name="OLD" localSheetId="29">#REF!</definedName>
    <definedName name="OLD">#REF!</definedName>
    <definedName name="ondeo" localSheetId="8" hidden="1">{#N/A,#N/A,FALSE,"BS";#N/A,#N/A,FALSE,"PL";#N/A,#N/A,FALSE,"A";#N/A,#N/A,FALSE,"B";#N/A,#N/A,FALSE,"B1";#N/A,#N/A,FALSE,"C";#N/A,#N/A,FALSE,"C1";#N/A,#N/A,FALSE,"C2";#N/A,#N/A,FALSE,"D";#N/A,#N/A,FALSE,"E";#N/A,#N/A,FALSE,"F";#N/A,#N/A,FALSE,"AA";#N/A,#N/A,FALSE,"BB";#N/A,#N/A,FALSE,"CC";#N/A,#N/A,FALSE,"DD";#N/A,#N/A,FALSE,"EE";#N/A,#N/A,FALSE,"FF";#N/A,#N/A,FALSE,"PL10";#N/A,#N/A,FALSE,"PL20";#N/A,#N/A,FALSE,"PL30"}</definedName>
    <definedName name="ondeo" localSheetId="2" hidden="1">{#N/A,#N/A,FALSE,"BS";#N/A,#N/A,FALSE,"PL";#N/A,#N/A,FALSE,"A";#N/A,#N/A,FALSE,"B";#N/A,#N/A,FALSE,"B1";#N/A,#N/A,FALSE,"C";#N/A,#N/A,FALSE,"C1";#N/A,#N/A,FALSE,"C2";#N/A,#N/A,FALSE,"D";#N/A,#N/A,FALSE,"E";#N/A,#N/A,FALSE,"F";#N/A,#N/A,FALSE,"AA";#N/A,#N/A,FALSE,"BB";#N/A,#N/A,FALSE,"CC";#N/A,#N/A,FALSE,"DD";#N/A,#N/A,FALSE,"EE";#N/A,#N/A,FALSE,"FF";#N/A,#N/A,FALSE,"PL10";#N/A,#N/A,FALSE,"PL20";#N/A,#N/A,FALSE,"PL30"}</definedName>
    <definedName name="ondeo" localSheetId="29" hidden="1">{#N/A,#N/A,FALSE,"BS";#N/A,#N/A,FALSE,"PL";#N/A,#N/A,FALSE,"A";#N/A,#N/A,FALSE,"B";#N/A,#N/A,FALSE,"B1";#N/A,#N/A,FALSE,"C";#N/A,#N/A,FALSE,"C1";#N/A,#N/A,FALSE,"C2";#N/A,#N/A,FALSE,"D";#N/A,#N/A,FALSE,"E";#N/A,#N/A,FALSE,"F";#N/A,#N/A,FALSE,"AA";#N/A,#N/A,FALSE,"BB";#N/A,#N/A,FALSE,"CC";#N/A,#N/A,FALSE,"DD";#N/A,#N/A,FALSE,"EE";#N/A,#N/A,FALSE,"FF";#N/A,#N/A,FALSE,"PL10";#N/A,#N/A,FALSE,"PL20";#N/A,#N/A,FALSE,"PL30"}</definedName>
    <definedName name="ondeo" localSheetId="6" hidden="1">{#N/A,#N/A,FALSE,"BS";#N/A,#N/A,FALSE,"PL";#N/A,#N/A,FALSE,"A";#N/A,#N/A,FALSE,"B";#N/A,#N/A,FALSE,"B1";#N/A,#N/A,FALSE,"C";#N/A,#N/A,FALSE,"C1";#N/A,#N/A,FALSE,"C2";#N/A,#N/A,FALSE,"D";#N/A,#N/A,FALSE,"E";#N/A,#N/A,FALSE,"F";#N/A,#N/A,FALSE,"AA";#N/A,#N/A,FALSE,"BB";#N/A,#N/A,FALSE,"CC";#N/A,#N/A,FALSE,"DD";#N/A,#N/A,FALSE,"EE";#N/A,#N/A,FALSE,"FF";#N/A,#N/A,FALSE,"PL10";#N/A,#N/A,FALSE,"PL20";#N/A,#N/A,FALSE,"PL30"}</definedName>
    <definedName name="ondeo" localSheetId="7" hidden="1">{#N/A,#N/A,FALSE,"BS";#N/A,#N/A,FALSE,"PL";#N/A,#N/A,FALSE,"A";#N/A,#N/A,FALSE,"B";#N/A,#N/A,FALSE,"B1";#N/A,#N/A,FALSE,"C";#N/A,#N/A,FALSE,"C1";#N/A,#N/A,FALSE,"C2";#N/A,#N/A,FALSE,"D";#N/A,#N/A,FALSE,"E";#N/A,#N/A,FALSE,"F";#N/A,#N/A,FALSE,"AA";#N/A,#N/A,FALSE,"BB";#N/A,#N/A,FALSE,"CC";#N/A,#N/A,FALSE,"DD";#N/A,#N/A,FALSE,"EE";#N/A,#N/A,FALSE,"FF";#N/A,#N/A,FALSE,"PL10";#N/A,#N/A,FALSE,"PL20";#N/A,#N/A,FALSE,"PL30"}</definedName>
    <definedName name="ondeo" hidden="1">{#N/A,#N/A,FALSE,"BS";#N/A,#N/A,FALSE,"PL";#N/A,#N/A,FALSE,"A";#N/A,#N/A,FALSE,"B";#N/A,#N/A,FALSE,"B1";#N/A,#N/A,FALSE,"C";#N/A,#N/A,FALSE,"C1";#N/A,#N/A,FALSE,"C2";#N/A,#N/A,FALSE,"D";#N/A,#N/A,FALSE,"E";#N/A,#N/A,FALSE,"F";#N/A,#N/A,FALSE,"AA";#N/A,#N/A,FALSE,"BB";#N/A,#N/A,FALSE,"CC";#N/A,#N/A,FALSE,"DD";#N/A,#N/A,FALSE,"EE";#N/A,#N/A,FALSE,"FF";#N/A,#N/A,FALSE,"PL10";#N/A,#N/A,FALSE,"PL20";#N/A,#N/A,FALSE,"PL30"}</definedName>
    <definedName name="OOO" localSheetId="8">BLCH</definedName>
    <definedName name="OOO" localSheetId="2">BLCH</definedName>
    <definedName name="OOO" localSheetId="47">BLCH</definedName>
    <definedName name="OOO" localSheetId="42">BLCH</definedName>
    <definedName name="OOO" localSheetId="29">BLCH</definedName>
    <definedName name="OOO" localSheetId="6">BLCH</definedName>
    <definedName name="OOO" localSheetId="7">BLCH</definedName>
    <definedName name="OOO">BLCH</definedName>
    <definedName name="others" localSheetId="47">#REF!</definedName>
    <definedName name="others" localSheetId="42">#REF!</definedName>
    <definedName name="others" localSheetId="29">#REF!</definedName>
    <definedName name="others">#REF!</definedName>
    <definedName name="P">#N/A</definedName>
    <definedName name="P_?" localSheetId="29">'[8]97년추정손익계산서'!$G$6:$G$86</definedName>
    <definedName name="P_?">'[2]97년추정손익계산서'!$G$6:$G$86</definedName>
    <definedName name="PA">#N/A</definedName>
    <definedName name="PBC" localSheetId="47">#REF!</definedName>
    <definedName name="PBC" localSheetId="42">#REF!</definedName>
    <definedName name="PBC" localSheetId="29">#REF!</definedName>
    <definedName name="PBC">#REF!</definedName>
    <definedName name="PBC_List" localSheetId="47">#REF!</definedName>
    <definedName name="PBC_List" localSheetId="42">#REF!</definedName>
    <definedName name="PBC_List" localSheetId="29">#REF!</definedName>
    <definedName name="PBC_List">#REF!</definedName>
    <definedName name="pdd" localSheetId="47">#REF!</definedName>
    <definedName name="pdd" localSheetId="42">#REF!</definedName>
    <definedName name="pdd" localSheetId="29">#REF!</definedName>
    <definedName name="pdd">#REF!</definedName>
    <definedName name="PE" localSheetId="47">#REF!</definedName>
    <definedName name="PE" localSheetId="42">#REF!</definedName>
    <definedName name="PE">#REF!</definedName>
    <definedName name="pea" localSheetId="47">#REF!</definedName>
    <definedName name="pea" localSheetId="42">#REF!</definedName>
    <definedName name="pea">#REF!</definedName>
    <definedName name="Percent_Threshold" localSheetId="29">'[15]Balance Sheet(AR)'!$D$2</definedName>
    <definedName name="Percent_Threshold">'[16]Balance Sheet(AR)'!$D$2</definedName>
    <definedName name="PG">#N/A</definedName>
    <definedName name="PH">#N/A</definedName>
    <definedName name="PI">#N/A</definedName>
    <definedName name="pl" localSheetId="47">#REF!</definedName>
    <definedName name="pl" localSheetId="42">#REF!</definedName>
    <definedName name="pl" localSheetId="29">#REF!</definedName>
    <definedName name="pl">#REF!</definedName>
    <definedName name="PL_Dollar_Threshold" localSheetId="29">'[15]Income Statement(AR)'!$E$2</definedName>
    <definedName name="PL_Dollar_Threshold">'[16]Income Statement(AR)'!$E$2</definedName>
    <definedName name="PL_Percent_Threshold" localSheetId="29">'[15]Income Statement(AR)'!$D$2</definedName>
    <definedName name="PL_Percent_Threshold">'[16]Income Statement(AR)'!$D$2</definedName>
    <definedName name="plk" localSheetId="47">#REF!</definedName>
    <definedName name="plk" localSheetId="42">#REF!</definedName>
    <definedName name="plk" localSheetId="29">#REF!</definedName>
    <definedName name="plk">#REF!</definedName>
    <definedName name="pl건설" localSheetId="47">#REF!</definedName>
    <definedName name="pl건설" localSheetId="42">#REF!</definedName>
    <definedName name="pl건설">#REF!</definedName>
    <definedName name="pl양재" localSheetId="47">#REF!</definedName>
    <definedName name="pl양재" localSheetId="42">#REF!</definedName>
    <definedName name="pl양재">#REF!</definedName>
    <definedName name="pop" localSheetId="47">#REF!</definedName>
    <definedName name="pop" localSheetId="42">#REF!</definedName>
    <definedName name="pop">#REF!</definedName>
    <definedName name="ppp" localSheetId="47">#REF!</definedName>
    <definedName name="ppp" localSheetId="42">#REF!</definedName>
    <definedName name="ppp">#REF!</definedName>
    <definedName name="PRDump" localSheetId="47">#REF!</definedName>
    <definedName name="PRDump" localSheetId="42">#REF!</definedName>
    <definedName name="PRDump">#REF!</definedName>
    <definedName name="premiere" localSheetId="47">#REF!</definedName>
    <definedName name="premiere" localSheetId="42">#REF!</definedName>
    <definedName name="premiere">#REF!</definedName>
    <definedName name="PRICE">#N/A</definedName>
    <definedName name="_xlnm.Print_Area" localSheetId="8">결산총평4.재무분석!$A$1:$E$33</definedName>
    <definedName name="_xlnm.Print_Area" localSheetId="2">목차!$A$1:$I$41</definedName>
    <definedName name="_xlnm.Print_Area" localSheetId="54">부속명세서!$A$1:$I$224</definedName>
    <definedName name="_xlnm.Print_Area" localSheetId="16">순자산변동!$A$1:$H$61</definedName>
    <definedName name="_xlnm.Print_Area" localSheetId="47">#REF!</definedName>
    <definedName name="_xlnm.Print_Area" localSheetId="12">'재정상태(당기)'!$A$1:$I$132</definedName>
    <definedName name="_xlnm.Print_Area" localSheetId="25">'재정운영-성질별(당기)'!$A$1:$I$95</definedName>
    <definedName name="_xlnm.Print_Area" localSheetId="42">#REF!</definedName>
    <definedName name="_xlnm.Print_Area" localSheetId="20">주석사항!$A$1:$J$646</definedName>
    <definedName name="_xlnm.Print_Area" localSheetId="29">#REF!</definedName>
    <definedName name="_xlnm.Print_Area" localSheetId="6">총괄설명1!$A$1:$H$34</definedName>
    <definedName name="_xlnm.Print_Area" localSheetId="7">총괄설명2.3!$A$1:$K$116</definedName>
    <definedName name="_xlnm.Print_Area">#REF!</definedName>
    <definedName name="PRINT_AREA_MI" localSheetId="47">#REF!</definedName>
    <definedName name="PRINT_AREA_MI" localSheetId="42">#REF!</definedName>
    <definedName name="PRINT_AREA_MI" localSheetId="29">#REF!</definedName>
    <definedName name="PRINT_AREA_MI">#REF!</definedName>
    <definedName name="PRINT_AREA_MI1" localSheetId="47">#REF!</definedName>
    <definedName name="PRINT_AREA_MI1" localSheetId="42">#REF!</definedName>
    <definedName name="PRINT_AREA_MI1">#REF!</definedName>
    <definedName name="_xlnm.Print_Titles" localSheetId="47">#REF!</definedName>
    <definedName name="_xlnm.Print_Titles" localSheetId="30">일반!$7:$8</definedName>
    <definedName name="_xlnm.Print_Titles" localSheetId="12">'재정상태(당기)'!$6:$7</definedName>
    <definedName name="_xlnm.Print_Titles" localSheetId="13">'재정상태(전기)'!$6:$7</definedName>
    <definedName name="_xlnm.Print_Titles" localSheetId="14">'재정운영-기능별(당기)'!$6:$7</definedName>
    <definedName name="_xlnm.Print_Titles" localSheetId="15">'재정운영-기능별(전기)'!$6:$7</definedName>
    <definedName name="_xlnm.Print_Titles" localSheetId="25">'재정운영-성질별(당기)'!$7:$8</definedName>
    <definedName name="_xlnm.Print_Titles" localSheetId="26">'재정운영-성질별(전기)'!$6:$7</definedName>
    <definedName name="_xlnm.Print_Titles" localSheetId="42">#REF!</definedName>
    <definedName name="_xlnm.Print_Titles" localSheetId="29">#REF!</definedName>
    <definedName name="_xlnm.Print_Titles">#REF!</definedName>
    <definedName name="PRINT_TITLES_MI" localSheetId="47">#REF!</definedName>
    <definedName name="PRINT_TITLES_MI" localSheetId="42">#REF!</definedName>
    <definedName name="PRINT_TITLES_MI">#REF!</definedName>
    <definedName name="PRINT_TITLES_MI1" localSheetId="47">#REF!</definedName>
    <definedName name="PRINT_TITLES_MI1" localSheetId="42">#REF!</definedName>
    <definedName name="PRINT_TITLES_MI1">#REF!</definedName>
    <definedName name="PRINT1" localSheetId="47">[61]공급설비!#REF!</definedName>
    <definedName name="PRINT1" localSheetId="42">[61]공급설비!#REF!</definedName>
    <definedName name="PRINT1" localSheetId="29">[62]공급설비!#REF!</definedName>
    <definedName name="PRINT1">[61]공급설비!#REF!</definedName>
    <definedName name="PRINT2" localSheetId="47">[61]공급설비!#REF!</definedName>
    <definedName name="PRINT2" localSheetId="42">[61]공급설비!#REF!</definedName>
    <definedName name="PRINT2" localSheetId="29">[62]공급설비!#REF!</definedName>
    <definedName name="PRINT2">[61]공급설비!#REF!</definedName>
    <definedName name="PRINT3" localSheetId="47">[61]공급설비!#REF!</definedName>
    <definedName name="PRINT3" localSheetId="42">[61]공급설비!#REF!</definedName>
    <definedName name="PRINT3" localSheetId="29">[62]공급설비!#REF!</definedName>
    <definedName name="PRINT3">[61]공급설비!#REF!</definedName>
    <definedName name="PRINT4" localSheetId="47">[61]공급설비!#REF!</definedName>
    <definedName name="PRINT4" localSheetId="42">[61]공급설비!#REF!</definedName>
    <definedName name="PRINT4" localSheetId="29">[62]공급설비!#REF!</definedName>
    <definedName name="PRINT4">[61]공급설비!#REF!</definedName>
    <definedName name="PRINT5" localSheetId="47">[61]공급설비!#REF!</definedName>
    <definedName name="PRINT5" localSheetId="42">[61]공급설비!#REF!</definedName>
    <definedName name="PRINT5" localSheetId="29">[62]공급설비!#REF!</definedName>
    <definedName name="PRINT5">[61]공급설비!#REF!</definedName>
    <definedName name="PRINT6" localSheetId="47">[61]공급설비!#REF!</definedName>
    <definedName name="PRINT6" localSheetId="42">[61]공급설비!#REF!</definedName>
    <definedName name="PRINT6" localSheetId="29">[62]공급설비!#REF!</definedName>
    <definedName name="PRINT6">[61]공급설비!#REF!</definedName>
    <definedName name="PRINT7">#N/A</definedName>
    <definedName name="PRINTGO">#N/A</definedName>
    <definedName name="PRSA" localSheetId="47">#REF!</definedName>
    <definedName name="PRSA" localSheetId="42">#REF!</definedName>
    <definedName name="PRSA" localSheetId="29">#REF!</definedName>
    <definedName name="PRSA">#REF!</definedName>
    <definedName name="PRT4_1">#N/A</definedName>
    <definedName name="PRT4_2">#N/A</definedName>
    <definedName name="PURCHASE_ORDER" localSheetId="47">#REF!</definedName>
    <definedName name="PURCHASE_ORDER" localSheetId="42">#REF!</definedName>
    <definedName name="PURCHASE_ORDER" localSheetId="29">#REF!</definedName>
    <definedName name="PURCHASE_ORDER">#REF!</definedName>
    <definedName name="PY_Accounts_Receivable" localSheetId="29">'[15]Balance Sheet(AR)'!$C$7</definedName>
    <definedName name="PY_Accounts_Receivable">'[16]Balance Sheet(AR)'!$C$7</definedName>
    <definedName name="PY_Administration" localSheetId="29">'[15]Income Statement(AR)'!$C$10</definedName>
    <definedName name="PY_Administration">'[16]Income Statement(AR)'!$C$10</definedName>
    <definedName name="PY_Cash" localSheetId="29">'[15]Balance Sheet(AR)'!$C$5</definedName>
    <definedName name="PY_Cash">'[16]Balance Sheet(AR)'!$C$5</definedName>
    <definedName name="PY_Cash_Dev_Dec" localSheetId="29">'[15]Income Statement(AR)'!$C$30</definedName>
    <definedName name="PY_Cash_Dev_Dec">'[16]Income Statement(AR)'!$C$30</definedName>
    <definedName name="PY_Cash_Div_Dec" localSheetId="29">'[15]Income Statement(AR)'!$B$30</definedName>
    <definedName name="PY_Cash_Div_Dec">'[16]Income Statement(AR)'!$B$30</definedName>
    <definedName name="PY_Common_Equity" localSheetId="29">'[15]Balance Sheet(AR)'!$C$29</definedName>
    <definedName name="PY_Common_Equity">'[16]Balance Sheet(AR)'!$C$29</definedName>
    <definedName name="PY_Cost_of_Sales" localSheetId="29">'[15]Income Statement(AR)'!$C$6</definedName>
    <definedName name="PY_Cost_of_Sales">'[16]Income Statement(AR)'!$C$6</definedName>
    <definedName name="PY_Current_Liabilities" localSheetId="29">'[15]Balance Sheet(AR)'!$C$22</definedName>
    <definedName name="PY_Current_Liabilities">'[16]Balance Sheet(AR)'!$C$22</definedName>
    <definedName name="PY_Depreciation" localSheetId="29">'[15]Income Statement(AR)'!$C$13</definedName>
    <definedName name="PY_Depreciation">'[16]Income Statement(AR)'!$C$13</definedName>
    <definedName name="PY_Gross_Profit" localSheetId="29">'[15]Income Statement(AR)'!$C$8</definedName>
    <definedName name="PY_Gross_Profit">'[16]Income Statement(AR)'!$C$8</definedName>
    <definedName name="PY_Inc_Bef_Tax" localSheetId="29">'[15]Income Statement(AR)'!$C$19</definedName>
    <definedName name="PY_Inc_Bef_Tax">'[16]Income Statement(AR)'!$C$19</definedName>
    <definedName name="PY_Intangible_Assets" localSheetId="29">'[15]Balance Sheet(AR)'!$C$17</definedName>
    <definedName name="PY_Intangible_Assets">'[16]Balance Sheet(AR)'!$C$17</definedName>
    <definedName name="PY_Interest_Expense" localSheetId="29">'[15]Income Statement(AR)'!$C$17</definedName>
    <definedName name="PY_Interest_Expense">'[16]Income Statement(AR)'!$C$17</definedName>
    <definedName name="PY_Inventory" localSheetId="29">'[15]Balance Sheet(AR)'!$C$11</definedName>
    <definedName name="PY_Inventory">'[16]Balance Sheet(AR)'!$C$11</definedName>
    <definedName name="PY_LIABIL_EQUITY" localSheetId="29">'[15]Balance Sheet(AR)'!$C$34</definedName>
    <definedName name="PY_LIABIL_EQUITY">'[16]Balance Sheet(AR)'!$C$34</definedName>
    <definedName name="PY_LT_Debt" localSheetId="29">'[15]Balance Sheet(AR)'!$C$23</definedName>
    <definedName name="PY_LT_Debt">'[16]Balance Sheet(AR)'!$C$23</definedName>
    <definedName name="PY_Market_Value_of_Equity" localSheetId="29">'[15]Income Statement(AR)'!$C$34</definedName>
    <definedName name="PY_Market_Value_of_Equity">'[16]Income Statement(AR)'!$C$34</definedName>
    <definedName name="PY_Marketable_Sec" localSheetId="29">'[15]Balance Sheet(AR)'!$C$6</definedName>
    <definedName name="PY_Marketable_Sec">'[16]Balance Sheet(AR)'!$C$6</definedName>
    <definedName name="PY_NET_PROFIT" localSheetId="29">'[15]Income Statement(AR)'!$C$26</definedName>
    <definedName name="PY_NET_PROFIT">'[16]Income Statement(AR)'!$C$26</definedName>
    <definedName name="PY_Net_Revenue" localSheetId="29">'[15]Income Statement(AR)'!$C$5</definedName>
    <definedName name="PY_Net_Revenue">'[16]Income Statement(AR)'!$C$5</definedName>
    <definedName name="PY_Operating_Inc" localSheetId="29">'[15]Income Statement(AR)'!$C$15</definedName>
    <definedName name="PY_Operating_Inc">'[16]Income Statement(AR)'!$C$15</definedName>
    <definedName name="PY_Operating_Income" localSheetId="29">'[15]Income Statement(AR)'!$C$15</definedName>
    <definedName name="PY_Operating_Income">'[16]Income Statement(AR)'!$C$15</definedName>
    <definedName name="PY_Other_Curr_Assets" localSheetId="29">'[15]Balance Sheet(AR)'!$C$12</definedName>
    <definedName name="PY_Other_Curr_Assets">'[16]Balance Sheet(AR)'!$C$12</definedName>
    <definedName name="PY_Other_Exp" localSheetId="29">'[15]Income Statement(AR)'!$C$12</definedName>
    <definedName name="PY_Other_Exp">'[16]Income Statement(AR)'!$C$12</definedName>
    <definedName name="PY_Other_LT_Assets" localSheetId="29">'[15]Balance Sheet(AR)'!$C$18</definedName>
    <definedName name="PY_Other_LT_Assets">'[16]Balance Sheet(AR)'!$C$18</definedName>
    <definedName name="PY_Other_LT_Liabilities" localSheetId="29">'[15]Balance Sheet(AR)'!$C$24</definedName>
    <definedName name="PY_Other_LT_Liabilities">'[16]Balance Sheet(AR)'!$C$24</definedName>
    <definedName name="PY_Preferred_Stock" localSheetId="29">'[15]Balance Sheet(AR)'!$C$28</definedName>
    <definedName name="PY_Preferred_Stock">'[16]Balance Sheet(AR)'!$C$28</definedName>
    <definedName name="PY_QUICK_ASSETS" localSheetId="29">'[15]Balance Sheet(AR)'!$C$9</definedName>
    <definedName name="PY_QUICK_ASSETS">'[16]Balance Sheet(AR)'!$C$9</definedName>
    <definedName name="PY_Retained_Earnings" localSheetId="29">'[15]Balance Sheet(AR)'!$C$30</definedName>
    <definedName name="PY_Retained_Earnings">'[16]Balance Sheet(AR)'!$C$30</definedName>
    <definedName name="PY_Selling" localSheetId="29">'[15]Income Statement(AR)'!$C$11</definedName>
    <definedName name="PY_Selling">'[16]Income Statement(AR)'!$C$11</definedName>
    <definedName name="PY_Tangible_Assets" localSheetId="29">'[15]Balance Sheet(AR)'!$C$16</definedName>
    <definedName name="PY_Tangible_Assets">'[16]Balance Sheet(AR)'!$C$16</definedName>
    <definedName name="PY_Tangible_Net_Worth" localSheetId="29">'[15]Income Statement(AR)'!$C$36</definedName>
    <definedName name="PY_Tangible_Net_Worth">'[16]Income Statement(AR)'!$C$36</definedName>
    <definedName name="PY_Taxes" localSheetId="29">'[15]Income Statement(AR)'!$C$24</definedName>
    <definedName name="PY_Taxes">'[16]Income Statement(AR)'!$C$24</definedName>
    <definedName name="PY_TOTAL_ASSETS" localSheetId="29">'[15]Balance Sheet(AR)'!$C$20</definedName>
    <definedName name="PY_TOTAL_ASSETS">'[16]Balance Sheet(AR)'!$C$20</definedName>
    <definedName name="PY_TOTAL_CURR_ASSETS" localSheetId="29">'[15]Balance Sheet(AR)'!$C$14</definedName>
    <definedName name="PY_TOTAL_CURR_ASSETS">'[16]Balance Sheet(AR)'!$C$14</definedName>
    <definedName name="PY_TOTAL_DEBT" localSheetId="29">'[15]Balance Sheet(AR)'!$C$26</definedName>
    <definedName name="PY_TOTAL_DEBT">'[16]Balance Sheet(AR)'!$C$26</definedName>
    <definedName name="PY_TOTAL_EQUITY" localSheetId="29">'[15]Balance Sheet(AR)'!$C$32</definedName>
    <definedName name="PY_TOTAL_EQUITY">'[16]Balance Sheet(AR)'!$C$32</definedName>
    <definedName name="PY_Weighted_Average" localSheetId="29">'[15]Income Statement(AR)'!$C$29</definedName>
    <definedName name="PY_Weighted_Average">'[16]Income Statement(AR)'!$C$29</definedName>
    <definedName name="PY_Working_Capital" localSheetId="29">'[15]Income Statement(AR)'!$C$35</definedName>
    <definedName name="PY_Working_Capital">'[16]Income Statement(AR)'!$C$35</definedName>
    <definedName name="PY2_Accounts_Receivable" localSheetId="29">'[15]Balance Sheet(AR)'!$F$7</definedName>
    <definedName name="PY2_Accounts_Receivable">'[16]Balance Sheet(AR)'!$F$7</definedName>
    <definedName name="PY2_Administration" localSheetId="29">'[15]Income Statement(AR)'!$F$10</definedName>
    <definedName name="PY2_Administration">'[16]Income Statement(AR)'!$F$10</definedName>
    <definedName name="PY2_Cash" localSheetId="29">'[15]Balance Sheet(AR)'!$F$5</definedName>
    <definedName name="PY2_Cash">'[16]Balance Sheet(AR)'!$F$5</definedName>
    <definedName name="PY2_Cash_Dev_Dec" localSheetId="29">'[15]Income Statement(AR)'!$F$30</definedName>
    <definedName name="PY2_Cash_Dev_Dec">'[16]Income Statement(AR)'!$F$30</definedName>
    <definedName name="PY2_Common_Equity" localSheetId="29">'[15]Balance Sheet(AR)'!$F$29</definedName>
    <definedName name="PY2_Common_Equity">'[16]Balance Sheet(AR)'!$F$29</definedName>
    <definedName name="PY2_Cost_of_Sales" localSheetId="29">'[15]Income Statement(AR)'!$F$6</definedName>
    <definedName name="PY2_Cost_of_Sales">'[16]Income Statement(AR)'!$F$6</definedName>
    <definedName name="PY2_Current_Liabilities" localSheetId="29">'[15]Balance Sheet(AR)'!$F$22</definedName>
    <definedName name="PY2_Current_Liabilities">'[16]Balance Sheet(AR)'!$F$22</definedName>
    <definedName name="PY2_Depreciation" localSheetId="29">'[15]Income Statement(AR)'!$F$13</definedName>
    <definedName name="PY2_Depreciation">'[16]Income Statement(AR)'!$F$13</definedName>
    <definedName name="PY2_Gross_Profit" localSheetId="29">'[15]Income Statement(AR)'!$F$8</definedName>
    <definedName name="PY2_Gross_Profit">'[16]Income Statement(AR)'!$F$8</definedName>
    <definedName name="PY2_Inc_Bef_Tax" localSheetId="29">'[15]Income Statement(AR)'!$F$19</definedName>
    <definedName name="PY2_Inc_Bef_Tax">'[16]Income Statement(AR)'!$F$19</definedName>
    <definedName name="PY2_Intangible_Assets" localSheetId="29">'[15]Balance Sheet(AR)'!$F$17</definedName>
    <definedName name="PY2_Intangible_Assets">'[16]Balance Sheet(AR)'!$F$17</definedName>
    <definedName name="PY2_Interest_Expense" localSheetId="29">'[15]Income Statement(AR)'!$F$17</definedName>
    <definedName name="PY2_Interest_Expense">'[16]Income Statement(AR)'!$F$17</definedName>
    <definedName name="PY2_Inventory" localSheetId="29">'[15]Balance Sheet(AR)'!$F$11</definedName>
    <definedName name="PY2_Inventory">'[16]Balance Sheet(AR)'!$F$11</definedName>
    <definedName name="PY2_LIABIL_EQUITY" localSheetId="29">'[15]Balance Sheet(AR)'!$F$34</definedName>
    <definedName name="PY2_LIABIL_EQUITY">'[16]Balance Sheet(AR)'!$F$34</definedName>
    <definedName name="PY2_LT_Debt" localSheetId="29">'[15]Balance Sheet(AR)'!$F$23</definedName>
    <definedName name="PY2_LT_Debt">'[16]Balance Sheet(AR)'!$F$23</definedName>
    <definedName name="PY2_Marketable_Sec" localSheetId="29">'[15]Balance Sheet(AR)'!$F$6</definedName>
    <definedName name="PY2_Marketable_Sec">'[16]Balance Sheet(AR)'!$F$6</definedName>
    <definedName name="PY2_NET_PROFIT" localSheetId="29">'[15]Income Statement(AR)'!$F$26</definedName>
    <definedName name="PY2_NET_PROFIT">'[16]Income Statement(AR)'!$F$26</definedName>
    <definedName name="PY2_Net_Revenue" localSheetId="29">'[15]Income Statement(AR)'!$F$5</definedName>
    <definedName name="PY2_Net_Revenue">'[16]Income Statement(AR)'!$F$5</definedName>
    <definedName name="PY2_Operating_Inc" localSheetId="29">'[15]Income Statement(AR)'!$F$15</definedName>
    <definedName name="PY2_Operating_Inc">'[16]Income Statement(AR)'!$F$15</definedName>
    <definedName name="PY2_Operating_Income" localSheetId="29">'[15]Income Statement(AR)'!$F$15</definedName>
    <definedName name="PY2_Operating_Income">'[16]Income Statement(AR)'!$F$15</definedName>
    <definedName name="PY2_Other_Curr_Assets" localSheetId="29">'[15]Balance Sheet(AR)'!$F$12</definedName>
    <definedName name="PY2_Other_Curr_Assets">'[16]Balance Sheet(AR)'!$F$12</definedName>
    <definedName name="PY2_Other_Exp." localSheetId="29">'[15]Income Statement(AR)'!$F$12</definedName>
    <definedName name="PY2_Other_Exp.">'[16]Income Statement(AR)'!$F$12</definedName>
    <definedName name="PY2_Other_LT_Assets" localSheetId="29">'[15]Balance Sheet(AR)'!$F$18</definedName>
    <definedName name="PY2_Other_LT_Assets">'[16]Balance Sheet(AR)'!$F$18</definedName>
    <definedName name="PY2_Other_LT_Liabilities" localSheetId="29">'[15]Balance Sheet(AR)'!$F$24</definedName>
    <definedName name="PY2_Other_LT_Liabilities">'[16]Balance Sheet(AR)'!$F$24</definedName>
    <definedName name="PY2_Preferred_Stock" localSheetId="29">'[15]Balance Sheet(AR)'!$F$28</definedName>
    <definedName name="PY2_Preferred_Stock">'[16]Balance Sheet(AR)'!$F$28</definedName>
    <definedName name="PY2_QUICK_ASSETS" localSheetId="29">'[15]Balance Sheet(AR)'!$F$9</definedName>
    <definedName name="PY2_QUICK_ASSETS">'[16]Balance Sheet(AR)'!$F$9</definedName>
    <definedName name="PY2_Retained_Earnings" localSheetId="29">'[15]Balance Sheet(AR)'!$F$30</definedName>
    <definedName name="PY2_Retained_Earnings">'[16]Balance Sheet(AR)'!$F$30</definedName>
    <definedName name="PY2_Selling" localSheetId="29">'[15]Income Statement(AR)'!$F$11</definedName>
    <definedName name="PY2_Selling">'[16]Income Statement(AR)'!$F$11</definedName>
    <definedName name="PY2_Tangible_Assets" localSheetId="29">'[15]Balance Sheet(AR)'!$F$16</definedName>
    <definedName name="PY2_Tangible_Assets">'[16]Balance Sheet(AR)'!$F$16</definedName>
    <definedName name="PY2_Tangible_Net_Worth" localSheetId="29">'[15]Income Statement(AR)'!$F$36</definedName>
    <definedName name="PY2_Tangible_Net_Worth">'[16]Income Statement(AR)'!$F$36</definedName>
    <definedName name="PY2_Taxes" localSheetId="29">'[15]Income Statement(AR)'!$F$24</definedName>
    <definedName name="PY2_Taxes">'[16]Income Statement(AR)'!$F$24</definedName>
    <definedName name="PY2_TOTAL_ASSETS" localSheetId="29">'[15]Balance Sheet(AR)'!$F$20</definedName>
    <definedName name="PY2_TOTAL_ASSETS">'[16]Balance Sheet(AR)'!$F$20</definedName>
    <definedName name="PY2_TOTAL_CURR_ASSETS" localSheetId="29">'[15]Balance Sheet(AR)'!$F$14</definedName>
    <definedName name="PY2_TOTAL_CURR_ASSETS">'[16]Balance Sheet(AR)'!$F$14</definedName>
    <definedName name="PY2_TOTAL_DEBT" localSheetId="29">'[15]Balance Sheet(AR)'!$F$26</definedName>
    <definedName name="PY2_TOTAL_DEBT">'[16]Balance Sheet(AR)'!$F$26</definedName>
    <definedName name="PY2_TOTAL_EQUITY" localSheetId="29">'[15]Balance Sheet(AR)'!$F$32</definedName>
    <definedName name="PY2_TOTAL_EQUITY">'[16]Balance Sheet(AR)'!$F$32</definedName>
    <definedName name="PY2_Weighted_Average" localSheetId="29">'[15]Income Statement(AR)'!$F$29</definedName>
    <definedName name="PY2_Weighted_Average">'[16]Income Statement(AR)'!$F$29</definedName>
    <definedName name="PY2_Working_Capital" localSheetId="29">'[15]Income Statement(AR)'!$F$35</definedName>
    <definedName name="PY2_Working_Capital">'[16]Income Statement(AR)'!$F$35</definedName>
    <definedName name="Q" localSheetId="29">[67]부문손익!$D$7:$L$33</definedName>
    <definedName name="Q">[68]부문손익!$D$7:$L$33</definedName>
    <definedName name="QA" localSheetId="47">#REF!</definedName>
    <definedName name="QA" localSheetId="42">#REF!</definedName>
    <definedName name="QA" localSheetId="29">#REF!</definedName>
    <definedName name="QA">#REF!</definedName>
    <definedName name="QB" localSheetId="47">#REF!</definedName>
    <definedName name="QB" localSheetId="42">#REF!</definedName>
    <definedName name="QB">#REF!</definedName>
    <definedName name="QQ" localSheetId="47">#REF!</definedName>
    <definedName name="QQ" localSheetId="42">#REF!</definedName>
    <definedName name="QQ">#REF!</definedName>
    <definedName name="QQQ"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QQ"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QQ"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QQ"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QQ"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QQ"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qwe" localSheetId="47">[9]수불부!#REF!</definedName>
    <definedName name="qwe" localSheetId="42">[9]수불부!#REF!</definedName>
    <definedName name="qwe" localSheetId="29">[6]수불부!#REF!</definedName>
    <definedName name="qwe">[9]수불부!#REF!</definedName>
    <definedName name="range" localSheetId="47">#REF!</definedName>
    <definedName name="range" localSheetId="42">#REF!</definedName>
    <definedName name="range" localSheetId="29">#REF!</definedName>
    <definedName name="range">#REF!</definedName>
    <definedName name="RANGEA">#N/A</definedName>
    <definedName name="RANGEA1">#N/A</definedName>
    <definedName name="RANGEB">#N/A</definedName>
    <definedName name="RANGEB1">#N/A</definedName>
    <definedName name="RANGEB1B">#N/A</definedName>
    <definedName name="RANGEBB">#N/A</definedName>
    <definedName name="RANGEC">#N/A</definedName>
    <definedName name="RANGEC1">#N/A</definedName>
    <definedName name="RANGED">#N/A</definedName>
    <definedName name="RANGED1">#N/A</definedName>
    <definedName name="RANGEE">#N/A</definedName>
    <definedName name="RANGEE1">#N/A</definedName>
    <definedName name="RANGEF">#N/A</definedName>
    <definedName name="RANGEF1">#N/A</definedName>
    <definedName name="RANGEG">#N/A</definedName>
    <definedName name="RANGEG1">#N/A</definedName>
    <definedName name="RawAgencyPrice" localSheetId="47">#REF!</definedName>
    <definedName name="RawAgencyPrice" localSheetId="42">#REF!</definedName>
    <definedName name="RawAgencyPrice" localSheetId="29">#REF!</definedName>
    <definedName name="RawAgencyPrice">#REF!</definedName>
    <definedName name="RBData" localSheetId="47">#REF!</definedName>
    <definedName name="RBData" localSheetId="42">#REF!</definedName>
    <definedName name="RBData">#REF!</definedName>
    <definedName name="RDU" localSheetId="29">'[69]6월추가불출'!$A$3:$E$3,'[69]6월추가불출'!$A$6:$E$7,'[69]6월추가불출'!$A$9:$E$9,'[69]6월추가불출'!$A$11:$E$11,'[69]6월추가불출'!$A$13:$E$14,'[69]6월추가불출'!$A$17:$E$17</definedName>
    <definedName name="RDU">'[67]6월추가불출'!$A$3:$E$3,'[67]6월추가불출'!$A$6:$E$7,'[67]6월추가불출'!$A$9:$E$9,'[67]6월추가불출'!$A$11:$E$11,'[67]6월추가불출'!$A$13:$E$14,'[67]6월추가불출'!$A$17:$E$17</definedName>
    <definedName name="_xlnm.Recorder" localSheetId="47">#REF!</definedName>
    <definedName name="_xlnm.Recorder" localSheetId="42">#REF!</definedName>
    <definedName name="_xlnm.Recorder" localSheetId="29">#REF!</definedName>
    <definedName name="_xlnm.Recorder">#REF!</definedName>
    <definedName name="REPORT1" localSheetId="47">[61]공급설비!#REF!</definedName>
    <definedName name="REPORT1" localSheetId="42">[61]공급설비!#REF!</definedName>
    <definedName name="REPORT1" localSheetId="29">[62]공급설비!#REF!</definedName>
    <definedName name="REPORT1">[61]공급설비!#REF!</definedName>
    <definedName name="REPORT2" localSheetId="47">[61]공급설비!#REF!</definedName>
    <definedName name="REPORT2" localSheetId="42">[61]공급설비!#REF!</definedName>
    <definedName name="REPORT2" localSheetId="29">[62]공급설비!#REF!</definedName>
    <definedName name="REPORT2">[61]공급설비!#REF!</definedName>
    <definedName name="REPORT3" localSheetId="47">[61]공급설비!#REF!</definedName>
    <definedName name="REPORT3" localSheetId="42">[61]공급설비!#REF!</definedName>
    <definedName name="REPORT3" localSheetId="29">[62]공급설비!#REF!</definedName>
    <definedName name="REPORT3">[61]공급설비!#REF!</definedName>
    <definedName name="REPORT4" localSheetId="47">[61]공급설비!#REF!</definedName>
    <definedName name="REPORT4" localSheetId="42">[61]공급설비!#REF!</definedName>
    <definedName name="REPORT4" localSheetId="29">[62]공급설비!#REF!</definedName>
    <definedName name="REPORT4">[61]공급설비!#REF!</definedName>
    <definedName name="REPORT5" localSheetId="47">[61]공급설비!#REF!</definedName>
    <definedName name="REPORT5" localSheetId="42">[61]공급설비!#REF!</definedName>
    <definedName name="REPORT5" localSheetId="29">[62]공급설비!#REF!</definedName>
    <definedName name="REPORT5">[61]공급설비!#REF!</definedName>
    <definedName name="Reselects" localSheetId="47">#REF!</definedName>
    <definedName name="Reselects" localSheetId="42">#REF!</definedName>
    <definedName name="Reselects" localSheetId="29">#REF!</definedName>
    <definedName name="Reselects">#REF!</definedName>
    <definedName name="Reset" localSheetId="47">#REF!</definedName>
    <definedName name="Reset" localSheetId="42">#REF!</definedName>
    <definedName name="Reset">#REF!</definedName>
    <definedName name="rf" localSheetId="29">[70]공정가치!$I$15</definedName>
    <definedName name="rf">[69]공정가치!$I$15</definedName>
    <definedName name="RFSSF" localSheetId="47">#REF!</definedName>
    <definedName name="RFSSF" localSheetId="42">#REF!</definedName>
    <definedName name="RFSSF" localSheetId="29">#REF!</definedName>
    <definedName name="RFSSF">#REF!</definedName>
    <definedName name="ROM">#N/A</definedName>
    <definedName name="rrrr" localSheetId="8">[24]!rrrr</definedName>
    <definedName name="rrrr" localSheetId="2">목차!rrrr</definedName>
    <definedName name="rrrr" localSheetId="29">#N/A</definedName>
    <definedName name="rrrr" localSheetId="6">총괄설명1!rrrr</definedName>
    <definedName name="rrrr" localSheetId="7">[25]!rrrr</definedName>
    <definedName name="rrrr">[26]!rrrr</definedName>
    <definedName name="rv" localSheetId="47">[9]수불부!#REF!</definedName>
    <definedName name="rv" localSheetId="42">[9]수불부!#REF!</definedName>
    <definedName name="rv" localSheetId="29">[6]수불부!#REF!</definedName>
    <definedName name="rv">[9]수불부!#REF!</definedName>
    <definedName name="s" localSheetId="8">{#N/A,#N/A,FALSE,"목차";#N/A,#N/A,FALSE,"요약손익";#N/A,#N/A,FALSE,"월별손익";#N/A,#N/A,FALSE,"요약대차";#N/A,#N/A,FALSE,"대차대조표";#N/A,#N/A,FALSE,"요약CASH";#N/A,#N/A,FALSE,"자금운용표";#N/A,#N/A,FALSE,"판매요약";#N/A,#N/A,FALSE,"탐별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 localSheetId="2">{#N/A,#N/A,FALSE,"목차";#N/A,#N/A,FALSE,"요약손익";#N/A,#N/A,FALSE,"월별손익";#N/A,#N/A,FALSE,"요약대차";#N/A,#N/A,FALSE,"대차대조표";#N/A,#N/A,FALSE,"요약CASH";#N/A,#N/A,FALSE,"자금운용표";#N/A,#N/A,FALSE,"판매요약";#N/A,#N/A,FALSE,"탐별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 localSheetId="29">{#N/A,#N/A,FALSE,"목차";#N/A,#N/A,FALSE,"요약손익";#N/A,#N/A,FALSE,"월별손익";#N/A,#N/A,FALSE,"요약대차";#N/A,#N/A,FALSE,"대차대조표";#N/A,#N/A,FALSE,"요약CASH";#N/A,#N/A,FALSE,"자금운용표";#N/A,#N/A,FALSE,"판매요약";#N/A,#N/A,FALSE,"탐별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 localSheetId="6">{#N/A,#N/A,FALSE,"목차";#N/A,#N/A,FALSE,"요약손익";#N/A,#N/A,FALSE,"월별손익";#N/A,#N/A,FALSE,"요약대차";#N/A,#N/A,FALSE,"대차대조표";#N/A,#N/A,FALSE,"요약CASH";#N/A,#N/A,FALSE,"자금운용표";#N/A,#N/A,FALSE,"판매요약";#N/A,#N/A,FALSE,"탐별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 localSheetId="7">{#N/A,#N/A,FALSE,"목차";#N/A,#N/A,FALSE,"요약손익";#N/A,#N/A,FALSE,"월별손익";#N/A,#N/A,FALSE,"요약대차";#N/A,#N/A,FALSE,"대차대조표";#N/A,#N/A,FALSE,"요약CASH";#N/A,#N/A,FALSE,"자금운용표";#N/A,#N/A,FALSE,"판매요약";#N/A,#N/A,FALSE,"탐별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S_Adjust_GT" localSheetId="47">[71]매출원가!#REF!</definedName>
    <definedName name="S_Adjust_GT" localSheetId="42">[71]매출원가!#REF!</definedName>
    <definedName name="S_Adjust_GT" localSheetId="29">[72]매출원가!#REF!</definedName>
    <definedName name="S_Adjust_GT">[71]매출원가!#REF!</definedName>
    <definedName name="S_AJE_Tot_GT" localSheetId="47">[71]매출원가!#REF!</definedName>
    <definedName name="S_AJE_Tot_GT" localSheetId="42">[71]매출원가!#REF!</definedName>
    <definedName name="S_AJE_Tot_GT" localSheetId="29">[72]매출원가!#REF!</definedName>
    <definedName name="S_AJE_Tot_GT">[71]매출원가!#REF!</definedName>
    <definedName name="S_CY_Beg_GT" localSheetId="47">[71]매출원가!#REF!</definedName>
    <definedName name="S_CY_Beg_GT" localSheetId="42">[71]매출원가!#REF!</definedName>
    <definedName name="S_CY_Beg_GT" localSheetId="29">[72]매출원가!#REF!</definedName>
    <definedName name="S_CY_Beg_GT">[71]매출원가!#REF!</definedName>
    <definedName name="S_CY_End_GT" localSheetId="47">[71]매출원가!#REF!</definedName>
    <definedName name="S_CY_End_GT" localSheetId="42">[71]매출원가!#REF!</definedName>
    <definedName name="S_CY_End_GT" localSheetId="29">[72]매출원가!#REF!</definedName>
    <definedName name="S_CY_End_GT">[71]매출원가!#REF!</definedName>
    <definedName name="S_PY_End_GT" localSheetId="47">[71]매출원가!#REF!</definedName>
    <definedName name="S_PY_End_GT" localSheetId="42">[71]매출원가!#REF!</definedName>
    <definedName name="S_PY_End_GT" localSheetId="29">[72]매출원가!#REF!</definedName>
    <definedName name="S_PY_End_GT">[71]매출원가!#REF!</definedName>
    <definedName name="S_RJE_Tot_GT" localSheetId="47">[71]매출원가!#REF!</definedName>
    <definedName name="S_RJE_Tot_GT" localSheetId="42">[71]매출원가!#REF!</definedName>
    <definedName name="S_RJE_Tot_GT" localSheetId="29">[72]매출원가!#REF!</definedName>
    <definedName name="S_RJE_Tot_GT">[71]매출원가!#REF!</definedName>
    <definedName name="S_S_S">#N/A</definedName>
    <definedName name="sa" localSheetId="29">[73]Check!$A$1:$B$3,[73]Check!$A$5:$B$83</definedName>
    <definedName name="sa">[72]Check!$A$1:$B$3,[72]Check!$A$5:$B$83</definedName>
    <definedName name="sales" localSheetId="29">[74]Check!$A$1:$B$3,[74]Check!$A$5:$B$83</definedName>
    <definedName name="sales">[73]Check!$A$1:$B$3,[73]Check!$A$5:$B$83</definedName>
    <definedName name="SALESPLAN" localSheetId="47">#REF!</definedName>
    <definedName name="SALESPLAN" localSheetId="42">#REF!</definedName>
    <definedName name="SALESPLAN" localSheetId="29">#REF!</definedName>
    <definedName name="SALESPLAN">#REF!</definedName>
    <definedName name="sd" localSheetId="47">[9]수불부!#REF!</definedName>
    <definedName name="sd" localSheetId="42">[9]수불부!#REF!</definedName>
    <definedName name="sd" localSheetId="29">[6]수불부!#REF!</definedName>
    <definedName name="sd">[9]수불부!#REF!</definedName>
    <definedName name="sda" localSheetId="47">[9]수불부!#REF!</definedName>
    <definedName name="sda" localSheetId="42">[9]수불부!#REF!</definedName>
    <definedName name="sda" localSheetId="29">[6]수불부!#REF!</definedName>
    <definedName name="sda">[9]수불부!#REF!</definedName>
    <definedName name="sdadasasdas"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F"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adsjf" localSheetId="8">BLCH</definedName>
    <definedName name="sdfadsjf" localSheetId="2">BLCH</definedName>
    <definedName name="sdfadsjf" localSheetId="47">BLCH</definedName>
    <definedName name="sdfadsjf" localSheetId="42">BLCH</definedName>
    <definedName name="sdfadsjf" localSheetId="29">BLCH</definedName>
    <definedName name="sdfadsjf" localSheetId="6">BLCH</definedName>
    <definedName name="sdfadsjf" localSheetId="7">BLCH</definedName>
    <definedName name="sdfadsjf">BLCH</definedName>
    <definedName name="sdksakd" localSheetId="8">BLCH</definedName>
    <definedName name="sdksakd" localSheetId="2">BLCH</definedName>
    <definedName name="sdksakd" localSheetId="47">BLCH</definedName>
    <definedName name="sdksakd" localSheetId="42">BLCH</definedName>
    <definedName name="sdksakd" localSheetId="29">BLCH</definedName>
    <definedName name="sdksakd" localSheetId="6">BLCH</definedName>
    <definedName name="sdksakd" localSheetId="7">BLCH</definedName>
    <definedName name="sdksakd">BLCH</definedName>
    <definedName name="sdsa" localSheetId="47">[9]수불부!#REF!</definedName>
    <definedName name="sdsa" localSheetId="42">[9]수불부!#REF!</definedName>
    <definedName name="sdsa" localSheetId="29">[6]수불부!#REF!</definedName>
    <definedName name="sdsa">[9]수불부!#REF!</definedName>
    <definedName name="Service_Charges" localSheetId="47">#REF!</definedName>
    <definedName name="Service_Charges" localSheetId="42">#REF!</definedName>
    <definedName name="Service_Charges" localSheetId="29">#REF!</definedName>
    <definedName name="Service_Charges">#REF!</definedName>
    <definedName name="sgd_bank1" localSheetId="47">#REF!</definedName>
    <definedName name="sgd_bank1" localSheetId="42">#REF!</definedName>
    <definedName name="sgd_bank1">#REF!</definedName>
    <definedName name="sgd_bank2" localSheetId="47">#REF!</definedName>
    <definedName name="sgd_bank2" localSheetId="42">#REF!</definedName>
    <definedName name="sgd_bank2">#REF!</definedName>
    <definedName name="sheet" localSheetId="29">[75]Sheet2!$A$2:$H$40</definedName>
    <definedName name="sheet">[74]Sheet2!$A$2:$H$40</definedName>
    <definedName name="SHEET_1">#N/A</definedName>
    <definedName name="SHEET_2">#N/A</definedName>
    <definedName name="SHEET_3">#N/A</definedName>
    <definedName name="Site_Fees" localSheetId="47">#REF!</definedName>
    <definedName name="Site_Fees" localSheetId="42">#REF!</definedName>
    <definedName name="Site_Fees" localSheetId="29">#REF!</definedName>
    <definedName name="Site_Fees">#REF!</definedName>
    <definedName name="sks" localSheetId="47">#REF!</definedName>
    <definedName name="sks" localSheetId="42">#REF!</definedName>
    <definedName name="sks" localSheetId="29">#REF!</definedName>
    <definedName name="sks">#REF!</definedName>
    <definedName name="so" localSheetId="47" hidden="1">[75]회사제시!#REF!</definedName>
    <definedName name="so" localSheetId="42" hidden="1">[75]회사제시!#REF!</definedName>
    <definedName name="so" localSheetId="29" hidden="1">[75]회사제시!#REF!</definedName>
    <definedName name="so" hidden="1">[75]회사제시!#REF!</definedName>
    <definedName name="soqneocp" localSheetId="47">[9]수불부!#REF!</definedName>
    <definedName name="soqneocp" localSheetId="42">[9]수불부!#REF!</definedName>
    <definedName name="soqneocp" localSheetId="29">[6]수불부!#REF!</definedName>
    <definedName name="soqneocp">[9]수불부!#REF!</definedName>
    <definedName name="SS" localSheetId="47">#REF!</definedName>
    <definedName name="SS" localSheetId="42">#REF!</definedName>
    <definedName name="SS" localSheetId="29">#REF!</definedName>
    <definedName name="SS">#REF!</definedName>
    <definedName name="SSS" localSheetId="47">#REF!</definedName>
    <definedName name="SSS" localSheetId="42">#REF!</definedName>
    <definedName name="SSS">#REF!</definedName>
    <definedName name="Stock_begin_sum_" localSheetId="47">#REF!</definedName>
    <definedName name="Stock_begin_sum_" localSheetId="42">#REF!</definedName>
    <definedName name="Stock_begin_sum_">#REF!</definedName>
    <definedName name="StockMaster" localSheetId="47">#REF!</definedName>
    <definedName name="StockMaster" localSheetId="42">#REF!</definedName>
    <definedName name="StockMaster">#REF!</definedName>
    <definedName name="T">#N/A</definedName>
    <definedName name="TA" localSheetId="47">#REF!</definedName>
    <definedName name="TA" localSheetId="42">#REF!</definedName>
    <definedName name="TA" localSheetId="29">#REF!</definedName>
    <definedName name="TA">#REF!</definedName>
    <definedName name="Table1" localSheetId="47">#REF!</definedName>
    <definedName name="Table1" localSheetId="42">#REF!</definedName>
    <definedName name="Table1" localSheetId="29">#REF!</definedName>
    <definedName name="Table1">#REF!</definedName>
    <definedName name="TDS" localSheetId="47">'[76]관계회사거래내역및 채권채무잔액 99'!#REF!</definedName>
    <definedName name="TDS" localSheetId="42">'[76]관계회사거래내역및 채권채무잔액 99'!#REF!</definedName>
    <definedName name="TDS" localSheetId="29">'[77]관계회사거래내역및 채권채무잔액 99'!#REF!</definedName>
    <definedName name="TDS">'[76]관계회사거래내역및 채권채무잔액 99'!#REF!</definedName>
    <definedName name="TEST0" localSheetId="47">#REF!</definedName>
    <definedName name="TEST0" localSheetId="42">#REF!</definedName>
    <definedName name="TEST0" localSheetId="29">#REF!</definedName>
    <definedName name="TEST0">#REF!</definedName>
    <definedName name="TESTHKEY" localSheetId="47">#REF!</definedName>
    <definedName name="TESTHKEY" localSheetId="42">#REF!</definedName>
    <definedName name="TESTHKEY">#REF!</definedName>
    <definedName name="TESTKEYS" localSheetId="47">#REF!</definedName>
    <definedName name="TESTKEYS" localSheetId="42">#REF!</definedName>
    <definedName name="TESTKEYS">#REF!</definedName>
    <definedName name="TESTVKEY" localSheetId="47">#REF!</definedName>
    <definedName name="TESTVKEY" localSheetId="42">#REF!</definedName>
    <definedName name="TESTVKEY">#REF!</definedName>
    <definedName name="TextRefCopy1" localSheetId="47">#REF!</definedName>
    <definedName name="TextRefCopy1" localSheetId="42">#REF!</definedName>
    <definedName name="TextRefCopy1">#REF!</definedName>
    <definedName name="TextRefCopyRangeCount" hidden="1">1</definedName>
    <definedName name="Threshold" localSheetId="29">'[15]Balance Sheet(AR)'!$E$2</definedName>
    <definedName name="Threshold">'[16]Balance Sheet(AR)'!$E$2</definedName>
    <definedName name="thtr" localSheetId="47">[9]수불부!#REF!</definedName>
    <definedName name="thtr" localSheetId="42">[9]수불부!#REF!</definedName>
    <definedName name="thtr" localSheetId="29">[6]수불부!#REF!</definedName>
    <definedName name="thtr">[9]수불부!#REF!</definedName>
    <definedName name="TKTKTK" localSheetId="8" hidden="1">{"'미착금액'!$A$4:$G$14"}</definedName>
    <definedName name="TKTKTK" localSheetId="2" hidden="1">{"'미착금액'!$A$4:$G$14"}</definedName>
    <definedName name="TKTKTK" localSheetId="29" hidden="1">{"'미착금액'!$A$4:$G$14"}</definedName>
    <definedName name="TKTKTK" localSheetId="6" hidden="1">{"'미착금액'!$A$4:$G$14"}</definedName>
    <definedName name="TKTKTK" localSheetId="7" hidden="1">{"'미착금액'!$A$4:$G$14"}</definedName>
    <definedName name="TKTKTK" hidden="1">{"'미착금액'!$A$4:$G$14"}</definedName>
    <definedName name="TL" localSheetId="47">#REF!</definedName>
    <definedName name="TL" localSheetId="42">#REF!</definedName>
    <definedName name="TL">#REF!</definedName>
    <definedName name="tt" localSheetId="47">[78]관세!#REF!</definedName>
    <definedName name="tt" localSheetId="42">[78]관세!#REF!</definedName>
    <definedName name="tt" localSheetId="29">[79]관세!#REF!</definedName>
    <definedName name="tt">[78]관세!#REF!</definedName>
    <definedName name="TTT"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TT"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TT"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TT"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TT"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TT"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TwelveMonthMovingAvg" localSheetId="29">AVERAGE([51]월별데이타!XFD1:XFD1048566)</definedName>
    <definedName name="TwelveMonthMovingAvg">AVERAGE([52]월별데이타!XFD1:XFD1048566)</definedName>
    <definedName name="updatedCF" localSheetId="47">'[27]1998 P &amp; L'!#REF!</definedName>
    <definedName name="updatedCF" localSheetId="42">'[27]1998 P &amp; L'!#REF!</definedName>
    <definedName name="updatedCF" localSheetId="29">'[28]1998 P &amp; L'!#REF!</definedName>
    <definedName name="updatedCF">'[27]1998 P &amp; L'!#REF!</definedName>
    <definedName name="usd_bank" localSheetId="47">#REF!</definedName>
    <definedName name="usd_bank" localSheetId="42">#REF!</definedName>
    <definedName name="usd_bank" localSheetId="29">#REF!</definedName>
    <definedName name="usd_bank">#REF!</definedName>
    <definedName name="WA">#N/A</definedName>
    <definedName name="WC" localSheetId="8">[24]!WC</definedName>
    <definedName name="WC" localSheetId="2">목차!WC</definedName>
    <definedName name="WC" localSheetId="29">#N/A</definedName>
    <definedName name="WC" localSheetId="6">총괄설명1!WC</definedName>
    <definedName name="WC" localSheetId="7">[25]!WC</definedName>
    <definedName name="WC">[26]!WC</definedName>
    <definedName name="WD" localSheetId="8">[24]!WD</definedName>
    <definedName name="WD" localSheetId="2">목차!WD</definedName>
    <definedName name="WD" localSheetId="29">#N/A</definedName>
    <definedName name="WD" localSheetId="6">총괄설명1!WD</definedName>
    <definedName name="WD" localSheetId="7">[25]!WD</definedName>
    <definedName name="WD">[26]!WD</definedName>
    <definedName name="we" localSheetId="47">[9]수불부!#REF!</definedName>
    <definedName name="we" localSheetId="42">[9]수불부!#REF!</definedName>
    <definedName name="we" localSheetId="29">[6]수불부!#REF!</definedName>
    <definedName name="we">[9]수불부!#REF!</definedName>
    <definedName name="wed" localSheetId="47">[9]수불부!#REF!</definedName>
    <definedName name="wed" localSheetId="42">[9]수불부!#REF!</definedName>
    <definedName name="wed" localSheetId="29">[6]수불부!#REF!</definedName>
    <definedName name="wed">[9]수불부!#REF!</definedName>
    <definedName name="wer" localSheetId="47">#REF!</definedName>
    <definedName name="wer" localSheetId="42">#REF!</definedName>
    <definedName name="wer" localSheetId="29">#REF!</definedName>
    <definedName name="wer">#REF!</definedName>
    <definedName name="wew" localSheetId="47">#REF!</definedName>
    <definedName name="wew" localSheetId="42">#REF!</definedName>
    <definedName name="wew">#REF!</definedName>
    <definedName name="WH" localSheetId="8">[24]!WH</definedName>
    <definedName name="WH" localSheetId="2">목차!WH</definedName>
    <definedName name="WH" localSheetId="29">#N/A</definedName>
    <definedName name="WH" localSheetId="6">총괄설명1!WH</definedName>
    <definedName name="WH" localSheetId="7">[25]!WH</definedName>
    <definedName name="WH">[26]!WH</definedName>
    <definedName name="WHANM">#N/A</definedName>
    <definedName name="WHANS">#N/A</definedName>
    <definedName name="WHANS1">#N/A</definedName>
    <definedName name="WHANS2">#N/A</definedName>
    <definedName name="WHANS3">#N/A</definedName>
    <definedName name="WHANY">#N/A</definedName>
    <definedName name="WHANY1">#N/A</definedName>
    <definedName name="WHANY2">#N/A</definedName>
    <definedName name="WHANY3">#N/A</definedName>
    <definedName name="wjd"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jd"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jd"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jd"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jd"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jd"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k" localSheetId="8">BLCH</definedName>
    <definedName name="wk" localSheetId="2">BLCH</definedName>
    <definedName name="wk" localSheetId="47">BLCH</definedName>
    <definedName name="wk" localSheetId="42">BLCH</definedName>
    <definedName name="wk" localSheetId="29">BLCH</definedName>
    <definedName name="wk" localSheetId="6">BLCH</definedName>
    <definedName name="wk" localSheetId="7">BLCH</definedName>
    <definedName name="wk">BLCH</definedName>
    <definedName name="wrn.ACHESON94TAXRETURN." localSheetId="8"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29"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6"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7"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ging._.and._.Trend._.Analysis." localSheetId="8" hidden="1">{#N/A,#N/A,FALSE,"Aging Summary";#N/A,#N/A,FALSE,"Ratio Analysis";#N/A,#N/A,FALSE,"Test 120 Day Accts";#N/A,#N/A,FALSE,"Tickmarks"}</definedName>
    <definedName name="wrn.Aging._.and._.Trend._.Analysis." localSheetId="2" hidden="1">{#N/A,#N/A,FALSE,"Aging Summary";#N/A,#N/A,FALSE,"Ratio Analysis";#N/A,#N/A,FALSE,"Test 120 Day Accts";#N/A,#N/A,FALSE,"Tickmarks"}</definedName>
    <definedName name="wrn.Aging._.and._.Trend._.Analysis." localSheetId="29" hidden="1">{#N/A,#N/A,FALSE,"Aging Summary";#N/A,#N/A,FALSE,"Ratio Analysis";#N/A,#N/A,FALSE,"Test 120 Day Accts";#N/A,#N/A,FALSE,"Tickmarks"}</definedName>
    <definedName name="wrn.Aging._.and._.Trend._.Analysis." localSheetId="6" hidden="1">{#N/A,#N/A,FALSE,"Aging Summary";#N/A,#N/A,FALSE,"Ratio Analysis";#N/A,#N/A,FALSE,"Test 120 Day Accts";#N/A,#N/A,FALSE,"Tickmarks"}</definedName>
    <definedName name="wrn.Aging._.and._.Trend._.Analysis." localSheetId="7"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BL94TAXRETURN." localSheetId="8"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BL94TAXRETURN." localSheetId="2"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BL94TAXRETURN." localSheetId="29"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BL94TAXRETURN." localSheetId="6"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BL94TAXRETURN." localSheetId="7"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BL94TAXRETURN." hidden="1">{#N/A,#N/A,FALSE,"일반적사항";#N/A,#N/A,FALSE,"주요재무자료";#N/A,#N/A,FALSE,"표지";#N/A,#N/A,FALSE,"총괄표";#N/A,#N/A,FALSE,"1호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CIC94TAX." localSheetId="8"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29"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6"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7"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OSA._.FS._.국문." localSheetId="8" hidden="1">{#N/A,#N/A,FALSE,"BS";#N/A,#N/A,FALSE,"PL";#N/A,#N/A,FALSE,"처분";#N/A,#N/A,FALSE,"현금";#N/A,#N/A,FALSE,"매출";#N/A,#N/A,FALSE,"원가";#N/A,#N/A,FALSE,"경영"}</definedName>
    <definedName name="wrn.COSA._.FS._.국문." localSheetId="2" hidden="1">{#N/A,#N/A,FALSE,"BS";#N/A,#N/A,FALSE,"PL";#N/A,#N/A,FALSE,"처분";#N/A,#N/A,FALSE,"현금";#N/A,#N/A,FALSE,"매출";#N/A,#N/A,FALSE,"원가";#N/A,#N/A,FALSE,"경영"}</definedName>
    <definedName name="wrn.COSA._.FS._.국문." localSheetId="29" hidden="1">{#N/A,#N/A,FALSE,"BS";#N/A,#N/A,FALSE,"PL";#N/A,#N/A,FALSE,"처분";#N/A,#N/A,FALSE,"현금";#N/A,#N/A,FALSE,"매출";#N/A,#N/A,FALSE,"원가";#N/A,#N/A,FALSE,"경영"}</definedName>
    <definedName name="wrn.COSA._.FS._.국문." localSheetId="6" hidden="1">{#N/A,#N/A,FALSE,"BS";#N/A,#N/A,FALSE,"PL";#N/A,#N/A,FALSE,"처분";#N/A,#N/A,FALSE,"현금";#N/A,#N/A,FALSE,"매출";#N/A,#N/A,FALSE,"원가";#N/A,#N/A,FALSE,"경영"}</definedName>
    <definedName name="wrn.COSA._.FS._.국문." localSheetId="7"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COSA94TAXRETURN." localSheetId="8"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29"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6"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7"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IFF94TAX." localSheetId="8"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29"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6"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7"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jck94TAXRETURN." localSheetId="8"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29"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6"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7"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Lead._.Schedule." localSheetId="8"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2"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29"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6"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7" hidden="1">{#N/A,#N/A,FALSE,"BS";#N/A,#N/A,FALSE,"PL";#N/A,#N/A,FALSE,"A";#N/A,#N/A,FALSE,"B";#N/A,#N/A,FALSE,"B1";#N/A,#N/A,FALSE,"C";#N/A,#N/A,FALSE,"C1";#N/A,#N/A,FALSE,"C2";#N/A,#N/A,FALSE,"D";#N/A,#N/A,FALSE,"E";#N/A,#N/A,FALSE,"F";#N/A,#N/A,FALSE,"AA";#N/A,#N/A,FALSE,"BB";#N/A,#N/A,FALSE,"CC";#N/A,#N/A,FALSE,"DD";#N/A,#N/A,FALSE,"EE";#N/A,#N/A,FALSE,"FF";#N/A,#N/A,FALSE,"PL10";#N/A,#N/A,FALSE,"PL20";#N/A,#N/A,FALSE,"PL30"}</definedName>
    <definedName name="wrn.Lead._.Schedule." hidden="1">{#N/A,#N/A,FALSE,"BS";#N/A,#N/A,FALSE,"PL";#N/A,#N/A,FALSE,"A";#N/A,#N/A,FALSE,"B";#N/A,#N/A,FALSE,"B1";#N/A,#N/A,FALSE,"C";#N/A,#N/A,FALSE,"C1";#N/A,#N/A,FALSE,"C2";#N/A,#N/A,FALSE,"D";#N/A,#N/A,FALSE,"E";#N/A,#N/A,FALSE,"F";#N/A,#N/A,FALSE,"AA";#N/A,#N/A,FALSE,"BB";#N/A,#N/A,FALSE,"CC";#N/A,#N/A,FALSE,"DD";#N/A,#N/A,FALSE,"EE";#N/A,#N/A,FALSE,"FF";#N/A,#N/A,FALSE,"PL10";#N/A,#N/A,FALSE,"PL20";#N/A,#N/A,FALSE,"PL30"}</definedName>
    <definedName name="wrn.PAIM._.TAX._.PRO." localSheetId="8"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29"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6"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7"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SAA94TAX." localSheetId="8"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29"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6"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7"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simple." localSheetId="8"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29"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6"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7"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UNIONGAS94TAXRETURN." localSheetId="8"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29"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6"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7"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간단한세무조정계산서."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간단한세무조정계산서."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간단한세무조정계산서."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간단한세무조정계산서."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간단한세무조정계산서."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간단한세무조정계산서."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wrn.관섬예산."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급여인상안." localSheetId="8" hidden="1">{#N/A,#N/A,FALSE,"계약직(여)"}</definedName>
    <definedName name="wrn.급여인상안." localSheetId="2" hidden="1">{#N/A,#N/A,FALSE,"계약직(여)"}</definedName>
    <definedName name="wrn.급여인상안." localSheetId="29" hidden="1">{#N/A,#N/A,FALSE,"계약직(여)"}</definedName>
    <definedName name="wrn.급여인상안." localSheetId="6" hidden="1">{#N/A,#N/A,FALSE,"계약직(여)"}</definedName>
    <definedName name="wrn.급여인상안." localSheetId="7" hidden="1">{#N/A,#N/A,FALSE,"계약직(여)"}</definedName>
    <definedName name="wrn.급여인상안." hidden="1">{#N/A,#N/A,FALSE,"계약직(여)"}</definedName>
    <definedName name="wrn.세무조정계산서." localSheetId="8"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29"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6"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7"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모든양식."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전사예산."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조흥94세무." localSheetId="8"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29"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6"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7"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축약94." localSheetId="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29"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6"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7"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채권채무조회서." localSheetId="8" hidden="1">{#N/A,#N/A,FALSE,"채권채무";#N/A,#N/A,FALSE,"control sheet"}</definedName>
    <definedName name="wrn.채권채무조회서." localSheetId="2" hidden="1">{#N/A,#N/A,FALSE,"채권채무";#N/A,#N/A,FALSE,"control sheet"}</definedName>
    <definedName name="wrn.채권채무조회서." localSheetId="29" hidden="1">{#N/A,#N/A,FALSE,"채권채무";#N/A,#N/A,FALSE,"control sheet"}</definedName>
    <definedName name="wrn.채권채무조회서." localSheetId="6" hidden="1">{#N/A,#N/A,FALSE,"채권채무";#N/A,#N/A,FALSE,"control sheet"}</definedName>
    <definedName name="wrn.채권채무조회서." localSheetId="7" hidden="1">{#N/A,#N/A,FALSE,"채권채무";#N/A,#N/A,FALSE,"control sheet"}</definedName>
    <definedName name="wrn.채권채무조회서." hidden="1">{#N/A,#N/A,FALSE,"채권채무";#N/A,#N/A,FALSE,"control sheet"}</definedName>
    <definedName name="wrn.판유리예산."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함영민." localSheetId="8" hidden="1">{#N/A,#N/A,FALSE,"범우구미";#N/A,#N/A,FALSE,"세한케미칼";#N/A,#N/A,FALSE,"세명화학";#N/A,#N/A,FALSE,"신영케미칼";#N/A,#N/A,FALSE,"일석상사"}</definedName>
    <definedName name="wrn.함영민." localSheetId="2" hidden="1">{#N/A,#N/A,FALSE,"범우구미";#N/A,#N/A,FALSE,"세한케미칼";#N/A,#N/A,FALSE,"세명화학";#N/A,#N/A,FALSE,"신영케미칼";#N/A,#N/A,FALSE,"일석상사"}</definedName>
    <definedName name="wrn.함영민." localSheetId="29" hidden="1">{#N/A,#N/A,FALSE,"범우구미";#N/A,#N/A,FALSE,"세한케미칼";#N/A,#N/A,FALSE,"세명화학";#N/A,#N/A,FALSE,"신영케미칼";#N/A,#N/A,FALSE,"일석상사"}</definedName>
    <definedName name="wrn.함영민." localSheetId="6" hidden="1">{#N/A,#N/A,FALSE,"범우구미";#N/A,#N/A,FALSE,"세한케미칼";#N/A,#N/A,FALSE,"세명화학";#N/A,#N/A,FALSE,"신영케미칼";#N/A,#N/A,FALSE,"일석상사"}</definedName>
    <definedName name="wrn.함영민." localSheetId="7" hidden="1">{#N/A,#N/A,FALSE,"범우구미";#N/A,#N/A,FALSE,"세한케미칼";#N/A,#N/A,FALSE,"세명화학";#N/A,#N/A,FALSE,"신영케미칼";#N/A,#N/A,FALSE,"일석상사"}</definedName>
    <definedName name="wrn.함영민." hidden="1">{#N/A,#N/A,FALSE,"범우구미";#N/A,#N/A,FALSE,"세한케미칼";#N/A,#N/A,FALSE,"세명화학";#N/A,#N/A,FALSE,"신영케미칼";#N/A,#N/A,FALSE,"일석상사"}</definedName>
    <definedName name="WWW" localSheetId="8"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 localSheetId="29"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 localSheetId="6"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 localSheetId="7"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WWW" localSheetId="8">[24]!WWWW</definedName>
    <definedName name="WWWW" localSheetId="2">목차!WWWW</definedName>
    <definedName name="WWWW" localSheetId="29">#N/A</definedName>
    <definedName name="WWWW" localSheetId="6">총괄설명1!WWWW</definedName>
    <definedName name="WWWW" localSheetId="7">[25]!WWWW</definedName>
    <definedName name="WWWW">[26]!WWWW</definedName>
    <definedName name="x" localSheetId="47">'[79]비품(94이전)'!#REF!</definedName>
    <definedName name="x" localSheetId="42">'[79]비품(94이전)'!#REF!</definedName>
    <definedName name="x" localSheetId="29">'[80]비품(94이전)'!#REF!</definedName>
    <definedName name="x">'[79]비품(94이전)'!#REF!</definedName>
    <definedName name="XIII._당기순이익" localSheetId="47">[81]손익계산서!#REF!</definedName>
    <definedName name="XIII._당기순이익" localSheetId="42">[81]손익계산서!#REF!</definedName>
    <definedName name="XIII._당기순이익" localSheetId="29">[82]손익계산서!#REF!</definedName>
    <definedName name="XIII._당기순이익">[81]손익계산서!#REF!</definedName>
    <definedName name="XRefColumnsCount" hidden="1">1</definedName>
    <definedName name="XRefPaste1" localSheetId="47" hidden="1">[71]매출원가!#REF!</definedName>
    <definedName name="XRefPaste1" localSheetId="42" hidden="1">[71]매출원가!#REF!</definedName>
    <definedName name="XRefPaste1" localSheetId="29" hidden="1">[71]매출원가!#REF!</definedName>
    <definedName name="XRefPaste1" hidden="1">[71]매출원가!#REF!</definedName>
    <definedName name="XRefPasteRangeCount" hidden="1">3</definedName>
    <definedName name="y" localSheetId="47">#REF!</definedName>
    <definedName name="y" localSheetId="42">#REF!</definedName>
    <definedName name="y" localSheetId="29">#REF!</definedName>
    <definedName name="y">#REF!</definedName>
    <definedName name="z" localSheetId="8">BlankMacro1</definedName>
    <definedName name="z" localSheetId="2">BlankMacro1</definedName>
    <definedName name="z" localSheetId="47">BlankMacro1</definedName>
    <definedName name="z" localSheetId="42">BlankMacro1</definedName>
    <definedName name="z" localSheetId="29">BlankMacro1</definedName>
    <definedName name="z" localSheetId="6">BlankMacro1</definedName>
    <definedName name="z" localSheetId="7">BlankMacro1</definedName>
    <definedName name="z">BlankMacro1</definedName>
    <definedName name="za" localSheetId="47">#REF!</definedName>
    <definedName name="za" localSheetId="42">#REF!</definedName>
    <definedName name="za" localSheetId="29">#REF!</definedName>
    <definedName name="za">#REF!</definedName>
    <definedName name="Ε_샥dⅨ" localSheetId="47">#REF!</definedName>
    <definedName name="Ε_샥dⅨ" localSheetId="42">#REF!</definedName>
    <definedName name="Ε_샥dⅨ">#REF!</definedName>
    <definedName name="ㄱ" localSheetId="47">#REF!</definedName>
    <definedName name="ㄱ" localSheetId="42">#REF!</definedName>
    <definedName name="ㄱ">#REF!</definedName>
    <definedName name="가공" localSheetId="47">#REF!</definedName>
    <definedName name="가공" localSheetId="42">#REF!</definedName>
    <definedName name="가공">#REF!</definedName>
    <definedName name="가기긱" localSheetId="8" hidden="1">{"'미착금액'!$A$4:$G$14"}</definedName>
    <definedName name="가기긱" localSheetId="2" hidden="1">{"'미착금액'!$A$4:$G$14"}</definedName>
    <definedName name="가기긱" localSheetId="29" hidden="1">{"'미착금액'!$A$4:$G$14"}</definedName>
    <definedName name="가기긱" localSheetId="6" hidden="1">{"'미착금액'!$A$4:$G$14"}</definedName>
    <definedName name="가기긱" localSheetId="7" hidden="1">{"'미착금액'!$A$4:$G$14"}</definedName>
    <definedName name="가기긱" hidden="1">{"'미착금액'!$A$4:$G$14"}</definedName>
    <definedName name="간지" localSheetId="29">BlankMacro1</definedName>
    <definedName name="간지">BlankMacro1</definedName>
    <definedName name="감가" localSheetId="8">BLCH</definedName>
    <definedName name="감가" localSheetId="2">BLCH</definedName>
    <definedName name="감가" localSheetId="47">BLCH</definedName>
    <definedName name="감가" localSheetId="42">BLCH</definedName>
    <definedName name="감가" localSheetId="29">BLCH</definedName>
    <definedName name="감가" localSheetId="6">BLCH</definedName>
    <definedName name="감가" localSheetId="7">BLCH</definedName>
    <definedName name="감가">BLCH</definedName>
    <definedName name="감가1" localSheetId="8">BLCH</definedName>
    <definedName name="감가1" localSheetId="2">BLCH</definedName>
    <definedName name="감가1" localSheetId="47">BLCH</definedName>
    <definedName name="감가1" localSheetId="42">BLCH</definedName>
    <definedName name="감가1" localSheetId="29">BLCH</definedName>
    <definedName name="감가1" localSheetId="6">BLCH</definedName>
    <definedName name="감가1" localSheetId="7">BLCH</definedName>
    <definedName name="감가1">BLCH</definedName>
    <definedName name="감가상각" localSheetId="8">BLCH</definedName>
    <definedName name="감가상각" localSheetId="2">BLCH</definedName>
    <definedName name="감가상각" localSheetId="47">BLCH</definedName>
    <definedName name="감가상각" localSheetId="42">BLCH</definedName>
    <definedName name="감가상각" localSheetId="29">BLCH</definedName>
    <definedName name="감가상각" localSheetId="6">BLCH</definedName>
    <definedName name="감가상각" localSheetId="7">BLCH</definedName>
    <definedName name="감가상각">BLCH</definedName>
    <definedName name="감가상각1" localSheetId="8">BLCH</definedName>
    <definedName name="감가상각1" localSheetId="2">BLCH</definedName>
    <definedName name="감가상각1" localSheetId="47">BLCH</definedName>
    <definedName name="감가상각1" localSheetId="42">BLCH</definedName>
    <definedName name="감가상각1" localSheetId="29">BLCH</definedName>
    <definedName name="감가상각1" localSheetId="6">BLCH</definedName>
    <definedName name="감가상각1" localSheetId="7">BLCH</definedName>
    <definedName name="감가상각1">BLCH</definedName>
    <definedName name="개발비" localSheetId="8"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29"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6"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7"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거" localSheetId="8">#REF!</definedName>
    <definedName name="거" localSheetId="2">#REF!</definedName>
    <definedName name="거" localSheetId="47">#REF!</definedName>
    <definedName name="거" localSheetId="42">#REF!</definedName>
    <definedName name="거" localSheetId="7">#REF!</definedName>
    <definedName name="거">#REF!</definedName>
    <definedName name="거_래_선_명" localSheetId="47">#REF!</definedName>
    <definedName name="거_래_선_명" localSheetId="42">#REF!</definedName>
    <definedName name="거_래_선_명">#REF!</definedName>
    <definedName name="거래선명" localSheetId="47">#REF!</definedName>
    <definedName name="거래선명" localSheetId="42">#REF!</definedName>
    <definedName name="거래선명">#REF!</definedName>
    <definedName name="거래처" localSheetId="47">#REF!</definedName>
    <definedName name="거래처" localSheetId="42">#REF!</definedName>
    <definedName name="거래처">#REF!</definedName>
    <definedName name="결산성과"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인쇄" localSheetId="47">[83]잉여금!#REF!,[83]잉여금!#REF!,[83]잉여금!#REF!,[83]잉여금!#REF!,[83]잉여금!#REF!,[83]잉여금!#REF!,[83]잉여금!#REF!,[83]잉여금!$A$11:$H$35</definedName>
    <definedName name="결인쇄" localSheetId="42">[83]잉여금!#REF!,[83]잉여금!#REF!,[83]잉여금!#REF!,[83]잉여금!#REF!,[83]잉여금!#REF!,[83]잉여금!#REF!,[83]잉여금!#REF!,[83]잉여금!$A$11:$H$35</definedName>
    <definedName name="결인쇄" localSheetId="29">[84]잉여금!#REF!,[84]잉여금!#REF!,[84]잉여금!#REF!,[84]잉여금!#REF!,[84]잉여금!#REF!,[84]잉여금!#REF!,[84]잉여금!#REF!,[84]잉여금!$A$11:$H$35</definedName>
    <definedName name="결인쇄">[83]잉여금!#REF!,[83]잉여금!#REF!,[83]잉여금!#REF!,[83]잉여금!#REF!,[83]잉여금!#REF!,[83]잉여금!#REF!,[83]잉여금!#REF!,[83]잉여금!$A$11:$H$35</definedName>
    <definedName name="경비" localSheetId="8">#REF!</definedName>
    <definedName name="경비" localSheetId="2">#REF!</definedName>
    <definedName name="경비" localSheetId="47">#REF!</definedName>
    <definedName name="경비" localSheetId="42">#REF!</definedName>
    <definedName name="경비" localSheetId="7">#REF!</definedName>
    <definedName name="경비">#REF!</definedName>
    <definedName name="경비율" localSheetId="8">#REF!</definedName>
    <definedName name="경비율" localSheetId="2">#REF!</definedName>
    <definedName name="경비율" localSheetId="47">#REF!</definedName>
    <definedName name="경비율" localSheetId="42">#REF!</definedName>
    <definedName name="경비율" localSheetId="7">#REF!</definedName>
    <definedName name="경비율">#REF!</definedName>
    <definedName name="계약" localSheetId="8" hidden="1">{#N/A,#N/A,FALSE,"계약직(여)"}</definedName>
    <definedName name="계약" localSheetId="2" hidden="1">{#N/A,#N/A,FALSE,"계약직(여)"}</definedName>
    <definedName name="계약" localSheetId="29" hidden="1">{#N/A,#N/A,FALSE,"계약직(여)"}</definedName>
    <definedName name="계약" localSheetId="6" hidden="1">{#N/A,#N/A,FALSE,"계약직(여)"}</definedName>
    <definedName name="계약" localSheetId="7" hidden="1">{#N/A,#N/A,FALSE,"계약직(여)"}</definedName>
    <definedName name="계약" hidden="1">{#N/A,#N/A,FALSE,"계약직(여)"}</definedName>
    <definedName name="계정과목" localSheetId="47">#REF!</definedName>
    <definedName name="계정과목" localSheetId="42">#REF!</definedName>
    <definedName name="계정과목" localSheetId="29">#REF!</definedName>
    <definedName name="계정과목">#REF!</definedName>
    <definedName name="계정코드" localSheetId="29">[85]계정code!$A$2:$C$674</definedName>
    <definedName name="계정코드">[86]계정code!$A$2:$C$674</definedName>
    <definedName name="공300" localSheetId="47">#REF!</definedName>
    <definedName name="공300" localSheetId="42">#REF!</definedName>
    <definedName name="공300" localSheetId="29">#REF!</definedName>
    <definedName name="공300">#REF!</definedName>
    <definedName name="과세" localSheetId="47">#REF!</definedName>
    <definedName name="과세" localSheetId="42">#REF!</definedName>
    <definedName name="과세">#REF!</definedName>
    <definedName name="과세2" localSheetId="47">#REF!</definedName>
    <definedName name="과세2" localSheetId="42">#REF!</definedName>
    <definedName name="과세2">#REF!</definedName>
    <definedName name="과세표준" localSheetId="47">#REF!</definedName>
    <definedName name="과세표준" localSheetId="42">#REF!</definedName>
    <definedName name="과세표준">#REF!</definedName>
    <definedName name="關係會社外上買入金明細書" localSheetId="47">#REF!</definedName>
    <definedName name="關係會社外上買入金明細書" localSheetId="42">#REF!</definedName>
    <definedName name="關係會社外上買入金明細書">#REF!</definedName>
    <definedName name="관실적"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할_소관_세무서" localSheetId="47">#REF!</definedName>
    <definedName name="관할_소관_세무서" localSheetId="42">#REF!</definedName>
    <definedName name="관할_소관_세무서" localSheetId="29">#REF!</definedName>
    <definedName name="관할_소관_세무서">#REF!</definedName>
    <definedName name="광주" localSheetId="29">[87]광주!$A$4:$G$18</definedName>
    <definedName name="광주">[88]광주!$A$4:$G$18</definedName>
    <definedName name="교비" localSheetId="47">#REF!</definedName>
    <definedName name="교비" localSheetId="42">#REF!</definedName>
    <definedName name="교비" localSheetId="29">#REF!</definedName>
    <definedName name="교비">#REF!</definedName>
    <definedName name="교통비" localSheetId="47">#REF!</definedName>
    <definedName name="교통비" localSheetId="42">#REF!</definedName>
    <definedName name="교통비">#REF!</definedName>
    <definedName name="교통비1" localSheetId="47">#REF!</definedName>
    <definedName name="교통비1" localSheetId="42">#REF!</definedName>
    <definedName name="교통비1">#REF!</definedName>
    <definedName name="교통비용" localSheetId="47">#REF!</definedName>
    <definedName name="교통비용" localSheetId="42">#REF!</definedName>
    <definedName name="교통비용">#REF!</definedName>
    <definedName name="교통비용1" localSheetId="47">#REF!</definedName>
    <definedName name="교통비용1" localSheetId="42">#REF!</definedName>
    <definedName name="교통비용1">#REF!</definedName>
    <definedName name="구구" localSheetId="29">[25]총괄!$N$6:$N$247</definedName>
    <definedName name="구구">[89]총괄!$N$6:$N$247</definedName>
    <definedName name="구구년수정" localSheetId="47">#REF!</definedName>
    <definedName name="구구년수정" localSheetId="42">#REF!</definedName>
    <definedName name="구구년수정" localSheetId="29">#REF!</definedName>
    <definedName name="구구년수정">#REF!</definedName>
    <definedName name="구구년제시" localSheetId="47">#REF!</definedName>
    <definedName name="구구년제시" localSheetId="42">#REF!</definedName>
    <definedName name="구구년제시">#REF!</definedName>
    <definedName name="구매자금" localSheetId="47">#REF!</definedName>
    <definedName name="구매자금" localSheetId="42">#REF!</definedName>
    <definedName name="구매자금">#REF!</definedName>
    <definedName name="구분1" localSheetId="2">#REF!</definedName>
    <definedName name="구분1" localSheetId="47">#REF!</definedName>
    <definedName name="구분1" localSheetId="42">#REF!</definedName>
    <definedName name="구분1" localSheetId="6">#REF!</definedName>
    <definedName name="구분1">#REF!</definedName>
    <definedName name="구지급율" localSheetId="29">[90]자료!$B$3:$C$83</definedName>
    <definedName name="구지급율">[91]자료!$B$3:$C$83</definedName>
    <definedName name="구팔년" localSheetId="47">#REF!</definedName>
    <definedName name="구팔년" localSheetId="42">#REF!</definedName>
    <definedName name="구팔년" localSheetId="29">#REF!</definedName>
    <definedName name="구팔년">#REF!</definedName>
    <definedName name="급여인상안" localSheetId="8" hidden="1">{#N/A,#N/A,FALSE,"계약직(여)"}</definedName>
    <definedName name="급여인상안" localSheetId="2" hidden="1">{#N/A,#N/A,FALSE,"계약직(여)"}</definedName>
    <definedName name="급여인상안" localSheetId="29" hidden="1">{#N/A,#N/A,FALSE,"계약직(여)"}</definedName>
    <definedName name="급여인상안" localSheetId="6" hidden="1">{#N/A,#N/A,FALSE,"계약직(여)"}</definedName>
    <definedName name="급여인상안" localSheetId="7" hidden="1">{#N/A,#N/A,FALSE,"계약직(여)"}</definedName>
    <definedName name="급여인상안" hidden="1">{#N/A,#N/A,FALSE,"계약직(여)"}</definedName>
    <definedName name="기97" localSheetId="47">#REF!</definedName>
    <definedName name="기97" localSheetId="42">#REF!</definedName>
    <definedName name="기97" localSheetId="29">#REF!</definedName>
    <definedName name="기97">#REF!</definedName>
    <definedName name="기972" localSheetId="29">'[92]기계장치 (2)'!$A$6:$N$904</definedName>
    <definedName name="기972">'[90]기계장치 (2)'!$A$6:$N$904</definedName>
    <definedName name="기말" localSheetId="47">#REF!</definedName>
    <definedName name="기말" localSheetId="42">#REF!</definedName>
    <definedName name="기말" localSheetId="29">#REF!</definedName>
    <definedName name="기말">#REF!</definedName>
    <definedName name="기말환율" localSheetId="47">#REF!</definedName>
    <definedName name="기말환율" localSheetId="42">#REF!</definedName>
    <definedName name="기말환율">#REF!</definedName>
    <definedName name="기산일" localSheetId="47">#REF!</definedName>
    <definedName name="기산일" localSheetId="42">#REF!</definedName>
    <definedName name="기산일">#REF!</definedName>
    <definedName name="기준정보" localSheetId="29">[93]원가기준정보!$A$3:$IV$101</definedName>
    <definedName name="기준정보">[92]원가기준정보!$A$3:$IV$101</definedName>
    <definedName name="기준정보1" localSheetId="29">[93]원가기준정보!$A$3:$IV$101</definedName>
    <definedName name="기준정보1">[92]원가기준정보!$A$3:$IV$101</definedName>
    <definedName name="기초" localSheetId="29">[87]기초수불!$A$4:$Q$414</definedName>
    <definedName name="기초">[88]기초수불!$A$4:$Q$414</definedName>
    <definedName name="기타" localSheetId="47">#REF!</definedName>
    <definedName name="기타" localSheetId="42">#REF!</definedName>
    <definedName name="기타" localSheetId="29">#REF!</definedName>
    <definedName name="기타">#REF!</definedName>
    <definedName name="기타유동부채" localSheetId="8" hidden="1">{"'미착금액'!$A$4:$G$14"}</definedName>
    <definedName name="기타유동부채" localSheetId="2" hidden="1">{"'미착금액'!$A$4:$G$14"}</definedName>
    <definedName name="기타유동부채" localSheetId="29" hidden="1">{"'미착금액'!$A$4:$G$14"}</definedName>
    <definedName name="기타유동부채" localSheetId="6" hidden="1">{"'미착금액'!$A$4:$G$14"}</definedName>
    <definedName name="기타유동부채" localSheetId="7" hidden="1">{"'미착금액'!$A$4:$G$14"}</definedName>
    <definedName name="기타유동부채" hidden="1">{"'미착금액'!$A$4:$G$14"}</definedName>
    <definedName name="기타직" localSheetId="8">#REF!</definedName>
    <definedName name="기타직" localSheetId="2">#REF!</definedName>
    <definedName name="기타직" localSheetId="47">#REF!</definedName>
    <definedName name="기타직" localSheetId="42">#REF!</definedName>
    <definedName name="기타직" localSheetId="7">#REF!</definedName>
    <definedName name="기타직">#REF!</definedName>
    <definedName name="김"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김영숙" localSheetId="47">#REF!</definedName>
    <definedName name="김영숙" localSheetId="42">#REF!</definedName>
    <definedName name="김영숙" localSheetId="29">#REF!</definedName>
    <definedName name="김영숙">#REF!</definedName>
    <definedName name="김우철" localSheetId="47">#REF!</definedName>
    <definedName name="김우철" localSheetId="42">#REF!</definedName>
    <definedName name="김우철" localSheetId="29">#REF!</definedName>
    <definedName name="김우철">#REF!</definedName>
    <definedName name="ㄴㄴ" localSheetId="8">[94]직노!#REF!</definedName>
    <definedName name="ㄴㄴ" localSheetId="2">[94]직노!#REF!</definedName>
    <definedName name="ㄴㄴ" localSheetId="47">[94]직노!#REF!</definedName>
    <definedName name="ㄴㄴ" localSheetId="42">[94]직노!#REF!</definedName>
    <definedName name="ㄴㄴ" localSheetId="29">[94]직노!#REF!</definedName>
    <definedName name="ㄴㄴ" localSheetId="7">[94]직노!#REF!</definedName>
    <definedName name="ㄴㄴ">[94]직노!#REF!</definedName>
    <definedName name="ㄴㄹㅇㄹㅇㄴ" localSheetId="8" hidden="1">{#N/A,#N/A,FALSE,"Aging Summary";#N/A,#N/A,FALSE,"Ratio Analysis";#N/A,#N/A,FALSE,"Test 120 Day Accts";#N/A,#N/A,FALSE,"Tickmarks"}</definedName>
    <definedName name="ㄴㄹㅇㄹㅇㄴ" localSheetId="2" hidden="1">{#N/A,#N/A,FALSE,"Aging Summary";#N/A,#N/A,FALSE,"Ratio Analysis";#N/A,#N/A,FALSE,"Test 120 Day Accts";#N/A,#N/A,FALSE,"Tickmarks"}</definedName>
    <definedName name="ㄴㄹㅇㄹㅇㄴ" localSheetId="29" hidden="1">{#N/A,#N/A,FALSE,"Aging Summary";#N/A,#N/A,FALSE,"Ratio Analysis";#N/A,#N/A,FALSE,"Test 120 Day Accts";#N/A,#N/A,FALSE,"Tickmarks"}</definedName>
    <definedName name="ㄴㄹㅇㄹㅇㄴ" localSheetId="6" hidden="1">{#N/A,#N/A,FALSE,"Aging Summary";#N/A,#N/A,FALSE,"Ratio Analysis";#N/A,#N/A,FALSE,"Test 120 Day Accts";#N/A,#N/A,FALSE,"Tickmarks"}</definedName>
    <definedName name="ㄴㄹㅇㄹㅇㄴ" localSheetId="7" hidden="1">{#N/A,#N/A,FALSE,"Aging Summary";#N/A,#N/A,FALSE,"Ratio Analysis";#N/A,#N/A,FALSE,"Test 120 Day Accts";#N/A,#N/A,FALSE,"Tickmarks"}</definedName>
    <definedName name="ㄴㄹㅇㄹㅇㄴ" hidden="1">{#N/A,#N/A,FALSE,"Aging Summary";#N/A,#N/A,FALSE,"Ratio Analysis";#N/A,#N/A,FALSE,"Test 120 Day Accts";#N/A,#N/A,FALSE,"Tickmarks"}</definedName>
    <definedName name="ㄴㅇ" localSheetId="8">BLCH</definedName>
    <definedName name="ㄴㅇ" localSheetId="2">BLCH</definedName>
    <definedName name="ㄴㅇ" localSheetId="47">BLCH</definedName>
    <definedName name="ㄴㅇ" localSheetId="42">BLCH</definedName>
    <definedName name="ㄴㅇ" localSheetId="29">BLCH</definedName>
    <definedName name="ㄴㅇ" localSheetId="6">BLCH</definedName>
    <definedName name="ㄴㅇ" localSheetId="7">BLCH</definedName>
    <definedName name="ㄴㅇ">BLCH</definedName>
    <definedName name="ㄴㅇ라" localSheetId="8" hidden="1">{#N/A,#N/A,FALSE,"계약직(여)"}</definedName>
    <definedName name="ㄴㅇ라" localSheetId="2" hidden="1">{#N/A,#N/A,FALSE,"계약직(여)"}</definedName>
    <definedName name="ㄴㅇ라" localSheetId="29" hidden="1">{#N/A,#N/A,FALSE,"계약직(여)"}</definedName>
    <definedName name="ㄴㅇ라" localSheetId="6" hidden="1">{#N/A,#N/A,FALSE,"계약직(여)"}</definedName>
    <definedName name="ㄴㅇ라" localSheetId="7" hidden="1">{#N/A,#N/A,FALSE,"계약직(여)"}</definedName>
    <definedName name="ㄴㅇ라" hidden="1">{#N/A,#N/A,FALSE,"계약직(여)"}</definedName>
    <definedName name="ㄴㅇㅇㄴ" localSheetId="8">BLCH</definedName>
    <definedName name="ㄴㅇㅇㄴ" localSheetId="2">BLCH</definedName>
    <definedName name="ㄴㅇㅇㄴ" localSheetId="47">BLCH</definedName>
    <definedName name="ㄴㅇㅇㄴ" localSheetId="42">BLCH</definedName>
    <definedName name="ㄴㅇㅇㄴ" localSheetId="29">BLCH</definedName>
    <definedName name="ㄴㅇㅇㄴ" localSheetId="6">BLCH</definedName>
    <definedName name="ㄴㅇㅇㄴ" localSheetId="7">BLCH</definedName>
    <definedName name="ㄴㅇㅇㄴ">BLCH</definedName>
    <definedName name="나나나" localSheetId="8" hidden="1">{"'미착금액'!$A$4:$G$14"}</definedName>
    <definedName name="나나나" localSheetId="2" hidden="1">{"'미착금액'!$A$4:$G$14"}</definedName>
    <definedName name="나나나" localSheetId="29" hidden="1">{"'미착금액'!$A$4:$G$14"}</definedName>
    <definedName name="나나나" localSheetId="6" hidden="1">{"'미착금액'!$A$4:$G$14"}</definedName>
    <definedName name="나나나" localSheetId="7" hidden="1">{"'미착금액'!$A$4:$G$14"}</definedName>
    <definedName name="나나나" hidden="1">{"'미착금액'!$A$4:$G$14"}</definedName>
    <definedName name="년" localSheetId="47">'[79]비품(94이전)'!#REF!</definedName>
    <definedName name="년" localSheetId="42">'[79]비품(94이전)'!#REF!</definedName>
    <definedName name="년" localSheetId="29">'[80]비품(94이전)'!#REF!</definedName>
    <definedName name="년">'[79]비품(94이전)'!#REF!</definedName>
    <definedName name="년도1" localSheetId="47">#REF!</definedName>
    <definedName name="년도1" localSheetId="42">#REF!</definedName>
    <definedName name="년도1" localSheetId="29">#REF!</definedName>
    <definedName name="년도1">#REF!</definedName>
    <definedName name="ㄷㄷ"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ㄷㄷ"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ㄷㄷ"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ㄷㄷ"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ㄷㄷ"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ㄷㄷ"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단가표" localSheetId="47">'[95]4월계획'!#REF!</definedName>
    <definedName name="단가표" localSheetId="42">'[95]4월계획'!#REF!</definedName>
    <definedName name="단가표" localSheetId="29">'[96]4월계획'!#REF!</definedName>
    <definedName name="단가표">'[95]4월계획'!#REF!</definedName>
    <definedName name="단위" localSheetId="47">#REF!</definedName>
    <definedName name="단위" localSheetId="42">#REF!</definedName>
    <definedName name="단위" localSheetId="29">#REF!</definedName>
    <definedName name="단위">#REF!</definedName>
    <definedName name="담당공인회계사" localSheetId="47">#REF!</definedName>
    <definedName name="담당공인회계사" localSheetId="42">#REF!</definedName>
    <definedName name="담당공인회계사">#REF!</definedName>
    <definedName name="담당자" localSheetId="47">#REF!</definedName>
    <definedName name="담당자" localSheetId="42">#REF!</definedName>
    <definedName name="담당자">#REF!</definedName>
    <definedName name="당기순이익" localSheetId="47">[81]손익계산서!#REF!</definedName>
    <definedName name="당기순이익" localSheetId="42">[81]손익계산서!#REF!</definedName>
    <definedName name="당기순이익" localSheetId="29">[82]손익계산서!#REF!</definedName>
    <definedName name="당기순이익">[81]손익계산서!#REF!</definedName>
    <definedName name="당기입고" localSheetId="47">#REF!</definedName>
    <definedName name="당기입고" localSheetId="42">#REF!</definedName>
    <definedName name="당기입고" localSheetId="29">#REF!</definedName>
    <definedName name="당기입고">#REF!</definedName>
    <definedName name="당기입고2" localSheetId="47">#REF!</definedName>
    <definedName name="당기입고2" localSheetId="42">#REF!</definedName>
    <definedName name="당기입고2">#REF!</definedName>
    <definedName name="당좌자산" localSheetId="29">[97]COBS!$G$4</definedName>
    <definedName name="당좌자산">[96]COBS!$G$4</definedName>
    <definedName name="대_표_자_명" localSheetId="47">#REF!</definedName>
    <definedName name="대_표_자_명" localSheetId="42">#REF!</definedName>
    <definedName name="대_표_자_명" localSheetId="29">#REF!</definedName>
    <definedName name="대_표_자_명">#REF!</definedName>
    <definedName name="대구" localSheetId="29">[87]대구!$A$4:$G$88</definedName>
    <definedName name="대구">[88]대구!$A$4:$G$88</definedName>
    <definedName name="대전" localSheetId="29">[87]대전!$A$4:$G$67</definedName>
    <definedName name="대전">[88]대전!$A$4:$G$67</definedName>
    <definedName name="대차" localSheetId="47">#REF!</definedName>
    <definedName name="대차" localSheetId="42">#REF!</definedName>
    <definedName name="대차" localSheetId="29">#REF!</definedName>
    <definedName name="대차">#REF!</definedName>
    <definedName name="대표자_주민등록번호" localSheetId="47">#REF!</definedName>
    <definedName name="대표자_주민등록번호" localSheetId="42">#REF!</definedName>
    <definedName name="대표자_주민등록번호">#REF!</definedName>
    <definedName name="대표자명" localSheetId="47">#REF!</definedName>
    <definedName name="대표자명" localSheetId="42">#REF!</definedName>
    <definedName name="대표자명">#REF!</definedName>
    <definedName name="ㄹ25" localSheetId="47">#REF!</definedName>
    <definedName name="ㄹ25" localSheetId="42">#REF!</definedName>
    <definedName name="ㄹ25">#REF!</definedName>
    <definedName name="ㄹ32" localSheetId="47">#REF!</definedName>
    <definedName name="ㄹ32" localSheetId="42">#REF!</definedName>
    <definedName name="ㄹ32">#REF!</definedName>
    <definedName name="ㄹㄴㅇㄹ" localSheetId="8"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ㄴㅇㄹ"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ㄴㅇㄹ" localSheetId="29"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ㄴㅇㄹ" localSheetId="6"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ㄴㅇㄹ" localSheetId="7"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ㄴㅇㄹ"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localSheetId="8"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localSheetId="29"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localSheetId="6"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localSheetId="7"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ㄹㄹ"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러ㅏㅇ"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러ㅏㅇ"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러ㅏㅇ"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러ㅏㅇ"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러ㅏㅇ"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러ㅏㅇ"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리셋" localSheetId="47">#REF!</definedName>
    <definedName name="리셋" localSheetId="42">#REF!</definedName>
    <definedName name="리셋" localSheetId="29">#REF!</definedName>
    <definedName name="리셋">#REF!</definedName>
    <definedName name="리스트" localSheetId="47">#REF!</definedName>
    <definedName name="리스트" localSheetId="42">#REF!</definedName>
    <definedName name="리스트" localSheetId="29">#REF!</definedName>
    <definedName name="리스트">#REF!</definedName>
    <definedName name="ㄺ" localSheetId="8" hidden="1">{#N/A,#N/A,FALSE,"Aging Summary";#N/A,#N/A,FALSE,"Ratio Analysis";#N/A,#N/A,FALSE,"Test 120 Day Accts";#N/A,#N/A,FALSE,"Tickmarks"}</definedName>
    <definedName name="ㄺ" localSheetId="2" hidden="1">{#N/A,#N/A,FALSE,"Aging Summary";#N/A,#N/A,FALSE,"Ratio Analysis";#N/A,#N/A,FALSE,"Test 120 Day Accts";#N/A,#N/A,FALSE,"Tickmarks"}</definedName>
    <definedName name="ㄺ" localSheetId="29" hidden="1">{#N/A,#N/A,FALSE,"Aging Summary";#N/A,#N/A,FALSE,"Ratio Analysis";#N/A,#N/A,FALSE,"Test 120 Day Accts";#N/A,#N/A,FALSE,"Tickmarks"}</definedName>
    <definedName name="ㄺ" localSheetId="6" hidden="1">{#N/A,#N/A,FALSE,"Aging Summary";#N/A,#N/A,FALSE,"Ratio Analysis";#N/A,#N/A,FALSE,"Test 120 Day Accts";#N/A,#N/A,FALSE,"Tickmarks"}</definedName>
    <definedName name="ㄺ" localSheetId="7" hidden="1">{#N/A,#N/A,FALSE,"Aging Summary";#N/A,#N/A,FALSE,"Ratio Analysis";#N/A,#N/A,FALSE,"Test 120 Day Accts";#N/A,#N/A,FALSE,"Tickmarks"}</definedName>
    <definedName name="ㄺ" hidden="1">{#N/A,#N/A,FALSE,"Aging Summary";#N/A,#N/A,FALSE,"Ratio Analysis";#N/A,#N/A,FALSE,"Test 120 Day Accts";#N/A,#N/A,FALSE,"Tickmarks"}</definedName>
    <definedName name="ㅁ"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ㅁ1" localSheetId="8">[98]경산!#REF!</definedName>
    <definedName name="ㅁ1" localSheetId="2">[98]경산!#REF!</definedName>
    <definedName name="ㅁ1" localSheetId="47">[98]경산!#REF!</definedName>
    <definedName name="ㅁ1" localSheetId="42">[98]경산!#REF!</definedName>
    <definedName name="ㅁ1" localSheetId="7">[98]경산!#REF!</definedName>
    <definedName name="ㅁ1">[98]경산!#REF!</definedName>
    <definedName name="ㅁ1108" localSheetId="47">#REF!</definedName>
    <definedName name="ㅁ1108" localSheetId="42">#REF!</definedName>
    <definedName name="ㅁ1108" localSheetId="29">#REF!</definedName>
    <definedName name="ㅁ1108">#REF!</definedName>
    <definedName name="ㅁ3" localSheetId="47">#REF!</definedName>
    <definedName name="ㅁ3" localSheetId="42">#REF!</definedName>
    <definedName name="ㅁ3">#REF!</definedName>
    <definedName name="ㅁ60" localSheetId="8">[50]직노!#REF!</definedName>
    <definedName name="ㅁ60" localSheetId="2">[50]직노!#REF!</definedName>
    <definedName name="ㅁ60" localSheetId="47">[50]직노!#REF!</definedName>
    <definedName name="ㅁ60" localSheetId="42">[50]직노!#REF!</definedName>
    <definedName name="ㅁ60" localSheetId="7">[50]직노!#REF!</definedName>
    <definedName name="ㅁ60">[50]직노!#REF!</definedName>
    <definedName name="ㅁㄴㅇ"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ㅁㄴㅇ"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ㅁㅁ" localSheetId="8">#REF!</definedName>
    <definedName name="ㅁㅁ" localSheetId="2">#REF!</definedName>
    <definedName name="ㅁㅁ" localSheetId="47">#REF!</definedName>
    <definedName name="ㅁㅁ" localSheetId="42">#REF!</definedName>
    <definedName name="ㅁㅁ" localSheetId="7">#REF!</definedName>
    <definedName name="ㅁㅁ">#REF!</definedName>
    <definedName name="ㅁㅁㅁ" localSheetId="47">#REF!</definedName>
    <definedName name="ㅁㅁㅁ" localSheetId="42">#REF!</definedName>
    <definedName name="ㅁㅁㅁ">#REF!</definedName>
    <definedName name="마7" localSheetId="47">#REF!</definedName>
    <definedName name="마7" localSheetId="42">#REF!</definedName>
    <definedName name="마7">#REF!</definedName>
    <definedName name="만기보장수익율" localSheetId="47">#REF!</definedName>
    <definedName name="만기보장수익율" localSheetId="42">#REF!</definedName>
    <definedName name="만기보장수익율">#REF!</definedName>
    <definedName name="매입" localSheetId="29">[99]매입계산서!$A$1:$D$79</definedName>
    <definedName name="매입">[100]매입계산서!$A$1:$D$79</definedName>
    <definedName name="매입내역" localSheetId="29">[101]매입수불자재!$B$2:$D$776</definedName>
    <definedName name="매입내역">[99]매입수불자재!$B$2:$D$776</definedName>
    <definedName name="매입채무" localSheetId="47">#REF!</definedName>
    <definedName name="매입채무" localSheetId="42">#REF!</definedName>
    <definedName name="매입채무" localSheetId="29">#REF!</definedName>
    <definedName name="매입채무">#REF!</definedName>
    <definedName name="매출" localSheetId="29">'[102]제품(수출)매출'!$B$1:$E$255</definedName>
    <definedName name="매출">'[101]제품(수출)매출'!$B$1:$E$255</definedName>
    <definedName name="매출액" localSheetId="29">'[55]제품(수출)매출'!$A$5:$F$307</definedName>
    <definedName name="매출액">'[53]제품(수출)매출'!$A$5:$F$307</definedName>
    <definedName name="매출채권" localSheetId="47">#REF!</definedName>
    <definedName name="매출채권" localSheetId="42">#REF!</definedName>
    <definedName name="매출채권" localSheetId="29">#REF!</definedName>
    <definedName name="매출채권">#REF!</definedName>
    <definedName name="몰라" localSheetId="29" hidden="1">'[103]주주명부&lt;끝&gt;'!$A$5:$A$14</definedName>
    <definedName name="몰라" hidden="1">'[103]주주명부&lt;끝&gt;'!$A$5:$A$14</definedName>
    <definedName name="무형자산" localSheetId="8" hidden="1">{#N/A,#N/A,FALSE,"Aging Summary";#N/A,#N/A,FALSE,"Ratio Analysis";#N/A,#N/A,FALSE,"Test 120 Day Accts";#N/A,#N/A,FALSE,"Tickmarks"}</definedName>
    <definedName name="무형자산" localSheetId="2" hidden="1">{#N/A,#N/A,FALSE,"Aging Summary";#N/A,#N/A,FALSE,"Ratio Analysis";#N/A,#N/A,FALSE,"Test 120 Day Accts";#N/A,#N/A,FALSE,"Tickmarks"}</definedName>
    <definedName name="무형자산" localSheetId="29" hidden="1">{#N/A,#N/A,FALSE,"Aging Summary";#N/A,#N/A,FALSE,"Ratio Analysis";#N/A,#N/A,FALSE,"Test 120 Day Accts";#N/A,#N/A,FALSE,"Tickmarks"}</definedName>
    <definedName name="무형자산" localSheetId="6" hidden="1">{#N/A,#N/A,FALSE,"Aging Summary";#N/A,#N/A,FALSE,"Ratio Analysis";#N/A,#N/A,FALSE,"Test 120 Day Accts";#N/A,#N/A,FALSE,"Tickmarks"}</definedName>
    <definedName name="무형자산" localSheetId="7" hidden="1">{#N/A,#N/A,FALSE,"Aging Summary";#N/A,#N/A,FALSE,"Ratio Analysis";#N/A,#N/A,FALSE,"Test 120 Day Accts";#N/A,#N/A,FALSE,"Tickmarks"}</definedName>
    <definedName name="무형자산" hidden="1">{#N/A,#N/A,FALSE,"Aging Summary";#N/A,#N/A,FALSE,"Ratio Analysis";#N/A,#N/A,FALSE,"Test 120 Day Accts";#N/A,#N/A,FALSE,"Tickmarks"}</definedName>
    <definedName name="뭐라고" localSheetId="47">[104]수불부!#REF!</definedName>
    <definedName name="뭐라고" localSheetId="42">[104]수불부!#REF!</definedName>
    <definedName name="뭐라고" localSheetId="29">[105]수불부!#REF!</definedName>
    <definedName name="뭐라고">[104]수불부!#REF!</definedName>
    <definedName name="미수금" localSheetId="47">#REF!</definedName>
    <definedName name="미수금" localSheetId="42">#REF!</definedName>
    <definedName name="미수금" localSheetId="29">#REF!</definedName>
    <definedName name="미수금">#REF!</definedName>
    <definedName name="미지급금" localSheetId="47">'[105]93상각비'!#REF!</definedName>
    <definedName name="미지급금" localSheetId="42">'[105]93상각비'!#REF!</definedName>
    <definedName name="미지급금" localSheetId="29">'[106]93상각비'!#REF!</definedName>
    <definedName name="미지급금">'[105]93상각비'!#REF!</definedName>
    <definedName name="ㅂ"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ㅂㅂ" localSheetId="8">[94]직노!#REF!</definedName>
    <definedName name="ㅂㅂ" localSheetId="2">[94]직노!#REF!</definedName>
    <definedName name="ㅂㅂ" localSheetId="47">[94]직노!#REF!</definedName>
    <definedName name="ㅂㅂ" localSheetId="42">[94]직노!#REF!</definedName>
    <definedName name="ㅂㅂ" localSheetId="7">[94]직노!#REF!</definedName>
    <definedName name="ㅂㅂ">[94]직노!#REF!</definedName>
    <definedName name="받을어음" localSheetId="47">#REF!</definedName>
    <definedName name="받을어음" localSheetId="42">#REF!</definedName>
    <definedName name="받을어음" localSheetId="29">#REF!</definedName>
    <definedName name="받을어음">#REF!</definedName>
    <definedName name="발송일자" localSheetId="47">#REF!</definedName>
    <definedName name="발송일자" localSheetId="42">#REF!</definedName>
    <definedName name="발송일자">#REF!</definedName>
    <definedName name="발송지" localSheetId="47">#REF!</definedName>
    <definedName name="발송지" localSheetId="42">#REF!</definedName>
    <definedName name="발송지">#REF!</definedName>
    <definedName name="발송회사" localSheetId="47">#REF!</definedName>
    <definedName name="발송회사" localSheetId="42">#REF!</definedName>
    <definedName name="발송회사">#REF!</definedName>
    <definedName name="배관명세" localSheetId="29" hidden="1">[106]발생집계!$A$4</definedName>
    <definedName name="배관명세" hidden="1">[106]발생집계!$A$4</definedName>
    <definedName name="배배배" localSheetId="8" hidden="1">{"'미착금액'!$A$4:$G$14"}</definedName>
    <definedName name="배배배" localSheetId="2" hidden="1">{"'미착금액'!$A$4:$G$14"}</definedName>
    <definedName name="배배배" localSheetId="29" hidden="1">{"'미착금액'!$A$4:$G$14"}</definedName>
    <definedName name="배배배" localSheetId="6" hidden="1">{"'미착금액'!$A$4:$G$14"}</definedName>
    <definedName name="배배배" localSheetId="7" hidden="1">{"'미착금액'!$A$4:$G$14"}</definedName>
    <definedName name="배배배" hidden="1">{"'미착금액'!$A$4:$G$14"}</definedName>
    <definedName name="법_인_명_상호" localSheetId="47">#REF!</definedName>
    <definedName name="법_인_명_상호" localSheetId="42">#REF!</definedName>
    <definedName name="법_인_명_상호">#REF!</definedName>
    <definedName name="법인등록번호" localSheetId="47">#REF!</definedName>
    <definedName name="법인등록번호" localSheetId="42">#REF!</definedName>
    <definedName name="법인등록번호">#REF!</definedName>
    <definedName name="보유실효" localSheetId="47">#REF!</definedName>
    <definedName name="보유실효" localSheetId="42">#REF!</definedName>
    <definedName name="보유실효">#REF!</definedName>
    <definedName name="보증기관" localSheetId="47">#REF!</definedName>
    <definedName name="보증기관" localSheetId="42">#REF!</definedName>
    <definedName name="보증기관">#REF!</definedName>
    <definedName name="부분품" localSheetId="29">[99]부분품!$B$1:$E$214</definedName>
    <definedName name="부분품">[100]부분품!$B$1:$E$214</definedName>
    <definedName name="부산" localSheetId="29">[87]부산!$A$4:$G$72</definedName>
    <definedName name="부산">[88]부산!$A$4:$G$72</definedName>
    <definedName name="부서" localSheetId="47">#REF!</definedName>
    <definedName name="부서" localSheetId="42">#REF!</definedName>
    <definedName name="부서" localSheetId="29">#REF!</definedName>
    <definedName name="부서">#REF!</definedName>
    <definedName name="부속" localSheetId="47" hidden="1">[13]수정시산표!#REF!</definedName>
    <definedName name="부속" localSheetId="42" hidden="1">[13]수정시산표!#REF!</definedName>
    <definedName name="부속" localSheetId="29" hidden="1">[13]수정시산표!#REF!</definedName>
    <definedName name="부속" hidden="1">[13]수정시산표!#REF!</definedName>
    <definedName name="분류코드" localSheetId="29">[75]제품분류코드!$A$2:$I$1940</definedName>
    <definedName name="분류코드">[74]제품분류코드!$A$2:$I$1940</definedName>
    <definedName name="비" localSheetId="8"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29"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6"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7"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교"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교"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교"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교"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교"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교"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비비비" localSheetId="47" hidden="1">[107]수정시산표!#REF!</definedName>
    <definedName name="비비비" localSheetId="42" hidden="1">[107]수정시산표!#REF!</definedName>
    <definedName name="비비비" localSheetId="29" hidden="1">[107]수정시산표!#REF!</definedName>
    <definedName name="비비비" hidden="1">[107]수정시산표!#REF!</definedName>
    <definedName name="비율2" localSheetId="47" hidden="1">[107]수정시산표!#REF!</definedName>
    <definedName name="비율2" localSheetId="42" hidden="1">[107]수정시산표!#REF!</definedName>
    <definedName name="비율2" localSheetId="29" hidden="1">[107]수정시산표!#REF!</definedName>
    <definedName name="비율2" hidden="1">[107]수정시산표!#REF!</definedName>
    <definedName name="ㅅt" localSheetId="47">#REF!</definedName>
    <definedName name="ㅅt" localSheetId="42">#REF!</definedName>
    <definedName name="ㅅt" localSheetId="29">#REF!</definedName>
    <definedName name="ㅅt">#REF!</definedName>
    <definedName name="사업년도" localSheetId="47">#REF!</definedName>
    <definedName name="사업년도" localSheetId="42">#REF!</definedName>
    <definedName name="사업년도">#REF!</definedName>
    <definedName name="사업자등록번호" localSheetId="47">#REF!</definedName>
    <definedName name="사업자등록번호" localSheetId="42">#REF!</definedName>
    <definedName name="사업자등록번호">#REF!</definedName>
    <definedName name="사업장소재지" localSheetId="47">#REF!</definedName>
    <definedName name="사업장소재지" localSheetId="42">#REF!</definedName>
    <definedName name="사업장소재지">#REF!</definedName>
    <definedName name="사인일위" localSheetId="8">#REF!</definedName>
    <definedName name="사인일위" localSheetId="2">#REF!</definedName>
    <definedName name="사인일위" localSheetId="47">#REF!</definedName>
    <definedName name="사인일위" localSheetId="42">#REF!</definedName>
    <definedName name="사인일위" localSheetId="7">#REF!</definedName>
    <definedName name="사인일위">#REF!</definedName>
    <definedName name="상수불" localSheetId="29">'[108]98상품수불(기초)'!$A$5:$P$119</definedName>
    <definedName name="상수불">'[109]98상품수불(기초)'!$A$5:$P$119</definedName>
    <definedName name="상이사항기록" localSheetId="47">#REF!</definedName>
    <definedName name="상이사항기록" localSheetId="42">#REF!</definedName>
    <definedName name="상이사항기록" localSheetId="29">#REF!</definedName>
    <definedName name="상이사항기록">#REF!</definedName>
    <definedName name="상품매출" localSheetId="29">[102]상품매출!$B$1:$E$75</definedName>
    <definedName name="상품매출">[101]상품매출!$B$1:$E$75</definedName>
    <definedName name="상품입출" localSheetId="29">[55]상품보조수불!$A$6:$Q$173</definedName>
    <definedName name="상품입출">[53]상품보조수불!$A$6:$Q$173</definedName>
    <definedName name="새새샛" localSheetId="8" hidden="1">{"'미착금액'!$A$4:$G$14"}</definedName>
    <definedName name="새새샛" localSheetId="2" hidden="1">{"'미착금액'!$A$4:$G$14"}</definedName>
    <definedName name="새새샛" localSheetId="29" hidden="1">{"'미착금액'!$A$4:$G$14"}</definedName>
    <definedName name="새새샛" localSheetId="6" hidden="1">{"'미착금액'!$A$4:$G$14"}</definedName>
    <definedName name="새새샛" localSheetId="7" hidden="1">{"'미착금액'!$A$4:$G$14"}</definedName>
    <definedName name="새새샛" hidden="1">{"'미착금액'!$A$4:$G$14"}</definedName>
    <definedName name="선수금" localSheetId="47">#REF!</definedName>
    <definedName name="선수금" localSheetId="42">#REF!</definedName>
    <definedName name="선수금">#REF!</definedName>
    <definedName name="성명" localSheetId="47">#REF!</definedName>
    <definedName name="성명" localSheetId="42">#REF!</definedName>
    <definedName name="성명">#REF!</definedName>
    <definedName name="세에율" localSheetId="47">#REF!</definedName>
    <definedName name="세에율" localSheetId="42">#REF!</definedName>
    <definedName name="세에율">#REF!</definedName>
    <definedName name="세율" localSheetId="47">#REF!</definedName>
    <definedName name="세율" localSheetId="42">#REF!</definedName>
    <definedName name="세율">#REF!</definedName>
    <definedName name="세율1" localSheetId="29">#REF!</definedName>
    <definedName name="세율1">[110]공제!$E$60:$F$65</definedName>
    <definedName name="세율2" localSheetId="47">#REF!</definedName>
    <definedName name="세율2" localSheetId="42">#REF!</definedName>
    <definedName name="세율2" localSheetId="29">#REF!</definedName>
    <definedName name="세율2">#REF!</definedName>
    <definedName name="손익" localSheetId="47">#REF!</definedName>
    <definedName name="손익" localSheetId="42">#REF!</definedName>
    <definedName name="손익">#REF!</definedName>
    <definedName name="수금합계" localSheetId="47">#REF!</definedName>
    <definedName name="수금합계" localSheetId="42">#REF!</definedName>
    <definedName name="수금합계">#REF!</definedName>
    <definedName name="수도광열비" localSheetId="47">#REF!</definedName>
    <definedName name="수도광열비" localSheetId="42">#REF!</definedName>
    <definedName name="수도광열비">#REF!</definedName>
    <definedName name="수리수선" localSheetId="8">#REF!</definedName>
    <definedName name="수리수선" localSheetId="2">#REF!</definedName>
    <definedName name="수리수선" localSheetId="47">#REF!</definedName>
    <definedName name="수리수선" localSheetId="42">#REF!</definedName>
    <definedName name="수리수선" localSheetId="6">#REF!</definedName>
    <definedName name="수리수선" localSheetId="7">#REF!</definedName>
    <definedName name="수리수선">#REF!</definedName>
    <definedName name="수불" localSheetId="29">'[108]제품수불 (기초)'!$A$4:$P$414</definedName>
    <definedName name="수불">'[109]제품수불 (기초)'!$A$4:$P$414</definedName>
    <definedName name="수정분" localSheetId="47">#REF!</definedName>
    <definedName name="수정분" localSheetId="42">#REF!</definedName>
    <definedName name="수정분" localSheetId="29">#REF!</definedName>
    <definedName name="수정분">#REF!</definedName>
    <definedName name="신부1" localSheetId="47">#REF!</definedName>
    <definedName name="신부1" localSheetId="42">#REF!</definedName>
    <definedName name="신부1">#REF!</definedName>
    <definedName name="신부2" localSheetId="47">#REF!</definedName>
    <definedName name="신부2" localSheetId="42">#REF!</definedName>
    <definedName name="신부2">#REF!</definedName>
    <definedName name="신비1" localSheetId="47">#REF!</definedName>
    <definedName name="신비1" localSheetId="42">#REF!</definedName>
    <definedName name="신비1">#REF!</definedName>
    <definedName name="신비2" localSheetId="47">#REF!</definedName>
    <definedName name="신비2" localSheetId="42">#REF!</definedName>
    <definedName name="신비2">#REF!</definedName>
    <definedName name="신수1" localSheetId="47">#REF!</definedName>
    <definedName name="신수1" localSheetId="42">#REF!</definedName>
    <definedName name="신수1">#REF!</definedName>
    <definedName name="신수2" localSheetId="47">#REF!</definedName>
    <definedName name="신수2" localSheetId="42">#REF!</definedName>
    <definedName name="신수2">#REF!</definedName>
    <definedName name="신신자" localSheetId="47">#REF!</definedName>
    <definedName name="신신자" localSheetId="42">#REF!</definedName>
    <definedName name="신신자">#REF!</definedName>
    <definedName name="신자" localSheetId="47">#REF!</definedName>
    <definedName name="신자" localSheetId="42">#REF!</definedName>
    <definedName name="신자">#REF!</definedName>
    <definedName name="신자1" localSheetId="47">#REF!</definedName>
    <definedName name="신자1" localSheetId="42">#REF!</definedName>
    <definedName name="신자1">#REF!</definedName>
    <definedName name="신자2" localSheetId="47">#REF!</definedName>
    <definedName name="신자2" localSheetId="42">#REF!</definedName>
    <definedName name="신자2">#REF!</definedName>
    <definedName name="십이월" localSheetId="47">#REF!</definedName>
    <definedName name="십이월" localSheetId="42">#REF!</definedName>
    <definedName name="십이월">#REF!</definedName>
    <definedName name="ㅇ82" localSheetId="29">#REF!</definedName>
    <definedName name="ㅇ82">#REF!</definedName>
    <definedName name="ㅇㄹ" localSheetId="47">#REF!</definedName>
    <definedName name="ㅇㄹ" localSheetId="42">#REF!</definedName>
    <definedName name="ㅇㄹ">#REF!</definedName>
    <definedName name="ㅇㄹㄹ" localSheetId="8">[94]직노!#REF!</definedName>
    <definedName name="ㅇㄹㄹ" localSheetId="2">[94]직노!#REF!</definedName>
    <definedName name="ㅇㄹㄹ" localSheetId="47">[94]직노!#REF!</definedName>
    <definedName name="ㅇㄹㄹ" localSheetId="42">[94]직노!#REF!</definedName>
    <definedName name="ㅇㄹㄹ" localSheetId="7">[94]직노!#REF!</definedName>
    <definedName name="ㅇㄹㄹ">[94]직노!#REF!</definedName>
    <definedName name="ㅇㅇ"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ㅇㅇㅇ"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ㅇㅇㅇ"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ㅇㅇㅇ"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ㅇㅇㅇ"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ㅇㅇㅇ"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ㅇㅇㅇ"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아무" localSheetId="29">'[111]신영견적(구)'!$A$1:$IV$3</definedName>
    <definedName name="아무">'[112]신영견적(구)'!$A$1:$IV$3</definedName>
    <definedName name="아아" localSheetId="47">#REF!</definedName>
    <definedName name="아아" localSheetId="42">#REF!</definedName>
    <definedName name="아아" localSheetId="29">#REF!</definedName>
    <definedName name="아아">#REF!</definedName>
    <definedName name="아아아" localSheetId="8" hidden="1">{"'미착금액'!$A$4:$G$14"}</definedName>
    <definedName name="아아아" localSheetId="2" hidden="1">{"'미착금액'!$A$4:$G$14"}</definedName>
    <definedName name="아아아" localSheetId="29" hidden="1">{"'미착금액'!$A$4:$G$14"}</definedName>
    <definedName name="아아아" localSheetId="6" hidden="1">{"'미착금액'!$A$4:$G$14"}</definedName>
    <definedName name="아아아" localSheetId="7" hidden="1">{"'미착금액'!$A$4:$G$14"}</definedName>
    <definedName name="아아아" hidden="1">{"'미착금액'!$A$4:$G$14"}</definedName>
    <definedName name="업_태" localSheetId="47">#REF!</definedName>
    <definedName name="업_태" localSheetId="42">#REF!</definedName>
    <definedName name="업_태">#REF!</definedName>
    <definedName name="업무연락" localSheetId="47">'[113]9703'!#REF!</definedName>
    <definedName name="업무연락" localSheetId="42">'[113]9703'!#REF!</definedName>
    <definedName name="업무연락">'[113]9703'!#REF!</definedName>
    <definedName name="연말" localSheetId="47">#REF!</definedName>
    <definedName name="연말" localSheetId="42">#REF!</definedName>
    <definedName name="연말" localSheetId="29">#REF!</definedName>
    <definedName name="연말">#REF!</definedName>
    <definedName name="연말01" localSheetId="47">#REF!</definedName>
    <definedName name="연말01" localSheetId="42">#REF!</definedName>
    <definedName name="연말01">#REF!</definedName>
    <definedName name="연말1" localSheetId="47">#REF!</definedName>
    <definedName name="연말1" localSheetId="42">#REF!</definedName>
    <definedName name="연말1">#REF!</definedName>
    <definedName name="연말정산01" localSheetId="47">#REF!</definedName>
    <definedName name="연말정산01" localSheetId="42">#REF!</definedName>
    <definedName name="연말정산01">#REF!</definedName>
    <definedName name="연습" localSheetId="47">#REF!</definedName>
    <definedName name="연습" localSheetId="42">#REF!</definedName>
    <definedName name="연습">#REF!</definedName>
    <definedName name="영성기업" localSheetId="8" hidden="1">{#N/A,#N/A,FALSE,"범우구미";#N/A,#N/A,FALSE,"세한케미칼";#N/A,#N/A,FALSE,"세명화학";#N/A,#N/A,FALSE,"신영케미칼";#N/A,#N/A,FALSE,"일석상사"}</definedName>
    <definedName name="영성기업" localSheetId="2" hidden="1">{#N/A,#N/A,FALSE,"범우구미";#N/A,#N/A,FALSE,"세한케미칼";#N/A,#N/A,FALSE,"세명화학";#N/A,#N/A,FALSE,"신영케미칼";#N/A,#N/A,FALSE,"일석상사"}</definedName>
    <definedName name="영성기업" localSheetId="29" hidden="1">{#N/A,#N/A,FALSE,"범우구미";#N/A,#N/A,FALSE,"세한케미칼";#N/A,#N/A,FALSE,"세명화학";#N/A,#N/A,FALSE,"신영케미칼";#N/A,#N/A,FALSE,"일석상사"}</definedName>
    <definedName name="영성기업" localSheetId="6" hidden="1">{#N/A,#N/A,FALSE,"범우구미";#N/A,#N/A,FALSE,"세한케미칼";#N/A,#N/A,FALSE,"세명화학";#N/A,#N/A,FALSE,"신영케미칼";#N/A,#N/A,FALSE,"일석상사"}</definedName>
    <definedName name="영성기업" localSheetId="7" hidden="1">{#N/A,#N/A,FALSE,"범우구미";#N/A,#N/A,FALSE,"세한케미칼";#N/A,#N/A,FALSE,"세명화학";#N/A,#N/A,FALSE,"신영케미칼";#N/A,#N/A,FALSE,"일석상사"}</definedName>
    <definedName name="영성기업" hidden="1">{#N/A,#N/A,FALSE,"범우구미";#N/A,#N/A,FALSE,"세한케미칼";#N/A,#N/A,FALSE,"세명화학";#N/A,#N/A,FALSE,"신영케미칼";#N/A,#N/A,FALSE,"일석상사"}</definedName>
    <definedName name="예치금_BS" localSheetId="47">#REF!</definedName>
    <definedName name="예치금_BS" localSheetId="42">#REF!</definedName>
    <definedName name="예치금_BS" localSheetId="29">#REF!</definedName>
    <definedName name="예치금_BS">#REF!</definedName>
    <definedName name="완제품제조원가">[114]제조원가계산!$C$5:$M$414</definedName>
    <definedName name="왜이러나" localSheetId="8">BLCH</definedName>
    <definedName name="왜이러나" localSheetId="2">BLCH</definedName>
    <definedName name="왜이러나" localSheetId="47">BLCH</definedName>
    <definedName name="왜이러나" localSheetId="42">BLCH</definedName>
    <definedName name="왜이러나" localSheetId="29">BLCH</definedName>
    <definedName name="왜이러나" localSheetId="6">BLCH</definedName>
    <definedName name="왜이러나" localSheetId="7">BLCH</definedName>
    <definedName name="왜이러나">BLCH</definedName>
    <definedName name="외상매입금" localSheetId="47">#REF!</definedName>
    <definedName name="외상매입금" localSheetId="42">#REF!</definedName>
    <definedName name="외상매입금" localSheetId="29">#REF!</definedName>
    <definedName name="외상매입금">#REF!</definedName>
    <definedName name="외상매출금" localSheetId="47">#REF!</definedName>
    <definedName name="외상매출금" localSheetId="42">#REF!</definedName>
    <definedName name="외상매출금">#REF!</definedName>
    <definedName name="요율" localSheetId="8">#REF!</definedName>
    <definedName name="요율" localSheetId="2">#REF!</definedName>
    <definedName name="요율" localSheetId="47">#REF!</definedName>
    <definedName name="요율" localSheetId="42">#REF!</definedName>
    <definedName name="요율" localSheetId="7">#REF!</definedName>
    <definedName name="요율">#REF!</definedName>
    <definedName name="우편번호" localSheetId="47">#REF!</definedName>
    <definedName name="우편번호" localSheetId="42">#REF!</definedName>
    <definedName name="우편번호">#REF!</definedName>
    <definedName name="원가" localSheetId="8" hidden="1">{#N/A,#N/A,FALSE,"채권채무";#N/A,#N/A,FALSE,"control sheet"}</definedName>
    <definedName name="원가" localSheetId="2" hidden="1">{#N/A,#N/A,FALSE,"채권채무";#N/A,#N/A,FALSE,"control sheet"}</definedName>
    <definedName name="원가" localSheetId="29" hidden="1">{#N/A,#N/A,FALSE,"채권채무";#N/A,#N/A,FALSE,"control sheet"}</definedName>
    <definedName name="원가" localSheetId="6" hidden="1">{#N/A,#N/A,FALSE,"채권채무";#N/A,#N/A,FALSE,"control sheet"}</definedName>
    <definedName name="원가" localSheetId="7" hidden="1">{#N/A,#N/A,FALSE,"채권채무";#N/A,#N/A,FALSE,"control sheet"}</definedName>
    <definedName name="원가" hidden="1">{#N/A,#N/A,FALSE,"채권채무";#N/A,#N/A,FALSE,"control sheet"}</definedName>
    <definedName name="원가계" localSheetId="8">#REF!</definedName>
    <definedName name="원가계" localSheetId="2">#REF!</definedName>
    <definedName name="원가계" localSheetId="47">#REF!</definedName>
    <definedName name="원가계" localSheetId="42">#REF!</definedName>
    <definedName name="원가계" localSheetId="7">#REF!</definedName>
    <definedName name="원가계">#REF!</definedName>
    <definedName name="원금" localSheetId="47">#REF!</definedName>
    <definedName name="원금" localSheetId="42">#REF!</definedName>
    <definedName name="원금">#REF!</definedName>
    <definedName name="원재료수불2" localSheetId="47">#REF!</definedName>
    <definedName name="원재료수불2" localSheetId="42">#REF!</definedName>
    <definedName name="원재료수불2">#REF!</definedName>
    <definedName name="원재료재고" localSheetId="47">#REF!</definedName>
    <definedName name="원재료재고" localSheetId="42">#REF!</definedName>
    <definedName name="원재료재고">#REF!</definedName>
    <definedName name="원천납부8" localSheetId="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29"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6"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7"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월차공제" localSheetId="47">#REF!</definedName>
    <definedName name="월차공제" localSheetId="42">#REF!</definedName>
    <definedName name="월차공제" localSheetId="29">#REF!</definedName>
    <definedName name="월차공제">#REF!</definedName>
    <definedName name="유가" localSheetId="47">#REF!</definedName>
    <definedName name="유가" localSheetId="42">#REF!</definedName>
    <definedName name="유가" localSheetId="29">#REF!</definedName>
    <definedName name="유가">#REF!</definedName>
    <definedName name="유가증권" localSheetId="8" hidden="1">{#N/A,#N/A,FALSE,"Aging Summary";#N/A,#N/A,FALSE,"Ratio Analysis";#N/A,#N/A,FALSE,"Test 120 Day Accts";#N/A,#N/A,FALSE,"Tickmarks"}</definedName>
    <definedName name="유가증권" localSheetId="2" hidden="1">{#N/A,#N/A,FALSE,"Aging Summary";#N/A,#N/A,FALSE,"Ratio Analysis";#N/A,#N/A,FALSE,"Test 120 Day Accts";#N/A,#N/A,FALSE,"Tickmarks"}</definedName>
    <definedName name="유가증권" localSheetId="29" hidden="1">{#N/A,#N/A,FALSE,"Aging Summary";#N/A,#N/A,FALSE,"Ratio Analysis";#N/A,#N/A,FALSE,"Test 120 Day Accts";#N/A,#N/A,FALSE,"Tickmarks"}</definedName>
    <definedName name="유가증권" localSheetId="6" hidden="1">{#N/A,#N/A,FALSE,"Aging Summary";#N/A,#N/A,FALSE,"Ratio Analysis";#N/A,#N/A,FALSE,"Test 120 Day Accts";#N/A,#N/A,FALSE,"Tickmarks"}</definedName>
    <definedName name="유가증권" localSheetId="7" hidden="1">{#N/A,#N/A,FALSE,"Aging Summary";#N/A,#N/A,FALSE,"Ratio Analysis";#N/A,#N/A,FALSE,"Test 120 Day Accts";#N/A,#N/A,FALSE,"Tickmarks"}</definedName>
    <definedName name="유가증권" hidden="1">{#N/A,#N/A,FALSE,"Aging Summary";#N/A,#N/A,FALSE,"Ratio Analysis";#N/A,#N/A,FALSE,"Test 120 Day Accts";#N/A,#N/A,FALSE,"Tickmarks"}</definedName>
    <definedName name="유가증권평가" localSheetId="29" hidden="1">[115]지역개발!#REF!</definedName>
    <definedName name="유가증권평가" hidden="1">[116]지역개발!#REF!</definedName>
    <definedName name="윤년" localSheetId="29">[90]자료!$J$3:$K$14</definedName>
    <definedName name="윤년">[91]자료!$J$3:$K$14</definedName>
    <definedName name="율" localSheetId="8">#REF!</definedName>
    <definedName name="율" localSheetId="2">#REF!</definedName>
    <definedName name="율" localSheetId="47">#REF!</definedName>
    <definedName name="율" localSheetId="42">#REF!</definedName>
    <definedName name="율" localSheetId="6">#REF!</definedName>
    <definedName name="율" localSheetId="7">#REF!</definedName>
    <definedName name="율">#REF!</definedName>
    <definedName name="이동평균12개월" localSheetId="29">ROUND(AVERAGE([51]월별데이타!XFD1:XFD1048566),0)</definedName>
    <definedName name="이동평균12개월">ROUND(AVERAGE([52]월별데이타!XFD1:XFD1048566),0)</definedName>
    <definedName name="이소아밀알콜" localSheetId="8">[117]시약!#REF!</definedName>
    <definedName name="이소아밀알콜" localSheetId="2">[118]시약!#REF!</definedName>
    <definedName name="이소아밀알콜" localSheetId="47">[117]시약!#REF!</definedName>
    <definedName name="이소아밀알콜" localSheetId="42">[117]시약!#REF!</definedName>
    <definedName name="이소아밀알콜" localSheetId="29">[117]시약!#REF!</definedName>
    <definedName name="이소아밀알콜" localSheetId="6">[119]시약!#REF!</definedName>
    <definedName name="이소아밀알콜" localSheetId="7">[117]시약!#REF!</definedName>
    <definedName name="이소아밀알콜">[117]시약!#REF!</definedName>
    <definedName name="이익" localSheetId="47">[120]한세A4PL!#REF!</definedName>
    <definedName name="이익" localSheetId="42">[120]한세A4PL!#REF!</definedName>
    <definedName name="이익" localSheetId="29">[121]한세A4PL!#REF!</definedName>
    <definedName name="이익">[120]한세A4PL!#REF!</definedName>
    <definedName name="이자율" localSheetId="47">#REF!</definedName>
    <definedName name="이자율" localSheetId="42">#REF!</definedName>
    <definedName name="이자율" localSheetId="29">#REF!</definedName>
    <definedName name="이자율">#REF!</definedName>
    <definedName name="인쇄" localSheetId="47">[83]대차대조표!#REF!,[83]대차대조표!$A$10:$H$134</definedName>
    <definedName name="인쇄" localSheetId="42">[83]대차대조표!#REF!,[83]대차대조표!$A$10:$H$134</definedName>
    <definedName name="인쇄" localSheetId="29">[84]대차대조표!#REF!,[84]대차대조표!$A$10:$H$134</definedName>
    <definedName name="인쇄">[83]대차대조표!#REF!,[83]대차대조표!$A$10:$H$134</definedName>
    <definedName name="인쇄영역" localSheetId="47">[83]손익계산서!#REF!,[83]손익계산서!#REF!,[83]손익계산서!#REF!,[83]손익계산서!#REF!,[83]손익계산서!$A$9:$H$123</definedName>
    <definedName name="인쇄영역" localSheetId="42">[83]손익계산서!#REF!,[83]손익계산서!#REF!,[83]손익계산서!#REF!,[83]손익계산서!#REF!,[83]손익계산서!$A$9:$H$123</definedName>
    <definedName name="인쇄영역" localSheetId="29">[84]손익계산서!#REF!,[84]손익계산서!#REF!,[84]손익계산서!#REF!,[84]손익계산서!#REF!,[84]손익계산서!$A$9:$H$123</definedName>
    <definedName name="인쇄영역">[83]손익계산서!#REF!,[83]손익계산서!#REF!,[83]손익계산서!#REF!,[83]손익계산서!#REF!,[83]손익계산서!$A$9:$H$123</definedName>
    <definedName name="인원충원사유" localSheetId="8" hidden="1">{#N/A,#N/A,FALSE,"계약직(여)"}</definedName>
    <definedName name="인원충원사유" localSheetId="2" hidden="1">{#N/A,#N/A,FALSE,"계약직(여)"}</definedName>
    <definedName name="인원충원사유" localSheetId="29" hidden="1">{#N/A,#N/A,FALSE,"계약직(여)"}</definedName>
    <definedName name="인원충원사유" localSheetId="6" hidden="1">{#N/A,#N/A,FALSE,"계약직(여)"}</definedName>
    <definedName name="인원충원사유" localSheetId="7" hidden="1">{#N/A,#N/A,FALSE,"계약직(여)"}</definedName>
    <definedName name="인원충원사유" hidden="1">{#N/A,#N/A,FALSE,"계약직(여)"}</definedName>
    <definedName name="일반회계재정운영보고서" localSheetId="47" hidden="1">#REF!</definedName>
    <definedName name="일반회계재정운영보고서" localSheetId="42" hidden="1">#REF!</definedName>
    <definedName name="일반회계재정운영보고서" localSheetId="29" hidden="1">#REF!</definedName>
    <definedName name="일반회계재정운영보고서" hidden="1">#REF!</definedName>
    <definedName name="일의01" localSheetId="8">[50]직노!#REF!</definedName>
    <definedName name="일의01" localSheetId="2">[50]직노!#REF!</definedName>
    <definedName name="일의01" localSheetId="47">[50]직노!#REF!</definedName>
    <definedName name="일의01" localSheetId="42">[50]직노!#REF!</definedName>
    <definedName name="일의01" localSheetId="29">[50]직노!#REF!</definedName>
    <definedName name="일의01" localSheetId="7">[50]직노!#REF!</definedName>
    <definedName name="일의01">[50]직노!#REF!</definedName>
    <definedName name="ㅈ" localSheetId="8">[24]!ㅈ</definedName>
    <definedName name="ㅈ" localSheetId="2">목차!ㅈ</definedName>
    <definedName name="ㅈ" localSheetId="29">#N/A</definedName>
    <definedName name="ㅈ" localSheetId="6">총괄설명1!ㅈ</definedName>
    <definedName name="ㅈ" localSheetId="7">[25]!ㅈ</definedName>
    <definedName name="ㅈ">[26]!ㅈ</definedName>
    <definedName name="자금수지_00"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본금" localSheetId="8" hidden="1">{#N/A,#N/A,FALSE,"Aging Summary";#N/A,#N/A,FALSE,"Ratio Analysis";#N/A,#N/A,FALSE,"Test 120 Day Accts";#N/A,#N/A,FALSE,"Tickmarks"}</definedName>
    <definedName name="자본금" localSheetId="2" hidden="1">{#N/A,#N/A,FALSE,"Aging Summary";#N/A,#N/A,FALSE,"Ratio Analysis";#N/A,#N/A,FALSE,"Test 120 Day Accts";#N/A,#N/A,FALSE,"Tickmarks"}</definedName>
    <definedName name="자본금" localSheetId="29" hidden="1">{#N/A,#N/A,FALSE,"Aging Summary";#N/A,#N/A,FALSE,"Ratio Analysis";#N/A,#N/A,FALSE,"Test 120 Day Accts";#N/A,#N/A,FALSE,"Tickmarks"}</definedName>
    <definedName name="자본금" localSheetId="6" hidden="1">{#N/A,#N/A,FALSE,"Aging Summary";#N/A,#N/A,FALSE,"Ratio Analysis";#N/A,#N/A,FALSE,"Test 120 Day Accts";#N/A,#N/A,FALSE,"Tickmarks"}</definedName>
    <definedName name="자본금" localSheetId="7" hidden="1">{#N/A,#N/A,FALSE,"Aging Summary";#N/A,#N/A,FALSE,"Ratio Analysis";#N/A,#N/A,FALSE,"Test 120 Day Accts";#N/A,#N/A,FALSE,"Tickmarks"}</definedName>
    <definedName name="자본금" hidden="1">{#N/A,#N/A,FALSE,"Aging Summary";#N/A,#N/A,FALSE,"Ratio Analysis";#N/A,#N/A,FALSE,"Test 120 Day Accts";#N/A,#N/A,FALSE,"Tickmarks"}</definedName>
    <definedName name="자산현금유입">[122]A3.4!$I$9,[122]A3.4!$K$9,[122]A3.4!$M$9,[122]A3.4!$P$9</definedName>
    <definedName name="자산현금유출">[122]A3.4!$J$9,[122]A3.4!$L$9,[122]A3.4!$N$9,[122]A3.4!$O$9</definedName>
    <definedName name="자재매각">[123]_9년자재매각!$A$2:$D$135</definedName>
    <definedName name="작업시간" localSheetId="29">[93]원가배부작업시간!$A$4:$IV$102</definedName>
    <definedName name="작업시간">[92]원가배부작업시간!$A$4:$IV$102</definedName>
    <definedName name="장부가액" localSheetId="47">#REF!</definedName>
    <definedName name="장부가액" localSheetId="42">#REF!</definedName>
    <definedName name="장부가액" localSheetId="29">#REF!</definedName>
    <definedName name="장부가액">#REF!</definedName>
    <definedName name="장부가액합계" localSheetId="47">#REF!</definedName>
    <definedName name="장부가액합계" localSheetId="42">#REF!</definedName>
    <definedName name="장부가액합계">#REF!</definedName>
    <definedName name="재고" localSheetId="29">'[102]재고 '!$A$4:$D$561</definedName>
    <definedName name="재고">'[101]재고 '!$A$4:$D$561</definedName>
    <definedName name="재고자산" localSheetId="29">[97]COBS!$G$19</definedName>
    <definedName name="재고자산">[96]COBS!$G$19</definedName>
    <definedName name="재공품" localSheetId="29">'[55]제조원가계산서 (2)'!$A$5:$IV$449</definedName>
    <definedName name="재공품">'[53]제조원가계산서 (2)'!$A$5:$IV$449</definedName>
    <definedName name="재관비율">6.9%</definedName>
    <definedName name="재재재" localSheetId="8" hidden="1">{"'미착금액'!$A$4:$G$14"}</definedName>
    <definedName name="재재재" localSheetId="2" hidden="1">{"'미착금액'!$A$4:$G$14"}</definedName>
    <definedName name="재재재" localSheetId="29" hidden="1">{"'미착금액'!$A$4:$G$14"}</definedName>
    <definedName name="재재재" localSheetId="6" hidden="1">{"'미착금액'!$A$4:$G$14"}</definedName>
    <definedName name="재재재" localSheetId="7" hidden="1">{"'미착금액'!$A$4:$G$14"}</definedName>
    <definedName name="재재재" hidden="1">{"'미착금액'!$A$4:$G$14"}</definedName>
    <definedName name="전" localSheetId="47">#REF!</definedName>
    <definedName name="전" localSheetId="42">#REF!</definedName>
    <definedName name="전">#REF!</definedName>
    <definedName name="전_화_번_호" localSheetId="47">#REF!</definedName>
    <definedName name="전_화_번_호" localSheetId="42">#REF!</definedName>
    <definedName name="전_화_번_호">#REF!</definedName>
    <definedName name="전기이월" localSheetId="29">'[108]98제품수불부'!$A$3:$F$609</definedName>
    <definedName name="전기이월">'[109]98제품수불부'!$A$3:$F$609</definedName>
    <definedName name="전숙진" localSheetId="47">#REF!</definedName>
    <definedName name="전숙진" localSheetId="42">#REF!</definedName>
    <definedName name="전숙진" localSheetId="29">#REF!</definedName>
    <definedName name="전숙진">#REF!</definedName>
    <definedName name="전체범위" localSheetId="47">#REF!</definedName>
    <definedName name="전체범위" localSheetId="42">#REF!</definedName>
    <definedName name="전체범위">#REF!</definedName>
    <definedName name="정" localSheetId="8" hidden="1">{#N/A,#N/A,FALSE,"채권채무";#N/A,#N/A,FALSE,"control sheet"}</definedName>
    <definedName name="정" localSheetId="2" hidden="1">{#N/A,#N/A,FALSE,"채권채무";#N/A,#N/A,FALSE,"control sheet"}</definedName>
    <definedName name="정" localSheetId="29" hidden="1">{#N/A,#N/A,FALSE,"채권채무";#N/A,#N/A,FALSE,"control sheet"}</definedName>
    <definedName name="정" localSheetId="6" hidden="1">{#N/A,#N/A,FALSE,"채권채무";#N/A,#N/A,FALSE,"control sheet"}</definedName>
    <definedName name="정" localSheetId="7" hidden="1">{#N/A,#N/A,FALSE,"채권채무";#N/A,#N/A,FALSE,"control sheet"}</definedName>
    <definedName name="정" hidden="1">{#N/A,#N/A,FALSE,"채권채무";#N/A,#N/A,FALSE,"control sheet"}</definedName>
    <definedName name="정산표" localSheetId="47">#REF!</definedName>
    <definedName name="정산표" localSheetId="42">#REF!</definedName>
    <definedName name="정산표" localSheetId="29">#REF!</definedName>
    <definedName name="정산표">#REF!</definedName>
    <definedName name="제조원가">[124]원가!$A$4:$E$329</definedName>
    <definedName name="제품입출" localSheetId="29">'[55]제품입고(생산)'!$A$4:$F$625</definedName>
    <definedName name="제품입출">'[53]제품입고(생산)'!$A$4:$F$625</definedName>
    <definedName name="조서번호" localSheetId="47">#REF!</definedName>
    <definedName name="조서번호" localSheetId="42">#REF!</definedName>
    <definedName name="조서번호" localSheetId="29">#REF!</definedName>
    <definedName name="조서번호">#REF!</definedName>
    <definedName name="조회" localSheetId="8" hidden="1">{#N/A,#N/A,FALSE,"채권채무";#N/A,#N/A,FALSE,"control sheet"}</definedName>
    <definedName name="조회" localSheetId="2" hidden="1">{#N/A,#N/A,FALSE,"채권채무";#N/A,#N/A,FALSE,"control sheet"}</definedName>
    <definedName name="조회" localSheetId="29" hidden="1">{#N/A,#N/A,FALSE,"채권채무";#N/A,#N/A,FALSE,"control sheet"}</definedName>
    <definedName name="조회" localSheetId="6" hidden="1">{#N/A,#N/A,FALSE,"채권채무";#N/A,#N/A,FALSE,"control sheet"}</definedName>
    <definedName name="조회" localSheetId="7" hidden="1">{#N/A,#N/A,FALSE,"채권채무";#N/A,#N/A,FALSE,"control sheet"}</definedName>
    <definedName name="조회" hidden="1">{#N/A,#N/A,FALSE,"채권채무";#N/A,#N/A,FALSE,"control sheet"}</definedName>
    <definedName name="조회서" localSheetId="8" hidden="1">{#N/A,#N/A,FALSE,"채권채무";#N/A,#N/A,FALSE,"control sheet"}</definedName>
    <definedName name="조회서" localSheetId="2" hidden="1">{#N/A,#N/A,FALSE,"채권채무";#N/A,#N/A,FALSE,"control sheet"}</definedName>
    <definedName name="조회서" localSheetId="29" hidden="1">{#N/A,#N/A,FALSE,"채권채무";#N/A,#N/A,FALSE,"control sheet"}</definedName>
    <definedName name="조회서" localSheetId="6" hidden="1">{#N/A,#N/A,FALSE,"채권채무";#N/A,#N/A,FALSE,"control sheet"}</definedName>
    <definedName name="조회서" localSheetId="7" hidden="1">{#N/A,#N/A,FALSE,"채권채무";#N/A,#N/A,FALSE,"control sheet"}</definedName>
    <definedName name="조회서" hidden="1">{#N/A,#N/A,FALSE,"채권채무";#N/A,#N/A,FALSE,"control sheet"}</definedName>
    <definedName name="조회서기준일" localSheetId="47">#REF!</definedName>
    <definedName name="조회서기준일" localSheetId="42">#REF!</definedName>
    <definedName name="조회서기준일" localSheetId="29">#REF!</definedName>
    <definedName name="조회서기준일">#REF!</definedName>
    <definedName name="조회액">[119]controll!$A$6:$J$55</definedName>
    <definedName name="종_목" localSheetId="47">#REF!</definedName>
    <definedName name="종_목" localSheetId="42">#REF!</definedName>
    <definedName name="종_목" localSheetId="29">#REF!</definedName>
    <definedName name="종_목">#REF!</definedName>
    <definedName name="주________소" localSheetId="47">#REF!</definedName>
    <definedName name="주________소" localSheetId="42">#REF!</definedName>
    <definedName name="주________소">#REF!</definedName>
    <definedName name="주부신수익권증서_400" localSheetId="47">#REF!</definedName>
    <definedName name="주부신수익권증서_400" localSheetId="42">#REF!</definedName>
    <definedName name="주부신수익권증서_400">#REF!</definedName>
    <definedName name="주소" localSheetId="47">#REF!</definedName>
    <definedName name="주소" localSheetId="42">#REF!</definedName>
    <definedName name="주소">#REF!</definedName>
    <definedName name="주택사업본부" localSheetId="47">#REF!</definedName>
    <definedName name="주택사업본부" localSheetId="42">#REF!</definedName>
    <definedName name="주택사업본부">#REF!</definedName>
    <definedName name="중도" localSheetId="47">#REF!</definedName>
    <definedName name="중도" localSheetId="42">#REF!</definedName>
    <definedName name="중도">#REF!</definedName>
    <definedName name="중도정산" localSheetId="47">#REF!</definedName>
    <definedName name="중도정산" localSheetId="42">#REF!</definedName>
    <definedName name="중도정산">#REF!</definedName>
    <definedName name="쥕x_t" localSheetId="47">#REF!</definedName>
    <definedName name="쥕x_t" localSheetId="42">#REF!</definedName>
    <definedName name="쥕x_t">#REF!</definedName>
    <definedName name="지자" localSheetId="47">#REF!</definedName>
    <definedName name="지자" localSheetId="42">#REF!</definedName>
    <definedName name="지자">#REF!</definedName>
    <definedName name="지지지" localSheetId="8" hidden="1">{"'미착금액'!$A$4:$G$14"}</definedName>
    <definedName name="지지지" localSheetId="2" hidden="1">{"'미착금액'!$A$4:$G$14"}</definedName>
    <definedName name="지지지" localSheetId="29" hidden="1">{"'미착금액'!$A$4:$G$14"}</definedName>
    <definedName name="지지지" localSheetId="6" hidden="1">{"'미착금액'!$A$4:$G$14"}</definedName>
    <definedName name="지지지" localSheetId="7" hidden="1">{"'미착금액'!$A$4:$G$14"}</definedName>
    <definedName name="지지지" hidden="1">{"'미착금액'!$A$4:$G$14"}</definedName>
    <definedName name="직급별초입비교" localSheetId="8"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29"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6"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7"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책" localSheetId="47">#REF!</definedName>
    <definedName name="직책" localSheetId="42">#REF!</definedName>
    <definedName name="직책" localSheetId="29">#REF!</definedName>
    <definedName name="직책">#REF!</definedName>
    <definedName name="집계" localSheetId="8">[125]직노!#REF!</definedName>
    <definedName name="집계" localSheetId="2">[126]직노!#REF!</definedName>
    <definedName name="집계" localSheetId="47">[125]직노!#REF!</definedName>
    <definedName name="집계" localSheetId="42">[125]직노!#REF!</definedName>
    <definedName name="집계" localSheetId="6">[127]직노!#REF!</definedName>
    <definedName name="집계" localSheetId="7">[125]직노!#REF!</definedName>
    <definedName name="집계">[125]직노!#REF!</definedName>
    <definedName name="집계표" localSheetId="47">#REF!</definedName>
    <definedName name="집계표" localSheetId="42">#REF!</definedName>
    <definedName name="집계표" localSheetId="29">#REF!</definedName>
    <definedName name="집계표">#REF!</definedName>
    <definedName name="ㅊ" localSheetId="8" hidden="1">{#N/A,#N/A,FALSE,"Aging Summary";#N/A,#N/A,FALSE,"Ratio Analysis";#N/A,#N/A,FALSE,"Test 120 Day Accts";#N/A,#N/A,FALSE,"Tickmarks"}</definedName>
    <definedName name="ㅊ" localSheetId="2" hidden="1">{#N/A,#N/A,FALSE,"Aging Summary";#N/A,#N/A,FALSE,"Ratio Analysis";#N/A,#N/A,FALSE,"Test 120 Day Accts";#N/A,#N/A,FALSE,"Tickmarks"}</definedName>
    <definedName name="ㅊ" localSheetId="29" hidden="1">{#N/A,#N/A,FALSE,"Aging Summary";#N/A,#N/A,FALSE,"Ratio Analysis";#N/A,#N/A,FALSE,"Test 120 Day Accts";#N/A,#N/A,FALSE,"Tickmarks"}</definedName>
    <definedName name="ㅊ" localSheetId="6" hidden="1">{#N/A,#N/A,FALSE,"Aging Summary";#N/A,#N/A,FALSE,"Ratio Analysis";#N/A,#N/A,FALSE,"Test 120 Day Accts";#N/A,#N/A,FALSE,"Tickmarks"}</definedName>
    <definedName name="ㅊ" localSheetId="7" hidden="1">{#N/A,#N/A,FALSE,"Aging Summary";#N/A,#N/A,FALSE,"Ratio Analysis";#N/A,#N/A,FALSE,"Test 120 Day Accts";#N/A,#N/A,FALSE,"Tickmarks"}</definedName>
    <definedName name="ㅊ" hidden="1">{#N/A,#N/A,FALSE,"Aging Summary";#N/A,#N/A,FALSE,"Ratio Analysis";#N/A,#N/A,FALSE,"Test 120 Day Accts";#N/A,#N/A,FALSE,"Tickmarks"}</definedName>
    <definedName name="ㅊ3" localSheetId="47">#REF!</definedName>
    <definedName name="ㅊ3" localSheetId="42">#REF!</definedName>
    <definedName name="ㅊ3" localSheetId="29">#REF!</definedName>
    <definedName name="ㅊ3">#REF!</definedName>
    <definedName name="ㅊㅂ３９" localSheetId="47">#REF!</definedName>
    <definedName name="ㅊㅂ３９" localSheetId="42">#REF!</definedName>
    <definedName name="ㅊㅂ３９" localSheetId="29">#REF!</definedName>
    <definedName name="ㅊㅂ３９">#REF!</definedName>
    <definedName name="차이" localSheetId="47">#REF!</definedName>
    <definedName name="차이" localSheetId="42">#REF!</definedName>
    <definedName name="차이" localSheetId="29">#REF!</definedName>
    <definedName name="차이">#REF!</definedName>
    <definedName name="차입금" localSheetId="47">#REF!</definedName>
    <definedName name="차입금" localSheetId="42">#REF!</definedName>
    <definedName name="차입금">#REF!</definedName>
    <definedName name="채권재" localSheetId="8" hidden="1">{#N/A,#N/A,FALSE,"채권채무";#N/A,#N/A,FALSE,"control sheet"}</definedName>
    <definedName name="채권재" localSheetId="2" hidden="1">{#N/A,#N/A,FALSE,"채권채무";#N/A,#N/A,FALSE,"control sheet"}</definedName>
    <definedName name="채권재" localSheetId="29" hidden="1">{#N/A,#N/A,FALSE,"채권채무";#N/A,#N/A,FALSE,"control sheet"}</definedName>
    <definedName name="채권재" localSheetId="6" hidden="1">{#N/A,#N/A,FALSE,"채권채무";#N/A,#N/A,FALSE,"control sheet"}</definedName>
    <definedName name="채권재" localSheetId="7" hidden="1">{#N/A,#N/A,FALSE,"채권채무";#N/A,#N/A,FALSE,"control sheet"}</definedName>
    <definedName name="채권재" hidden="1">{#N/A,#N/A,FALSE,"채권채무";#N/A,#N/A,FALSE,"control sheet"}</definedName>
    <definedName name="철구사업본부" localSheetId="47">#REF!</definedName>
    <definedName name="철구사업본부" localSheetId="42">#REF!</definedName>
    <definedName name="철구사업본부" localSheetId="29">#REF!</definedName>
    <definedName name="철구사업본부">#REF!</definedName>
    <definedName name="청마총괄" localSheetId="8">[20]직노!#REF!</definedName>
    <definedName name="청마총괄" localSheetId="2">[20]직노!#REF!</definedName>
    <definedName name="청마총괄" localSheetId="47">[20]직노!#REF!</definedName>
    <definedName name="청마총괄" localSheetId="42">[20]직노!#REF!</definedName>
    <definedName name="청마총괄" localSheetId="7">[20]직노!#REF!</definedName>
    <definedName name="청마총괄">[20]직노!#REF!</definedName>
    <definedName name="초임금비교" localSheetId="8" hidden="1">{#N/A,#N/A,FALSE,"계약직(여)"}</definedName>
    <definedName name="초임금비교" localSheetId="2" hidden="1">{#N/A,#N/A,FALSE,"계약직(여)"}</definedName>
    <definedName name="초임금비교" localSheetId="29" hidden="1">{#N/A,#N/A,FALSE,"계약직(여)"}</definedName>
    <definedName name="초임금비교" localSheetId="6" hidden="1">{#N/A,#N/A,FALSE,"계약직(여)"}</definedName>
    <definedName name="초임금비교" localSheetId="7" hidden="1">{#N/A,#N/A,FALSE,"계약직(여)"}</definedName>
    <definedName name="초임금비교" hidden="1">{#N/A,#N/A,FALSE,"계약직(여)"}</definedName>
    <definedName name="초임급" localSheetId="8" hidden="1">{#N/A,#N/A,FALSE,"계약직(여)"}</definedName>
    <definedName name="초임급" localSheetId="2" hidden="1">{#N/A,#N/A,FALSE,"계약직(여)"}</definedName>
    <definedName name="초임급" localSheetId="29" hidden="1">{#N/A,#N/A,FALSE,"계약직(여)"}</definedName>
    <definedName name="초임급" localSheetId="6" hidden="1">{#N/A,#N/A,FALSE,"계약직(여)"}</definedName>
    <definedName name="초임급" localSheetId="7" hidden="1">{#N/A,#N/A,FALSE,"계약직(여)"}</definedName>
    <definedName name="초임급" hidden="1">{#N/A,#N/A,FALSE,"계약직(여)"}</definedName>
    <definedName name="총괄표" localSheetId="8">[20]직노!#REF!</definedName>
    <definedName name="총괄표" localSheetId="2">[20]직노!#REF!</definedName>
    <definedName name="총괄표" localSheetId="47">[20]직노!#REF!</definedName>
    <definedName name="총괄표" localSheetId="42">[20]직노!#REF!</definedName>
    <definedName name="총괄표" localSheetId="7">[20]직노!#REF!</definedName>
    <definedName name="총괄표">[20]직노!#REF!</definedName>
    <definedName name="ㅋ" localSheetId="47">#REF!</definedName>
    <definedName name="ㅋ" localSheetId="42">#REF!</definedName>
    <definedName name="ㅋ" localSheetId="29">#REF!</definedName>
    <definedName name="ㅋ">#REF!</definedName>
    <definedName name="ㅋ68" localSheetId="47">#REF!</definedName>
    <definedName name="ㅋ68" localSheetId="42">#REF!</definedName>
    <definedName name="ㅋ68">#REF!</definedName>
    <definedName name="ㅋㅋ" localSheetId="47">#REF!</definedName>
    <definedName name="ㅋㅋ" localSheetId="42">#REF!</definedName>
    <definedName name="ㅋㅋ">#REF!</definedName>
    <definedName name="ㅋㅋㅋㅋ" localSheetId="8" hidden="1">{#N/A,#N/A,FALSE,"Aging Summary";#N/A,#N/A,FALSE,"Ratio Analysis";#N/A,#N/A,FALSE,"Test 120 Day Accts";#N/A,#N/A,FALSE,"Tickmarks"}</definedName>
    <definedName name="ㅋㅋㅋㅋ" localSheetId="2" hidden="1">{#N/A,#N/A,FALSE,"Aging Summary";#N/A,#N/A,FALSE,"Ratio Analysis";#N/A,#N/A,FALSE,"Test 120 Day Accts";#N/A,#N/A,FALSE,"Tickmarks"}</definedName>
    <definedName name="ㅋㅋㅋㅋ" localSheetId="29" hidden="1">{#N/A,#N/A,FALSE,"Aging Summary";#N/A,#N/A,FALSE,"Ratio Analysis";#N/A,#N/A,FALSE,"Test 120 Day Accts";#N/A,#N/A,FALSE,"Tickmarks"}</definedName>
    <definedName name="ㅋㅋㅋㅋ" localSheetId="6" hidden="1">{#N/A,#N/A,FALSE,"Aging Summary";#N/A,#N/A,FALSE,"Ratio Analysis";#N/A,#N/A,FALSE,"Test 120 Day Accts";#N/A,#N/A,FALSE,"Tickmarks"}</definedName>
    <definedName name="ㅋㅋㅋㅋ" localSheetId="7" hidden="1">{#N/A,#N/A,FALSE,"Aging Summary";#N/A,#N/A,FALSE,"Ratio Analysis";#N/A,#N/A,FALSE,"Test 120 Day Accts";#N/A,#N/A,FALSE,"Tickmarks"}</definedName>
    <definedName name="ㅋㅋㅋㅋ" hidden="1">{#N/A,#N/A,FALSE,"Aging Summary";#N/A,#N/A,FALSE,"Ratio Analysis";#N/A,#N/A,FALSE,"Test 120 Day Accts";#N/A,#N/A,FALSE,"Tickmarks"}</definedName>
    <definedName name="ㅌㅊ" localSheetId="47">#REF!</definedName>
    <definedName name="ㅌㅊ" localSheetId="42">#REF!</definedName>
    <definedName name="ㅌㅊ" localSheetId="29">#REF!</definedName>
    <definedName name="ㅌㅊ">#REF!</definedName>
    <definedName name="템" localSheetId="8">BLCH</definedName>
    <definedName name="템" localSheetId="2">BLCH</definedName>
    <definedName name="템" localSheetId="47">BLCH</definedName>
    <definedName name="템" localSheetId="42">BLCH</definedName>
    <definedName name="템" localSheetId="29">BLCH</definedName>
    <definedName name="템" localSheetId="6">BLCH</definedName>
    <definedName name="템" localSheetId="7">BLCH</definedName>
    <definedName name="템">BLCH</definedName>
    <definedName name="템플리트모듈1" localSheetId="8">BLCH</definedName>
    <definedName name="템플리트모듈1" localSheetId="2">BLCH</definedName>
    <definedName name="템플리트모듈1" localSheetId="47">BLCH</definedName>
    <definedName name="템플리트모듈1" localSheetId="42">BLCH</definedName>
    <definedName name="템플리트모듈1" localSheetId="29">BLCH</definedName>
    <definedName name="템플리트모듈1" localSheetId="6">BLCH</definedName>
    <definedName name="템플리트모듈1" localSheetId="7">BLCH</definedName>
    <definedName name="템플리트모듈1">BLCH</definedName>
    <definedName name="템플리트모듈2" localSheetId="8">BLCH</definedName>
    <definedName name="템플리트모듈2" localSheetId="2">BLCH</definedName>
    <definedName name="템플리트모듈2" localSheetId="47">BLCH</definedName>
    <definedName name="템플리트모듈2" localSheetId="42">BLCH</definedName>
    <definedName name="템플리트모듈2" localSheetId="29">BLCH</definedName>
    <definedName name="템플리트모듈2" localSheetId="6">BLCH</definedName>
    <definedName name="템플리트모듈2" localSheetId="7">BLCH</definedName>
    <definedName name="템플리트모듈2">BLCH</definedName>
    <definedName name="템플리트모듈3" localSheetId="8">BLCH</definedName>
    <definedName name="템플리트모듈3" localSheetId="2">BLCH</definedName>
    <definedName name="템플리트모듈3" localSheetId="47">BLCH</definedName>
    <definedName name="템플리트모듈3" localSheetId="42">BLCH</definedName>
    <definedName name="템플리트모듈3" localSheetId="29">BLCH</definedName>
    <definedName name="템플리트모듈3" localSheetId="6">BLCH</definedName>
    <definedName name="템플리트모듈3" localSheetId="7">BLCH</definedName>
    <definedName name="템플리트모듈3">BLCH</definedName>
    <definedName name="템플리트모듈4" localSheetId="8">BLCH</definedName>
    <definedName name="템플리트모듈4" localSheetId="2">BLCH</definedName>
    <definedName name="템플리트모듈4" localSheetId="47">BLCH</definedName>
    <definedName name="템플리트모듈4" localSheetId="42">BLCH</definedName>
    <definedName name="템플리트모듈4" localSheetId="29">BLCH</definedName>
    <definedName name="템플리트모듈4" localSheetId="6">BLCH</definedName>
    <definedName name="템플리트모듈4" localSheetId="7">BLCH</definedName>
    <definedName name="템플리트모듈4">BLCH</definedName>
    <definedName name="템플리트모듈5" localSheetId="8">BLCH</definedName>
    <definedName name="템플리트모듈5" localSheetId="2">BLCH</definedName>
    <definedName name="템플리트모듈5" localSheetId="47">BLCH</definedName>
    <definedName name="템플리트모듈5" localSheetId="42">BLCH</definedName>
    <definedName name="템플리트모듈5" localSheetId="29">BLCH</definedName>
    <definedName name="템플리트모듈5" localSheetId="6">BLCH</definedName>
    <definedName name="템플리트모듈5" localSheetId="7">BLCH</definedName>
    <definedName name="템플리트모듈5">BLCH</definedName>
    <definedName name="템플리트모듈6" localSheetId="8">BLCH</definedName>
    <definedName name="템플리트모듈6" localSheetId="2">BLCH</definedName>
    <definedName name="템플리트모듈6" localSheetId="47">BLCH</definedName>
    <definedName name="템플리트모듈6" localSheetId="42">BLCH</definedName>
    <definedName name="템플리트모듈6" localSheetId="29">BLCH</definedName>
    <definedName name="템플리트모듈6" localSheetId="6">BLCH</definedName>
    <definedName name="템플리트모듈6" localSheetId="7">BLCH</definedName>
    <definedName name="템플리트모듈6">BLCH</definedName>
    <definedName name="통" localSheetId="8">BlankMacro1</definedName>
    <definedName name="통" localSheetId="2">BlankMacro1</definedName>
    <definedName name="통" localSheetId="47">BlankMacro1</definedName>
    <definedName name="통" localSheetId="42">BlankMacro1</definedName>
    <definedName name="통" localSheetId="29">BlankMacro1</definedName>
    <definedName name="통" localSheetId="6">BlankMacro1</definedName>
    <definedName name="통" localSheetId="7">BlankMacro1</definedName>
    <definedName name="통">BlankMacro1</definedName>
    <definedName name="통지서" localSheetId="29">[99]생산부대통지서!$A$1:$F$259</definedName>
    <definedName name="통지서">[100]생산부대통지서!$A$1:$F$259</definedName>
    <definedName name="통화" localSheetId="47">#REF!</definedName>
    <definedName name="통화" localSheetId="42">#REF!</definedName>
    <definedName name="통화" localSheetId="29">#REF!</definedName>
    <definedName name="통화">#REF!</definedName>
    <definedName name="퇴직금추계액" localSheetId="47">#REF!</definedName>
    <definedName name="퇴직금추계액" localSheetId="42">#REF!</definedName>
    <definedName name="퇴직금추계액">#REF!</definedName>
    <definedName name="퇴직기본" localSheetId="47">#REF!</definedName>
    <definedName name="퇴직기본" localSheetId="42">#REF!</definedName>
    <definedName name="퇴직기본">#REF!</definedName>
    <definedName name="퇴충명세" localSheetId="8"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29"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7"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투자" localSheetId="47">[128]MAIN!#REF!</definedName>
    <definedName name="투자" localSheetId="42">[128]MAIN!#REF!</definedName>
    <definedName name="투자">[128]MAIN!#REF!</definedName>
    <definedName name="평년" localSheetId="29">[90]자료!$H$3:$I$14</definedName>
    <definedName name="평년">[91]자료!$H$3:$I$14</definedName>
    <definedName name="포공화학" localSheetId="8" hidden="1">{#N/A,#N/A,FALSE,"범우구미";#N/A,#N/A,FALSE,"세한케미칼";#N/A,#N/A,FALSE,"세명화학";#N/A,#N/A,FALSE,"신영케미칼";#N/A,#N/A,FALSE,"일석상사"}</definedName>
    <definedName name="포공화학" localSheetId="2" hidden="1">{#N/A,#N/A,FALSE,"범우구미";#N/A,#N/A,FALSE,"세한케미칼";#N/A,#N/A,FALSE,"세명화학";#N/A,#N/A,FALSE,"신영케미칼";#N/A,#N/A,FALSE,"일석상사"}</definedName>
    <definedName name="포공화학" localSheetId="29" hidden="1">{#N/A,#N/A,FALSE,"범우구미";#N/A,#N/A,FALSE,"세한케미칼";#N/A,#N/A,FALSE,"세명화학";#N/A,#N/A,FALSE,"신영케미칼";#N/A,#N/A,FALSE,"일석상사"}</definedName>
    <definedName name="포공화학" localSheetId="6" hidden="1">{#N/A,#N/A,FALSE,"범우구미";#N/A,#N/A,FALSE,"세한케미칼";#N/A,#N/A,FALSE,"세명화학";#N/A,#N/A,FALSE,"신영케미칼";#N/A,#N/A,FALSE,"일석상사"}</definedName>
    <definedName name="포공화학" localSheetId="7" hidden="1">{#N/A,#N/A,FALSE,"범우구미";#N/A,#N/A,FALSE,"세한케미칼";#N/A,#N/A,FALSE,"세명화학";#N/A,#N/A,FALSE,"신영케미칼";#N/A,#N/A,FALSE,"일석상사"}</definedName>
    <definedName name="포공화학" hidden="1">{#N/A,#N/A,FALSE,"범우구미";#N/A,#N/A,FALSE,"세한케미칼";#N/A,#N/A,FALSE,"세명화학";#N/A,#N/A,FALSE,"신영케미칼";#N/A,#N/A,FALSE,"일석상사"}</definedName>
    <definedName name="표준2" localSheetId="47">#REF!</definedName>
    <definedName name="표준2" localSheetId="42">#REF!</definedName>
    <definedName name="표준2" localSheetId="29">#REF!</definedName>
    <definedName name="표준2">#REF!</definedName>
    <definedName name="품목별매출">[114]품목별매출!$A$2:$C$320</definedName>
    <definedName name="피비씨" localSheetId="47">#REF!</definedName>
    <definedName name="피비씨" localSheetId="42">#REF!</definedName>
    <definedName name="피비씨" localSheetId="29">#REF!</definedName>
    <definedName name="피비씨">#REF!</definedName>
    <definedName name="피비씨리스트" localSheetId="47">#REF!</definedName>
    <definedName name="피비씨리스트" localSheetId="42">#REF!</definedName>
    <definedName name="피비씨리스트">#REF!</definedName>
    <definedName name="ㅎ314" localSheetId="8">#REF!</definedName>
    <definedName name="ㅎ314" localSheetId="2">#REF!</definedName>
    <definedName name="ㅎ314" localSheetId="47">#REF!</definedName>
    <definedName name="ㅎ314" localSheetId="42">#REF!</definedName>
    <definedName name="ㅎ314" localSheetId="7">#REF!</definedName>
    <definedName name="ㅎ314">#REF!</definedName>
    <definedName name="ㅎㅇ" localSheetId="8" hidden="1">{#N/A,#N/A,FALSE,"Aging Summary";#N/A,#N/A,FALSE,"Ratio Analysis";#N/A,#N/A,FALSE,"Test 120 Day Accts";#N/A,#N/A,FALSE,"Tickmarks"}</definedName>
    <definedName name="ㅎㅇ" localSheetId="2" hidden="1">{#N/A,#N/A,FALSE,"Aging Summary";#N/A,#N/A,FALSE,"Ratio Analysis";#N/A,#N/A,FALSE,"Test 120 Day Accts";#N/A,#N/A,FALSE,"Tickmarks"}</definedName>
    <definedName name="ㅎㅇ" localSheetId="29" hidden="1">{#N/A,#N/A,FALSE,"Aging Summary";#N/A,#N/A,FALSE,"Ratio Analysis";#N/A,#N/A,FALSE,"Test 120 Day Accts";#N/A,#N/A,FALSE,"Tickmarks"}</definedName>
    <definedName name="ㅎㅇ" localSheetId="6" hidden="1">{#N/A,#N/A,FALSE,"Aging Summary";#N/A,#N/A,FALSE,"Ratio Analysis";#N/A,#N/A,FALSE,"Test 120 Day Accts";#N/A,#N/A,FALSE,"Tickmarks"}</definedName>
    <definedName name="ㅎㅇ" localSheetId="7" hidden="1">{#N/A,#N/A,FALSE,"Aging Summary";#N/A,#N/A,FALSE,"Ratio Analysis";#N/A,#N/A,FALSE,"Test 120 Day Accts";#N/A,#N/A,FALSE,"Tickmarks"}</definedName>
    <definedName name="ㅎㅇ" hidden="1">{#N/A,#N/A,FALSE,"Aging Summary";#N/A,#N/A,FALSE,"Ratio Analysis";#N/A,#N/A,FALSE,"Test 120 Day Accts";#N/A,#N/A,FALSE,"Tickmarks"}</definedName>
    <definedName name="ㅎㅎ" localSheetId="8"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ㅎㅎ"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ㅎㅎ" localSheetId="29"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ㅎㅎ" localSheetId="6"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ㅎㅎ" localSheetId="7"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ㅎㅎ"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하아드" localSheetId="8">[20]실행내역!#REF!</definedName>
    <definedName name="하아드" localSheetId="2">[20]실행내역!#REF!</definedName>
    <definedName name="하아드" localSheetId="47">[20]실행내역!#REF!</definedName>
    <definedName name="하아드" localSheetId="42">[20]실행내역!#REF!</definedName>
    <definedName name="하아드" localSheetId="7">[20]실행내역!#REF!</definedName>
    <definedName name="하아드">[20]실행내역!#REF!</definedName>
    <definedName name="하하하"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하하하"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하하하"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하하하"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하하하"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하하하"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한" localSheetId="47">#REF!</definedName>
    <definedName name="한" localSheetId="42">#REF!</definedName>
    <definedName name="한" localSheetId="29">#REF!</definedName>
    <definedName name="한">#REF!</definedName>
    <definedName name="한원양행" localSheetId="8" hidden="1">{#N/A,#N/A,FALSE,"범우구미";#N/A,#N/A,FALSE,"세한케미칼";#N/A,#N/A,FALSE,"세명화학";#N/A,#N/A,FALSE,"신영케미칼";#N/A,#N/A,FALSE,"일석상사"}</definedName>
    <definedName name="한원양행" localSheetId="2" hidden="1">{#N/A,#N/A,FALSE,"범우구미";#N/A,#N/A,FALSE,"세한케미칼";#N/A,#N/A,FALSE,"세명화학";#N/A,#N/A,FALSE,"신영케미칼";#N/A,#N/A,FALSE,"일석상사"}</definedName>
    <definedName name="한원양행" localSheetId="29" hidden="1">{#N/A,#N/A,FALSE,"범우구미";#N/A,#N/A,FALSE,"세한케미칼";#N/A,#N/A,FALSE,"세명화학";#N/A,#N/A,FALSE,"신영케미칼";#N/A,#N/A,FALSE,"일석상사"}</definedName>
    <definedName name="한원양행" localSheetId="6" hidden="1">{#N/A,#N/A,FALSE,"범우구미";#N/A,#N/A,FALSE,"세한케미칼";#N/A,#N/A,FALSE,"세명화학";#N/A,#N/A,FALSE,"신영케미칼";#N/A,#N/A,FALSE,"일석상사"}</definedName>
    <definedName name="한원양행" localSheetId="7" hidden="1">{#N/A,#N/A,FALSE,"범우구미";#N/A,#N/A,FALSE,"세한케미칼";#N/A,#N/A,FALSE,"세명화학";#N/A,#N/A,FALSE,"신영케미칼";#N/A,#N/A,FALSE,"일석상사"}</definedName>
    <definedName name="한원양행" hidden="1">{#N/A,#N/A,FALSE,"범우구미";#N/A,#N/A,FALSE,"세한케미칼";#N/A,#N/A,FALSE,"세명화학";#N/A,#N/A,FALSE,"신영케미칼";#N/A,#N/A,FALSE,"일석상사"}</definedName>
    <definedName name="합계" localSheetId="47">#REF!</definedName>
    <definedName name="합계" localSheetId="42">#REF!</definedName>
    <definedName name="합계" localSheetId="29">#REF!</definedName>
    <definedName name="합계">#REF!</definedName>
    <definedName name="현금등가물" localSheetId="8" hidden="1">{#N/A,#N/A,FALSE,"Aging Summary";#N/A,#N/A,FALSE,"Ratio Analysis";#N/A,#N/A,FALSE,"Test 120 Day Accts";#N/A,#N/A,FALSE,"Tickmarks"}</definedName>
    <definedName name="현금등가물" localSheetId="2" hidden="1">{#N/A,#N/A,FALSE,"Aging Summary";#N/A,#N/A,FALSE,"Ratio Analysis";#N/A,#N/A,FALSE,"Test 120 Day Accts";#N/A,#N/A,FALSE,"Tickmarks"}</definedName>
    <definedName name="현금등가물" localSheetId="29" hidden="1">{#N/A,#N/A,FALSE,"Aging Summary";#N/A,#N/A,FALSE,"Ratio Analysis";#N/A,#N/A,FALSE,"Test 120 Day Accts";#N/A,#N/A,FALSE,"Tickmarks"}</definedName>
    <definedName name="현금등가물" localSheetId="6" hidden="1">{#N/A,#N/A,FALSE,"Aging Summary";#N/A,#N/A,FALSE,"Ratio Analysis";#N/A,#N/A,FALSE,"Test 120 Day Accts";#N/A,#N/A,FALSE,"Tickmarks"}</definedName>
    <definedName name="현금등가물" localSheetId="7" hidden="1">{#N/A,#N/A,FALSE,"Aging Summary";#N/A,#N/A,FALSE,"Ratio Analysis";#N/A,#N/A,FALSE,"Test 120 Day Accts";#N/A,#N/A,FALSE,"Tickmarks"}</definedName>
    <definedName name="현금등가물" hidden="1">{#N/A,#N/A,FALSE,"Aging Summary";#N/A,#N/A,FALSE,"Ratio Analysis";#N/A,#N/A,FALSE,"Test 120 Day Accts";#N/A,#N/A,FALSE,"Tickmarks"}</definedName>
    <definedName name="현금등가물및단기" localSheetId="8" hidden="1">{#N/A,#N/A,FALSE,"Aging Summary";#N/A,#N/A,FALSE,"Ratio Analysis";#N/A,#N/A,FALSE,"Test 120 Day Accts";#N/A,#N/A,FALSE,"Tickmarks"}</definedName>
    <definedName name="현금등가물및단기" localSheetId="2" hidden="1">{#N/A,#N/A,FALSE,"Aging Summary";#N/A,#N/A,FALSE,"Ratio Analysis";#N/A,#N/A,FALSE,"Test 120 Day Accts";#N/A,#N/A,FALSE,"Tickmarks"}</definedName>
    <definedName name="현금등가물및단기" localSheetId="29" hidden="1">{#N/A,#N/A,FALSE,"Aging Summary";#N/A,#N/A,FALSE,"Ratio Analysis";#N/A,#N/A,FALSE,"Test 120 Day Accts";#N/A,#N/A,FALSE,"Tickmarks"}</definedName>
    <definedName name="현금등가물및단기" localSheetId="6" hidden="1">{#N/A,#N/A,FALSE,"Aging Summary";#N/A,#N/A,FALSE,"Ratio Analysis";#N/A,#N/A,FALSE,"Test 120 Day Accts";#N/A,#N/A,FALSE,"Tickmarks"}</definedName>
    <definedName name="현금등가물및단기" localSheetId="7" hidden="1">{#N/A,#N/A,FALSE,"Aging Summary";#N/A,#N/A,FALSE,"Ratio Analysis";#N/A,#N/A,FALSE,"Test 120 Day Accts";#N/A,#N/A,FALSE,"Tickmarks"}</definedName>
    <definedName name="현금등가물및단기" hidden="1">{#N/A,#N/A,FALSE,"Aging Summary";#N/A,#N/A,FALSE,"Ratio Analysis";#N/A,#N/A,FALSE,"Test 120 Day Accts";#N/A,#N/A,FALSE,"Tickmarks"}</definedName>
    <definedName name="현금흐름">[129]공정가치!$I$10</definedName>
    <definedName name="현인쇄" localSheetId="47">[130]현금흐름표!#REF!,[130]현금흐름표!#REF!,[130]현금흐름표!#REF!,[130]현금흐름표!#REF!,[130]현금흐름표!#REF!,[130]현금흐름표!#REF!,[130]현금흐름표!#REF!,[130]현금흐름표!#REF!,[130]현금흐름표!$A$8:$G$107</definedName>
    <definedName name="현인쇄" localSheetId="42">[130]현금흐름표!#REF!,[130]현금흐름표!#REF!,[130]현금흐름표!#REF!,[130]현금흐름표!#REF!,[130]현금흐름표!#REF!,[130]현금흐름표!#REF!,[130]현금흐름표!#REF!,[130]현금흐름표!#REF!,[130]현금흐름표!$A$8:$G$107</definedName>
    <definedName name="현인쇄" localSheetId="29">[127]현금흐름표!#REF!,[127]현금흐름표!#REF!,[127]현금흐름표!#REF!,[127]현금흐름표!#REF!,[127]현금흐름표!#REF!,[127]현금흐름표!#REF!,[127]현금흐름표!#REF!,[127]현금흐름표!#REF!,[127]현금흐름표!$A$8:$G$107</definedName>
    <definedName name="현인쇄">[130]현금흐름표!#REF!,[130]현금흐름표!#REF!,[130]현금흐름표!#REF!,[130]현금흐름표!#REF!,[130]현금흐름표!#REF!,[130]현금흐름표!#REF!,[130]현금흐름표!#REF!,[130]현금흐름표!#REF!,[130]현금흐름표!$A$8:$G$107</definedName>
    <definedName name="확인" localSheetId="47">#REF!</definedName>
    <definedName name="확인" localSheetId="42">#REF!</definedName>
    <definedName name="확인" localSheetId="29">#REF!</definedName>
    <definedName name="확인">#REF!</definedName>
    <definedName name="환율" localSheetId="47">#REF!</definedName>
    <definedName name="환율" localSheetId="42">#REF!</definedName>
    <definedName name="환율">#REF!</definedName>
    <definedName name="회계" localSheetId="2">[131]참조코드!$A$2:$A$27</definedName>
    <definedName name="회계" localSheetId="29">[132]참조코드!$A$2:$A$27</definedName>
    <definedName name="회계">[133]참조코드!$A$2:$A$27</definedName>
    <definedName name="후후후" localSheetId="8" hidden="1">{"'미착금액'!$A$4:$G$14"}</definedName>
    <definedName name="후후후" localSheetId="2" hidden="1">{"'미착금액'!$A$4:$G$14"}</definedName>
    <definedName name="후후후" localSheetId="29" hidden="1">{"'미착금액'!$A$4:$G$14"}</definedName>
    <definedName name="후후후" localSheetId="6" hidden="1">{"'미착금액'!$A$4:$G$14"}</definedName>
    <definedName name="후후후" localSheetId="7" hidden="1">{"'미착금액'!$A$4:$G$14"}</definedName>
    <definedName name="후후후" hidden="1">{"'미착금액'!$A$4:$G$14"}</definedName>
    <definedName name="ㅏ98" localSheetId="47">#REF!</definedName>
    <definedName name="ㅏ98" localSheetId="42">#REF!</definedName>
    <definedName name="ㅏ98">#REF!</definedName>
    <definedName name="ㅐ17" localSheetId="47">#REF!</definedName>
    <definedName name="ㅐ17" localSheetId="42">#REF!</definedName>
    <definedName name="ㅐ17">#REF!</definedName>
    <definedName name="ㅑ13" localSheetId="47">#REF!</definedName>
    <definedName name="ㅑ13" localSheetId="42">#REF!</definedName>
    <definedName name="ㅑ13">#REF!</definedName>
    <definedName name="ㅓㅓ" localSheetId="8">[94]직노!#REF!</definedName>
    <definedName name="ㅓㅓ" localSheetId="2">[94]직노!#REF!</definedName>
    <definedName name="ㅓㅓ" localSheetId="47">[94]직노!#REF!</definedName>
    <definedName name="ㅓㅓ" localSheetId="42">[94]직노!#REF!</definedName>
    <definedName name="ㅓㅓ" localSheetId="7">[94]직노!#REF!</definedName>
    <definedName name="ㅓㅓ">[94]직노!#REF!</definedName>
    <definedName name="ㅗ" localSheetId="8"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 localSheetId="29"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 localSheetId="6"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 localSheetId="7"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ㅗ122" localSheetId="47">#REF!</definedName>
    <definedName name="ㅗ122" localSheetId="42">#REF!</definedName>
    <definedName name="ㅗ122" localSheetId="29">#REF!</definedName>
    <definedName name="ㅗ122">#REF!</definedName>
    <definedName name="ㅗㄹ호" localSheetId="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ㄹ호"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ㄹ호" localSheetId="29"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ㄹ호" localSheetId="6"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ㄹ호" localSheetId="7"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ㄹ호"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ㅗㅕ" localSheetId="47">[9]수불부!#REF!</definedName>
    <definedName name="ㅗㅕ" localSheetId="42">[9]수불부!#REF!</definedName>
    <definedName name="ㅗㅕ" localSheetId="29">[6]수불부!#REF!</definedName>
    <definedName name="ㅗㅕ">[9]수불부!#REF!</definedName>
    <definedName name="ㅗㅗ" localSheetId="8">[94]직노!#REF!</definedName>
    <definedName name="ㅗㅗ" localSheetId="2">[94]직노!#REF!</definedName>
    <definedName name="ㅗㅗ" localSheetId="47">[94]직노!#REF!</definedName>
    <definedName name="ㅗㅗ" localSheetId="42">[94]직노!#REF!</definedName>
    <definedName name="ㅗㅗ" localSheetId="7">[94]직노!#REF!</definedName>
    <definedName name="ㅗㅗ">[94]직노!#REF!</definedName>
    <definedName name="ㅗㅛ" localSheetId="47">[9]수불부!#REF!</definedName>
    <definedName name="ㅗㅛ" localSheetId="42">[9]수불부!#REF!</definedName>
    <definedName name="ㅗㅛ" localSheetId="29">[6]수불부!#REF!</definedName>
    <definedName name="ㅗㅛ">[9]수불부!#REF!</definedName>
    <definedName name="ㅛㅛ" localSheetId="8">[94]직노!#REF!</definedName>
    <definedName name="ㅛㅛ" localSheetId="2">[94]직노!#REF!</definedName>
    <definedName name="ㅛㅛ" localSheetId="47">[94]직노!#REF!</definedName>
    <definedName name="ㅛㅛ" localSheetId="42">[94]직노!#REF!</definedName>
    <definedName name="ㅛㅛ" localSheetId="7">[94]직노!#REF!</definedName>
    <definedName name="ㅛㅛ">[94]직노!#REF!</definedName>
    <definedName name="ㅜㅗㅜㅛㅎ" localSheetId="8">BlankMacro1</definedName>
    <definedName name="ㅜㅗㅜㅛㅎ" localSheetId="2">BlankMacro1</definedName>
    <definedName name="ㅜㅗㅜㅛㅎ" localSheetId="47">BlankMacro1</definedName>
    <definedName name="ㅜㅗㅜㅛㅎ" localSheetId="42">BlankMacro1</definedName>
    <definedName name="ㅜㅗㅜㅛㅎ" localSheetId="29">BlankMacro1</definedName>
    <definedName name="ㅜㅗㅜㅛㅎ" localSheetId="6">BlankMacro1</definedName>
    <definedName name="ㅜㅗㅜㅛㅎ" localSheetId="7">BlankMacro1</definedName>
    <definedName name="ㅜㅗㅜㅛㅎ">BlankMacro1</definedName>
    <definedName name="ㅜㅠㅠㅠ" localSheetId="47">[9]수불부!#REF!</definedName>
    <definedName name="ㅜㅠㅠㅠ" localSheetId="42">[9]수불부!#REF!</definedName>
    <definedName name="ㅜㅠㅠㅠ" localSheetId="29">[6]수불부!#REF!</definedName>
    <definedName name="ㅜㅠㅠㅠ">[9]수불부!#REF!</definedName>
    <definedName name="ㅠ1882" localSheetId="47">#REF!</definedName>
    <definedName name="ㅠ1882" localSheetId="42">#REF!</definedName>
    <definedName name="ㅠ1882" localSheetId="29">#REF!</definedName>
    <definedName name="ㅠ1882">#REF!</definedName>
    <definedName name="ㅠㅓ42" localSheetId="47">#REF!</definedName>
    <definedName name="ㅠㅓ42" localSheetId="42">#REF!</definedName>
    <definedName name="ㅠㅓ42">#REF!</definedName>
  </definedNames>
  <calcPr calcId="145621"/>
</workbook>
</file>

<file path=xl/calcChain.xml><?xml version="1.0" encoding="utf-8"?>
<calcChain xmlns="http://schemas.openxmlformats.org/spreadsheetml/2006/main">
  <c r="I158" i="179" l="1"/>
  <c r="D67" i="65" l="1"/>
  <c r="D69" i="65"/>
  <c r="D64" i="65"/>
  <c r="D83" i="65"/>
  <c r="D89" i="65"/>
  <c r="D90" i="65"/>
  <c r="D91" i="65"/>
  <c r="D53" i="65"/>
  <c r="D75" i="65"/>
  <c r="D79" i="65"/>
  <c r="D92" i="65"/>
  <c r="D48" i="65"/>
  <c r="D47" i="65"/>
  <c r="D68" i="65"/>
  <c r="D56" i="65"/>
  <c r="D80" i="65"/>
  <c r="D84" i="65" s="1"/>
  <c r="D51" i="65"/>
  <c r="D46" i="65"/>
  <c r="D62" i="65"/>
  <c r="D14" i="65" l="1"/>
  <c r="D93" i="65"/>
  <c r="D50" i="65"/>
  <c r="D59" i="65"/>
  <c r="D71" i="65"/>
  <c r="D52" i="65"/>
  <c r="D55" i="65" s="1"/>
  <c r="D63" i="65"/>
  <c r="D66" i="65" s="1"/>
  <c r="D13" i="65" l="1"/>
  <c r="D96" i="65"/>
  <c r="D28" i="65" s="1"/>
  <c r="D99" i="65"/>
  <c r="D102" i="65"/>
  <c r="F101" i="65"/>
  <c r="D101" i="65"/>
  <c r="D60" i="65"/>
  <c r="D58" i="65"/>
  <c r="D12" i="65" s="1"/>
  <c r="D100" i="65"/>
  <c r="D85" i="65"/>
  <c r="D16" i="65" s="1"/>
  <c r="F94" i="65"/>
  <c r="D94" i="65"/>
  <c r="D61" i="65" l="1"/>
  <c r="F100" i="65"/>
  <c r="D104" i="65"/>
  <c r="D33" i="65" s="1"/>
  <c r="D18" i="65"/>
  <c r="D43" i="65"/>
  <c r="D44" i="65" l="1"/>
  <c r="D8" i="65" s="1"/>
  <c r="D97" i="65"/>
  <c r="D20" i="65" s="1"/>
  <c r="D42" i="65"/>
  <c r="D95" i="65" l="1"/>
  <c r="D10" i="65"/>
  <c r="F87" i="65"/>
  <c r="D103" i="65"/>
  <c r="D22" i="65" s="1"/>
  <c r="D86" i="65"/>
  <c r="D41" i="65"/>
  <c r="D27" i="65" l="1"/>
  <c r="D19" i="65"/>
  <c r="D45" i="65"/>
  <c r="F46" i="65"/>
  <c r="D57" i="65"/>
  <c r="D11" i="65" s="1"/>
  <c r="D15" i="65"/>
  <c r="D87" i="65"/>
  <c r="D30" i="65" s="1"/>
  <c r="D39" i="65"/>
  <c r="D38" i="65" l="1"/>
  <c r="D23" i="65" s="1"/>
  <c r="D40" i="65"/>
  <c r="D24" i="65"/>
  <c r="D9" i="65"/>
  <c r="F47" i="65"/>
  <c r="D6" i="65"/>
  <c r="D88" i="65"/>
  <c r="D5" i="65" l="1"/>
  <c r="D98" i="65"/>
  <c r="D29" i="65"/>
  <c r="D32" i="65"/>
  <c r="D21" i="65"/>
  <c r="D25" i="65"/>
  <c r="D7" i="65"/>
  <c r="D26" i="65" l="1"/>
  <c r="D31" i="65"/>
  <c r="D17" i="65"/>
</calcChain>
</file>

<file path=xl/sharedStrings.xml><?xml version="1.0" encoding="utf-8"?>
<sst xmlns="http://schemas.openxmlformats.org/spreadsheetml/2006/main" count="15145" uniqueCount="1824">
  <si>
    <t>구축물감가상각누계액</t>
  </si>
  <si>
    <t>기계장치감가상각누계액</t>
  </si>
  <si>
    <t>차량운반구감가상각누계액</t>
  </si>
  <si>
    <t>집기비품감가상각누계액</t>
  </si>
  <si>
    <t>미수세외수익(대손충담금 차감후) / 세외수익 * 100</t>
  </si>
  <si>
    <t>※ 미수세외수익 : 미수세외수입금+일반미수금</t>
  </si>
  <si>
    <t>총비용 대비 경상비용 비율</t>
  </si>
  <si>
    <t>경상비용 / 총비용 * 100</t>
  </si>
  <si>
    <t>지출액 대비 자산취득 비율</t>
  </si>
  <si>
    <t>자산 취득액 / 지출액 * 100</t>
  </si>
  <si>
    <t>회계책임</t>
  </si>
  <si>
    <t>주민 1인당 총자산</t>
  </si>
  <si>
    <t>주민 1인당 총부채</t>
  </si>
  <si>
    <t>주민 1인당 실질부채</t>
  </si>
  <si>
    <t>주민 1인당 총수익</t>
  </si>
  <si>
    <t>주민 1인당 자체조달수익</t>
  </si>
  <si>
    <t>주민 1인당 지방세수익</t>
  </si>
  <si>
    <t>주민 1인당 총비용</t>
  </si>
  <si>
    <t>주민 1인당 기타이전비용</t>
  </si>
  <si>
    <t>공무원 1인당 총수익</t>
  </si>
  <si>
    <t>공무원 1인당 총비용</t>
  </si>
  <si>
    <t>공무원 1인당 총급여</t>
  </si>
  <si>
    <t>재정분석</t>
    <phoneticPr fontId="2" type="noConversion"/>
  </si>
  <si>
    <t>인구</t>
    <phoneticPr fontId="2" type="noConversion"/>
  </si>
  <si>
    <t xml:space="preserve">공무원(현원) </t>
    <phoneticPr fontId="2" type="noConversion"/>
  </si>
  <si>
    <t>※ 현금창출자산 : (유동자산-기타유동자산+일반미수금)+장기금융상품+(장기대여금-학자금위탁대여금)+기타투자자산</t>
    <phoneticPr fontId="2" type="noConversion"/>
  </si>
  <si>
    <t>재정분석지표 구성요소</t>
    <phoneticPr fontId="2" type="noConversion"/>
  </si>
  <si>
    <t>구  분</t>
    <phoneticPr fontId="2" type="noConversion"/>
  </si>
  <si>
    <t>회계구분</t>
    <phoneticPr fontId="2" type="noConversion"/>
  </si>
  <si>
    <t>금  액</t>
    <phoneticPr fontId="2" type="noConversion"/>
  </si>
  <si>
    <t>비  고</t>
    <phoneticPr fontId="2" type="noConversion"/>
  </si>
  <si>
    <t>총자산</t>
    <phoneticPr fontId="2" type="noConversion"/>
  </si>
  <si>
    <t>총부채</t>
    <phoneticPr fontId="2" type="noConversion"/>
  </si>
  <si>
    <t>유동부채</t>
    <phoneticPr fontId="2" type="noConversion"/>
  </si>
  <si>
    <t>차입부채</t>
    <phoneticPr fontId="2" type="noConversion"/>
  </si>
  <si>
    <t>재정자금</t>
    <phoneticPr fontId="2" type="noConversion"/>
  </si>
  <si>
    <t>장단기금융상품</t>
    <phoneticPr fontId="2" type="noConversion"/>
  </si>
  <si>
    <t>현금창출자산</t>
    <phoneticPr fontId="2" type="noConversion"/>
  </si>
  <si>
    <t>일반미수금</t>
    <phoneticPr fontId="2" type="noConversion"/>
  </si>
  <si>
    <t>일반회계</t>
    <phoneticPr fontId="2" type="noConversion"/>
  </si>
  <si>
    <t>특별회계</t>
    <phoneticPr fontId="2" type="noConversion"/>
  </si>
  <si>
    <t>기금</t>
    <phoneticPr fontId="2" type="noConversion"/>
  </si>
  <si>
    <t>공기업특별회계</t>
    <phoneticPr fontId="2" type="noConversion"/>
  </si>
  <si>
    <t>계</t>
    <phoneticPr fontId="2" type="noConversion"/>
  </si>
  <si>
    <t>학자금위탁대여금</t>
    <phoneticPr fontId="2" type="noConversion"/>
  </si>
  <si>
    <t>일반회계</t>
    <phoneticPr fontId="2" type="noConversion"/>
  </si>
  <si>
    <t>유동자산</t>
    <phoneticPr fontId="2" type="noConversion"/>
  </si>
  <si>
    <t>미수세금</t>
    <phoneticPr fontId="2" type="noConversion"/>
  </si>
  <si>
    <t>미수세금대손충당금</t>
    <phoneticPr fontId="2" type="noConversion"/>
  </si>
  <si>
    <t>미수세외수입금</t>
    <phoneticPr fontId="2" type="noConversion"/>
  </si>
  <si>
    <t>미수세외수입금대손충당금</t>
    <phoneticPr fontId="2" type="noConversion"/>
  </si>
  <si>
    <t>단기민간융자금</t>
    <phoneticPr fontId="2" type="noConversion"/>
  </si>
  <si>
    <t>장기민간융자금</t>
    <phoneticPr fontId="2" type="noConversion"/>
  </si>
  <si>
    <t>세출액</t>
    <phoneticPr fontId="2" type="noConversion"/>
  </si>
  <si>
    <t>특별회계</t>
    <phoneticPr fontId="2" type="noConversion"/>
  </si>
  <si>
    <t>계</t>
    <phoneticPr fontId="2" type="noConversion"/>
  </si>
  <si>
    <t>예산현액</t>
    <phoneticPr fontId="2" type="noConversion"/>
  </si>
  <si>
    <t>경상비용</t>
    <phoneticPr fontId="2" type="noConversion"/>
  </si>
  <si>
    <t>기타이전비용</t>
    <phoneticPr fontId="2" type="noConversion"/>
  </si>
  <si>
    <t>총비용</t>
    <phoneticPr fontId="2" type="noConversion"/>
  </si>
  <si>
    <t>이자수익</t>
    <phoneticPr fontId="2" type="noConversion"/>
  </si>
  <si>
    <t>경상수익</t>
    <phoneticPr fontId="2" type="noConversion"/>
  </si>
  <si>
    <t>자체조달수익</t>
    <phoneticPr fontId="2" type="noConversion"/>
  </si>
  <si>
    <t>지방세수익</t>
    <phoneticPr fontId="2" type="noConversion"/>
  </si>
  <si>
    <t>세외수익</t>
    <phoneticPr fontId="2" type="noConversion"/>
  </si>
  <si>
    <t>총수익</t>
    <phoneticPr fontId="2" type="noConversion"/>
  </si>
  <si>
    <t>경상자체조달수익</t>
    <phoneticPr fontId="2" type="noConversion"/>
  </si>
  <si>
    <t>미수자체조달수익</t>
    <phoneticPr fontId="2" type="noConversion"/>
  </si>
  <si>
    <t>자산취득액</t>
    <phoneticPr fontId="2" type="noConversion"/>
  </si>
  <si>
    <t>지출액</t>
    <phoneticPr fontId="2" type="noConversion"/>
  </si>
  <si>
    <t>내부거래</t>
    <phoneticPr fontId="2" type="noConversion"/>
  </si>
  <si>
    <t>3. 기타비유동부채</t>
    <phoneticPr fontId="2" type="noConversion"/>
  </si>
  <si>
    <t>기타자산수선유지비</t>
    <phoneticPr fontId="2" type="noConversion"/>
  </si>
  <si>
    <t>교육훈련비</t>
    <phoneticPr fontId="2" type="noConversion"/>
  </si>
  <si>
    <t>제세공과금</t>
    <phoneticPr fontId="2" type="noConversion"/>
  </si>
  <si>
    <t>보험료및공제료</t>
    <phoneticPr fontId="2" type="noConversion"/>
  </si>
  <si>
    <t>임차료</t>
    <phoneticPr fontId="2" type="noConversion"/>
  </si>
  <si>
    <t>출장비</t>
    <phoneticPr fontId="2" type="noConversion"/>
  </si>
  <si>
    <t>연구개발비</t>
    <phoneticPr fontId="2" type="noConversion"/>
  </si>
  <si>
    <t>이자비용</t>
    <phoneticPr fontId="2" type="noConversion"/>
  </si>
  <si>
    <t>업무추진비</t>
    <phoneticPr fontId="2" type="noConversion"/>
  </si>
  <si>
    <t>행사비</t>
    <phoneticPr fontId="2" type="noConversion"/>
  </si>
  <si>
    <t>의회비</t>
    <phoneticPr fontId="2" type="noConversion"/>
  </si>
  <si>
    <t>2-1. 회계별 세부내역</t>
    <phoneticPr fontId="2" type="noConversion"/>
  </si>
  <si>
    <t>내  역</t>
    <phoneticPr fontId="2" type="noConversion"/>
  </si>
  <si>
    <t>보통예금 등</t>
    <phoneticPr fontId="2" type="noConversion"/>
  </si>
  <si>
    <t>정기예금 등</t>
    <phoneticPr fontId="2" type="noConversion"/>
  </si>
  <si>
    <t>2-2. 예산회계의 재정자금 구분</t>
    <phoneticPr fontId="2" type="noConversion"/>
  </si>
  <si>
    <t>재정자금(세계잉여금) 
총액(A)</t>
    <phoneticPr fontId="2" type="noConversion"/>
  </si>
  <si>
    <t>이월금(B)</t>
    <phoneticPr fontId="2" type="noConversion"/>
  </si>
  <si>
    <t>명시이월비</t>
    <phoneticPr fontId="2" type="noConversion"/>
  </si>
  <si>
    <t>사고이월비</t>
    <phoneticPr fontId="2" type="noConversion"/>
  </si>
  <si>
    <t>계속비</t>
    <phoneticPr fontId="2" type="noConversion"/>
  </si>
  <si>
    <t>보조금집행잔액</t>
    <phoneticPr fontId="2" type="noConversion"/>
  </si>
  <si>
    <t>3. 미수세금 및 미수세금대손충당금의 세부내역</t>
    <phoneticPr fontId="2" type="noConversion"/>
  </si>
  <si>
    <t>채권금액
(A)</t>
    <phoneticPr fontId="2" type="noConversion"/>
  </si>
  <si>
    <t>대손설정율</t>
    <phoneticPr fontId="2" type="noConversion"/>
  </si>
  <si>
    <t>장부가액
(A-B)</t>
    <phoneticPr fontId="2" type="noConversion"/>
  </si>
  <si>
    <t>보 통 세</t>
    <phoneticPr fontId="2" type="noConversion"/>
  </si>
  <si>
    <t>4. 미수세외수입금 및 대손충당금의 세부내역</t>
    <phoneticPr fontId="2" type="noConversion"/>
  </si>
  <si>
    <t>4-1. 미수세외수입금</t>
    <phoneticPr fontId="2" type="noConversion"/>
  </si>
  <si>
    <t>4-2. 대손충당금</t>
    <phoneticPr fontId="2" type="noConversion"/>
  </si>
  <si>
    <t>금 액
(A)</t>
    <phoneticPr fontId="2" type="noConversion"/>
  </si>
  <si>
    <t>대손충당금(B)</t>
    <phoneticPr fontId="2" type="noConversion"/>
  </si>
  <si>
    <t>5-1. 원  금</t>
    <phoneticPr fontId="2" type="noConversion"/>
  </si>
  <si>
    <t>6. 재고자산의 세부내역</t>
    <phoneticPr fontId="2" type="noConversion"/>
  </si>
  <si>
    <t>소계</t>
  </si>
  <si>
    <t>동물원</t>
    <phoneticPr fontId="2" type="noConversion"/>
  </si>
  <si>
    <t>동물원감가상각누계액</t>
    <phoneticPr fontId="2" type="noConversion"/>
  </si>
  <si>
    <t>교육시설</t>
    <phoneticPr fontId="2" type="noConversion"/>
  </si>
  <si>
    <t>교육시설감가상각누계액</t>
    <phoneticPr fontId="2" type="noConversion"/>
  </si>
  <si>
    <t xml:space="preserve">5. 사회기반시설 </t>
    <phoneticPr fontId="2" type="noConversion"/>
  </si>
  <si>
    <t xml:space="preserve">6. 기타비유동자산 </t>
    <phoneticPr fontId="2" type="noConversion"/>
  </si>
  <si>
    <t>보증금</t>
    <phoneticPr fontId="2" type="noConversion"/>
  </si>
  <si>
    <t>무형자산</t>
    <phoneticPr fontId="2" type="noConversion"/>
  </si>
  <si>
    <t>기타비유동자산</t>
    <phoneticPr fontId="2" type="noConversion"/>
  </si>
  <si>
    <t>부     채</t>
    <phoneticPr fontId="2" type="noConversion"/>
  </si>
  <si>
    <t>1. 유동부채</t>
    <phoneticPr fontId="2" type="noConversion"/>
  </si>
  <si>
    <t>단기차입금</t>
    <phoneticPr fontId="2" type="noConversion"/>
  </si>
  <si>
    <t>유동성장기차입부채</t>
    <phoneticPr fontId="2" type="noConversion"/>
  </si>
  <si>
    <t>기타유동부채</t>
    <phoneticPr fontId="2" type="noConversion"/>
  </si>
  <si>
    <t>장기차입금</t>
    <phoneticPr fontId="2" type="noConversion"/>
  </si>
  <si>
    <t>지방채증권</t>
    <phoneticPr fontId="2" type="noConversion"/>
  </si>
  <si>
    <t>퇴직급여충당부채</t>
    <phoneticPr fontId="2" type="noConversion"/>
  </si>
  <si>
    <t>기타비유동부채</t>
    <phoneticPr fontId="2" type="noConversion"/>
  </si>
  <si>
    <t>순 자 산</t>
    <phoneticPr fontId="2" type="noConversion"/>
  </si>
  <si>
    <t>고정순자산</t>
    <phoneticPr fontId="2" type="noConversion"/>
  </si>
  <si>
    <t>특정순자산</t>
    <phoneticPr fontId="2" type="noConversion"/>
  </si>
  <si>
    <t>일반순자산</t>
    <phoneticPr fontId="2" type="noConversion"/>
  </si>
  <si>
    <t>(순자산총계)</t>
    <phoneticPr fontId="2" type="noConversion"/>
  </si>
  <si>
    <t>(부채및순자산총계)</t>
    <phoneticPr fontId="2" type="noConversion"/>
  </si>
  <si>
    <t>지방세수익</t>
    <phoneticPr fontId="2" type="noConversion"/>
  </si>
  <si>
    <t>경상세외수익</t>
    <phoneticPr fontId="2" type="noConversion"/>
  </si>
  <si>
    <t>임시세외수익</t>
    <phoneticPr fontId="2" type="noConversion"/>
  </si>
  <si>
    <t>지방교부세수익</t>
    <phoneticPr fontId="2" type="noConversion"/>
  </si>
  <si>
    <t>국고보조금수익</t>
    <phoneticPr fontId="2" type="noConversion"/>
  </si>
  <si>
    <t>시도비보조금수익</t>
    <phoneticPr fontId="2" type="noConversion"/>
  </si>
  <si>
    <t>자치단체간부담금수익</t>
    <phoneticPr fontId="2" type="noConversion"/>
  </si>
  <si>
    <t>기타정부간이전수익</t>
    <phoneticPr fontId="2" type="noConversion"/>
  </si>
  <si>
    <t>기부금수익</t>
    <phoneticPr fontId="2" type="noConversion"/>
  </si>
  <si>
    <t>대손충당금환입</t>
    <phoneticPr fontId="2" type="noConversion"/>
  </si>
  <si>
    <t>기타수익</t>
    <phoneticPr fontId="2" type="noConversion"/>
  </si>
  <si>
    <t>급여</t>
    <phoneticPr fontId="2" type="noConversion"/>
  </si>
  <si>
    <t>복리후생비</t>
    <phoneticPr fontId="2" type="noConversion"/>
  </si>
  <si>
    <t>기타인건비</t>
    <phoneticPr fontId="2" type="noConversion"/>
  </si>
  <si>
    <t>퇴직급여</t>
    <phoneticPr fontId="2" type="noConversion"/>
  </si>
  <si>
    <t>도서구입및인쇄비</t>
    <phoneticPr fontId="2" type="noConversion"/>
  </si>
  <si>
    <t>소모품비</t>
    <phoneticPr fontId="2" type="noConversion"/>
  </si>
  <si>
    <t>홍보및광고비</t>
    <phoneticPr fontId="2" type="noConversion"/>
  </si>
  <si>
    <t>지급수수료</t>
    <phoneticPr fontId="2" type="noConversion"/>
  </si>
  <si>
    <t>1. 인  건  비</t>
    <phoneticPr fontId="2" type="noConversion"/>
  </si>
  <si>
    <t>2. 운  영  비</t>
    <phoneticPr fontId="2" type="noConversion"/>
  </si>
  <si>
    <t>전입금수익</t>
    <phoneticPr fontId="2" type="noConversion"/>
  </si>
  <si>
    <t>지방공공기관보조금</t>
    <phoneticPr fontId="2" type="noConversion"/>
  </si>
  <si>
    <t>대손상각비</t>
    <phoneticPr fontId="2" type="noConversion"/>
  </si>
  <si>
    <t>실질부채</t>
    <phoneticPr fontId="2" type="noConversion"/>
  </si>
  <si>
    <t>총자산 / 인구수(회계연도말 인구수)</t>
    <phoneticPr fontId="2" type="noConversion"/>
  </si>
  <si>
    <t>총부채 / 인구수(회계연도말 인구수)</t>
    <phoneticPr fontId="2" type="noConversion"/>
  </si>
  <si>
    <t>실질부채 / 인구수(회계연도말 인구수)</t>
    <phoneticPr fontId="2" type="noConversion"/>
  </si>
  <si>
    <t>총수익 / 인구수(회계연도말 인구수)</t>
    <phoneticPr fontId="2" type="noConversion"/>
  </si>
  <si>
    <t>자체조달수익 / 인구수(회계연도말 인구수)</t>
    <phoneticPr fontId="2" type="noConversion"/>
  </si>
  <si>
    <t>지방세수익 / 인구수(회계연도말 인구수)</t>
    <phoneticPr fontId="2" type="noConversion"/>
  </si>
  <si>
    <t xml:space="preserve">총비용 / 인구수(회계연도말 인구수) </t>
    <phoneticPr fontId="2" type="noConversion"/>
  </si>
  <si>
    <t xml:space="preserve">기타이전비용 / 인구수(회계연도말 인구수) </t>
    <phoneticPr fontId="2" type="noConversion"/>
  </si>
  <si>
    <t xml:space="preserve">총수익 / 공무원(현원) </t>
    <phoneticPr fontId="2" type="noConversion"/>
  </si>
  <si>
    <t xml:space="preserve">총비용 / 공무원(현원) </t>
    <phoneticPr fontId="2" type="noConversion"/>
  </si>
  <si>
    <t xml:space="preserve">총급여 / 공무원(현원) </t>
    <phoneticPr fontId="2" type="noConversion"/>
  </si>
  <si>
    <t>(주의사항)</t>
    <phoneticPr fontId="2" type="noConversion"/>
  </si>
  <si>
    <t>3. 정부간이전비용</t>
    <phoneticPr fontId="2" type="noConversion"/>
  </si>
  <si>
    <t>지방자치단체간부담금</t>
    <phoneticPr fontId="2" type="noConversion"/>
  </si>
  <si>
    <t>국가에대한부담금</t>
    <phoneticPr fontId="2" type="noConversion"/>
  </si>
  <si>
    <t>교육비특별회계전출금</t>
    <phoneticPr fontId="2" type="noConversion"/>
  </si>
  <si>
    <t>교육기관운영비보조금</t>
    <phoneticPr fontId="2" type="noConversion"/>
  </si>
  <si>
    <t>민간보조금</t>
    <phoneticPr fontId="2" type="noConversion"/>
  </si>
  <si>
    <t>구축물</t>
  </si>
  <si>
    <t>기계장치</t>
  </si>
  <si>
    <t>내부거래</t>
  </si>
  <si>
    <t>나. 비교환거래</t>
    <phoneticPr fontId="2" type="noConversion"/>
  </si>
  <si>
    <t>감가상각비</t>
  </si>
  <si>
    <t>퇴직급여</t>
  </si>
  <si>
    <t>기타일반유형자산</t>
    <phoneticPr fontId="2" type="noConversion"/>
  </si>
  <si>
    <t>기타일반유형자산감가상각누계액</t>
    <phoneticPr fontId="2" type="noConversion"/>
  </si>
  <si>
    <t xml:space="preserve"> </t>
    <phoneticPr fontId="2" type="noConversion"/>
  </si>
  <si>
    <t>예산 대비 세출 비율</t>
    <phoneticPr fontId="2" type="noConversion"/>
  </si>
  <si>
    <t>주민편의시설수선유지비</t>
  </si>
  <si>
    <t>사회기반시설수선유지비</t>
  </si>
  <si>
    <t>상수도</t>
    <phoneticPr fontId="2" type="noConversion"/>
  </si>
  <si>
    <t>하수도</t>
    <phoneticPr fontId="2" type="noConversion"/>
  </si>
  <si>
    <t>어항및항만시설</t>
    <phoneticPr fontId="2" type="noConversion"/>
  </si>
  <si>
    <t>토지</t>
    <phoneticPr fontId="2" type="noConversion"/>
  </si>
  <si>
    <t>입목</t>
    <phoneticPr fontId="2" type="noConversion"/>
  </si>
  <si>
    <t>4. 민간등이전비용</t>
    <phoneticPr fontId="2" type="noConversion"/>
  </si>
  <si>
    <t>6. 비용총계</t>
    <phoneticPr fontId="2" type="noConversion"/>
  </si>
  <si>
    <t>7. 자체조달수익</t>
    <phoneticPr fontId="2" type="noConversion"/>
  </si>
  <si>
    <t>8. 정부간이전수익</t>
    <phoneticPr fontId="2" type="noConversion"/>
  </si>
  <si>
    <t>9. 기타수익</t>
    <phoneticPr fontId="2" type="noConversion"/>
  </si>
  <si>
    <t>10. 수익총계</t>
    <phoneticPr fontId="2" type="noConversion"/>
  </si>
  <si>
    <t>안산수치로 수정함</t>
    <phoneticPr fontId="2" type="noConversion"/>
  </si>
  <si>
    <t>(유동자산-기타유동자산+일반미수금)+장기금융상품+(장기대여금-학자금위탁대여금)+기타투자자산</t>
    <phoneticPr fontId="2" type="noConversion"/>
  </si>
  <si>
    <r>
      <t>인건비+운영비+</t>
    </r>
    <r>
      <rPr>
        <sz val="10"/>
        <color indexed="10"/>
        <rFont val="굴림"/>
        <family val="3"/>
        <charset val="129"/>
      </rPr>
      <t>재정보전금+조정교부금</t>
    </r>
    <r>
      <rPr>
        <sz val="10"/>
        <rFont val="굴림"/>
        <family val="3"/>
        <charset val="129"/>
      </rPr>
      <t>+교육비특별회계전출금</t>
    </r>
    <phoneticPr fontId="2" type="noConversion"/>
  </si>
  <si>
    <t>(자산총계)</t>
    <phoneticPr fontId="2" type="noConversion"/>
  </si>
  <si>
    <t>2. 장기차입부채</t>
    <phoneticPr fontId="2" type="noConversion"/>
  </si>
  <si>
    <t>(부채총계)</t>
    <phoneticPr fontId="2" type="noConversion"/>
  </si>
  <si>
    <t>기계장치</t>
    <phoneticPr fontId="2" type="noConversion"/>
  </si>
  <si>
    <t>차입부채 관련 이자비용만 계상해야 함(기타이자비용 등은 제외)</t>
    <phoneticPr fontId="2" type="noConversion"/>
  </si>
  <si>
    <t>이자비용</t>
    <phoneticPr fontId="2" type="noConversion"/>
  </si>
  <si>
    <t>가. 교환거래</t>
    <phoneticPr fontId="2" type="noConversion"/>
  </si>
  <si>
    <t xml:space="preserve">Ⅰ.사업순원가 </t>
  </si>
  <si>
    <t xml:space="preserve">   일반공공행정</t>
  </si>
  <si>
    <t xml:space="preserve">    입법및선거관리</t>
  </si>
  <si>
    <t xml:space="preserve">    지방행정ㆍ재정지원</t>
  </si>
  <si>
    <t xml:space="preserve">    재정ㆍ금융</t>
  </si>
  <si>
    <t xml:space="preserve">    일반행정</t>
  </si>
  <si>
    <t xml:space="preserve">   공공질서및안전</t>
  </si>
  <si>
    <t xml:space="preserve">    경찰</t>
  </si>
  <si>
    <t xml:space="preserve">    재난방재ㆍ민방위</t>
  </si>
  <si>
    <t xml:space="preserve">   교육</t>
  </si>
  <si>
    <t xml:space="preserve">    유아및초중등교육</t>
  </si>
  <si>
    <t xml:space="preserve">    고등교육</t>
  </si>
  <si>
    <t xml:space="preserve">    평생ㆍ직업교육</t>
  </si>
  <si>
    <t xml:space="preserve">   문화및관광</t>
  </si>
  <si>
    <t xml:space="preserve">    문화예술</t>
  </si>
  <si>
    <t xml:space="preserve">    관광</t>
  </si>
  <si>
    <t xml:space="preserve">    체육</t>
  </si>
  <si>
    <t xml:space="preserve">    문화재</t>
  </si>
  <si>
    <t xml:space="preserve">    문화및관광일반</t>
  </si>
  <si>
    <t xml:space="preserve">   환경보호</t>
  </si>
  <si>
    <t xml:space="preserve">    상하수도ㆍ수질</t>
  </si>
  <si>
    <t xml:space="preserve">    폐기물</t>
  </si>
  <si>
    <t xml:space="preserve">    대기</t>
  </si>
  <si>
    <t xml:space="preserve">    자연</t>
  </si>
  <si>
    <t xml:space="preserve">    해양</t>
  </si>
  <si>
    <t xml:space="preserve">    환경보호일반</t>
  </si>
  <si>
    <t xml:space="preserve">   사회복지</t>
  </si>
  <si>
    <t xml:space="preserve">    기초생활보장</t>
  </si>
  <si>
    <t xml:space="preserve">    취약계층지원</t>
  </si>
  <si>
    <t xml:space="preserve">    보육ㆍ가족및여성</t>
  </si>
  <si>
    <t xml:space="preserve">    노인ㆍ청소년</t>
  </si>
  <si>
    <t xml:space="preserve">    노동</t>
  </si>
  <si>
    <t xml:space="preserve">    보훈</t>
  </si>
  <si>
    <t xml:space="preserve">    주택</t>
  </si>
  <si>
    <t xml:space="preserve">    사회복지일반</t>
  </si>
  <si>
    <t xml:space="preserve">   보건</t>
  </si>
  <si>
    <t xml:space="preserve">    보건의료</t>
  </si>
  <si>
    <t xml:space="preserve">    식품의약안전</t>
  </si>
  <si>
    <t xml:space="preserve">   농림해양수산</t>
  </si>
  <si>
    <t xml:space="preserve">    농업ㆍ농촌</t>
  </si>
  <si>
    <t xml:space="preserve">     농업기술센터</t>
  </si>
  <si>
    <t xml:space="preserve">    임업ㆍ산촌</t>
  </si>
  <si>
    <t xml:space="preserve">      임업 경쟁력 강화</t>
  </si>
  <si>
    <t xml:space="preserve">    해양수산ㆍ어촌</t>
  </si>
  <si>
    <t xml:space="preserve">   산업ㆍ중소기업</t>
  </si>
  <si>
    <t xml:space="preserve">    산업금융지원</t>
  </si>
  <si>
    <t xml:space="preserve">    산업기술지원</t>
  </si>
  <si>
    <t xml:space="preserve">    무역및투자유치</t>
  </si>
  <si>
    <t xml:space="preserve">    산업진흥ㆍ고도화</t>
  </si>
  <si>
    <t xml:space="preserve">    에너지및자원개발</t>
  </si>
  <si>
    <t xml:space="preserve">    산업ㆍ중소기업일반</t>
  </si>
  <si>
    <t xml:space="preserve">   수송및교통</t>
  </si>
  <si>
    <t xml:space="preserve">    도로</t>
  </si>
  <si>
    <t xml:space="preserve">    도시철도</t>
  </si>
  <si>
    <t xml:space="preserve">    해운ㆍ항만</t>
  </si>
  <si>
    <t xml:space="preserve">    항공ㆍ공항</t>
  </si>
  <si>
    <t xml:space="preserve">    대중교통ㆍ물류등기타</t>
  </si>
  <si>
    <t xml:space="preserve">   국토및지역개발</t>
  </si>
  <si>
    <t xml:space="preserve">    수자원</t>
  </si>
  <si>
    <t xml:space="preserve">    지역및도시</t>
  </si>
  <si>
    <t xml:space="preserve">    산업단지</t>
  </si>
  <si>
    <t xml:space="preserve">   과학기술</t>
  </si>
  <si>
    <t xml:space="preserve">    기술개발</t>
  </si>
  <si>
    <t xml:space="preserve">    과학기술연구지원</t>
  </si>
  <si>
    <t xml:space="preserve">    과학기술일반</t>
  </si>
  <si>
    <t xml:space="preserve">   예비비</t>
  </si>
  <si>
    <t xml:space="preserve">    예비비</t>
  </si>
  <si>
    <t xml:space="preserve">   기타</t>
  </si>
  <si>
    <t xml:space="preserve">    기타</t>
  </si>
  <si>
    <t xml:space="preserve"> Ⅱ.관리운영비</t>
  </si>
  <si>
    <t xml:space="preserve">  1.인건비</t>
  </si>
  <si>
    <t xml:space="preserve">   급여</t>
  </si>
  <si>
    <t xml:space="preserve">   복리후생비</t>
  </si>
  <si>
    <t xml:space="preserve">   기타인건비</t>
  </si>
  <si>
    <t xml:space="preserve">   퇴직급여</t>
  </si>
  <si>
    <t xml:space="preserve">  2.경비</t>
  </si>
  <si>
    <t xml:space="preserve">   도서구입및인쇄비</t>
  </si>
  <si>
    <t xml:space="preserve">   소모품비</t>
  </si>
  <si>
    <t xml:space="preserve">   홍보및광고비</t>
  </si>
  <si>
    <t xml:space="preserve">   지급수수료</t>
  </si>
  <si>
    <t xml:space="preserve">   일반유형자산수선유지비</t>
  </si>
  <si>
    <t xml:space="preserve">   주민편의시설수선유지비</t>
  </si>
  <si>
    <t xml:space="preserve">   사회기반시설수선유지비</t>
  </si>
  <si>
    <t xml:space="preserve">   기타자산수선유지비</t>
  </si>
  <si>
    <t xml:space="preserve">   교육훈련비</t>
  </si>
  <si>
    <t xml:space="preserve">   제세공과금</t>
  </si>
  <si>
    <t xml:space="preserve">   보험료및공제료</t>
  </si>
  <si>
    <t xml:space="preserve">   임차료</t>
  </si>
  <si>
    <t xml:space="preserve">   출장비</t>
  </si>
  <si>
    <t xml:space="preserve">   연구개발비</t>
  </si>
  <si>
    <t xml:space="preserve">   업무추진비</t>
  </si>
  <si>
    <t xml:space="preserve">   행사비</t>
  </si>
  <si>
    <t xml:space="preserve">   의회비</t>
  </si>
  <si>
    <t xml:space="preserve">   위탁대행사업비</t>
  </si>
  <si>
    <t xml:space="preserve">   예술단운동부운영비</t>
  </si>
  <si>
    <t xml:space="preserve">   주민자치활동운영비</t>
  </si>
  <si>
    <t xml:space="preserve">   징수교부금</t>
  </si>
  <si>
    <t xml:space="preserve">   연료비</t>
  </si>
  <si>
    <t xml:space="preserve">   원·정수구입비</t>
  </si>
  <si>
    <t xml:space="preserve">   용지·주택매출원가</t>
  </si>
  <si>
    <t xml:space="preserve">   기타운영비</t>
  </si>
  <si>
    <t xml:space="preserve">  3.정부간이전비용</t>
  </si>
  <si>
    <t xml:space="preserve">   시도비보조금</t>
  </si>
  <si>
    <t xml:space="preserve">   지방자치단체간부담금</t>
  </si>
  <si>
    <t xml:space="preserve">   국가에대한부담금</t>
  </si>
  <si>
    <t xml:space="preserve">   교육비특별회계전출금</t>
  </si>
  <si>
    <t xml:space="preserve">   교육기관운영비보조금</t>
  </si>
  <si>
    <t xml:space="preserve">  4.민간등이전비용</t>
  </si>
  <si>
    <t xml:space="preserve">   민간보조금</t>
  </si>
  <si>
    <t xml:space="preserve">   민간장학금</t>
  </si>
  <si>
    <t xml:space="preserve">   이차보전금</t>
  </si>
  <si>
    <t xml:space="preserve">   출연금</t>
  </si>
  <si>
    <t xml:space="preserve">   전출금비용</t>
  </si>
  <si>
    <t xml:space="preserve">   지방공공기관보조금</t>
  </si>
  <si>
    <t xml:space="preserve">   기타이전비용</t>
  </si>
  <si>
    <t xml:space="preserve"> Ⅲ.비배분비용</t>
  </si>
  <si>
    <t xml:space="preserve">  1.운영비</t>
  </si>
  <si>
    <t xml:space="preserve">   이자비용</t>
  </si>
  <si>
    <t xml:space="preserve">  2.기타비용</t>
  </si>
  <si>
    <t xml:space="preserve">   자산처분손실</t>
  </si>
  <si>
    <t xml:space="preserve">   자산손상차손</t>
  </si>
  <si>
    <t xml:space="preserve">   일반유형자산감가상각비</t>
  </si>
  <si>
    <t xml:space="preserve">   주민편의시설감가상각비</t>
  </si>
  <si>
    <t xml:space="preserve">   사회기반시설감가상각비</t>
  </si>
  <si>
    <t xml:space="preserve">   무형자산상각비</t>
  </si>
  <si>
    <t xml:space="preserve">   외화환산손실</t>
  </si>
  <si>
    <t xml:space="preserve">   외환차손</t>
  </si>
  <si>
    <t xml:space="preserve">   대손상각비</t>
  </si>
  <si>
    <t xml:space="preserve">   기타비용</t>
  </si>
  <si>
    <t xml:space="preserve"> Ⅳ.비배분수익</t>
  </si>
  <si>
    <t xml:space="preserve">  1.자체조달수익</t>
  </si>
  <si>
    <t xml:space="preserve">   경상세외수익</t>
  </si>
  <si>
    <t xml:space="preserve">   임시세외수익</t>
  </si>
  <si>
    <t xml:space="preserve">  2.기타수익</t>
  </si>
  <si>
    <t xml:space="preserve">   전입금수익</t>
  </si>
  <si>
    <t xml:space="preserve">   외화환산이익</t>
  </si>
  <si>
    <t xml:space="preserve">   외환차익</t>
  </si>
  <si>
    <t xml:space="preserve">   대손충당금환입</t>
  </si>
  <si>
    <t xml:space="preserve">   퇴직급여충당부채환입</t>
  </si>
  <si>
    <t xml:space="preserve">   자산손상차손환입</t>
  </si>
  <si>
    <t xml:space="preserve">   기타수익</t>
  </si>
  <si>
    <t xml:space="preserve">   기타비배분수익</t>
  </si>
  <si>
    <t xml:space="preserve"> Ⅴ.재정운영순원가(Ⅰ+Ⅱ+Ⅲ-Ⅳ)</t>
  </si>
  <si>
    <t xml:space="preserve"> Ⅵ.일반수익</t>
  </si>
  <si>
    <t xml:space="preserve">   지방세수익</t>
  </si>
  <si>
    <t xml:space="preserve">  2.정부간이전수익</t>
  </si>
  <si>
    <t xml:space="preserve">   지방교부세수익</t>
  </si>
  <si>
    <t xml:space="preserve">   시도비보조금반환금수익</t>
  </si>
  <si>
    <t xml:space="preserve">   기타정부간이전수익</t>
  </si>
  <si>
    <t xml:space="preserve">  3.기타수익</t>
  </si>
  <si>
    <t xml:space="preserve">   기부금수익</t>
  </si>
  <si>
    <t xml:space="preserve">   기타일반수익</t>
  </si>
  <si>
    <t xml:space="preserve"> Ⅶ.재정운영결과(Ⅴ-Ⅵ)</t>
  </si>
  <si>
    <t>(단위 : 원)</t>
  </si>
  <si>
    <t>재정운영표(일반회계)</t>
    <phoneticPr fontId="2" type="noConversion"/>
  </si>
  <si>
    <t>재정운영표( 상수도사업특별회계 )</t>
    <phoneticPr fontId="2" type="noConversion"/>
  </si>
  <si>
    <t>재정운영표( 하수도사업특별회계 )</t>
    <phoneticPr fontId="2" type="noConversion"/>
  </si>
  <si>
    <t>재정운영표( 의료급여특별회계 )</t>
    <phoneticPr fontId="2" type="noConversion"/>
  </si>
  <si>
    <t>계</t>
    <phoneticPr fontId="2" type="noConversion"/>
  </si>
  <si>
    <t>차감: 유동성대체액</t>
    <phoneticPr fontId="2" type="noConversion"/>
  </si>
  <si>
    <t>지역개발기금</t>
    <phoneticPr fontId="2" type="noConversion"/>
  </si>
  <si>
    <t>1-11. 유형자산의 평가 및 감가상각 방법</t>
    <phoneticPr fontId="2" type="noConversion"/>
  </si>
  <si>
    <t>1-12. 무형자산의 평가 및 감가상각방법</t>
    <phoneticPr fontId="2" type="noConversion"/>
  </si>
  <si>
    <t>미수부담금</t>
    <phoneticPr fontId="2" type="noConversion"/>
  </si>
  <si>
    <t>미수변상금및위약금</t>
    <phoneticPr fontId="2" type="noConversion"/>
  </si>
  <si>
    <t>미수과태료</t>
    <phoneticPr fontId="2" type="noConversion"/>
  </si>
  <si>
    <t>미수과징금및이행강제금</t>
    <phoneticPr fontId="2" type="noConversion"/>
  </si>
  <si>
    <t>미수이자수익</t>
    <phoneticPr fontId="2" type="noConversion"/>
  </si>
  <si>
    <t>미수기타임시세외수익</t>
    <phoneticPr fontId="2" type="noConversion"/>
  </si>
  <si>
    <t>소계</t>
    <phoneticPr fontId="2" type="noConversion"/>
  </si>
  <si>
    <t xml:space="preserve">                     예수금이자                        예탁금이자</t>
    <phoneticPr fontId="2" type="noConversion"/>
  </si>
  <si>
    <t xml:space="preserve">                        예수금                                예탁금</t>
    <phoneticPr fontId="2" type="noConversion"/>
  </si>
  <si>
    <t>4. 발생주의 복식부기 재무분석</t>
    <phoneticPr fontId="2" type="noConversion"/>
  </si>
  <si>
    <t>제1장. 재무제표 총괄설명</t>
    <phoneticPr fontId="2" type="noConversion"/>
  </si>
  <si>
    <t>1.  재무제표의 구성</t>
    <phoneticPr fontId="2" type="noConversion"/>
  </si>
  <si>
    <t xml:space="preserve">  지방자치단체의 재정상황을 표시하는 가장 중요한 요소로서 재정상태표, 재정운영표, 순자산변동표 및 현금흐름표로 구성되며, 뒤에 설명되는 재무제표에 대한 주석을 포함하는 것입니다. 다만, 현금흐름표는 ‘지방자치단체의 회계기준에 관한 규칙(이하 “지방회계기준”)’ 부칙에 따라 작성이 유예되어 포함되지 않았습니다.
  한편, 재정운영표는 비용항목을 기능별로 분류하여 나타내는 기능별재정운영표와 비용항목을 성질별로 분류하여 나타내는 성질별재정운영표 두 가지를 작성하고 있는데, 재무제표에는 기능별재정운영표가 포함되며,  성질별재정운영표는 필수보충정보에 포함되어 있습니다.</t>
    <phoneticPr fontId="2" type="noConversion"/>
  </si>
  <si>
    <t>(1) 재정상태표</t>
    <phoneticPr fontId="2" type="noConversion"/>
  </si>
  <si>
    <t xml:space="preserve">  특정 시점의 지방자치단체의 자산과 부채의 내역 및 상호관계 등 재정상태를 나타내는 재무제표로서 자산, 부채 및 순자산으로 구성됩니다.</t>
    <phoneticPr fontId="2" type="noConversion"/>
  </si>
  <si>
    <t>(2) 재정운영표</t>
    <phoneticPr fontId="2" type="noConversion"/>
  </si>
  <si>
    <t xml:space="preserve">  회계연도 동안의 재정운영 결과인 수익(사업수익, 비배분수익, 일반수익)과 비용(총원가, 관리운영비, 비배분비용)의 내역을 일정기준에 따라 체계적으로 표시하는 재무제표로서 수익, 비용 및 재정운영결과로 구성됩니다. 기업회계와는 달리 재정운영표는 회계연도 동안의 이익 또는 손실의 산정을 목적으로 하지 않습니다.</t>
  </si>
  <si>
    <t>(3) 순자산변동표</t>
    <phoneticPr fontId="2" type="noConversion"/>
  </si>
  <si>
    <t xml:space="preserve">  회계연도 동안의 순자산의 증감내역을 표시하는 재무제표로서 재정운영에 따른 재정운영결과와 기타순자산의 변동을 기재합니다.</t>
    <phoneticPr fontId="2" type="noConversion"/>
  </si>
  <si>
    <t>(4) 재무제표에 대한 주석</t>
    <phoneticPr fontId="2" type="noConversion"/>
  </si>
  <si>
    <t xml:space="preserve">  정보이용자에게 충분한 회계정보를 제공하기 위하여 지방자치단체가 채택한 주요한 회계정책과 재무제표에 표시된 회계과목의 세부내역 및 기타 재무제표에 중대한 영향을 미치는 사항을 설명하는 것입니다.</t>
    <phoneticPr fontId="2" type="noConversion"/>
  </si>
  <si>
    <t>(5) 필수보충정보</t>
    <phoneticPr fontId="2" type="noConversion"/>
  </si>
  <si>
    <t>(6) 부속명세서</t>
    <phoneticPr fontId="2" type="noConversion"/>
  </si>
  <si>
    <t xml:space="preserve">  회계과목에 대한 세부내역을 명시할 필요가 있을 때 안정행정부장관이 정하는 바에 따라 추가적인 정보를 제공하는 것으로 일반유형자산명세서,  주민편의시설명세서,  사회기반시설명세서, 감가상각명세서, 회계별 재무제표 총괄요약 명세서가 포함되어 있습니다.</t>
  </si>
  <si>
    <t>(7) 재무제표의 첨부서류</t>
    <phoneticPr fontId="2" type="noConversion"/>
  </si>
  <si>
    <t>2. 주요 제도적 변화</t>
    <phoneticPr fontId="2" type="noConversion"/>
  </si>
  <si>
    <t>3. 재무제표에 대한 요약 설명</t>
    <phoneticPr fontId="2" type="noConversion"/>
  </si>
  <si>
    <t>(1) 재정상태</t>
    <phoneticPr fontId="2" type="noConversion"/>
  </si>
  <si>
    <t>(1)-1. 자산</t>
    <phoneticPr fontId="2" type="noConversion"/>
  </si>
  <si>
    <t>(1)-2. 부채</t>
    <phoneticPr fontId="2" type="noConversion"/>
  </si>
  <si>
    <t>(단위:백만원)</t>
    <phoneticPr fontId="2" type="noConversion"/>
  </si>
  <si>
    <t>구  분</t>
    <phoneticPr fontId="2" type="noConversion"/>
  </si>
  <si>
    <t>금  액</t>
    <phoneticPr fontId="2" type="noConversion"/>
  </si>
  <si>
    <t>구성비</t>
    <phoneticPr fontId="2" type="noConversion"/>
  </si>
  <si>
    <t>유동자산</t>
    <phoneticPr fontId="2" type="noConversion"/>
  </si>
  <si>
    <t>투자자산</t>
    <phoneticPr fontId="2" type="noConversion"/>
  </si>
  <si>
    <t>일반유형자산</t>
    <phoneticPr fontId="2" type="noConversion"/>
  </si>
  <si>
    <t>주민편의시설</t>
    <phoneticPr fontId="2" type="noConversion"/>
  </si>
  <si>
    <t>사회기반시설</t>
    <phoneticPr fontId="2" type="noConversion"/>
  </si>
  <si>
    <t>기타비유동자산</t>
    <phoneticPr fontId="2" type="noConversion"/>
  </si>
  <si>
    <t>자산총계</t>
    <phoneticPr fontId="2" type="noConversion"/>
  </si>
  <si>
    <t>유동부채</t>
    <phoneticPr fontId="2" type="noConversion"/>
  </si>
  <si>
    <t>장기차입부채</t>
    <phoneticPr fontId="2" type="noConversion"/>
  </si>
  <si>
    <t>기타비유동부채</t>
    <phoneticPr fontId="2" type="noConversion"/>
  </si>
  <si>
    <t>부채총계</t>
    <phoneticPr fontId="2" type="noConversion"/>
  </si>
  <si>
    <t>고정순자산</t>
    <phoneticPr fontId="2" type="noConversion"/>
  </si>
  <si>
    <t>특정순자산</t>
    <phoneticPr fontId="2" type="noConversion"/>
  </si>
  <si>
    <t>일반순자산</t>
    <phoneticPr fontId="2" type="noConversion"/>
  </si>
  <si>
    <t>순자산총계</t>
    <phoneticPr fontId="2" type="noConversion"/>
  </si>
  <si>
    <t>부채및순자산총계</t>
    <phoneticPr fontId="2" type="noConversion"/>
  </si>
  <si>
    <r>
      <t xml:space="preserve">(1)-3. 지방공사 </t>
    </r>
    <r>
      <rPr>
        <b/>
        <sz val="11"/>
        <color indexed="8"/>
        <rFont val="돋움"/>
        <family val="3"/>
        <charset val="129"/>
      </rPr>
      <t>·</t>
    </r>
    <r>
      <rPr>
        <b/>
        <sz val="11"/>
        <color indexed="8"/>
        <rFont val="바탕"/>
        <family val="1"/>
        <charset val="129"/>
      </rPr>
      <t xml:space="preserve"> 공단의 자산 </t>
    </r>
    <r>
      <rPr>
        <b/>
        <sz val="11"/>
        <color indexed="8"/>
        <rFont val="돋움"/>
        <family val="3"/>
        <charset val="129"/>
      </rPr>
      <t>·</t>
    </r>
    <r>
      <rPr>
        <b/>
        <sz val="11"/>
        <color indexed="8"/>
        <rFont val="바탕"/>
        <family val="1"/>
        <charset val="129"/>
      </rPr>
      <t xml:space="preserve"> 부채를 포함한 재정상태</t>
    </r>
    <phoneticPr fontId="2" type="noConversion"/>
  </si>
  <si>
    <t>구분</t>
    <phoneticPr fontId="2" type="noConversion"/>
  </si>
  <si>
    <t>계</t>
    <phoneticPr fontId="2" type="noConversion"/>
  </si>
  <si>
    <t>지방자치단체</t>
    <phoneticPr fontId="2" type="noConversion"/>
  </si>
  <si>
    <t>지방공사 · 공단</t>
    <phoneticPr fontId="2" type="noConversion"/>
  </si>
  <si>
    <t>총자산*</t>
    <phoneticPr fontId="2" type="noConversion"/>
  </si>
  <si>
    <t>총부채</t>
    <phoneticPr fontId="2" type="noConversion"/>
  </si>
  <si>
    <r>
      <t xml:space="preserve">* 총자산     백만원은 지방공사 </t>
    </r>
    <r>
      <rPr>
        <sz val="10"/>
        <color indexed="8"/>
        <rFont val="돋움"/>
        <family val="3"/>
        <charset val="129"/>
      </rPr>
      <t>·</t>
    </r>
    <r>
      <rPr>
        <sz val="10"/>
        <color indexed="8"/>
        <rFont val="바탕"/>
        <family val="1"/>
        <charset val="129"/>
      </rPr>
      <t xml:space="preserve"> 공단 출자금     백만원을 포함하고 있으며, 지방공사 </t>
    </r>
    <r>
      <rPr>
        <sz val="10"/>
        <color indexed="8"/>
        <rFont val="돋움"/>
        <family val="3"/>
        <charset val="129"/>
      </rPr>
      <t>·</t>
    </r>
    <r>
      <rPr>
        <sz val="10"/>
        <color indexed="8"/>
        <rFont val="바탕"/>
        <family val="1"/>
        <charset val="129"/>
      </rPr>
      <t xml:space="preserve"> 공단 출자금을 차감할 경우 총자산은      백만원 입니다.</t>
    </r>
    <phoneticPr fontId="2" type="noConversion"/>
  </si>
  <si>
    <t>(2) 재정운영결과</t>
    <phoneticPr fontId="2" type="noConversion"/>
  </si>
  <si>
    <t>(2)-1. 기능별 분류</t>
    <phoneticPr fontId="2" type="noConversion"/>
  </si>
  <si>
    <t>(단위:백만원)</t>
    <phoneticPr fontId="2" type="noConversion"/>
  </si>
  <si>
    <t>구  분</t>
    <phoneticPr fontId="2" type="noConversion"/>
  </si>
  <si>
    <t>총원가</t>
    <phoneticPr fontId="2" type="noConversion"/>
  </si>
  <si>
    <t>사업수익</t>
    <phoneticPr fontId="2" type="noConversion"/>
  </si>
  <si>
    <t>순원가</t>
    <phoneticPr fontId="2" type="noConversion"/>
  </si>
  <si>
    <t>내부     거래</t>
    <phoneticPr fontId="2" type="noConversion"/>
  </si>
  <si>
    <t>계</t>
    <phoneticPr fontId="2" type="noConversion"/>
  </si>
  <si>
    <t>내부        거래</t>
    <phoneticPr fontId="2" type="noConversion"/>
  </si>
  <si>
    <t xml:space="preserve"> Ⅰ. 사업순원가</t>
    <phoneticPr fontId="2" type="noConversion"/>
  </si>
  <si>
    <t xml:space="preserve"> Ⅱ. 관리운영비</t>
    <phoneticPr fontId="2" type="noConversion"/>
  </si>
  <si>
    <t xml:space="preserve"> Ⅲ. 비배분비용</t>
    <phoneticPr fontId="2" type="noConversion"/>
  </si>
  <si>
    <t xml:space="preserve"> Ⅳ. 비배분수익</t>
    <phoneticPr fontId="2" type="noConversion"/>
  </si>
  <si>
    <t xml:space="preserve"> Ⅴ. 재정운영순원가</t>
    <phoneticPr fontId="2" type="noConversion"/>
  </si>
  <si>
    <t xml:space="preserve">    (Ⅰ+Ⅱ+Ⅲ-Ⅳ)</t>
    <phoneticPr fontId="2" type="noConversion"/>
  </si>
  <si>
    <t xml:space="preserve"> Ⅵ. 일반수익</t>
    <phoneticPr fontId="2" type="noConversion"/>
  </si>
  <si>
    <t xml:space="preserve"> Ⅶ. 재정운영결과</t>
    <phoneticPr fontId="2" type="noConversion"/>
  </si>
  <si>
    <t xml:space="preserve">      (Ⅴ-Ⅵ)</t>
    <phoneticPr fontId="2" type="noConversion"/>
  </si>
  <si>
    <t>(2)-2. 성질별 분류</t>
    <phoneticPr fontId="2" type="noConversion"/>
  </si>
  <si>
    <t>금  액</t>
    <phoneticPr fontId="2" type="noConversion"/>
  </si>
  <si>
    <t>구성비</t>
    <phoneticPr fontId="2" type="noConversion"/>
  </si>
  <si>
    <t>인건비</t>
    <phoneticPr fontId="2" type="noConversion"/>
  </si>
  <si>
    <t>운영비</t>
    <phoneticPr fontId="2" type="noConversion"/>
  </si>
  <si>
    <t>정부간이전비용</t>
    <phoneticPr fontId="2" type="noConversion"/>
  </si>
  <si>
    <t>민간등이전비용</t>
    <phoneticPr fontId="2" type="noConversion"/>
  </si>
  <si>
    <t>기타비용</t>
    <phoneticPr fontId="2" type="noConversion"/>
  </si>
  <si>
    <t>비용총계</t>
    <phoneticPr fontId="2" type="noConversion"/>
  </si>
  <si>
    <t>자체조달수익</t>
    <phoneticPr fontId="2" type="noConversion"/>
  </si>
  <si>
    <t>정부간이전수익</t>
    <phoneticPr fontId="2" type="noConversion"/>
  </si>
  <si>
    <t>기타수익</t>
    <phoneticPr fontId="2" type="noConversion"/>
  </si>
  <si>
    <t>수익총계</t>
    <phoneticPr fontId="2" type="noConversion"/>
  </si>
  <si>
    <t>재정운영결과 (비용-수익)</t>
    <phoneticPr fontId="2" type="noConversion"/>
  </si>
  <si>
    <r>
      <t xml:space="preserve">[시의 지방공사 </t>
    </r>
    <r>
      <rPr>
        <b/>
        <sz val="11"/>
        <color indexed="8"/>
        <rFont val="돋움"/>
        <family val="3"/>
        <charset val="129"/>
      </rPr>
      <t>·</t>
    </r>
    <r>
      <rPr>
        <b/>
        <sz val="11"/>
        <color indexed="8"/>
        <rFont val="바탕"/>
        <family val="1"/>
        <charset val="129"/>
      </rPr>
      <t xml:space="preserve"> 공단의 자산 </t>
    </r>
    <r>
      <rPr>
        <b/>
        <sz val="11"/>
        <color indexed="8"/>
        <rFont val="돋움"/>
        <family val="3"/>
        <charset val="129"/>
      </rPr>
      <t>·</t>
    </r>
    <r>
      <rPr>
        <b/>
        <sz val="11"/>
        <color indexed="8"/>
        <rFont val="바탕"/>
        <family val="1"/>
        <charset val="129"/>
      </rPr>
      <t xml:space="preserve"> 부채를 포함한 재정상태]</t>
    </r>
    <phoneticPr fontId="2" type="noConversion"/>
  </si>
  <si>
    <t>기타</t>
    <phoneticPr fontId="2" type="noConversion"/>
  </si>
  <si>
    <t>7. 기타유동자산의 세부내역</t>
    <phoneticPr fontId="2" type="noConversion"/>
  </si>
  <si>
    <t>지분율</t>
    <phoneticPr fontId="2" type="noConversion"/>
  </si>
  <si>
    <t>계</t>
  </si>
  <si>
    <t>자     산</t>
    <phoneticPr fontId="2" type="noConversion"/>
  </si>
  <si>
    <t>1. 유동자산</t>
    <phoneticPr fontId="2" type="noConversion"/>
  </si>
  <si>
    <t>1. 주요 회계정책</t>
    <phoneticPr fontId="2" type="noConversion"/>
  </si>
  <si>
    <t>일반회계</t>
    <phoneticPr fontId="2" type="noConversion"/>
  </si>
  <si>
    <t>주민편의시설감가상각비</t>
    <phoneticPr fontId="2" type="noConversion"/>
  </si>
  <si>
    <t>사회기반시설감가상각비</t>
    <phoneticPr fontId="2" type="noConversion"/>
  </si>
  <si>
    <t>무형자산상각비</t>
    <phoneticPr fontId="2" type="noConversion"/>
  </si>
  <si>
    <t>(단위: 원)</t>
    <phoneticPr fontId="2" type="noConversion"/>
  </si>
  <si>
    <t>기금</t>
    <phoneticPr fontId="2" type="noConversion"/>
  </si>
  <si>
    <t>내부거래</t>
    <phoneticPr fontId="2" type="noConversion"/>
  </si>
  <si>
    <t>계</t>
    <phoneticPr fontId="2" type="noConversion"/>
  </si>
  <si>
    <t>9. 기타투자자산의 세부내역</t>
    <phoneticPr fontId="2" type="noConversion"/>
  </si>
  <si>
    <t>10. 유형자산 등에 포함된 토지의 내역</t>
    <phoneticPr fontId="2" type="noConversion"/>
  </si>
  <si>
    <t>20-2. 예탁금이자(이자수익) 및 예수금이자(이자비용)</t>
    <phoneticPr fontId="2" type="noConversion"/>
  </si>
  <si>
    <t>20-3. 예탁금 및 예수금(회계연도말 현재 잔액)</t>
    <phoneticPr fontId="2" type="noConversion"/>
  </si>
  <si>
    <t>주차장운영특별회계</t>
  </si>
  <si>
    <t>의료급여특별회계</t>
  </si>
  <si>
    <t>당기상각액</t>
  </si>
  <si>
    <t>11. 일반유형자산에 포함된 일반재산의 내역</t>
    <phoneticPr fontId="2" type="noConversion"/>
  </si>
  <si>
    <t>12. 감가상각대상에서 제외된 상각자산의 내역</t>
    <phoneticPr fontId="2" type="noConversion"/>
  </si>
  <si>
    <t>12-1. 자산의 세부내역</t>
    <phoneticPr fontId="2" type="noConversion"/>
  </si>
  <si>
    <t>12-2. 수선유지비용의 세부내역</t>
    <phoneticPr fontId="2" type="noConversion"/>
  </si>
  <si>
    <t>13. 보증금의 세부내역</t>
    <phoneticPr fontId="2" type="noConversion"/>
  </si>
  <si>
    <t xml:space="preserve">  재무제표의 내용을 보완하고 정보이용의 이해를 돕기 위해 필수적으로 제공되어야 하는 정보를 말하며, 예산결산 요약표, 성질별재정운영표, 관리책임자산명세서, 예산회계와 재무회계 차이에 대한 명세서, 회계별 재정운영표가 포함되어 있습니다.</t>
  </si>
  <si>
    <t>[요약재정상태표]</t>
  </si>
  <si>
    <t>[ 요약재정운영표(기능별) ]</t>
  </si>
  <si>
    <t>[ 요약재정운영표(성질별) ]</t>
  </si>
  <si>
    <t>재정운영표</t>
  </si>
  <si>
    <t>1-1. 재정운영표의 공시사항의 변경</t>
  </si>
  <si>
    <t xml:space="preserve"> ① 중대한 오류 : 오류가 발생한 회계연도 재정상태표의 순자산에 반영하고, 관련된 계정잔액을 수정하고 그 내용을 주석으로 표시합니다. 또한 중대한 오류를 수정함에 따라 비교재무제표를 작성할 때에는 중대한 오류의 영향을 받는 회계기간의 재무제표 항목을 다시 작성하고 그 내용을 주석으로 표시합니다.</t>
  </si>
  <si>
    <t>재정상태표</t>
  </si>
  <si>
    <t>순자산변동표</t>
  </si>
  <si>
    <t>재정운영표( 주차장운영특별회계 )</t>
  </si>
  <si>
    <t>재정운영표( 재난관리기금 )</t>
  </si>
  <si>
    <t>재정운영표( 노인복지기금 )</t>
  </si>
  <si>
    <t>재정운영표( 자활기금 )</t>
  </si>
  <si>
    <t>자활기금</t>
  </si>
  <si>
    <t>계</t>
    <phoneticPr fontId="2" type="noConversion"/>
  </si>
  <si>
    <t>발생연도</t>
    <phoneticPr fontId="2" type="noConversion"/>
  </si>
  <si>
    <t>소송가액 있음</t>
    <phoneticPr fontId="2" type="noConversion"/>
  </si>
  <si>
    <t>소송가액없음</t>
    <phoneticPr fontId="2" type="noConversion"/>
  </si>
  <si>
    <t>소송가액</t>
    <phoneticPr fontId="2" type="noConversion"/>
  </si>
  <si>
    <t>내역</t>
    <phoneticPr fontId="2" type="noConversion"/>
  </si>
  <si>
    <t>부채계상액</t>
    <phoneticPr fontId="2" type="noConversion"/>
  </si>
  <si>
    <t>차량운반구</t>
  </si>
  <si>
    <t>집기비품</t>
  </si>
  <si>
    <t>건설중인일반유형자산</t>
  </si>
  <si>
    <t>기금</t>
  </si>
  <si>
    <t>구   분</t>
    <phoneticPr fontId="2" type="noConversion"/>
  </si>
  <si>
    <t>기금</t>
    <phoneticPr fontId="2" type="noConversion"/>
  </si>
  <si>
    <t>내부거래</t>
    <phoneticPr fontId="2" type="noConversion"/>
  </si>
  <si>
    <t>8. 장기투자증권</t>
    <phoneticPr fontId="2" type="noConversion"/>
  </si>
  <si>
    <t>8-1. 장기투자증권의 세부내역</t>
    <phoneticPr fontId="2" type="noConversion"/>
  </si>
  <si>
    <t>8-2. 출자금 및 투자주식 피투자기관의 요약 재무정보</t>
    <phoneticPr fontId="2" type="noConversion"/>
  </si>
  <si>
    <t>인구 및 공무원현원(2010년말 기준)을 파악하여 위에 기재할 것</t>
  </si>
  <si>
    <t>전산소프트웨어 구입비 및 개발비</t>
    <phoneticPr fontId="2" type="noConversion"/>
  </si>
  <si>
    <t>대손설정율
(%)</t>
    <phoneticPr fontId="2" type="noConversion"/>
  </si>
  <si>
    <t>다. 감가상각</t>
    <phoneticPr fontId="2" type="noConversion"/>
  </si>
  <si>
    <t>구 분</t>
    <phoneticPr fontId="2" type="noConversion"/>
  </si>
  <si>
    <t>내 역</t>
    <phoneticPr fontId="2" type="noConversion"/>
  </si>
  <si>
    <t>내용연수</t>
    <phoneticPr fontId="2" type="noConversion"/>
  </si>
  <si>
    <t>건물 · 구축물</t>
    <phoneticPr fontId="2" type="noConversion"/>
  </si>
  <si>
    <t>철골·철근콘크리트, 철근콘크리트, 석조, 연와석조, 철골조인 것</t>
    <phoneticPr fontId="2" type="noConversion"/>
  </si>
  <si>
    <t>40년</t>
    <phoneticPr fontId="2" type="noConversion"/>
  </si>
  <si>
    <t>20년</t>
    <phoneticPr fontId="2" type="noConversion"/>
  </si>
  <si>
    <t>상수도사업특별회계의 것</t>
    <phoneticPr fontId="2" type="noConversion"/>
  </si>
  <si>
    <t>10년~30년</t>
    <phoneticPr fontId="2" type="noConversion"/>
  </si>
  <si>
    <t>하수도사업특별회계의 것</t>
    <phoneticPr fontId="2" type="noConversion"/>
  </si>
  <si>
    <t>20년~30년</t>
    <phoneticPr fontId="2" type="noConversion"/>
  </si>
  <si>
    <t>위에 속하지 않는 소규모 구축물</t>
    <phoneticPr fontId="2" type="noConversion"/>
  </si>
  <si>
    <t>5년</t>
    <phoneticPr fontId="2" type="noConversion"/>
  </si>
  <si>
    <t>물품관리지침에 규정된 것</t>
    <phoneticPr fontId="2" type="noConversion"/>
  </si>
  <si>
    <t>물품관리지침 준용</t>
    <phoneticPr fontId="2" type="noConversion"/>
  </si>
  <si>
    <t>15년</t>
    <phoneticPr fontId="2" type="noConversion"/>
  </si>
  <si>
    <t>공영개발사업특별회계의 것</t>
    <phoneticPr fontId="2" type="noConversion"/>
  </si>
  <si>
    <t>위에 속하지 않는 기계장치</t>
    <phoneticPr fontId="2" type="noConversion"/>
  </si>
  <si>
    <t>선박 및 항공기</t>
    <phoneticPr fontId="2" type="noConversion"/>
  </si>
  <si>
    <t>12년</t>
    <phoneticPr fontId="2" type="noConversion"/>
  </si>
  <si>
    <t>위에 속하지 않는 차량운반구</t>
    <phoneticPr fontId="2" type="noConversion"/>
  </si>
  <si>
    <t>교육시설</t>
  </si>
  <si>
    <t>1. 기초순자산</t>
    <phoneticPr fontId="2" type="noConversion"/>
  </si>
  <si>
    <t>3. 순자산의 증가</t>
    <phoneticPr fontId="2" type="noConversion"/>
  </si>
  <si>
    <t>전기오류수정이익</t>
    <phoneticPr fontId="2" type="noConversion"/>
  </si>
  <si>
    <t>기타순자산의 증가</t>
    <phoneticPr fontId="2" type="noConversion"/>
  </si>
  <si>
    <t>4. 순자산의 감소</t>
    <phoneticPr fontId="2" type="noConversion"/>
  </si>
  <si>
    <t>없음</t>
    <phoneticPr fontId="2" type="noConversion"/>
  </si>
  <si>
    <t>전기오류수정손실</t>
    <phoneticPr fontId="2" type="noConversion"/>
  </si>
  <si>
    <t>기타순자산의 감소</t>
    <phoneticPr fontId="2" type="noConversion"/>
  </si>
  <si>
    <t>5. 기말순자산</t>
    <phoneticPr fontId="2" type="noConversion"/>
  </si>
  <si>
    <t>-</t>
  </si>
  <si>
    <t>지방공기업
특별회계</t>
    <phoneticPr fontId="2" type="noConversion"/>
  </si>
  <si>
    <t>일반회계</t>
  </si>
  <si>
    <t>안산시</t>
  </si>
  <si>
    <t>민간장학금</t>
    <phoneticPr fontId="2" type="noConversion"/>
  </si>
  <si>
    <t>이차보전금</t>
    <phoneticPr fontId="2" type="noConversion"/>
  </si>
  <si>
    <t>출연금</t>
    <phoneticPr fontId="2" type="noConversion"/>
  </si>
  <si>
    <t>전출금비용</t>
    <phoneticPr fontId="2" type="noConversion"/>
  </si>
  <si>
    <t>기타이전비용</t>
    <phoneticPr fontId="2" type="noConversion"/>
  </si>
  <si>
    <t>5. 기타비용</t>
    <phoneticPr fontId="2" type="noConversion"/>
  </si>
  <si>
    <t>자산처분손실</t>
    <phoneticPr fontId="2" type="noConversion"/>
  </si>
  <si>
    <t>일반유형자산감가상각비</t>
    <phoneticPr fontId="2" type="noConversion"/>
  </si>
  <si>
    <t>재고자산</t>
  </si>
  <si>
    <t>기타유동자산</t>
  </si>
  <si>
    <t>도서관</t>
  </si>
  <si>
    <t>도서관감가상각누계액</t>
  </si>
  <si>
    <t>주차장</t>
  </si>
  <si>
    <t>주차장감가상각누계액</t>
  </si>
  <si>
    <t>공원</t>
  </si>
  <si>
    <t>공원감가상각누계액</t>
  </si>
  <si>
    <t>박물관및미술관</t>
  </si>
  <si>
    <t>박물관및미술관감가상각누계액</t>
  </si>
  <si>
    <t>수목원및휴양림</t>
  </si>
  <si>
    <t>수목원및휴양림감가상각누계액</t>
  </si>
  <si>
    <t>문화및관광시설</t>
  </si>
  <si>
    <t>문화및관광시설감가상각누계액</t>
  </si>
  <si>
    <t>체육시설</t>
  </si>
  <si>
    <t>체육시설감가상각누계액</t>
  </si>
  <si>
    <t>사회복지시설</t>
  </si>
  <si>
    <t>사회복지시설감가상각누계액</t>
  </si>
  <si>
    <t>의료시설</t>
  </si>
  <si>
    <t>의료시설감가상각누계액</t>
  </si>
  <si>
    <t>기타주민편의시설</t>
  </si>
  <si>
    <t>기타주민편의시설감가상각누계액</t>
  </si>
  <si>
    <t>건설중인주민편의시설</t>
  </si>
  <si>
    <t>도로</t>
  </si>
  <si>
    <t>상수도시설</t>
  </si>
  <si>
    <t>상수도시설감가상각누계액</t>
  </si>
  <si>
    <t>수질정화시설</t>
  </si>
  <si>
    <t>수질정화시설감가상각누계액</t>
  </si>
  <si>
    <t>하천부속시설</t>
  </si>
  <si>
    <t>폐기물처리시설</t>
  </si>
  <si>
    <t>폐기물처리시설감가상각누계액</t>
  </si>
  <si>
    <t>재활용시설</t>
  </si>
  <si>
    <t>재활용시설감가상각누계액</t>
  </si>
  <si>
    <t>농수산기반시설</t>
  </si>
  <si>
    <t>농수산기반시설감가상각누계액</t>
  </si>
  <si>
    <t>기타사회기반시설</t>
  </si>
  <si>
    <t>기타사회기반시설감가상각누계액</t>
  </si>
  <si>
    <t>건설중인사회기반시설</t>
  </si>
  <si>
    <t>재난관리기금</t>
  </si>
  <si>
    <t>일반유형자산수선유지비</t>
  </si>
  <si>
    <t>구  분</t>
    <phoneticPr fontId="2" type="noConversion"/>
  </si>
  <si>
    <t>기타
특별회계</t>
    <phoneticPr fontId="2" type="noConversion"/>
  </si>
  <si>
    <t>경상비용 대비 이자비용 비율</t>
  </si>
  <si>
    <t>이자비용 / 경상비용 * 100</t>
  </si>
  <si>
    <t>※ 이자비용 : 차입부채 이자비용 ※ 경상비용 : 인건비+운영비+재정보전금+조정교부금+교육비특별회계전출금</t>
  </si>
  <si>
    <t>이자수익 대비 이자비용 비율</t>
  </si>
  <si>
    <t>이자비용 / 이자수익 * 100</t>
  </si>
  <si>
    <t>총수익 대비 경상자체조달수익 비율</t>
  </si>
  <si>
    <t>경상수익 / 총수익 * 100</t>
  </si>
  <si>
    <t>※ 경상수익 : 지방세수익+경상세외수익+지방교부세+재정보전금+조정교부금</t>
  </si>
  <si>
    <t>경상수익 대비경상자체조달수익 비율</t>
  </si>
  <si>
    <t>경상자체조달수익 / 경상수익 * 100</t>
  </si>
  <si>
    <t>※ 경상자체조달수익 : 지방세수익 + 경상세외수익</t>
  </si>
  <si>
    <t>자체조달수익 대비 채권 비율</t>
  </si>
  <si>
    <t>미수자체조달수익(대손충당금 차감후) / 자체조달수익 * 100</t>
  </si>
  <si>
    <t>※ 미수자체조달수익 : 미수세금+미수세외수익금+일반미수금</t>
  </si>
  <si>
    <t>새외수익 대비 채권 비율</t>
  </si>
  <si>
    <t>총급여</t>
    <phoneticPr fontId="2" type="noConversion"/>
  </si>
  <si>
    <t>노란색 칠한 셀은 값을 직접 대입하거나 확인해야 함</t>
    <phoneticPr fontId="2" type="noConversion"/>
  </si>
  <si>
    <t>공기업재무제표 참조</t>
    <phoneticPr fontId="2" type="noConversion"/>
  </si>
  <si>
    <t>미수세외수익</t>
    <phoneticPr fontId="2" type="noConversion"/>
  </si>
  <si>
    <t>대손충당금 차감후 계상</t>
    <phoneticPr fontId="2" type="noConversion"/>
  </si>
  <si>
    <t>일반미수금 대손충당금</t>
    <phoneticPr fontId="2" type="noConversion"/>
  </si>
  <si>
    <t>계</t>
    <phoneticPr fontId="2" type="noConversion"/>
  </si>
  <si>
    <t>차입부채 이자비용</t>
    <phoneticPr fontId="2" type="noConversion"/>
  </si>
  <si>
    <t>(단위:원)</t>
    <phoneticPr fontId="2" type="noConversion"/>
  </si>
  <si>
    <t>노인복지기금</t>
  </si>
  <si>
    <t>식품진흥기금</t>
  </si>
  <si>
    <t>가. 정 의</t>
    <phoneticPr fontId="2" type="noConversion"/>
  </si>
  <si>
    <t>나. 회계처리 등</t>
    <phoneticPr fontId="2" type="noConversion"/>
  </si>
  <si>
    <t>가. 금융리스와 운용리스의 분류</t>
    <phoneticPr fontId="2" type="noConversion"/>
  </si>
  <si>
    <t>나. 금융리스의 회계처리</t>
    <phoneticPr fontId="2" type="noConversion"/>
  </si>
  <si>
    <t>다. 운용리스의 회계처리</t>
    <phoneticPr fontId="2" type="noConversion"/>
  </si>
  <si>
    <t>일반유형자산</t>
  </si>
  <si>
    <t>주민편의시설</t>
  </si>
  <si>
    <t>사회기반시설</t>
  </si>
  <si>
    <t xml:space="preserve">순세계잉여금(A-B) </t>
    <phoneticPr fontId="2" type="noConversion"/>
  </si>
  <si>
    <t>일반재산 토지</t>
    <phoneticPr fontId="2" type="noConversion"/>
  </si>
  <si>
    <t>토지를 제외한 일반재산</t>
    <phoneticPr fontId="2" type="noConversion"/>
  </si>
  <si>
    <t>차감: 감가상각누계액</t>
    <phoneticPr fontId="2" type="noConversion"/>
  </si>
  <si>
    <t>가. 회계변경</t>
    <phoneticPr fontId="2" type="noConversion"/>
  </si>
  <si>
    <t>저소득주민자녀장학기금</t>
  </si>
  <si>
    <t>중앙정부차입금</t>
    <phoneticPr fontId="2" type="noConversion"/>
  </si>
  <si>
    <t>총   계</t>
    <phoneticPr fontId="2" type="noConversion"/>
  </si>
  <si>
    <t>기타
특별
회계</t>
    <phoneticPr fontId="2" type="noConversion"/>
  </si>
  <si>
    <t>수 익</t>
    <phoneticPr fontId="2" type="noConversion"/>
  </si>
  <si>
    <t>비 용</t>
    <phoneticPr fontId="2" type="noConversion"/>
  </si>
  <si>
    <t>순자산</t>
    <phoneticPr fontId="2" type="noConversion"/>
  </si>
  <si>
    <t>부 채</t>
    <phoneticPr fontId="2" type="noConversion"/>
  </si>
  <si>
    <t>자 산</t>
    <phoneticPr fontId="2" type="noConversion"/>
  </si>
  <si>
    <t>5. 회계별재무제표 총괄요약 명세서</t>
    <phoneticPr fontId="2" type="noConversion"/>
  </si>
  <si>
    <t>총   계</t>
  </si>
  <si>
    <t>소  계</t>
  </si>
  <si>
    <t>건물</t>
  </si>
  <si>
    <t>기타
특별회계</t>
  </si>
  <si>
    <t>기말잔액</t>
  </si>
  <si>
    <t>기초잔액</t>
  </si>
  <si>
    <t>과 목 명</t>
  </si>
  <si>
    <t>회계
구분</t>
  </si>
  <si>
    <t>4. 감가상각명세서</t>
  </si>
  <si>
    <t>기타(처분액)</t>
  </si>
  <si>
    <t>감 소 액</t>
  </si>
  <si>
    <t>증 가 액</t>
  </si>
  <si>
    <t>3. 사회기반시설명세서</t>
  </si>
  <si>
    <t>기타
특별
회계</t>
  </si>
  <si>
    <t>일반
회계</t>
  </si>
  <si>
    <t>2. 주민편의시설명세서</t>
  </si>
  <si>
    <t>토지</t>
  </si>
  <si>
    <t>입목</t>
  </si>
  <si>
    <t>순원가</t>
  </si>
  <si>
    <t>사업수익</t>
  </si>
  <si>
    <t>총원가</t>
  </si>
  <si>
    <t>과목</t>
  </si>
  <si>
    <t>기타</t>
  </si>
  <si>
    <t>지방공기업
특별회계</t>
  </si>
  <si>
    <t>중앙정부차입금</t>
  </si>
  <si>
    <t>금융기관차입금</t>
  </si>
  <si>
    <t>외국차관</t>
  </si>
  <si>
    <t>용도</t>
  </si>
  <si>
    <t>이자율</t>
  </si>
  <si>
    <t>차입처</t>
  </si>
  <si>
    <t>금액</t>
  </si>
  <si>
    <t>대산지구 도시개발사업</t>
  </si>
  <si>
    <t>일반회계</t>
    <phoneticPr fontId="2" type="noConversion"/>
  </si>
  <si>
    <t>금융기과차입금</t>
    <phoneticPr fontId="2" type="noConversion"/>
  </si>
  <si>
    <t>소계</t>
    <phoneticPr fontId="2" type="noConversion"/>
  </si>
  <si>
    <t>기타
특별
회계</t>
    <phoneticPr fontId="2" type="noConversion"/>
  </si>
  <si>
    <t>금융기관차입금</t>
    <phoneticPr fontId="2" type="noConversion"/>
  </si>
  <si>
    <t>농협</t>
    <phoneticPr fontId="2" type="noConversion"/>
  </si>
  <si>
    <t>기금</t>
    <phoneticPr fontId="2" type="noConversion"/>
  </si>
  <si>
    <t>지방
공기업
특별회계</t>
    <phoneticPr fontId="2" type="noConversion"/>
  </si>
  <si>
    <t>15. 단기차입금의 세부내역</t>
    <phoneticPr fontId="2" type="noConversion"/>
  </si>
  <si>
    <t>15-1. 회계별 세부내역</t>
    <phoneticPr fontId="2" type="noConversion"/>
  </si>
  <si>
    <t>15-2. 단기차입금의 세부내역</t>
    <phoneticPr fontId="2" type="noConversion"/>
  </si>
  <si>
    <t>없음</t>
    <phoneticPr fontId="2" type="noConversion"/>
  </si>
  <si>
    <t>기타</t>
    <phoneticPr fontId="2" type="noConversion"/>
  </si>
  <si>
    <t>나. 오류수정</t>
    <phoneticPr fontId="2" type="noConversion"/>
  </si>
  <si>
    <t>사회기반시설</t>
    <phoneticPr fontId="2" type="noConversion"/>
  </si>
  <si>
    <t>설정대상인원수(명)</t>
    <phoneticPr fontId="2" type="noConversion"/>
  </si>
  <si>
    <t>전년도말퇴직금추계액(A)</t>
    <phoneticPr fontId="2" type="noConversion"/>
  </si>
  <si>
    <t>당기 퇴직금지급액(B)</t>
    <phoneticPr fontId="2" type="noConversion"/>
  </si>
  <si>
    <t>가. 재무제표 표시</t>
    <phoneticPr fontId="2" type="noConversion"/>
  </si>
  <si>
    <t>2. 재정자금의 세부내역</t>
    <phoneticPr fontId="2" type="noConversion"/>
  </si>
  <si>
    <t>기타일반유형자산</t>
  </si>
  <si>
    <t>퇴직급여충당부채환입</t>
    <phoneticPr fontId="2" type="noConversion"/>
  </si>
  <si>
    <t xml:space="preserve"> </t>
  </si>
  <si>
    <t>현금및현금성자산</t>
    <phoneticPr fontId="2" type="noConversion"/>
  </si>
  <si>
    <t>리스
자산</t>
    <phoneticPr fontId="2" type="noConversion"/>
  </si>
  <si>
    <t>리스
부채</t>
    <phoneticPr fontId="2" type="noConversion"/>
  </si>
  <si>
    <t>리스회사</t>
    <phoneticPr fontId="2" type="noConversion"/>
  </si>
  <si>
    <t>비고</t>
    <phoneticPr fontId="2" type="noConversion"/>
  </si>
  <si>
    <t>연 도</t>
    <phoneticPr fontId="2" type="noConversion"/>
  </si>
  <si>
    <t>위탁대행사업비</t>
    <phoneticPr fontId="2" type="noConversion"/>
  </si>
  <si>
    <t>예술단운동부운영비</t>
    <phoneticPr fontId="2" type="noConversion"/>
  </si>
  <si>
    <t>주민자치활동운영비</t>
    <phoneticPr fontId="2" type="noConversion"/>
  </si>
  <si>
    <t>연료비</t>
    <phoneticPr fontId="2" type="noConversion"/>
  </si>
  <si>
    <t>기타운영비</t>
    <phoneticPr fontId="2" type="noConversion"/>
  </si>
  <si>
    <t>(단위: 원)</t>
  </si>
  <si>
    <t>미수주민세</t>
  </si>
  <si>
    <t>미수재산세</t>
  </si>
  <si>
    <t>집기비품</t>
    <phoneticPr fontId="2" type="noConversion"/>
  </si>
  <si>
    <t>건설중인일반유형자산</t>
    <phoneticPr fontId="2" type="noConversion"/>
  </si>
  <si>
    <t xml:space="preserve">4. 주민편의시설 </t>
    <phoneticPr fontId="2" type="noConversion"/>
  </si>
  <si>
    <t>회계변경으로생긴누적이익</t>
    <phoneticPr fontId="2" type="noConversion"/>
  </si>
  <si>
    <t>재산이관·관리전환으로생긴자산증가</t>
  </si>
  <si>
    <t>양여·기부로생긴자산증가</t>
    <phoneticPr fontId="2" type="noConversion"/>
  </si>
  <si>
    <t>회계변경으로생긴누적손실</t>
    <phoneticPr fontId="2" type="noConversion"/>
  </si>
  <si>
    <t>재산이관·관리전환으로생긴자산감소</t>
    <phoneticPr fontId="2" type="noConversion"/>
  </si>
  <si>
    <t>양여·기부로생긴자산감소</t>
    <phoneticPr fontId="2" type="noConversion"/>
  </si>
  <si>
    <t>원·정수구입비</t>
  </si>
  <si>
    <t>구  분</t>
  </si>
  <si>
    <t>단기금융상품</t>
    <phoneticPr fontId="2" type="noConversion"/>
  </si>
  <si>
    <t>미수세금</t>
    <phoneticPr fontId="2" type="noConversion"/>
  </si>
  <si>
    <t>미수세금대손충당금</t>
    <phoneticPr fontId="2" type="noConversion"/>
  </si>
  <si>
    <t>미수세외수입금</t>
    <phoneticPr fontId="2" type="noConversion"/>
  </si>
  <si>
    <t>미수세외수입금대손충당금</t>
    <phoneticPr fontId="2" type="noConversion"/>
  </si>
  <si>
    <t>미수징수교부금</t>
    <phoneticPr fontId="2" type="noConversion"/>
  </si>
  <si>
    <t>2. 투자자산</t>
    <phoneticPr fontId="2" type="noConversion"/>
  </si>
  <si>
    <t>장기금융상품</t>
    <phoneticPr fontId="2" type="noConversion"/>
  </si>
  <si>
    <t>장기투자증권</t>
    <phoneticPr fontId="2" type="noConversion"/>
  </si>
  <si>
    <t>기타투자자산</t>
    <phoneticPr fontId="2" type="noConversion"/>
  </si>
  <si>
    <t>3. 일반유형자산</t>
    <phoneticPr fontId="2" type="noConversion"/>
  </si>
  <si>
    <t>건물</t>
    <phoneticPr fontId="2" type="noConversion"/>
  </si>
  <si>
    <t>건물감가상각누계액</t>
    <phoneticPr fontId="2" type="noConversion"/>
  </si>
  <si>
    <t>구축물</t>
    <phoneticPr fontId="2" type="noConversion"/>
  </si>
  <si>
    <t>차량운반구</t>
    <phoneticPr fontId="2" type="noConversion"/>
  </si>
  <si>
    <t>1-2. 지방공기업특별회계의 회계처리기준</t>
    <phoneticPr fontId="2" type="noConversion"/>
  </si>
  <si>
    <t>1-3. 지방회계기준 시행일 현재의 자산·부채 평가</t>
    <phoneticPr fontId="2" type="noConversion"/>
  </si>
  <si>
    <t>1-5. 내부거래</t>
    <phoneticPr fontId="2" type="noConversion"/>
  </si>
  <si>
    <t>1-6. 수익인식기준</t>
    <phoneticPr fontId="2" type="noConversion"/>
  </si>
  <si>
    <t>1-7. 재정자금의 표시</t>
    <phoneticPr fontId="2" type="noConversion"/>
  </si>
  <si>
    <t>기타특별회계</t>
    <phoneticPr fontId="2" type="noConversion"/>
  </si>
  <si>
    <t xml:space="preserve"> </t>
    <phoneticPr fontId="2" type="noConversion"/>
  </si>
  <si>
    <t>미수이자수익</t>
    <phoneticPr fontId="2" type="noConversion"/>
  </si>
  <si>
    <t>총자산 / 인구수(회계연도말 인구수)</t>
  </si>
  <si>
    <t>총부채 / 인구수(회계연도말 인구수)</t>
  </si>
  <si>
    <t>실질부채 / 인구수(회계연도말 인구수)</t>
  </si>
  <si>
    <t>총수익 / 인구수(회계연도말 인구수)</t>
  </si>
  <si>
    <t>자체조달수익 / 인구수(회계연도말 인구수)</t>
  </si>
  <si>
    <t>지방세수익 / 인구수(회계연도말 인구수)</t>
  </si>
  <si>
    <t>총비용 / 인구수(회계연도말 인구수)</t>
  </si>
  <si>
    <t>단기민간융자금</t>
    <phoneticPr fontId="2" type="noConversion"/>
  </si>
  <si>
    <t>미수수익</t>
    <phoneticPr fontId="2" type="noConversion"/>
  </si>
  <si>
    <t>일반미수금</t>
    <phoneticPr fontId="2" type="noConversion"/>
  </si>
  <si>
    <t>일반미수금대손충당금</t>
    <phoneticPr fontId="2" type="noConversion"/>
  </si>
  <si>
    <t>공기업특별회계자본전출금</t>
    <phoneticPr fontId="2" type="noConversion"/>
  </si>
  <si>
    <t>지방공기업특별회계</t>
    <phoneticPr fontId="2" type="noConversion"/>
  </si>
  <si>
    <t>미수사용료수익</t>
    <phoneticPr fontId="2" type="noConversion"/>
  </si>
  <si>
    <t>세입세출외단기보관현금</t>
    <phoneticPr fontId="2" type="noConversion"/>
  </si>
  <si>
    <t>기계장치</t>
    <phoneticPr fontId="2" type="noConversion"/>
  </si>
  <si>
    <t>차량운반구</t>
    <phoneticPr fontId="2" type="noConversion"/>
  </si>
  <si>
    <t>집기비품</t>
    <phoneticPr fontId="2" type="noConversion"/>
  </si>
  <si>
    <t>무형자산</t>
    <phoneticPr fontId="2" type="noConversion"/>
  </si>
  <si>
    <t>나. 평 가</t>
    <phoneticPr fontId="2" type="noConversion"/>
  </si>
  <si>
    <t>미수과태료</t>
    <phoneticPr fontId="2" type="noConversion"/>
  </si>
  <si>
    <t>구  분</t>
    <phoneticPr fontId="2" type="noConversion"/>
  </si>
  <si>
    <t>일반회계</t>
    <phoneticPr fontId="2" type="noConversion"/>
  </si>
  <si>
    <t>소  계</t>
    <phoneticPr fontId="2" type="noConversion"/>
  </si>
  <si>
    <t>기타유동자산</t>
    <phoneticPr fontId="2" type="noConversion"/>
  </si>
  <si>
    <t>장기금융상품</t>
    <phoneticPr fontId="2" type="noConversion"/>
  </si>
  <si>
    <t>장기민간융자금</t>
    <phoneticPr fontId="2" type="noConversion"/>
  </si>
  <si>
    <t>의료시설</t>
    <phoneticPr fontId="2" type="noConversion"/>
  </si>
  <si>
    <t>수질정화시설</t>
    <phoneticPr fontId="2" type="noConversion"/>
  </si>
  <si>
    <t>하천부속시설</t>
    <phoneticPr fontId="2" type="noConversion"/>
  </si>
  <si>
    <t>폐기물처리시설</t>
    <phoneticPr fontId="2" type="noConversion"/>
  </si>
  <si>
    <t>기타사회기반시설</t>
    <phoneticPr fontId="2" type="noConversion"/>
  </si>
  <si>
    <t>(단위: 원)</t>
    <phoneticPr fontId="2" type="noConversion"/>
  </si>
  <si>
    <t>현금및현금성자산</t>
    <phoneticPr fontId="2" type="noConversion"/>
  </si>
  <si>
    <t>단기금융상품</t>
    <phoneticPr fontId="2" type="noConversion"/>
  </si>
  <si>
    <t>미수재산임대료수익</t>
    <phoneticPr fontId="2" type="noConversion"/>
  </si>
  <si>
    <t>미수수수료수익</t>
    <phoneticPr fontId="2" type="noConversion"/>
  </si>
  <si>
    <t>미수부담금</t>
    <phoneticPr fontId="2" type="noConversion"/>
  </si>
  <si>
    <t>미수변상금및위약금</t>
    <phoneticPr fontId="2" type="noConversion"/>
  </si>
  <si>
    <t>미수과징금및이행강제금</t>
    <phoneticPr fontId="2" type="noConversion"/>
  </si>
  <si>
    <t>미수기타임시세외수익</t>
    <phoneticPr fontId="2" type="noConversion"/>
  </si>
  <si>
    <t>판매용부동산</t>
    <phoneticPr fontId="2" type="noConversion"/>
  </si>
  <si>
    <t>저장품</t>
    <phoneticPr fontId="2" type="noConversion"/>
  </si>
  <si>
    <t>판매용물품</t>
    <phoneticPr fontId="2" type="noConversion"/>
  </si>
  <si>
    <t>선급비용</t>
    <phoneticPr fontId="2" type="noConversion"/>
  </si>
  <si>
    <t>학자금위탁대여금</t>
    <phoneticPr fontId="2" type="noConversion"/>
  </si>
  <si>
    <t>투자주식</t>
    <phoneticPr fontId="2" type="noConversion"/>
  </si>
  <si>
    <t>회원권</t>
    <phoneticPr fontId="2" type="noConversion"/>
  </si>
  <si>
    <t>도서관</t>
    <phoneticPr fontId="2" type="noConversion"/>
  </si>
  <si>
    <t>주차장</t>
    <phoneticPr fontId="2" type="noConversion"/>
  </si>
  <si>
    <t>공원</t>
    <phoneticPr fontId="2" type="noConversion"/>
  </si>
  <si>
    <t>박물관및미술관</t>
    <phoneticPr fontId="2" type="noConversion"/>
  </si>
  <si>
    <t>수목원및휴양림</t>
    <phoneticPr fontId="2" type="noConversion"/>
  </si>
  <si>
    <t>문화및관광시설</t>
    <phoneticPr fontId="2" type="noConversion"/>
  </si>
  <si>
    <t>체육시설</t>
    <phoneticPr fontId="2" type="noConversion"/>
  </si>
  <si>
    <t>사회복지시설</t>
    <phoneticPr fontId="2" type="noConversion"/>
  </si>
  <si>
    <t>기타주민편의시설</t>
    <phoneticPr fontId="2" type="noConversion"/>
  </si>
  <si>
    <t>도로</t>
    <phoneticPr fontId="2" type="noConversion"/>
  </si>
  <si>
    <t>상수도시설</t>
    <phoneticPr fontId="2" type="noConversion"/>
  </si>
  <si>
    <t>농수산기반시설</t>
    <phoneticPr fontId="2" type="noConversion"/>
  </si>
  <si>
    <t>지적재산권</t>
    <phoneticPr fontId="2" type="noConversion"/>
  </si>
  <si>
    <t>전산소프트웨어</t>
    <phoneticPr fontId="2" type="noConversion"/>
  </si>
  <si>
    <t>용익물권</t>
    <phoneticPr fontId="2" type="noConversion"/>
  </si>
  <si>
    <t>기타비유동자산</t>
    <phoneticPr fontId="2" type="noConversion"/>
  </si>
  <si>
    <t>세입세출외장기보관현금</t>
    <phoneticPr fontId="2" type="noConversion"/>
  </si>
  <si>
    <t>기타유산자산</t>
    <phoneticPr fontId="2" type="noConversion"/>
  </si>
  <si>
    <t>일반미지급금</t>
    <phoneticPr fontId="2" type="noConversion"/>
  </si>
  <si>
    <t>단기예수보관금</t>
    <phoneticPr fontId="2" type="noConversion"/>
  </si>
  <si>
    <t>일반미지급비용</t>
    <phoneticPr fontId="2" type="noConversion"/>
  </si>
  <si>
    <t>유동성장기미지급금</t>
    <phoneticPr fontId="2" type="noConversion"/>
  </si>
  <si>
    <t>장기예수보증금</t>
    <phoneticPr fontId="2" type="noConversion"/>
  </si>
  <si>
    <t>장기미지급금</t>
    <phoneticPr fontId="2" type="noConversion"/>
  </si>
  <si>
    <t>장기미지급금현재가치할인차금</t>
    <phoneticPr fontId="2" type="noConversion"/>
  </si>
  <si>
    <t>※ 계약 및 법률상 원인 등에 따라 지방자치단체가 세입세출외로 보관 중인 현금으로 기타유동자산 및 기타비유동자산에 포함되어 있습니다.</t>
    <phoneticPr fontId="2" type="noConversion"/>
  </si>
  <si>
    <t>재정운영결과</t>
    <phoneticPr fontId="2" type="noConversion"/>
  </si>
  <si>
    <t>단기대여금</t>
    <phoneticPr fontId="2" type="noConversion"/>
  </si>
  <si>
    <t>단기대여금대손충당금</t>
    <phoneticPr fontId="2" type="noConversion"/>
  </si>
  <si>
    <t>장기대여금</t>
    <phoneticPr fontId="2" type="noConversion"/>
  </si>
  <si>
    <t>장기대여금대손충당금</t>
    <phoneticPr fontId="2" type="noConversion"/>
  </si>
  <si>
    <t>자산손상차손</t>
  </si>
  <si>
    <t>자산손상차손환입</t>
  </si>
  <si>
    <t>11. 재정운영결과</t>
    <phoneticPr fontId="2" type="noConversion"/>
  </si>
  <si>
    <t>2. 재정운영결과</t>
    <phoneticPr fontId="2" type="noConversion"/>
  </si>
  <si>
    <t>1-8. 미수세금 등의 평가</t>
    <phoneticPr fontId="2" type="noConversion"/>
  </si>
  <si>
    <t>1-9. 재고자산의 평가</t>
    <phoneticPr fontId="2" type="noConversion"/>
  </si>
  <si>
    <t>1-10. 장기투자증권의 평가</t>
    <phoneticPr fontId="2" type="noConversion"/>
  </si>
  <si>
    <t>1-13. 퇴직급여충당부채</t>
    <phoneticPr fontId="2" type="noConversion"/>
  </si>
  <si>
    <t>1-14. 관리책임자산</t>
    <phoneticPr fontId="2" type="noConversion"/>
  </si>
  <si>
    <t>1-15. 우발상황의 회계처리</t>
    <phoneticPr fontId="2" type="noConversion"/>
  </si>
  <si>
    <t>1-16. 리스회계</t>
    <phoneticPr fontId="2" type="noConversion"/>
  </si>
  <si>
    <t>1-17. 외화자산 및 부채의 평가</t>
    <phoneticPr fontId="2" type="noConversion"/>
  </si>
  <si>
    <t>1-18. 회계변경 및 오류수정의 회계처리</t>
    <phoneticPr fontId="2" type="noConversion"/>
  </si>
  <si>
    <t>5. 장·단기대여금의 세부내역</t>
    <phoneticPr fontId="2" type="noConversion"/>
  </si>
  <si>
    <t>민  간 
대여금</t>
    <phoneticPr fontId="2" type="noConversion"/>
  </si>
  <si>
    <t>5-2. 민간대여금 관련 이자</t>
    <phoneticPr fontId="2" type="noConversion"/>
  </si>
  <si>
    <t>위에 속하지 않는 집기비품</t>
    <phoneticPr fontId="2" type="noConversion"/>
  </si>
  <si>
    <t>기     타</t>
    <phoneticPr fontId="2" type="noConversion"/>
  </si>
  <si>
    <t>위에 속하지 않는 기타의 유형자산</t>
    <phoneticPr fontId="2" type="noConversion"/>
  </si>
  <si>
    <t>라. 감가상각 제외 유형자산</t>
    <phoneticPr fontId="2" type="noConversion"/>
  </si>
  <si>
    <t>당기 퇴직급여설정액(C)</t>
    <phoneticPr fontId="2" type="noConversion"/>
  </si>
  <si>
    <t>계(A-B+C)</t>
    <phoneticPr fontId="2" type="noConversion"/>
  </si>
  <si>
    <t>차감: 퇴직금전환금및예치금</t>
    <phoneticPr fontId="2" type="noConversion"/>
  </si>
  <si>
    <t>차감잔액</t>
    <phoneticPr fontId="2" type="noConversion"/>
  </si>
  <si>
    <t>순자산총계(A)</t>
    <phoneticPr fontId="2" type="noConversion"/>
  </si>
  <si>
    <t>소계(B)</t>
    <phoneticPr fontId="2" type="noConversion"/>
  </si>
  <si>
    <t>소계(C)</t>
    <phoneticPr fontId="2" type="noConversion"/>
  </si>
  <si>
    <t>특정순자산(E)</t>
    <phoneticPr fontId="2" type="noConversion"/>
  </si>
  <si>
    <t>일반순자산(A-D-E)</t>
    <phoneticPr fontId="2" type="noConversion"/>
  </si>
  <si>
    <t>취득원가</t>
    <phoneticPr fontId="2" type="noConversion"/>
  </si>
  <si>
    <t>장부가액</t>
    <phoneticPr fontId="2" type="noConversion"/>
  </si>
  <si>
    <t>공정가액</t>
    <phoneticPr fontId="2" type="noConversion"/>
  </si>
  <si>
    <t>※ 공정가액은 시장성 있는 주식(유가증권시장 또는 코스닥시장 상장주식)에 한하여 산출한 것입니다.</t>
    <phoneticPr fontId="2" type="noConversion"/>
  </si>
  <si>
    <t>피투자기관 재무상태</t>
    <phoneticPr fontId="2" type="noConversion"/>
  </si>
  <si>
    <t>피투자기관 경영성과</t>
    <phoneticPr fontId="2" type="noConversion"/>
  </si>
  <si>
    <t>자기자본</t>
    <phoneticPr fontId="2" type="noConversion"/>
  </si>
  <si>
    <t>당기
순이익</t>
    <phoneticPr fontId="2" type="noConversion"/>
  </si>
  <si>
    <t>일반유형자산</t>
    <phoneticPr fontId="2" type="noConversion"/>
  </si>
  <si>
    <t>주민편의시설</t>
    <phoneticPr fontId="2" type="noConversion"/>
  </si>
  <si>
    <t>기타비용</t>
    <phoneticPr fontId="2" type="noConversion"/>
  </si>
  <si>
    <t>용지·주택매출원가</t>
  </si>
  <si>
    <t xml:space="preserve">분야 </t>
  </si>
  <si>
    <t>지표명</t>
  </si>
  <si>
    <t>산식</t>
  </si>
  <si>
    <t>지표값</t>
  </si>
  <si>
    <t>재정상태</t>
  </si>
  <si>
    <t>총자산 대비 총부채 비율</t>
  </si>
  <si>
    <t>총부채 / 총자산 * 100</t>
  </si>
  <si>
    <t>총부채 대비 차입부채 비율</t>
  </si>
  <si>
    <t>차입부채 / 총부채 * 100</t>
  </si>
  <si>
    <t>총부채 대비 실질부채 비율</t>
  </si>
  <si>
    <t>(총부채 - 기초단체 융자액) / 총부채 * 100</t>
  </si>
  <si>
    <t>재정자금 대비 금융상품 비율</t>
  </si>
  <si>
    <t>장·단기 금융상품 / 재정자금 * 100</t>
  </si>
  <si>
    <t>총부채 대비 현금창출자산 비율</t>
  </si>
  <si>
    <t>현금창출자산 / 총부채 * 100</t>
  </si>
  <si>
    <t>차입부채 대비 재정자금 비율</t>
  </si>
  <si>
    <t>재정자금 / 차입부채 * 100</t>
  </si>
  <si>
    <t>※ 재정자금 : 현금 및 현금성자산 + 장·단기 금융상품</t>
  </si>
  <si>
    <t>유동부채 대비 유동자산 비율</t>
  </si>
  <si>
    <t>유동자산 / 유동부채 * 100</t>
  </si>
  <si>
    <t>미수세금 대비 대손충당금 비율</t>
  </si>
  <si>
    <t>미수세금 대손충당금 / 미수세금(대손충당금 차감전) * 100</t>
  </si>
  <si>
    <t>단기민간융자금 비율</t>
  </si>
  <si>
    <t>단기민간융자금 / 장·단기 민간융자금 * 100</t>
  </si>
  <si>
    <t>재정운영</t>
  </si>
  <si>
    <t>세출액(일반회계+특별회계) / 예산현액(일반회계+특별회계) * 100</t>
  </si>
  <si>
    <t>마. 취득 또는 완성 후의 지출</t>
    <phoneticPr fontId="2" type="noConversion"/>
  </si>
  <si>
    <t>의장권, 실용신안권, 상표권</t>
    <phoneticPr fontId="2" type="noConversion"/>
  </si>
  <si>
    <t>특허권</t>
    <phoneticPr fontId="2" type="noConversion"/>
  </si>
  <si>
    <t>10년</t>
    <phoneticPr fontId="2" type="noConversion"/>
  </si>
  <si>
    <t>저작권</t>
    <phoneticPr fontId="2" type="noConversion"/>
  </si>
  <si>
    <t>저작권 보호기간</t>
    <phoneticPr fontId="2" type="noConversion"/>
  </si>
  <si>
    <t>컴퓨터소프트웨어</t>
    <phoneticPr fontId="2" type="noConversion"/>
  </si>
  <si>
    <t>3년</t>
    <phoneticPr fontId="2" type="noConversion"/>
  </si>
  <si>
    <t>지상권, 구분지상권(존속기한이 유한한 것)</t>
    <phoneticPr fontId="2" type="noConversion"/>
  </si>
  <si>
    <t>용익물권 존속기간</t>
    <phoneticPr fontId="2" type="noConversion"/>
  </si>
  <si>
    <t>임차개량자산</t>
    <phoneticPr fontId="2" type="noConversion"/>
  </si>
  <si>
    <t>임차개량자산감가상각누계액</t>
    <phoneticPr fontId="2" type="noConversion"/>
  </si>
  <si>
    <t>어항및항만시설감가상각누계액</t>
    <phoneticPr fontId="2" type="noConversion"/>
  </si>
  <si>
    <t>미수취득세</t>
  </si>
  <si>
    <t>미수등록면허세</t>
  </si>
  <si>
    <t>미수자동차세</t>
  </si>
  <si>
    <t>미수도축세</t>
  </si>
  <si>
    <t>미수레저세</t>
  </si>
  <si>
    <t>미수담배소비세</t>
  </si>
  <si>
    <t>미수주행세</t>
  </si>
  <si>
    <t>미수지방소비세</t>
  </si>
  <si>
    <t>미수지방소득세</t>
  </si>
  <si>
    <t>미수도시계획세</t>
  </si>
  <si>
    <t>미수지역자원시설세</t>
  </si>
  <si>
    <t>미수지방교육세</t>
  </si>
  <si>
    <t>목 적 세</t>
    <phoneticPr fontId="2" type="noConversion"/>
  </si>
  <si>
    <t>유동성 대체후 잔액</t>
    <phoneticPr fontId="2" type="noConversion"/>
  </si>
  <si>
    <t>이자율(%)</t>
    <phoneticPr fontId="2" type="noConversion"/>
  </si>
  <si>
    <t>차입처</t>
    <phoneticPr fontId="2" type="noConversion"/>
  </si>
  <si>
    <t>최종만기</t>
    <phoneticPr fontId="2" type="noConversion"/>
  </si>
  <si>
    <t>장기차입금</t>
  </si>
  <si>
    <t>장기미지급금</t>
  </si>
  <si>
    <t>공기업특별회계자본전출금(누계)</t>
    <phoneticPr fontId="2" type="noConversion"/>
  </si>
  <si>
    <t>공기업특별회계자본전출금(당기분)</t>
    <phoneticPr fontId="2" type="noConversion"/>
  </si>
  <si>
    <t>분야</t>
  </si>
  <si>
    <t>지 표 명</t>
  </si>
  <si>
    <t>산   식</t>
  </si>
  <si>
    <t>재정
상태</t>
  </si>
  <si>
    <t>① 총자산 대비 총부채 비율</t>
  </si>
  <si>
    <t>총부채 / 총자산 × 100</t>
  </si>
  <si>
    <t>② 총부채 대비 차입부채 비율</t>
  </si>
  <si>
    <t>차입부채 / 총부채 × 100</t>
  </si>
  <si>
    <t>③ 유형고정자산 대비 부채비율</t>
  </si>
  <si>
    <t>부채 / 유형고정자산 × 100  
※ 부채 : 유동부채+장기차입부채
※ 유형고정자산 : 일반유형자산+주민편의시설+사회기반시설</t>
  </si>
  <si>
    <t>④ 재정자금 대비 금융상품 비율</t>
  </si>
  <si>
    <t>⑧ 미수세금 대비 대손충당금 비율</t>
  </si>
  <si>
    <t>미수세금 대손충당금 / 미수세금(대손충당금 차감전) × 100</t>
  </si>
  <si>
    <t>⑨ 단기민간융자금 비율</t>
  </si>
  <si>
    <t>단기민간융자금 / 장·단기 민간융자금 × 100</t>
  </si>
  <si>
    <t>재정
운영</t>
  </si>
  <si>
    <t>① 예산 대비 세출 비율</t>
  </si>
  <si>
    <t>세출액(일반회계+기타특별회계)
                 / 예산현액(일반회계+기타특별회계) × 100</t>
  </si>
  <si>
    <t>② 경상수익 대비 경상비용 비율</t>
  </si>
  <si>
    <t>경상비용 / 경상수익 × 100 
※ 경상비용 : 
인건비+운영비+재정보전금+조정교부금+교육비특별회계전출금
※ 경상수익 :
지방세수익+경상세외수익+지방교부세+재정보전금+조정교부금</t>
  </si>
  <si>
    <t>③ 경상비용 대비 이자비용 비율</t>
  </si>
  <si>
    <t>이자비용 / 경상비용 × 100  
※ 이자비용 : 차입부채 이자비용</t>
  </si>
  <si>
    <t>④ 이자수익 대비 이자비용 비율</t>
  </si>
  <si>
    <t>이자비용 / 이자수익 × 100</t>
  </si>
  <si>
    <t>⑤ 총수익 대비 경상수익 비율</t>
  </si>
  <si>
    <t>경상수익 / 총수익 × 100</t>
  </si>
  <si>
    <t>경상자체조달수익 / 경상수익 × 100  
※ 경상자체조달수익 : 지방세수익+경상세외수익</t>
  </si>
  <si>
    <t>⑦ 자체조달수익 대비 채권 비율</t>
  </si>
  <si>
    <t xml:space="preserve">미수자체조달수익(대손충당금 차감후) / 자체조달수익 × 100
※ 미수자체조달수익 : 미수세금+미수세외수입금+일반미수금 </t>
  </si>
  <si>
    <t>⑧ 세외수익 대비 채권 비율</t>
  </si>
  <si>
    <t>미수세외수익(대손충당금 차감후) / 세외수익 × 100
※ 미수세외수익 : 미수세외수입금+일반미수금</t>
  </si>
  <si>
    <t>⑨ 총비용 대비 경상비용 비율</t>
  </si>
  <si>
    <t>경상비용 / 총비용 × 100</t>
  </si>
  <si>
    <t>⑩ 지출액 대비 자산취득 비율</t>
  </si>
  <si>
    <t>자산 취득액 / 지출액 × 100</t>
  </si>
  <si>
    <t>회계
책임</t>
  </si>
  <si>
    <t>① 주민 1인당 총자산</t>
  </si>
  <si>
    <t>② 주민 1인당 총부채</t>
  </si>
  <si>
    <t>③ 주민 1인당 실질부채</t>
  </si>
  <si>
    <t>④ 주민 1인당 총수익</t>
  </si>
  <si>
    <t>⑤ 주민 1인당 자체조달수익</t>
  </si>
  <si>
    <t>⑥ 주민 1인당 지방세수익</t>
  </si>
  <si>
    <t>⑦ 주민 1인당 총비용</t>
  </si>
  <si>
    <t>⑧ 주민 1인당 민간등이전비용</t>
  </si>
  <si>
    <t>기타이전비용 / 인구수(회계연도말 인구수)</t>
  </si>
  <si>
    <t>⑨ 공무원 1인당 총수익</t>
  </si>
  <si>
    <t>총수익 / 공무원( 현원=(기초+기말)/2 )</t>
  </si>
  <si>
    <t>⑩ 공무원 1인당 총비용</t>
  </si>
  <si>
    <t>총비용 / 공무원( 현원=(기초+기말)/2 )</t>
  </si>
  <si>
    <t>⑪ 공무원 1인당 급여</t>
  </si>
  <si>
    <t>총급여 / 공무원( 현원=(기초+기말)/2 )</t>
  </si>
  <si>
    <t>※ 유산자산 등은 지방자치단체에 관리책임이 부여된 것에 한합니다.</t>
    <phoneticPr fontId="2" type="noConversion"/>
  </si>
  <si>
    <t>1-4. 출납폐쇄기한 단축에 따른 자금거래의 회계처리</t>
    <phoneticPr fontId="2" type="noConversion"/>
  </si>
  <si>
    <t>2015년</t>
  </si>
  <si>
    <t>연와조, 블록조, 콘크리트조, 토조, 토벽조, 목조, 
목골모르타르조, 기타의 구조인 것</t>
    <phoneticPr fontId="2" type="noConversion"/>
  </si>
  <si>
    <r>
      <t xml:space="preserve">  </t>
    </r>
    <r>
      <rPr>
        <sz val="10"/>
        <color indexed="8"/>
        <rFont val="MS PMincho"/>
        <family val="1"/>
        <charset val="128"/>
      </rPr>
      <t>｢</t>
    </r>
    <r>
      <rPr>
        <sz val="10"/>
        <color indexed="8"/>
        <rFont val="바탕"/>
        <family val="1"/>
        <charset val="129"/>
      </rPr>
      <t>공무원연금법</t>
    </r>
    <r>
      <rPr>
        <sz val="10"/>
        <color indexed="8"/>
        <rFont val="MS PMincho"/>
        <family val="1"/>
        <charset val="128"/>
      </rPr>
      <t>｣</t>
    </r>
    <r>
      <rPr>
        <sz val="10"/>
        <color indexed="8"/>
        <rFont val="바탕"/>
        <family val="1"/>
        <charset val="129"/>
      </rPr>
      <t xml:space="preserve">의 적용을 받는 지방공무원을 제외한 무기계약근로자, 예술단원, 운동부원 등 가운데 1년 이상 근속한 인원이 일시에 퇴직할 경우 </t>
    </r>
    <r>
      <rPr>
        <sz val="10"/>
        <color indexed="8"/>
        <rFont val="MS PMincho"/>
        <family val="1"/>
        <charset val="128"/>
      </rPr>
      <t>｢</t>
    </r>
    <r>
      <rPr>
        <sz val="10"/>
        <color indexed="8"/>
        <rFont val="바탕"/>
        <family val="1"/>
        <charset val="129"/>
      </rPr>
      <t>근로자퇴직급여 보장법</t>
    </r>
    <r>
      <rPr>
        <sz val="10"/>
        <color indexed="8"/>
        <rFont val="MS PMincho"/>
        <family val="1"/>
        <charset val="128"/>
      </rPr>
      <t>｣</t>
    </r>
    <r>
      <rPr>
        <sz val="10"/>
        <color indexed="8"/>
        <rFont val="바탕"/>
        <family val="1"/>
        <charset val="129"/>
      </rPr>
      <t xml:space="preserve"> [퇴직금지급규정]에 따라 지급해야 하는 퇴직금에 상당하는 퇴직금추계액을 말하며, 종전 </t>
    </r>
    <r>
      <rPr>
        <sz val="10"/>
        <color indexed="8"/>
        <rFont val="MS PMincho"/>
        <family val="1"/>
        <charset val="128"/>
      </rPr>
      <t>｢</t>
    </r>
    <r>
      <rPr>
        <sz val="10"/>
        <color indexed="8"/>
        <rFont val="바탕"/>
        <family val="1"/>
        <charset val="129"/>
      </rPr>
      <t>국민연금법</t>
    </r>
    <r>
      <rPr>
        <sz val="10"/>
        <color indexed="8"/>
        <rFont val="MS PMincho"/>
        <family val="1"/>
        <charset val="128"/>
      </rPr>
      <t>｣</t>
    </r>
    <r>
      <rPr>
        <sz val="10"/>
        <color indexed="8"/>
        <rFont val="바탕"/>
        <family val="1"/>
        <charset val="129"/>
      </rPr>
      <t>에 따라 종업원이 퇴직할경우 지급할 퇴직금의 일부를 국민연금관리공단에 납부한 것과 종업원의 수급권을 보장하는 종업원 퇴직보험 등에 가입한 예치금을 차감한 것입니다.</t>
    </r>
    <phoneticPr fontId="2" type="noConversion"/>
  </si>
  <si>
    <t>목     차</t>
  </si>
  <si>
    <t xml:space="preserve">  지방회계기준 시행일인 2007년 1월 1일 현재의 자산·부채는 지방회계기준 부칙 제2조에 따라 행정자치부장관이 정하는 바에 따라 평가하였습니다. 평가시 2006년 1월 1일 이전에 취득한 토지와 입목은 모두 대체평가 방법을 적용하였으며, 나머지 자산은 취득원가로 평가하는 것을 원칙으로 하되 취득원가를 확인할 수 없거나 취득원가 확인에 과다한 노력과 비용이 소모되는 자산에 대하여는 대체평가방법에 따라 평가하였습니다. </t>
    <phoneticPr fontId="2" type="noConversion"/>
  </si>
  <si>
    <t xml:space="preserve">  한편, 지방공기업특별회계는 2007년 1월 1일 이전부터 발생주의 회계원리에 의한 재무제표를 작성하여 왔기 때문에 별도의 대체평가방법을 적용하지 않고 이미 작성된 2006년 12월 31일 현재의 대차대조표상의 가액으로 평가하였습니다. </t>
    <phoneticPr fontId="2" type="noConversion"/>
  </si>
  <si>
    <t xml:space="preserve">  교환거래에 의한 수익은 재화나 용역의 제공의 반대급부로 발생하는 사용료, 수수료 등으로, 재화를 판매하는 경우에는 판매하여 인도하는 시점에, 용역을 제공하는 경우에는 용역의 제공이 완료된 시점에 수익창출활동이 완료되고 그 금액을 합리적으로 측정할 수 있는 것으로 보아 각각 수익을 인식합니다.</t>
    <phoneticPr fontId="2" type="noConversion"/>
  </si>
  <si>
    <t>구   분</t>
    <phoneticPr fontId="2" type="noConversion"/>
  </si>
  <si>
    <t>연이자율(%)</t>
    <phoneticPr fontId="2" type="noConversion"/>
  </si>
  <si>
    <t>상환조건</t>
    <phoneticPr fontId="2" type="noConversion"/>
  </si>
  <si>
    <t>계</t>
    <phoneticPr fontId="2" type="noConversion"/>
  </si>
  <si>
    <t>일반회계</t>
    <phoneticPr fontId="2" type="noConversion"/>
  </si>
  <si>
    <t>기타
특별회계</t>
    <phoneticPr fontId="2" type="noConversion"/>
  </si>
  <si>
    <t>기금</t>
    <phoneticPr fontId="2" type="noConversion"/>
  </si>
  <si>
    <t>지방공기업
특별회계</t>
    <phoneticPr fontId="2" type="noConversion"/>
  </si>
  <si>
    <t>구  분</t>
    <phoneticPr fontId="2" type="noConversion"/>
  </si>
  <si>
    <t>유동성장기미지급금</t>
    <phoneticPr fontId="2" type="noConversion"/>
  </si>
  <si>
    <t>장기미지급금</t>
    <phoneticPr fontId="2" type="noConversion"/>
  </si>
  <si>
    <t>기타비유동부채</t>
    <phoneticPr fontId="2" type="noConversion"/>
  </si>
  <si>
    <t xml:space="preserve"> 시설
투자액</t>
    <phoneticPr fontId="2" type="noConversion"/>
  </si>
  <si>
    <t>시설
투자
관련 차입금</t>
    <phoneticPr fontId="39" type="noConversion"/>
  </si>
  <si>
    <t>일반
회계</t>
    <phoneticPr fontId="2" type="noConversion"/>
  </si>
  <si>
    <t>자치구조정교부금수익</t>
    <phoneticPr fontId="2" type="noConversion"/>
  </si>
  <si>
    <t>청소년육성기금</t>
  </si>
  <si>
    <t>장애인복지기금</t>
  </si>
  <si>
    <t>시·군조정교부금수익</t>
  </si>
  <si>
    <t>현금흐름표(지방회계기준 제35조) 및 채권채무의 현재가치평가(지방회계기준 제56조)는 지방회계기준 부칙에 따라 행정자치부장관이 정하는 회계연도부터 적용합니다.</t>
  </si>
  <si>
    <t>(단위 : 원, %)</t>
    <phoneticPr fontId="2" type="noConversion"/>
  </si>
  <si>
    <t>기금</t>
    <phoneticPr fontId="2" type="noConversion"/>
  </si>
  <si>
    <t>1. 일반유형자산명세서</t>
    <phoneticPr fontId="2" type="noConversion"/>
  </si>
  <si>
    <t>공기업
특별회계</t>
    <phoneticPr fontId="2" type="noConversion"/>
  </si>
  <si>
    <t>공기업
특별회계</t>
    <phoneticPr fontId="2" type="noConversion"/>
  </si>
  <si>
    <t>전시물</t>
    <phoneticPr fontId="2" type="noConversion"/>
  </si>
  <si>
    <t>유형문화재</t>
    <phoneticPr fontId="2" type="noConversion"/>
  </si>
  <si>
    <t>문화재자료</t>
    <phoneticPr fontId="2" type="noConversion"/>
  </si>
  <si>
    <t>지방공기업
특별회계</t>
    <phoneticPr fontId="2" type="noConversion"/>
  </si>
  <si>
    <t>투자주식</t>
    <phoneticPr fontId="2" type="noConversion"/>
  </si>
  <si>
    <t>유동성장기미지급금현재가치할인차금</t>
    <phoneticPr fontId="2" type="noConversion"/>
  </si>
  <si>
    <t>기타
차입금</t>
    <phoneticPr fontId="2" type="noConversion"/>
  </si>
  <si>
    <t>고정순자산(D=B-C)</t>
    <phoneticPr fontId="2" type="noConversion"/>
  </si>
  <si>
    <t>사회기반시설</t>
    <phoneticPr fontId="2" type="noConversion"/>
  </si>
  <si>
    <t>수질정화시설</t>
    <phoneticPr fontId="2" type="noConversion"/>
  </si>
  <si>
    <t>일반유형자산</t>
    <phoneticPr fontId="2" type="noConversion"/>
  </si>
  <si>
    <t>집기비품</t>
    <phoneticPr fontId="2" type="noConversion"/>
  </si>
  <si>
    <t>분기별5년상환</t>
    <phoneticPr fontId="2" type="noConversion"/>
  </si>
  <si>
    <t>분기별20년상환</t>
    <phoneticPr fontId="2" type="noConversion"/>
  </si>
  <si>
    <t>계</t>
    <phoneticPr fontId="2" type="noConversion"/>
  </si>
  <si>
    <t>행위명</t>
    <phoneticPr fontId="2" type="noConversion"/>
  </si>
  <si>
    <t>사업자</t>
    <phoneticPr fontId="2" type="noConversion"/>
  </si>
  <si>
    <t>총사업비</t>
    <phoneticPr fontId="2" type="noConversion"/>
  </si>
  <si>
    <t>사업기간</t>
    <phoneticPr fontId="2" type="noConversion"/>
  </si>
  <si>
    <t>약정내용</t>
    <phoneticPr fontId="2" type="noConversion"/>
  </si>
  <si>
    <t>※ 약정행위 등으로 인해 향후 예산이 수반될 우려가 있는 사항에 대해 기재</t>
    <phoneticPr fontId="2" type="noConversion"/>
  </si>
  <si>
    <t>영업외
비용</t>
    <phoneticPr fontId="2" type="noConversion"/>
  </si>
  <si>
    <t>영업
비용</t>
    <phoneticPr fontId="2" type="noConversion"/>
  </si>
  <si>
    <t>이자비용</t>
  </si>
  <si>
    <t>상수도</t>
  </si>
  <si>
    <t>하수도</t>
  </si>
  <si>
    <t>내 역</t>
    <phoneticPr fontId="2" type="noConversion"/>
  </si>
  <si>
    <t xml:space="preserve">     의회사무과</t>
  </si>
  <si>
    <t xml:space="preserve">     세정과</t>
  </si>
  <si>
    <t xml:space="preserve">    소방</t>
  </si>
  <si>
    <t xml:space="preserve">     시설관리사업소</t>
  </si>
  <si>
    <t xml:space="preserve">      관광기반 확충 및 관리</t>
  </si>
  <si>
    <t xml:space="preserve">     환경위생과</t>
  </si>
  <si>
    <t xml:space="preserve">      노인복지증진</t>
  </si>
  <si>
    <t xml:space="preserve">      농업경쟁력강화</t>
  </si>
  <si>
    <t xml:space="preserve">      지역산업진흥</t>
  </si>
  <si>
    <t>재정운영표( 저소득주민생활안정자금특별회계 )</t>
    <phoneticPr fontId="2" type="noConversion"/>
  </si>
  <si>
    <t>재정운영표( 농공산업단지특별회계 )</t>
    <phoneticPr fontId="2" type="noConversion"/>
  </si>
  <si>
    <t>재정운영표(청소년육성기금 )</t>
    <phoneticPr fontId="2" type="noConversion"/>
  </si>
  <si>
    <t>재정운영표( 저소득주민자녀장학기금 )</t>
    <phoneticPr fontId="2" type="noConversion"/>
  </si>
  <si>
    <t>재정운영표( 농축산물가격안정기금 )</t>
    <phoneticPr fontId="2" type="noConversion"/>
  </si>
  <si>
    <t>재정운영표( 장애인복지기금 )</t>
    <phoneticPr fontId="2" type="noConversion"/>
  </si>
  <si>
    <t>재정운영표( 식품진흥기금 )</t>
    <phoneticPr fontId="2" type="noConversion"/>
  </si>
  <si>
    <t>2016년</t>
  </si>
  <si>
    <t>해당연도
(2016년)</t>
  </si>
  <si>
    <t>해당연도(2016년)</t>
  </si>
  <si>
    <t>2016년 1월 1일부터 2016년 12월 31일까지</t>
  </si>
  <si>
    <t>2016년 12월 31일 현재 및 2016년 1월1일부터 2016년 12월 31일까지</t>
  </si>
  <si>
    <t>직전연도
(2015년)</t>
  </si>
  <si>
    <t>직전연도(2015년)</t>
  </si>
  <si>
    <t xml:space="preserve">  ｢지방회계법｣ 제7조 제1항 본문에 따른 출납 폐쇄기한 및 동항 단서에 따라 발생한 자금의 출납거래는 2016회계연도의 거래로 회계처리 하고, 회계연도 종료일이 경과한 후 발생한 자금의 출납거래는 2017회계연도의 거래로 회계처리 합니다. 따라서 2016회계연도 재정상태표 상 자산·부채 또한 출납 폐쇄기한(｢지방회계법｣ 제7조 제1항 본문) 및 출납 폐쇄기한 내 회계처리의 예외(｢지방회계법｣ 제7조 제1항 단서)의 경우 1월 20일까지 발생한 거래를 반영한 수치로 표시됩니다.</t>
  </si>
  <si>
    <t>1-19. 온실가스 배출권 거래제도의 회계처리</t>
    <phoneticPr fontId="2" type="noConversion"/>
  </si>
  <si>
    <t>가. 정 의</t>
    <phoneticPr fontId="2" type="noConversion"/>
  </si>
  <si>
    <t xml:space="preserve">  온실가스 배출권 거래제도란 「온실가스 배출권의 할당 및 거래에 관한 법률」에 따라 할당된 배출권을 시장 기능을 활용하여 매입·매각하거나 계획기간 내 차입·이월할 수 있는 제도입니다.</t>
    <phoneticPr fontId="2" type="noConversion"/>
  </si>
  <si>
    <t>나. 온실가스 배출권</t>
    <phoneticPr fontId="2" type="noConversion"/>
  </si>
  <si>
    <t xml:space="preserve"> 온실가스 배출권은 정부에서 무상으로 할당받은 배출권과 시장을 통해 매입한 배출권으로 구성됩니다. 배출권은 취득에 소요된 금액을 자산으로 인식하며, 정부에 제출, 매각, 그 밖에 경제적 효력이 상실된 때 제거하고 있습니다.</t>
    <phoneticPr fontId="2" type="noConversion"/>
  </si>
  <si>
    <t>다. 배출부채</t>
    <phoneticPr fontId="2" type="noConversion"/>
  </si>
  <si>
    <t xml:space="preserve"> 배출부채는 자치단체가 당해 이행연도의 무상할당량을 초과하여 배출한 온실가스로 인하여 소요될 것으로 예상되는 지출액을 부채로 인식합니다. 배출부채는 배출권을 정부에 제출하는 때 제거됩니다.</t>
    <phoneticPr fontId="2" type="noConversion"/>
  </si>
  <si>
    <t>1-20. 회계처리특례</t>
    <phoneticPr fontId="2" type="noConversion"/>
  </si>
  <si>
    <t>※ 리스자산과 리스부채를 현재가액 기준으로 작성함</t>
  </si>
  <si>
    <t xml:space="preserve">  (리스자산의 경우, 자산취득가액 – 감가상각누계액 / 리스부채의 경우, 리스부채 – 현재가치할인차금)</t>
  </si>
  <si>
    <t>2017년</t>
  </si>
  <si>
    <t>2018년</t>
  </si>
  <si>
    <t>2019년</t>
  </si>
  <si>
    <t>2020년</t>
    <phoneticPr fontId="2" type="noConversion"/>
  </si>
  <si>
    <t>2021년 이후</t>
    <phoneticPr fontId="2" type="noConversion"/>
  </si>
  <si>
    <t>당기
상환액</t>
  </si>
  <si>
    <t>부채잔액</t>
  </si>
  <si>
    <t xml:space="preserve">  지방자치단체가 출자한 지방공사 · 공단의 자산 · 부채를 포함할 경우 진천군의 총자산은       이고, 총부채는     입니다.</t>
  </si>
  <si>
    <t xml:space="preserve">  진천군이 재무제표 작성을 위하여 채택한 회계정책은 지방회계기준과 일관성을 가지고 있으며, 세부적인 회계처리와 관련된 사항은 ‘지방자치단체 재무회계 운영규정’(이하 “운영규정”)을 중요성의 관점에 따라 준수하였습니다. </t>
  </si>
  <si>
    <t xml:space="preserve">  진천군은 2012회계연도부터 적용되는 지방자치단체 원가계산준칙에 따라 원가 개념을 반영한 재정운영표를 작성 및 공시하였습니다. </t>
  </si>
  <si>
    <t>진천군청</t>
  </si>
  <si>
    <t xml:space="preserve">     진천읍</t>
  </si>
  <si>
    <t>청사건립기금</t>
  </si>
  <si>
    <t>주민소득지원사업특별회계</t>
  </si>
  <si>
    <t>농공지구조성특별회계</t>
  </si>
  <si>
    <t>양성평등기금</t>
  </si>
  <si>
    <t>농축산물 가격안정기금</t>
  </si>
  <si>
    <t>미수사업수익</t>
    <phoneticPr fontId="2" type="noConversion"/>
  </si>
  <si>
    <t>송두산업단지개발㈜</t>
  </si>
  <si>
    <t>산수산업단지개발㈜</t>
  </si>
  <si>
    <t>장기일반미수금</t>
    <phoneticPr fontId="2" type="noConversion"/>
  </si>
  <si>
    <t>장기일반미수금대손충당금</t>
    <phoneticPr fontId="2" type="noConversion"/>
  </si>
  <si>
    <t>선수수익</t>
    <phoneticPr fontId="2" type="noConversion"/>
  </si>
  <si>
    <t>선수금</t>
    <phoneticPr fontId="2" type="noConversion"/>
  </si>
  <si>
    <t>기타특별회계</t>
    <phoneticPr fontId="2" type="noConversion"/>
  </si>
  <si>
    <t>기타
차입금</t>
  </si>
  <si>
    <t>지방교부세 감액분 지원</t>
  </si>
  <si>
    <t>진천2교 교량가설</t>
  </si>
  <si>
    <t>스포츠타운 조성사업</t>
  </si>
  <si>
    <t>소 계</t>
    <phoneticPr fontId="2" type="noConversion"/>
  </si>
  <si>
    <t>충청북도</t>
  </si>
  <si>
    <t>광혜원제2농공단지 조성</t>
    <phoneticPr fontId="2" type="noConversion"/>
  </si>
  <si>
    <t>2017년</t>
    <phoneticPr fontId="2" type="noConversion"/>
  </si>
  <si>
    <t>2018년</t>
    <phoneticPr fontId="2" type="noConversion"/>
  </si>
  <si>
    <t>2019년</t>
    <phoneticPr fontId="2" type="noConversion"/>
  </si>
  <si>
    <t>2020년</t>
    <phoneticPr fontId="2" type="noConversion"/>
  </si>
  <si>
    <t>2021년 이후</t>
    <phoneticPr fontId="2" type="noConversion"/>
  </si>
  <si>
    <t>장기선수수익</t>
    <phoneticPr fontId="2" type="noConversion"/>
  </si>
  <si>
    <t>분기별5년상환</t>
  </si>
  <si>
    <t>한국IBM
주식회사</t>
  </si>
  <si>
    <t>NH농협
캐피탈㈜</t>
  </si>
  <si>
    <t>진천물자원㈜</t>
    <phoneticPr fontId="2" type="noConversion"/>
  </si>
  <si>
    <t>진천그린환경㈜</t>
    <phoneticPr fontId="2" type="noConversion"/>
  </si>
  <si>
    <t>분기별20년상환</t>
  </si>
  <si>
    <t>2014년</t>
    <phoneticPr fontId="2" type="noConversion"/>
  </si>
  <si>
    <t>재산세부과처분취소</t>
    <phoneticPr fontId="2" type="noConversion"/>
  </si>
  <si>
    <t>소유권말소등기 외 25건</t>
    <phoneticPr fontId="2" type="noConversion"/>
  </si>
  <si>
    <t>-</t>
    <phoneticPr fontId="2" type="noConversion"/>
  </si>
  <si>
    <t>원수 및 취수비</t>
  </si>
  <si>
    <t>일반관리비</t>
  </si>
  <si>
    <t>급수공사비</t>
  </si>
  <si>
    <t>소 계</t>
  </si>
  <si>
    <t>기타영업외비용</t>
  </si>
  <si>
    <t>정수비</t>
    <phoneticPr fontId="2" type="noConversion"/>
  </si>
  <si>
    <t>배급수비</t>
  </si>
  <si>
    <t>징수및수용가관리비</t>
  </si>
  <si>
    <t>무형자산상각비</t>
  </si>
  <si>
    <t>관거비</t>
    <phoneticPr fontId="2" type="noConversion"/>
  </si>
  <si>
    <t>처리장비</t>
    <phoneticPr fontId="2" type="noConversion"/>
  </si>
  <si>
    <t>기계장치</t>
    <phoneticPr fontId="2" type="noConversion"/>
  </si>
  <si>
    <t>공원</t>
    <phoneticPr fontId="2" type="noConversion"/>
  </si>
  <si>
    <t>기타주민편의시설</t>
    <phoneticPr fontId="2" type="noConversion"/>
  </si>
  <si>
    <t>재활용시설</t>
    <phoneticPr fontId="2" type="noConversion"/>
  </si>
  <si>
    <t>기금</t>
    <phoneticPr fontId="2" type="noConversion"/>
  </si>
  <si>
    <t>하천부속시설</t>
    <phoneticPr fontId="2" type="noConversion"/>
  </si>
  <si>
    <t>기타사회기반시설</t>
    <phoneticPr fontId="2" type="noConversion"/>
  </si>
  <si>
    <t>사회기반시설</t>
    <phoneticPr fontId="2" type="noConversion"/>
  </si>
  <si>
    <t>폐기물처리시설사업특별회계</t>
  </si>
  <si>
    <t>폐수종말처리시설운영특별회계</t>
  </si>
  <si>
    <t>저소득주민생활안정자금특별회계</t>
  </si>
  <si>
    <t>대지보상특별회계</t>
  </si>
  <si>
    <t>상수도공기업특별회계</t>
  </si>
  <si>
    <t>하수도공기업특별회계</t>
  </si>
  <si>
    <t xml:space="preserve">  「지방회계법」 제17조, 「지방회계법 시행령」 제14조에 따라 재무제표에 첨부하는 서류로서 채무관리보고서, 채권현재액보고서가 포함되어 있습니다.</t>
    <phoneticPr fontId="2" type="noConversion"/>
  </si>
  <si>
    <t xml:space="preserve">  진천군은 2012회계연도부터 적용되는 지방자치단체 원가계산준칙 (훈령 제1호)에 따라 원가 개념을 반영한 재정운영표를 작성 및 공시하였습니다.
  지방자치단체의 경우, 기업과 달리 수익 창출이 아닌 공공서비스나 재화를 생산, 제공하여 주민들의 복지를 높이는데 목적이 있기 때문에 기존의 수익과 비용으로 표시된 재정운영표가 아닌, 사업성과와 사업원가를 나타내는 재정운영표를 작성하게 되었습니다.</t>
    <phoneticPr fontId="2" type="noConversion"/>
  </si>
  <si>
    <t xml:space="preserve">  지난해에 비해 2,280백만원의 부채가 증가하였으며 이것은 유동부채(5.334백만원, 15.57% 증가)에 의한 것입니다. 유동부채의 총액은 39,599백만원으로 작년에 비해 5,334백만원이 증가하였으며 이것은 주로 선수금(11,011백만원, 50.81% 증가)의 증가에 의한 것입니다. 비유동성 부채의 총액은  60,948백만원으로 작년에 비해 3,054백만원이 감소하였으며 이것은 주로 장기차입부채(2,800백만원, 17,39% 감소)에 의한 것입니다.</t>
    <phoneticPr fontId="2" type="noConversion"/>
  </si>
  <si>
    <t>⑤ 현금창출자산 대비 총부채 비율</t>
  </si>
  <si>
    <t>⑥ 재정자금 대비 차입부채 비율</t>
  </si>
  <si>
    <t>차입부채 / 재정자금 × 100 
※ 재정자금 : 현금 및 현금성자산+장·단기 금융상품</t>
  </si>
  <si>
    <t>⑦ 유동자산 대비 유동부채 비율</t>
  </si>
  <si>
    <t>유동부채 / 유동자산 × 100</t>
  </si>
  <si>
    <t xml:space="preserve">  순자산은 지방자치단체가 장래에 공공서비스 제공을 위해 보유하고 있는 자원을 의미하며, 순자산 규모가 부채에 비해 상대적으로 큰 것은 민간기업과 다른 지방자치단체의 고유특성에 기인하는 것으로 이해됩니다. 
  이와 같은 재정상태를 각 계정별 구체적으로 살펴보면 다음과 같습니다.</t>
    <phoneticPr fontId="2" type="noConversion"/>
  </si>
  <si>
    <t xml:space="preserve">  재정상태표는 특정시점(2016.12.31 현재)의 재정상태를 나타내는 재무제표로 자산, 부채, 순자산으로 구성되어 있습니다. </t>
    <phoneticPr fontId="2" type="noConversion"/>
  </si>
  <si>
    <t xml:space="preserve">  기능별 재정운영표에 의하면, 2016회계연도 진천군의 사업순원가는 91,937백만원이고 관리운영비(48,113백만원), 비배분비용(25,225백만원) 및 비배분수익(21,761백만원)을 가감한 재정운영순원가는 143,514백만원입니다.</t>
    <phoneticPr fontId="2" type="noConversion"/>
  </si>
  <si>
    <t>과       목</t>
    <phoneticPr fontId="2" type="noConversion"/>
  </si>
  <si>
    <t>해당연도(2016년)</t>
    <phoneticPr fontId="2" type="noConversion"/>
  </si>
  <si>
    <t>일반회계</t>
    <phoneticPr fontId="2" type="noConversion"/>
  </si>
  <si>
    <t>기금</t>
    <phoneticPr fontId="2" type="noConversion"/>
  </si>
  <si>
    <t>지방공기업
특별회계</t>
    <phoneticPr fontId="2" type="noConversion"/>
  </si>
  <si>
    <t>계</t>
    <phoneticPr fontId="2" type="noConversion"/>
  </si>
  <si>
    <t>직전연도(2015년)</t>
    <phoneticPr fontId="2" type="noConversion"/>
  </si>
  <si>
    <t>과   목</t>
    <phoneticPr fontId="2" type="noConversion"/>
  </si>
  <si>
    <t>해당연도 (2016년)</t>
    <phoneticPr fontId="2" type="noConversion"/>
  </si>
  <si>
    <t xml:space="preserve"> 기  금 </t>
    <phoneticPr fontId="2" type="noConversion"/>
  </si>
  <si>
    <t>직전연도 (2015년)</t>
    <phoneticPr fontId="2" type="noConversion"/>
  </si>
  <si>
    <t>과     목</t>
    <phoneticPr fontId="2" type="noConversion"/>
  </si>
  <si>
    <t xml:space="preserve">기  금 </t>
    <phoneticPr fontId="2" type="noConversion"/>
  </si>
  <si>
    <t>해당연도(2016)</t>
    <phoneticPr fontId="2" type="noConversion"/>
  </si>
  <si>
    <t>직전연도(2015)</t>
    <phoneticPr fontId="2" type="noConversion"/>
  </si>
  <si>
    <t>해당연도 2016년 1월 1일 부터  2016년 12월 31일 까지</t>
    <phoneticPr fontId="39" type="noConversion"/>
  </si>
  <si>
    <t>직전연도 2015년 1월 1일 부터  2015년 12월 31일 까지</t>
    <phoneticPr fontId="39" type="noConversion"/>
  </si>
  <si>
    <t>5. 재정운영표</t>
  </si>
  <si>
    <t xml:space="preserve">   공립대학운영비</t>
  </si>
  <si>
    <t xml:space="preserve">   자치구 조정교부금</t>
  </si>
  <si>
    <t xml:space="preserve">   시군 조정교부금</t>
  </si>
  <si>
    <t xml:space="preserve">   자치구 조정교부금수익</t>
  </si>
  <si>
    <t xml:space="preserve">   시군 조정교부금수익</t>
  </si>
  <si>
    <t xml:space="preserve">      선진 지방자치 구현을 위한 의회상 정립</t>
  </si>
  <si>
    <t xml:space="preserve">      원활한 재정의 지원</t>
  </si>
  <si>
    <t xml:space="preserve">     기획조정실</t>
  </si>
  <si>
    <t xml:space="preserve">      군정의 종합기획 및 추진역량 강화</t>
  </si>
  <si>
    <t xml:space="preserve">      건전하고 효율적인 예산운영관리</t>
  </si>
  <si>
    <t xml:space="preserve">      투명한 감사운용</t>
  </si>
  <si>
    <t xml:space="preserve">      정확하고 신뢰받는 법무통계 행정구현</t>
  </si>
  <si>
    <t xml:space="preserve">     종합민원과</t>
  </si>
  <si>
    <t xml:space="preserve">      군민이 만족하는 민원행정 구현</t>
  </si>
  <si>
    <t xml:space="preserve">     행정지원과</t>
  </si>
  <si>
    <t xml:space="preserve">      지방행정역량강화</t>
  </si>
  <si>
    <t xml:space="preserve">      더불어 함께하는 참다운 이웃사랑 실현</t>
  </si>
  <si>
    <t xml:space="preserve">      열린미래를위한자치행정역량강화</t>
  </si>
  <si>
    <t xml:space="preserve">     문화홍보체육과</t>
  </si>
  <si>
    <t xml:space="preserve">      미래비전을 보여주는 홍보행정구현</t>
  </si>
  <si>
    <t xml:space="preserve">     회계정보과</t>
  </si>
  <si>
    <t xml:space="preserve">      공정하고 투명한 재정의 집행</t>
  </si>
  <si>
    <t xml:space="preserve">      재산관리 및 청사운영</t>
  </si>
  <si>
    <t xml:space="preserve">      스마트 진천시 건설</t>
  </si>
  <si>
    <t xml:space="preserve">      스마트한 방송통신서비스 확산</t>
  </si>
  <si>
    <t xml:space="preserve">      차량운행관리</t>
  </si>
  <si>
    <t xml:space="preserve">     미래전략실</t>
  </si>
  <si>
    <t xml:space="preserve">      규제개혁을 통한 지역경제 활력 제고</t>
  </si>
  <si>
    <t xml:space="preserve">      기초행정서비스 강화(진천읍)</t>
  </si>
  <si>
    <t xml:space="preserve">     덕산면</t>
  </si>
  <si>
    <t xml:space="preserve">      기초행정서비스 강화(덕산면)</t>
  </si>
  <si>
    <t xml:space="preserve">     초평면</t>
  </si>
  <si>
    <t xml:space="preserve">      기초행정서비스 강화(초평면)</t>
  </si>
  <si>
    <t xml:space="preserve">     문백면</t>
  </si>
  <si>
    <t xml:space="preserve">      기초행정서비스 강화</t>
  </si>
  <si>
    <t xml:space="preserve">     백곡면</t>
  </si>
  <si>
    <t xml:space="preserve">      기초행정서비스 강화(백곡면)</t>
  </si>
  <si>
    <t xml:space="preserve">     이월면</t>
  </si>
  <si>
    <t xml:space="preserve">      기초행정서비스 강화(이월면)</t>
  </si>
  <si>
    <t xml:space="preserve">     광혜원면</t>
  </si>
  <si>
    <t xml:space="preserve">      기초행정서비스 강화(광혜원면)</t>
  </si>
  <si>
    <t xml:space="preserve">     안전건설과</t>
  </si>
  <si>
    <t xml:space="preserve">      재해 및 재난예방</t>
  </si>
  <si>
    <t xml:space="preserve">      민방위및위기대응</t>
  </si>
  <si>
    <t xml:space="preserve">      군민이 체감하는 재난안전 추진</t>
  </si>
  <si>
    <t xml:space="preserve">      품격있는 문화교육도시 육성</t>
  </si>
  <si>
    <t xml:space="preserve">     평생학습센터</t>
  </si>
  <si>
    <t xml:space="preserve">      건강한 평생교육 중심도시 조성</t>
  </si>
  <si>
    <t xml:space="preserve">     산림축산과</t>
  </si>
  <si>
    <t xml:space="preserve">      쾌적한 공원관리</t>
  </si>
  <si>
    <t xml:space="preserve">      군민에게 다가가는 지역문화 창조</t>
  </si>
  <si>
    <t xml:space="preserve">      행복한 미래문화를 창조하는 도서관 육성</t>
  </si>
  <si>
    <t xml:space="preserve">      문화시설 활용제고</t>
  </si>
  <si>
    <t xml:space="preserve">      문화체육시설 활용제고</t>
  </si>
  <si>
    <t xml:space="preserve">      체육진흥 및 육성</t>
  </si>
  <si>
    <t xml:space="preserve">      국민체육센터 이용 활성화</t>
  </si>
  <si>
    <t xml:space="preserve">      문화재 보존 및 전승</t>
  </si>
  <si>
    <t xml:space="preserve">      문화재시설 활용제고</t>
  </si>
  <si>
    <t xml:space="preserve">      수질환경보전</t>
  </si>
  <si>
    <t xml:space="preserve">     상하수도사업소</t>
  </si>
  <si>
    <t xml:space="preserve">      맑은 물의 안정적인 공급</t>
  </si>
  <si>
    <t xml:space="preserve">      맑은 물의 보전 및 수질오염 예방</t>
  </si>
  <si>
    <t xml:space="preserve">      효율적인 폐기물 관리</t>
  </si>
  <si>
    <t xml:space="preserve">      진천음성광역폐기물종합처리장운영관리</t>
  </si>
  <si>
    <t xml:space="preserve">      환경오염 관리</t>
  </si>
  <si>
    <t xml:space="preserve">      자연환경 및 생태계 보호</t>
  </si>
  <si>
    <t xml:space="preserve">     주민복지과</t>
  </si>
  <si>
    <t xml:space="preserve">      저소득층 생활안정 지원</t>
  </si>
  <si>
    <t xml:space="preserve">      장애인보호 및 복지증진</t>
  </si>
  <si>
    <t xml:space="preserve">      영유아 복지증진</t>
  </si>
  <si>
    <t xml:space="preserve">      여성 복지 증진</t>
  </si>
  <si>
    <t xml:space="preserve">      활력넘치는 청소년수련원 운영</t>
  </si>
  <si>
    <t xml:space="preserve">      아동보호 및 복지증진</t>
  </si>
  <si>
    <t xml:space="preserve">      청소년보호 및 복지증진</t>
  </si>
  <si>
    <t xml:space="preserve">     경제교통과</t>
  </si>
  <si>
    <t xml:space="preserve">      일자리창출</t>
  </si>
  <si>
    <t xml:space="preserve">      국가보훈관리 및 지원</t>
  </si>
  <si>
    <t xml:space="preserve">     보건소</t>
  </si>
  <si>
    <t xml:space="preserve">      군민의 건강증진</t>
  </si>
  <si>
    <t xml:space="preserve">      보건진료소 예산운영</t>
  </si>
  <si>
    <t xml:space="preserve">      위생관리</t>
  </si>
  <si>
    <t xml:space="preserve">      농촌생활 환경개선</t>
  </si>
  <si>
    <t xml:space="preserve">     친환경농정과</t>
  </si>
  <si>
    <t xml:space="preserve">      농업 경쟁력 강화 및 농가 소득 안정</t>
  </si>
  <si>
    <t xml:space="preserve">      축.수산경쟁력 강화</t>
  </si>
  <si>
    <t xml:space="preserve">      과학농업기술 보급</t>
  </si>
  <si>
    <t xml:space="preserve">      지역경제의 활성화</t>
  </si>
  <si>
    <t xml:space="preserve">      투자유치 활성화</t>
  </si>
  <si>
    <t xml:space="preserve">     명품도시추진단</t>
  </si>
  <si>
    <t xml:space="preserve">      외자유치 활성화</t>
  </si>
  <si>
    <t xml:space="preserve">      에너지 자원의 효율적 관리</t>
  </si>
  <si>
    <t xml:space="preserve">      전통시장 지원사업</t>
  </si>
  <si>
    <t xml:space="preserve">      쾌적하고 원활한 도로망구축 및 정비</t>
  </si>
  <si>
    <t xml:space="preserve">      교통행정개선</t>
  </si>
  <si>
    <t xml:space="preserve">      친환경 하천정비</t>
  </si>
  <si>
    <t xml:space="preserve">      고품질 열린 지적행정</t>
  </si>
  <si>
    <t xml:space="preserve">      친환경 에너지 생산 및 공급</t>
  </si>
  <si>
    <t xml:space="preserve">      효율적인 건설행정 추진</t>
  </si>
  <si>
    <t xml:space="preserve">      안전한 도로전경 제공</t>
  </si>
  <si>
    <t xml:space="preserve">     지역개발건축과</t>
  </si>
  <si>
    <t xml:space="preserve">      앞서가는 건축행정</t>
  </si>
  <si>
    <t xml:space="preserve">      지역균형개발</t>
  </si>
  <si>
    <t xml:space="preserve">      도시기반구축</t>
  </si>
  <si>
    <t xml:space="preserve">      균형발전</t>
  </si>
  <si>
    <t xml:space="preserve">      국가사업 추진 지원</t>
  </si>
  <si>
    <t xml:space="preserve">      산업단지 조성및 운영</t>
  </si>
  <si>
    <t xml:space="preserve">      공영개발 사업 추진</t>
  </si>
  <si>
    <t xml:space="preserve">      예비비</t>
  </si>
  <si>
    <t xml:space="preserve">      하수도분야 중기재정계획 수립</t>
  </si>
  <si>
    <t>재정운영표( 양성평등기금 )</t>
    <phoneticPr fontId="2" type="noConversion"/>
  </si>
  <si>
    <t>재정운영표( 대지보상특별회계 )</t>
    <phoneticPr fontId="2" type="noConversion"/>
  </si>
  <si>
    <t>재정운영표( 폐기물처리시설사업특별회계 )</t>
    <phoneticPr fontId="2" type="noConversion"/>
  </si>
  <si>
    <t>재정운영표( 폐수종말처리시설운영특별회계 )</t>
    <phoneticPr fontId="2" type="noConversion"/>
  </si>
  <si>
    <t>재정운영표( 청사건립기금 )</t>
    <phoneticPr fontId="2" type="noConversion"/>
  </si>
  <si>
    <t>재정운영표( 주민소득지원사업특별회계 )</t>
    <phoneticPr fontId="2" type="noConversion"/>
  </si>
  <si>
    <t xml:space="preserve">  3.민간등이전비용</t>
    <phoneticPr fontId="39" type="noConversion"/>
  </si>
  <si>
    <t xml:space="preserve">  1.기타비용</t>
    <phoneticPr fontId="39" type="noConversion"/>
  </si>
  <si>
    <t xml:space="preserve">  1.기타수익</t>
    <phoneticPr fontId="39" type="noConversion"/>
  </si>
  <si>
    <t xml:space="preserve">  1.민간등이전비용</t>
    <phoneticPr fontId="39" type="noConversion"/>
  </si>
  <si>
    <t xml:space="preserve">  1.민간등이전비용</t>
    <phoneticPr fontId="39" type="noConversion"/>
  </si>
  <si>
    <t xml:space="preserve">  1.기타비용</t>
    <phoneticPr fontId="39" type="noConversion"/>
  </si>
  <si>
    <t xml:space="preserve">  1.기타수익</t>
    <phoneticPr fontId="39" type="noConversion"/>
  </si>
  <si>
    <t xml:space="preserve">  1.기타비용</t>
    <phoneticPr fontId="39" type="noConversion"/>
  </si>
  <si>
    <t xml:space="preserve">  2.기타수익</t>
    <phoneticPr fontId="39" type="noConversion"/>
  </si>
  <si>
    <t xml:space="preserve">  1.정부간이전비용</t>
    <phoneticPr fontId="39" type="noConversion"/>
  </si>
  <si>
    <t>과목</t>
    <phoneticPr fontId="39" type="noConversion"/>
  </si>
  <si>
    <t>3. 관리책임자산명세서</t>
    <phoneticPr fontId="2" type="noConversion"/>
  </si>
  <si>
    <t>2016년 12월 31일 현재</t>
    <phoneticPr fontId="2" type="noConversion"/>
  </si>
  <si>
    <t xml:space="preserve">구분 </t>
    <phoneticPr fontId="2" type="noConversion"/>
  </si>
  <si>
    <t>내역</t>
    <phoneticPr fontId="2" type="noConversion"/>
  </si>
  <si>
    <t>자산명</t>
    <phoneticPr fontId="2" type="noConversion"/>
  </si>
  <si>
    <t>관리부서</t>
    <phoneticPr fontId="2" type="noConversion"/>
  </si>
  <si>
    <t>비고</t>
    <phoneticPr fontId="2" type="noConversion"/>
  </si>
  <si>
    <t>해당연도 2016년 1월 1일 부터  2016년 12월 31일 까지</t>
    <phoneticPr fontId="2" type="noConversion"/>
  </si>
  <si>
    <t>직전연도 2015년 1월 1일 부터  2015년 12월 31일 까지</t>
    <phoneticPr fontId="2" type="noConversion"/>
  </si>
  <si>
    <t>(단위:원)</t>
  </si>
  <si>
    <t>진천군청</t>
    <phoneticPr fontId="2" type="noConversion"/>
  </si>
  <si>
    <t xml:space="preserve"> </t>
    <phoneticPr fontId="2" type="noConversion"/>
  </si>
  <si>
    <t xml:space="preserve"> </t>
    <phoneticPr fontId="2" type="noConversion"/>
  </si>
  <si>
    <t>(단위: 원)</t>
    <phoneticPr fontId="2" type="noConversion"/>
  </si>
  <si>
    <t>직전연도 2015년 1월 1일 부터 2015년 12월 31일 까지</t>
    <phoneticPr fontId="2" type="noConversion"/>
  </si>
  <si>
    <t>기타
특별회계</t>
    <phoneticPr fontId="2" type="noConversion"/>
  </si>
  <si>
    <t>지방공기업
특별회계</t>
    <phoneticPr fontId="2" type="noConversion"/>
  </si>
  <si>
    <t>(단위: 원)</t>
    <phoneticPr fontId="2" type="noConversion"/>
  </si>
  <si>
    <t>해당연도 2016년 12월 31일 현재</t>
    <phoneticPr fontId="2" type="noConversion"/>
  </si>
  <si>
    <t>직전연도 2015년 12월 31일 현재</t>
    <phoneticPr fontId="2" type="noConversion"/>
  </si>
  <si>
    <t>대손충당금
(B)</t>
    <phoneticPr fontId="2" type="noConversion"/>
  </si>
  <si>
    <t>시군구 
재해복구체계구축
(리스계약)</t>
    <phoneticPr fontId="2" type="noConversion"/>
  </si>
  <si>
    <t>센트럴생거진천
농식품투자조합
출자금</t>
    <phoneticPr fontId="2" type="noConversion"/>
  </si>
  <si>
    <t>지방자치단체 재무제표에 대한 검토보고서</t>
    <phoneticPr fontId="2" type="noConversion"/>
  </si>
  <si>
    <t xml:space="preserve">   우리는 ｢지방자치단체 재무제표 검토 기준｣에 따라 검토를 실시하였습니다. 이 기준은 우리가 재무제표가 중대하게 왜곡표시되지 아니하였다는 것에 관해 보통수준의 확신을 얻도록 검토를 계획하고 실시할 것을 요구하고 있습니다. 검토는 주로 질문과 분석적 절차에 의거 수행되므로 감사보다는 낮은 수준의 확신을 제공합니다. 우리는 감사를 실시하지 않았으므로 감사의견을 표명하지 아니합니다. </t>
  </si>
  <si>
    <t xml:space="preserve">   우리의 검토결과 상기 재무제표는 ｢지방자치단체 회계기준에 관한 규칙｣ 및 ｢지방자치단체 재무회계 운영규정｣에 중요하게 위배되어 표시되었다는 점이 발견되지 아니하였습니다.</t>
  </si>
  <si>
    <t>회계법인 성 지</t>
  </si>
  <si>
    <t>대표이사 공인회계사 김 진 헌</t>
  </si>
  <si>
    <r>
      <t xml:space="preserve">   우리는 첨부된 진천군의 2016년 12월31일로 종료되는 회계연도의 재무제표(현금흐름표는 </t>
    </r>
    <r>
      <rPr>
        <sz val="12"/>
        <color indexed="8"/>
        <rFont val="MS PMincho"/>
        <family val="1"/>
        <charset val="128"/>
      </rPr>
      <t>｢</t>
    </r>
    <r>
      <rPr>
        <sz val="12"/>
        <color indexed="8"/>
        <rFont val="바탕"/>
        <family val="1"/>
        <charset val="129"/>
      </rPr>
      <t>지방자치단체 회계기준에 관한 규칙</t>
    </r>
    <r>
      <rPr>
        <sz val="12"/>
        <color indexed="8"/>
        <rFont val="MS PMincho"/>
        <family val="1"/>
        <charset val="128"/>
      </rPr>
      <t>｣</t>
    </r>
    <r>
      <rPr>
        <sz val="12"/>
        <color indexed="8"/>
        <rFont val="바탕"/>
        <family val="1"/>
        <charset val="129"/>
      </rPr>
      <t>의 부칙에 따라 작성되지 아니하였습니다)를 검토하였습니다. 이 재무제표를 작성할 책임은 지방자치단체의 장에게 있으며, 우리의 책임은 동 재무제표에 대하여 검토를 실시하고 이를 근거로 이 재무제표에 대하여 검토결과를 보고하는데 있습니다.</t>
    </r>
    <phoneticPr fontId="95" type="noConversion"/>
  </si>
  <si>
    <t>㉮</t>
  </si>
  <si>
    <t>㉰=㉮+㉯</t>
  </si>
  <si>
    <t>합 계</t>
  </si>
  <si>
    <t>일 반 회 계</t>
  </si>
  <si>
    <t>지방세수입</t>
  </si>
  <si>
    <t>보통세</t>
  </si>
  <si>
    <t>지난년도수입</t>
  </si>
  <si>
    <t>세외수입</t>
  </si>
  <si>
    <t>경상적세외수입</t>
  </si>
  <si>
    <t>임시적세외수입</t>
  </si>
  <si>
    <t>지방교부세</t>
  </si>
  <si>
    <t>조정교부금등</t>
  </si>
  <si>
    <t>시ㆍ군조정교부금등</t>
  </si>
  <si>
    <t>보조금</t>
  </si>
  <si>
    <t>국고보조금등</t>
  </si>
  <si>
    <t>시ㆍ도비보조금등</t>
  </si>
  <si>
    <t>보전수입등및내부거래</t>
  </si>
  <si>
    <t>보전수입등</t>
  </si>
  <si>
    <t>특 별 회 계</t>
  </si>
  <si>
    <t>공기업특별회계</t>
  </si>
  <si>
    <t>기타특별회계</t>
  </si>
  <si>
    <t>증감액㉯</t>
  </si>
  <si>
    <t>행위액㉱</t>
  </si>
  <si>
    <t>㉲</t>
  </si>
  <si>
    <t>㉰-㉲-㉳</t>
  </si>
  <si>
    <t>일반공공행정</t>
  </si>
  <si>
    <t>공공질서및안전</t>
  </si>
  <si>
    <t>교육</t>
  </si>
  <si>
    <t>문화및관광</t>
  </si>
  <si>
    <t>환경보호</t>
  </si>
  <si>
    <t>사회복지</t>
  </si>
  <si>
    <t>보건</t>
  </si>
  <si>
    <t>농림해양수산</t>
  </si>
  <si>
    <t>산업ㆍ중소기업</t>
  </si>
  <si>
    <t>수송및교통</t>
  </si>
  <si>
    <t>국토및지역개발</t>
  </si>
  <si>
    <t>예비비</t>
  </si>
  <si>
    <t>△477,712,000</t>
  </si>
  <si>
    <t>전년도이월액</t>
    <phoneticPr fontId="2" type="noConversion"/>
  </si>
  <si>
    <t>징수결정액</t>
    <phoneticPr fontId="2" type="noConversion"/>
  </si>
  <si>
    <t>일 반 회 계</t>
    <phoneticPr fontId="2" type="noConversion"/>
  </si>
  <si>
    <t>구 분</t>
    <phoneticPr fontId="2" type="noConversion"/>
  </si>
  <si>
    <t>예산액</t>
    <phoneticPr fontId="2" type="noConversion"/>
  </si>
  <si>
    <t>예산현액</t>
    <phoneticPr fontId="2" type="noConversion"/>
  </si>
  <si>
    <t>수납총액</t>
    <phoneticPr fontId="2" type="noConversion"/>
  </si>
  <si>
    <t>과오납환부액</t>
    <phoneticPr fontId="2" type="noConversion"/>
  </si>
  <si>
    <t>실제수납액</t>
    <phoneticPr fontId="2" type="noConversion"/>
  </si>
  <si>
    <t>미수납액</t>
    <phoneticPr fontId="2" type="noConversion"/>
  </si>
  <si>
    <t>결손처분</t>
    <phoneticPr fontId="2" type="noConversion"/>
  </si>
  <si>
    <t>다음연도이월액</t>
    <phoneticPr fontId="2" type="noConversion"/>
  </si>
  <si>
    <t>1. 예산결산요약표</t>
    <phoneticPr fontId="2" type="noConversion"/>
  </si>
  <si>
    <t>(단위: 원)</t>
    <phoneticPr fontId="2" type="noConversion"/>
  </si>
  <si>
    <t>1-1. 세입결산총괄(2016 회계연도)</t>
    <phoneticPr fontId="2" type="noConversion"/>
  </si>
  <si>
    <t>1-2. 세출결산총괄(2015 회계연도)</t>
  </si>
  <si>
    <t>(단위: 원)</t>
    <phoneticPr fontId="2" type="noConversion"/>
  </si>
  <si>
    <t>과 목</t>
    <phoneticPr fontId="2" type="noConversion"/>
  </si>
  <si>
    <t>예산액</t>
    <phoneticPr fontId="2" type="noConversion"/>
  </si>
  <si>
    <t>예산성립후</t>
    <phoneticPr fontId="2" type="noConversion"/>
  </si>
  <si>
    <t>예산현액</t>
    <phoneticPr fontId="2" type="noConversion"/>
  </si>
  <si>
    <t>지출원인</t>
    <phoneticPr fontId="2" type="noConversion"/>
  </si>
  <si>
    <t>지출액</t>
    <phoneticPr fontId="2" type="noConversion"/>
  </si>
  <si>
    <t>다음연도 이월액㉳</t>
    <phoneticPr fontId="2" type="noConversion"/>
  </si>
  <si>
    <t>집행잔액</t>
    <phoneticPr fontId="2" type="noConversion"/>
  </si>
  <si>
    <t>계</t>
    <phoneticPr fontId="2" type="noConversion"/>
  </si>
  <si>
    <t>명시이월</t>
    <phoneticPr fontId="2" type="noConversion"/>
  </si>
  <si>
    <t>사고이월</t>
    <phoneticPr fontId="2" type="noConversion"/>
  </si>
  <si>
    <t>계속비이월</t>
    <phoneticPr fontId="2" type="noConversion"/>
  </si>
  <si>
    <t>하수도공기업특별회계</t>
    <phoneticPr fontId="2" type="noConversion"/>
  </si>
  <si>
    <t>Ⅰ. 재무제표 총괄설명</t>
    <phoneticPr fontId="2" type="noConversion"/>
  </si>
  <si>
    <t>Ⅱ. 재무제표</t>
    <phoneticPr fontId="2" type="noConversion"/>
  </si>
  <si>
    <t>1. 재정상태표</t>
    <phoneticPr fontId="2" type="noConversion"/>
  </si>
  <si>
    <t>2. 재정운영표</t>
    <phoneticPr fontId="2" type="noConversion"/>
  </si>
  <si>
    <t>3. 순자산변동표</t>
    <phoneticPr fontId="2" type="noConversion"/>
  </si>
  <si>
    <t>Ⅲ. 재무제표에 대한 주석</t>
    <phoneticPr fontId="2" type="noConversion"/>
  </si>
  <si>
    <t>1. 주요 회계정책</t>
    <phoneticPr fontId="2" type="noConversion"/>
  </si>
  <si>
    <t>2. 재정자금</t>
    <phoneticPr fontId="2" type="noConversion"/>
  </si>
  <si>
    <t>3. 미수세금 및 미수세금대손충당금</t>
    <phoneticPr fontId="2" type="noConversion"/>
  </si>
  <si>
    <t>4. 미수세외수입금 및 대손충당금</t>
    <phoneticPr fontId="2" type="noConversion"/>
  </si>
  <si>
    <t>5. 장·단기대여금</t>
    <phoneticPr fontId="2" type="noConversion"/>
  </si>
  <si>
    <t>6. 재고자산</t>
    <phoneticPr fontId="2" type="noConversion"/>
  </si>
  <si>
    <t>7. 기타유동자산</t>
    <phoneticPr fontId="2" type="noConversion"/>
  </si>
  <si>
    <t>9. 기타투자자산</t>
    <phoneticPr fontId="2" type="noConversion"/>
  </si>
  <si>
    <t>10. 유형자산 등에 포함된 토지</t>
    <phoneticPr fontId="2" type="noConversion"/>
  </si>
  <si>
    <t>11. 일반유형자산에 포함된 일반재산</t>
    <phoneticPr fontId="2" type="noConversion"/>
  </si>
  <si>
    <t>12. 감가상각대상에서 제외된 상각자산</t>
    <phoneticPr fontId="2" type="noConversion"/>
  </si>
  <si>
    <t>13. 보증금</t>
    <phoneticPr fontId="2" type="noConversion"/>
  </si>
  <si>
    <t>14. 무형자산</t>
    <phoneticPr fontId="2" type="noConversion"/>
  </si>
  <si>
    <t>15. 기타비유동자산</t>
    <phoneticPr fontId="2" type="noConversion"/>
  </si>
  <si>
    <t>16. 기타유동부채</t>
    <phoneticPr fontId="2" type="noConversion"/>
  </si>
  <si>
    <t>14. 무형자산의 세부내역</t>
    <phoneticPr fontId="2" type="noConversion"/>
  </si>
  <si>
    <t>15. 기타비유동자산의 세부내역</t>
    <phoneticPr fontId="2" type="noConversion"/>
  </si>
  <si>
    <t>16. 기타유동부채의 세부내역</t>
    <phoneticPr fontId="2" type="noConversion"/>
  </si>
  <si>
    <t>17. 장기차입금의 세부내역</t>
    <phoneticPr fontId="2" type="noConversion"/>
  </si>
  <si>
    <t>17-1. 회계별 세부내역</t>
    <phoneticPr fontId="2" type="noConversion"/>
  </si>
  <si>
    <t>17-2. 차입금별 차입조건의 세부내역</t>
    <phoneticPr fontId="2" type="noConversion"/>
  </si>
  <si>
    <t>17-3. 향후 5년간 차입금 상환스케줄</t>
    <phoneticPr fontId="2" type="noConversion"/>
  </si>
  <si>
    <t>18. 퇴직급여충당부채의 세부내역</t>
    <phoneticPr fontId="2" type="noConversion"/>
  </si>
  <si>
    <t>19. 기타비유동부채의 세부내역</t>
    <phoneticPr fontId="2" type="noConversion"/>
  </si>
  <si>
    <t>20. 순자산의 세부내역</t>
    <phoneticPr fontId="2" type="noConversion"/>
  </si>
  <si>
    <t>21. 내부거래의 내역</t>
    <phoneticPr fontId="2" type="noConversion"/>
  </si>
  <si>
    <t>21-1. 전출금(비용) 및 전입금(수익)</t>
    <phoneticPr fontId="2" type="noConversion"/>
  </si>
  <si>
    <t>21-2. 지방공기업특별회계와의 자본거래</t>
    <phoneticPr fontId="2" type="noConversion"/>
  </si>
  <si>
    <t>21-3. 회계간 자산 대체거래(순자산 변동)</t>
    <phoneticPr fontId="2" type="noConversion"/>
  </si>
  <si>
    <t>22. 금융리스(완공후 BTL 포함)</t>
    <phoneticPr fontId="2" type="noConversion"/>
  </si>
  <si>
    <r>
      <t>22-1. 금융리스 자산 및 부채의 세부내역</t>
    </r>
    <r>
      <rPr>
        <sz val="10"/>
        <color indexed="8"/>
        <rFont val="바탕"/>
        <family val="1"/>
        <charset val="129"/>
      </rPr>
      <t xml:space="preserve"> </t>
    </r>
    <phoneticPr fontId="2" type="noConversion"/>
  </si>
  <si>
    <t>22-2. 금융리스 계약의 세부내역</t>
    <phoneticPr fontId="2" type="noConversion"/>
  </si>
  <si>
    <r>
      <t>22-3. 금융리스부채의 상환일정</t>
    </r>
    <r>
      <rPr>
        <sz val="10"/>
        <color indexed="8"/>
        <rFont val="바탕"/>
        <family val="1"/>
        <charset val="129"/>
      </rPr>
      <t xml:space="preserve"> </t>
    </r>
    <phoneticPr fontId="2" type="noConversion"/>
  </si>
  <si>
    <t>23. 우발부채 등</t>
    <phoneticPr fontId="2" type="noConversion"/>
  </si>
  <si>
    <t>23-1. 계류중인 소송사건</t>
    <phoneticPr fontId="2" type="noConversion"/>
  </si>
  <si>
    <t>23-2. 예산외의 의무부담행위</t>
    <phoneticPr fontId="2" type="noConversion"/>
  </si>
  <si>
    <t>24. 세입세출외보관현금의 내역</t>
    <phoneticPr fontId="2" type="noConversion"/>
  </si>
  <si>
    <t>25. 지방공기업특별회계 원가정보</t>
    <phoneticPr fontId="2" type="noConversion"/>
  </si>
  <si>
    <t>17. 장기차입금</t>
    <phoneticPr fontId="2" type="noConversion"/>
  </si>
  <si>
    <t>18. 퇴직급여충당부채</t>
    <phoneticPr fontId="2" type="noConversion"/>
  </si>
  <si>
    <t>19. 기타비유동부채</t>
    <phoneticPr fontId="2" type="noConversion"/>
  </si>
  <si>
    <t>20. 순자산</t>
    <phoneticPr fontId="2" type="noConversion"/>
  </si>
  <si>
    <t>21. 내부거래</t>
    <phoneticPr fontId="2" type="noConversion"/>
  </si>
  <si>
    <t>22. 금융리스</t>
    <phoneticPr fontId="2" type="noConversion"/>
  </si>
  <si>
    <t>23. 우발부채 등</t>
    <phoneticPr fontId="2" type="noConversion"/>
  </si>
  <si>
    <t>24. 세입세출외보관현금</t>
    <phoneticPr fontId="2" type="noConversion"/>
  </si>
  <si>
    <t>25. 지방공기업특별회계 원가정보</t>
    <phoneticPr fontId="2" type="noConversion"/>
  </si>
  <si>
    <t>Ⅳ. 필수보충정보</t>
  </si>
  <si>
    <t>1. 예산결산요약표</t>
  </si>
  <si>
    <t>3. 관리책임자산명세서</t>
  </si>
  <si>
    <t>4. 예산회계와 재무회계의 차이에 대한 명세서</t>
  </si>
  <si>
    <t>2. 성질별 재정운영표</t>
    <phoneticPr fontId="2" type="noConversion"/>
  </si>
  <si>
    <t>5. 재정운영표</t>
    <phoneticPr fontId="2" type="noConversion"/>
  </si>
  <si>
    <t>종 158점</t>
  </si>
  <si>
    <t>시설관리사업소</t>
  </si>
  <si>
    <t>종박물관</t>
  </si>
  <si>
    <t>판화작품 223점</t>
  </si>
  <si>
    <t>생거판화미술관</t>
  </si>
  <si>
    <t>농기구 등 780점</t>
  </si>
  <si>
    <t>향토민속자료전시관</t>
  </si>
  <si>
    <t>진천 향교</t>
  </si>
  <si>
    <t>문화홍보체육과</t>
  </si>
  <si>
    <t>제101호</t>
  </si>
  <si>
    <t>진천 사곡리 마애여래입상</t>
  </si>
  <si>
    <t>제124호</t>
  </si>
  <si>
    <t>진천 용화사 석조여래입상</t>
  </si>
  <si>
    <t>제138호</t>
  </si>
  <si>
    <t>진천 이시발 신도비</t>
  </si>
  <si>
    <t>제142호</t>
  </si>
  <si>
    <t>진천 정철 신도비</t>
  </si>
  <si>
    <t>제187호</t>
  </si>
  <si>
    <t>진천 노원리 마애여래입상</t>
  </si>
  <si>
    <t>제189호</t>
  </si>
  <si>
    <t>진천 지암리 석조여래입상</t>
  </si>
  <si>
    <t>제216호</t>
  </si>
  <si>
    <t>홍정명 지석</t>
  </si>
  <si>
    <t>제241호</t>
  </si>
  <si>
    <t>홍우경 초상</t>
  </si>
  <si>
    <t>제245호</t>
  </si>
  <si>
    <t>진천 영수사 신중도</t>
  </si>
  <si>
    <t>제317호</t>
  </si>
  <si>
    <t>진천 태화사년명 마애불입상</t>
  </si>
  <si>
    <t>제91호</t>
  </si>
  <si>
    <t>진천 농다리</t>
  </si>
  <si>
    <t>제28호</t>
  </si>
  <si>
    <t>신잡 초상</t>
  </si>
  <si>
    <t>제45호</t>
  </si>
  <si>
    <t>무형문화재</t>
  </si>
  <si>
    <t>진천 용몽리 농요</t>
  </si>
  <si>
    <t>제11호</t>
  </si>
  <si>
    <t>진천 신헌고가</t>
  </si>
  <si>
    <t>제1호</t>
  </si>
  <si>
    <t>진천 금성대군 사당</t>
  </si>
  <si>
    <t>제10호</t>
  </si>
  <si>
    <t>진천 산수리 마애여래좌상</t>
  </si>
  <si>
    <t>제20호</t>
  </si>
  <si>
    <t>진천 교성리 연화대좌</t>
  </si>
  <si>
    <t>제40호</t>
  </si>
  <si>
    <t>진천 강세황 묘소</t>
  </si>
  <si>
    <t>진천 길상사</t>
  </si>
  <si>
    <t>진천 정송강사</t>
  </si>
  <si>
    <t>제9호</t>
  </si>
  <si>
    <t>진천 이상설 생가</t>
  </si>
  <si>
    <t>제77호</t>
  </si>
  <si>
    <t>진천 홍우경 정인옹주 묘소</t>
  </si>
  <si>
    <t>제78호</t>
  </si>
  <si>
    <t>진천 남지 묘소 및 신도비</t>
  </si>
  <si>
    <t>제80호</t>
  </si>
  <si>
    <t>진천 대모산성</t>
  </si>
  <si>
    <t>제83호</t>
  </si>
  <si>
    <t>진천 송인 묘소</t>
  </si>
  <si>
    <t>진천 이정 묘소</t>
  </si>
  <si>
    <t>제94호</t>
  </si>
  <si>
    <t>진천 이거이 묘소</t>
  </si>
  <si>
    <t>제95호</t>
  </si>
  <si>
    <t>진천 이집 묘소</t>
  </si>
  <si>
    <t>제104호</t>
  </si>
  <si>
    <t>진천 정철 묘소</t>
  </si>
  <si>
    <t>제106호</t>
  </si>
  <si>
    <t>진천 석장리 유적</t>
  </si>
  <si>
    <t>진천 김덕숭 효자각</t>
  </si>
  <si>
    <t>제134호</t>
  </si>
  <si>
    <t>진천 이영남 묘소</t>
  </si>
  <si>
    <t>제144호</t>
  </si>
  <si>
    <t>진천 배티성지</t>
  </si>
  <si>
    <t>제150호</t>
  </si>
  <si>
    <t>기념물</t>
  </si>
  <si>
    <t>민속문화재</t>
  </si>
  <si>
    <t>신화국 백자청화묘지</t>
  </si>
  <si>
    <t>제7호</t>
  </si>
  <si>
    <t>진천 산우물 대동계 문서 및 관련자료</t>
  </si>
  <si>
    <t>제21호</t>
  </si>
  <si>
    <t>진천 연곡리 석비</t>
  </si>
  <si>
    <t>제404호</t>
  </si>
  <si>
    <t>진천 영수사 영산회괘불탱</t>
  </si>
  <si>
    <t>제1551호</t>
  </si>
  <si>
    <t>보물</t>
    <phoneticPr fontId="2" type="noConversion"/>
  </si>
  <si>
    <t>진천 김유신탄생지와 태실</t>
  </si>
  <si>
    <t>제414호</t>
  </si>
  <si>
    <t>진천 산수리와 삼용리 요지</t>
  </si>
  <si>
    <t>제511호</t>
  </si>
  <si>
    <t>사적</t>
    <phoneticPr fontId="2" type="noConversion"/>
  </si>
  <si>
    <t>중요무형문화재</t>
  </si>
  <si>
    <t>주철장</t>
  </si>
  <si>
    <t>제112호</t>
  </si>
  <si>
    <t>대한성공회 진천성당</t>
  </si>
  <si>
    <t>제8호</t>
  </si>
  <si>
    <t>진천 덕산양조장</t>
  </si>
  <si>
    <t>제58호</t>
  </si>
  <si>
    <t>등록문화재</t>
  </si>
  <si>
    <t>천연기념물</t>
  </si>
  <si>
    <t>진천 노원리 왜가리 번식지</t>
  </si>
  <si>
    <t>제13호</t>
  </si>
  <si>
    <t>산수산업단지개발㈜</t>
    <phoneticPr fontId="2" type="noConversion"/>
  </si>
  <si>
    <t xml:space="preserve"> ② 재정상태표일 현재 우발손실의 발생이 확실하지 아니하거나 우발손실의 발생은 확실하지만 그 손실금액을 합리적으로 추정할 수 없는 경우 : 우발상황의 내용, 우발손실에 따른 재무적 영향을 주석으로 표시</t>
    <phoneticPr fontId="2" type="noConversion"/>
  </si>
  <si>
    <t>센트럴생거진천
농식품투자조합
출자금</t>
    <phoneticPr fontId="2" type="noConversion"/>
  </si>
  <si>
    <t>시군구 노후장비
교체 및 정보보안 강화사업
(리스계약)</t>
    <phoneticPr fontId="2" type="noConversion"/>
  </si>
  <si>
    <t>공기업
특별
회계</t>
    <phoneticPr fontId="2" type="noConversion"/>
  </si>
  <si>
    <t>유동성
장기차입부채</t>
    <phoneticPr fontId="2" type="noConversion"/>
  </si>
  <si>
    <t>유동성
장기미지급금</t>
    <phoneticPr fontId="2" type="noConversion"/>
  </si>
  <si>
    <t>전기말
부채액</t>
    <phoneticPr fontId="2" type="noConversion"/>
  </si>
  <si>
    <t xml:space="preserve">     진천군수 귀하</t>
    <phoneticPr fontId="2" type="noConversion"/>
  </si>
  <si>
    <t>하수관거
BTL</t>
    <phoneticPr fontId="2" type="noConversion"/>
  </si>
  <si>
    <t>당기감소액
(처분 등)</t>
    <phoneticPr fontId="2" type="noConversion"/>
  </si>
  <si>
    <t>당기감소액
(처분 등)</t>
    <phoneticPr fontId="2" type="noConversion"/>
  </si>
  <si>
    <t>계</t>
    <phoneticPr fontId="2" type="noConversion"/>
  </si>
  <si>
    <t>사업명</t>
    <phoneticPr fontId="2" type="noConversion"/>
  </si>
  <si>
    <t>일반회계</t>
    <phoneticPr fontId="2" type="noConversion"/>
  </si>
  <si>
    <t>장·단기 금융상품 / 재정자금 × 100</t>
    <phoneticPr fontId="2" type="noConversion"/>
  </si>
  <si>
    <t>총부채 / 현금창출자산 × 100
※ 현금창출자산:(유동자산-기타유동자산+일반미수금)+ 
  장기금융상품+(장기융자금-학자금위탁대여금)+기타투자자산</t>
    <phoneticPr fontId="2" type="noConversion"/>
  </si>
  <si>
    <t>기타
특별회계</t>
    <phoneticPr fontId="2" type="noConversion"/>
  </si>
  <si>
    <t>지방공기업
특별회계</t>
    <phoneticPr fontId="2" type="noConversion"/>
  </si>
  <si>
    <t xml:space="preserve">  지방공기업특별회계는 지방회계기준을 적용하지 않으며, 재무제표에 표시된 지방공기업특별회계의 수치는 지방공기업법 등에서 정하는 기준에 따라 작성된 재무제표를 통합한 것입니다. 이 때 지방공기업특별회계 재무제표의 과목과 지방회계기준의 과목이 불일치하는 것은 지방회계기준의 적절한 과목으로 재분류한 것이며, 그렇지 않은 경우에는 지방공기업특별회계의 과목체계를 준용하여 표시하였습니다. 한편, 지방공기업특별회계의 과목 체계에 의한 원가정보는 재무제표에 대한 주석 [25]에 제시하였습니다.</t>
    <phoneticPr fontId="2" type="noConversion"/>
  </si>
  <si>
    <t xml:space="preserve">  내부거래는 일반회계, 기타특별회계, 기금회계 및 공기업특별회계간의 자금의 전출입, 출자 등 지방자치단체내의 거래를 말합니다. 진천군은 재무제표 작성시 내부거래를 상계·제거하여 표시하고 있습니다. 내부거래의 내역은 재무제표에 대한 주석 [21]에 제시하였습니다.</t>
    <phoneticPr fontId="2" type="noConversion"/>
  </si>
  <si>
    <t>Ⅰ.사업순원가</t>
  </si>
  <si>
    <t>과학기술</t>
  </si>
  <si>
    <t>Ⅱ.관리운영비</t>
  </si>
  <si>
    <t>1.인건비</t>
  </si>
  <si>
    <t>급여</t>
  </si>
  <si>
    <t>복리후생비</t>
  </si>
  <si>
    <t>기타인건비</t>
  </si>
  <si>
    <t>2.경비</t>
  </si>
  <si>
    <t>도서구입및인쇄비</t>
  </si>
  <si>
    <t>소모품비</t>
  </si>
  <si>
    <t>홍보및광고비</t>
  </si>
  <si>
    <t>지급수수료</t>
  </si>
  <si>
    <t>기타자산수선유지비</t>
  </si>
  <si>
    <t>교육훈련비</t>
  </si>
  <si>
    <t>제세공과금</t>
  </si>
  <si>
    <t>보험료및공제료</t>
  </si>
  <si>
    <t>임차료</t>
  </si>
  <si>
    <t>출장비</t>
  </si>
  <si>
    <t>연구개발비</t>
  </si>
  <si>
    <t>업무추진비</t>
  </si>
  <si>
    <t>행사비</t>
  </si>
  <si>
    <t>의회비</t>
  </si>
  <si>
    <t>위탁대행사업비</t>
  </si>
  <si>
    <t>예술단운동부운영비</t>
  </si>
  <si>
    <t>주민자치활동운영비</t>
  </si>
  <si>
    <t>징수교부금</t>
  </si>
  <si>
    <t>연료비</t>
  </si>
  <si>
    <t>공립대학운영비</t>
  </si>
  <si>
    <t>기타운영비</t>
  </si>
  <si>
    <t>3.정부간이전비용</t>
  </si>
  <si>
    <t>시도비보조금</t>
  </si>
  <si>
    <t>자치구 조정교부금</t>
  </si>
  <si>
    <t>시군 조정교부금</t>
  </si>
  <si>
    <t>지방자치단체간부담금</t>
  </si>
  <si>
    <t>국가에대한부담금</t>
  </si>
  <si>
    <t>교육비특별회계전출금</t>
  </si>
  <si>
    <t>교육기관운영비보조금</t>
  </si>
  <si>
    <t>4.민간등이전비용</t>
  </si>
  <si>
    <t>민간보조금</t>
  </si>
  <si>
    <t>민간장학금</t>
  </si>
  <si>
    <t>이차보전금</t>
  </si>
  <si>
    <t>출연금</t>
  </si>
  <si>
    <t>전출금비용</t>
  </si>
  <si>
    <t>지방공공기관보조금</t>
  </si>
  <si>
    <t>기타이전비용</t>
  </si>
  <si>
    <t>Ⅲ.비배분비용</t>
  </si>
  <si>
    <t>1.운영비</t>
  </si>
  <si>
    <t>2.기타비용</t>
  </si>
  <si>
    <t>자산처분손실</t>
  </si>
  <si>
    <t>일반유형자산감가상각비</t>
  </si>
  <si>
    <t>주민편의시설감가상각비</t>
  </si>
  <si>
    <t>사회기반시설감가상각비</t>
  </si>
  <si>
    <t>외화환산손실</t>
  </si>
  <si>
    <t>외환차손</t>
  </si>
  <si>
    <t>대손상각비</t>
  </si>
  <si>
    <t>기타비용</t>
  </si>
  <si>
    <t>Ⅳ.비배분수익</t>
  </si>
  <si>
    <t>1.자체조달수익</t>
  </si>
  <si>
    <t>경상세외수익</t>
  </si>
  <si>
    <t>임시세외수익</t>
  </si>
  <si>
    <t>2.기타수익</t>
  </si>
  <si>
    <t>전입금수익</t>
  </si>
  <si>
    <t>외화환산이익</t>
  </si>
  <si>
    <t>외환차익</t>
  </si>
  <si>
    <t>대손충당금환입</t>
  </si>
  <si>
    <t>퇴직급여충당부채환입</t>
  </si>
  <si>
    <t>기타수익</t>
  </si>
  <si>
    <t>기타비배분수익</t>
  </si>
  <si>
    <t>Ⅴ.재정운영순원가(Ⅰ+Ⅱ+Ⅲ-Ⅳ)</t>
  </si>
  <si>
    <t>Ⅵ.일반수익</t>
  </si>
  <si>
    <t>지방세수익</t>
  </si>
  <si>
    <t>2.정부간이전수익</t>
  </si>
  <si>
    <t>지방교부세수익</t>
  </si>
  <si>
    <t>자치구 조정교부금수익</t>
  </si>
  <si>
    <t>시군 조정교부금수익</t>
  </si>
  <si>
    <t>시도비보조금반환금수익</t>
  </si>
  <si>
    <t>기타정부간이전수익</t>
  </si>
  <si>
    <t>3.기타수익</t>
  </si>
  <si>
    <t>기부금수익</t>
  </si>
  <si>
    <t>기타일반수익</t>
  </si>
  <si>
    <t>Ⅶ.재정운영결과(Ⅴ-Ⅵ)</t>
  </si>
  <si>
    <t/>
  </si>
  <si>
    <t>폐수종말처리시설
운영특별회계</t>
    <phoneticPr fontId="2" type="noConversion"/>
  </si>
  <si>
    <t>폐기물처리시설
사업특별회계</t>
    <phoneticPr fontId="2" type="noConversion"/>
  </si>
  <si>
    <t>폐수종말처리시설
운영특별회계</t>
    <phoneticPr fontId="2" type="noConversion"/>
  </si>
  <si>
    <t>해당연도 2016년 1월 1일 부터 2016년 12월 31일 까지</t>
    <phoneticPr fontId="2" type="noConversion"/>
  </si>
  <si>
    <t>진천군청</t>
    <phoneticPr fontId="39" type="noConversion"/>
  </si>
  <si>
    <t>진천군청</t>
    <phoneticPr fontId="39" type="noConversion"/>
  </si>
  <si>
    <t>유 산 자 산</t>
    <phoneticPr fontId="2" type="noConversion"/>
  </si>
  <si>
    <t>유 산 자 산</t>
    <phoneticPr fontId="2" type="noConversion"/>
  </si>
  <si>
    <t>⑥ 경상수익 대비
   경상자체조달수익 비율</t>
    <phoneticPr fontId="2" type="noConversion"/>
  </si>
  <si>
    <t>기타
특별회계</t>
    <phoneticPr fontId="2" type="noConversion"/>
  </si>
  <si>
    <t>Ⅴ. 부속명세서</t>
  </si>
  <si>
    <t xml:space="preserve">   1. 일반유형자산명세서</t>
    <phoneticPr fontId="2" type="noConversion"/>
  </si>
  <si>
    <t xml:space="preserve">   2. 주민편의시설명세서</t>
    <phoneticPr fontId="2" type="noConversion"/>
  </si>
  <si>
    <t xml:space="preserve">   3. 사회기반시설명세서</t>
    <phoneticPr fontId="2" type="noConversion"/>
  </si>
  <si>
    <t xml:space="preserve">   4. 감가상각명세서</t>
    <phoneticPr fontId="2" type="noConversion"/>
  </si>
  <si>
    <t xml:space="preserve">   5. 회계별재무제표 총괄요약 명세서</t>
    <phoneticPr fontId="2" type="noConversion"/>
  </si>
  <si>
    <t>27건</t>
    <phoneticPr fontId="2" type="noConversion"/>
  </si>
  <si>
    <t>2015년 12월 31일 현재 및 2015년 1월1일부터 2015년 12월 31일까지</t>
    <phoneticPr fontId="2" type="noConversion"/>
  </si>
  <si>
    <t>미수정부간이전수익</t>
  </si>
  <si>
    <t xml:space="preserve">  재정상태표에 의하면, 진천군의 총자산은 1,944,649,814,437원이고, 총부채는 100,546,854,121원으로 총자산에서 총부채를 차감한 순자산 규모는 1,844,102,960,316원입니다.</t>
    <phoneticPr fontId="2" type="noConversion"/>
  </si>
  <si>
    <t xml:space="preserve">  자산의 구성내역은 유동자산이 127,931백만원(6.58%)이고, 유동자산을 제외한 비유동자산이 1,816,719백만원(93.42%)으로 비유동자산이 상대적으로 큰 비중을 차지하고 있습니다. </t>
    <phoneticPr fontId="2" type="noConversion"/>
  </si>
  <si>
    <t xml:space="preserve">  유동자산은 현금및현금성자산 48,141백만원(2.48%), 단기금융상품 64,899백만원(3.34%) 등으로 구성되어 있으며, 지방세에 대한 미수채권인 미수세금은 5,050백만원, 세외수입에 대한 미수채권인 미수세외수입금은 6,843백만원, 재고자산 137백만원, 기타유동자산 791백만원이며 결손을 예상한 대손충당금이 904백만원입니다.</t>
    <phoneticPr fontId="2" type="noConversion"/>
  </si>
  <si>
    <t xml:space="preserve">  비유동자산은 투자자산 5,729백만원(0.29%), 일반유형자산 235,446백만원(12.11%), 주민편의시설 279,888백만원(14.39%), 사회기반시설 1,289,143백만원(66.29%), 기타비유동자산 6,513백만원(0.33%) 등으로 구성되어 있습니다.</t>
    <phoneticPr fontId="2" type="noConversion"/>
  </si>
  <si>
    <t xml:space="preserve">  부채의 구성내역은 유동부채가 39,599백만원(39.38%)이고, 장기차입부채가 13,300백만원(13.23%), 기타비유동부채가 47,648백만원(47.39%)으로 비유동부채가 총부채의 60.62%를 차지하고 있습니다.</t>
    <phoneticPr fontId="2" type="noConversion"/>
  </si>
  <si>
    <t xml:space="preserve">  한편, 재정운영순원가에서 일반수익 208,158백만원을 차감한 2016회계연도 (진천군)의 재정운영결과는 Δ64,644백만원입니다. </t>
    <phoneticPr fontId="2" type="noConversion"/>
  </si>
  <si>
    <t xml:space="preserve">   비용을 성질별로 살펴볼 때 인건비 51,429백만원(17.61%), 운영비 105,021백만원(35.96%), 정부간이전비용 5,484백만원(1.88%), 민간 등 이전비용 100,421백만원(34.39%), 기타비용 29,677백만원(10.16%)등으로 구성되어 있습니다.</t>
    <phoneticPr fontId="2" type="noConversion"/>
  </si>
  <si>
    <t xml:space="preserve">  수익은 자체조달수익이 119,396백만원(33.47%)이고, 정부간이전수익 236,632백만원(66.34%), 기타수익 648백만원(0.18%)으로 정부간이전수익의 비중이 상대적으로 높음을 알 수 있습니다.</t>
    <phoneticPr fontId="2" type="noConversion"/>
  </si>
  <si>
    <t xml:space="preserve">  비용은 292,032백만원으로 전년에 비해 19,304백만원 증가하였으며 이것은 주로 운영비(11,591백만원, 12.41% 증가)에 의한 것입니다.</t>
    <phoneticPr fontId="2" type="noConversion"/>
  </si>
  <si>
    <t xml:space="preserve">  수익은 356,676백만원이며 이 중 자체조달수익이 119,396백만원으로 전년에 비해 25,335백만원 증가하였으며 이것은 주로 지방세수익(10,227백만원, 15.85% 증가)에 의한 것이다. 중앙정부( 및 시도)로부터 이전받은 수익은 236,632백만원으로 전년에 비해 8,306백만원 증가하였으며 이것은 주로 지방교부세수익(9,442백만원, 9.94% 증가)에 의한 것입니다.</t>
    <phoneticPr fontId="2" type="noConversion"/>
  </si>
  <si>
    <t xml:space="preserve">  재정운영결과(비용-수익)은 Δ64,644백만원으로 전년에 비해 14,138백만원 감소하였으며 이것은 정부간이전수익 및 자체조달수익의 증가에 따른 수익 총액(33,442백만원, 10.35% 증가)의 증가가 비용 총액(19,304백만원, 7.08% 증가)의 증가를 초과함에 따른 것입니다.</t>
    <phoneticPr fontId="2" type="noConversion"/>
  </si>
  <si>
    <t>상수도공기업특별회계</t>
    <phoneticPr fontId="2" type="noConversion"/>
  </si>
  <si>
    <t>하수도공기업특별회계</t>
    <phoneticPr fontId="2" type="noConversion"/>
  </si>
  <si>
    <t xml:space="preserve">기금 </t>
  </si>
  <si>
    <t>금   액</t>
  </si>
  <si>
    <t>1. 자금유출이 없는 비용 가산</t>
  </si>
  <si>
    <t>자산감액손실</t>
  </si>
  <si>
    <t>기타 자금유출이 없는 비용</t>
  </si>
  <si>
    <t>발생주의 기간비용 조정사항</t>
  </si>
  <si>
    <t>2. 자산취득으로 인한 자금 유출액 차감</t>
  </si>
  <si>
    <t>판매용 재고자산 취득</t>
  </si>
  <si>
    <t>장·단기대여금의 대여및 보증금의 취득</t>
  </si>
  <si>
    <t>일반유형자산 취득</t>
  </si>
  <si>
    <t>주민편의시설 취득</t>
  </si>
  <si>
    <t>사회기반시설 취득</t>
  </si>
  <si>
    <t>기타 자산취득으로 인한 자금 유출</t>
  </si>
  <si>
    <t>3. 부채 상환으로 인한 자금 유출액 차감</t>
  </si>
  <si>
    <t>차입부채 상환</t>
  </si>
  <si>
    <t>보조금 반납</t>
  </si>
  <si>
    <t>퇴직금 또는 퇴직보험료 지급</t>
  </si>
  <si>
    <t>기타 부채상환으로 인한 자금 유출</t>
  </si>
  <si>
    <t>징수결정액과 수납액의 차이</t>
  </si>
  <si>
    <t>자산처분이익</t>
  </si>
  <si>
    <t>자산감액손실환입</t>
  </si>
  <si>
    <t>기타 자금유입이 없는 수익</t>
  </si>
  <si>
    <t>발생주의 기간수익 조정사항</t>
  </si>
  <si>
    <t>판매용 재고자산 판매</t>
  </si>
  <si>
    <t>장·단기대여금 회수</t>
  </si>
  <si>
    <t>기타 자산처분으로 인한 자금 유입</t>
  </si>
  <si>
    <t>4. 부채 증가로 인한 자금 유입액 차감</t>
  </si>
  <si>
    <t>차입부채 증가</t>
  </si>
  <si>
    <t>보조금 집행잔액 부채</t>
  </si>
  <si>
    <t>기타 부채증가로 인한 자금 유입</t>
  </si>
  <si>
    <t>5. 순자산증가로 인한 자금 유입액 차감</t>
  </si>
  <si>
    <t>자본잉여금 수입</t>
  </si>
  <si>
    <t>4. 예산회계와 재무회계의 차이에 대한 명세서</t>
    <phoneticPr fontId="2" type="noConversion"/>
  </si>
  <si>
    <t>2016년 1월 1일부터 2016년 12월 31일까지</t>
    <phoneticPr fontId="2" type="noConversion"/>
  </si>
  <si>
    <t>(단위:원)</t>
    <phoneticPr fontId="2" type="noConversion"/>
  </si>
  <si>
    <t>구  분</t>
    <phoneticPr fontId="2" type="noConversion"/>
  </si>
  <si>
    <t>Ⅰ. 2016회계연도 세출액</t>
    <phoneticPr fontId="2" type="noConversion"/>
  </si>
  <si>
    <t>Ⅱ. 세출 조정사항</t>
    <phoneticPr fontId="2" type="noConversion"/>
  </si>
  <si>
    <t>1. 자금유출이 없는 비용</t>
    <phoneticPr fontId="2" type="noConversion"/>
  </si>
  <si>
    <t>자산손상차손</t>
    <phoneticPr fontId="2" type="noConversion"/>
  </si>
  <si>
    <t>2. 자산취득으로 인한 자금 유출액</t>
    <phoneticPr fontId="2" type="noConversion"/>
  </si>
  <si>
    <t>판매용 부동산 등 취득</t>
    <phoneticPr fontId="2" type="noConversion"/>
  </si>
  <si>
    <t>장·단기융자금 대여</t>
    <phoneticPr fontId="2" type="noConversion"/>
  </si>
  <si>
    <t>3. 부채 상환으로 인한 자금 유출액</t>
    <phoneticPr fontId="2" type="noConversion"/>
  </si>
  <si>
    <t>퇴직금 지급</t>
    <phoneticPr fontId="2" type="noConversion"/>
  </si>
  <si>
    <t>기타 부채상환 등으로 인한 자금 유출</t>
    <phoneticPr fontId="2" type="noConversion"/>
  </si>
  <si>
    <t>Ⅲ. 성질별 재정운영보고서의 비용(Ⅰ+Ⅱ)</t>
    <phoneticPr fontId="2" type="noConversion"/>
  </si>
  <si>
    <t>Ⅳ. 2016회계연도 세입액</t>
    <phoneticPr fontId="2" type="noConversion"/>
  </si>
  <si>
    <t>Ⅴ. 세입조정사항</t>
    <phoneticPr fontId="2" type="noConversion"/>
  </si>
  <si>
    <t xml:space="preserve">1. 전년도 순세계잉여금 및 이월금 </t>
    <phoneticPr fontId="2" type="noConversion"/>
  </si>
  <si>
    <t xml:space="preserve">2. 자금유입이 없는 수익 </t>
    <phoneticPr fontId="2" type="noConversion"/>
  </si>
  <si>
    <t>자산손상차손환입</t>
    <phoneticPr fontId="2" type="noConversion"/>
  </si>
  <si>
    <t>3. 자산처분으로 인한 자금 유입액</t>
    <phoneticPr fontId="2" type="noConversion"/>
  </si>
  <si>
    <t>재고자산 판매</t>
    <phoneticPr fontId="2" type="noConversion"/>
  </si>
  <si>
    <t>장·단기융자금 회수</t>
    <phoneticPr fontId="2" type="noConversion"/>
  </si>
  <si>
    <t>일반유형자산 처분</t>
    <phoneticPr fontId="2" type="noConversion"/>
  </si>
  <si>
    <t>주민편의시설 처분</t>
    <phoneticPr fontId="2" type="noConversion"/>
  </si>
  <si>
    <t>사회기반시설 처분</t>
    <phoneticPr fontId="2" type="noConversion"/>
  </si>
  <si>
    <t xml:space="preserve">4. 부채 증가로 인한 자금 유입액 </t>
    <phoneticPr fontId="2" type="noConversion"/>
  </si>
  <si>
    <t>보조금 집행잔액 부채 증가</t>
    <phoneticPr fontId="2" type="noConversion"/>
  </si>
  <si>
    <t>5. 순자산증가로 인한 자금 유입액</t>
    <phoneticPr fontId="2" type="noConversion"/>
  </si>
  <si>
    <t>Ⅵ. 성질별 재정운영보고서의 수익(Ⅳ+Ⅴ)</t>
    <phoneticPr fontId="2" type="noConversion"/>
  </si>
  <si>
    <t>Ⅶ. 재정운영보고서의 재정운영결과(Ⅲ-Ⅵ)</t>
    <phoneticPr fontId="2" type="noConversion"/>
  </si>
  <si>
    <t>지방공기업
특별회계</t>
    <phoneticPr fontId="2" type="noConversion"/>
  </si>
  <si>
    <t>서울시 강남구 역삼로 221</t>
    <phoneticPr fontId="2" type="noConversion"/>
  </si>
  <si>
    <t xml:space="preserve"> </t>
    <phoneticPr fontId="2" type="noConversion"/>
  </si>
  <si>
    <t xml:space="preserve"> </t>
    <phoneticPr fontId="2" type="noConversion"/>
  </si>
  <si>
    <t xml:space="preserve"> </t>
    <phoneticPr fontId="2" type="noConversion"/>
  </si>
  <si>
    <t xml:space="preserve">  재무제표의 작성을 위하여 채택한 회계정책 중 중요한 것은 다음과 같습니다.</t>
    <phoneticPr fontId="2" type="noConversion"/>
  </si>
  <si>
    <t xml:space="preserve">  비교환거래에 의한 수익은 지방세, 보조금, 기부금 등으로 해당 수익에 대한 청구권이 발생하고 그 금액을 합리적으로 측정할 수 있을 때 인식합니다. </t>
    <phoneticPr fontId="2" type="noConversion"/>
  </si>
  <si>
    <t xml:space="preserve">  지방세수익(비교환거래에서 발생하는 임시세외수익의 경우 지방세수익에 준하여 인식합니다)은 진천군이 과세표준과 세액을 조사 결정하여 징수결의하는 시점에 수익을 인식합닌다. </t>
    <phoneticPr fontId="2" type="noConversion"/>
  </si>
  <si>
    <t xml:space="preserve">  정부간이전수익은 중앙정부 및 충청북도가 진천군에 대하여 행정을 수행하는데 소요되는 경비를 지원·보조·분담하기 위해 교부하는 자금으로 교부확정일을 기준으로 수익을 인식합니다.</t>
    <phoneticPr fontId="2" type="noConversion"/>
  </si>
  <si>
    <t xml:space="preserve">  회계연도종료일 현재 진천군이 보유하고 있는 현금, 예금 등의 자금(이하 “재정자금”)은 취득(가입)시점과 만기에 따라 현금및현금성자산, 단기금융상품, 장기금융상품으로 분류됩니다. </t>
    <phoneticPr fontId="2" type="noConversion"/>
  </si>
  <si>
    <t xml:space="preserve">  현금및현금성자산은 현금과 현금성 자산으로 구성되며, 현금성 자산은 큰 거래비용 없이 현금으로 전환이 용이하고 이자율변동에 따른 가치변동의 위험이 중요하지 않은 유가증권(채권, 상환우선주, 환매체 등)과 단기금융상품으로서 취득당시 만기(또는 상환일)가 3개월 이내에 도래하는 것을 말합니다.</t>
    <phoneticPr fontId="2" type="noConversion"/>
  </si>
  <si>
    <t xml:space="preserve">  현금및현금성자산에 포함되지 않는 금융상품으로서, 단기적 자금운용목적으로 소유하거나 기한이 1년 이내에 도래하는 금융기관의 정기예금, 정기적금 등을 단기금융상품으로 분류하고, 유동자산에 속하지 아니하는 금융상품을 장기금융상품으로 분류하고 있습니다.</t>
    <phoneticPr fontId="2" type="noConversion"/>
  </si>
  <si>
    <t xml:space="preserve">  한편, 회계연도종료일 현재 진천군의 재정자금은 출납폐쇄기간 동안 발생한 자금거래가 반영된 후의 수치입니다.</t>
    <phoneticPr fontId="2" type="noConversion"/>
  </si>
  <si>
    <t xml:space="preserve">  미수세금, 미수세외수입금, 장단기대여금 등의 채권은 세목별(장단기대여금의 경우 종류별)로 과년도와 현년도 구분, 과거 결손처분 경험률을 고려하여 산정된 회수가 불가능할 것으로 추정되는 금액을 대손충당금으로 설정하고 이를 미수세금 등의 채권에서 차감하는 형식으로 표시하고 있습니다. 한편, 채권 중 중앙정부 또는 타지방자치단체에 대한 채권인 미수징수교부금, 미수정부간이전수익 등에 대하여는 대손충당금을 설정하지 않고 있습니다.</t>
    <phoneticPr fontId="2" type="noConversion"/>
  </si>
  <si>
    <t xml:space="preserve">  재고자산은 구입가액에 부대비용을 더하고 이에 선입선출법을 적용하여 산정한 가액을 취득원가로 하여 평가하고 있습니다.</t>
    <phoneticPr fontId="2" type="noConversion"/>
  </si>
  <si>
    <t xml:space="preserve">  재고자산의 진부화, 물리적인 손상 및 시장가치의 급격한 하락 등의 원인으로 인하여 해당 재고자산의 회수가능가액이 장부가액에 미달하고 그 미달액이 중요한 경우에는 이를 장부가액에서 직접 차감하여 회수가능가액으로 조정하고 있습니다.</t>
    <phoneticPr fontId="2" type="noConversion"/>
  </si>
  <si>
    <t xml:space="preserve">  장기투자증권은 매입가격에 부대비용을 더하고 이에 종목별로 총평균법을 적용하여 산정한 취득원가로 평가하고 있습니다. 장기투자증권 취득 후 시장가치의 급격한 하락, 피투자회사의 완전자본잠식 등의 원인으로 인하여 해당 장기투자증권의 회수가능가액이 장부가액에 미달하고 그 미달액이 중요한 경우에는 이를 장부가액에서 직접 차감하여 회수가능가액으로 조정하고 있습니다.</t>
    <phoneticPr fontId="2" type="noConversion"/>
  </si>
  <si>
    <t xml:space="preserve"> I . 재무제표 총괄설명 . . . . . . . . . . . . . . . . . . . . . . . . .  1</t>
    <phoneticPr fontId="2" type="noConversion"/>
  </si>
  <si>
    <t xml:space="preserve"> ① 재정상태표일 현재 우발손실의 발생이 확실하고 그 손실금액을 합리적으로 추정할 수 있는 경우 : 우발손실을 재무제표에 반영하고 그  내용을 주석으로 표시</t>
    <phoneticPr fontId="2" type="noConversion"/>
  </si>
  <si>
    <t xml:space="preserve">  리스는 리스자산의 소유에 따른 위험과 효익이 실질적으로 진천군에 이전되는 경우에는 금융리스로 분류하고 그 외의 경우에는 운용리스로 분류합니다.</t>
    <phoneticPr fontId="2" type="noConversion"/>
  </si>
  <si>
    <t xml:space="preserve">  금융리스의 경우 리스자산의 공정가액과 기본리스료를 내재이자율로 할인하여 계산된 금액 중 낮은 금액을 리스자산으로 계상하고 동액에 대하여 부채로 계상하고 있습니다. 또한 기본리스료의 지급은 리스부채의 원금상환액과 리스이자비용으로 구분하고, 리스이자비용은 매기간 리스부채잔액에 대한 비율이 동일하도록 유효이자율법에 의하여 배분하고 있습니다.</t>
    <phoneticPr fontId="2" type="noConversion"/>
  </si>
  <si>
    <t xml:space="preserve">  화폐성 외화자산과 화폐성 외화부채는 회계연도 종료일 현재의 적절한 환율로 평가한 가액을 재정상태표 가액으로 하며, 비화폐성 외화자산과 비화폐성 외화부채는 해당 자산을 취득하거나 해당 부채를 부담한 당시의 적절한 환율로 평가한 가액을 재정상태표 가액으로 함을 원칙으로 합니다</t>
    <phoneticPr fontId="2" type="noConversion"/>
  </si>
  <si>
    <t xml:space="preserve">  유형자산은 그 사용목적에 따라 일반유형자산, 주민편의시설 및 사회기반시설로 구분하여 표시하고 있습니다. 일반유형자산은 공공서비스의 제공을 위하여 사용되는 자산을 말하며, 주민편의시설은 주민의 편의를 위하여 사용되는 자산을 말합니다. 한편 사회기반시설은 초기에 대규모 투자가 필요하고 파급효과가 장기간에 걸쳐 나타나는 지역사회의 기반적인 자산을 말합니다.</t>
    <phoneticPr fontId="2" type="noConversion"/>
  </si>
  <si>
    <t xml:space="preserve">  주민편의시설과 사회기반시설은 건설중인자산을 제외한 토지, 입목, 건물, 구축물, 기계장치, 집기비품, 차량운반구 등의 성격을 가진 개별자산을 해당 주민편의시설(예: 도서관) 및 사회기반시설(예: 도로)에 각각 일괄하여 표시하였습니다. </t>
    <phoneticPr fontId="2" type="noConversion"/>
  </si>
  <si>
    <t xml:space="preserve">  유형자산은 해당 자산의 건설원가나 매입가액에 부대비용을 더한 취득원가로 평가하고 있으며, 교환, 기부채납, 관리전환, 기타 무상으로 취득한 자산의 가액은 공정가액을 취득원가로 하고 있습니다. 다만 지방공기업법시행규칙에 따라 지방공기업특별회계는 교환으로 취득한 자산을 교환에 제공된 자산의 장부가액으로 평가합니다. </t>
    <phoneticPr fontId="2" type="noConversion"/>
  </si>
  <si>
    <t xml:space="preserve">  한편, 유형자산 취득 후 진부화, 물리적인 손상 및 시장가치의 급격한 하락 등의 원인으로 인하여 해당 자산의 회수가능가액이 장부가액에 미달하고 그 미달액이 중요한 경우에는 이를 장부가액에서 직접 차감하여 회수가능가액으로 조정하고 있습니다.</t>
    <phoneticPr fontId="2" type="noConversion"/>
  </si>
  <si>
    <t xml:space="preserve">  유형자산은 추정 내용연수에 따라 정액법에 의하여 계산된 감가상각누계액을 차감하여 표시하고 있습니다. 유형자산 감가상각시 적용된 각 자산별 내용연수는 다음과 같으며, 물품관리지침에 규정된 것은 물품관리지침을 준용하고, 지방공기업특별회계의 유형자산은 지방공기업법시행규칙에서 정하는 내용연수를 준용하고 있습니다.</t>
    <phoneticPr fontId="2" type="noConversion"/>
  </si>
  <si>
    <r>
      <t xml:space="preserve">  사회기반시설 중 유지보수를 통하여 현상이 유지되며 효율적인 사회기반시설 관리시스템 등을 갖추고 있어 취득 후 지속적인 사회기반시설의 유지보수 지출을 통하여 사회기반시설의 공공서비스잠재력을 취득 당시와 동일한 수준으로 유지시킬 수 있다고 판단되는 자산인 도로, 도시철도, </t>
    </r>
    <r>
      <rPr>
        <sz val="10"/>
        <rFont val="바탕"/>
        <family val="1"/>
        <charset val="129"/>
      </rPr>
      <t>하천부속시설, 농로·소류지·방조제 등의 농수산기반시설, 해안에 위치한 제방, 방조제, 방파제 등의 어항및항만시설, 사방댐 등의 댐, 마을안길·마을광장 포장 등의 기타사회기반시설</t>
    </r>
    <r>
      <rPr>
        <sz val="10"/>
        <color indexed="8"/>
        <rFont val="바탕"/>
        <family val="1"/>
        <charset val="129"/>
      </rPr>
      <t xml:space="preserve"> 등은 감가상각 대상에서 제외하고 있습니다. </t>
    </r>
    <phoneticPr fontId="2" type="noConversion"/>
  </si>
  <si>
    <t xml:space="preserve">  유형자산을 취득한 이후의 유지보수 중 해당 자산의 내용연수를 연장시키거나 가치를 실질적으로 증가시키는 지출은 해당 자산의 취득원가에 가산되며, 능률유지 또는 손상부위의 원상회복을 위한 지출은 발생한 기간의 비용으로 처리됩니다. 한편 감가상각 대상에서 제외된 사회기반시설에 대한 유지보수 지출은 전부 발생한 기간의 비용으로 처리합니다.</t>
    <phoneticPr fontId="2" type="noConversion"/>
  </si>
  <si>
    <t xml:space="preserve">  무형자산은 해당 자산의 개발원가나 매입가액에 부대비용을 더한 취득원가로 평가하고 있으며, 추정 내용연수에 따라 정액법에 의하여 계산된 상각액을 직접 차감하여 표시하고 있습니다. </t>
    <phoneticPr fontId="2" type="noConversion"/>
  </si>
  <si>
    <t xml:space="preserve">  무형자산의 내용연수는 독점적·배타적인 권리를 부여하는 관계 법령이나 계약에서 정한 경우를 제외하고는 20년을 넘을 수 없으며, 감가상각시 각 자산별로 적용하고 있는 내용연수는 다음과 같습니다. 다만 용익물권 중 전세권과 구분지상권(존속기간이 사실상 영구인 것에 한합니다)은 감가상각하지 않습니다.</t>
    <phoneticPr fontId="2" type="noConversion"/>
  </si>
  <si>
    <t xml:space="preserve">  한편, 무형자산의 진부화, 시장가치의 급격한 하락 등의 원인으로 인하여 해당 자산의 회수가능가액이 장부가액에 미달하고 그 미달액이 중요한 경우에는 이를 장부가액에서 직접 차감하여 회수가능가액으로 조정하고 있습니다.</t>
    <phoneticPr fontId="2" type="noConversion"/>
  </si>
  <si>
    <t xml:space="preserve">  관리책임자산이란 유산자산, 자연자원 등과 같이 합리적인 가치측정이 어렵고 보존을 위한 비용만 발생하며, 처분의 대상이 되지 않는 자산이나 회계실체가 반드시 책임있게 관리할 책무가 있는 자산을 말합니다.</t>
    <phoneticPr fontId="2" type="noConversion"/>
  </si>
  <si>
    <t xml:space="preserve">  관리책임자산 중 유산자산은 생산 또는 소비의 목적으로 사용되지 않고 가치의 저장을 목적으로 보유하는 자산으로 유적, 예술작품, 문화재, 역사적 문서, 문화적으로 중요한 건물 등을 들 수 있습니다.</t>
    <phoneticPr fontId="2" type="noConversion"/>
  </si>
  <si>
    <t xml:space="preserve">  관리책임자산 중 자연자원은 지하자원, 산림자원, 수자원 등 미개발상태의 자원으로 석탄 및 석유매장량, 공원(동물원)에서 보유하고 있는 동물 등을 들 수 있습니다.</t>
    <phoneticPr fontId="2" type="noConversion"/>
  </si>
  <si>
    <t xml:space="preserve">  관리책임자산은 자산의 정의에는 부합되지만 그 금액을 신뢰성 있게 측정하기 어려운 점 등을 고려하여 금액의 측정가능성 여부에 관계 없이 자산으로 인식하지 않고 있습니다. 관리책임자산의 내역은 필수보충정보에 제시되어 있습니다.</t>
    <phoneticPr fontId="2" type="noConversion"/>
  </si>
  <si>
    <t xml:space="preserve">  우발상황은 미래에 어떤 사건이 발생하거나 발생하지 아니함으로 인하여 궁극적으로 확정될 손실 또는 이익으로서 발생여부가 불확실한 현재의 상태 또는 상황을 말하며, 우발상황에는 진행 중인 소송사건, 채무에 대한 지급보증, 배상책임 등이 포함되며 다음과 같이 회계처리합니다.</t>
    <phoneticPr fontId="2" type="noConversion"/>
  </si>
  <si>
    <t xml:space="preserve"> ③ 우발이익의 발생이 확실하고 그 이익금액을 합리적으로 추정할 수 있는 경우 : 우발상황의 내용을 주석으로 표시</t>
    <phoneticPr fontId="2" type="noConversion"/>
  </si>
  <si>
    <t xml:space="preserve">  운용리스의 경우에는 기본리스료를 리스기간에 걸쳐 균등하게 배분된 금액을 비용으로 계상하고 있습니다. </t>
    <phoneticPr fontId="2" type="noConversion"/>
  </si>
  <si>
    <t xml:space="preserve">  회계정책의 변경에 따른 영향은 해당 회계연도 재정상태표의 순자산에 반영하되 회계정책의 변경에 따른 누적효과를 합리적으로 추정하기 어려운 경우에는 회계정책의 변경에 따른 영향을 해당 회계연도와 그 회계연도 후의 기간에 반영하도록 하며, 회계추정의 변경에 따른 영향은 해당 회계연도 후의 기간에 미치는 것으로 하고 있습니다.</t>
    <phoneticPr fontId="2" type="noConversion"/>
  </si>
  <si>
    <t xml:space="preserve">  한편, 회계정책 또는 회계추정을 변경한 경우에는 그 변경내용, 변경사유 및 변경이 해당 회계연도의 재무제표에 미치는 영향을 주석으로 표시하고 있습니다.</t>
    <phoneticPr fontId="2" type="noConversion"/>
  </si>
  <si>
    <t xml:space="preserve">  오류의 수정은 전년도 이전에 발생한 회계기준적용의 오류, 추정의 오류, 계정분류의 오류, 계산상의 오류, 사실의 누락 및 사실의 오용 등을 수정하는 것으로서 다음과 같이 구분하여 회계처리하고 있습니다.</t>
    <phoneticPr fontId="2" type="noConversion"/>
  </si>
  <si>
    <t xml:space="preserve"> ② 중대하지 않은 오류 : 해당 회계연도의 재정운영표에 반영하고 그 내용을 주석으로 표시합니다.</t>
    <phoneticPr fontId="2" type="noConversion"/>
  </si>
  <si>
    <t xml:space="preserve">                               전입금                      전출금</t>
    <phoneticPr fontId="2" type="noConversion"/>
  </si>
  <si>
    <t xml:space="preserve">                                         자산증가                        자산감소</t>
    <phoneticPr fontId="2" type="noConversion"/>
  </si>
  <si>
    <t xml:space="preserve"> </t>
    <phoneticPr fontId="2" type="noConversion"/>
  </si>
  <si>
    <t>2. 성질별 재정운영표</t>
    <phoneticPr fontId="2" type="noConversion"/>
  </si>
  <si>
    <t>피투자회사명
또는 발행처</t>
    <phoneticPr fontId="2" type="noConversion"/>
  </si>
  <si>
    <t>Ⅱ. 재무제표  . . . . . . . . . . . . . . . . . . . . . .  11</t>
    <phoneticPr fontId="2" type="noConversion"/>
  </si>
  <si>
    <t>Ⅲ. 재무제표에 대한 주석 . . . . . . . . . . . . . . . . . . . . . 23</t>
    <phoneticPr fontId="2" type="noConversion"/>
  </si>
  <si>
    <t>Ⅳ. 필수보충정보 . . . . . . . . . . . . . . . . . . . . .  47</t>
    <phoneticPr fontId="2" type="noConversion"/>
  </si>
  <si>
    <t>Ⅴ. 부속명세서 . . . . . . . . . . . . . . . . . . . . .  87</t>
    <phoneticPr fontId="2" type="noConversion"/>
  </si>
  <si>
    <t>Ⅵ. 재무제표의 첨부서류 . . . . . . . . . . . . . . . . . . . . . . .  97</t>
    <phoneticPr fontId="2" type="noConversion"/>
  </si>
  <si>
    <t xml:space="preserve">  지난해에 비해 190,809백만원의 자산이 증가하였으며 이것은 주로 사회기반시설(87,217백만원, 7.26% 증가)의 증가에 의한 것입니다. 유동자산의 총액은 127,931백만원으로 작년에 비해 24,483백만원이 증가하였으며 이것은 주로 현금및현금성자산(20,253백만원, 72.62% 증가)에 의한 것입니다. 비유동성 자산의 총액은 1,816,719백만원으로 작년에 비해 166,326백만원이 증가하였으며 이것은 주로 사회기반시설(87,217백만원, 7.26% 증가) 등의 증가에 의한 것입니다.</t>
    <phoneticPr fontId="2" type="noConversion"/>
  </si>
  <si>
    <t>소송공탁금</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</si>
</sst>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2">
    <numFmt numFmtId="6" formatCode="&quot;₩&quot;#,##0;[Red]\-&quot;₩&quot;#,##0"/>
    <numFmt numFmtId="8" formatCode="&quot;₩&quot;#,##0.00;[Red]\-&quot;₩&quot;#,##0.00"/>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_);[Red]\(#,##0\)"/>
    <numFmt numFmtId="177" formatCode="#,##0_ "/>
    <numFmt numFmtId="178" formatCode="0.0%"/>
    <numFmt numFmtId="179" formatCode="#,##0.00_ "/>
    <numFmt numFmtId="180" formatCode="0.00;_ÿ"/>
    <numFmt numFmtId="181" formatCode="0.0000%"/>
    <numFmt numFmtId="182" formatCode="&quot;(&quot;#,##0&quot;)&quot;;&quot;(&quot;&quot;-&quot;&quot;)&quot;&quot;(&quot;#,##0&quot;)&quot;"/>
    <numFmt numFmtId="183" formatCode="#,##0;#,##0"/>
    <numFmt numFmtId="184" formatCode="0.00&quot;  &quot;"/>
    <numFmt numFmtId="185" formatCode="_-* #,##0.00_-;\-* #,##0.00_-;_-* &quot;-&quot;_-;_-@_-"/>
    <numFmt numFmtId="186" formatCode="0.00_);[Red]\(0.00\)"/>
    <numFmt numFmtId="187" formatCode="#,##0_);\(#,##0\)"/>
    <numFmt numFmtId="188" formatCode="yyyy&quot;년&quot;\ m&quot;월&quot;\ d&quot;일&quot;;@"/>
    <numFmt numFmtId="189" formatCode="#,##0;\(#,##0\)"/>
    <numFmt numFmtId="190" formatCode="#,##0;&quot;△&quot;#,##0;_-* &quot;-&quot;_-;@"/>
    <numFmt numFmtId="191" formatCode="_ &quot;₩&quot;* #,##0_ ;_ &quot;₩&quot;* \-#,##0_ ;_ &quot;₩&quot;* &quot;-&quot;_ ;_ @_ "/>
    <numFmt numFmtId="192" formatCode="_ &quot;₩&quot;* #,##0.00_ ;_ &quot;₩&quot;* \-#,##0.00_ ;_ &quot;₩&quot;* &quot;-&quot;??_ ;_ @_ "/>
    <numFmt numFmtId="193" formatCode="#,##0.00;[Red]&quot;-&quot;#,##0.00"/>
    <numFmt numFmtId="194" formatCode="#,##0;[Red]&quot;-&quot;#,##0"/>
    <numFmt numFmtId="195" formatCode="_ * #,##0_ ;_ * \-#,##0_ ;_ * &quot;-&quot;_ ;_ @_ "/>
    <numFmt numFmtId="196" formatCode="_ * #,##0.00_ ;_ * \-#,##0.00_ ;_ * &quot;-&quot;??_ ;_ @_ "/>
    <numFmt numFmtId="197" formatCode="#,##0;[Red]#,##0"/>
    <numFmt numFmtId="198" formatCode="_(* #,##0_);_(* \(#,##0\);_(* &quot;-&quot;?_);@_)"/>
    <numFmt numFmtId="199" formatCode="mmm\.yy"/>
    <numFmt numFmtId="200" formatCode="\ @"/>
    <numFmt numFmtId="201" formatCode="\$#.00"/>
    <numFmt numFmtId="202" formatCode="0.00000%"/>
    <numFmt numFmtId="203" formatCode="&quot;SFr.&quot;#,##0.00;&quot;SFr.&quot;\-#,##0.00"/>
    <numFmt numFmtId="204" formatCode="#."/>
    <numFmt numFmtId="205" formatCode="_-* #,##0.00\ _F_-;\-* #,##0.00\ _F_-;_-* &quot;-&quot;??\ _F_-;_-@_-"/>
    <numFmt numFmtId="206" formatCode="&quot;₩&quot;\ #,##0;&quot;₩&quot;\ \-#,##0"/>
    <numFmt numFmtId="207" formatCode="&quot;₩&quot;#,##0.00;[Red]&quot;₩&quot;\-#,##0.00"/>
    <numFmt numFmtId="208" formatCode="_-&quot;$&quot;\ * #,##0_-;\-&quot;$&quot;\ * #,##0_-;_-&quot;$&quot;\ * &quot;-&quot;_-;_-@_-"/>
    <numFmt numFmtId="209" formatCode="_-&quot;$&quot;\ * #,##0.00_-;\-&quot;$&quot;\ * #,##0.00_-;_-&quot;$&quot;\ * &quot;-&quot;??_-;_-@_-"/>
    <numFmt numFmtId="210" formatCode="&quot;₩&quot;\!\$#,###&quot;₩&quot;\!\ "/>
    <numFmt numFmtId="211" formatCode="&quot;$&quot;#,##0_);\(&quot;$&quot;#,##0\)"/>
    <numFmt numFmtId="212" formatCode="%#.00"/>
    <numFmt numFmtId="213" formatCode="General_)"/>
    <numFmt numFmtId="214" formatCode="0.000%"/>
    <numFmt numFmtId="215" formatCode="&quot;R$&quot;#,##0.00;&quot;R$&quot;\-#,##0.00"/>
    <numFmt numFmtId="216" formatCode="#,##0.0_ "/>
    <numFmt numFmtId="217" formatCode="#,##0.000000;\-#,##0.000000"/>
    <numFmt numFmtId="218" formatCode="#,##0.00000;\-#,##0.00000"/>
    <numFmt numFmtId="219" formatCode="&quot;$&quot;#,##0_);[Red]\(&quot;$&quot;#,##0\)"/>
    <numFmt numFmtId="220" formatCode="0.0000"/>
    <numFmt numFmtId="221" formatCode="0.00000"/>
  </numFmts>
  <fonts count="176">
    <font>
      <sz val="11"/>
      <name val="돋움"/>
      <family val="3"/>
      <charset val="129"/>
    </font>
    <font>
      <sz val="11"/>
      <name val="돋움"/>
      <family val="3"/>
      <charset val="129"/>
    </font>
    <font>
      <sz val="8"/>
      <name val="돋움"/>
      <family val="3"/>
      <charset val="129"/>
    </font>
    <font>
      <b/>
      <sz val="18"/>
      <name val="양재튼튼체B"/>
      <family val="1"/>
      <charset val="129"/>
    </font>
    <font>
      <b/>
      <sz val="10"/>
      <name val="바탕"/>
      <family val="1"/>
      <charset val="129"/>
    </font>
    <font>
      <sz val="10"/>
      <name val="바탕"/>
      <family val="1"/>
      <charset val="129"/>
    </font>
    <font>
      <sz val="9"/>
      <name val="돋움"/>
      <family val="3"/>
      <charset val="129"/>
    </font>
    <font>
      <b/>
      <sz val="8.5"/>
      <name val="바탕"/>
      <family val="1"/>
      <charset val="129"/>
    </font>
    <font>
      <sz val="8.5"/>
      <name val="바탕"/>
      <family val="1"/>
      <charset val="129"/>
    </font>
    <font>
      <sz val="10"/>
      <name val="돋움"/>
      <family val="3"/>
      <charset val="129"/>
    </font>
    <font>
      <sz val="9"/>
      <name val="바탕"/>
      <family val="1"/>
      <charset val="129"/>
    </font>
    <font>
      <b/>
      <sz val="9"/>
      <name val="바탕"/>
      <family val="1"/>
      <charset val="129"/>
    </font>
    <font>
      <b/>
      <sz val="11"/>
      <name val="바탕"/>
      <family val="1"/>
      <charset val="129"/>
    </font>
    <font>
      <sz val="11"/>
      <name val="바탕"/>
      <family val="1"/>
      <charset val="129"/>
    </font>
    <font>
      <b/>
      <sz val="18"/>
      <name val="바탕"/>
      <family val="1"/>
      <charset val="129"/>
    </font>
    <font>
      <b/>
      <sz val="10"/>
      <name val="양재튼튼체B"/>
      <family val="1"/>
      <charset val="129"/>
    </font>
    <font>
      <sz val="10"/>
      <name val="굴림"/>
      <family val="3"/>
      <charset val="129"/>
    </font>
    <font>
      <sz val="10"/>
      <name val="Helv"/>
      <family val="2"/>
    </font>
    <font>
      <sz val="9"/>
      <name val="굴림"/>
      <family val="3"/>
      <charset val="129"/>
    </font>
    <font>
      <sz val="12"/>
      <name val="바탕체"/>
      <family val="1"/>
      <charset val="129"/>
    </font>
    <font>
      <sz val="12"/>
      <name val="¹UAAA¼"/>
      <family val="3"/>
      <charset val="129"/>
    </font>
    <font>
      <sz val="10"/>
      <color indexed="8"/>
      <name val="바탕"/>
      <family val="1"/>
      <charset val="129"/>
    </font>
    <font>
      <sz val="11"/>
      <name val="굴림"/>
      <family val="3"/>
      <charset val="129"/>
    </font>
    <font>
      <b/>
      <sz val="10"/>
      <name val="굴림"/>
      <family val="3"/>
      <charset val="129"/>
    </font>
    <font>
      <b/>
      <sz val="10"/>
      <color indexed="10"/>
      <name val="굴림"/>
      <family val="3"/>
      <charset val="129"/>
    </font>
    <font>
      <b/>
      <sz val="9"/>
      <name val="돋움"/>
      <family val="3"/>
      <charset val="129"/>
    </font>
    <font>
      <sz val="10"/>
      <color indexed="8"/>
      <name val="굴림"/>
      <family val="3"/>
      <charset val="129"/>
    </font>
    <font>
      <b/>
      <sz val="11"/>
      <color indexed="8"/>
      <name val="굴림"/>
      <family val="3"/>
      <charset val="129"/>
    </font>
    <font>
      <b/>
      <sz val="11"/>
      <name val="굴림"/>
      <family val="3"/>
      <charset val="129"/>
    </font>
    <font>
      <b/>
      <sz val="9"/>
      <color indexed="10"/>
      <name val="굴림"/>
      <family val="3"/>
      <charset val="129"/>
    </font>
    <font>
      <sz val="8"/>
      <name val="굴림"/>
      <family val="3"/>
      <charset val="129"/>
    </font>
    <font>
      <b/>
      <sz val="9"/>
      <name val="굴림"/>
      <family val="3"/>
      <charset val="129"/>
    </font>
    <font>
      <sz val="8"/>
      <name val="굴림"/>
      <family val="3"/>
      <charset val="129"/>
    </font>
    <font>
      <b/>
      <sz val="9"/>
      <color indexed="8"/>
      <name val="굴림"/>
      <family val="3"/>
      <charset val="129"/>
    </font>
    <font>
      <sz val="9"/>
      <color indexed="8"/>
      <name val="굴림"/>
      <family val="3"/>
      <charset val="129"/>
    </font>
    <font>
      <sz val="10"/>
      <color indexed="10"/>
      <name val="굴림"/>
      <family val="3"/>
      <charset val="129"/>
    </font>
    <font>
      <b/>
      <sz val="9"/>
      <color indexed="8"/>
      <name val="돋움"/>
      <family val="3"/>
      <charset val="129"/>
    </font>
    <font>
      <b/>
      <sz val="10"/>
      <name val="MS Sans Serif"/>
      <family val="2"/>
    </font>
    <font>
      <b/>
      <sz val="8"/>
      <name val="바탕"/>
      <family val="1"/>
      <charset val="129"/>
    </font>
    <font>
      <sz val="8"/>
      <name val="맑은 고딕"/>
      <family val="3"/>
      <charset val="129"/>
    </font>
    <font>
      <b/>
      <sz val="10"/>
      <color indexed="10"/>
      <name val="바탕"/>
      <family val="1"/>
      <charset val="129"/>
    </font>
    <font>
      <b/>
      <sz val="10"/>
      <color indexed="8"/>
      <name val="바탕"/>
      <family val="1"/>
      <charset val="129"/>
    </font>
    <font>
      <b/>
      <sz val="9"/>
      <color indexed="8"/>
      <name val="돋음"/>
      <family val="3"/>
      <charset val="129"/>
    </font>
    <font>
      <sz val="9"/>
      <color indexed="8"/>
      <name val="바탕"/>
      <family val="1"/>
      <charset val="129"/>
    </font>
    <font>
      <sz val="9"/>
      <name val="Arial Narrow"/>
      <family val="2"/>
    </font>
    <font>
      <sz val="9"/>
      <color indexed="8"/>
      <name val="Arial Narrow"/>
      <family val="2"/>
    </font>
    <font>
      <sz val="10"/>
      <name val="돋음"/>
      <family val="3"/>
      <charset val="129"/>
    </font>
    <font>
      <sz val="10"/>
      <name val="Arial Narrow"/>
      <family val="2"/>
    </font>
    <font>
      <sz val="14"/>
      <name val="바탕"/>
      <family val="1"/>
      <charset val="129"/>
    </font>
    <font>
      <b/>
      <sz val="14"/>
      <color indexed="8"/>
      <name val="바탕"/>
      <family val="1"/>
      <charset val="129"/>
    </font>
    <font>
      <sz val="12"/>
      <name val="바탕"/>
      <family val="1"/>
      <charset val="129"/>
    </font>
    <font>
      <sz val="12"/>
      <name val="ⓒoUAAA¨u"/>
      <family val="1"/>
      <charset val="129"/>
    </font>
    <font>
      <sz val="11"/>
      <name val="μ¸¿o"/>
      <family val="3"/>
      <charset val="129"/>
    </font>
    <font>
      <sz val="12"/>
      <name val="¹ÙÅÁÃ¼"/>
      <family val="1"/>
      <charset val="129"/>
    </font>
    <font>
      <sz val="12"/>
      <name val="System"/>
      <family val="2"/>
      <charset val="129"/>
    </font>
    <font>
      <sz val="12"/>
      <name val="±¼¸²A¼"/>
      <family val="3"/>
      <charset val="129"/>
    </font>
    <font>
      <sz val="10"/>
      <name val="Times New Roman"/>
      <family val="1"/>
    </font>
    <font>
      <u/>
      <sz val="18"/>
      <name val="Times New Roman"/>
      <family val="1"/>
    </font>
    <font>
      <sz val="10"/>
      <name val="PragmaticaCTT"/>
      <family val="1"/>
    </font>
    <font>
      <b/>
      <sz val="11"/>
      <color indexed="8"/>
      <name val="바탕"/>
      <family val="1"/>
      <charset val="129"/>
    </font>
    <font>
      <b/>
      <sz val="9"/>
      <name val="Arial Narrow"/>
      <family val="2"/>
    </font>
    <font>
      <b/>
      <sz val="8"/>
      <color indexed="8"/>
      <name val="돋움"/>
      <family val="3"/>
      <charset val="129"/>
    </font>
    <font>
      <sz val="8"/>
      <name val="Arial Narrow"/>
      <family val="2"/>
    </font>
    <font>
      <b/>
      <sz val="8"/>
      <color indexed="8"/>
      <name val="바탕"/>
      <family val="1"/>
      <charset val="129"/>
    </font>
    <font>
      <sz val="11"/>
      <color indexed="8"/>
      <name val="바탕"/>
      <family val="1"/>
      <charset val="129"/>
    </font>
    <font>
      <b/>
      <sz val="10"/>
      <name val="돋움"/>
      <family val="3"/>
      <charset val="129"/>
    </font>
    <font>
      <b/>
      <sz val="11"/>
      <color indexed="8"/>
      <name val="돋움"/>
      <family val="3"/>
      <charset val="129"/>
    </font>
    <font>
      <sz val="10"/>
      <color indexed="8"/>
      <name val="돋움"/>
      <family val="3"/>
      <charset val="129"/>
    </font>
    <font>
      <b/>
      <sz val="10"/>
      <color indexed="8"/>
      <name val="돋움"/>
      <family val="3"/>
      <charset val="129"/>
    </font>
    <font>
      <sz val="11"/>
      <color indexed="8"/>
      <name val="돋움"/>
      <family val="3"/>
      <charset val="129"/>
    </font>
    <font>
      <b/>
      <sz val="10"/>
      <color indexed="8"/>
      <name val="바탕체"/>
      <family val="1"/>
      <charset val="129"/>
    </font>
    <font>
      <sz val="9"/>
      <color indexed="8"/>
      <name val="바탕체"/>
      <family val="1"/>
      <charset val="129"/>
    </font>
    <font>
      <sz val="11"/>
      <color indexed="8"/>
      <name val="맑은 고딕"/>
      <family val="3"/>
      <charset val="129"/>
    </font>
    <font>
      <sz val="12"/>
      <name val="Times New Roman"/>
      <family val="1"/>
    </font>
    <font>
      <b/>
      <sz val="7"/>
      <color indexed="8"/>
      <name val="돋음"/>
      <family val="3"/>
      <charset val="129"/>
    </font>
    <font>
      <sz val="12"/>
      <color indexed="63"/>
      <name val="돋움"/>
      <family val="3"/>
      <charset val="129"/>
    </font>
    <font>
      <sz val="9"/>
      <color indexed="63"/>
      <name val="Arial Narrow"/>
      <family val="2"/>
    </font>
    <font>
      <sz val="10"/>
      <color indexed="8"/>
      <name val="MS PMincho"/>
      <family val="1"/>
      <charset val="128"/>
    </font>
    <font>
      <sz val="12"/>
      <name val="??????"/>
      <family val="1"/>
    </font>
    <font>
      <sz val="12"/>
      <name val="???"/>
      <family val="1"/>
    </font>
    <font>
      <sz val="10"/>
      <color indexed="8"/>
      <name val="Arial"/>
      <family val="2"/>
    </font>
    <font>
      <sz val="11"/>
      <color theme="1"/>
      <name val="맑은 고딕"/>
      <family val="3"/>
      <charset val="129"/>
      <scheme val="minor"/>
    </font>
    <font>
      <b/>
      <sz val="9"/>
      <color indexed="8"/>
      <name val="Arial Narrow"/>
      <family val="2"/>
    </font>
    <font>
      <b/>
      <sz val="9"/>
      <color indexed="18"/>
      <name val="바탕"/>
      <family val="1"/>
      <charset val="129"/>
    </font>
    <font>
      <b/>
      <sz val="9"/>
      <color indexed="8"/>
      <name val="바탕"/>
      <family val="1"/>
      <charset val="129"/>
    </font>
    <font>
      <b/>
      <sz val="9"/>
      <color indexed="63"/>
      <name val="Arial Narrow"/>
      <family val="2"/>
    </font>
    <font>
      <b/>
      <sz val="9"/>
      <color indexed="8"/>
      <name val="바탕체"/>
      <family val="1"/>
      <charset val="129"/>
    </font>
    <font>
      <b/>
      <sz val="10"/>
      <color indexed="8"/>
      <name val="굴림"/>
      <family val="3"/>
      <charset val="129"/>
    </font>
    <font>
      <sz val="8"/>
      <name val="바탕"/>
      <family val="1"/>
      <charset val="129"/>
    </font>
    <font>
      <b/>
      <sz val="16"/>
      <color indexed="8"/>
      <name val="돋움"/>
      <family val="3"/>
      <charset val="129"/>
    </font>
    <font>
      <b/>
      <sz val="18"/>
      <color indexed="8"/>
      <name val="돋움"/>
      <family val="3"/>
      <charset val="129"/>
    </font>
    <font>
      <b/>
      <sz val="12"/>
      <color indexed="8"/>
      <name val="돋움"/>
      <family val="3"/>
      <charset val="129"/>
    </font>
    <font>
      <sz val="12"/>
      <color indexed="8"/>
      <name val="돋움"/>
      <family val="3"/>
      <charset val="129"/>
    </font>
    <font>
      <sz val="12"/>
      <color indexed="8"/>
      <name val="바탕"/>
      <family val="1"/>
      <charset val="129"/>
    </font>
    <font>
      <sz val="12"/>
      <color indexed="8"/>
      <name val="MS PMincho"/>
      <family val="1"/>
      <charset val="128"/>
    </font>
    <font>
      <sz val="8"/>
      <name val="맑은 고딕"/>
      <family val="2"/>
      <charset val="129"/>
      <scheme val="minor"/>
    </font>
    <font>
      <sz val="12"/>
      <color indexed="8"/>
      <name val="휴먼명조"/>
      <family val="3"/>
      <charset val="129"/>
    </font>
    <font>
      <b/>
      <sz val="18"/>
      <color indexed="8"/>
      <name val="바탕"/>
      <family val="1"/>
      <charset val="129"/>
    </font>
    <font>
      <b/>
      <sz val="15"/>
      <color indexed="8"/>
      <name val="바탕"/>
      <family val="1"/>
      <charset val="129"/>
    </font>
    <font>
      <b/>
      <sz val="14"/>
      <name val="바탕"/>
      <family val="1"/>
      <charset val="129"/>
    </font>
    <font>
      <sz val="20"/>
      <name val="바탕"/>
      <family val="1"/>
      <charset val="129"/>
    </font>
    <font>
      <b/>
      <sz val="8"/>
      <color indexed="8"/>
      <name val="돋음"/>
      <family val="3"/>
      <charset val="129"/>
    </font>
    <font>
      <sz val="6"/>
      <name val="바탕"/>
      <family val="1"/>
      <charset val="129"/>
    </font>
    <font>
      <b/>
      <sz val="11"/>
      <name val="돋움"/>
      <family val="3"/>
      <charset val="129"/>
    </font>
    <font>
      <b/>
      <sz val="14"/>
      <color indexed="8"/>
      <name val="굴림"/>
      <family val="3"/>
      <charset val="129"/>
    </font>
    <font>
      <sz val="10"/>
      <name val="Arial"/>
      <family val="2"/>
    </font>
    <font>
      <u/>
      <sz val="8.4"/>
      <color indexed="12"/>
      <name val="Arial"/>
      <family val="2"/>
    </font>
    <font>
      <sz val="10"/>
      <name val="굴림체"/>
      <family val="3"/>
      <charset val="129"/>
    </font>
    <font>
      <sz val="12"/>
      <name val="굴림체"/>
      <family val="3"/>
      <charset val="129"/>
    </font>
    <font>
      <u/>
      <sz val="12"/>
      <name val="MS Sans Serif"/>
      <family val="2"/>
    </font>
    <font>
      <sz val="11"/>
      <color indexed="9"/>
      <name val="맑은 고딕"/>
      <family val="3"/>
      <charset val="129"/>
    </font>
    <font>
      <sz val="12"/>
      <name val="¡ERERER￠RERER¡ERER¡ERE?IoUA"/>
      <family val="1"/>
      <charset val="129"/>
    </font>
    <font>
      <sz val="8"/>
      <name val="Arial"/>
      <family val="2"/>
    </font>
    <font>
      <sz val="10"/>
      <name val="MS Sans Serif"/>
      <family val="2"/>
    </font>
    <font>
      <sz val="11"/>
      <color indexed="20"/>
      <name val="맑은 고딕"/>
      <family val="3"/>
      <charset val="129"/>
    </font>
    <font>
      <sz val="12"/>
      <name val="Tms Rmn"/>
      <family val="1"/>
    </font>
    <font>
      <b/>
      <sz val="8"/>
      <color indexed="24"/>
      <name val="Arial"/>
      <family val="2"/>
    </font>
    <font>
      <sz val="9"/>
      <name val="Arial"/>
      <family val="2"/>
    </font>
    <font>
      <b/>
      <sz val="9"/>
      <color indexed="24"/>
      <name val="Arial"/>
      <family val="2"/>
    </font>
    <font>
      <b/>
      <sz val="11"/>
      <color indexed="24"/>
      <name val="Arial"/>
      <family val="2"/>
    </font>
    <font>
      <sz val="11"/>
      <name val="µ¸¿ò"/>
      <family val="3"/>
      <charset val="129"/>
    </font>
    <font>
      <b/>
      <sz val="11"/>
      <color indexed="52"/>
      <name val="맑은 고딕"/>
      <family val="3"/>
      <charset val="129"/>
    </font>
    <font>
      <b/>
      <sz val="10"/>
      <name val="Helv"/>
      <family val="2"/>
    </font>
    <font>
      <b/>
      <sz val="11"/>
      <color indexed="9"/>
      <name val="맑은 고딕"/>
      <family val="3"/>
      <charset val="129"/>
    </font>
    <font>
      <b/>
      <sz val="8"/>
      <name val="Arial"/>
      <family val="2"/>
    </font>
    <font>
      <sz val="1"/>
      <color indexed="8"/>
      <name val="Courier"/>
      <family val="3"/>
    </font>
    <font>
      <sz val="10"/>
      <name val="MS Serif"/>
      <family val="1"/>
    </font>
    <font>
      <sz val="12"/>
      <name val="명조"/>
      <family val="3"/>
      <charset val="129"/>
    </font>
    <font>
      <b/>
      <sz val="12"/>
      <name val="Helv"/>
      <family val="2"/>
    </font>
    <font>
      <sz val="10"/>
      <color indexed="16"/>
      <name val="MS Serif"/>
      <family val="1"/>
    </font>
    <font>
      <i/>
      <sz val="11"/>
      <color indexed="23"/>
      <name val="맑은 고딕"/>
      <family val="3"/>
      <charset val="129"/>
    </font>
    <font>
      <sz val="11"/>
      <color indexed="17"/>
      <name val="맑은 고딕"/>
      <family val="3"/>
      <charset val="129"/>
    </font>
    <font>
      <b/>
      <sz val="12"/>
      <name val="Arial"/>
      <family val="2"/>
    </font>
    <font>
      <b/>
      <sz val="10"/>
      <name val="Arial"/>
      <family val="2"/>
    </font>
    <font>
      <b/>
      <sz val="11"/>
      <color indexed="56"/>
      <name val="맑은 고딕"/>
      <family val="3"/>
      <charset val="129"/>
    </font>
    <font>
      <b/>
      <sz val="12"/>
      <name val="Tms Rmn"/>
      <family val="1"/>
    </font>
    <font>
      <b/>
      <sz val="1"/>
      <color indexed="8"/>
      <name val="Courier"/>
      <family val="3"/>
    </font>
    <font>
      <sz val="11"/>
      <color indexed="62"/>
      <name val="맑은 고딕"/>
      <family val="3"/>
      <charset val="129"/>
    </font>
    <font>
      <sz val="11"/>
      <color indexed="52"/>
      <name val="맑은 고딕"/>
      <family val="3"/>
      <charset val="129"/>
    </font>
    <font>
      <b/>
      <sz val="11"/>
      <name val="Helv"/>
      <family val="2"/>
    </font>
    <font>
      <sz val="11"/>
      <color indexed="60"/>
      <name val="맑은 고딕"/>
      <family val="3"/>
      <charset val="129"/>
    </font>
    <font>
      <sz val="9"/>
      <name val="Times New Roman"/>
      <family val="1"/>
    </font>
    <font>
      <sz val="7"/>
      <name val="Small Fonts"/>
      <family val="2"/>
    </font>
    <font>
      <sz val="12"/>
      <name val="돋움체"/>
      <family val="3"/>
      <charset val="129"/>
    </font>
    <font>
      <sz val="12"/>
      <name val="Helv"/>
      <family val="2"/>
    </font>
    <font>
      <b/>
      <sz val="11"/>
      <color indexed="63"/>
      <name val="맑은 고딕"/>
      <family val="3"/>
      <charset val="129"/>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8"/>
      <color indexed="8"/>
      <name val="Helv"/>
      <family val="2"/>
    </font>
    <font>
      <b/>
      <sz val="18"/>
      <color indexed="56"/>
      <name val="맑은 고딕"/>
      <family val="3"/>
      <charset val="129"/>
    </font>
    <font>
      <sz val="11"/>
      <color indexed="12"/>
      <name val="Times New Roman"/>
      <family val="1"/>
    </font>
    <font>
      <sz val="11"/>
      <color indexed="10"/>
      <name val="맑은 고딕"/>
      <family val="3"/>
      <charset val="129"/>
    </font>
    <font>
      <sz val="10"/>
      <name val="Geneva"/>
      <family val="2"/>
    </font>
    <font>
      <sz val="11"/>
      <name val="굴림체"/>
      <family val="3"/>
      <charset val="129"/>
    </font>
    <font>
      <u/>
      <sz val="11"/>
      <color indexed="36"/>
      <name val="돋움"/>
      <family val="3"/>
      <charset val="129"/>
    </font>
    <font>
      <sz val="14"/>
      <name val="뼻뮝"/>
      <family val="3"/>
      <charset val="129"/>
    </font>
    <font>
      <sz val="9"/>
      <color indexed="8"/>
      <name val="굴림체"/>
      <family val="3"/>
      <charset val="129"/>
    </font>
    <font>
      <sz val="12"/>
      <name val="뼻뮝"/>
      <family val="1"/>
      <charset val="129"/>
    </font>
    <font>
      <sz val="10"/>
      <name val="바탕체"/>
      <family val="1"/>
      <charset val="129"/>
    </font>
    <font>
      <sz val="14"/>
      <name val="돋움"/>
      <family val="3"/>
      <charset val="129"/>
    </font>
    <font>
      <b/>
      <sz val="12"/>
      <color indexed="16"/>
      <name val="굴림체"/>
      <family val="3"/>
      <charset val="129"/>
    </font>
    <font>
      <sz val="10"/>
      <name val="명조"/>
      <family val="3"/>
      <charset val="129"/>
    </font>
    <font>
      <b/>
      <sz val="11"/>
      <color indexed="8"/>
      <name val="맑은 고딕"/>
      <family val="3"/>
      <charset val="129"/>
    </font>
    <font>
      <b/>
      <i/>
      <sz val="12"/>
      <name val="돋움체"/>
      <family val="3"/>
      <charset val="129"/>
    </font>
    <font>
      <sz val="12"/>
      <color indexed="24"/>
      <name val="바탕체"/>
      <family val="1"/>
      <charset val="129"/>
    </font>
    <font>
      <b/>
      <sz val="15"/>
      <color indexed="56"/>
      <name val="맑은 고딕"/>
      <family val="3"/>
      <charset val="129"/>
    </font>
    <font>
      <b/>
      <sz val="13"/>
      <color indexed="56"/>
      <name val="맑은 고딕"/>
      <family val="3"/>
      <charset val="129"/>
    </font>
    <font>
      <b/>
      <sz val="18"/>
      <name val="굴림체"/>
      <family val="3"/>
      <charset val="129"/>
    </font>
    <font>
      <b/>
      <sz val="14"/>
      <name val="굴림체"/>
      <family val="3"/>
      <charset val="129"/>
    </font>
    <font>
      <sz val="12"/>
      <name val="돋움"/>
      <family val="3"/>
      <charset val="129"/>
    </font>
    <font>
      <sz val="10"/>
      <color indexed="8"/>
      <name val="굴림"/>
      <family val="3"/>
    </font>
    <font>
      <sz val="11"/>
      <color indexed="8"/>
      <name val="굴림체"/>
      <family val="3"/>
      <charset val="129"/>
    </font>
    <font>
      <sz val="12"/>
      <name val="Arial"/>
      <family val="2"/>
    </font>
  </fonts>
  <fills count="49">
    <fill>
      <patternFill patternType="none"/>
    </fill>
    <fill>
      <patternFill patternType="gray125"/>
    </fill>
    <fill>
      <patternFill patternType="solid">
        <fgColor indexed="22"/>
        <bgColor indexed="64"/>
      </patternFill>
    </fill>
    <fill>
      <patternFill patternType="solid">
        <fgColor indexed="27"/>
        <bgColor indexed="64"/>
      </patternFill>
    </fill>
    <fill>
      <patternFill patternType="solid">
        <fgColor indexed="43"/>
        <bgColor indexed="64"/>
      </patternFill>
    </fill>
    <fill>
      <patternFill patternType="solid">
        <fgColor indexed="11"/>
        <bgColor indexed="64"/>
      </patternFill>
    </fill>
    <fill>
      <patternFill patternType="solid">
        <fgColor indexed="55"/>
        <bgColor indexed="64"/>
      </patternFill>
    </fill>
    <fill>
      <patternFill patternType="solid">
        <fgColor indexed="41"/>
        <bgColor indexed="64"/>
      </patternFill>
    </fill>
    <fill>
      <patternFill patternType="solid">
        <fgColor indexed="13"/>
        <bgColor indexed="64"/>
      </patternFill>
    </fill>
    <fill>
      <patternFill patternType="solid">
        <fgColor indexed="42"/>
        <bgColor indexed="64"/>
      </patternFill>
    </fill>
    <fill>
      <patternFill patternType="solid">
        <fgColor rgb="FFCCFFCC"/>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bgColor indexed="64"/>
      </patternFill>
    </fill>
    <fill>
      <patternFill patternType="solid">
        <fgColor indexed="43"/>
      </patternFill>
    </fill>
    <fill>
      <patternFill patternType="solid">
        <fgColor indexed="9"/>
        <bgColor indexed="64"/>
      </patternFill>
    </fill>
    <fill>
      <patternFill patternType="solid">
        <fgColor indexed="26"/>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s>
  <borders count="229">
    <border>
      <left/>
      <right/>
      <top/>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hair">
        <color indexed="64"/>
      </right>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style="hair">
        <color indexed="64"/>
      </left>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Down="1">
      <left style="thin">
        <color indexed="64"/>
      </left>
      <right/>
      <top style="thin">
        <color indexed="64"/>
      </top>
      <bottom style="double">
        <color indexed="64"/>
      </bottom>
      <diagonal style="thin">
        <color indexed="64"/>
      </diagonal>
    </border>
    <border diagonalDown="1">
      <left/>
      <right/>
      <top style="thin">
        <color indexed="64"/>
      </top>
      <bottom style="double">
        <color indexed="64"/>
      </bottom>
      <diagonal style="thin">
        <color indexed="64"/>
      </diagonal>
    </border>
    <border diagonalDown="1">
      <left/>
      <right style="thin">
        <color indexed="64"/>
      </right>
      <top style="thin">
        <color indexed="64"/>
      </top>
      <bottom style="double">
        <color indexed="64"/>
      </bottom>
      <diagonal style="thin">
        <color indexed="64"/>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hair">
        <color indexed="8"/>
      </left>
      <right style="hair">
        <color indexed="8"/>
      </right>
      <top style="hair">
        <color indexed="8"/>
      </top>
      <bottom style="hair">
        <color indexed="8"/>
      </bottom>
      <diagonal/>
    </border>
    <border>
      <left/>
      <right style="hair">
        <color indexed="64"/>
      </right>
      <top style="thin">
        <color indexed="64"/>
      </top>
      <bottom style="hair">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hair">
        <color indexed="64"/>
      </right>
      <top/>
      <bottom style="thin">
        <color indexed="64"/>
      </bottom>
      <diagonal/>
    </border>
    <border>
      <left style="thin">
        <color indexed="64"/>
      </left>
      <right style="hair">
        <color indexed="64"/>
      </right>
      <top style="double">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8"/>
      </left>
      <right style="hair">
        <color indexed="8"/>
      </right>
      <top style="hair">
        <color indexed="8"/>
      </top>
      <bottom style="double">
        <color indexed="8"/>
      </bottom>
      <diagonal/>
    </border>
    <border>
      <left style="hair">
        <color indexed="8"/>
      </left>
      <right style="hair">
        <color indexed="8"/>
      </right>
      <top style="hair">
        <color indexed="8"/>
      </top>
      <bottom style="double">
        <color indexed="8"/>
      </bottom>
      <diagonal/>
    </border>
    <border>
      <left style="hair">
        <color indexed="8"/>
      </left>
      <right style="thin">
        <color indexed="8"/>
      </right>
      <top style="hair">
        <color indexed="8"/>
      </top>
      <bottom style="double">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style="thin">
        <color indexed="8"/>
      </right>
      <top/>
      <bottom style="hair">
        <color indexed="8"/>
      </bottom>
      <diagonal/>
    </border>
    <border>
      <left style="thin">
        <color indexed="8"/>
      </left>
      <right style="hair">
        <color indexed="8"/>
      </right>
      <top style="double">
        <color indexed="8"/>
      </top>
      <bottom/>
      <diagonal/>
    </border>
    <border>
      <left style="hair">
        <color indexed="8"/>
      </left>
      <right style="hair">
        <color indexed="8"/>
      </right>
      <top style="double">
        <color indexed="8"/>
      </top>
      <bottom/>
      <diagonal/>
    </border>
    <border>
      <left style="hair">
        <color indexed="8"/>
      </left>
      <right style="thin">
        <color indexed="8"/>
      </right>
      <top style="double">
        <color indexed="8"/>
      </top>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hair">
        <color indexed="8"/>
      </left>
      <right style="thin">
        <color indexed="8"/>
      </right>
      <top style="hair">
        <color indexed="8"/>
      </top>
      <bottom/>
      <diagonal/>
    </border>
    <border>
      <left style="thin">
        <color indexed="8"/>
      </left>
      <right style="hair">
        <color indexed="8"/>
      </right>
      <top/>
      <bottom style="thin">
        <color indexed="8"/>
      </bottom>
      <diagonal/>
    </border>
    <border>
      <left style="hair">
        <color indexed="8"/>
      </left>
      <right style="hair">
        <color indexed="8"/>
      </right>
      <top/>
      <bottom style="thin">
        <color indexed="8"/>
      </bottom>
      <diagonal/>
    </border>
    <border>
      <left style="hair">
        <color indexed="8"/>
      </left>
      <right style="thin">
        <color indexed="8"/>
      </right>
      <top/>
      <bottom style="thin">
        <color indexed="8"/>
      </bottom>
      <diagonal/>
    </border>
    <border>
      <left style="thin">
        <color indexed="8"/>
      </left>
      <right style="hair">
        <color indexed="8"/>
      </right>
      <top/>
      <bottom/>
      <diagonal/>
    </border>
    <border>
      <left style="hair">
        <color indexed="8"/>
      </left>
      <right style="hair">
        <color indexed="8"/>
      </right>
      <top/>
      <bottom/>
      <diagonal/>
    </border>
    <border>
      <left style="hair">
        <color indexed="8"/>
      </left>
      <right style="thin">
        <color indexed="8"/>
      </right>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indexed="64"/>
      </left>
      <right style="thin">
        <color indexed="64"/>
      </right>
      <top style="hair">
        <color indexed="64"/>
      </top>
      <bottom style="double">
        <color indexed="64"/>
      </bottom>
      <diagonal/>
    </border>
    <border>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8"/>
      </top>
      <bottom style="hair">
        <color indexed="64"/>
      </bottom>
      <diagonal/>
    </border>
    <border>
      <left/>
      <right style="hair">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hair">
        <color indexed="8"/>
      </right>
      <top style="double">
        <color indexed="64"/>
      </top>
      <bottom style="hair">
        <color indexed="8"/>
      </bottom>
      <diagonal/>
    </border>
    <border>
      <left style="hair">
        <color indexed="8"/>
      </left>
      <right style="hair">
        <color indexed="8"/>
      </right>
      <top style="double">
        <color indexed="64"/>
      </top>
      <bottom style="hair">
        <color indexed="8"/>
      </bottom>
      <diagonal/>
    </border>
    <border>
      <left style="hair">
        <color indexed="8"/>
      </left>
      <right style="thin">
        <color indexed="64"/>
      </right>
      <top style="double">
        <color indexed="64"/>
      </top>
      <bottom style="hair">
        <color indexed="8"/>
      </bottom>
      <diagonal/>
    </border>
    <border>
      <left style="thin">
        <color indexed="64"/>
      </left>
      <right style="hair">
        <color indexed="8"/>
      </right>
      <top style="hair">
        <color indexed="8"/>
      </top>
      <bottom style="hair">
        <color indexed="8"/>
      </bottom>
      <diagonal/>
    </border>
    <border>
      <left style="hair">
        <color indexed="8"/>
      </left>
      <right style="thin">
        <color indexed="64"/>
      </right>
      <top style="hair">
        <color indexed="8"/>
      </top>
      <bottom style="hair">
        <color indexed="8"/>
      </bottom>
      <diagonal/>
    </border>
    <border>
      <left style="thin">
        <color indexed="64"/>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style="thin">
        <color indexed="64"/>
      </right>
      <top style="hair">
        <color indexed="8"/>
      </top>
      <bottom style="thin">
        <color indexed="64"/>
      </bottom>
      <diagonal/>
    </border>
    <border>
      <left style="hair">
        <color auto="1"/>
      </left>
      <right style="hair">
        <color auto="1"/>
      </right>
      <top/>
      <bottom/>
      <diagonal/>
    </border>
    <border>
      <left/>
      <right style="hair">
        <color indexed="64"/>
      </right>
      <top/>
      <bottom/>
      <diagonal/>
    </border>
    <border>
      <left/>
      <right style="hair">
        <color indexed="64"/>
      </right>
      <top/>
      <bottom style="double">
        <color indexed="64"/>
      </bottom>
      <diagonal/>
    </border>
    <border>
      <left style="hair">
        <color indexed="64"/>
      </left>
      <right style="thin">
        <color indexed="64"/>
      </right>
      <top/>
      <bottom style="hair">
        <color auto="1"/>
      </bottom>
      <diagonal/>
    </border>
    <border>
      <left style="hair">
        <color indexed="64"/>
      </left>
      <right/>
      <top style="hair">
        <color indexed="64"/>
      </top>
      <bottom style="double">
        <color indexed="64"/>
      </bottom>
      <diagonal/>
    </border>
    <border>
      <left style="hair">
        <color indexed="64"/>
      </left>
      <right/>
      <top style="double">
        <color indexed="64"/>
      </top>
      <bottom style="thin">
        <color indexed="64"/>
      </bottom>
      <diagonal/>
    </border>
    <border>
      <left style="hair">
        <color indexed="64"/>
      </left>
      <right/>
      <top/>
      <bottom style="thin">
        <color indexed="64"/>
      </bottom>
      <diagonal/>
    </border>
    <border>
      <left/>
      <right/>
      <top style="double">
        <color indexed="64"/>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double">
        <color auto="1"/>
      </bottom>
      <diagonal/>
    </border>
    <border>
      <left/>
      <right style="hair">
        <color indexed="8"/>
      </right>
      <top style="hair">
        <color indexed="8"/>
      </top>
      <bottom style="double">
        <color auto="1"/>
      </bottom>
      <diagonal/>
    </border>
    <border>
      <left style="hair">
        <color indexed="8"/>
      </left>
      <right style="hair">
        <color indexed="8"/>
      </right>
      <top style="hair">
        <color indexed="8"/>
      </top>
      <bottom style="double">
        <color auto="1"/>
      </bottom>
      <diagonal/>
    </border>
    <border>
      <left style="thin">
        <color auto="1"/>
      </left>
      <right style="hair">
        <color indexed="8"/>
      </right>
      <top style="thin">
        <color auto="1"/>
      </top>
      <bottom style="hair">
        <color indexed="8"/>
      </bottom>
      <diagonal/>
    </border>
    <border>
      <left style="hair">
        <color indexed="8"/>
      </left>
      <right style="hair">
        <color indexed="8"/>
      </right>
      <top style="thin">
        <color auto="1"/>
      </top>
      <bottom style="hair">
        <color indexed="8"/>
      </bottom>
      <diagonal/>
    </border>
    <border>
      <left style="hair">
        <color indexed="8"/>
      </left>
      <right style="thin">
        <color auto="1"/>
      </right>
      <top style="thin">
        <color auto="1"/>
      </top>
      <bottom style="hair">
        <color indexed="8"/>
      </bottom>
      <diagonal/>
    </border>
    <border>
      <left style="thin">
        <color auto="1"/>
      </left>
      <right style="hair">
        <color indexed="8"/>
      </right>
      <top style="hair">
        <color indexed="8"/>
      </top>
      <bottom style="double">
        <color auto="1"/>
      </bottom>
      <diagonal/>
    </border>
    <border>
      <left style="hair">
        <color indexed="8"/>
      </left>
      <right style="thin">
        <color auto="1"/>
      </right>
      <top style="hair">
        <color indexed="8"/>
      </top>
      <bottom style="double">
        <color auto="1"/>
      </bottom>
      <diagonal/>
    </border>
    <border>
      <left style="hair">
        <color auto="1"/>
      </left>
      <right style="thin">
        <color auto="1"/>
      </right>
      <top/>
      <bottom/>
      <diagonal/>
    </border>
    <border>
      <left/>
      <right style="thin">
        <color auto="1"/>
      </right>
      <top style="double">
        <color auto="1"/>
      </top>
      <bottom/>
      <diagonal/>
    </border>
    <border>
      <left/>
      <right style="hair">
        <color indexed="8"/>
      </right>
      <top style="thin">
        <color auto="1"/>
      </top>
      <bottom style="hair">
        <color indexed="8"/>
      </bottom>
      <diagonal/>
    </border>
    <border>
      <left/>
      <right style="hair">
        <color indexed="64"/>
      </right>
      <top/>
      <bottom style="thin">
        <color auto="1"/>
      </bottom>
      <diagonal/>
    </border>
    <border>
      <left style="hair">
        <color indexed="8"/>
      </left>
      <right/>
      <top style="hair">
        <color indexed="8"/>
      </top>
      <bottom style="hair">
        <color indexed="8"/>
      </bottom>
      <diagonal/>
    </border>
    <border>
      <left/>
      <right style="hair">
        <color indexed="8"/>
      </right>
      <top style="hair">
        <color indexed="8"/>
      </top>
      <bottom style="hair">
        <color indexed="8"/>
      </bottom>
      <diagonal/>
    </border>
    <border>
      <left style="thin">
        <color indexed="64"/>
      </left>
      <right/>
      <top style="hair">
        <color indexed="8"/>
      </top>
      <bottom style="hair">
        <color indexed="8"/>
      </bottom>
      <diagonal/>
    </border>
    <border>
      <left/>
      <right/>
      <top style="hair">
        <color indexed="8"/>
      </top>
      <bottom style="hair">
        <color indexed="8"/>
      </bottom>
      <diagonal/>
    </border>
    <border>
      <left style="thin">
        <color indexed="64"/>
      </left>
      <right/>
      <top style="double">
        <color indexed="64"/>
      </top>
      <bottom style="hair">
        <color indexed="8"/>
      </bottom>
      <diagonal/>
    </border>
    <border>
      <left/>
      <right/>
      <top style="double">
        <color indexed="64"/>
      </top>
      <bottom style="hair">
        <color indexed="8"/>
      </bottom>
      <diagonal/>
    </border>
    <border>
      <left/>
      <right style="hair">
        <color indexed="8"/>
      </right>
      <top style="double">
        <color indexed="64"/>
      </top>
      <bottom style="hair">
        <color indexed="8"/>
      </bottom>
      <diagonal/>
    </border>
    <border>
      <left style="thin">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auto="1"/>
      </left>
      <right style="hair">
        <color auto="1"/>
      </right>
      <top style="hair">
        <color auto="1"/>
      </top>
      <bottom style="thin">
        <color auto="1"/>
      </bottom>
      <diagonal/>
    </border>
    <border>
      <left/>
      <right/>
      <top/>
      <bottom style="medium">
        <color indexed="2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right/>
      <top style="medium">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medium">
        <color indexed="64"/>
      </left>
      <right/>
      <top style="medium">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4"/>
      </top>
      <bottom style="thin">
        <color indexed="63"/>
      </bottom>
      <diagonal/>
    </border>
    <border>
      <left/>
      <right/>
      <top style="double">
        <color indexed="64"/>
      </top>
      <bottom/>
      <diagonal/>
    </border>
    <border>
      <left/>
      <right/>
      <top style="thin">
        <color indexed="64"/>
      </top>
      <bottom/>
      <diagonal/>
    </border>
    <border>
      <left/>
      <right/>
      <top/>
      <bottom style="hair">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auto="1"/>
      </left>
      <right/>
      <top/>
      <bottom/>
      <diagonal/>
    </border>
    <border>
      <left style="thin">
        <color auto="1"/>
      </left>
      <right style="hair">
        <color auto="1"/>
      </right>
      <top/>
      <bottom/>
      <diagonal/>
    </border>
    <border>
      <left/>
      <right style="thin">
        <color indexed="64"/>
      </right>
      <top style="hair">
        <color indexed="64"/>
      </top>
      <bottom style="double">
        <color indexed="64"/>
      </bottom>
      <diagonal/>
    </border>
    <border>
      <left style="hair">
        <color indexed="64"/>
      </left>
      <right/>
      <top style="double">
        <color indexed="64"/>
      </top>
      <bottom style="hair">
        <color indexed="64"/>
      </bottom>
      <diagonal/>
    </border>
    <border>
      <left/>
      <right style="thin">
        <color indexed="64"/>
      </right>
      <top style="double">
        <color indexed="64"/>
      </top>
      <bottom style="hair">
        <color indexed="64"/>
      </bottom>
      <diagonal/>
    </border>
    <border>
      <left style="hair">
        <color indexed="64"/>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s>
  <cellStyleXfs count="1739">
    <xf numFmtId="0" fontId="0" fillId="0" borderId="0" applyNumberFormat="0" applyFill="0" applyBorder="0" applyAlignment="0" applyProtection="0"/>
    <xf numFmtId="0" fontId="1" fillId="0" borderId="0"/>
    <xf numFmtId="0" fontId="78" fillId="0" borderId="0" applyFont="0" applyFill="0" applyBorder="0" applyAlignment="0" applyProtection="0"/>
    <xf numFmtId="0" fontId="78" fillId="0" borderId="0" applyFont="0" applyFill="0" applyBorder="0" applyAlignment="0" applyProtection="0"/>
    <xf numFmtId="0" fontId="79" fillId="0" borderId="0" applyFont="0" applyFill="0" applyBorder="0" applyAlignment="0" applyProtection="0"/>
    <xf numFmtId="0" fontId="1" fillId="0" borderId="0"/>
    <xf numFmtId="41" fontId="72" fillId="0" borderId="0" applyFont="0" applyFill="0" applyBorder="0" applyAlignment="0" applyProtection="0">
      <alignment vertical="center"/>
    </xf>
    <xf numFmtId="9" fontId="72" fillId="0" borderId="0" applyFont="0" applyFill="0" applyBorder="0" applyAlignment="0" applyProtection="0">
      <alignment vertical="center"/>
    </xf>
    <xf numFmtId="0" fontId="73" fillId="0" borderId="0"/>
    <xf numFmtId="41" fontId="72" fillId="0" borderId="0" applyFont="0" applyFill="0" applyBorder="0" applyAlignment="0" applyProtection="0">
      <alignment vertical="center"/>
    </xf>
    <xf numFmtId="0" fontId="81" fillId="0" borderId="0">
      <alignment vertical="center"/>
    </xf>
    <xf numFmtId="0" fontId="1" fillId="0" borderId="0" applyNumberFormat="0" applyFill="0" applyBorder="0" applyAlignment="0" applyProtection="0"/>
    <xf numFmtId="41" fontId="1" fillId="0" borderId="0" applyFont="0" applyFill="0" applyBorder="0" applyAlignment="0" applyProtection="0">
      <alignment vertical="center"/>
    </xf>
    <xf numFmtId="0" fontId="17" fillId="0" borderId="0"/>
    <xf numFmtId="0" fontId="51"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20" fillId="0" borderId="0" applyFont="0" applyFill="0" applyBorder="0" applyAlignment="0" applyProtection="0"/>
    <xf numFmtId="0" fontId="52" fillId="0" borderId="0" applyFont="0" applyFill="0" applyBorder="0" applyAlignment="0" applyProtection="0"/>
    <xf numFmtId="0" fontId="54" fillId="0" borderId="0"/>
    <xf numFmtId="0" fontId="55" fillId="0" borderId="0"/>
    <xf numFmtId="0" fontId="53" fillId="0" borderId="0"/>
    <xf numFmtId="0" fontId="20" fillId="0" borderId="0"/>
    <xf numFmtId="0" fontId="54" fillId="0" borderId="0"/>
    <xf numFmtId="0" fontId="54" fillId="0" borderId="0"/>
    <xf numFmtId="0" fontId="53" fillId="0" borderId="0"/>
    <xf numFmtId="0" fontId="20" fillId="0" borderId="0"/>
    <xf numFmtId="0" fontId="53" fillId="0" borderId="0"/>
    <xf numFmtId="0" fontId="20" fillId="0" borderId="0"/>
    <xf numFmtId="0" fontId="53" fillId="0" borderId="0"/>
    <xf numFmtId="0" fontId="20" fillId="0" borderId="0"/>
    <xf numFmtId="181" fontId="9" fillId="0" borderId="0"/>
    <xf numFmtId="0" fontId="57" fillId="0" borderId="0" applyFont="0" applyFill="0" applyBorder="0" applyAlignment="0" applyProtection="0">
      <alignment horizontal="centerContinuous"/>
    </xf>
    <xf numFmtId="182" fontId="56" fillId="0" borderId="0" applyFont="0" applyFill="0" applyBorder="0" applyAlignment="0" applyProtection="0">
      <alignment horizontal="centerContinuous"/>
    </xf>
    <xf numFmtId="183" fontId="56" fillId="0" borderId="0" applyFont="0" applyFill="0" applyBorder="0" applyAlignment="0" applyProtection="0">
      <alignment horizontal="centerContinuous"/>
    </xf>
    <xf numFmtId="0" fontId="56" fillId="0" borderId="0" applyFont="0" applyFill="0" applyBorder="0" applyAlignment="0" applyProtection="0">
      <alignment horizontal="centerContinuous"/>
    </xf>
    <xf numFmtId="0" fontId="80" fillId="0" borderId="0"/>
    <xf numFmtId="0" fontId="58" fillId="0" borderId="0"/>
    <xf numFmtId="9" fontId="1" fillId="0" borderId="0" applyFont="0" applyFill="0" applyBorder="0" applyAlignment="0" applyProtection="0">
      <alignment vertical="center"/>
    </xf>
    <xf numFmtId="0" fontId="26" fillId="0" borderId="0"/>
    <xf numFmtId="0" fontId="26" fillId="0" borderId="0"/>
    <xf numFmtId="0" fontId="1" fillId="0" borderId="0" applyFont="0" applyFill="0" applyBorder="0" applyAlignment="0" applyProtection="0"/>
    <xf numFmtId="0" fontId="1" fillId="0" borderId="0" applyFont="0" applyFill="0" applyBorder="0" applyAlignment="0" applyProtection="0"/>
    <xf numFmtId="41" fontId="1" fillId="0" borderId="0" applyFont="0" applyFill="0" applyBorder="0" applyAlignment="0" applyProtection="0"/>
    <xf numFmtId="0" fontId="1" fillId="0" borderId="0" applyNumberFormat="0" applyFill="0" applyBorder="0" applyAlignment="0" applyProtection="0"/>
    <xf numFmtId="41" fontId="1" fillId="0" borderId="0" applyFont="0" applyFill="0" applyBorder="0" applyAlignment="0" applyProtection="0"/>
    <xf numFmtId="0" fontId="1" fillId="0" borderId="0"/>
    <xf numFmtId="0" fontId="19" fillId="0" borderId="0" applyFont="0" applyFill="0" applyBorder="0" applyAlignment="0" applyProtection="0"/>
    <xf numFmtId="184" fontId="1" fillId="0" borderId="0" applyFont="0" applyFill="0" applyBorder="0" applyAlignment="0" applyProtection="0"/>
    <xf numFmtId="0" fontId="19" fillId="0" borderId="0" applyFont="0" applyFill="0" applyBorder="0" applyAlignment="0" applyProtection="0"/>
    <xf numFmtId="0" fontId="1" fillId="0" borderId="0">
      <alignment vertical="center"/>
    </xf>
    <xf numFmtId="0" fontId="1" fillId="0" borderId="0"/>
    <xf numFmtId="0" fontId="37" fillId="0" borderId="0" applyNumberFormat="0" applyFill="0" applyBorder="0" applyAlignment="0" applyProtection="0"/>
    <xf numFmtId="0" fontId="26" fillId="0" borderId="0"/>
    <xf numFmtId="0" fontId="81" fillId="0" borderId="0">
      <alignment vertical="center"/>
    </xf>
    <xf numFmtId="0" fontId="1" fillId="0" borderId="0">
      <alignment vertical="center"/>
    </xf>
    <xf numFmtId="0" fontId="26" fillId="0" borderId="0"/>
    <xf numFmtId="0" fontId="19" fillId="0" borderId="0"/>
    <xf numFmtId="0" fontId="19" fillId="0" borderId="0"/>
    <xf numFmtId="0" fontId="105" fillId="0" borderId="0" applyFont="0" applyFill="0" applyBorder="0" applyAlignment="0" applyProtection="0"/>
    <xf numFmtId="0" fontId="106" fillId="0" borderId="0" applyNumberFormat="0" applyFill="0" applyBorder="0" applyAlignment="0" applyProtection="0">
      <alignment vertical="top"/>
      <protection locked="0"/>
    </xf>
    <xf numFmtId="0" fontId="17" fillId="0" borderId="0"/>
    <xf numFmtId="0" fontId="17" fillId="0" borderId="0"/>
    <xf numFmtId="0" fontId="17" fillId="0" borderId="0"/>
    <xf numFmtId="0" fontId="105" fillId="0" borderId="0"/>
    <xf numFmtId="0" fontId="105" fillId="0" borderId="0"/>
    <xf numFmtId="191" fontId="1" fillId="0" borderId="0" applyFont="0" applyFill="0" applyBorder="0" applyAlignment="0" applyProtection="0"/>
    <xf numFmtId="0" fontId="105" fillId="0" borderId="0"/>
    <xf numFmtId="0" fontId="19" fillId="0" borderId="0"/>
    <xf numFmtId="0" fontId="17" fillId="0" borderId="0"/>
    <xf numFmtId="0" fontId="105" fillId="0" borderId="0"/>
    <xf numFmtId="0" fontId="107" fillId="0" borderId="0" applyFont="0" applyFill="0" applyBorder="0" applyAlignment="0" applyProtection="0"/>
    <xf numFmtId="191" fontId="1" fillId="0" borderId="0" applyFont="0" applyFill="0" applyBorder="0" applyAlignment="0" applyProtection="0"/>
    <xf numFmtId="192" fontId="1" fillId="0" borderId="0" applyFont="0" applyFill="0" applyBorder="0" applyAlignment="0" applyProtection="0"/>
    <xf numFmtId="191" fontId="19" fillId="0" borderId="0" applyFont="0" applyFill="0" applyBorder="0" applyAlignment="0" applyProtection="0"/>
    <xf numFmtId="192" fontId="1" fillId="0" borderId="0" applyFont="0" applyFill="0" applyBorder="0" applyAlignment="0" applyProtection="0"/>
    <xf numFmtId="0" fontId="17" fillId="0" borderId="0"/>
    <xf numFmtId="191" fontId="1" fillId="0" borderId="0" applyFont="0" applyFill="0" applyBorder="0" applyAlignment="0" applyProtection="0"/>
    <xf numFmtId="191" fontId="1" fillId="0" borderId="0" applyFont="0" applyFill="0" applyBorder="0" applyAlignment="0" applyProtection="0"/>
    <xf numFmtId="0" fontId="105" fillId="0" borderId="0"/>
    <xf numFmtId="0" fontId="105" fillId="0" borderId="0"/>
    <xf numFmtId="0" fontId="105" fillId="0" borderId="0"/>
    <xf numFmtId="0" fontId="105" fillId="0" borderId="0"/>
    <xf numFmtId="191" fontId="19" fillId="0" borderId="0" applyFont="0" applyFill="0" applyBorder="0" applyAlignment="0" applyProtection="0"/>
    <xf numFmtId="0" fontId="105" fillId="0" borderId="0"/>
    <xf numFmtId="0" fontId="105" fillId="0" borderId="0"/>
    <xf numFmtId="0" fontId="105" fillId="0" borderId="0"/>
    <xf numFmtId="191" fontId="1" fillId="0" borderId="0" applyFont="0" applyFill="0" applyBorder="0" applyAlignment="0" applyProtection="0"/>
    <xf numFmtId="0" fontId="105" fillId="0" borderId="0"/>
    <xf numFmtId="0" fontId="105" fillId="0" borderId="0"/>
    <xf numFmtId="191" fontId="19" fillId="0" borderId="0" applyFont="0" applyFill="0" applyBorder="0" applyAlignment="0" applyProtection="0"/>
    <xf numFmtId="192" fontId="1" fillId="0" borderId="0" applyFont="0" applyFill="0" applyBorder="0" applyAlignment="0" applyProtection="0"/>
    <xf numFmtId="191" fontId="1" fillId="0" borderId="0" applyFont="0" applyFill="0" applyBorder="0" applyAlignment="0" applyProtection="0"/>
    <xf numFmtId="0" fontId="105" fillId="0" borderId="0"/>
    <xf numFmtId="0" fontId="17" fillId="0" borderId="0"/>
    <xf numFmtId="0" fontId="17" fillId="0" borderId="0"/>
    <xf numFmtId="0" fontId="105" fillId="0" borderId="0"/>
    <xf numFmtId="0" fontId="37" fillId="0" borderId="0" applyNumberFormat="0" applyFill="0" applyBorder="0" applyAlignment="0" applyProtection="0"/>
    <xf numFmtId="0" fontId="107" fillId="0" borderId="0" applyFont="0" applyFill="0" applyBorder="0" applyAlignment="0" applyProtection="0"/>
    <xf numFmtId="191" fontId="1" fillId="0" borderId="0" applyFont="0" applyFill="0" applyBorder="0" applyAlignment="0" applyProtection="0"/>
    <xf numFmtId="191" fontId="1" fillId="0" borderId="0" applyFont="0" applyFill="0" applyBorder="0" applyAlignment="0" applyProtection="0"/>
    <xf numFmtId="191" fontId="19" fillId="0" borderId="0" applyFont="0" applyFill="0" applyBorder="0" applyAlignment="0" applyProtection="0"/>
    <xf numFmtId="191" fontId="1" fillId="0" borderId="0" applyFont="0" applyFill="0" applyBorder="0" applyAlignment="0" applyProtection="0"/>
    <xf numFmtId="0" fontId="105" fillId="0" borderId="0"/>
    <xf numFmtId="0" fontId="105" fillId="0" borderId="0"/>
    <xf numFmtId="0" fontId="19" fillId="0" borderId="0"/>
    <xf numFmtId="0" fontId="108" fillId="0" borderId="0"/>
    <xf numFmtId="0" fontId="1" fillId="0" borderId="0"/>
    <xf numFmtId="0" fontId="109" fillId="0" borderId="0"/>
    <xf numFmtId="0" fontId="1" fillId="0" borderId="0"/>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1"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2"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5"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72" fillId="16" borderId="0" applyNumberFormat="0" applyBorder="0" applyAlignment="0" applyProtection="0">
      <alignment vertical="center"/>
    </xf>
    <xf numFmtId="0" fontId="19" fillId="0" borderId="0"/>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17"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21"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8"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19"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10" fillId="2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93" fontId="51" fillId="0" borderId="0" applyFont="0" applyFill="0" applyBorder="0" applyAlignment="0" applyProtection="0"/>
    <xf numFmtId="194" fontId="111" fillId="0" borderId="0" applyFont="0" applyFill="0" applyBorder="0" applyAlignment="0" applyProtection="0"/>
    <xf numFmtId="193" fontId="111" fillId="0" borderId="0" applyFont="0" applyFill="0" applyBorder="0" applyAlignment="0" applyProtection="0"/>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2" fillId="0" borderId="0" applyNumberFormat="0" applyAlignment="0"/>
    <xf numFmtId="42" fontId="52" fillId="0" borderId="0" applyFont="0" applyFill="0" applyBorder="0" applyAlignment="0" applyProtection="0"/>
    <xf numFmtId="0" fontId="105" fillId="0" borderId="0" applyFont="0" applyFill="0" applyBorder="0" applyAlignment="0" applyProtection="0"/>
    <xf numFmtId="191" fontId="53" fillId="0" borderId="0" applyFont="0" applyFill="0" applyBorder="0" applyAlignment="0" applyProtection="0"/>
    <xf numFmtId="0" fontId="20" fillId="0" borderId="0" applyFont="0" applyFill="0" applyBorder="0" applyAlignment="0" applyProtection="0"/>
    <xf numFmtId="44" fontId="52" fillId="0" borderId="0" applyFont="0" applyFill="0" applyBorder="0" applyAlignment="0" applyProtection="0"/>
    <xf numFmtId="0" fontId="105" fillId="0" borderId="0" applyFont="0" applyFill="0" applyBorder="0" applyAlignment="0" applyProtection="0"/>
    <xf numFmtId="192" fontId="53" fillId="0" borderId="0" applyFont="0" applyFill="0" applyBorder="0" applyAlignment="0" applyProtection="0"/>
    <xf numFmtId="0" fontId="20" fillId="0" borderId="0" applyFont="0" applyFill="0" applyBorder="0" applyAlignment="0" applyProtection="0"/>
    <xf numFmtId="191" fontId="111" fillId="0" borderId="0" applyFont="0" applyFill="0" applyBorder="0" applyAlignment="0" applyProtection="0"/>
    <xf numFmtId="192" fontId="111" fillId="0" borderId="0" applyFont="0" applyFill="0" applyBorder="0" applyAlignment="0" applyProtection="0"/>
    <xf numFmtId="0" fontId="113" fillId="0" borderId="0"/>
    <xf numFmtId="41" fontId="52" fillId="0" borderId="0" applyFont="0" applyFill="0" applyBorder="0" applyAlignment="0" applyProtection="0"/>
    <xf numFmtId="0" fontId="105" fillId="0" borderId="0" applyFont="0" applyFill="0" applyBorder="0" applyAlignment="0" applyProtection="0"/>
    <xf numFmtId="195" fontId="53" fillId="0" borderId="0" applyFont="0" applyFill="0" applyBorder="0" applyAlignment="0" applyProtection="0"/>
    <xf numFmtId="0" fontId="20" fillId="0" borderId="0" applyFont="0" applyFill="0" applyBorder="0" applyAlignment="0" applyProtection="0"/>
    <xf numFmtId="43" fontId="52" fillId="0" borderId="0" applyFont="0" applyFill="0" applyBorder="0" applyAlignment="0" applyProtection="0"/>
    <xf numFmtId="0" fontId="105" fillId="0" borderId="0" applyFont="0" applyFill="0" applyBorder="0" applyAlignment="0" applyProtection="0"/>
    <xf numFmtId="196" fontId="53" fillId="0" borderId="0" applyFont="0" applyFill="0" applyBorder="0" applyAlignment="0" applyProtection="0"/>
    <xf numFmtId="0" fontId="20" fillId="0" borderId="0" applyFont="0" applyFill="0" applyBorder="0" applyAlignment="0" applyProtection="0"/>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5" fillId="0" borderId="0" applyNumberFormat="0" applyFill="0" applyBorder="0" applyAlignment="0" applyProtection="0"/>
    <xf numFmtId="0" fontId="37" fillId="0" borderId="169" applyAlignment="0" applyProtection="0"/>
    <xf numFmtId="197" fontId="1" fillId="0" borderId="0"/>
    <xf numFmtId="197" fontId="1" fillId="0" borderId="0"/>
    <xf numFmtId="49" fontId="116" fillId="0" borderId="0" applyFont="0" applyFill="0" applyBorder="0" applyAlignment="0" applyProtection="0">
      <alignment horizontal="left"/>
    </xf>
    <xf numFmtId="198" fontId="117" fillId="0" borderId="0" applyAlignment="0" applyProtection="0"/>
    <xf numFmtId="178" fontId="112" fillId="0" borderId="0" applyFill="0" applyBorder="0" applyAlignment="0" applyProtection="0"/>
    <xf numFmtId="49" fontId="112" fillId="0" borderId="0" applyNumberFormat="0" applyAlignment="0" applyProtection="0">
      <alignment horizontal="left"/>
    </xf>
    <xf numFmtId="49" fontId="118" fillId="0" borderId="199" applyNumberFormat="0" applyAlignment="0" applyProtection="0">
      <alignment horizontal="left" wrapText="1"/>
    </xf>
    <xf numFmtId="49" fontId="118" fillId="0" borderId="0" applyNumberFormat="0" applyAlignment="0" applyProtection="0">
      <alignment horizontal="left" wrapText="1"/>
    </xf>
    <xf numFmtId="49" fontId="119" fillId="0" borderId="0" applyAlignment="0" applyProtection="0">
      <alignment horizontal="left"/>
    </xf>
    <xf numFmtId="0" fontId="111" fillId="0" borderId="0"/>
    <xf numFmtId="0" fontId="120" fillId="0" borderId="0"/>
    <xf numFmtId="0" fontId="1" fillId="0" borderId="0" applyFill="0" applyBorder="0" applyAlignment="0"/>
    <xf numFmtId="0" fontId="121" fillId="29" borderId="200" applyNumberFormat="0" applyAlignment="0" applyProtection="0">
      <alignment vertical="center"/>
    </xf>
    <xf numFmtId="0" fontId="121" fillId="29" borderId="200" applyNumberFormat="0" applyAlignment="0" applyProtection="0">
      <alignment vertical="center"/>
    </xf>
    <xf numFmtId="0" fontId="122" fillId="0" borderId="0"/>
    <xf numFmtId="0" fontId="123" fillId="30" borderId="201" applyNumberFormat="0" applyAlignment="0" applyProtection="0">
      <alignment vertical="center"/>
    </xf>
    <xf numFmtId="0" fontId="123" fillId="30" borderId="201" applyNumberFormat="0" applyAlignment="0" applyProtection="0">
      <alignment vertical="center"/>
    </xf>
    <xf numFmtId="0" fontId="124" fillId="0" borderId="202">
      <alignment horizontal="center"/>
    </xf>
    <xf numFmtId="4" fontId="125" fillId="0" borderId="0">
      <protection locked="0"/>
    </xf>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2" fillId="0" borderId="0" applyFont="0" applyFill="0" applyBorder="0" applyAlignment="0" applyProtection="0"/>
    <xf numFmtId="199" fontId="1" fillId="0" borderId="0"/>
    <xf numFmtId="0" fontId="105" fillId="0" borderId="0" applyFont="0" applyFill="0" applyBorder="0" applyAlignment="0" applyProtection="0"/>
    <xf numFmtId="200" fontId="1" fillId="0" borderId="0">
      <protection locked="0"/>
    </xf>
    <xf numFmtId="0" fontId="126" fillId="0" borderId="0" applyNumberFormat="0" applyAlignment="0">
      <alignment horizontal="left"/>
    </xf>
    <xf numFmtId="0" fontId="107" fillId="0" borderId="0" applyFont="0" applyFill="0" applyBorder="0" applyAlignment="0" applyProtection="0"/>
    <xf numFmtId="201" fontId="125" fillId="0" borderId="0">
      <protection locked="0"/>
    </xf>
    <xf numFmtId="0" fontId="2" fillId="0" borderId="0" applyFont="0" applyFill="0" applyBorder="0" applyAlignment="0" applyProtection="0"/>
    <xf numFmtId="0" fontId="127" fillId="0" borderId="0" applyFont="0" applyFill="0" applyBorder="0" applyAlignment="0" applyProtection="0"/>
    <xf numFmtId="200" fontId="1" fillId="0" borderId="0">
      <protection locked="0"/>
    </xf>
    <xf numFmtId="0" fontId="128" fillId="0" borderId="203" applyNumberFormat="0" applyBorder="0">
      <alignment horizontal="centerContinuous"/>
    </xf>
    <xf numFmtId="200" fontId="1" fillId="0" borderId="0">
      <protection locked="0"/>
    </xf>
    <xf numFmtId="38" fontId="105" fillId="0" borderId="0" applyFont="0" applyFill="0" applyBorder="0" applyAlignment="0" applyProtection="0"/>
    <xf numFmtId="40" fontId="105" fillId="0" borderId="0" applyFont="0" applyFill="0" applyBorder="0" applyAlignment="0" applyProtection="0"/>
    <xf numFmtId="202" fontId="9" fillId="0" borderId="0"/>
    <xf numFmtId="0" fontId="129" fillId="0" borderId="0" applyNumberFormat="0" applyAlignment="0">
      <alignment horizontal="left"/>
    </xf>
    <xf numFmtId="0" fontId="1" fillId="0" borderId="0" applyFont="0" applyFill="0" applyBorder="0" applyAlignment="0" applyProtection="0"/>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200" fontId="1" fillId="0" borderId="0">
      <protection locked="0"/>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38" fontId="112" fillId="2" borderId="0" applyNumberFormat="0" applyBorder="0" applyAlignment="0" applyProtection="0"/>
    <xf numFmtId="203" fontId="1" fillId="0" borderId="0" applyFont="0"/>
    <xf numFmtId="0" fontId="128" fillId="0" borderId="0">
      <alignment horizontal="left"/>
    </xf>
    <xf numFmtId="0" fontId="132" fillId="0" borderId="204" applyNumberFormat="0" applyAlignment="0" applyProtection="0">
      <alignment horizontal="left" vertical="center"/>
    </xf>
    <xf numFmtId="0" fontId="132" fillId="0" borderId="205">
      <alignment horizontal="left" vertical="center"/>
    </xf>
    <xf numFmtId="14" fontId="133" fillId="3" borderId="206">
      <alignment horizontal="center" vertical="center" wrapText="1"/>
    </xf>
    <xf numFmtId="200" fontId="1" fillId="0" borderId="0">
      <protection locked="0"/>
    </xf>
    <xf numFmtId="200" fontId="1" fillId="0" borderId="0">
      <protection locked="0"/>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5" fillId="0" borderId="0"/>
    <xf numFmtId="204" fontId="136" fillId="0" borderId="0">
      <protection locked="0"/>
    </xf>
    <xf numFmtId="204" fontId="136" fillId="0" borderId="0">
      <protection locked="0"/>
    </xf>
    <xf numFmtId="192" fontId="19" fillId="0" borderId="0" applyFont="0" applyFill="0" applyBorder="0" applyAlignment="0" applyProtection="0"/>
    <xf numFmtId="0" fontId="137" fillId="16" borderId="200" applyNumberFormat="0" applyAlignment="0" applyProtection="0">
      <alignment vertical="center"/>
    </xf>
    <xf numFmtId="10" fontId="112" fillId="31" borderId="208" applyNumberFormat="0" applyBorder="0" applyAlignment="0" applyProtection="0"/>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56" fillId="0" borderId="0" applyNumberFormat="0" applyFont="0" applyFill="0" applyBorder="0" applyProtection="0">
      <alignment horizontal="left" vertical="center"/>
    </xf>
    <xf numFmtId="191" fontId="19" fillId="0" borderId="0" applyFont="0" applyFill="0" applyBorder="0" applyAlignment="0" applyProtection="0"/>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05" fillId="0" borderId="0" applyFont="0" applyFill="0" applyBorder="0" applyAlignment="0" applyProtection="0"/>
    <xf numFmtId="205" fontId="105" fillId="0" borderId="0" applyFont="0" applyFill="0" applyBorder="0" applyAlignment="0" applyProtection="0"/>
    <xf numFmtId="0" fontId="105" fillId="0" borderId="0" applyFont="0" applyFill="0" applyBorder="0" applyAlignment="0" applyProtection="0"/>
    <xf numFmtId="0" fontId="105" fillId="0" borderId="0" applyFont="0" applyFill="0" applyBorder="0" applyAlignment="0" applyProtection="0"/>
    <xf numFmtId="38" fontId="113" fillId="0" borderId="0" applyFont="0" applyFill="0" applyBorder="0" applyAlignment="0" applyProtection="0"/>
    <xf numFmtId="0" fontId="105" fillId="0" borderId="0" applyFont="0" applyFill="0" applyBorder="0" applyAlignment="0" applyProtection="0"/>
    <xf numFmtId="0" fontId="139" fillId="0" borderId="206"/>
    <xf numFmtId="206" fontId="73" fillId="0" borderId="0" applyFont="0" applyFill="0" applyBorder="0" applyAlignment="0" applyProtection="0"/>
    <xf numFmtId="207" fontId="105" fillId="0" borderId="0" applyFont="0" applyFill="0" applyBorder="0" applyAlignment="0" applyProtection="0"/>
    <xf numFmtId="208" fontId="105" fillId="0" borderId="0" applyFont="0" applyFill="0" applyBorder="0" applyAlignment="0" applyProtection="0"/>
    <xf numFmtId="209" fontId="105" fillId="0" borderId="0" applyFont="0" applyFill="0" applyBorder="0" applyAlignment="0" applyProtection="0"/>
    <xf numFmtId="0" fontId="113" fillId="0" borderId="0" applyFont="0" applyFill="0" applyBorder="0" applyAlignment="0" applyProtection="0"/>
    <xf numFmtId="0" fontId="113" fillId="0" borderId="0" applyFont="0" applyFill="0" applyBorder="0" applyAlignment="0" applyProtection="0"/>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2" fontId="141" fillId="33" borderId="0"/>
    <xf numFmtId="37" fontId="142" fillId="0" borderId="0"/>
    <xf numFmtId="0" fontId="143" fillId="0" borderId="210" applyNumberFormat="0" applyFont="0" applyBorder="0" applyProtection="0">
      <alignment horizontal="center" vertical="center"/>
    </xf>
    <xf numFmtId="210" fontId="1" fillId="0" borderId="0"/>
    <xf numFmtId="210" fontId="1" fillId="0" borderId="0"/>
    <xf numFmtId="211" fontId="1" fillId="0" borderId="0"/>
    <xf numFmtId="0" fontId="144" fillId="0" borderId="0"/>
    <xf numFmtId="0" fontId="144" fillId="0" borderId="0"/>
    <xf numFmtId="0" fontId="144" fillId="0" borderId="0"/>
    <xf numFmtId="0" fontId="144" fillId="0" borderId="0"/>
    <xf numFmtId="0" fontId="144" fillId="0" borderId="0"/>
    <xf numFmtId="0" fontId="144" fillId="0" borderId="0"/>
    <xf numFmtId="0" fontId="144" fillId="0" borderId="0"/>
    <xf numFmtId="0" fontId="72" fillId="0" borderId="0">
      <alignment vertical="center"/>
    </xf>
    <xf numFmtId="0" fontId="105" fillId="0" borderId="0"/>
    <xf numFmtId="0" fontId="1" fillId="0" borderId="0"/>
    <xf numFmtId="0" fontId="72" fillId="34" borderId="211" applyNumberFormat="0" applyFont="0" applyAlignment="0" applyProtection="0">
      <alignment vertical="center"/>
    </xf>
    <xf numFmtId="0" fontId="72" fillId="34" borderId="211" applyNumberFormat="0" applyFon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212" fontId="125" fillId="0" borderId="0">
      <protection locked="0"/>
    </xf>
    <xf numFmtId="10" fontId="105" fillId="0" borderId="0" applyFont="0" applyFill="0" applyBorder="0" applyAlignment="0" applyProtection="0"/>
    <xf numFmtId="9" fontId="113" fillId="0" borderId="203" applyNumberFormat="0" applyBorder="0"/>
    <xf numFmtId="197" fontId="1" fillId="0" borderId="0"/>
    <xf numFmtId="0" fontId="113" fillId="0" borderId="0" applyNumberFormat="0" applyFont="0" applyFill="0" applyBorder="0" applyAlignment="0" applyProtection="0">
      <alignment horizontal="left"/>
    </xf>
    <xf numFmtId="15" fontId="113" fillId="0" borderId="0" applyFont="0" applyFill="0" applyBorder="0" applyAlignment="0" applyProtection="0"/>
    <xf numFmtId="4" fontId="113" fillId="0" borderId="0" applyFont="0" applyFill="0" applyBorder="0" applyAlignment="0" applyProtection="0"/>
    <xf numFmtId="0" fontId="37" fillId="0" borderId="206">
      <alignment horizontal="center"/>
    </xf>
    <xf numFmtId="3" fontId="113" fillId="0" borderId="0" applyFont="0" applyFill="0" applyBorder="0" applyAlignment="0" applyProtection="0"/>
    <xf numFmtId="0" fontId="113" fillId="35" borderId="0" applyNumberFormat="0" applyFont="0" applyBorder="0" applyAlignment="0" applyProtection="0"/>
    <xf numFmtId="0" fontId="19" fillId="0" borderId="0"/>
    <xf numFmtId="0" fontId="19" fillId="0" borderId="0"/>
    <xf numFmtId="196" fontId="19" fillId="0" borderId="0" applyFont="0" applyFill="0" applyBorder="0" applyAlignment="0" applyProtection="0"/>
    <xf numFmtId="0" fontId="105" fillId="0" borderId="0" applyNumberFormat="0" applyFill="0" applyBorder="0" applyAlignment="0" applyProtection="0">
      <alignment horizontal="left"/>
    </xf>
    <xf numFmtId="0" fontId="19" fillId="0" borderId="0"/>
    <xf numFmtId="4" fontId="80" fillId="4" borderId="212" applyNumberFormat="0" applyProtection="0">
      <alignment vertical="center"/>
    </xf>
    <xf numFmtId="4" fontId="146" fillId="4" borderId="212" applyNumberFormat="0" applyProtection="0">
      <alignment vertical="center"/>
    </xf>
    <xf numFmtId="4" fontId="80" fillId="4" borderId="212" applyNumberFormat="0" applyProtection="0">
      <alignment horizontal="left" vertical="center" indent="1"/>
    </xf>
    <xf numFmtId="4" fontId="80" fillId="4" borderId="212" applyNumberFormat="0" applyProtection="0">
      <alignment horizontal="left" vertical="center" indent="1"/>
    </xf>
    <xf numFmtId="0" fontId="105" fillId="36" borderId="212" applyNumberFormat="0" applyProtection="0">
      <alignment horizontal="left" vertical="center" indent="1"/>
    </xf>
    <xf numFmtId="4" fontId="80" fillId="37" borderId="212" applyNumberFormat="0" applyProtection="0">
      <alignment horizontal="right" vertical="center"/>
    </xf>
    <xf numFmtId="4" fontId="80" fillId="38" borderId="212" applyNumberFormat="0" applyProtection="0">
      <alignment horizontal="right" vertical="center"/>
    </xf>
    <xf numFmtId="4" fontId="80" fillId="39" borderId="212" applyNumberFormat="0" applyProtection="0">
      <alignment horizontal="right" vertical="center"/>
    </xf>
    <xf numFmtId="4" fontId="80" fillId="40" borderId="212" applyNumberFormat="0" applyProtection="0">
      <alignment horizontal="right" vertical="center"/>
    </xf>
    <xf numFmtId="4" fontId="80" fillId="41" borderId="212" applyNumberFormat="0" applyProtection="0">
      <alignment horizontal="right" vertical="center"/>
    </xf>
    <xf numFmtId="4" fontId="80" fillId="42" borderId="212" applyNumberFormat="0" applyProtection="0">
      <alignment horizontal="right" vertical="center"/>
    </xf>
    <xf numFmtId="4" fontId="80" fillId="43" borderId="212" applyNumberFormat="0" applyProtection="0">
      <alignment horizontal="right" vertical="center"/>
    </xf>
    <xf numFmtId="4" fontId="80" fillId="44" borderId="212" applyNumberFormat="0" applyProtection="0">
      <alignment horizontal="right" vertical="center"/>
    </xf>
    <xf numFmtId="4" fontId="80" fillId="5" borderId="212" applyNumberFormat="0" applyProtection="0">
      <alignment horizontal="right" vertical="center"/>
    </xf>
    <xf numFmtId="4" fontId="147" fillId="45" borderId="212" applyNumberFormat="0" applyProtection="0">
      <alignment horizontal="left" vertical="center" indent="1"/>
    </xf>
    <xf numFmtId="4" fontId="80" fillId="46" borderId="213" applyNumberFormat="0" applyProtection="0">
      <alignment horizontal="left" vertical="center" indent="1"/>
    </xf>
    <xf numFmtId="4" fontId="148" fillId="47" borderId="0" applyNumberFormat="0" applyProtection="0">
      <alignment horizontal="left" vertical="center" indent="1"/>
    </xf>
    <xf numFmtId="0" fontId="105" fillId="36" borderId="212" applyNumberFormat="0" applyProtection="0">
      <alignment horizontal="left" vertical="center" indent="1"/>
    </xf>
    <xf numFmtId="4" fontId="80" fillId="46" borderId="212" applyNumberFormat="0" applyProtection="0">
      <alignment horizontal="left" vertical="center" indent="1"/>
    </xf>
    <xf numFmtId="4" fontId="80" fillId="48" borderId="212" applyNumberFormat="0" applyProtection="0">
      <alignment horizontal="left" vertical="center" indent="1"/>
    </xf>
    <xf numFmtId="0" fontId="105" fillId="48" borderId="212" applyNumberFormat="0" applyProtection="0">
      <alignment horizontal="left" vertical="center" indent="1"/>
    </xf>
    <xf numFmtId="0" fontId="105" fillId="48" borderId="212" applyNumberFormat="0" applyProtection="0">
      <alignment horizontal="left" vertical="center" indent="1"/>
    </xf>
    <xf numFmtId="0" fontId="105" fillId="6" borderId="212" applyNumberFormat="0" applyProtection="0">
      <alignment horizontal="left" vertical="center" indent="1"/>
    </xf>
    <xf numFmtId="0" fontId="105" fillId="6" borderId="212" applyNumberFormat="0" applyProtection="0">
      <alignment horizontal="left" vertical="center" indent="1"/>
    </xf>
    <xf numFmtId="0" fontId="105" fillId="2" borderId="212" applyNumberFormat="0" applyProtection="0">
      <alignment horizontal="left" vertical="center" indent="1"/>
    </xf>
    <xf numFmtId="0" fontId="105" fillId="2" borderId="212" applyNumberFormat="0" applyProtection="0">
      <alignment horizontal="left" vertical="center" indent="1"/>
    </xf>
    <xf numFmtId="0" fontId="105" fillId="36" borderId="212" applyNumberFormat="0" applyProtection="0">
      <alignment horizontal="left" vertical="center" indent="1"/>
    </xf>
    <xf numFmtId="0" fontId="105" fillId="36" borderId="212" applyNumberFormat="0" applyProtection="0">
      <alignment horizontal="left" vertical="center" indent="1"/>
    </xf>
    <xf numFmtId="4" fontId="80" fillId="31" borderId="212" applyNumberFormat="0" applyProtection="0">
      <alignment vertical="center"/>
    </xf>
    <xf numFmtId="4" fontId="146" fillId="31" borderId="212" applyNumberFormat="0" applyProtection="0">
      <alignment vertical="center"/>
    </xf>
    <xf numFmtId="4" fontId="80" fillId="31" borderId="212" applyNumberFormat="0" applyProtection="0">
      <alignment horizontal="left" vertical="center" indent="1"/>
    </xf>
    <xf numFmtId="4" fontId="80" fillId="31" borderId="212" applyNumberFormat="0" applyProtection="0">
      <alignment horizontal="left" vertical="center" indent="1"/>
    </xf>
    <xf numFmtId="4" fontId="80" fillId="46" borderId="212" applyNumberFormat="0" applyProtection="0">
      <alignment horizontal="right" vertical="center"/>
    </xf>
    <xf numFmtId="4" fontId="146" fillId="46" borderId="212" applyNumberFormat="0" applyProtection="0">
      <alignment horizontal="right" vertical="center"/>
    </xf>
    <xf numFmtId="0" fontId="105" fillId="36" borderId="212" applyNumberFormat="0" applyProtection="0">
      <alignment horizontal="left" vertical="center" indent="1"/>
    </xf>
    <xf numFmtId="0" fontId="105" fillId="36" borderId="212" applyNumberFormat="0" applyProtection="0">
      <alignment horizontal="left" vertical="center" indent="1"/>
    </xf>
    <xf numFmtId="0" fontId="149" fillId="0" borderId="0"/>
    <xf numFmtId="4" fontId="150" fillId="46" borderId="212" applyNumberFormat="0" applyProtection="0">
      <alignment horizontal="right" vertical="center"/>
    </xf>
    <xf numFmtId="191" fontId="108" fillId="0" borderId="0" applyFont="0" applyFill="0" applyBorder="0" applyAlignment="0" applyProtection="0"/>
    <xf numFmtId="213" fontId="17" fillId="0" borderId="0"/>
    <xf numFmtId="0" fontId="139" fillId="0" borderId="0"/>
    <xf numFmtId="40" fontId="151" fillId="0" borderId="0" applyBorder="0">
      <alignment horizontal="right"/>
    </xf>
    <xf numFmtId="0" fontId="19" fillId="0" borderId="0"/>
    <xf numFmtId="0" fontId="19" fillId="0" borderId="0"/>
    <xf numFmtId="0" fontId="20" fillId="0" borderId="0"/>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200" fontId="1" fillId="0" borderId="214">
      <protection locked="0"/>
    </xf>
    <xf numFmtId="9" fontId="153" fillId="0" borderId="0" applyNumberFormat="0" applyFill="0" applyBorder="0" applyAlignment="0">
      <protection locked="0"/>
    </xf>
    <xf numFmtId="0" fontId="105" fillId="0" borderId="0" applyFont="0" applyFill="0" applyBorder="0" applyAlignment="0" applyProtection="0"/>
    <xf numFmtId="0" fontId="105" fillId="0" borderId="0" applyFont="0" applyFill="0" applyBorder="0" applyAlignment="0" applyProtection="0"/>
    <xf numFmtId="0" fontId="105" fillId="0" borderId="0" applyFont="0" applyFill="0" applyBorder="0" applyAlignment="0" applyProtection="0"/>
    <xf numFmtId="0" fontId="105" fillId="0" borderId="0" applyFont="0" applyFill="0" applyBorder="0" applyAlignment="0" applyProtection="0"/>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5" fillId="0" borderId="0" applyNumberFormat="0" applyFont="0" applyFill="0" applyBorder="0" applyProtection="0">
      <alignment horizontal="center" vertical="center" wrapText="1"/>
    </xf>
    <xf numFmtId="192" fontId="19" fillId="0" borderId="0" applyFont="0" applyFill="0" applyBorder="0" applyAlignment="0" applyProtection="0"/>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5"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6"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7"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2"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3"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0" fontId="110" fillId="28" borderId="0" applyNumberFormat="0" applyBorder="0" applyAlignment="0" applyProtection="0">
      <alignment vertical="center"/>
    </xf>
    <xf numFmtId="38" fontId="108" fillId="0" borderId="0"/>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54" fillId="0" borderId="0" applyNumberFormat="0" applyFill="0" applyBorder="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0" fontId="121" fillId="29" borderId="200" applyNumberFormat="0" applyAlignment="0" applyProtection="0">
      <alignment vertical="center"/>
    </xf>
    <xf numFmtId="214" fontId="143" fillId="0" borderId="0">
      <protection locked="0"/>
    </xf>
    <xf numFmtId="0" fontId="136" fillId="0" borderId="0">
      <protection locked="0"/>
    </xf>
    <xf numFmtId="0" fontId="136" fillId="0" borderId="0">
      <protection locked="0"/>
    </xf>
    <xf numFmtId="215" fontId="19" fillId="0" borderId="0"/>
    <xf numFmtId="215" fontId="19" fillId="0" borderId="0"/>
    <xf numFmtId="215" fontId="19" fillId="0" borderId="0"/>
    <xf numFmtId="215" fontId="19" fillId="0" borderId="0"/>
    <xf numFmtId="215" fontId="19" fillId="0" borderId="0"/>
    <xf numFmtId="215" fontId="19" fillId="0" borderId="0"/>
    <xf numFmtId="215" fontId="19" fillId="0" borderId="0"/>
    <xf numFmtId="215" fontId="19" fillId="0" borderId="0"/>
    <xf numFmtId="215" fontId="19" fillId="0" borderId="0"/>
    <xf numFmtId="215" fontId="19" fillId="0" borderId="0"/>
    <xf numFmtId="215" fontId="19" fillId="0" borderId="0"/>
    <xf numFmtId="0" fontId="1" fillId="0" borderId="208">
      <alignment horizontal="right" vertical="center" shrinkToFit="1"/>
    </xf>
    <xf numFmtId="38" fontId="156" fillId="0" borderId="0"/>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14" fillId="12" borderId="0" applyNumberFormat="0" applyBorder="0" applyAlignment="0" applyProtection="0">
      <alignment vertical="center"/>
    </xf>
    <xf numFmtId="0" fontId="125" fillId="0" borderId="0">
      <protection locked="0"/>
    </xf>
    <xf numFmtId="3" fontId="113" fillId="0" borderId="5">
      <alignment horizontal="center"/>
    </xf>
    <xf numFmtId="0" fontId="125" fillId="0" borderId="0">
      <protection locked="0"/>
    </xf>
    <xf numFmtId="0" fontId="157" fillId="0" borderId="0" applyNumberFormat="0" applyFill="0" applyBorder="0" applyAlignment="0" applyProtection="0">
      <alignment vertical="top"/>
      <protection locked="0"/>
    </xf>
    <xf numFmtId="40" fontId="158" fillId="0" borderId="0" applyFont="0" applyFill="0" applyBorder="0" applyAlignment="0" applyProtection="0"/>
    <xf numFmtId="0" fontId="105" fillId="0" borderId="0" applyFont="0" applyFill="0" applyBorder="0" applyAlignment="0" applyProtection="0"/>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59" fillId="34" borderId="211" applyNumberFormat="0" applyFont="0" applyAlignment="0" applyProtection="0">
      <alignment vertical="center"/>
    </xf>
    <xf numFmtId="0" fontId="105" fillId="0" borderId="0" applyFont="0" applyFill="0" applyBorder="0" applyAlignment="0" applyProtection="0"/>
    <xf numFmtId="0" fontId="105"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72" fillId="0" borderId="0" applyFont="0" applyFill="0" applyBorder="0" applyAlignment="0" applyProtection="0">
      <alignment vertical="center"/>
    </xf>
    <xf numFmtId="9" fontId="72" fillId="0" borderId="0" applyFont="0" applyFill="0" applyBorder="0" applyAlignment="0" applyProtection="0">
      <alignment vertical="center"/>
    </xf>
    <xf numFmtId="9" fontId="72" fillId="0" borderId="0" applyFont="0" applyFill="0" applyBorder="0" applyAlignment="0" applyProtection="0">
      <alignment vertical="center"/>
    </xf>
    <xf numFmtId="9" fontId="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56"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0" fontId="140" fillId="32" borderId="0" applyNumberFormat="0" applyBorder="0" applyAlignment="0" applyProtection="0">
      <alignment vertical="center"/>
    </xf>
    <xf numFmtId="37" fontId="144" fillId="0" borderId="0"/>
    <xf numFmtId="0" fontId="160" fillId="0" borderId="0"/>
    <xf numFmtId="0" fontId="161" fillId="0" borderId="215" applyAlignment="0"/>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23" fillId="30" borderId="201" applyNumberFormat="0" applyAlignment="0" applyProtection="0">
      <alignment vertical="center"/>
    </xf>
    <xf numFmtId="0" fontId="1" fillId="0" borderId="0" applyFont="0" applyFill="0" applyBorder="0" applyAlignment="0" applyProtection="0"/>
    <xf numFmtId="0" fontId="162" fillId="0" borderId="0">
      <alignment vertical="center"/>
    </xf>
    <xf numFmtId="194" fontId="163"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41" fontId="72" fillId="0" borderId="0" applyFont="0" applyFill="0" applyBorder="0" applyAlignment="0" applyProtection="0">
      <alignment vertical="center"/>
    </xf>
    <xf numFmtId="41" fontId="1" fillId="0" borderId="0" applyFont="0" applyFill="0" applyBorder="0" applyAlignment="0" applyProtection="0">
      <alignment vertical="center"/>
    </xf>
    <xf numFmtId="0" fontId="164" fillId="0" borderId="216"/>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38" fillId="0" borderId="209" applyNumberFormat="0" applyFill="0" applyAlignment="0" applyProtection="0">
      <alignment vertical="center"/>
    </xf>
    <xf numFmtId="0" fontId="157" fillId="0" borderId="0" applyNumberFormat="0" applyFill="0" applyBorder="0" applyAlignment="0" applyProtection="0">
      <alignment vertical="top"/>
      <protection locked="0"/>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5" fillId="0" borderId="217" applyNumberFormat="0" applyFill="0" applyAlignment="0" applyProtection="0">
      <alignment vertical="center"/>
    </xf>
    <xf numFmtId="0" fontId="166" fillId="0" borderId="0">
      <alignment horizontal="center"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0" fontId="137" fillId="16" borderId="200" applyNumberFormat="0" applyAlignment="0" applyProtection="0">
      <alignment vertical="center"/>
    </xf>
    <xf numFmtId="4" fontId="125" fillId="0" borderId="0">
      <protection locked="0"/>
    </xf>
    <xf numFmtId="0" fontId="127" fillId="0" borderId="0"/>
    <xf numFmtId="4" fontId="167" fillId="0" borderId="0" applyFont="0" applyFill="0" applyBorder="0" applyAlignment="0" applyProtection="0"/>
    <xf numFmtId="211" fontId="143" fillId="0" borderId="0">
      <protection locked="0"/>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68" fillId="0" borderId="218" applyNumberFormat="0" applyFill="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69" fillId="0" borderId="219"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207" applyNumberFormat="0" applyFill="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34"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52" fillId="0" borderId="0" applyNumberFormat="0" applyFill="0" applyBorder="0" applyAlignment="0" applyProtection="0">
      <alignment vertical="center"/>
    </xf>
    <xf numFmtId="0" fontId="170" fillId="0" borderId="0"/>
    <xf numFmtId="0" fontId="171" fillId="0" borderId="0"/>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31" fillId="13" borderId="0" applyNumberFormat="0" applyBorder="0" applyAlignment="0" applyProtection="0">
      <alignment vertical="center"/>
    </xf>
    <xf numFmtId="0" fontId="172" fillId="0" borderId="0"/>
    <xf numFmtId="41" fontId="105" fillId="0" borderId="0" applyFont="0" applyFill="0" applyBorder="0" applyAlignment="0" applyProtection="0"/>
    <xf numFmtId="43" fontId="105" fillId="0" borderId="0" applyFont="0" applyFill="0" applyBorder="0" applyAlignment="0" applyProtection="0"/>
    <xf numFmtId="0" fontId="166" fillId="0" borderId="0">
      <alignment horizontal="righ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0" fontId="145" fillId="29" borderId="212" applyNumberFormat="0" applyAlignment="0" applyProtection="0">
      <alignment vertical="center"/>
    </xf>
    <xf numFmtId="196" fontId="108" fillId="0" borderId="0" applyFont="0" applyFill="0" applyBorder="0" applyAlignment="0" applyProtection="0"/>
    <xf numFmtId="196" fontId="1" fillId="0" borderId="0" applyFont="0" applyFill="0" applyBorder="0" applyAlignment="0" applyProtection="0"/>
    <xf numFmtId="196" fontId="1" fillId="0" borderId="0" applyFont="0" applyFill="0" applyBorder="0" applyAlignment="0" applyProtection="0"/>
    <xf numFmtId="216" fontId="1" fillId="0" borderId="0" applyFont="0" applyFill="0" applyBorder="0" applyAlignment="0" applyProtection="0"/>
    <xf numFmtId="6" fontId="19" fillId="0" borderId="0" applyFont="0" applyFill="0" applyBorder="0" applyAlignment="0" applyProtection="0"/>
    <xf numFmtId="42" fontId="1" fillId="0" borderId="0" applyFont="0" applyFill="0" applyBorder="0" applyAlignment="0" applyProtection="0"/>
    <xf numFmtId="207" fontId="19" fillId="0" borderId="0"/>
    <xf numFmtId="8" fontId="19" fillId="0" borderId="0" applyFont="0" applyFill="0" applyBorder="0" applyAlignment="0" applyProtection="0"/>
    <xf numFmtId="217" fontId="143" fillId="0" borderId="0">
      <protection locked="0"/>
    </xf>
    <xf numFmtId="0" fontId="26" fillId="0" borderId="0"/>
    <xf numFmtId="0" fontId="72" fillId="0" borderId="0">
      <alignment vertical="center"/>
    </xf>
    <xf numFmtId="0" fontId="1" fillId="0" borderId="0">
      <alignment vertical="center"/>
    </xf>
    <xf numFmtId="0" fontId="72" fillId="0" borderId="0">
      <alignment vertical="center"/>
    </xf>
    <xf numFmtId="0" fontId="81" fillId="0" borderId="0">
      <alignment vertical="center"/>
    </xf>
    <xf numFmtId="0" fontId="105" fillId="0" borderId="0"/>
    <xf numFmtId="0" fontId="1" fillId="0" borderId="0"/>
    <xf numFmtId="0" fontId="72" fillId="0" borderId="0">
      <alignment vertical="center"/>
    </xf>
    <xf numFmtId="0" fontId="72" fillId="0" borderId="0">
      <alignment vertical="center"/>
    </xf>
    <xf numFmtId="0" fontId="81" fillId="0" borderId="0">
      <alignment vertical="center"/>
    </xf>
    <xf numFmtId="0" fontId="81" fillId="0" borderId="0">
      <alignment vertical="center"/>
    </xf>
    <xf numFmtId="0" fontId="81" fillId="0" borderId="0">
      <alignment vertical="center"/>
    </xf>
    <xf numFmtId="0" fontId="72" fillId="0" borderId="0">
      <alignment vertical="center"/>
    </xf>
    <xf numFmtId="0" fontId="1" fillId="0" borderId="0">
      <alignment vertical="center"/>
    </xf>
    <xf numFmtId="0" fontId="1" fillId="0" borderId="0">
      <alignment vertical="center"/>
    </xf>
    <xf numFmtId="0" fontId="173" fillId="0" borderId="0"/>
    <xf numFmtId="0" fontId="173" fillId="0" borderId="0"/>
    <xf numFmtId="0" fontId="156" fillId="0" borderId="0">
      <alignment vertical="center"/>
    </xf>
    <xf numFmtId="0" fontId="1" fillId="0" borderId="0" applyNumberFormat="0" applyFill="0" applyBorder="0" applyAlignment="0" applyProtection="0"/>
    <xf numFmtId="0" fontId="1" fillId="0" borderId="0">
      <alignment vertical="center"/>
    </xf>
    <xf numFmtId="0" fontId="26" fillId="0" borderId="0"/>
    <xf numFmtId="0" fontId="26" fillId="0" borderId="0"/>
    <xf numFmtId="0" fontId="26" fillId="0" borderId="0"/>
    <xf numFmtId="0" fontId="81" fillId="0" borderId="0">
      <alignment vertical="center"/>
    </xf>
    <xf numFmtId="0" fontId="105" fillId="0" borderId="0"/>
    <xf numFmtId="0" fontId="1" fillId="0" borderId="0">
      <alignment vertical="center"/>
    </xf>
    <xf numFmtId="0" fontId="1" fillId="0" borderId="0">
      <alignment vertical="center"/>
    </xf>
    <xf numFmtId="0" fontId="159" fillId="0" borderId="0"/>
    <xf numFmtId="0" fontId="159" fillId="0" borderId="0"/>
    <xf numFmtId="0" fontId="159" fillId="0" borderId="0"/>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4" fillId="0" borderId="0">
      <alignment vertical="center"/>
    </xf>
    <xf numFmtId="0" fontId="174" fillId="0" borderId="0">
      <alignment vertical="center"/>
    </xf>
    <xf numFmtId="0" fontId="174" fillId="0" borderId="0">
      <alignment vertical="center"/>
    </xf>
    <xf numFmtId="0" fontId="174" fillId="0" borderId="0">
      <alignment vertical="center"/>
    </xf>
    <xf numFmtId="0" fontId="174" fillId="0" borderId="0">
      <alignment vertical="center"/>
    </xf>
    <xf numFmtId="0" fontId="174" fillId="0" borderId="0">
      <alignment vertical="center"/>
    </xf>
    <xf numFmtId="0" fontId="173" fillId="0" borderId="0"/>
    <xf numFmtId="0" fontId="174" fillId="0" borderId="0">
      <alignment vertical="center"/>
    </xf>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74" fillId="0" borderId="0">
      <alignment vertical="center"/>
    </xf>
    <xf numFmtId="0" fontId="174" fillId="0" borderId="0">
      <alignment vertical="center"/>
    </xf>
    <xf numFmtId="0" fontId="174" fillId="0" borderId="0">
      <alignment vertical="center"/>
    </xf>
    <xf numFmtId="0" fontId="174" fillId="0" borderId="0">
      <alignment vertical="center"/>
    </xf>
    <xf numFmtId="0" fontId="1" fillId="0" borderId="0">
      <alignment vertical="center"/>
    </xf>
    <xf numFmtId="0" fontId="26" fillId="0" borderId="0"/>
    <xf numFmtId="0" fontId="26" fillId="0" borderId="0"/>
    <xf numFmtId="0" fontId="26" fillId="0" borderId="0"/>
    <xf numFmtId="0" fontId="173"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73" fillId="0" borderId="0"/>
    <xf numFmtId="0" fontId="173" fillId="0" borderId="0"/>
    <xf numFmtId="0" fontId="1" fillId="0" borderId="0">
      <alignment vertical="center"/>
    </xf>
    <xf numFmtId="0" fontId="8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81" fillId="0" borderId="0">
      <alignment vertical="center"/>
    </xf>
    <xf numFmtId="0" fontId="26" fillId="0" borderId="0"/>
    <xf numFmtId="0" fontId="173" fillId="0" borderId="0"/>
    <xf numFmtId="0" fontId="1" fillId="0" borderId="0">
      <alignment vertical="center"/>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72" fillId="0" borderId="0">
      <alignment vertical="center"/>
    </xf>
    <xf numFmtId="0" fontId="173" fillId="0" borderId="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xf numFmtId="0" fontId="159" fillId="0" borderId="0"/>
    <xf numFmtId="0" fontId="159" fillId="0" borderId="0"/>
    <xf numFmtId="0" fontId="159" fillId="0" borderId="0"/>
    <xf numFmtId="0" fontId="173" fillId="0" borderId="0"/>
    <xf numFmtId="0" fontId="72" fillId="0" borderId="0">
      <alignment vertical="center"/>
    </xf>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59" fillId="0" borderId="0"/>
    <xf numFmtId="0" fontId="1" fillId="0" borderId="0">
      <alignment vertical="center"/>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81" fillId="0" borderId="0">
      <alignment vertical="center"/>
    </xf>
    <xf numFmtId="0" fontId="1" fillId="0" borderId="0" applyNumberFormat="0" applyFill="0" applyBorder="0" applyAlignment="0" applyProtection="0"/>
    <xf numFmtId="0" fontId="81" fillId="0" borderId="0">
      <alignment vertical="center"/>
    </xf>
    <xf numFmtId="0" fontId="81" fillId="0" borderId="0">
      <alignment vertical="center"/>
    </xf>
    <xf numFmtId="0" fontId="1" fillId="0" borderId="0" applyNumberFormat="0" applyFill="0" applyBorder="0" applyAlignment="0" applyProtection="0"/>
    <xf numFmtId="0" fontId="81" fillId="0" borderId="0">
      <alignment vertical="center"/>
    </xf>
    <xf numFmtId="0" fontId="1" fillId="0" borderId="0" applyNumberFormat="0" applyFill="0" applyBorder="0" applyAlignment="0" applyProtection="0"/>
    <xf numFmtId="0" fontId="1" fillId="0" borderId="0" applyNumberFormat="0" applyFill="0" applyBorder="0" applyAlignment="0" applyProtection="0"/>
    <xf numFmtId="0" fontId="81" fillId="0" borderId="0">
      <alignment vertical="center"/>
    </xf>
    <xf numFmtId="0" fontId="1" fillId="0" borderId="0" applyNumberFormat="0" applyFill="0" applyBorder="0" applyAlignment="0" applyProtection="0"/>
    <xf numFmtId="0" fontId="81" fillId="0" borderId="0">
      <alignment vertical="center"/>
    </xf>
    <xf numFmtId="0" fontId="81" fillId="0" borderId="0">
      <alignment vertical="center"/>
    </xf>
    <xf numFmtId="0" fontId="175" fillId="0" borderId="0"/>
    <xf numFmtId="0" fontId="125" fillId="0" borderId="214">
      <protection locked="0"/>
    </xf>
    <xf numFmtId="193" fontId="19" fillId="0" borderId="0" applyFont="0" applyFill="0" applyBorder="0" applyAlignment="0" applyProtection="0"/>
    <xf numFmtId="194" fontId="19" fillId="0" borderId="0" applyFont="0" applyFill="0" applyBorder="0" applyAlignment="0" applyProtection="0"/>
    <xf numFmtId="218" fontId="143" fillId="0" borderId="0">
      <protection locked="0"/>
    </xf>
    <xf numFmtId="219" fontId="143" fillId="0" borderId="0">
      <protection locked="0"/>
    </xf>
    <xf numFmtId="0" fontId="1" fillId="0" borderId="0" applyFont="0" applyFill="0" applyBorder="0" applyAlignment="0" applyProtection="0"/>
  </cellStyleXfs>
  <cellXfs count="1464">
    <xf numFmtId="0" fontId="0" fillId="0" borderId="0" xfId="0"/>
    <xf numFmtId="0" fontId="13" fillId="0" borderId="0" xfId="1" applyFont="1"/>
    <xf numFmtId="0" fontId="48" fillId="0" borderId="0" xfId="1" applyFont="1"/>
    <xf numFmtId="0" fontId="50" fillId="0" borderId="0" xfId="1" applyFont="1"/>
    <xf numFmtId="0" fontId="50" fillId="0" borderId="0" xfId="1" applyFont="1" applyAlignment="1"/>
    <xf numFmtId="0" fontId="50" fillId="0" borderId="0" xfId="1" applyFont="1" applyAlignment="1">
      <alignment horizontal="left"/>
    </xf>
    <xf numFmtId="0" fontId="59" fillId="0" borderId="0" xfId="5" applyFont="1" applyAlignment="1">
      <alignment vertical="center"/>
    </xf>
    <xf numFmtId="0" fontId="5" fillId="0" borderId="0" xfId="5" applyFont="1" applyAlignment="1">
      <alignment vertical="center"/>
    </xf>
    <xf numFmtId="0" fontId="13" fillId="0" borderId="0" xfId="5" applyFont="1"/>
    <xf numFmtId="0" fontId="10" fillId="0" borderId="0" xfId="5" applyFont="1" applyAlignment="1">
      <alignment vertical="center"/>
    </xf>
    <xf numFmtId="0" fontId="21" fillId="0" borderId="0" xfId="5" applyFont="1" applyAlignment="1">
      <alignment horizontal="left" vertical="justify" wrapText="1"/>
    </xf>
    <xf numFmtId="0" fontId="5" fillId="0" borderId="0" xfId="5" applyFont="1" applyAlignment="1">
      <alignment vertical="center" wrapText="1"/>
    </xf>
    <xf numFmtId="0" fontId="13" fillId="0" borderId="0" xfId="5" applyFont="1" applyAlignment="1">
      <alignment vertical="center"/>
    </xf>
    <xf numFmtId="4" fontId="75" fillId="0" borderId="0" xfId="0" applyNumberFormat="1" applyFont="1" applyFill="1" applyBorder="1" applyAlignment="1">
      <alignment horizontal="right" vertical="center"/>
    </xf>
    <xf numFmtId="38" fontId="5" fillId="0" borderId="0" xfId="0" applyNumberFormat="1" applyFont="1" applyAlignment="1">
      <alignment vertical="center"/>
    </xf>
    <xf numFmtId="0" fontId="4" fillId="0" borderId="0" xfId="0" applyFont="1" applyAlignment="1"/>
    <xf numFmtId="37" fontId="41" fillId="0" borderId="0" xfId="0" applyNumberFormat="1" applyFont="1" applyBorder="1" applyAlignment="1">
      <alignment vertical="center"/>
    </xf>
    <xf numFmtId="38" fontId="44" fillId="0" borderId="15" xfId="0" applyNumberFormat="1" applyFont="1" applyBorder="1" applyAlignment="1">
      <alignment horizontal="right" vertical="center" shrinkToFit="1"/>
    </xf>
    <xf numFmtId="38" fontId="44" fillId="0" borderId="15" xfId="0" applyNumberFormat="1" applyFont="1" applyFill="1" applyBorder="1" applyAlignment="1">
      <alignment horizontal="right" vertical="center" shrinkToFit="1"/>
    </xf>
    <xf numFmtId="38" fontId="44" fillId="0" borderId="4" xfId="0" applyNumberFormat="1" applyFont="1" applyFill="1" applyBorder="1" applyAlignment="1">
      <alignment horizontal="right" vertical="center" shrinkToFit="1"/>
    </xf>
    <xf numFmtId="38" fontId="44" fillId="0" borderId="4" xfId="0" applyNumberFormat="1" applyFont="1" applyBorder="1" applyAlignment="1">
      <alignment horizontal="right" vertical="center" shrinkToFit="1"/>
    </xf>
    <xf numFmtId="38" fontId="44" fillId="0" borderId="22" xfId="0" applyNumberFormat="1" applyFont="1" applyFill="1" applyBorder="1" applyAlignment="1">
      <alignment horizontal="right" vertical="center" shrinkToFit="1"/>
    </xf>
    <xf numFmtId="38" fontId="44" fillId="0" borderId="22" xfId="0" applyNumberFormat="1" applyFont="1" applyBorder="1" applyAlignment="1">
      <alignment horizontal="right" vertical="center" shrinkToFit="1"/>
    </xf>
    <xf numFmtId="38" fontId="44" fillId="0" borderId="19" xfId="0" applyNumberFormat="1" applyFont="1" applyBorder="1" applyAlignment="1">
      <alignment horizontal="right" vertical="center" shrinkToFit="1"/>
    </xf>
    <xf numFmtId="38" fontId="44" fillId="0" borderId="19" xfId="0" applyNumberFormat="1" applyFont="1" applyFill="1" applyBorder="1" applyAlignment="1">
      <alignment horizontal="right" vertical="center" shrinkToFit="1"/>
    </xf>
    <xf numFmtId="38" fontId="44" fillId="0" borderId="27" xfId="0" applyNumberFormat="1" applyFont="1" applyBorder="1" applyAlignment="1">
      <alignment horizontal="right" vertical="center" shrinkToFit="1"/>
    </xf>
    <xf numFmtId="41" fontId="29" fillId="0" borderId="0" xfId="0" applyNumberFormat="1" applyFont="1" applyBorder="1" applyAlignment="1">
      <alignment vertical="center" shrinkToFit="1"/>
    </xf>
    <xf numFmtId="38" fontId="44" fillId="0" borderId="8" xfId="0" applyNumberFormat="1" applyFont="1" applyBorder="1" applyAlignment="1">
      <alignment horizontal="right" vertical="center" shrinkToFit="1"/>
    </xf>
    <xf numFmtId="41" fontId="24" fillId="0" borderId="0" xfId="0" applyNumberFormat="1" applyFont="1" applyBorder="1" applyAlignment="1">
      <alignment vertical="center"/>
    </xf>
    <xf numFmtId="0" fontId="0" fillId="0" borderId="0" xfId="0" applyFill="1" applyAlignment="1"/>
    <xf numFmtId="38" fontId="44" fillId="0" borderId="4" xfId="0" applyNumberFormat="1" applyFont="1" applyBorder="1" applyAlignment="1">
      <alignment horizontal="right" vertical="center"/>
    </xf>
    <xf numFmtId="38" fontId="18" fillId="0" borderId="0" xfId="0" applyNumberFormat="1" applyFont="1" applyBorder="1" applyAlignment="1">
      <alignment vertical="center" shrinkToFit="1"/>
    </xf>
    <xf numFmtId="38" fontId="16" fillId="0" borderId="0" xfId="0" applyNumberFormat="1" applyFont="1" applyFill="1" applyAlignment="1">
      <alignment vertical="center"/>
    </xf>
    <xf numFmtId="38" fontId="16" fillId="0" borderId="0" xfId="0" applyNumberFormat="1" applyFont="1" applyAlignment="1">
      <alignment vertical="center"/>
    </xf>
    <xf numFmtId="41" fontId="0" fillId="0" borderId="0" xfId="0" applyNumberFormat="1" applyFont="1" applyAlignment="1"/>
    <xf numFmtId="38" fontId="44" fillId="0" borderId="19" xfId="0" applyNumberFormat="1" applyFont="1" applyBorder="1" applyAlignment="1">
      <alignment vertical="center" shrinkToFit="1"/>
    </xf>
    <xf numFmtId="38" fontId="44" fillId="0" borderId="4" xfId="0" applyNumberFormat="1" applyFont="1" applyBorder="1" applyAlignment="1">
      <alignment vertical="center" shrinkToFit="1"/>
    </xf>
    <xf numFmtId="38" fontId="44" fillId="0" borderId="20" xfId="0" applyNumberFormat="1" applyFont="1" applyBorder="1" applyAlignment="1">
      <alignment vertical="center" shrinkToFit="1"/>
    </xf>
    <xf numFmtId="38" fontId="44" fillId="0" borderId="22" xfId="0" applyNumberFormat="1" applyFont="1" applyBorder="1" applyAlignment="1">
      <alignment vertical="center" shrinkToFit="1"/>
    </xf>
    <xf numFmtId="38" fontId="44" fillId="0" borderId="15" xfId="0" applyNumberFormat="1" applyFont="1" applyBorder="1" applyAlignment="1">
      <alignment vertical="center" shrinkToFit="1"/>
    </xf>
    <xf numFmtId="38" fontId="18" fillId="0" borderId="0" xfId="0" applyNumberFormat="1" applyFont="1" applyBorder="1" applyAlignment="1">
      <alignment vertical="center"/>
    </xf>
    <xf numFmtId="38" fontId="18" fillId="0" borderId="0" xfId="0" applyNumberFormat="1" applyFont="1" applyBorder="1" applyAlignment="1">
      <alignment horizontal="right" vertical="center" indent="2"/>
    </xf>
    <xf numFmtId="41" fontId="16" fillId="0" borderId="0" xfId="0" applyNumberFormat="1" applyFont="1" applyAlignment="1"/>
    <xf numFmtId="41" fontId="0" fillId="0" borderId="0" xfId="0" applyNumberFormat="1" applyFont="1" applyFill="1" applyAlignment="1"/>
    <xf numFmtId="38" fontId="0" fillId="0" borderId="0" xfId="0" applyNumberFormat="1" applyFill="1" applyAlignment="1">
      <alignment vertical="center"/>
    </xf>
    <xf numFmtId="38" fontId="3" fillId="0" borderId="0" xfId="0" applyNumberFormat="1" applyFont="1" applyFill="1" applyAlignment="1">
      <alignment horizontal="left" vertical="center"/>
    </xf>
    <xf numFmtId="38" fontId="3" fillId="0" borderId="0" xfId="0" applyNumberFormat="1" applyFont="1" applyFill="1" applyAlignment="1">
      <alignment horizontal="right" vertical="center"/>
    </xf>
    <xf numFmtId="38" fontId="4" fillId="0" borderId="0" xfId="0" applyNumberFormat="1" applyFont="1" applyFill="1" applyAlignment="1">
      <alignment vertical="center"/>
    </xf>
    <xf numFmtId="38" fontId="13" fillId="0" borderId="0" xfId="0" applyNumberFormat="1" applyFont="1" applyFill="1" applyAlignment="1">
      <alignment vertical="center"/>
    </xf>
    <xf numFmtId="38" fontId="5" fillId="0" borderId="0" xfId="0" applyNumberFormat="1" applyFont="1" applyFill="1" applyAlignment="1">
      <alignment horizontal="right" vertical="center"/>
    </xf>
    <xf numFmtId="38" fontId="11" fillId="0" borderId="12" xfId="0" applyNumberFormat="1" applyFont="1" applyFill="1" applyBorder="1" applyAlignment="1">
      <alignment horizontal="center" vertical="center"/>
    </xf>
    <xf numFmtId="38" fontId="11" fillId="0" borderId="0" xfId="0" applyNumberFormat="1" applyFont="1" applyFill="1" applyBorder="1" applyAlignment="1">
      <alignment horizontal="center" vertical="center"/>
    </xf>
    <xf numFmtId="38" fontId="11" fillId="0" borderId="12" xfId="0" applyNumberFormat="1" applyFont="1" applyFill="1" applyBorder="1" applyAlignment="1">
      <alignment horizontal="left" vertical="center"/>
    </xf>
    <xf numFmtId="38" fontId="11" fillId="0" borderId="0" xfId="0" applyNumberFormat="1" applyFont="1" applyFill="1" applyBorder="1" applyAlignment="1">
      <alignment horizontal="left" vertical="center"/>
    </xf>
    <xf numFmtId="38" fontId="12" fillId="0" borderId="0" xfId="0" applyNumberFormat="1" applyFont="1" applyFill="1" applyAlignment="1">
      <alignment vertical="center"/>
    </xf>
    <xf numFmtId="38" fontId="10" fillId="0" borderId="12" xfId="0" applyNumberFormat="1" applyFont="1" applyFill="1" applyBorder="1" applyAlignment="1">
      <alignment vertical="center"/>
    </xf>
    <xf numFmtId="38" fontId="10" fillId="0" borderId="0" xfId="0" applyNumberFormat="1" applyFont="1" applyFill="1" applyBorder="1" applyAlignment="1">
      <alignment horizontal="left" vertical="center"/>
    </xf>
    <xf numFmtId="38" fontId="10" fillId="0" borderId="0" xfId="0" applyNumberFormat="1" applyFont="1" applyFill="1" applyBorder="1" applyAlignment="1">
      <alignment vertical="center"/>
    </xf>
    <xf numFmtId="38" fontId="5" fillId="0" borderId="0" xfId="0" applyNumberFormat="1" applyFont="1" applyFill="1" applyAlignment="1">
      <alignment vertical="center"/>
    </xf>
    <xf numFmtId="38" fontId="10" fillId="0" borderId="12" xfId="0" applyNumberFormat="1" applyFont="1" applyFill="1" applyBorder="1" applyAlignment="1">
      <alignment horizontal="left" vertical="center"/>
    </xf>
    <xf numFmtId="38" fontId="11" fillId="0" borderId="12" xfId="0" applyNumberFormat="1" applyFont="1" applyFill="1" applyBorder="1" applyAlignment="1">
      <alignment vertical="center"/>
    </xf>
    <xf numFmtId="38" fontId="11" fillId="0" borderId="0" xfId="0" applyNumberFormat="1" applyFont="1" applyFill="1" applyBorder="1" applyAlignment="1">
      <alignment horizontal="center" vertical="center" shrinkToFit="1"/>
    </xf>
    <xf numFmtId="38" fontId="10" fillId="0" borderId="12" xfId="0" applyNumberFormat="1" applyFont="1" applyFill="1" applyBorder="1" applyAlignment="1">
      <alignment horizontal="left" vertical="center" shrinkToFit="1"/>
    </xf>
    <xf numFmtId="38" fontId="10" fillId="0" borderId="0" xfId="0" applyNumberFormat="1" applyFont="1" applyFill="1" applyBorder="1" applyAlignment="1">
      <alignment vertical="center" shrinkToFit="1"/>
    </xf>
    <xf numFmtId="38" fontId="11" fillId="0" borderId="0" xfId="0" applyNumberFormat="1" applyFont="1" applyFill="1" applyBorder="1" applyAlignment="1">
      <alignment vertical="center" shrinkToFit="1"/>
    </xf>
    <xf numFmtId="38" fontId="11" fillId="0" borderId="0" xfId="0" applyNumberFormat="1" applyFont="1" applyFill="1" applyBorder="1" applyAlignment="1">
      <alignment vertical="center"/>
    </xf>
    <xf numFmtId="38" fontId="10" fillId="0" borderId="10" xfId="0" applyNumberFormat="1" applyFont="1" applyFill="1" applyBorder="1" applyAlignment="1">
      <alignment vertical="center"/>
    </xf>
    <xf numFmtId="38" fontId="11" fillId="0" borderId="13" xfId="0" applyNumberFormat="1" applyFont="1" applyFill="1" applyBorder="1" applyAlignment="1">
      <alignment horizontal="center" vertical="center" shrinkToFit="1"/>
    </xf>
    <xf numFmtId="38" fontId="9" fillId="0" borderId="0" xfId="0" applyNumberFormat="1" applyFont="1" applyFill="1" applyAlignment="1">
      <alignment vertical="center"/>
    </xf>
    <xf numFmtId="38" fontId="83" fillId="0" borderId="10" xfId="0" applyNumberFormat="1" applyFont="1" applyFill="1" applyBorder="1" applyAlignment="1">
      <alignment horizontal="left" vertical="center"/>
    </xf>
    <xf numFmtId="38" fontId="10" fillId="0" borderId="13" xfId="0" applyNumberFormat="1" applyFont="1" applyFill="1" applyBorder="1" applyAlignment="1">
      <alignment horizontal="left" vertical="center"/>
    </xf>
    <xf numFmtId="38" fontId="10" fillId="0" borderId="12" xfId="0" applyNumberFormat="1" applyFont="1" applyBorder="1" applyAlignment="1">
      <alignment vertical="center"/>
    </xf>
    <xf numFmtId="38" fontId="10" fillId="0" borderId="0" xfId="0" applyNumberFormat="1" applyFont="1" applyBorder="1" applyAlignment="1">
      <alignment vertical="center"/>
    </xf>
    <xf numFmtId="38" fontId="11" fillId="0" borderId="12" xfId="0" applyNumberFormat="1" applyFont="1" applyBorder="1" applyAlignment="1">
      <alignment vertical="center"/>
    </xf>
    <xf numFmtId="38" fontId="11" fillId="0" borderId="0" xfId="0" applyNumberFormat="1" applyFont="1" applyBorder="1" applyAlignment="1">
      <alignment vertical="center"/>
    </xf>
    <xf numFmtId="38" fontId="11" fillId="0" borderId="10" xfId="0" applyNumberFormat="1" applyFont="1" applyFill="1" applyBorder="1" applyAlignment="1">
      <alignment vertical="center"/>
    </xf>
    <xf numFmtId="38" fontId="11" fillId="0" borderId="13" xfId="0" applyNumberFormat="1" applyFont="1" applyFill="1" applyBorder="1" applyAlignment="1">
      <alignment vertical="center"/>
    </xf>
    <xf numFmtId="38" fontId="6" fillId="0" borderId="0" xfId="0" applyNumberFormat="1" applyFont="1" applyAlignment="1">
      <alignment vertical="center" shrinkToFit="1"/>
    </xf>
    <xf numFmtId="38" fontId="6" fillId="0" borderId="0" xfId="0" applyNumberFormat="1" applyFont="1" applyFill="1" applyAlignment="1">
      <alignment vertical="center"/>
    </xf>
    <xf numFmtId="38" fontId="6" fillId="0" borderId="0" xfId="0" applyNumberFormat="1" applyFont="1" applyAlignment="1">
      <alignment vertical="center"/>
    </xf>
    <xf numFmtId="3" fontId="75" fillId="0" borderId="0" xfId="0" applyNumberFormat="1" applyFont="1" applyFill="1" applyBorder="1" applyAlignment="1">
      <alignment horizontal="right" vertical="center" wrapText="1"/>
    </xf>
    <xf numFmtId="0" fontId="75" fillId="0" borderId="0" xfId="0" quotePrefix="1" applyFont="1" applyFill="1" applyBorder="1" applyAlignment="1">
      <alignment horizontal="right" vertical="center" wrapText="1"/>
    </xf>
    <xf numFmtId="38" fontId="0" fillId="0" borderId="0" xfId="0" applyNumberFormat="1" applyAlignment="1">
      <alignment vertical="center"/>
    </xf>
    <xf numFmtId="0" fontId="26" fillId="0" borderId="0" xfId="42"/>
    <xf numFmtId="0" fontId="81" fillId="0" borderId="0" xfId="10">
      <alignment vertical="center"/>
    </xf>
    <xf numFmtId="0" fontId="26" fillId="0" borderId="0" xfId="42" applyFill="1"/>
    <xf numFmtId="0" fontId="87" fillId="0" borderId="0" xfId="42" applyFont="1"/>
    <xf numFmtId="0" fontId="26" fillId="0" borderId="0" xfId="42" applyFont="1"/>
    <xf numFmtId="0" fontId="7" fillId="0" borderId="0" xfId="0" applyFont="1" applyAlignment="1">
      <alignment vertical="center"/>
    </xf>
    <xf numFmtId="0" fontId="8" fillId="0" borderId="0" xfId="0" applyFont="1" applyAlignment="1">
      <alignment vertical="center"/>
    </xf>
    <xf numFmtId="0" fontId="8" fillId="0" borderId="0" xfId="0" applyFont="1" applyFill="1" applyAlignment="1">
      <alignment vertical="center"/>
    </xf>
    <xf numFmtId="0" fontId="6" fillId="0" borderId="0" xfId="0" applyFont="1" applyAlignment="1">
      <alignment vertical="center"/>
    </xf>
    <xf numFmtId="176" fontId="16" fillId="0" borderId="0" xfId="0" applyNumberFormat="1" applyFont="1" applyAlignment="1">
      <alignment vertical="center"/>
    </xf>
    <xf numFmtId="177" fontId="16" fillId="0" borderId="0" xfId="0" applyNumberFormat="1" applyFont="1" applyAlignment="1">
      <alignment vertical="center"/>
    </xf>
    <xf numFmtId="0" fontId="5" fillId="0" borderId="0" xfId="0" applyFont="1" applyAlignment="1">
      <alignment horizontal="right" vertical="center"/>
    </xf>
    <xf numFmtId="0" fontId="16" fillId="0" borderId="0" xfId="0" applyFont="1" applyAlignment="1">
      <alignment vertical="center"/>
    </xf>
    <xf numFmtId="0" fontId="16" fillId="0" borderId="4" xfId="0" applyFont="1" applyBorder="1" applyAlignment="1">
      <alignment vertical="center"/>
    </xf>
    <xf numFmtId="176" fontId="16" fillId="7" borderId="4" xfId="0" applyNumberFormat="1" applyFont="1" applyFill="1" applyBorder="1" applyAlignment="1">
      <alignment horizontal="center" vertical="center"/>
    </xf>
    <xf numFmtId="0" fontId="16" fillId="7" borderId="4" xfId="0" applyFont="1" applyFill="1" applyBorder="1" applyAlignment="1">
      <alignment horizontal="center" vertical="center"/>
    </xf>
    <xf numFmtId="0" fontId="23" fillId="0" borderId="0" xfId="0" applyFont="1" applyAlignment="1">
      <alignment vertical="center"/>
    </xf>
    <xf numFmtId="176" fontId="18" fillId="0" borderId="4" xfId="0" applyNumberFormat="1" applyFont="1" applyFill="1" applyBorder="1" applyAlignment="1">
      <alignment vertical="center"/>
    </xf>
    <xf numFmtId="176" fontId="18" fillId="0" borderId="0" xfId="0" applyNumberFormat="1" applyFont="1" applyAlignment="1">
      <alignment vertical="center"/>
    </xf>
    <xf numFmtId="0" fontId="18" fillId="0" borderId="0" xfId="0" applyFont="1" applyAlignment="1">
      <alignment vertical="center"/>
    </xf>
    <xf numFmtId="0" fontId="16" fillId="0" borderId="0" xfId="0" applyFont="1" applyAlignment="1">
      <alignment horizontal="right" vertical="top" wrapText="1"/>
    </xf>
    <xf numFmtId="0" fontId="28" fillId="0" borderId="0" xfId="0" applyFont="1" applyAlignment="1">
      <alignment vertical="center"/>
    </xf>
    <xf numFmtId="0" fontId="29" fillId="0" borderId="0" xfId="0" applyFont="1" applyAlignment="1">
      <alignment vertical="center"/>
    </xf>
    <xf numFmtId="176" fontId="18" fillId="0" borderId="4" xfId="0" applyNumberFormat="1" applyFont="1" applyBorder="1" applyAlignment="1">
      <alignment vertical="center"/>
    </xf>
    <xf numFmtId="176" fontId="23" fillId="0" borderId="0" xfId="0" applyNumberFormat="1" applyFont="1" applyAlignment="1">
      <alignment vertical="center"/>
    </xf>
    <xf numFmtId="0" fontId="16" fillId="0" borderId="15" xfId="0" applyFont="1" applyBorder="1" applyAlignment="1">
      <alignment horizontal="left" vertical="center"/>
    </xf>
    <xf numFmtId="0" fontId="30" fillId="2" borderId="16" xfId="0" applyFont="1" applyFill="1" applyBorder="1" applyAlignment="1">
      <alignment horizontal="center" vertical="center"/>
    </xf>
    <xf numFmtId="0" fontId="31" fillId="0" borderId="17" xfId="0" applyFont="1" applyFill="1" applyBorder="1" applyAlignment="1">
      <alignment horizontal="left" vertical="center"/>
    </xf>
    <xf numFmtId="177" fontId="18" fillId="0" borderId="0" xfId="0" applyNumberFormat="1" applyFont="1" applyAlignment="1">
      <alignment vertical="center"/>
    </xf>
    <xf numFmtId="0" fontId="30" fillId="0" borderId="16" xfId="0" applyFont="1" applyBorder="1" applyAlignment="1">
      <alignment vertical="center"/>
    </xf>
    <xf numFmtId="0" fontId="24" fillId="0" borderId="0" xfId="0" applyFont="1" applyAlignment="1">
      <alignment vertical="center"/>
    </xf>
    <xf numFmtId="177" fontId="18" fillId="8" borderId="4" xfId="0" applyNumberFormat="1" applyFont="1" applyFill="1" applyBorder="1" applyAlignment="1">
      <alignment vertical="center"/>
    </xf>
    <xf numFmtId="176" fontId="18" fillId="4" borderId="4" xfId="0" applyNumberFormat="1" applyFont="1" applyFill="1" applyBorder="1" applyAlignment="1">
      <alignment vertical="center"/>
    </xf>
    <xf numFmtId="0" fontId="16" fillId="4" borderId="4" xfId="0" applyFont="1" applyFill="1" applyBorder="1" applyAlignment="1">
      <alignment vertical="center"/>
    </xf>
    <xf numFmtId="0" fontId="29" fillId="0" borderId="4" xfId="0" applyFont="1" applyBorder="1" applyAlignment="1">
      <alignment vertical="center"/>
    </xf>
    <xf numFmtId="179" fontId="30" fillId="0" borderId="16" xfId="0" applyNumberFormat="1" applyFont="1" applyBorder="1" applyAlignment="1">
      <alignment horizontal="center" vertical="center"/>
    </xf>
    <xf numFmtId="177" fontId="30" fillId="0" borderId="16" xfId="0" applyNumberFormat="1" applyFont="1" applyBorder="1" applyAlignment="1">
      <alignment horizontal="right" vertical="center" indent="1"/>
    </xf>
    <xf numFmtId="0" fontId="30" fillId="0" borderId="0" xfId="0" applyFont="1" applyAlignment="1">
      <alignment vertical="center"/>
    </xf>
    <xf numFmtId="0" fontId="32" fillId="0" borderId="0" xfId="0" applyFont="1" applyAlignment="1">
      <alignment vertical="center"/>
    </xf>
    <xf numFmtId="176" fontId="32" fillId="0" borderId="0" xfId="0" applyNumberFormat="1" applyFont="1" applyAlignment="1">
      <alignment vertical="center"/>
    </xf>
    <xf numFmtId="0" fontId="18" fillId="5" borderId="4" xfId="0" applyFont="1" applyFill="1" applyBorder="1" applyAlignment="1">
      <alignment vertical="center"/>
    </xf>
    <xf numFmtId="0" fontId="16" fillId="0" borderId="0" xfId="0" applyFont="1" applyBorder="1" applyAlignment="1">
      <alignment horizontal="center" vertical="center"/>
    </xf>
    <xf numFmtId="0" fontId="27" fillId="0" borderId="0" xfId="0" applyFont="1" applyFill="1" applyAlignment="1">
      <alignment vertical="center"/>
    </xf>
    <xf numFmtId="0" fontId="16" fillId="0" borderId="0" xfId="0" applyFont="1" applyFill="1" applyAlignment="1">
      <alignment vertical="center"/>
    </xf>
    <xf numFmtId="0" fontId="30" fillId="0" borderId="16" xfId="0" applyFont="1" applyFill="1" applyBorder="1" applyAlignment="1">
      <alignment vertical="center"/>
    </xf>
    <xf numFmtId="0" fontId="18" fillId="0" borderId="0" xfId="0" applyFont="1" applyAlignment="1">
      <alignment horizontal="right" vertical="center"/>
    </xf>
    <xf numFmtId="0" fontId="18" fillId="0" borderId="0" xfId="0" applyFont="1" applyFill="1" applyAlignment="1">
      <alignment vertical="center"/>
    </xf>
    <xf numFmtId="41" fontId="18" fillId="0" borderId="0" xfId="0" applyNumberFormat="1" applyFont="1" applyAlignment="1">
      <alignment vertical="center"/>
    </xf>
    <xf numFmtId="0" fontId="6" fillId="0" borderId="0" xfId="0" applyFont="1" applyAlignment="1">
      <alignment vertical="center" shrinkToFit="1"/>
    </xf>
    <xf numFmtId="0" fontId="6" fillId="0" borderId="0" xfId="0" applyFont="1" applyAlignment="1">
      <alignment horizontal="right" vertical="center" shrinkToFit="1"/>
    </xf>
    <xf numFmtId="177" fontId="6" fillId="0" borderId="0" xfId="0" applyNumberFormat="1" applyFont="1" applyAlignment="1">
      <alignment vertical="center"/>
    </xf>
    <xf numFmtId="0" fontId="5" fillId="0" borderId="0" xfId="0" applyFont="1" applyFill="1" applyAlignment="1"/>
    <xf numFmtId="0" fontId="41" fillId="0" borderId="0" xfId="0" applyFont="1" applyAlignment="1">
      <alignment vertical="center"/>
    </xf>
    <xf numFmtId="0" fontId="21" fillId="0" borderId="0" xfId="0" applyFont="1" applyAlignment="1">
      <alignment vertical="center"/>
    </xf>
    <xf numFmtId="41" fontId="41" fillId="0" borderId="0" xfId="0" applyNumberFormat="1" applyFont="1" applyAlignment="1">
      <alignment vertical="center"/>
    </xf>
    <xf numFmtId="41" fontId="5" fillId="0" borderId="0" xfId="0" applyNumberFormat="1" applyFont="1" applyAlignment="1">
      <alignment horizontal="right" vertical="center"/>
    </xf>
    <xf numFmtId="41" fontId="18" fillId="0" borderId="0" xfId="0" applyNumberFormat="1" applyFont="1" applyAlignment="1">
      <alignment horizontal="right" vertical="center"/>
    </xf>
    <xf numFmtId="41" fontId="41" fillId="0" borderId="0" xfId="0" applyNumberFormat="1" applyFont="1" applyFill="1" applyAlignment="1">
      <alignment vertical="center"/>
    </xf>
    <xf numFmtId="41" fontId="27" fillId="0" borderId="0" xfId="0" applyNumberFormat="1" applyFont="1" applyFill="1" applyAlignment="1">
      <alignment vertical="center"/>
    </xf>
    <xf numFmtId="41" fontId="16" fillId="0" borderId="0" xfId="0" applyNumberFormat="1" applyFont="1" applyFill="1" applyAlignment="1">
      <alignment vertical="center"/>
    </xf>
    <xf numFmtId="41" fontId="42" fillId="7" borderId="22" xfId="0" applyNumberFormat="1" applyFont="1" applyFill="1" applyBorder="1" applyAlignment="1">
      <alignment horizontal="center" vertical="center" wrapText="1"/>
    </xf>
    <xf numFmtId="41" fontId="27" fillId="0" borderId="0" xfId="0" applyNumberFormat="1" applyFont="1" applyAlignment="1">
      <alignment vertical="center"/>
    </xf>
    <xf numFmtId="41" fontId="16" fillId="0" borderId="0" xfId="0" applyNumberFormat="1" applyFont="1" applyAlignment="1">
      <alignment horizontal="right" vertical="top" wrapText="1"/>
    </xf>
    <xf numFmtId="41" fontId="16" fillId="0" borderId="0" xfId="0" applyNumberFormat="1" applyFont="1" applyAlignment="1">
      <alignment horizontal="right" vertical="center"/>
    </xf>
    <xf numFmtId="41" fontId="18" fillId="0" borderId="0" xfId="0" applyNumberFormat="1" applyFont="1" applyBorder="1" applyAlignment="1">
      <alignment vertical="center" shrinkToFit="1"/>
    </xf>
    <xf numFmtId="41" fontId="34" fillId="0" borderId="0" xfId="0" applyNumberFormat="1" applyFont="1" applyBorder="1" applyAlignment="1">
      <alignment horizontal="center" vertical="center"/>
    </xf>
    <xf numFmtId="41" fontId="4" fillId="0" borderId="0" xfId="0" applyNumberFormat="1" applyFont="1" applyFill="1" applyAlignment="1">
      <alignment vertical="center"/>
    </xf>
    <xf numFmtId="0" fontId="42" fillId="7" borderId="22" xfId="0" applyFont="1" applyFill="1" applyBorder="1" applyAlignment="1">
      <alignment horizontal="center" vertical="center"/>
    </xf>
    <xf numFmtId="0" fontId="42" fillId="7" borderId="22" xfId="0" applyFont="1" applyFill="1" applyBorder="1" applyAlignment="1">
      <alignment horizontal="center" vertical="center" wrapText="1"/>
    </xf>
    <xf numFmtId="41" fontId="34" fillId="0" borderId="0" xfId="0" applyNumberFormat="1" applyFont="1" applyBorder="1" applyAlignment="1">
      <alignment horizontal="center" vertical="center" wrapText="1"/>
    </xf>
    <xf numFmtId="0" fontId="18" fillId="0" borderId="0" xfId="0" applyFont="1" applyFill="1" applyAlignment="1">
      <alignment horizontal="right" vertical="center"/>
    </xf>
    <xf numFmtId="41" fontId="26" fillId="0" borderId="0" xfId="0" applyNumberFormat="1" applyFont="1" applyBorder="1" applyAlignment="1">
      <alignment horizontal="center" vertical="center"/>
    </xf>
    <xf numFmtId="41" fontId="16" fillId="0" borderId="0" xfId="0" applyNumberFormat="1" applyFont="1" applyBorder="1" applyAlignment="1">
      <alignment vertical="center"/>
    </xf>
    <xf numFmtId="41" fontId="16" fillId="0" borderId="0" xfId="0" applyNumberFormat="1" applyFont="1" applyBorder="1" applyAlignment="1">
      <alignment horizontal="center" vertical="center"/>
    </xf>
    <xf numFmtId="41" fontId="16" fillId="0" borderId="0" xfId="0" applyNumberFormat="1" applyFont="1" applyFill="1" applyBorder="1" applyAlignment="1">
      <alignment vertical="center"/>
    </xf>
    <xf numFmtId="41" fontId="30" fillId="0" borderId="0" xfId="0" applyNumberFormat="1" applyFont="1" applyAlignment="1">
      <alignment vertical="center"/>
    </xf>
    <xf numFmtId="41" fontId="17" fillId="0" borderId="0" xfId="0" applyNumberFormat="1" applyFont="1" applyBorder="1" applyAlignment="1">
      <alignment vertical="center"/>
    </xf>
    <xf numFmtId="41" fontId="18" fillId="0" borderId="0" xfId="0" applyNumberFormat="1" applyFont="1" applyBorder="1" applyAlignment="1">
      <alignment vertical="center"/>
    </xf>
    <xf numFmtId="41" fontId="16" fillId="0" borderId="0" xfId="0" applyNumberFormat="1" applyFont="1" applyAlignment="1">
      <alignment horizontal="right" vertical="center" wrapText="1"/>
    </xf>
    <xf numFmtId="41" fontId="26" fillId="0" borderId="0" xfId="0" applyNumberFormat="1" applyFont="1" applyBorder="1" applyAlignment="1">
      <alignment horizontal="left" vertical="center" wrapText="1" shrinkToFit="1"/>
    </xf>
    <xf numFmtId="0" fontId="41" fillId="0" borderId="0" xfId="0" applyFont="1" applyFill="1" applyAlignment="1">
      <alignment vertical="center"/>
    </xf>
    <xf numFmtId="180" fontId="18" fillId="0" borderId="4" xfId="0" applyNumberFormat="1" applyFont="1" applyBorder="1" applyAlignment="1">
      <alignment horizontal="center" vertical="center"/>
    </xf>
    <xf numFmtId="0" fontId="16" fillId="0" borderId="0" xfId="0" applyFont="1" applyAlignment="1">
      <alignment horizontal="right" vertical="center" wrapText="1"/>
    </xf>
    <xf numFmtId="0" fontId="34" fillId="0" borderId="0" xfId="0" applyFont="1" applyBorder="1" applyAlignment="1">
      <alignment horizontal="center" vertical="center"/>
    </xf>
    <xf numFmtId="0" fontId="18" fillId="0" borderId="0" xfId="0" applyFont="1" applyBorder="1" applyAlignment="1">
      <alignment vertical="center"/>
    </xf>
    <xf numFmtId="0" fontId="5" fillId="6" borderId="0" xfId="0" applyFont="1" applyFill="1" applyAlignment="1">
      <alignment vertical="center"/>
    </xf>
    <xf numFmtId="0" fontId="5" fillId="6" borderId="0" xfId="0" applyFont="1" applyFill="1" applyAlignment="1">
      <alignment horizontal="left" vertical="distributed"/>
    </xf>
    <xf numFmtId="0" fontId="21" fillId="0" borderId="0" xfId="0" applyFont="1" applyAlignment="1">
      <alignment horizontal="left" vertical="center"/>
    </xf>
    <xf numFmtId="0" fontId="13" fillId="6" borderId="0" xfId="0" applyFont="1" applyFill="1" applyAlignment="1">
      <alignment vertical="center"/>
    </xf>
    <xf numFmtId="0" fontId="21" fillId="0" borderId="0" xfId="0" applyFont="1" applyAlignment="1"/>
    <xf numFmtId="0" fontId="64" fillId="0" borderId="0" xfId="0" applyFont="1" applyAlignment="1"/>
    <xf numFmtId="0" fontId="5" fillId="0" borderId="4" xfId="0" applyFont="1" applyBorder="1" applyAlignment="1">
      <alignment horizontal="center" vertical="center"/>
    </xf>
    <xf numFmtId="0" fontId="10" fillId="0" borderId="4" xfId="0" applyFont="1" applyBorder="1" applyAlignment="1">
      <alignment horizontal="center" vertical="center" shrinkToFit="1"/>
    </xf>
    <xf numFmtId="178" fontId="47" fillId="0" borderId="4" xfId="0" applyNumberFormat="1" applyFont="1" applyBorder="1" applyAlignment="1">
      <alignment horizontal="center" vertical="center"/>
    </xf>
    <xf numFmtId="0" fontId="18" fillId="0" borderId="0" xfId="0" applyFont="1" applyFill="1" applyAlignment="1">
      <alignment vertical="center" shrinkToFit="1"/>
    </xf>
    <xf numFmtId="0" fontId="10" fillId="0" borderId="15" xfId="0" applyFont="1" applyFill="1" applyBorder="1" applyAlignment="1">
      <alignment horizontal="center" vertical="center" shrinkToFit="1"/>
    </xf>
    <xf numFmtId="41" fontId="1" fillId="0" borderId="0" xfId="0" applyNumberFormat="1" applyFont="1" applyFill="1" applyBorder="1" applyAlignment="1">
      <alignment shrinkToFit="1"/>
    </xf>
    <xf numFmtId="0" fontId="18" fillId="0" borderId="0" xfId="0" applyFont="1" applyBorder="1" applyAlignment="1">
      <alignment horizontal="center" vertical="center" wrapText="1"/>
    </xf>
    <xf numFmtId="41" fontId="40" fillId="0" borderId="0" xfId="0" applyNumberFormat="1" applyFont="1" applyFill="1" applyBorder="1" applyAlignment="1">
      <alignment vertical="center" shrinkToFit="1"/>
    </xf>
    <xf numFmtId="41" fontId="5" fillId="0" borderId="0" xfId="0" applyNumberFormat="1" applyFont="1" applyFill="1" applyBorder="1" applyAlignment="1">
      <alignment vertical="center" shrinkToFit="1"/>
    </xf>
    <xf numFmtId="41" fontId="16" fillId="0" borderId="0" xfId="0" applyNumberFormat="1" applyFont="1" applyFill="1" applyBorder="1" applyAlignment="1">
      <alignment vertical="center" shrinkToFit="1"/>
    </xf>
    <xf numFmtId="41" fontId="18" fillId="0" borderId="0" xfId="0" applyNumberFormat="1" applyFont="1" applyFill="1" applyBorder="1" applyAlignment="1">
      <alignment vertical="center" shrinkToFit="1"/>
    </xf>
    <xf numFmtId="41" fontId="31" fillId="0" borderId="0" xfId="0" applyNumberFormat="1" applyFont="1" applyFill="1" applyBorder="1" applyAlignment="1">
      <alignment vertical="center" shrinkToFit="1"/>
    </xf>
    <xf numFmtId="0" fontId="16" fillId="0" borderId="0" xfId="0" applyFont="1" applyFill="1" applyAlignment="1">
      <alignment vertical="center" shrinkToFit="1"/>
    </xf>
    <xf numFmtId="41" fontId="16" fillId="0" borderId="0" xfId="0" applyNumberFormat="1" applyFont="1" applyFill="1" applyBorder="1" applyAlignment="1">
      <alignment shrinkToFit="1"/>
    </xf>
    <xf numFmtId="0" fontId="22" fillId="0" borderId="0" xfId="0" applyFont="1" applyFill="1" applyAlignment="1">
      <alignment vertical="center"/>
    </xf>
    <xf numFmtId="41" fontId="16" fillId="0" borderId="0" xfId="0" applyNumberFormat="1" applyFont="1" applyAlignment="1">
      <alignment horizontal="right" vertical="center" shrinkToFit="1"/>
    </xf>
    <xf numFmtId="0" fontId="0" fillId="0" borderId="0" xfId="0" applyAlignment="1"/>
    <xf numFmtId="0" fontId="10" fillId="0" borderId="0" xfId="0" applyFont="1" applyAlignment="1">
      <alignment vertical="center"/>
    </xf>
    <xf numFmtId="0" fontId="59" fillId="0" borderId="0" xfId="0" applyFont="1" applyAlignment="1">
      <alignment vertical="center"/>
    </xf>
    <xf numFmtId="0" fontId="13" fillId="0" borderId="0" xfId="0" applyFont="1" applyAlignment="1"/>
    <xf numFmtId="0" fontId="13" fillId="0" borderId="0" xfId="0" applyFont="1" applyAlignment="1">
      <alignment horizontal="left" vertical="distributed"/>
    </xf>
    <xf numFmtId="0" fontId="10" fillId="0" borderId="0" xfId="0" applyFont="1" applyAlignment="1">
      <alignment horizontal="left" vertical="distributed"/>
    </xf>
    <xf numFmtId="0" fontId="5" fillId="0" borderId="0" xfId="0" applyFont="1" applyAlignment="1">
      <alignment horizontal="left" vertical="distributed"/>
    </xf>
    <xf numFmtId="0" fontId="21" fillId="0" borderId="0" xfId="0" applyFont="1" applyAlignment="1">
      <alignment horizontal="left" vertical="justify"/>
    </xf>
    <xf numFmtId="0" fontId="5" fillId="6" borderId="0" xfId="0" applyFont="1" applyFill="1" applyAlignment="1">
      <alignment horizontal="left" vertical="center"/>
    </xf>
    <xf numFmtId="177" fontId="6" fillId="0" borderId="0" xfId="0" applyNumberFormat="1" applyFont="1" applyFill="1" applyAlignment="1">
      <alignment vertical="center"/>
    </xf>
    <xf numFmtId="41" fontId="6" fillId="0" borderId="0" xfId="0" applyNumberFormat="1" applyFont="1" applyFill="1" applyAlignment="1">
      <alignment vertical="center"/>
    </xf>
    <xf numFmtId="0" fontId="6" fillId="0" borderId="0" xfId="0" applyFont="1" applyFill="1" applyAlignment="1">
      <alignment vertical="center"/>
    </xf>
    <xf numFmtId="0" fontId="5" fillId="6" borderId="0" xfId="0" applyFont="1" applyFill="1" applyBorder="1" applyAlignment="1">
      <alignment vertical="center"/>
    </xf>
    <xf numFmtId="0" fontId="59" fillId="8" borderId="0" xfId="0" applyFont="1" applyFill="1" applyAlignment="1">
      <alignment vertical="center"/>
    </xf>
    <xf numFmtId="3" fontId="75" fillId="0" borderId="0" xfId="0" applyNumberFormat="1" applyFont="1" applyFill="1" applyBorder="1" applyAlignment="1">
      <alignment horizontal="right" vertical="center"/>
    </xf>
    <xf numFmtId="0" fontId="75" fillId="0" borderId="0" xfId="0" applyFont="1" applyFill="1" applyBorder="1" applyAlignment="1">
      <alignment horizontal="right" vertical="center"/>
    </xf>
    <xf numFmtId="0" fontId="0" fillId="0" borderId="0" xfId="0" applyBorder="1" applyAlignment="1"/>
    <xf numFmtId="0" fontId="21" fillId="0" borderId="0" xfId="0" applyFont="1" applyBorder="1" applyAlignment="1"/>
    <xf numFmtId="178" fontId="21" fillId="0" borderId="0" xfId="40" applyNumberFormat="1" applyFont="1" applyBorder="1" applyAlignment="1"/>
    <xf numFmtId="0" fontId="5" fillId="0" borderId="0" xfId="0" applyFont="1" applyAlignment="1">
      <alignment vertical="center"/>
    </xf>
    <xf numFmtId="0" fontId="16" fillId="0" borderId="0" xfId="0" applyFont="1" applyAlignment="1">
      <alignment vertical="center"/>
    </xf>
    <xf numFmtId="0" fontId="4" fillId="0" borderId="0" xfId="0" applyFont="1" applyAlignment="1">
      <alignment vertical="center"/>
    </xf>
    <xf numFmtId="0" fontId="13" fillId="0" borderId="0" xfId="0" applyFont="1" applyAlignment="1">
      <alignment vertical="center"/>
    </xf>
    <xf numFmtId="41" fontId="16" fillId="0" borderId="0" xfId="0" applyNumberFormat="1" applyFont="1" applyAlignment="1">
      <alignment vertical="center"/>
    </xf>
    <xf numFmtId="0" fontId="5" fillId="0" borderId="0" xfId="0" applyFont="1" applyFill="1" applyAlignment="1">
      <alignment vertical="center"/>
    </xf>
    <xf numFmtId="0" fontId="5" fillId="0" borderId="0" xfId="0" applyFont="1" applyAlignment="1"/>
    <xf numFmtId="0" fontId="21" fillId="0" borderId="0" xfId="0" applyFont="1" applyAlignment="1">
      <alignment horizontal="right"/>
    </xf>
    <xf numFmtId="37" fontId="21" fillId="0" borderId="0" xfId="0" applyNumberFormat="1" applyFont="1" applyAlignment="1">
      <alignment horizontal="left" vertical="center" shrinkToFit="1"/>
    </xf>
    <xf numFmtId="38" fontId="41" fillId="0" borderId="0" xfId="0" applyNumberFormat="1" applyFont="1" applyAlignment="1">
      <alignment vertical="center"/>
    </xf>
    <xf numFmtId="38" fontId="41" fillId="0" borderId="0" xfId="0" applyNumberFormat="1" applyFont="1" applyBorder="1" applyAlignment="1">
      <alignment vertical="center"/>
    </xf>
    <xf numFmtId="37" fontId="5" fillId="0" borderId="0" xfId="0" applyNumberFormat="1" applyFont="1" applyBorder="1" applyAlignment="1">
      <alignment vertical="center" shrinkToFit="1"/>
    </xf>
    <xf numFmtId="0" fontId="5" fillId="8" borderId="0" xfId="0" applyFont="1" applyFill="1" applyAlignment="1">
      <alignment vertical="center"/>
    </xf>
    <xf numFmtId="41" fontId="5" fillId="0" borderId="0" xfId="0" applyNumberFormat="1" applyFont="1" applyAlignment="1">
      <alignment vertical="center"/>
    </xf>
    <xf numFmtId="41" fontId="26" fillId="0" borderId="0" xfId="0" applyNumberFormat="1" applyFont="1" applyFill="1" applyBorder="1" applyAlignment="1">
      <alignment horizontal="center" vertical="center"/>
    </xf>
    <xf numFmtId="0" fontId="10" fillId="0" borderId="0" xfId="0" applyFont="1" applyFill="1" applyBorder="1" applyAlignment="1">
      <alignment horizontal="left" vertical="center"/>
    </xf>
    <xf numFmtId="0" fontId="10" fillId="0" borderId="0" xfId="0" applyFont="1" applyFill="1" applyBorder="1" applyAlignment="1">
      <alignment vertical="center"/>
    </xf>
    <xf numFmtId="0" fontId="21" fillId="0" borderId="0" xfId="0" applyFont="1" applyAlignment="1">
      <alignment horizontal="left" vertical="justify" wrapText="1"/>
    </xf>
    <xf numFmtId="0" fontId="21" fillId="0" borderId="0" xfId="0" applyFont="1" applyFill="1" applyAlignment="1">
      <alignment horizontal="left" vertical="justify" wrapText="1"/>
    </xf>
    <xf numFmtId="0" fontId="5" fillId="0" borderId="0" xfId="0" applyFont="1" applyBorder="1" applyAlignment="1">
      <alignment horizontal="right" vertical="center"/>
    </xf>
    <xf numFmtId="0" fontId="21" fillId="8" borderId="0" xfId="0" applyFont="1" applyFill="1" applyAlignment="1">
      <alignment horizontal="left" vertical="justify" wrapText="1"/>
    </xf>
    <xf numFmtId="0" fontId="10" fillId="0" borderId="12" xfId="0" applyFont="1" applyBorder="1" applyAlignment="1">
      <alignment horizontal="center" vertical="center" wrapText="1"/>
    </xf>
    <xf numFmtId="0" fontId="10" fillId="0" borderId="4" xfId="0" applyFont="1" applyBorder="1" applyAlignment="1">
      <alignment horizontal="center" vertical="center"/>
    </xf>
    <xf numFmtId="0" fontId="18"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43" fillId="0" borderId="0" xfId="0" applyFont="1" applyFill="1" applyAlignment="1">
      <alignment horizontal="left" vertical="center" wrapText="1"/>
    </xf>
    <xf numFmtId="0" fontId="10" fillId="0" borderId="10" xfId="0" applyFont="1" applyBorder="1" applyAlignment="1">
      <alignment horizontal="center" vertical="center" wrapText="1"/>
    </xf>
    <xf numFmtId="38" fontId="21" fillId="0" borderId="0" xfId="0" applyNumberFormat="1" applyFont="1" applyAlignment="1">
      <alignment horizontal="left" vertical="justify" wrapText="1"/>
    </xf>
    <xf numFmtId="41" fontId="42" fillId="7" borderId="22" xfId="0" applyNumberFormat="1" applyFont="1" applyFill="1" applyBorder="1" applyAlignment="1">
      <alignment horizontal="center" vertical="center"/>
    </xf>
    <xf numFmtId="37" fontId="65" fillId="9" borderId="62" xfId="0" applyNumberFormat="1" applyFont="1" applyFill="1" applyBorder="1" applyAlignment="1">
      <alignment horizontal="center" vertical="center" wrapText="1"/>
    </xf>
    <xf numFmtId="37" fontId="65" fillId="9" borderId="63" xfId="0" applyNumberFormat="1" applyFont="1" applyFill="1" applyBorder="1" applyAlignment="1">
      <alignment horizontal="center" vertical="center" wrapText="1"/>
    </xf>
    <xf numFmtId="37" fontId="65" fillId="9" borderId="64" xfId="0" applyNumberFormat="1" applyFont="1" applyFill="1" applyBorder="1" applyAlignment="1">
      <alignment horizontal="center" vertical="center" wrapText="1"/>
    </xf>
    <xf numFmtId="37" fontId="65" fillId="9" borderId="78" xfId="0" applyNumberFormat="1" applyFont="1" applyFill="1" applyBorder="1" applyAlignment="1">
      <alignment horizontal="center" vertical="center" wrapText="1"/>
    </xf>
    <xf numFmtId="177" fontId="60" fillId="0" borderId="79" xfId="0" applyNumberFormat="1" applyFont="1" applyFill="1" applyBorder="1" applyAlignment="1">
      <alignment horizontal="center" vertical="center" shrinkToFit="1"/>
    </xf>
    <xf numFmtId="177" fontId="60" fillId="0" borderId="80" xfId="0" applyNumberFormat="1" applyFont="1" applyFill="1" applyBorder="1" applyAlignment="1">
      <alignment horizontal="center" vertical="center" shrinkToFit="1"/>
    </xf>
    <xf numFmtId="177" fontId="60" fillId="0" borderId="81" xfId="0" applyNumberFormat="1" applyFont="1" applyFill="1" applyBorder="1" applyAlignment="1">
      <alignment horizontal="center" vertical="center" shrinkToFit="1"/>
    </xf>
    <xf numFmtId="177" fontId="44" fillId="0" borderId="80" xfId="0" applyNumberFormat="1" applyFont="1" applyFill="1" applyBorder="1" applyAlignment="1">
      <alignment vertical="center" shrinkToFit="1"/>
    </xf>
    <xf numFmtId="177" fontId="44" fillId="0" borderId="81" xfId="0" applyNumberFormat="1" applyFont="1" applyFill="1" applyBorder="1" applyAlignment="1">
      <alignment vertical="center" shrinkToFit="1"/>
    </xf>
    <xf numFmtId="0" fontId="0" fillId="0" borderId="0" xfId="0" applyAlignment="1"/>
    <xf numFmtId="0" fontId="21" fillId="0" borderId="0" xfId="0" applyFont="1" applyAlignment="1">
      <alignment horizontal="left" vertical="justify" wrapText="1"/>
    </xf>
    <xf numFmtId="0" fontId="21" fillId="0" borderId="0" xfId="0" applyFont="1" applyFill="1" applyAlignment="1">
      <alignment horizontal="left" vertical="justify" wrapText="1"/>
    </xf>
    <xf numFmtId="38" fontId="21" fillId="0" borderId="0" xfId="0" applyNumberFormat="1" applyFont="1" applyAlignment="1">
      <alignment horizontal="left" vertical="justify" wrapText="1"/>
    </xf>
    <xf numFmtId="0" fontId="0" fillId="0" borderId="0" xfId="0" applyAlignment="1"/>
    <xf numFmtId="38" fontId="10" fillId="0" borderId="0" xfId="0" applyNumberFormat="1" applyFont="1" applyFill="1" applyBorder="1" applyAlignment="1">
      <alignment horizontal="left" vertical="center"/>
    </xf>
    <xf numFmtId="38" fontId="11" fillId="0" borderId="12" xfId="0" applyNumberFormat="1" applyFont="1" applyFill="1" applyBorder="1" applyAlignment="1">
      <alignment horizontal="center" vertical="center"/>
    </xf>
    <xf numFmtId="38" fontId="11" fillId="0" borderId="0" xfId="0" applyNumberFormat="1" applyFont="1" applyFill="1" applyBorder="1" applyAlignment="1">
      <alignment horizontal="center" vertical="center"/>
    </xf>
    <xf numFmtId="38" fontId="11" fillId="0" borderId="0" xfId="0" applyNumberFormat="1" applyFont="1" applyFill="1" applyBorder="1" applyAlignment="1">
      <alignment horizontal="center" vertical="center" shrinkToFit="1"/>
    </xf>
    <xf numFmtId="38" fontId="3" fillId="0" borderId="0" xfId="0" applyNumberFormat="1" applyFont="1" applyFill="1" applyAlignment="1">
      <alignment horizontal="center" vertical="center"/>
    </xf>
    <xf numFmtId="0" fontId="10" fillId="0" borderId="30" xfId="0" applyFont="1" applyBorder="1" applyAlignment="1">
      <alignment horizontal="center" vertical="center" shrinkToFit="1"/>
    </xf>
    <xf numFmtId="187" fontId="14" fillId="0" borderId="0" xfId="47" applyNumberFormat="1" applyFont="1" applyAlignment="1">
      <alignment horizontal="center" vertical="center" shrinkToFit="1"/>
    </xf>
    <xf numFmtId="187" fontId="4" fillId="0" borderId="0" xfId="46" applyNumberFormat="1" applyFont="1" applyAlignment="1">
      <alignment shrinkToFit="1"/>
    </xf>
    <xf numFmtId="187" fontId="81" fillId="0" borderId="0" xfId="10" applyNumberFormat="1" applyBorder="1">
      <alignment vertical="center"/>
    </xf>
    <xf numFmtId="187" fontId="5" fillId="0" borderId="0" xfId="47" applyNumberFormat="1" applyFont="1" applyAlignment="1">
      <alignment horizontal="right" vertical="center" shrinkToFit="1"/>
    </xf>
    <xf numFmtId="187" fontId="68" fillId="9" borderId="92" xfId="0" applyNumberFormat="1" applyFont="1" applyFill="1" applyBorder="1" applyAlignment="1">
      <alignment horizontal="center" vertical="center" wrapText="1"/>
    </xf>
    <xf numFmtId="187" fontId="68" fillId="9" borderId="93" xfId="0" applyNumberFormat="1" applyFont="1" applyFill="1" applyBorder="1" applyAlignment="1">
      <alignment horizontal="center" vertical="center" wrapText="1"/>
    </xf>
    <xf numFmtId="187" fontId="68" fillId="0" borderId="99" xfId="0" applyNumberFormat="1" applyFont="1" applyFill="1" applyBorder="1" applyAlignment="1">
      <alignment horizontal="center" vertical="center" wrapText="1"/>
    </xf>
    <xf numFmtId="187" fontId="68" fillId="0" borderId="100" xfId="0" applyNumberFormat="1" applyFont="1" applyFill="1" applyBorder="1" applyAlignment="1">
      <alignment horizontal="center" vertical="center" wrapText="1"/>
    </xf>
    <xf numFmtId="187" fontId="68" fillId="0" borderId="101" xfId="0" applyNumberFormat="1" applyFont="1" applyFill="1" applyBorder="1" applyAlignment="1">
      <alignment horizontal="center" vertical="center" wrapText="1"/>
    </xf>
    <xf numFmtId="187" fontId="84" fillId="0" borderId="96" xfId="41" applyNumberFormat="1" applyFont="1" applyBorder="1" applyAlignment="1">
      <alignment horizontal="left" vertical="center" shrinkToFit="1"/>
    </xf>
    <xf numFmtId="187" fontId="85" fillId="0" borderId="97" xfId="0" applyNumberFormat="1" applyFont="1" applyFill="1" applyBorder="1" applyAlignment="1">
      <alignment horizontal="right" vertical="center" shrinkToFit="1"/>
    </xf>
    <xf numFmtId="187" fontId="85" fillId="0" borderId="98" xfId="0" applyNumberFormat="1" applyFont="1" applyFill="1" applyBorder="1" applyAlignment="1">
      <alignment horizontal="right" vertical="center" shrinkToFit="1"/>
    </xf>
    <xf numFmtId="187" fontId="43" fillId="0" borderId="94" xfId="41" applyNumberFormat="1" applyFont="1" applyBorder="1" applyAlignment="1">
      <alignment horizontal="left" vertical="center" shrinkToFit="1"/>
    </xf>
    <xf numFmtId="187" fontId="76" fillId="0" borderId="76" xfId="0" applyNumberFormat="1" applyFont="1" applyFill="1" applyBorder="1" applyAlignment="1">
      <alignment horizontal="right" vertical="center" shrinkToFit="1"/>
    </xf>
    <xf numFmtId="187" fontId="76" fillId="0" borderId="95" xfId="0" applyNumberFormat="1" applyFont="1" applyFill="1" applyBorder="1" applyAlignment="1">
      <alignment horizontal="right" vertical="center" shrinkToFit="1"/>
    </xf>
    <xf numFmtId="187" fontId="76" fillId="0" borderId="76" xfId="0" quotePrefix="1" applyNumberFormat="1" applyFont="1" applyFill="1" applyBorder="1" applyAlignment="1">
      <alignment horizontal="right" vertical="center" shrinkToFit="1"/>
    </xf>
    <xf numFmtId="187" fontId="76" fillId="0" borderId="95" xfId="0" quotePrefix="1" applyNumberFormat="1" applyFont="1" applyFill="1" applyBorder="1" applyAlignment="1">
      <alignment horizontal="right" vertical="center" shrinkToFit="1"/>
    </xf>
    <xf numFmtId="187" fontId="43" fillId="0" borderId="114" xfId="41" applyNumberFormat="1" applyFont="1" applyBorder="1" applyAlignment="1">
      <alignment horizontal="left" vertical="center" shrinkToFit="1"/>
    </xf>
    <xf numFmtId="187" fontId="76" fillId="0" borderId="115" xfId="0" applyNumberFormat="1" applyFont="1" applyFill="1" applyBorder="1" applyAlignment="1">
      <alignment horizontal="right" vertical="center" shrinkToFit="1"/>
    </xf>
    <xf numFmtId="187" fontId="76" fillId="0" borderId="115" xfId="0" quotePrefix="1" applyNumberFormat="1" applyFont="1" applyFill="1" applyBorder="1" applyAlignment="1">
      <alignment horizontal="right" vertical="center" shrinkToFit="1"/>
    </xf>
    <xf numFmtId="187" fontId="76" fillId="0" borderId="116" xfId="0" applyNumberFormat="1" applyFont="1" applyFill="1" applyBorder="1" applyAlignment="1">
      <alignment horizontal="right" vertical="center" shrinkToFit="1"/>
    </xf>
    <xf numFmtId="187" fontId="43" fillId="0" borderId="117" xfId="41" applyNumberFormat="1" applyFont="1" applyBorder="1" applyAlignment="1">
      <alignment horizontal="left" vertical="center" shrinkToFit="1"/>
    </xf>
    <xf numFmtId="187" fontId="76" fillId="0" borderId="118" xfId="0" applyNumberFormat="1" applyFont="1" applyFill="1" applyBorder="1" applyAlignment="1">
      <alignment horizontal="right" vertical="center" shrinkToFit="1"/>
    </xf>
    <xf numFmtId="187" fontId="76" fillId="0" borderId="118" xfId="0" quotePrefix="1" applyNumberFormat="1" applyFont="1" applyFill="1" applyBorder="1" applyAlignment="1">
      <alignment horizontal="right" vertical="center" shrinkToFit="1"/>
    </xf>
    <xf numFmtId="187" fontId="76" fillId="0" borderId="119" xfId="0" applyNumberFormat="1" applyFont="1" applyFill="1" applyBorder="1" applyAlignment="1">
      <alignment horizontal="right" vertical="center" shrinkToFit="1"/>
    </xf>
    <xf numFmtId="187" fontId="43" fillId="0" borderId="96" xfId="41" applyNumberFormat="1" applyFont="1" applyBorder="1" applyAlignment="1">
      <alignment horizontal="left" vertical="center" shrinkToFit="1"/>
    </xf>
    <xf numFmtId="187" fontId="76" fillId="0" borderId="97" xfId="0" applyNumberFormat="1" applyFont="1" applyFill="1" applyBorder="1" applyAlignment="1">
      <alignment horizontal="right" vertical="center" shrinkToFit="1"/>
    </xf>
    <xf numFmtId="187" fontId="76" fillId="0" borderId="97" xfId="0" quotePrefix="1" applyNumberFormat="1" applyFont="1" applyFill="1" applyBorder="1" applyAlignment="1">
      <alignment horizontal="right" vertical="center" shrinkToFit="1"/>
    </xf>
    <xf numFmtId="187" fontId="76" fillId="0" borderId="98" xfId="0" applyNumberFormat="1" applyFont="1" applyFill="1" applyBorder="1" applyAlignment="1">
      <alignment horizontal="right" vertical="center" shrinkToFit="1"/>
    </xf>
    <xf numFmtId="187" fontId="84" fillId="0" borderId="94" xfId="41" applyNumberFormat="1" applyFont="1" applyBorder="1" applyAlignment="1">
      <alignment horizontal="left" vertical="center" shrinkToFit="1"/>
    </xf>
    <xf numFmtId="187" fontId="85" fillId="0" borderId="76" xfId="0" applyNumberFormat="1" applyFont="1" applyFill="1" applyBorder="1" applyAlignment="1">
      <alignment horizontal="right" vertical="center" shrinkToFit="1"/>
    </xf>
    <xf numFmtId="187" fontId="85" fillId="0" borderId="76" xfId="0" quotePrefix="1" applyNumberFormat="1" applyFont="1" applyFill="1" applyBorder="1" applyAlignment="1">
      <alignment horizontal="right" vertical="center" shrinkToFit="1"/>
    </xf>
    <xf numFmtId="187" fontId="85" fillId="0" borderId="95" xfId="0" applyNumberFormat="1" applyFont="1" applyFill="1" applyBorder="1" applyAlignment="1">
      <alignment horizontal="right" vertical="center" shrinkToFit="1"/>
    </xf>
    <xf numFmtId="187" fontId="85" fillId="0" borderId="95" xfId="0" quotePrefix="1" applyNumberFormat="1" applyFont="1" applyFill="1" applyBorder="1" applyAlignment="1">
      <alignment horizontal="right" vertical="center" shrinkToFit="1"/>
    </xf>
    <xf numFmtId="187" fontId="0" fillId="0" borderId="0" xfId="0" applyNumberFormat="1" applyAlignment="1"/>
    <xf numFmtId="187" fontId="68" fillId="9" borderId="92" xfId="42" applyNumberFormat="1" applyFont="1" applyFill="1" applyBorder="1" applyAlignment="1">
      <alignment horizontal="center" vertical="center" wrapText="1"/>
    </xf>
    <xf numFmtId="187" fontId="68" fillId="9" borderId="93" xfId="42" applyNumberFormat="1" applyFont="1" applyFill="1" applyBorder="1" applyAlignment="1">
      <alignment horizontal="center" vertical="center" wrapText="1"/>
    </xf>
    <xf numFmtId="187" fontId="68" fillId="0" borderId="99" xfId="42" applyNumberFormat="1" applyFont="1" applyFill="1" applyBorder="1" applyAlignment="1">
      <alignment horizontal="center" vertical="center" wrapText="1"/>
    </xf>
    <xf numFmtId="187" fontId="68" fillId="0" borderId="100" xfId="42" applyNumberFormat="1" applyFont="1" applyFill="1" applyBorder="1" applyAlignment="1">
      <alignment horizontal="center" vertical="center" wrapText="1"/>
    </xf>
    <xf numFmtId="187" fontId="68" fillId="0" borderId="101" xfId="42" applyNumberFormat="1" applyFont="1" applyFill="1" applyBorder="1" applyAlignment="1">
      <alignment horizontal="center" vertical="center" wrapText="1"/>
    </xf>
    <xf numFmtId="187" fontId="85" fillId="0" borderId="103" xfId="0" applyNumberFormat="1" applyFont="1" applyFill="1" applyBorder="1" applyAlignment="1">
      <alignment horizontal="right" vertical="center" shrinkToFit="1"/>
    </xf>
    <xf numFmtId="187" fontId="85" fillId="0" borderId="103" xfId="0" quotePrefix="1" applyNumberFormat="1" applyFont="1" applyFill="1" applyBorder="1" applyAlignment="1">
      <alignment horizontal="right" vertical="center" shrinkToFit="1"/>
    </xf>
    <xf numFmtId="187" fontId="85" fillId="0" borderId="104" xfId="0" applyNumberFormat="1" applyFont="1" applyFill="1" applyBorder="1" applyAlignment="1">
      <alignment horizontal="right" vertical="center" shrinkToFit="1"/>
    </xf>
    <xf numFmtId="187" fontId="76" fillId="0" borderId="106" xfId="0" quotePrefix="1" applyNumberFormat="1" applyFont="1" applyFill="1" applyBorder="1" applyAlignment="1">
      <alignment horizontal="right" vertical="center" shrinkToFit="1"/>
    </xf>
    <xf numFmtId="187" fontId="76" fillId="0" borderId="107" xfId="0" quotePrefix="1" applyNumberFormat="1" applyFont="1" applyFill="1" applyBorder="1" applyAlignment="1">
      <alignment horizontal="right" vertical="center" shrinkToFit="1"/>
    </xf>
    <xf numFmtId="187" fontId="76" fillId="0" borderId="106" xfId="0" applyNumberFormat="1" applyFont="1" applyFill="1" applyBorder="1" applyAlignment="1">
      <alignment horizontal="right" vertical="center" shrinkToFit="1"/>
    </xf>
    <xf numFmtId="187" fontId="76" fillId="0" borderId="107" xfId="0" applyNumberFormat="1" applyFont="1" applyFill="1" applyBorder="1" applyAlignment="1">
      <alignment horizontal="right" vertical="center" shrinkToFit="1"/>
    </xf>
    <xf numFmtId="187" fontId="85" fillId="0" borderId="106" xfId="0" quotePrefix="1" applyNumberFormat="1" applyFont="1" applyFill="1" applyBorder="1" applyAlignment="1">
      <alignment horizontal="right" vertical="center" shrinkToFit="1"/>
    </xf>
    <xf numFmtId="187" fontId="85" fillId="0" borderId="107" xfId="0" quotePrefix="1" applyNumberFormat="1" applyFont="1" applyFill="1" applyBorder="1" applyAlignment="1">
      <alignment horizontal="right" vertical="center" shrinkToFit="1"/>
    </xf>
    <xf numFmtId="187" fontId="85" fillId="0" borderId="106" xfId="0" applyNumberFormat="1" applyFont="1" applyFill="1" applyBorder="1" applyAlignment="1">
      <alignment horizontal="right" vertical="center" shrinkToFit="1"/>
    </xf>
    <xf numFmtId="187" fontId="85" fillId="0" borderId="107" xfId="0" applyNumberFormat="1" applyFont="1" applyFill="1" applyBorder="1" applyAlignment="1">
      <alignment horizontal="right" vertical="center" shrinkToFit="1"/>
    </xf>
    <xf numFmtId="187" fontId="85" fillId="0" borderId="109" xfId="0" quotePrefix="1" applyNumberFormat="1" applyFont="1" applyFill="1" applyBorder="1" applyAlignment="1">
      <alignment horizontal="right" vertical="center" shrinkToFit="1"/>
    </xf>
    <xf numFmtId="187" fontId="85" fillId="0" borderId="109" xfId="0" applyNumberFormat="1" applyFont="1" applyFill="1" applyBorder="1" applyAlignment="1">
      <alignment horizontal="right" vertical="center" shrinkToFit="1"/>
    </xf>
    <xf numFmtId="187" fontId="85" fillId="0" borderId="110" xfId="0" applyNumberFormat="1" applyFont="1" applyFill="1" applyBorder="1" applyAlignment="1">
      <alignment horizontal="right" vertical="center" shrinkToFit="1"/>
    </xf>
    <xf numFmtId="187" fontId="45" fillId="0" borderId="0" xfId="42" applyNumberFormat="1" applyFont="1" applyAlignment="1">
      <alignment shrinkToFit="1"/>
    </xf>
    <xf numFmtId="187" fontId="45" fillId="0" borderId="0" xfId="42" applyNumberFormat="1" applyFont="1" applyAlignment="1">
      <alignment horizontal="center" vertical="top" shrinkToFit="1"/>
    </xf>
    <xf numFmtId="187" fontId="85" fillId="0" borderId="104" xfId="0" quotePrefix="1" applyNumberFormat="1" applyFont="1" applyFill="1" applyBorder="1" applyAlignment="1">
      <alignment horizontal="right" vertical="center" shrinkToFit="1"/>
    </xf>
    <xf numFmtId="187" fontId="82" fillId="0" borderId="103" xfId="42" applyNumberFormat="1" applyFont="1" applyBorder="1" applyAlignment="1">
      <alignment horizontal="right" vertical="center" shrinkToFit="1"/>
    </xf>
    <xf numFmtId="187" fontId="82" fillId="0" borderId="104" xfId="42" applyNumberFormat="1" applyFont="1" applyBorder="1" applyAlignment="1">
      <alignment horizontal="right" vertical="center" shrinkToFit="1"/>
    </xf>
    <xf numFmtId="187" fontId="45" fillId="0" borderId="106" xfId="42" applyNumberFormat="1" applyFont="1" applyBorder="1" applyAlignment="1">
      <alignment horizontal="right" vertical="center" shrinkToFit="1"/>
    </xf>
    <xf numFmtId="187" fontId="45" fillId="0" borderId="107" xfId="42" applyNumberFormat="1" applyFont="1" applyBorder="1" applyAlignment="1">
      <alignment horizontal="right" vertical="center" shrinkToFit="1"/>
    </xf>
    <xf numFmtId="187" fontId="82" fillId="0" borderId="106" xfId="42" applyNumberFormat="1" applyFont="1" applyBorder="1" applyAlignment="1">
      <alignment horizontal="right" vertical="center" shrinkToFit="1"/>
    </xf>
    <xf numFmtId="187" fontId="82" fillId="0" borderId="107" xfId="42" applyNumberFormat="1" applyFont="1" applyBorder="1" applyAlignment="1">
      <alignment horizontal="right" vertical="center" shrinkToFit="1"/>
    </xf>
    <xf numFmtId="187" fontId="82" fillId="0" borderId="109" xfId="42" applyNumberFormat="1" applyFont="1" applyBorder="1" applyAlignment="1">
      <alignment horizontal="right" vertical="center" shrinkToFit="1"/>
    </xf>
    <xf numFmtId="187" fontId="82" fillId="0" borderId="110" xfId="42" applyNumberFormat="1" applyFont="1" applyBorder="1" applyAlignment="1">
      <alignment horizontal="right" vertical="center" shrinkToFit="1"/>
    </xf>
    <xf numFmtId="187" fontId="86" fillId="0" borderId="102" xfId="41" applyNumberFormat="1" applyFont="1" applyBorder="1" applyAlignment="1">
      <alignment horizontal="left" vertical="center" shrinkToFit="1"/>
    </xf>
    <xf numFmtId="187" fontId="71" fillId="0" borderId="105" xfId="41" applyNumberFormat="1" applyFont="1" applyBorder="1" applyAlignment="1">
      <alignment horizontal="left" vertical="center" shrinkToFit="1"/>
    </xf>
    <xf numFmtId="187" fontId="86" fillId="0" borderId="105" xfId="41" applyNumberFormat="1" applyFont="1" applyBorder="1" applyAlignment="1">
      <alignment horizontal="left" vertical="center" shrinkToFit="1"/>
    </xf>
    <xf numFmtId="187" fontId="43" fillId="0" borderId="120" xfId="41" applyNumberFormat="1" applyFont="1" applyBorder="1" applyAlignment="1">
      <alignment horizontal="left" vertical="center" shrinkToFit="1"/>
    </xf>
    <xf numFmtId="187" fontId="76" fillId="0" borderId="121" xfId="0" applyNumberFormat="1" applyFont="1" applyFill="1" applyBorder="1" applyAlignment="1">
      <alignment horizontal="right" vertical="center" shrinkToFit="1"/>
    </xf>
    <xf numFmtId="187" fontId="76" fillId="0" borderId="121" xfId="0" quotePrefix="1" applyNumberFormat="1" applyFont="1" applyFill="1" applyBorder="1" applyAlignment="1">
      <alignment horizontal="right" vertical="center" shrinkToFit="1"/>
    </xf>
    <xf numFmtId="187" fontId="76" fillId="0" borderId="122" xfId="0" applyNumberFormat="1" applyFont="1" applyFill="1" applyBorder="1" applyAlignment="1">
      <alignment horizontal="right" vertical="center" shrinkToFit="1"/>
    </xf>
    <xf numFmtId="187" fontId="76" fillId="0" borderId="98" xfId="0" quotePrefix="1" applyNumberFormat="1" applyFont="1" applyFill="1" applyBorder="1" applyAlignment="1">
      <alignment horizontal="right" vertical="center" shrinkToFit="1"/>
    </xf>
    <xf numFmtId="187" fontId="84" fillId="0" borderId="111" xfId="41" applyNumberFormat="1" applyFont="1" applyBorder="1" applyAlignment="1">
      <alignment horizontal="left" vertical="center" shrinkToFit="1"/>
    </xf>
    <xf numFmtId="187" fontId="85" fillId="0" borderId="112" xfId="0" quotePrefix="1" applyNumberFormat="1" applyFont="1" applyFill="1" applyBorder="1" applyAlignment="1">
      <alignment horizontal="right" vertical="center" shrinkToFit="1"/>
    </xf>
    <xf numFmtId="187" fontId="85" fillId="0" borderId="112" xfId="0" applyNumberFormat="1" applyFont="1" applyFill="1" applyBorder="1" applyAlignment="1">
      <alignment horizontal="right" vertical="center" shrinkToFit="1"/>
    </xf>
    <xf numFmtId="187" fontId="85" fillId="0" borderId="113" xfId="0" applyNumberFormat="1" applyFont="1" applyFill="1" applyBorder="1" applyAlignment="1">
      <alignment horizontal="right" vertical="center" shrinkToFit="1"/>
    </xf>
    <xf numFmtId="187" fontId="86" fillId="0" borderId="108" xfId="41" applyNumberFormat="1" applyFont="1" applyBorder="1" applyAlignment="1">
      <alignment horizontal="left" vertical="center" shrinkToFit="1"/>
    </xf>
    <xf numFmtId="187" fontId="85" fillId="0" borderId="124" xfId="0" quotePrefix="1" applyNumberFormat="1" applyFont="1" applyFill="1" applyBorder="1" applyAlignment="1">
      <alignment horizontal="right" vertical="center" shrinkToFit="1"/>
    </xf>
    <xf numFmtId="187" fontId="85" fillId="0" borderId="124" xfId="0" applyNumberFormat="1" applyFont="1" applyFill="1" applyBorder="1" applyAlignment="1">
      <alignment horizontal="right" vertical="center" shrinkToFit="1"/>
    </xf>
    <xf numFmtId="187" fontId="85" fillId="0" borderId="125" xfId="0" applyNumberFormat="1" applyFont="1" applyFill="1" applyBorder="1" applyAlignment="1">
      <alignment horizontal="right" vertical="center" shrinkToFit="1"/>
    </xf>
    <xf numFmtId="187" fontId="21" fillId="0" borderId="105" xfId="42" applyNumberFormat="1" applyFont="1" applyBorder="1" applyAlignment="1">
      <alignment shrinkToFit="1"/>
    </xf>
    <xf numFmtId="187" fontId="45" fillId="0" borderId="106" xfId="42" applyNumberFormat="1" applyFont="1" applyBorder="1" applyAlignment="1">
      <alignment shrinkToFit="1"/>
    </xf>
    <xf numFmtId="187" fontId="45" fillId="0" borderId="107" xfId="42" applyNumberFormat="1" applyFont="1" applyBorder="1" applyAlignment="1">
      <alignment shrinkToFit="1"/>
    </xf>
    <xf numFmtId="187" fontId="85" fillId="0" borderId="110" xfId="0" quotePrefix="1" applyNumberFormat="1" applyFont="1" applyFill="1" applyBorder="1" applyAlignment="1">
      <alignment horizontal="right" vertical="center" shrinkToFit="1"/>
    </xf>
    <xf numFmtId="0" fontId="0" fillId="0" borderId="0" xfId="53" applyFont="1"/>
    <xf numFmtId="0" fontId="43" fillId="0" borderId="0" xfId="53" applyFont="1" applyAlignment="1">
      <alignment horizontal="center" vertical="center" shrinkToFit="1"/>
    </xf>
    <xf numFmtId="38" fontId="59" fillId="0" borderId="0" xfId="52" applyNumberFormat="1" applyFont="1" applyAlignment="1">
      <alignment vertical="center"/>
    </xf>
    <xf numFmtId="0" fontId="43" fillId="0" borderId="0" xfId="53" applyFont="1" applyAlignment="1">
      <alignment vertical="center" shrinkToFit="1"/>
    </xf>
    <xf numFmtId="0" fontId="25" fillId="9" borderId="126" xfId="53" applyFont="1" applyFill="1" applyBorder="1" applyAlignment="1">
      <alignment horizontal="center" vertical="center"/>
    </xf>
    <xf numFmtId="0" fontId="25" fillId="9" borderId="127" xfId="53" applyFont="1" applyFill="1" applyBorder="1" applyAlignment="1">
      <alignment horizontal="center" vertical="center"/>
    </xf>
    <xf numFmtId="0" fontId="25" fillId="9" borderId="128" xfId="53" applyFont="1" applyFill="1" applyBorder="1" applyAlignment="1">
      <alignment horizontal="center" vertical="center"/>
    </xf>
    <xf numFmtId="187" fontId="0" fillId="0" borderId="0" xfId="0" applyNumberFormat="1" applyAlignment="1">
      <alignment vertical="center"/>
    </xf>
    <xf numFmtId="187" fontId="9" fillId="0" borderId="0" xfId="0" applyNumberFormat="1" applyFont="1" applyAlignment="1">
      <alignment vertical="center"/>
    </xf>
    <xf numFmtId="187" fontId="66" fillId="0" borderId="0" xfId="0" applyNumberFormat="1" applyFont="1" applyAlignment="1">
      <alignment vertical="center"/>
    </xf>
    <xf numFmtId="187" fontId="21" fillId="0" borderId="0" xfId="0" applyNumberFormat="1" applyFont="1" applyAlignment="1">
      <alignment horizontal="justify" vertical="center"/>
    </xf>
    <xf numFmtId="187" fontId="67" fillId="0" borderId="0" xfId="0" applyNumberFormat="1" applyFont="1" applyAlignment="1">
      <alignment vertical="center"/>
    </xf>
    <xf numFmtId="187" fontId="67" fillId="0" borderId="0" xfId="0" applyNumberFormat="1" applyFont="1" applyAlignment="1">
      <alignment horizontal="right" vertical="center"/>
    </xf>
    <xf numFmtId="187" fontId="0" fillId="0" borderId="0" xfId="0" applyNumberFormat="1" applyFont="1" applyAlignment="1">
      <alignment vertical="center"/>
    </xf>
    <xf numFmtId="187" fontId="2" fillId="0" borderId="0" xfId="0" applyNumberFormat="1" applyFont="1" applyAlignment="1"/>
    <xf numFmtId="187" fontId="2" fillId="0" borderId="0" xfId="0" applyNumberFormat="1" applyFont="1" applyAlignment="1">
      <alignment vertical="center"/>
    </xf>
    <xf numFmtId="187" fontId="69" fillId="0" borderId="0" xfId="0" applyNumberFormat="1" applyFont="1" applyAlignment="1">
      <alignment vertical="center"/>
    </xf>
    <xf numFmtId="187" fontId="68" fillId="9" borderId="132" xfId="0" applyNumberFormat="1" applyFont="1" applyFill="1" applyBorder="1" applyAlignment="1">
      <alignment horizontal="center" vertical="center" shrinkToFit="1"/>
    </xf>
    <xf numFmtId="187" fontId="44" fillId="0" borderId="36" xfId="0" applyNumberFormat="1" applyFont="1" applyFill="1" applyBorder="1" applyAlignment="1">
      <alignment horizontal="right" vertical="center" shrinkToFit="1"/>
    </xf>
    <xf numFmtId="187" fontId="44" fillId="0" borderId="36" xfId="0" applyNumberFormat="1" applyFont="1" applyBorder="1" applyAlignment="1">
      <alignment horizontal="right" vertical="center" shrinkToFit="1"/>
    </xf>
    <xf numFmtId="187" fontId="44" fillId="0" borderId="37" xfId="0" applyNumberFormat="1" applyFont="1" applyFill="1" applyBorder="1" applyAlignment="1">
      <alignment horizontal="right" vertical="center" shrinkToFit="1"/>
    </xf>
    <xf numFmtId="187" fontId="44" fillId="0" borderId="106" xfId="0" applyNumberFormat="1" applyFont="1" applyFill="1" applyBorder="1" applyAlignment="1">
      <alignment horizontal="right" vertical="center" shrinkToFit="1"/>
    </xf>
    <xf numFmtId="187" fontId="44" fillId="0" borderId="106" xfId="0" applyNumberFormat="1" applyFont="1" applyBorder="1" applyAlignment="1">
      <alignment horizontal="right" vertical="center" shrinkToFit="1"/>
    </xf>
    <xf numFmtId="187" fontId="44" fillId="0" borderId="107" xfId="0" applyNumberFormat="1" applyFont="1" applyFill="1" applyBorder="1" applyAlignment="1">
      <alignment horizontal="right" vertical="center" shrinkToFit="1"/>
    </xf>
    <xf numFmtId="187" fontId="60" fillId="0" borderId="106" xfId="0" applyNumberFormat="1" applyFont="1" applyBorder="1" applyAlignment="1">
      <alignment horizontal="right" vertical="center" shrinkToFit="1"/>
    </xf>
    <xf numFmtId="187" fontId="60" fillId="0" borderId="107" xfId="0" applyNumberFormat="1" applyFont="1" applyBorder="1" applyAlignment="1">
      <alignment horizontal="right" vertical="center" shrinkToFit="1"/>
    </xf>
    <xf numFmtId="187" fontId="60" fillId="0" borderId="106" xfId="0" applyNumberFormat="1" applyFont="1" applyFill="1" applyBorder="1" applyAlignment="1">
      <alignment horizontal="right" vertical="center" shrinkToFit="1"/>
    </xf>
    <xf numFmtId="187" fontId="60" fillId="0" borderId="107" xfId="0" applyNumberFormat="1" applyFont="1" applyFill="1" applyBorder="1" applyAlignment="1">
      <alignment horizontal="right" vertical="center" shrinkToFit="1"/>
    </xf>
    <xf numFmtId="187" fontId="60" fillId="0" borderId="132" xfId="0" applyNumberFormat="1" applyFont="1" applyFill="1" applyBorder="1" applyAlignment="1">
      <alignment horizontal="right" vertical="center" shrinkToFit="1"/>
    </xf>
    <xf numFmtId="187" fontId="60" fillId="0" borderId="133" xfId="0" applyNumberFormat="1" applyFont="1" applyFill="1" applyBorder="1" applyAlignment="1">
      <alignment horizontal="right" vertical="center" shrinkToFit="1"/>
    </xf>
    <xf numFmtId="187" fontId="60" fillId="0" borderId="135" xfId="0" applyNumberFormat="1" applyFont="1" applyBorder="1" applyAlignment="1">
      <alignment horizontal="right" vertical="center" shrinkToFit="1"/>
    </xf>
    <xf numFmtId="187" fontId="60" fillId="0" borderId="136" xfId="0" applyNumberFormat="1" applyFont="1" applyBorder="1" applyAlignment="1">
      <alignment horizontal="right" vertical="center" shrinkToFit="1"/>
    </xf>
    <xf numFmtId="187" fontId="44" fillId="0" borderId="107" xfId="0" applyNumberFormat="1" applyFont="1" applyBorder="1" applyAlignment="1">
      <alignment horizontal="right" vertical="center" shrinkToFit="1"/>
    </xf>
    <xf numFmtId="187" fontId="60" fillId="0" borderId="135" xfId="0" applyNumberFormat="1" applyFont="1" applyFill="1" applyBorder="1" applyAlignment="1">
      <alignment horizontal="right" vertical="center" shrinkToFit="1"/>
    </xf>
    <xf numFmtId="187" fontId="60" fillId="0" borderId="136" xfId="0" applyNumberFormat="1" applyFont="1" applyFill="1" applyBorder="1" applyAlignment="1">
      <alignment horizontal="right" vertical="center" shrinkToFit="1"/>
    </xf>
    <xf numFmtId="187" fontId="68" fillId="9" borderId="127" xfId="0" applyNumberFormat="1" applyFont="1" applyFill="1" applyBorder="1" applyAlignment="1">
      <alignment horizontal="center" vertical="center" wrapText="1"/>
    </xf>
    <xf numFmtId="187" fontId="68" fillId="9" borderId="128" xfId="0" applyNumberFormat="1" applyFont="1" applyFill="1" applyBorder="1" applyAlignment="1">
      <alignment horizontal="center" vertical="center" wrapText="1"/>
    </xf>
    <xf numFmtId="187" fontId="36" fillId="9" borderId="132" xfId="0" applyNumberFormat="1" applyFont="1" applyFill="1" applyBorder="1" applyAlignment="1">
      <alignment horizontal="center" vertical="center" shrinkToFit="1"/>
    </xf>
    <xf numFmtId="187" fontId="36" fillId="9" borderId="133" xfId="0" applyNumberFormat="1" applyFont="1" applyFill="1" applyBorder="1" applyAlignment="1">
      <alignment horizontal="center" vertical="center" shrinkToFit="1"/>
    </xf>
    <xf numFmtId="187" fontId="60" fillId="0" borderId="36" xfId="0" applyNumberFormat="1" applyFont="1" applyFill="1" applyBorder="1" applyAlignment="1">
      <alignment horizontal="right" vertical="center" shrinkToFit="1"/>
    </xf>
    <xf numFmtId="187" fontId="60" fillId="0" borderId="36" xfId="0" applyNumberFormat="1" applyFont="1" applyBorder="1" applyAlignment="1">
      <alignment horizontal="right" vertical="center" shrinkToFit="1"/>
    </xf>
    <xf numFmtId="187" fontId="60" fillId="0" borderId="37" xfId="0" applyNumberFormat="1" applyFont="1" applyBorder="1" applyAlignment="1">
      <alignment horizontal="right" vertical="center" shrinkToFit="1"/>
    </xf>
    <xf numFmtId="187" fontId="44" fillId="0" borderId="132" xfId="0" applyNumberFormat="1" applyFont="1" applyFill="1" applyBorder="1" applyAlignment="1">
      <alignment horizontal="right" vertical="center" shrinkToFit="1"/>
    </xf>
    <xf numFmtId="187" fontId="44" fillId="0" borderId="132" xfId="0" applyNumberFormat="1" applyFont="1" applyBorder="1" applyAlignment="1">
      <alignment horizontal="right" vertical="center" shrinkToFit="1"/>
    </xf>
    <xf numFmtId="187" fontId="44" fillId="0" borderId="133" xfId="0" applyNumberFormat="1" applyFont="1" applyBorder="1" applyAlignment="1">
      <alignment horizontal="right" vertical="center" shrinkToFit="1"/>
    </xf>
    <xf numFmtId="187" fontId="60" fillId="0" borderId="83" xfId="0" applyNumberFormat="1" applyFont="1" applyFill="1" applyBorder="1" applyAlignment="1">
      <alignment horizontal="right" vertical="center" shrinkToFit="1"/>
    </xf>
    <xf numFmtId="187" fontId="60" fillId="0" borderId="138" xfId="0" applyNumberFormat="1" applyFont="1" applyFill="1" applyBorder="1" applyAlignment="1">
      <alignment horizontal="right" vertical="center" shrinkToFit="1"/>
    </xf>
    <xf numFmtId="187" fontId="60" fillId="0" borderId="139" xfId="0" applyNumberFormat="1" applyFont="1" applyFill="1" applyBorder="1" applyAlignment="1">
      <alignment horizontal="right" vertical="center" shrinkToFit="1"/>
    </xf>
    <xf numFmtId="187" fontId="5" fillId="0" borderId="0" xfId="0" applyNumberFormat="1" applyFont="1" applyBorder="1" applyAlignment="1">
      <alignment horizontal="center" vertical="center" wrapText="1"/>
    </xf>
    <xf numFmtId="187" fontId="4" fillId="0" borderId="0" xfId="0" applyNumberFormat="1" applyFont="1" applyBorder="1" applyAlignment="1">
      <alignment horizontal="center" vertical="center"/>
    </xf>
    <xf numFmtId="187" fontId="60" fillId="0" borderId="0" xfId="0" applyNumberFormat="1" applyFont="1" applyFill="1" applyBorder="1" applyAlignment="1">
      <alignment horizontal="right" vertical="center" shrinkToFit="1"/>
    </xf>
    <xf numFmtId="187" fontId="60" fillId="0" borderId="109" xfId="0" applyNumberFormat="1" applyFont="1" applyFill="1" applyBorder="1" applyAlignment="1">
      <alignment horizontal="right" vertical="center" shrinkToFit="1"/>
    </xf>
    <xf numFmtId="187" fontId="60" fillId="0" borderId="110" xfId="0" applyNumberFormat="1" applyFont="1" applyFill="1" applyBorder="1" applyAlignment="1">
      <alignment horizontal="right" vertical="center" shrinkToFit="1"/>
    </xf>
    <xf numFmtId="49" fontId="5" fillId="0" borderId="0" xfId="47" applyNumberFormat="1" applyFont="1" applyAlignment="1">
      <alignment horizontal="right" vertical="center" shrinkToFit="1"/>
    </xf>
    <xf numFmtId="38" fontId="14" fillId="0" borderId="0" xfId="0" applyNumberFormat="1" applyFont="1" applyAlignment="1">
      <alignment horizontal="center" vertical="center"/>
    </xf>
    <xf numFmtId="187" fontId="60" fillId="0" borderId="82" xfId="0" applyNumberFormat="1" applyFont="1" applyFill="1" applyBorder="1" applyAlignment="1">
      <alignment horizontal="right" vertical="center" shrinkToFit="1"/>
    </xf>
    <xf numFmtId="187" fontId="60" fillId="0" borderId="84" xfId="0" applyNumberFormat="1" applyFont="1" applyFill="1" applyBorder="1" applyAlignment="1">
      <alignment horizontal="right" vertical="center" shrinkToFit="1"/>
    </xf>
    <xf numFmtId="187" fontId="44" fillId="0" borderId="82" xfId="0" applyNumberFormat="1" applyFont="1" applyFill="1" applyBorder="1" applyAlignment="1">
      <alignment horizontal="right" vertical="center" shrinkToFit="1"/>
    </xf>
    <xf numFmtId="187" fontId="44" fillId="0" borderId="83" xfId="0" applyNumberFormat="1" applyFont="1" applyFill="1" applyBorder="1" applyAlignment="1">
      <alignment horizontal="right" vertical="center" shrinkToFit="1"/>
    </xf>
    <xf numFmtId="187" fontId="44" fillId="0" borderId="84" xfId="0" applyNumberFormat="1" applyFont="1" applyFill="1" applyBorder="1" applyAlignment="1">
      <alignment horizontal="right" vertical="center" shrinkToFit="1"/>
    </xf>
    <xf numFmtId="187" fontId="44" fillId="0" borderId="82" xfId="0" applyNumberFormat="1" applyFont="1" applyFill="1" applyBorder="1" applyAlignment="1">
      <alignment vertical="center" shrinkToFit="1"/>
    </xf>
    <xf numFmtId="187" fontId="44" fillId="0" borderId="83" xfId="0" applyNumberFormat="1" applyFont="1" applyFill="1" applyBorder="1" applyAlignment="1">
      <alignment vertical="center" shrinkToFit="1"/>
    </xf>
    <xf numFmtId="187" fontId="60" fillId="0" borderId="82" xfId="0" applyNumberFormat="1" applyFont="1" applyFill="1" applyBorder="1" applyAlignment="1">
      <alignment vertical="center" shrinkToFit="1"/>
    </xf>
    <xf numFmtId="187" fontId="60" fillId="0" borderId="83" xfId="0" applyNumberFormat="1" applyFont="1" applyFill="1" applyBorder="1" applyAlignment="1">
      <alignment vertical="center" shrinkToFit="1"/>
    </xf>
    <xf numFmtId="38" fontId="14" fillId="0" borderId="0" xfId="0" applyNumberFormat="1" applyFont="1" applyFill="1" applyAlignment="1">
      <alignment horizontal="left" vertical="center"/>
    </xf>
    <xf numFmtId="38" fontId="14" fillId="0" borderId="0" xfId="0" applyNumberFormat="1" applyFont="1" applyFill="1" applyAlignment="1">
      <alignment horizontal="center" vertical="center"/>
    </xf>
    <xf numFmtId="38" fontId="14" fillId="0" borderId="0" xfId="0" applyNumberFormat="1" applyFont="1" applyFill="1" applyAlignment="1">
      <alignment horizontal="right" vertical="center"/>
    </xf>
    <xf numFmtId="37" fontId="25" fillId="9" borderId="63" xfId="0" applyNumberFormat="1" applyFont="1" applyFill="1" applyBorder="1" applyAlignment="1">
      <alignment horizontal="center" vertical="center" wrapText="1"/>
    </xf>
    <xf numFmtId="38" fontId="10" fillId="0" borderId="1" xfId="0" applyNumberFormat="1" applyFont="1" applyFill="1" applyBorder="1" applyAlignment="1">
      <alignment horizontal="left" vertical="center"/>
    </xf>
    <xf numFmtId="37" fontId="3" fillId="0" borderId="0" xfId="0" applyNumberFormat="1" applyFont="1" applyFill="1" applyAlignment="1">
      <alignment horizontal="right" vertical="center"/>
    </xf>
    <xf numFmtId="37" fontId="15" fillId="0" borderId="0" xfId="0" applyNumberFormat="1" applyFont="1" applyFill="1" applyAlignment="1">
      <alignment horizontal="right" vertical="center"/>
    </xf>
    <xf numFmtId="37" fontId="13" fillId="0" borderId="0" xfId="0" applyNumberFormat="1" applyFont="1" applyFill="1" applyAlignment="1">
      <alignment vertical="center"/>
    </xf>
    <xf numFmtId="37" fontId="5" fillId="0" borderId="0" xfId="0" applyNumberFormat="1" applyFont="1" applyFill="1" applyAlignment="1">
      <alignment horizontal="right" vertical="center"/>
    </xf>
    <xf numFmtId="187" fontId="60" fillId="0" borderId="84" xfId="0" applyNumberFormat="1" applyFont="1" applyFill="1" applyBorder="1" applyAlignment="1">
      <alignment vertical="center" shrinkToFit="1"/>
    </xf>
    <xf numFmtId="187" fontId="44" fillId="0" borderId="84" xfId="0" applyNumberFormat="1" applyFont="1" applyFill="1" applyBorder="1" applyAlignment="1">
      <alignment vertical="center" shrinkToFit="1"/>
    </xf>
    <xf numFmtId="187" fontId="60" fillId="0" borderId="85" xfId="0" applyNumberFormat="1" applyFont="1" applyFill="1" applyBorder="1" applyAlignment="1">
      <alignment vertical="center" shrinkToFit="1"/>
    </xf>
    <xf numFmtId="187" fontId="60" fillId="0" borderId="86" xfId="0" applyNumberFormat="1" applyFont="1" applyFill="1" applyBorder="1" applyAlignment="1">
      <alignment vertical="center" shrinkToFit="1"/>
    </xf>
    <xf numFmtId="187" fontId="60" fillId="0" borderId="87" xfId="0" applyNumberFormat="1" applyFont="1" applyFill="1" applyBorder="1" applyAlignment="1">
      <alignment vertical="center" shrinkToFit="1"/>
    </xf>
    <xf numFmtId="187" fontId="60" fillId="0" borderId="88" xfId="0" applyNumberFormat="1" applyFont="1" applyFill="1" applyBorder="1" applyAlignment="1">
      <alignment vertical="center" shrinkToFit="1"/>
    </xf>
    <xf numFmtId="187" fontId="60" fillId="0" borderId="52" xfId="0" applyNumberFormat="1" applyFont="1" applyFill="1" applyBorder="1" applyAlignment="1">
      <alignment vertical="center" shrinkToFit="1"/>
    </xf>
    <xf numFmtId="187" fontId="44" fillId="0" borderId="52" xfId="0" applyNumberFormat="1" applyFont="1" applyFill="1" applyBorder="1" applyAlignment="1">
      <alignment vertical="center" shrinkToFit="1"/>
    </xf>
    <xf numFmtId="187" fontId="44" fillId="0" borderId="53" xfId="0" applyNumberFormat="1" applyFont="1" applyFill="1" applyBorder="1" applyAlignment="1">
      <alignment vertical="center" shrinkToFit="1"/>
    </xf>
    <xf numFmtId="187" fontId="44" fillId="0" borderId="88" xfId="0" applyNumberFormat="1" applyFont="1" applyFill="1" applyBorder="1" applyAlignment="1">
      <alignment vertical="center" shrinkToFit="1"/>
    </xf>
    <xf numFmtId="38" fontId="10" fillId="0" borderId="1" xfId="0" applyNumberFormat="1" applyFont="1" applyFill="1" applyBorder="1" applyAlignment="1">
      <alignment vertical="center"/>
    </xf>
    <xf numFmtId="0" fontId="10" fillId="0" borderId="1" xfId="0" applyFont="1" applyFill="1" applyBorder="1" applyAlignment="1">
      <alignment horizontal="left" vertical="center"/>
    </xf>
    <xf numFmtId="187" fontId="44" fillId="0" borderId="1" xfId="0" applyNumberFormat="1" applyFont="1" applyFill="1" applyBorder="1" applyAlignment="1">
      <alignment vertical="center" shrinkToFit="1"/>
    </xf>
    <xf numFmtId="0" fontId="10" fillId="0" borderId="7" xfId="0" applyFont="1" applyFill="1" applyBorder="1" applyAlignment="1">
      <alignment horizontal="left" vertical="center"/>
    </xf>
    <xf numFmtId="41" fontId="10" fillId="0" borderId="30" xfId="0" applyNumberFormat="1" applyFont="1" applyBorder="1" applyAlignment="1">
      <alignment horizontal="center" vertical="center" shrinkToFit="1"/>
    </xf>
    <xf numFmtId="38" fontId="44" fillId="0" borderId="30" xfId="0" applyNumberFormat="1" applyFont="1" applyBorder="1" applyAlignment="1">
      <alignment horizontal="right" vertical="center" shrinkToFit="1"/>
    </xf>
    <xf numFmtId="38" fontId="44" fillId="0" borderId="31" xfId="0" applyNumberFormat="1" applyFont="1" applyBorder="1" applyAlignment="1">
      <alignment horizontal="right" vertical="center" shrinkToFit="1"/>
    </xf>
    <xf numFmtId="41" fontId="10" fillId="0" borderId="63" xfId="0" applyNumberFormat="1" applyFont="1" applyBorder="1" applyAlignment="1">
      <alignment horizontal="center" vertical="center" shrinkToFit="1"/>
    </xf>
    <xf numFmtId="41" fontId="10" fillId="0" borderId="49" xfId="0" applyNumberFormat="1" applyFont="1" applyBorder="1" applyAlignment="1">
      <alignment horizontal="center" vertical="center" shrinkToFit="1"/>
    </xf>
    <xf numFmtId="38" fontId="44" fillId="0" borderId="104" xfId="0" applyNumberFormat="1" applyFont="1" applyBorder="1" applyAlignment="1">
      <alignment horizontal="right" vertical="center" shrinkToFit="1"/>
    </xf>
    <xf numFmtId="41" fontId="42" fillId="7" borderId="127" xfId="0" applyNumberFormat="1" applyFont="1" applyFill="1" applyBorder="1" applyAlignment="1">
      <alignment horizontal="center" vertical="center"/>
    </xf>
    <xf numFmtId="41" fontId="42" fillId="7" borderId="127" xfId="0" applyNumberFormat="1" applyFont="1" applyFill="1" applyBorder="1" applyAlignment="1">
      <alignment horizontal="center" vertical="center" wrapText="1"/>
    </xf>
    <xf numFmtId="41" fontId="42" fillId="7" borderId="128" xfId="0" applyNumberFormat="1" applyFont="1" applyFill="1" applyBorder="1" applyAlignment="1">
      <alignment horizontal="center" vertical="center"/>
    </xf>
    <xf numFmtId="38" fontId="44" fillId="0" borderId="36" xfId="0" applyNumberFormat="1" applyFont="1" applyFill="1" applyBorder="1" applyAlignment="1">
      <alignment horizontal="right" vertical="center" shrinkToFit="1"/>
    </xf>
    <xf numFmtId="38" fontId="44" fillId="0" borderId="36" xfId="0" applyNumberFormat="1" applyFont="1" applyBorder="1" applyAlignment="1">
      <alignment horizontal="right" vertical="center" shrinkToFit="1"/>
    </xf>
    <xf numFmtId="38" fontId="44" fillId="0" borderId="37" xfId="0" applyNumberFormat="1" applyFont="1" applyBorder="1" applyAlignment="1">
      <alignment horizontal="right" vertical="center" shrinkToFit="1"/>
    </xf>
    <xf numFmtId="178" fontId="44" fillId="0" borderId="36" xfId="0" applyNumberFormat="1" applyFont="1" applyBorder="1" applyAlignment="1">
      <alignment horizontal="right" vertical="center" shrinkToFit="1"/>
    </xf>
    <xf numFmtId="178" fontId="44" fillId="0" borderId="30" xfId="0" applyNumberFormat="1" applyFont="1" applyBorder="1" applyAlignment="1">
      <alignment horizontal="right" vertical="center" shrinkToFit="1"/>
    </xf>
    <xf numFmtId="178" fontId="44" fillId="0" borderId="63" xfId="0" applyNumberFormat="1" applyFont="1" applyBorder="1" applyAlignment="1">
      <alignment horizontal="right" vertical="center" shrinkToFit="1"/>
    </xf>
    <xf numFmtId="178" fontId="44" fillId="0" borderId="135" xfId="0" applyNumberFormat="1" applyFont="1" applyBorder="1" applyAlignment="1">
      <alignment horizontal="right" vertical="center" shrinkToFit="1"/>
    </xf>
    <xf numFmtId="41" fontId="42" fillId="7" borderId="128" xfId="0" applyNumberFormat="1" applyFont="1" applyFill="1" applyBorder="1" applyAlignment="1">
      <alignment horizontal="center" vertical="center" wrapText="1"/>
    </xf>
    <xf numFmtId="41" fontId="33" fillId="0" borderId="0" xfId="0" applyNumberFormat="1" applyFont="1" applyFill="1" applyBorder="1" applyAlignment="1">
      <alignment horizontal="center" vertical="center" wrapText="1"/>
    </xf>
    <xf numFmtId="41" fontId="34" fillId="0" borderId="0" xfId="0" applyNumberFormat="1" applyFont="1" applyFill="1" applyBorder="1" applyAlignment="1">
      <alignment horizontal="center" vertical="center" wrapText="1"/>
    </xf>
    <xf numFmtId="38" fontId="44" fillId="0" borderId="52" xfId="0" applyNumberFormat="1" applyFont="1" applyFill="1" applyBorder="1" applyAlignment="1">
      <alignment horizontal="right" vertical="center" shrinkToFit="1"/>
    </xf>
    <xf numFmtId="0" fontId="42" fillId="7" borderId="127" xfId="0" applyFont="1" applyFill="1" applyBorder="1" applyAlignment="1">
      <alignment horizontal="center" vertical="center"/>
    </xf>
    <xf numFmtId="0" fontId="42" fillId="7" borderId="127" xfId="0" applyFont="1" applyFill="1" applyBorder="1" applyAlignment="1">
      <alignment horizontal="center" vertical="center" wrapText="1"/>
    </xf>
    <xf numFmtId="0" fontId="10" fillId="0" borderId="36" xfId="0" applyFont="1" applyFill="1" applyBorder="1" applyAlignment="1">
      <alignment horizontal="center" vertical="center" shrinkToFit="1"/>
    </xf>
    <xf numFmtId="0" fontId="18" fillId="0" borderId="37" xfId="0" applyNumberFormat="1" applyFont="1" applyFill="1" applyBorder="1" applyAlignment="1">
      <alignment horizontal="center" vertical="center"/>
    </xf>
    <xf numFmtId="0" fontId="10" fillId="0" borderId="31" xfId="0" applyNumberFormat="1" applyFont="1" applyFill="1" applyBorder="1" applyAlignment="1">
      <alignment horizontal="center" vertical="center" shrinkToFit="1"/>
    </xf>
    <xf numFmtId="0" fontId="18" fillId="0" borderId="64" xfId="0" applyNumberFormat="1" applyFont="1" applyBorder="1" applyAlignment="1">
      <alignment horizontal="center" vertical="center"/>
    </xf>
    <xf numFmtId="0" fontId="18" fillId="0" borderId="136" xfId="0" applyFont="1" applyBorder="1" applyAlignment="1">
      <alignment horizontal="center" vertical="center"/>
    </xf>
    <xf numFmtId="187" fontId="44" fillId="0" borderId="60" xfId="0" applyNumberFormat="1" applyFont="1" applyFill="1" applyBorder="1" applyAlignment="1">
      <alignment horizontal="right" vertical="center" shrinkToFit="1"/>
    </xf>
    <xf numFmtId="187" fontId="44" fillId="0" borderId="30" xfId="0" applyNumberFormat="1" applyFont="1" applyFill="1" applyBorder="1" applyAlignment="1">
      <alignment horizontal="right" vertical="center" shrinkToFit="1"/>
    </xf>
    <xf numFmtId="187" fontId="44" fillId="0" borderId="31" xfId="0" applyNumberFormat="1" applyFont="1" applyFill="1" applyBorder="1" applyAlignment="1">
      <alignment horizontal="right" vertical="center" shrinkToFit="1"/>
    </xf>
    <xf numFmtId="187" fontId="44" fillId="0" borderId="5" xfId="0" applyNumberFormat="1" applyFont="1" applyFill="1" applyBorder="1" applyAlignment="1">
      <alignment horizontal="right" vertical="center" shrinkToFit="1"/>
    </xf>
    <xf numFmtId="187" fontId="44" fillId="0" borderId="90" xfId="0" applyNumberFormat="1" applyFont="1" applyFill="1" applyBorder="1" applyAlignment="1">
      <alignment horizontal="right" vertical="center" shrinkToFit="1"/>
    </xf>
    <xf numFmtId="187" fontId="44" fillId="0" borderId="49" xfId="0" applyNumberFormat="1" applyFont="1" applyFill="1" applyBorder="1" applyAlignment="1">
      <alignment horizontal="right" vertical="center" shrinkToFit="1"/>
    </xf>
    <xf numFmtId="187" fontId="44" fillId="0" borderId="49" xfId="0" applyNumberFormat="1" applyFont="1" applyBorder="1" applyAlignment="1">
      <alignment horizontal="right" vertical="center" shrinkToFit="1"/>
    </xf>
    <xf numFmtId="187" fontId="44" fillId="0" borderId="104" xfId="0" applyNumberFormat="1" applyFont="1" applyBorder="1" applyAlignment="1">
      <alignment horizontal="right" vertical="center" shrinkToFit="1"/>
    </xf>
    <xf numFmtId="187" fontId="44" fillId="0" borderId="90" xfId="0" applyNumberFormat="1" applyFont="1" applyBorder="1" applyAlignment="1">
      <alignment horizontal="right" vertical="center" shrinkToFit="1"/>
    </xf>
    <xf numFmtId="187" fontId="44" fillId="0" borderId="135" xfId="0" applyNumberFormat="1" applyFont="1" applyBorder="1" applyAlignment="1">
      <alignment horizontal="right" vertical="center" shrinkToFit="1"/>
    </xf>
    <xf numFmtId="187" fontId="44" fillId="0" borderId="135" xfId="0" applyNumberFormat="1" applyFont="1" applyFill="1" applyBorder="1" applyAlignment="1">
      <alignment horizontal="right" vertical="center" shrinkToFit="1"/>
    </xf>
    <xf numFmtId="187" fontId="44" fillId="0" borderId="136" xfId="0" applyNumberFormat="1" applyFont="1" applyBorder="1" applyAlignment="1">
      <alignment horizontal="right" vertical="center" shrinkToFit="1"/>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187" fontId="44" fillId="0" borderId="63" xfId="0" applyNumberFormat="1" applyFont="1" applyBorder="1" applyAlignment="1">
      <alignment horizontal="right" vertical="center" shrinkToFit="1"/>
    </xf>
    <xf numFmtId="187" fontId="44" fillId="0" borderId="64" xfId="0" applyNumberFormat="1" applyFont="1" applyBorder="1" applyAlignment="1">
      <alignment horizontal="right" vertical="center" shrinkToFit="1"/>
    </xf>
    <xf numFmtId="187" fontId="44" fillId="0" borderId="52" xfId="0" applyNumberFormat="1" applyFont="1" applyBorder="1" applyAlignment="1">
      <alignment horizontal="right" vertical="center" shrinkToFit="1"/>
    </xf>
    <xf numFmtId="187" fontId="44" fillId="0" borderId="53" xfId="0" applyNumberFormat="1" applyFont="1" applyBorder="1" applyAlignment="1">
      <alignment horizontal="right" vertical="center" shrinkToFit="1"/>
    </xf>
    <xf numFmtId="38" fontId="44" fillId="0" borderId="52" xfId="0" applyNumberFormat="1" applyFont="1" applyBorder="1" applyAlignment="1">
      <alignment horizontal="right" vertical="center" shrinkToFit="1"/>
    </xf>
    <xf numFmtId="38" fontId="44" fillId="0" borderId="53" xfId="0" applyNumberFormat="1" applyFont="1" applyBorder="1" applyAlignment="1">
      <alignment horizontal="right" vertical="center" shrinkToFit="1"/>
    </xf>
    <xf numFmtId="187" fontId="44" fillId="0" borderId="61" xfId="0" applyNumberFormat="1" applyFont="1" applyBorder="1" applyAlignment="1">
      <alignment horizontal="right" vertical="center" shrinkToFit="1"/>
    </xf>
    <xf numFmtId="187" fontId="44" fillId="0" borderId="48" xfId="0" applyNumberFormat="1" applyFont="1" applyBorder="1" applyAlignment="1">
      <alignment horizontal="right" vertical="center" shrinkToFit="1"/>
    </xf>
    <xf numFmtId="187" fontId="44" fillId="0" borderId="48" xfId="0" applyNumberFormat="1" applyFont="1" applyFill="1" applyBorder="1" applyAlignment="1">
      <alignment horizontal="right" vertical="center" shrinkToFit="1"/>
    </xf>
    <xf numFmtId="187" fontId="44" fillId="0" borderId="5" xfId="0" applyNumberFormat="1" applyFont="1" applyBorder="1" applyAlignment="1">
      <alignment horizontal="right" vertical="center" shrinkToFit="1"/>
    </xf>
    <xf numFmtId="187" fontId="44" fillId="0" borderId="50" xfId="0" applyNumberFormat="1" applyFont="1" applyBorder="1" applyAlignment="1">
      <alignment horizontal="right" vertical="center" shrinkToFit="1"/>
    </xf>
    <xf numFmtId="187" fontId="44" fillId="0" borderId="63" xfId="0" applyNumberFormat="1" applyFont="1" applyFill="1" applyBorder="1" applyAlignment="1">
      <alignment horizontal="right" vertical="center" shrinkToFit="1"/>
    </xf>
    <xf numFmtId="187" fontId="44" fillId="0" borderId="52" xfId="0" applyNumberFormat="1" applyFont="1" applyFill="1" applyBorder="1" applyAlignment="1">
      <alignment horizontal="right" vertical="center" shrinkToFit="1"/>
    </xf>
    <xf numFmtId="0" fontId="42" fillId="7" borderId="128" xfId="0" applyFont="1" applyFill="1" applyBorder="1" applyAlignment="1">
      <alignment horizontal="center" vertical="center" wrapText="1"/>
    </xf>
    <xf numFmtId="178" fontId="47" fillId="0" borderId="36" xfId="0" applyNumberFormat="1" applyFont="1" applyBorder="1" applyAlignment="1">
      <alignment horizontal="center" vertical="center"/>
    </xf>
    <xf numFmtId="0" fontId="5" fillId="0" borderId="36" xfId="0" applyFont="1" applyBorder="1" applyAlignment="1">
      <alignment horizontal="center" vertical="center"/>
    </xf>
    <xf numFmtId="178" fontId="47" fillId="0" borderId="30" xfId="0" applyNumberFormat="1" applyFont="1" applyBorder="1" applyAlignment="1">
      <alignment horizontal="center" vertical="center"/>
    </xf>
    <xf numFmtId="0" fontId="5" fillId="0" borderId="30" xfId="0" applyFont="1" applyBorder="1" applyAlignment="1">
      <alignment horizontal="center" vertical="center"/>
    </xf>
    <xf numFmtId="0" fontId="33" fillId="7" borderId="128" xfId="0" applyFont="1" applyFill="1" applyBorder="1" applyAlignment="1">
      <alignment horizontal="center" vertical="center"/>
    </xf>
    <xf numFmtId="10" fontId="47" fillId="0" borderId="49" xfId="0" applyNumberFormat="1" applyFont="1" applyFill="1" applyBorder="1" applyAlignment="1">
      <alignment horizontal="center" vertical="center" shrinkToFit="1"/>
    </xf>
    <xf numFmtId="0" fontId="10" fillId="0" borderId="49" xfId="0" applyFont="1" applyFill="1" applyBorder="1" applyAlignment="1">
      <alignment horizontal="center" vertical="center" shrinkToFit="1"/>
    </xf>
    <xf numFmtId="0" fontId="10" fillId="0" borderId="49" xfId="0" applyFont="1" applyFill="1" applyBorder="1" applyAlignment="1">
      <alignment horizontal="center" vertical="center" wrapText="1" shrinkToFit="1"/>
    </xf>
    <xf numFmtId="41" fontId="18" fillId="0" borderId="104" xfId="0" applyNumberFormat="1" applyFont="1" applyBorder="1" applyAlignment="1">
      <alignment horizontal="center" vertical="center" shrinkToFit="1"/>
    </xf>
    <xf numFmtId="10" fontId="47" fillId="0" borderId="30" xfId="0" applyNumberFormat="1" applyFont="1" applyFill="1" applyBorder="1" applyAlignment="1">
      <alignment horizontal="center" vertical="center" shrinkToFit="1"/>
    </xf>
    <xf numFmtId="0" fontId="10" fillId="0" borderId="30" xfId="0" applyFont="1" applyFill="1" applyBorder="1" applyAlignment="1">
      <alignment horizontal="center" vertical="center" shrinkToFit="1"/>
    </xf>
    <xf numFmtId="0" fontId="10" fillId="0" borderId="30" xfId="0" applyFont="1" applyFill="1" applyBorder="1" applyAlignment="1">
      <alignment horizontal="center" vertical="center" wrapText="1" shrinkToFit="1"/>
    </xf>
    <xf numFmtId="41" fontId="18" fillId="0" borderId="31" xfId="0" applyNumberFormat="1" applyFont="1" applyBorder="1" applyAlignment="1">
      <alignment horizontal="center" vertical="center" shrinkToFit="1"/>
    </xf>
    <xf numFmtId="10" fontId="47" fillId="0" borderId="30" xfId="0" applyNumberFormat="1" applyFont="1" applyFill="1" applyBorder="1" applyAlignment="1">
      <alignment horizontal="center" vertical="center" wrapText="1" shrinkToFit="1"/>
    </xf>
    <xf numFmtId="0" fontId="44" fillId="0" borderId="15" xfId="0" applyFont="1" applyBorder="1" applyAlignment="1">
      <alignment vertical="center" shrinkToFit="1"/>
    </xf>
    <xf numFmtId="0" fontId="42" fillId="7" borderId="129" xfId="0" applyFont="1" applyFill="1" applyBorder="1" applyAlignment="1">
      <alignment horizontal="center" vertical="center" wrapText="1"/>
    </xf>
    <xf numFmtId="0" fontId="42" fillId="7" borderId="129" xfId="0" applyFont="1" applyFill="1" applyBorder="1" applyAlignment="1">
      <alignment horizontal="center" vertical="center"/>
    </xf>
    <xf numFmtId="0" fontId="42" fillId="7" borderId="130" xfId="0" applyFont="1" applyFill="1" applyBorder="1" applyAlignment="1">
      <alignment horizontal="center" vertical="center"/>
    </xf>
    <xf numFmtId="38" fontId="44" fillId="0" borderId="52" xfId="0" applyNumberFormat="1" applyFont="1" applyFill="1" applyBorder="1" applyAlignment="1">
      <alignment horizontal="center" vertical="center" shrinkToFit="1"/>
    </xf>
    <xf numFmtId="38" fontId="44" fillId="0" borderId="53" xfId="0" applyNumberFormat="1" applyFont="1" applyBorder="1" applyAlignment="1">
      <alignment vertical="center" shrinkToFit="1"/>
    </xf>
    <xf numFmtId="41" fontId="44" fillId="0" borderId="37" xfId="45" applyFont="1" applyBorder="1" applyAlignment="1">
      <alignment horizontal="right" vertical="center" shrinkToFit="1"/>
    </xf>
    <xf numFmtId="187" fontId="44" fillId="0" borderId="53" xfId="0" applyNumberFormat="1" applyFont="1" applyFill="1" applyBorder="1" applyAlignment="1">
      <alignment horizontal="right" vertical="center" shrinkToFit="1"/>
    </xf>
    <xf numFmtId="49" fontId="68" fillId="10" borderId="126" xfId="0" applyNumberFormat="1" applyFont="1" applyFill="1" applyBorder="1" applyAlignment="1">
      <alignment horizontal="center" vertical="center" wrapText="1"/>
    </xf>
    <xf numFmtId="49" fontId="68" fillId="10" borderId="127" xfId="0" applyNumberFormat="1" applyFont="1" applyFill="1" applyBorder="1" applyAlignment="1">
      <alignment horizontal="center" vertical="center" wrapText="1"/>
    </xf>
    <xf numFmtId="0" fontId="65" fillId="10" borderId="127" xfId="0" applyNumberFormat="1" applyFont="1" applyFill="1" applyBorder="1" applyAlignment="1">
      <alignment horizontal="center" vertical="center" shrinkToFit="1"/>
    </xf>
    <xf numFmtId="0" fontId="68" fillId="10" borderId="128" xfId="0" applyNumberFormat="1" applyFont="1" applyFill="1" applyBorder="1" applyAlignment="1">
      <alignment horizontal="center" vertical="center" shrinkToFit="1"/>
    </xf>
    <xf numFmtId="49" fontId="43" fillId="0" borderId="36" xfId="0" applyNumberFormat="1" applyFont="1" applyBorder="1" applyAlignment="1">
      <alignment horizontal="left" vertical="center" wrapText="1"/>
    </xf>
    <xf numFmtId="40" fontId="76" fillId="0" borderId="36" xfId="0" applyNumberFormat="1" applyFont="1" applyFill="1" applyBorder="1" applyAlignment="1">
      <alignment horizontal="center" vertical="center" shrinkToFit="1"/>
    </xf>
    <xf numFmtId="40" fontId="45" fillId="0" borderId="37" xfId="0" applyNumberFormat="1" applyFont="1" applyBorder="1" applyAlignment="1">
      <alignment horizontal="center" vertical="center" shrinkToFit="1"/>
    </xf>
    <xf numFmtId="49" fontId="43" fillId="0" borderId="30" xfId="0" applyNumberFormat="1" applyFont="1" applyBorder="1" applyAlignment="1">
      <alignment horizontal="left" vertical="center" wrapText="1"/>
    </xf>
    <xf numFmtId="40" fontId="76" fillId="0" borderId="30" xfId="0" applyNumberFormat="1" applyFont="1" applyFill="1" applyBorder="1" applyAlignment="1">
      <alignment horizontal="center" vertical="center" shrinkToFit="1"/>
    </xf>
    <xf numFmtId="40" fontId="45" fillId="0" borderId="31" xfId="0" applyNumberFormat="1" applyFont="1" applyBorder="1" applyAlignment="1">
      <alignment horizontal="center" vertical="center" shrinkToFit="1"/>
    </xf>
    <xf numFmtId="4" fontId="76" fillId="0" borderId="30" xfId="0" applyNumberFormat="1" applyFont="1" applyFill="1" applyBorder="1" applyAlignment="1">
      <alignment horizontal="center" vertical="center" shrinkToFit="1"/>
    </xf>
    <xf numFmtId="185" fontId="45" fillId="0" borderId="31" xfId="0" applyNumberFormat="1" applyFont="1" applyBorder="1" applyAlignment="1">
      <alignment horizontal="right" vertical="center" shrinkToFit="1"/>
    </xf>
    <xf numFmtId="49" fontId="43" fillId="0" borderId="5" xfId="0" applyNumberFormat="1" applyFont="1" applyBorder="1" applyAlignment="1">
      <alignment horizontal="left" vertical="center" wrapText="1"/>
    </xf>
    <xf numFmtId="4" fontId="76" fillId="0" borderId="5" xfId="0" applyNumberFormat="1" applyFont="1" applyFill="1" applyBorder="1" applyAlignment="1">
      <alignment horizontal="center" vertical="center" shrinkToFit="1"/>
    </xf>
    <xf numFmtId="185" fontId="45" fillId="0" borderId="90" xfId="0" applyNumberFormat="1" applyFont="1" applyBorder="1" applyAlignment="1">
      <alignment horizontal="right" vertical="center" shrinkToFit="1"/>
    </xf>
    <xf numFmtId="0" fontId="38" fillId="0" borderId="149" xfId="0" applyFont="1" applyBorder="1" applyAlignment="1">
      <alignment vertical="center"/>
    </xf>
    <xf numFmtId="0" fontId="38" fillId="0" borderId="150" xfId="0" applyFont="1" applyBorder="1" applyAlignment="1">
      <alignment vertical="center"/>
    </xf>
    <xf numFmtId="0" fontId="38" fillId="0" borderId="151" xfId="0" applyFont="1" applyBorder="1" applyAlignment="1">
      <alignment vertical="center"/>
    </xf>
    <xf numFmtId="0" fontId="63" fillId="0" borderId="15" xfId="0" applyFont="1" applyBorder="1" applyAlignment="1">
      <alignment vertical="center" wrapText="1"/>
    </xf>
    <xf numFmtId="0" fontId="61" fillId="9" borderId="62" xfId="0" applyFont="1" applyFill="1" applyBorder="1" applyAlignment="1">
      <alignment horizontal="center" vertical="center"/>
    </xf>
    <xf numFmtId="0" fontId="61" fillId="9" borderId="63" xfId="0" applyFont="1" applyFill="1" applyBorder="1" applyAlignment="1">
      <alignment horizontal="center" vertical="center"/>
    </xf>
    <xf numFmtId="0" fontId="61" fillId="9" borderId="63" xfId="0" applyFont="1" applyFill="1" applyBorder="1" applyAlignment="1">
      <alignment horizontal="center" vertical="center" wrapText="1"/>
    </xf>
    <xf numFmtId="0" fontId="61" fillId="9" borderId="64" xfId="0" applyFont="1" applyFill="1" applyBorder="1" applyAlignment="1">
      <alignment horizontal="center" vertical="center" wrapText="1"/>
    </xf>
    <xf numFmtId="0" fontId="69" fillId="0" borderId="0" xfId="10" applyFont="1" applyAlignment="1">
      <alignment horizontal="center" wrapText="1"/>
    </xf>
    <xf numFmtId="0" fontId="69" fillId="0" borderId="0" xfId="10" applyFont="1" applyAlignment="1">
      <alignment wrapText="1"/>
    </xf>
    <xf numFmtId="0" fontId="69" fillId="0" borderId="0" xfId="10" applyFont="1" applyAlignment="1">
      <alignment horizontal="justify" wrapText="1"/>
    </xf>
    <xf numFmtId="0" fontId="92" fillId="0" borderId="0" xfId="10" applyFont="1" applyAlignment="1">
      <alignment horizontal="justify" vertical="center" wrapText="1"/>
    </xf>
    <xf numFmtId="0" fontId="64" fillId="0" borderId="0" xfId="10" applyFont="1" applyAlignment="1">
      <alignment wrapText="1"/>
    </xf>
    <xf numFmtId="0" fontId="64" fillId="0" borderId="0" xfId="10" applyFont="1" applyAlignment="1">
      <alignment horizontal="justify" wrapText="1"/>
    </xf>
    <xf numFmtId="0" fontId="93" fillId="0" borderId="0" xfId="10" applyFont="1" applyAlignment="1">
      <alignment horizontal="justify" vertical="center" wrapText="1"/>
    </xf>
    <xf numFmtId="0" fontId="93" fillId="0" borderId="0" xfId="10" applyFont="1" applyAlignment="1">
      <alignment wrapText="1"/>
    </xf>
    <xf numFmtId="0" fontId="92" fillId="0" borderId="0" xfId="10" applyFont="1" applyAlignment="1">
      <alignment wrapText="1"/>
    </xf>
    <xf numFmtId="31" fontId="93" fillId="0" borderId="0" xfId="10" applyNumberFormat="1" applyFont="1" applyAlignment="1">
      <alignment wrapText="1"/>
    </xf>
    <xf numFmtId="31" fontId="96" fillId="0" borderId="0" xfId="10" applyNumberFormat="1" applyFont="1" applyAlignment="1">
      <alignment wrapText="1"/>
    </xf>
    <xf numFmtId="0" fontId="45" fillId="0" borderId="0" xfId="10" applyFont="1" applyAlignment="1">
      <alignment wrapText="1"/>
    </xf>
    <xf numFmtId="38" fontId="36" fillId="9" borderId="127" xfId="52" applyNumberFormat="1" applyFont="1" applyFill="1" applyBorder="1" applyAlignment="1">
      <alignment horizontal="center" vertical="center"/>
    </xf>
    <xf numFmtId="38" fontId="36" fillId="9" borderId="127" xfId="52" applyNumberFormat="1" applyFont="1" applyFill="1" applyBorder="1" applyAlignment="1">
      <alignment horizontal="center" vertical="center" wrapText="1"/>
    </xf>
    <xf numFmtId="38" fontId="36" fillId="9" borderId="128" xfId="52" applyNumberFormat="1" applyFont="1" applyFill="1" applyBorder="1" applyAlignment="1">
      <alignment horizontal="center" vertical="center" wrapText="1"/>
    </xf>
    <xf numFmtId="0" fontId="10" fillId="0" borderId="0" xfId="54" applyFont="1" applyBorder="1" applyAlignment="1">
      <alignment vertical="center"/>
    </xf>
    <xf numFmtId="38" fontId="36" fillId="9" borderId="126" xfId="52" applyNumberFormat="1" applyFont="1" applyFill="1" applyBorder="1" applyAlignment="1">
      <alignment horizontal="center" vertical="center"/>
    </xf>
    <xf numFmtId="38" fontId="5" fillId="0" borderId="0" xfId="52" applyNumberFormat="1" applyFont="1">
      <alignment vertical="center"/>
    </xf>
    <xf numFmtId="38" fontId="1" fillId="0" borderId="0" xfId="52" applyNumberFormat="1">
      <alignment vertical="center"/>
    </xf>
    <xf numFmtId="0" fontId="5" fillId="0" borderId="0" xfId="54" applyFont="1" applyAlignment="1">
      <alignment vertical="center"/>
    </xf>
    <xf numFmtId="0" fontId="10" fillId="0" borderId="0" xfId="54" applyFont="1" applyAlignment="1">
      <alignment vertical="center"/>
    </xf>
    <xf numFmtId="37" fontId="13" fillId="0" borderId="0" xfId="54" applyNumberFormat="1" applyFont="1" applyAlignment="1">
      <alignment vertical="center"/>
    </xf>
    <xf numFmtId="0" fontId="5" fillId="0" borderId="0" xfId="54" applyFont="1" applyAlignment="1">
      <alignment horizontal="center" vertical="center"/>
    </xf>
    <xf numFmtId="0" fontId="10" fillId="0" borderId="0" xfId="54" applyFont="1" applyAlignment="1">
      <alignment horizontal="center" vertical="center"/>
    </xf>
    <xf numFmtId="0" fontId="10" fillId="0" borderId="0" xfId="54" applyFont="1" applyAlignment="1">
      <alignment horizontal="right" vertical="center"/>
    </xf>
    <xf numFmtId="0" fontId="21" fillId="0" borderId="0" xfId="55" applyFont="1"/>
    <xf numFmtId="49" fontId="43" fillId="0" borderId="76" xfId="55" applyNumberFormat="1" applyFont="1" applyBorder="1" applyAlignment="1">
      <alignment horizontal="left" vertical="center" wrapText="1"/>
    </xf>
    <xf numFmtId="49" fontId="43" fillId="0" borderId="158" xfId="55" applyNumberFormat="1" applyFont="1" applyBorder="1" applyAlignment="1">
      <alignment horizontal="left" vertical="center" wrapText="1"/>
    </xf>
    <xf numFmtId="0" fontId="67" fillId="0" borderId="0" xfId="55" applyFont="1"/>
    <xf numFmtId="0" fontId="26" fillId="0" borderId="0" xfId="55"/>
    <xf numFmtId="37" fontId="5" fillId="0" borderId="0" xfId="54" applyNumberFormat="1" applyFont="1" applyAlignment="1">
      <alignment vertical="center"/>
    </xf>
    <xf numFmtId="38" fontId="36" fillId="9" borderId="132" xfId="52" applyNumberFormat="1" applyFont="1" applyFill="1" applyBorder="1" applyAlignment="1">
      <alignment horizontal="center" vertical="center"/>
    </xf>
    <xf numFmtId="38" fontId="36" fillId="9" borderId="132" xfId="52" applyNumberFormat="1" applyFont="1" applyFill="1" applyBorder="1" applyAlignment="1">
      <alignment horizontal="center" vertical="center" wrapText="1"/>
    </xf>
    <xf numFmtId="0" fontId="43" fillId="0" borderId="0" xfId="55" applyFont="1"/>
    <xf numFmtId="0" fontId="43" fillId="0" borderId="155" xfId="55" applyFont="1" applyBorder="1" applyAlignment="1"/>
    <xf numFmtId="0" fontId="43" fillId="0" borderId="76" xfId="55" applyFont="1" applyBorder="1" applyAlignment="1"/>
    <xf numFmtId="0" fontId="43" fillId="0" borderId="157" xfId="55" applyFont="1" applyBorder="1" applyAlignment="1"/>
    <xf numFmtId="0" fontId="43" fillId="0" borderId="158" xfId="55" applyFont="1" applyBorder="1" applyAlignment="1"/>
    <xf numFmtId="0" fontId="98" fillId="0" borderId="0" xfId="0" applyFont="1" applyAlignment="1">
      <alignment horizontal="left"/>
    </xf>
    <xf numFmtId="0" fontId="48" fillId="0" borderId="0" xfId="0" applyFont="1" applyAlignment="1"/>
    <xf numFmtId="0" fontId="99" fillId="0" borderId="0" xfId="0" applyFont="1" applyAlignment="1"/>
    <xf numFmtId="0" fontId="50" fillId="0" borderId="0" xfId="0" applyFont="1" applyAlignment="1"/>
    <xf numFmtId="0" fontId="50" fillId="0" borderId="0" xfId="0" applyFont="1" applyAlignment="1">
      <alignment horizontal="left"/>
    </xf>
    <xf numFmtId="0" fontId="100" fillId="0" borderId="0" xfId="56" applyFont="1" applyAlignment="1"/>
    <xf numFmtId="0" fontId="97" fillId="0" borderId="0" xfId="56" applyFont="1" applyAlignment="1"/>
    <xf numFmtId="0" fontId="1" fillId="0" borderId="0" xfId="56" applyFont="1" applyAlignment="1"/>
    <xf numFmtId="0" fontId="98" fillId="0" borderId="0" xfId="56" applyFont="1" applyAlignment="1">
      <alignment horizontal="left"/>
    </xf>
    <xf numFmtId="0" fontId="48" fillId="0" borderId="0" xfId="56" applyFont="1" applyAlignment="1"/>
    <xf numFmtId="0" fontId="99" fillId="0" borderId="0" xfId="56" applyFont="1" applyAlignment="1"/>
    <xf numFmtId="187" fontId="44" fillId="0" borderId="135" xfId="0" applyNumberFormat="1" applyFont="1" applyBorder="1" applyAlignment="1">
      <alignment horizontal="right" vertical="center" shrinkToFit="1"/>
    </xf>
    <xf numFmtId="187" fontId="44" fillId="0" borderId="136" xfId="0" applyNumberFormat="1" applyFont="1" applyBorder="1" applyAlignment="1">
      <alignment horizontal="right" vertical="center" shrinkToFit="1"/>
    </xf>
    <xf numFmtId="187" fontId="44" fillId="0" borderId="136" xfId="0" applyNumberFormat="1" applyFont="1" applyFill="1" applyBorder="1" applyAlignment="1">
      <alignment horizontal="right" vertical="center" shrinkToFit="1"/>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187" fontId="44" fillId="0" borderId="36" xfId="0" applyNumberFormat="1" applyFont="1" applyBorder="1" applyAlignment="1">
      <alignment horizontal="right" vertical="center" shrinkToFit="1"/>
    </xf>
    <xf numFmtId="187" fontId="44" fillId="0" borderId="37" xfId="0" applyNumberFormat="1" applyFont="1" applyBorder="1" applyAlignment="1">
      <alignment horizontal="right" vertical="center" shrinkToFit="1"/>
    </xf>
    <xf numFmtId="187" fontId="44" fillId="0" borderId="135" xfId="0" applyNumberFormat="1" applyFont="1" applyBorder="1" applyAlignment="1">
      <alignment horizontal="right" vertical="center" shrinkToFit="1"/>
    </xf>
    <xf numFmtId="187" fontId="44" fillId="0" borderId="136" xfId="0" applyNumberFormat="1" applyFont="1" applyBorder="1" applyAlignment="1">
      <alignment horizontal="right" vertical="center" shrinkToFit="1"/>
    </xf>
    <xf numFmtId="187" fontId="44" fillId="0" borderId="63" xfId="0" applyNumberFormat="1" applyFont="1" applyBorder="1" applyAlignment="1">
      <alignment horizontal="right" vertical="center" shrinkToFit="1"/>
    </xf>
    <xf numFmtId="187" fontId="44" fillId="0" borderId="64" xfId="0" applyNumberFormat="1" applyFont="1" applyBorder="1" applyAlignment="1">
      <alignment horizontal="right" vertical="center" shrinkToFit="1"/>
    </xf>
    <xf numFmtId="41" fontId="101" fillId="7" borderId="127" xfId="0" applyNumberFormat="1" applyFont="1" applyFill="1" applyBorder="1" applyAlignment="1">
      <alignment horizontal="center" vertical="center" wrapText="1" shrinkToFit="1"/>
    </xf>
    <xf numFmtId="0" fontId="102" fillId="0" borderId="36" xfId="0" applyFont="1" applyFill="1" applyBorder="1" applyAlignment="1">
      <alignment horizontal="center" vertical="center" wrapText="1" shrinkToFit="1"/>
    </xf>
    <xf numFmtId="0" fontId="43" fillId="0" borderId="21" xfId="0" applyFont="1" applyBorder="1" applyAlignment="1">
      <alignment vertical="center" wrapText="1"/>
    </xf>
    <xf numFmtId="0" fontId="43" fillId="0" borderId="162" xfId="0" applyFont="1" applyBorder="1" applyAlignment="1">
      <alignment vertical="center" wrapText="1"/>
    </xf>
    <xf numFmtId="10" fontId="47" fillId="0" borderId="48" xfId="0" applyNumberFormat="1" applyFont="1" applyFill="1" applyBorder="1" applyAlignment="1">
      <alignment horizontal="center" vertical="center" shrinkToFit="1"/>
    </xf>
    <xf numFmtId="0" fontId="10" fillId="0" borderId="48" xfId="0" applyFont="1" applyFill="1" applyBorder="1" applyAlignment="1">
      <alignment horizontal="center" vertical="center" shrinkToFit="1"/>
    </xf>
    <xf numFmtId="0" fontId="10" fillId="0" borderId="48" xfId="0" applyFont="1" applyFill="1" applyBorder="1" applyAlignment="1">
      <alignment horizontal="center" vertical="center" wrapText="1" shrinkToFit="1"/>
    </xf>
    <xf numFmtId="41" fontId="18" fillId="0" borderId="50" xfId="0" applyNumberFormat="1" applyFont="1" applyBorder="1" applyAlignment="1">
      <alignment horizontal="center" vertical="center" shrinkToFit="1"/>
    </xf>
    <xf numFmtId="38" fontId="47" fillId="0" borderId="135" xfId="0" applyNumberFormat="1" applyFont="1" applyFill="1" applyBorder="1" applyAlignment="1">
      <alignment horizontal="right" vertical="center" shrinkToFit="1"/>
    </xf>
    <xf numFmtId="41" fontId="18" fillId="0" borderId="135" xfId="0" applyNumberFormat="1" applyFont="1" applyBorder="1" applyAlignment="1">
      <alignment horizontal="center" vertical="center" shrinkToFit="1"/>
    </xf>
    <xf numFmtId="41" fontId="18" fillId="0" borderId="136" xfId="0" applyNumberFormat="1" applyFont="1" applyBorder="1" applyAlignment="1">
      <alignment horizontal="center" vertical="center" shrinkToFit="1"/>
    </xf>
    <xf numFmtId="187" fontId="44" fillId="0" borderId="163" xfId="0" applyNumberFormat="1" applyFont="1" applyFill="1" applyBorder="1" applyAlignment="1">
      <alignment horizontal="right" vertical="center" shrinkToFit="1"/>
    </xf>
    <xf numFmtId="187" fontId="62" fillId="0" borderId="102" xfId="6" applyNumberFormat="1" applyFont="1" applyBorder="1" applyAlignment="1">
      <alignment horizontal="right" vertical="center" wrapText="1"/>
    </xf>
    <xf numFmtId="187" fontId="62" fillId="0" borderId="49" xfId="6" applyNumberFormat="1" applyFont="1" applyBorder="1" applyAlignment="1">
      <alignment horizontal="right" vertical="center" wrapText="1"/>
    </xf>
    <xf numFmtId="187" fontId="62" fillId="0" borderId="104" xfId="6" applyNumberFormat="1" applyFont="1" applyBorder="1" applyAlignment="1">
      <alignment horizontal="right" vertical="center" wrapText="1"/>
    </xf>
    <xf numFmtId="187" fontId="62" fillId="0" borderId="56" xfId="6" applyNumberFormat="1" applyFont="1" applyBorder="1" applyAlignment="1">
      <alignment horizontal="right" vertical="center" wrapText="1"/>
    </xf>
    <xf numFmtId="187" fontId="62" fillId="0" borderId="30" xfId="6" applyNumberFormat="1" applyFont="1" applyBorder="1" applyAlignment="1">
      <alignment horizontal="right" vertical="center" wrapText="1"/>
    </xf>
    <xf numFmtId="187" fontId="62" fillId="0" borderId="31" xfId="6" applyNumberFormat="1" applyFont="1" applyBorder="1" applyAlignment="1">
      <alignment horizontal="right" vertical="center" wrapText="1"/>
    </xf>
    <xf numFmtId="187" fontId="62" fillId="0" borderId="56" xfId="0" applyNumberFormat="1" applyFont="1" applyBorder="1" applyAlignment="1">
      <alignment horizontal="right" vertical="center" wrapText="1"/>
    </xf>
    <xf numFmtId="187" fontId="62" fillId="0" borderId="30" xfId="0" applyNumberFormat="1" applyFont="1" applyBorder="1" applyAlignment="1">
      <alignment horizontal="right" vertical="center" wrapText="1"/>
    </xf>
    <xf numFmtId="187" fontId="62" fillId="0" borderId="31" xfId="0" applyNumberFormat="1" applyFont="1" applyBorder="1" applyAlignment="1">
      <alignment horizontal="right" vertical="center" wrapText="1"/>
    </xf>
    <xf numFmtId="187" fontId="60" fillId="0" borderId="53" xfId="0" applyNumberFormat="1" applyFont="1" applyFill="1" applyBorder="1" applyAlignment="1">
      <alignment vertical="center" shrinkToFit="1"/>
    </xf>
    <xf numFmtId="187" fontId="44" fillId="0" borderId="64" xfId="0" applyNumberFormat="1" applyFont="1" applyFill="1" applyBorder="1" applyAlignment="1">
      <alignment horizontal="right" vertical="center" shrinkToFit="1"/>
    </xf>
    <xf numFmtId="187" fontId="44" fillId="0" borderId="50" xfId="0" applyNumberFormat="1" applyFont="1" applyFill="1" applyBorder="1" applyAlignment="1">
      <alignment horizontal="right" vertical="center" shrinkToFit="1"/>
    </xf>
    <xf numFmtId="187" fontId="44" fillId="0" borderId="36" xfId="45" applyNumberFormat="1" applyFont="1" applyFill="1" applyBorder="1" applyAlignment="1">
      <alignment horizontal="right" vertical="center" shrinkToFit="1"/>
    </xf>
    <xf numFmtId="187" fontId="44" fillId="0" borderId="86" xfId="0" applyNumberFormat="1" applyFont="1" applyBorder="1" applyAlignment="1">
      <alignment horizontal="right" vertical="center" shrinkToFit="1"/>
    </xf>
    <xf numFmtId="187" fontId="44" fillId="0" borderId="86" xfId="0" applyNumberFormat="1" applyFont="1" applyFill="1" applyBorder="1" applyAlignment="1">
      <alignment horizontal="right" vertical="center" shrinkToFit="1"/>
    </xf>
    <xf numFmtId="187" fontId="44" fillId="0" borderId="87" xfId="0" applyNumberFormat="1" applyFont="1" applyBorder="1" applyAlignment="1">
      <alignment horizontal="right" vertical="center" shrinkToFit="1"/>
    </xf>
    <xf numFmtId="187" fontId="44" fillId="0" borderId="60" xfId="0" applyNumberFormat="1" applyFont="1" applyBorder="1" applyAlignment="1">
      <alignment horizontal="right" vertical="center" shrinkToFit="1"/>
    </xf>
    <xf numFmtId="187" fontId="44" fillId="0" borderId="143" xfId="0" applyNumberFormat="1" applyFont="1" applyBorder="1" applyAlignment="1">
      <alignment horizontal="right" vertical="center" shrinkToFit="1"/>
    </xf>
    <xf numFmtId="187" fontId="44" fillId="0" borderId="31" xfId="45" applyNumberFormat="1" applyFont="1" applyBorder="1" applyAlignment="1">
      <alignment horizontal="right" vertical="center" shrinkToFit="1"/>
    </xf>
    <xf numFmtId="187" fontId="44" fillId="0" borderId="64" xfId="45" applyNumberFormat="1" applyFont="1" applyBorder="1" applyAlignment="1">
      <alignment horizontal="right" vertical="center" shrinkToFit="1"/>
    </xf>
    <xf numFmtId="187" fontId="44" fillId="0" borderId="53" xfId="45" applyNumberFormat="1" applyFont="1" applyBorder="1" applyAlignment="1">
      <alignment horizontal="right" vertical="center" shrinkToFit="1"/>
    </xf>
    <xf numFmtId="14" fontId="10" fillId="0" borderId="36" xfId="0" applyNumberFormat="1" applyFont="1" applyBorder="1" applyAlignment="1">
      <alignment horizontal="center" vertical="center" shrinkToFit="1"/>
    </xf>
    <xf numFmtId="14" fontId="10" fillId="0" borderId="30" xfId="0" applyNumberFormat="1" applyFont="1" applyBorder="1" applyAlignment="1">
      <alignment horizontal="center" vertical="center" shrinkToFit="1"/>
    </xf>
    <xf numFmtId="187" fontId="60" fillId="0" borderId="85" xfId="0" applyNumberFormat="1" applyFont="1" applyFill="1" applyBorder="1" applyAlignment="1">
      <alignment horizontal="right" vertical="center" shrinkToFit="1"/>
    </xf>
    <xf numFmtId="187" fontId="60" fillId="0" borderId="86" xfId="0" applyNumberFormat="1" applyFont="1" applyFill="1" applyBorder="1" applyAlignment="1">
      <alignment horizontal="right" vertical="center" shrinkToFit="1"/>
    </xf>
    <xf numFmtId="187" fontId="60" fillId="0" borderId="87" xfId="0" applyNumberFormat="1" applyFont="1" applyFill="1" applyBorder="1" applyAlignment="1">
      <alignment horizontal="right" vertical="center" shrinkToFit="1"/>
    </xf>
    <xf numFmtId="187" fontId="44" fillId="0" borderId="79" xfId="0" applyNumberFormat="1" applyFont="1" applyFill="1" applyBorder="1" applyAlignment="1">
      <alignment vertical="center" shrinkToFit="1"/>
    </xf>
    <xf numFmtId="187" fontId="60" fillId="0" borderId="82" xfId="0" applyNumberFormat="1" applyFont="1" applyFill="1" applyBorder="1" applyAlignment="1">
      <alignment horizontal="center" vertical="center" shrinkToFit="1"/>
    </xf>
    <xf numFmtId="187" fontId="60" fillId="0" borderId="83" xfId="0" applyNumberFormat="1" applyFont="1" applyFill="1" applyBorder="1" applyAlignment="1">
      <alignment horizontal="center" vertical="center" shrinkToFit="1"/>
    </xf>
    <xf numFmtId="187" fontId="68" fillId="9" borderId="127" xfId="0" applyNumberFormat="1" applyFont="1" applyFill="1" applyBorder="1" applyAlignment="1">
      <alignment horizontal="center" vertical="center" wrapText="1" shrinkToFit="1"/>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187" fontId="44" fillId="0" borderId="36" xfId="0" applyNumberFormat="1" applyFont="1" applyBorder="1" applyAlignment="1">
      <alignment horizontal="right" vertical="center" shrinkToFit="1"/>
    </xf>
    <xf numFmtId="187" fontId="44" fillId="0" borderId="37" xfId="0" applyNumberFormat="1" applyFont="1" applyBorder="1" applyAlignment="1">
      <alignment horizontal="right" vertical="center" shrinkToFit="1"/>
    </xf>
    <xf numFmtId="187" fontId="44" fillId="0" borderId="135" xfId="0" applyNumberFormat="1" applyFont="1" applyBorder="1" applyAlignment="1">
      <alignment horizontal="right" vertical="center" shrinkToFit="1"/>
    </xf>
    <xf numFmtId="38" fontId="10" fillId="0" borderId="0" xfId="0" applyNumberFormat="1" applyFont="1" applyFill="1" applyBorder="1" applyAlignment="1">
      <alignment horizontal="left" vertical="center"/>
    </xf>
    <xf numFmtId="49" fontId="43" fillId="0" borderId="76" xfId="55" applyNumberFormat="1" applyFont="1" applyBorder="1" applyAlignment="1">
      <alignment horizontal="left" vertical="center"/>
    </xf>
    <xf numFmtId="178" fontId="44" fillId="0" borderId="36" xfId="45" applyNumberFormat="1" applyFont="1" applyFill="1" applyBorder="1" applyAlignment="1">
      <alignment horizontal="center" vertical="center"/>
    </xf>
    <xf numFmtId="178" fontId="44" fillId="0" borderId="30" xfId="0" applyNumberFormat="1" applyFont="1" applyFill="1" applyBorder="1" applyAlignment="1">
      <alignment horizontal="center" vertical="center"/>
    </xf>
    <xf numFmtId="0" fontId="102" fillId="0" borderId="36" xfId="0" applyFont="1" applyBorder="1" applyAlignment="1">
      <alignment horizontal="center" vertical="center" wrapText="1"/>
    </xf>
    <xf numFmtId="0" fontId="102" fillId="0" borderId="30" xfId="0" applyFont="1" applyBorder="1" applyAlignment="1">
      <alignment horizontal="center" vertical="center" wrapText="1"/>
    </xf>
    <xf numFmtId="0" fontId="102" fillId="0" borderId="132" xfId="0" applyFont="1" applyBorder="1" applyAlignment="1">
      <alignment horizontal="center" vertical="center" wrapText="1"/>
    </xf>
    <xf numFmtId="178" fontId="47" fillId="0" borderId="132" xfId="0" applyNumberFormat="1" applyFont="1" applyBorder="1" applyAlignment="1">
      <alignment horizontal="center" vertical="center"/>
    </xf>
    <xf numFmtId="0" fontId="5" fillId="0" borderId="132" xfId="0" applyFont="1" applyBorder="1" applyAlignment="1">
      <alignment horizontal="center" vertical="center"/>
    </xf>
    <xf numFmtId="14" fontId="10" fillId="0" borderId="132" xfId="0" applyNumberFormat="1" applyFont="1" applyBorder="1" applyAlignment="1">
      <alignment horizontal="center" vertical="center" shrinkToFit="1"/>
    </xf>
    <xf numFmtId="187" fontId="60" fillId="0" borderId="84" xfId="0" applyNumberFormat="1" applyFont="1" applyFill="1" applyBorder="1" applyAlignment="1">
      <alignment horizontal="center" vertical="center" shrinkToFit="1"/>
    </xf>
    <xf numFmtId="187" fontId="44" fillId="0" borderId="79" xfId="0" applyNumberFormat="1" applyFont="1" applyFill="1" applyBorder="1" applyAlignment="1">
      <alignment horizontal="center" vertical="center" shrinkToFit="1"/>
    </xf>
    <xf numFmtId="187" fontId="44" fillId="0" borderId="80" xfId="0" applyNumberFormat="1" applyFont="1" applyFill="1" applyBorder="1" applyAlignment="1">
      <alignment vertical="center" shrinkToFit="1"/>
    </xf>
    <xf numFmtId="187" fontId="44" fillId="0" borderId="81" xfId="0" applyNumberFormat="1" applyFont="1" applyFill="1" applyBorder="1" applyAlignment="1">
      <alignment vertical="center" shrinkToFit="1"/>
    </xf>
    <xf numFmtId="0" fontId="12" fillId="0" borderId="0" xfId="0" applyFont="1" applyBorder="1" applyAlignment="1"/>
    <xf numFmtId="0" fontId="12" fillId="0" borderId="0" xfId="0" applyFont="1" applyBorder="1" applyAlignment="1">
      <alignment shrinkToFit="1"/>
    </xf>
    <xf numFmtId="0" fontId="103" fillId="0" borderId="0" xfId="0" applyFont="1" applyAlignment="1"/>
    <xf numFmtId="0" fontId="0" fillId="0" borderId="187" xfId="0" applyBorder="1" applyAlignment="1">
      <alignment horizontal="left" vertical="center"/>
    </xf>
    <xf numFmtId="49" fontId="43" fillId="0" borderId="188" xfId="55" applyNumberFormat="1" applyFont="1" applyBorder="1" applyAlignment="1">
      <alignment horizontal="left" vertical="center"/>
    </xf>
    <xf numFmtId="0" fontId="43" fillId="0" borderId="155" xfId="55" applyFont="1" applyBorder="1" applyAlignment="1">
      <alignment horizontal="left" vertical="center"/>
    </xf>
    <xf numFmtId="0" fontId="43" fillId="0" borderId="76" xfId="55" applyFont="1" applyBorder="1" applyAlignment="1">
      <alignment horizontal="left" vertical="center"/>
    </xf>
    <xf numFmtId="0" fontId="43" fillId="0" borderId="157" xfId="55" applyFont="1" applyBorder="1" applyAlignment="1">
      <alignment horizontal="left" vertical="center"/>
    </xf>
    <xf numFmtId="0" fontId="43" fillId="0" borderId="158" xfId="55" applyFont="1" applyBorder="1" applyAlignment="1">
      <alignment horizontal="left" vertical="center"/>
    </xf>
    <xf numFmtId="187" fontId="44" fillId="0" borderId="0" xfId="0" applyNumberFormat="1" applyFont="1" applyAlignment="1">
      <alignment shrinkToFit="1"/>
    </xf>
    <xf numFmtId="187" fontId="0" fillId="0" borderId="0" xfId="0" applyNumberFormat="1" applyAlignment="1">
      <alignment shrinkToFit="1"/>
    </xf>
    <xf numFmtId="187" fontId="21" fillId="0" borderId="0" xfId="42" applyNumberFormat="1" applyFont="1" applyAlignment="1">
      <alignment shrinkToFit="1"/>
    </xf>
    <xf numFmtId="187" fontId="84" fillId="0" borderId="102" xfId="42" applyNumberFormat="1" applyFont="1" applyBorder="1" applyAlignment="1">
      <alignment horizontal="left" vertical="center" shrinkToFit="1"/>
    </xf>
    <xf numFmtId="187" fontId="43" fillId="0" borderId="105" xfId="42" applyNumberFormat="1" applyFont="1" applyBorder="1" applyAlignment="1">
      <alignment horizontal="left" vertical="center" shrinkToFit="1"/>
    </xf>
    <xf numFmtId="187" fontId="84" fillId="0" borderId="105" xfId="42" applyNumberFormat="1" applyFont="1" applyBorder="1" applyAlignment="1">
      <alignment horizontal="left" vertical="center" shrinkToFit="1"/>
    </xf>
    <xf numFmtId="187" fontId="84" fillId="0" borderId="108" xfId="42" applyNumberFormat="1" applyFont="1" applyBorder="1" applyAlignment="1">
      <alignment horizontal="left" vertical="center" shrinkToFit="1"/>
    </xf>
    <xf numFmtId="187" fontId="86" fillId="0" borderId="123" xfId="41" applyNumberFormat="1" applyFont="1" applyBorder="1" applyAlignment="1">
      <alignment horizontal="left" vertical="center" shrinkToFit="1"/>
    </xf>
    <xf numFmtId="187" fontId="45" fillId="0" borderId="153" xfId="55" applyNumberFormat="1" applyFont="1" applyBorder="1" applyAlignment="1">
      <alignment horizontal="right" vertical="center" shrinkToFit="1"/>
    </xf>
    <xf numFmtId="187" fontId="45" fillId="0" borderId="154" xfId="55" applyNumberFormat="1" applyFont="1" applyFill="1" applyBorder="1" applyAlignment="1">
      <alignment horizontal="right" vertical="center" shrinkToFit="1"/>
    </xf>
    <xf numFmtId="187" fontId="10" fillId="0" borderId="0" xfId="54" applyNumberFormat="1" applyFont="1" applyBorder="1" applyAlignment="1">
      <alignment vertical="center" shrinkToFit="1"/>
    </xf>
    <xf numFmtId="187" fontId="45" fillId="0" borderId="89" xfId="55" applyNumberFormat="1" applyFont="1" applyBorder="1" applyAlignment="1">
      <alignment horizontal="right" vertical="center" shrinkToFit="1"/>
    </xf>
    <xf numFmtId="187" fontId="45" fillId="0" borderId="80" xfId="55" applyNumberFormat="1" applyFont="1" applyBorder="1" applyAlignment="1">
      <alignment horizontal="right" vertical="center" shrinkToFit="1"/>
    </xf>
    <xf numFmtId="187" fontId="45" fillId="0" borderId="76" xfId="55" applyNumberFormat="1" applyFont="1" applyBorder="1" applyAlignment="1">
      <alignment vertical="center" shrinkToFit="1"/>
    </xf>
    <xf numFmtId="187" fontId="45" fillId="0" borderId="37" xfId="55" applyNumberFormat="1" applyFont="1" applyBorder="1" applyAlignment="1">
      <alignment horizontal="right" vertical="center" shrinkToFit="1"/>
    </xf>
    <xf numFmtId="187" fontId="45" fillId="0" borderId="76" xfId="55" applyNumberFormat="1" applyFont="1" applyBorder="1" applyAlignment="1">
      <alignment horizontal="right" vertical="center" shrinkToFit="1"/>
    </xf>
    <xf numFmtId="187" fontId="45" fillId="0" borderId="156" xfId="55" applyNumberFormat="1" applyFont="1" applyFill="1" applyBorder="1" applyAlignment="1">
      <alignment horizontal="right" vertical="center" shrinkToFit="1"/>
    </xf>
    <xf numFmtId="187" fontId="45" fillId="0" borderId="56" xfId="55" applyNumberFormat="1" applyFont="1" applyBorder="1" applyAlignment="1">
      <alignment horizontal="right" vertical="center" shrinkToFit="1"/>
    </xf>
    <xf numFmtId="187" fontId="45" fillId="0" borderId="48" xfId="55" applyNumberFormat="1" applyFont="1" applyBorder="1" applyAlignment="1">
      <alignment horizontal="right" vertical="center" shrinkToFit="1"/>
    </xf>
    <xf numFmtId="187" fontId="45" fillId="0" borderId="31" xfId="55" applyNumberFormat="1" applyFont="1" applyBorder="1" applyAlignment="1">
      <alignment horizontal="right" vertical="center" shrinkToFit="1"/>
    </xf>
    <xf numFmtId="187" fontId="45" fillId="0" borderId="156" xfId="55" applyNumberFormat="1" applyFont="1" applyBorder="1" applyAlignment="1">
      <alignment horizontal="right" vertical="center" shrinkToFit="1"/>
    </xf>
    <xf numFmtId="187" fontId="45" fillId="0" borderId="156" xfId="55" applyNumberFormat="1" applyFont="1" applyBorder="1" applyAlignment="1">
      <alignment vertical="center" shrinkToFit="1"/>
    </xf>
    <xf numFmtId="187" fontId="45" fillId="0" borderId="155" xfId="55" applyNumberFormat="1" applyFont="1" applyBorder="1" applyAlignment="1">
      <alignment vertical="center" shrinkToFit="1"/>
    </xf>
    <xf numFmtId="187" fontId="45" fillId="0" borderId="56" xfId="55" applyNumberFormat="1" applyFont="1" applyBorder="1" applyAlignment="1">
      <alignment vertical="center" shrinkToFit="1"/>
    </xf>
    <xf numFmtId="187" fontId="45" fillId="0" borderId="158" xfId="55" applyNumberFormat="1" applyFont="1" applyBorder="1" applyAlignment="1">
      <alignment horizontal="right" vertical="center" shrinkToFit="1"/>
    </xf>
    <xf numFmtId="187" fontId="45" fillId="0" borderId="158" xfId="55" applyNumberFormat="1" applyFont="1" applyBorder="1" applyAlignment="1">
      <alignment vertical="center" shrinkToFit="1"/>
    </xf>
    <xf numFmtId="187" fontId="45" fillId="0" borderId="159" xfId="55" applyNumberFormat="1" applyFont="1" applyBorder="1" applyAlignment="1">
      <alignment horizontal="right" vertical="center" shrinkToFit="1"/>
    </xf>
    <xf numFmtId="187" fontId="45" fillId="0" borderId="54" xfId="55" applyNumberFormat="1" applyFont="1" applyBorder="1" applyAlignment="1">
      <alignment horizontal="right" vertical="center" shrinkToFit="1"/>
    </xf>
    <xf numFmtId="187" fontId="45" fillId="0" borderId="90" xfId="55" applyNumberFormat="1" applyFont="1" applyBorder="1" applyAlignment="1">
      <alignment horizontal="right" vertical="center" shrinkToFit="1"/>
    </xf>
    <xf numFmtId="0" fontId="67" fillId="0" borderId="0" xfId="55" applyFont="1" applyAlignment="1">
      <alignment shrinkToFit="1"/>
    </xf>
    <xf numFmtId="0" fontId="26" fillId="0" borderId="0" xfId="55" applyAlignment="1">
      <alignment shrinkToFit="1"/>
    </xf>
    <xf numFmtId="187" fontId="45" fillId="0" borderId="154" xfId="55" applyNumberFormat="1" applyFont="1" applyBorder="1" applyAlignment="1">
      <alignment horizontal="right" vertical="center" shrinkToFit="1"/>
    </xf>
    <xf numFmtId="187" fontId="44" fillId="0" borderId="0" xfId="54" applyNumberFormat="1" applyFont="1" applyBorder="1" applyAlignment="1">
      <alignment vertical="center" shrinkToFit="1"/>
    </xf>
    <xf numFmtId="187" fontId="45" fillId="0" borderId="36" xfId="55" applyNumberFormat="1" applyFont="1" applyBorder="1" applyAlignment="1">
      <alignment horizontal="right" vertical="center" shrinkToFit="1"/>
    </xf>
    <xf numFmtId="187" fontId="45" fillId="0" borderId="30" xfId="55" applyNumberFormat="1" applyFont="1" applyBorder="1" applyAlignment="1">
      <alignment horizontal="right" vertical="center" shrinkToFit="1"/>
    </xf>
    <xf numFmtId="187" fontId="45" fillId="0" borderId="5" xfId="55" applyNumberFormat="1" applyFont="1" applyBorder="1" applyAlignment="1">
      <alignment horizontal="right" vertical="center" shrinkToFit="1"/>
    </xf>
    <xf numFmtId="0" fontId="11" fillId="0" borderId="0" xfId="0" applyFont="1" applyBorder="1" applyAlignment="1">
      <alignment horizontal="center" vertical="center"/>
    </xf>
    <xf numFmtId="0" fontId="10" fillId="0" borderId="30" xfId="0" applyFont="1" applyBorder="1" applyAlignment="1">
      <alignment horizontal="center" vertical="center"/>
    </xf>
    <xf numFmtId="0" fontId="10" fillId="0" borderId="36" xfId="0" applyFont="1" applyBorder="1" applyAlignment="1">
      <alignment horizontal="center" vertical="center" wrapText="1"/>
    </xf>
    <xf numFmtId="0" fontId="10" fillId="0" borderId="49"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0" fillId="0" borderId="5" xfId="0" applyFont="1" applyBorder="1" applyAlignment="1">
      <alignment horizontal="center" vertical="center"/>
    </xf>
    <xf numFmtId="0" fontId="10" fillId="0" borderId="103" xfId="0" applyFont="1" applyBorder="1" applyAlignment="1">
      <alignment horizontal="center" vertical="center"/>
    </xf>
    <xf numFmtId="0" fontId="10" fillId="0" borderId="106" xfId="0" applyFont="1" applyBorder="1" applyAlignment="1">
      <alignment horizontal="center" vertical="center"/>
    </xf>
    <xf numFmtId="0" fontId="10" fillId="0" borderId="107" xfId="0" applyFont="1" applyBorder="1" applyAlignment="1">
      <alignment horizontal="center" vertical="center"/>
    </xf>
    <xf numFmtId="0" fontId="10" fillId="0" borderId="109" xfId="0" applyFont="1" applyBorder="1" applyAlignment="1">
      <alignment horizontal="center" vertical="center"/>
    </xf>
    <xf numFmtId="0" fontId="10" fillId="0" borderId="110" xfId="0" applyFont="1" applyBorder="1" applyAlignment="1">
      <alignment horizontal="center" vertical="center"/>
    </xf>
    <xf numFmtId="0" fontId="10" fillId="0" borderId="31" xfId="0" applyFont="1" applyBorder="1" applyAlignment="1">
      <alignment horizontal="center" vertical="center"/>
    </xf>
    <xf numFmtId="0" fontId="10" fillId="0" borderId="49" xfId="0" applyFont="1" applyBorder="1" applyAlignment="1">
      <alignment horizontal="center" vertical="center" wrapText="1"/>
    </xf>
    <xf numFmtId="0" fontId="10" fillId="0" borderId="163" xfId="0" applyFont="1" applyBorder="1" applyAlignment="1">
      <alignment horizontal="center" vertical="center"/>
    </xf>
    <xf numFmtId="0" fontId="10" fillId="0" borderId="90" xfId="0" applyFont="1" applyBorder="1" applyAlignment="1">
      <alignment horizontal="center" vertical="center"/>
    </xf>
    <xf numFmtId="0" fontId="10" fillId="0" borderId="172" xfId="0" applyFont="1" applyBorder="1" applyAlignment="1">
      <alignment vertical="center"/>
    </xf>
    <xf numFmtId="0" fontId="10" fillId="0" borderId="172" xfId="0" applyFont="1" applyBorder="1" applyAlignment="1">
      <alignment horizontal="center" vertical="center"/>
    </xf>
    <xf numFmtId="187" fontId="0" fillId="0" borderId="0" xfId="0" applyNumberFormat="1" applyFill="1" applyAlignment="1">
      <alignment vertical="center" shrinkToFit="1"/>
    </xf>
    <xf numFmtId="187" fontId="37" fillId="0" borderId="0" xfId="0" applyNumberFormat="1" applyFont="1" applyFill="1" applyAlignment="1">
      <alignment vertical="center" shrinkToFit="1"/>
    </xf>
    <xf numFmtId="187" fontId="60" fillId="0" borderId="0" xfId="6" applyNumberFormat="1" applyFont="1" applyBorder="1" applyAlignment="1">
      <alignment horizontal="center" vertical="center" wrapText="1"/>
    </xf>
    <xf numFmtId="186" fontId="44" fillId="0" borderId="0" xfId="7" applyNumberFormat="1" applyFont="1" applyBorder="1" applyAlignment="1">
      <alignment horizontal="center" vertical="center" wrapText="1"/>
    </xf>
    <xf numFmtId="49" fontId="43" fillId="0" borderId="36" xfId="0" applyNumberFormat="1" applyFont="1" applyBorder="1" applyAlignment="1">
      <alignment horizontal="left" vertical="center" shrinkToFit="1"/>
    </xf>
    <xf numFmtId="49" fontId="43" fillId="0" borderId="30" xfId="0" applyNumberFormat="1" applyFont="1" applyBorder="1" applyAlignment="1">
      <alignment horizontal="left" vertical="center" shrinkToFit="1"/>
    </xf>
    <xf numFmtId="49" fontId="43" fillId="0" borderId="5" xfId="0" applyNumberFormat="1" applyFont="1" applyBorder="1" applyAlignment="1">
      <alignment horizontal="left" vertical="center" shrinkToFit="1"/>
    </xf>
    <xf numFmtId="49" fontId="43" fillId="0" borderId="30" xfId="0" applyNumberFormat="1" applyFont="1" applyBorder="1" applyAlignment="1">
      <alignment horizontal="left" vertical="center" wrapText="1" shrinkToFit="1"/>
    </xf>
    <xf numFmtId="187" fontId="9" fillId="0" borderId="0" xfId="0" applyNumberFormat="1" applyFont="1" applyFill="1" applyAlignment="1">
      <alignment vertical="center" shrinkToFit="1"/>
    </xf>
    <xf numFmtId="49" fontId="43" fillId="0" borderId="186" xfId="55" applyNumberFormat="1" applyFont="1" applyBorder="1" applyAlignment="1">
      <alignment vertical="center" wrapText="1"/>
    </xf>
    <xf numFmtId="10" fontId="16" fillId="0" borderId="0" xfId="40" applyNumberFormat="1" applyFont="1" applyAlignment="1">
      <alignment vertical="center"/>
    </xf>
    <xf numFmtId="176" fontId="60" fillId="0" borderId="36" xfId="0" applyNumberFormat="1" applyFont="1" applyFill="1" applyBorder="1" applyAlignment="1">
      <alignment horizontal="right" vertical="center" shrinkToFit="1"/>
    </xf>
    <xf numFmtId="176" fontId="60" fillId="0" borderId="36" xfId="0" applyNumberFormat="1" applyFont="1" applyBorder="1" applyAlignment="1">
      <alignment horizontal="right" vertical="center" shrinkToFit="1"/>
    </xf>
    <xf numFmtId="176" fontId="44" fillId="0" borderId="106" xfId="0" applyNumberFormat="1" applyFont="1" applyBorder="1" applyAlignment="1">
      <alignment horizontal="right" vertical="center" shrinkToFit="1"/>
    </xf>
    <xf numFmtId="190" fontId="44" fillId="0" borderId="106" xfId="0" applyNumberFormat="1" applyFont="1" applyBorder="1" applyAlignment="1">
      <alignment horizontal="right" vertical="center" shrinkToFit="1"/>
    </xf>
    <xf numFmtId="187" fontId="44" fillId="0" borderId="160" xfId="0" applyNumberFormat="1" applyFont="1" applyFill="1" applyBorder="1" applyAlignment="1">
      <alignment vertical="center" shrinkToFit="1"/>
    </xf>
    <xf numFmtId="187" fontId="44" fillId="0" borderId="182" xfId="0" applyNumberFormat="1" applyFont="1" applyFill="1" applyBorder="1" applyAlignment="1">
      <alignment vertical="center" shrinkToFit="1"/>
    </xf>
    <xf numFmtId="187" fontId="8" fillId="0" borderId="0" xfId="0" applyNumberFormat="1" applyFont="1" applyAlignment="1">
      <alignment vertical="center"/>
    </xf>
    <xf numFmtId="10" fontId="13" fillId="0" borderId="0" xfId="40" applyNumberFormat="1" applyFont="1" applyFill="1" applyAlignment="1">
      <alignment vertical="center"/>
    </xf>
    <xf numFmtId="0" fontId="10" fillId="0" borderId="30" xfId="0" applyFont="1" applyBorder="1" applyAlignment="1">
      <alignment horizontal="center" vertical="center" shrinkToFit="1"/>
    </xf>
    <xf numFmtId="0" fontId="10" fillId="0" borderId="189" xfId="0" applyFont="1" applyBorder="1" applyAlignment="1">
      <alignment horizontal="left" vertical="center"/>
    </xf>
    <xf numFmtId="49" fontId="43" fillId="0" borderId="186" xfId="55" applyNumberFormat="1" applyFont="1" applyBorder="1" applyAlignment="1">
      <alignment vertical="center"/>
    </xf>
    <xf numFmtId="187" fontId="5" fillId="0" borderId="0" xfId="10" applyNumberFormat="1" applyFont="1" applyAlignment="1">
      <alignment vertical="center"/>
    </xf>
    <xf numFmtId="187" fontId="59" fillId="0" borderId="0" xfId="10" applyNumberFormat="1" applyFont="1" applyAlignment="1">
      <alignment horizontal="center" vertical="center"/>
    </xf>
    <xf numFmtId="187" fontId="10" fillId="0" borderId="0" xfId="10" applyNumberFormat="1" applyFont="1" applyAlignment="1">
      <alignment vertical="center"/>
    </xf>
    <xf numFmtId="187" fontId="10" fillId="0" borderId="0" xfId="10" applyNumberFormat="1" applyFont="1" applyAlignment="1">
      <alignment horizontal="right" vertical="center"/>
    </xf>
    <xf numFmtId="187" fontId="36" fillId="10" borderId="196" xfId="10" applyNumberFormat="1" applyFont="1" applyFill="1" applyBorder="1" applyAlignment="1">
      <alignment horizontal="center" vertical="center" wrapText="1"/>
    </xf>
    <xf numFmtId="187" fontId="36" fillId="10" borderId="197" xfId="10" applyNumberFormat="1" applyFont="1" applyFill="1" applyBorder="1" applyAlignment="1">
      <alignment horizontal="center" vertical="center" wrapText="1"/>
    </xf>
    <xf numFmtId="187" fontId="60" fillId="0" borderId="36" xfId="10" applyNumberFormat="1" applyFont="1" applyBorder="1" applyAlignment="1">
      <alignment vertical="center" shrinkToFit="1"/>
    </xf>
    <xf numFmtId="187" fontId="60" fillId="0" borderId="37" xfId="10" applyNumberFormat="1" applyFont="1" applyBorder="1" applyAlignment="1">
      <alignment vertical="center" shrinkToFit="1"/>
    </xf>
    <xf numFmtId="187" fontId="60" fillId="0" borderId="30" xfId="10" applyNumberFormat="1" applyFont="1" applyBorder="1" applyAlignment="1">
      <alignment vertical="center" shrinkToFit="1"/>
    </xf>
    <xf numFmtId="187" fontId="60" fillId="0" borderId="31" xfId="10" applyNumberFormat="1" applyFont="1" applyBorder="1" applyAlignment="1">
      <alignment vertical="center" shrinkToFit="1"/>
    </xf>
    <xf numFmtId="187" fontId="44" fillId="0" borderId="30" xfId="10" applyNumberFormat="1" applyFont="1" applyBorder="1" applyAlignment="1">
      <alignment vertical="center" shrinkToFit="1"/>
    </xf>
    <xf numFmtId="187" fontId="44" fillId="0" borderId="31" xfId="10" applyNumberFormat="1" applyFont="1" applyBorder="1" applyAlignment="1">
      <alignment vertical="center" shrinkToFit="1"/>
    </xf>
    <xf numFmtId="187" fontId="10" fillId="0" borderId="0" xfId="10" applyNumberFormat="1" applyFont="1" applyBorder="1" applyAlignment="1">
      <alignment horizontal="right" vertical="center"/>
    </xf>
    <xf numFmtId="0" fontId="37" fillId="0" borderId="0" xfId="10" applyFont="1" applyAlignment="1">
      <alignment vertical="center"/>
    </xf>
    <xf numFmtId="187" fontId="60" fillId="0" borderId="5" xfId="10" applyNumberFormat="1" applyFont="1" applyBorder="1" applyAlignment="1">
      <alignment vertical="center" shrinkToFit="1"/>
    </xf>
    <xf numFmtId="187" fontId="60" fillId="0" borderId="90" xfId="10" applyNumberFormat="1" applyFont="1" applyBorder="1" applyAlignment="1">
      <alignment vertical="center" shrinkToFit="1"/>
    </xf>
    <xf numFmtId="187" fontId="11" fillId="0" borderId="0" xfId="10" applyNumberFormat="1" applyFont="1" applyAlignment="1">
      <alignment vertical="center"/>
    </xf>
    <xf numFmtId="0" fontId="10" fillId="0" borderId="172" xfId="0" applyFont="1" applyFill="1" applyBorder="1" applyAlignment="1">
      <alignment horizontal="left" vertical="center"/>
    </xf>
    <xf numFmtId="38" fontId="10" fillId="0" borderId="215" xfId="0" applyNumberFormat="1" applyFont="1" applyFill="1" applyBorder="1" applyAlignment="1">
      <alignment vertical="center"/>
    </xf>
    <xf numFmtId="0" fontId="10" fillId="0" borderId="215" xfId="0" applyFont="1" applyFill="1" applyBorder="1" applyAlignment="1">
      <alignment horizontal="left" vertical="center"/>
    </xf>
    <xf numFmtId="187" fontId="44" fillId="0" borderId="215" xfId="0" applyNumberFormat="1" applyFont="1" applyFill="1" applyBorder="1" applyAlignment="1">
      <alignment vertical="center" shrinkToFit="1"/>
    </xf>
    <xf numFmtId="0" fontId="5" fillId="0" borderId="0" xfId="0" applyFont="1" applyAlignment="1">
      <alignment horizontal="justify" vertical="justify"/>
    </xf>
    <xf numFmtId="38" fontId="10" fillId="0" borderId="0" xfId="0" applyNumberFormat="1" applyFont="1" applyFill="1" applyBorder="1" applyAlignment="1">
      <alignment horizontal="left" vertical="center"/>
    </xf>
    <xf numFmtId="0" fontId="14" fillId="0" borderId="0" xfId="0" applyFont="1" applyAlignment="1">
      <alignment horizontal="center" vertical="center"/>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187" fontId="44" fillId="0" borderId="36" xfId="0" applyNumberFormat="1" applyFont="1" applyBorder="1" applyAlignment="1">
      <alignment horizontal="right" vertical="center" shrinkToFit="1"/>
    </xf>
    <xf numFmtId="187" fontId="44" fillId="0" borderId="37" xfId="0" applyNumberFormat="1" applyFont="1" applyBorder="1" applyAlignment="1">
      <alignment horizontal="right" vertical="center" shrinkToFit="1"/>
    </xf>
    <xf numFmtId="187" fontId="44" fillId="0" borderId="63" xfId="0" applyNumberFormat="1" applyFont="1" applyBorder="1" applyAlignment="1">
      <alignment horizontal="right" vertical="center" shrinkToFit="1"/>
    </xf>
    <xf numFmtId="187" fontId="44" fillId="0" borderId="64" xfId="0" applyNumberFormat="1" applyFont="1" applyBorder="1" applyAlignment="1">
      <alignment horizontal="right" vertical="center" shrinkToFit="1"/>
    </xf>
    <xf numFmtId="187" fontId="44" fillId="0" borderId="136" xfId="0" applyNumberFormat="1" applyFont="1" applyBorder="1" applyAlignment="1">
      <alignment horizontal="right" vertical="center" shrinkToFit="1"/>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0" fontId="1" fillId="0" borderId="0" xfId="0" applyFont="1" applyAlignment="1"/>
    <xf numFmtId="0" fontId="1" fillId="0" borderId="0" xfId="0" applyFont="1" applyAlignment="1">
      <alignment shrinkToFit="1"/>
    </xf>
    <xf numFmtId="0" fontId="65" fillId="9" borderId="180" xfId="10" applyFont="1" applyFill="1" applyBorder="1" applyAlignment="1">
      <alignment horizontal="center" vertical="center" shrinkToFit="1"/>
    </xf>
    <xf numFmtId="0" fontId="65" fillId="9" borderId="176" xfId="10" applyFont="1" applyFill="1" applyBorder="1" applyAlignment="1">
      <alignment horizontal="center" vertical="center" shrinkToFit="1"/>
    </xf>
    <xf numFmtId="0" fontId="65" fillId="9" borderId="181" xfId="10" applyFont="1" applyFill="1" applyBorder="1" applyAlignment="1">
      <alignment horizontal="center" vertical="center" shrinkToFit="1"/>
    </xf>
    <xf numFmtId="0" fontId="65" fillId="0" borderId="34" xfId="10" applyFont="1" applyFill="1" applyBorder="1" applyAlignment="1">
      <alignment horizontal="center" vertical="center" wrapText="1"/>
    </xf>
    <xf numFmtId="0" fontId="65" fillId="0" borderId="167" xfId="10" applyFont="1" applyFill="1" applyBorder="1" applyAlignment="1">
      <alignment horizontal="center" vertical="center" wrapText="1"/>
    </xf>
    <xf numFmtId="0" fontId="65" fillId="0" borderId="183" xfId="10" applyFont="1" applyFill="1" applyBorder="1" applyAlignment="1">
      <alignment horizontal="center" vertical="center" wrapText="1"/>
    </xf>
    <xf numFmtId="0" fontId="65" fillId="0" borderId="34" xfId="10" applyFont="1" applyFill="1" applyBorder="1" applyAlignment="1">
      <alignment horizontal="center" vertical="center" shrinkToFit="1"/>
    </xf>
    <xf numFmtId="0" fontId="65" fillId="0" borderId="167" xfId="10" applyFont="1" applyFill="1" applyBorder="1" applyAlignment="1">
      <alignment horizontal="center" vertical="center" shrinkToFit="1"/>
    </xf>
    <xf numFmtId="0" fontId="65" fillId="0" borderId="183" xfId="10" applyFont="1" applyFill="1" applyBorder="1" applyAlignment="1">
      <alignment horizontal="center" vertical="center" shrinkToFit="1"/>
    </xf>
    <xf numFmtId="0" fontId="1" fillId="0" borderId="0" xfId="0" applyFont="1" applyFill="1" applyAlignment="1"/>
    <xf numFmtId="187" fontId="60" fillId="0" borderId="160" xfId="0" applyNumberFormat="1" applyFont="1" applyFill="1" applyBorder="1" applyAlignment="1">
      <alignment horizontal="right" vertical="center" shrinkToFit="1"/>
    </xf>
    <xf numFmtId="187" fontId="60" fillId="0" borderId="160" xfId="0" quotePrefix="1" applyNumberFormat="1" applyFont="1" applyFill="1" applyBorder="1" applyAlignment="1">
      <alignment horizontal="right" vertical="center" shrinkToFit="1"/>
    </xf>
    <xf numFmtId="187" fontId="60" fillId="0" borderId="182" xfId="0" applyNumberFormat="1" applyFont="1" applyFill="1" applyBorder="1" applyAlignment="1">
      <alignment horizontal="right" vertical="center" shrinkToFit="1"/>
    </xf>
    <xf numFmtId="0" fontId="1" fillId="0" borderId="12" xfId="0" applyFont="1" applyBorder="1" applyAlignment="1">
      <alignment horizontal="left"/>
    </xf>
    <xf numFmtId="0" fontId="1" fillId="0" borderId="0" xfId="0" applyFont="1" applyBorder="1" applyAlignment="1">
      <alignment horizontal="left"/>
    </xf>
    <xf numFmtId="0" fontId="10" fillId="0" borderId="171" xfId="0" applyFont="1" applyFill="1" applyBorder="1" applyAlignment="1">
      <alignment horizontal="left" vertical="center" shrinkToFit="1"/>
    </xf>
    <xf numFmtId="187" fontId="44" fillId="0" borderId="160" xfId="0" applyNumberFormat="1" applyFont="1" applyFill="1" applyBorder="1" applyAlignment="1">
      <alignment horizontal="right" vertical="center" shrinkToFit="1"/>
    </xf>
    <xf numFmtId="187" fontId="44" fillId="0" borderId="160" xfId="0" quotePrefix="1" applyNumberFormat="1" applyFont="1" applyFill="1" applyBorder="1" applyAlignment="1">
      <alignment horizontal="right" vertical="center" shrinkToFit="1"/>
    </xf>
    <xf numFmtId="187" fontId="44" fillId="0" borderId="182" xfId="0" applyNumberFormat="1" applyFont="1" applyFill="1" applyBorder="1" applyAlignment="1">
      <alignment horizontal="right" vertical="center" shrinkToFit="1"/>
    </xf>
    <xf numFmtId="187" fontId="44" fillId="0" borderId="82" xfId="0" quotePrefix="1" applyNumberFormat="1" applyFont="1" applyFill="1" applyBorder="1" applyAlignment="1">
      <alignment horizontal="right" vertical="center" shrinkToFit="1"/>
    </xf>
    <xf numFmtId="187" fontId="44" fillId="0" borderId="182" xfId="0" quotePrefix="1" applyNumberFormat="1" applyFont="1" applyFill="1" applyBorder="1" applyAlignment="1">
      <alignment horizontal="right" vertical="center" shrinkToFit="1"/>
    </xf>
    <xf numFmtId="187" fontId="60" fillId="0" borderId="82" xfId="0" quotePrefix="1" applyNumberFormat="1" applyFont="1" applyFill="1" applyBorder="1" applyAlignment="1">
      <alignment horizontal="right" vertical="center" shrinkToFit="1"/>
    </xf>
    <xf numFmtId="0" fontId="1" fillId="0" borderId="169" xfId="0" applyFont="1" applyBorder="1" applyAlignment="1">
      <alignment horizontal="left"/>
    </xf>
    <xf numFmtId="0" fontId="10" fillId="0" borderId="169" xfId="0" applyFont="1" applyFill="1" applyBorder="1" applyAlignment="1">
      <alignment horizontal="left" vertical="center" shrinkToFit="1"/>
    </xf>
    <xf numFmtId="187" fontId="44" fillId="0" borderId="169" xfId="0" quotePrefix="1" applyNumberFormat="1" applyFont="1" applyFill="1" applyBorder="1" applyAlignment="1">
      <alignment horizontal="right" vertical="center" shrinkToFit="1"/>
    </xf>
    <xf numFmtId="187" fontId="60" fillId="0" borderId="88" xfId="0" quotePrefix="1" applyNumberFormat="1" applyFont="1" applyFill="1" applyBorder="1" applyAlignment="1">
      <alignment horizontal="right" vertical="center" shrinkToFit="1"/>
    </xf>
    <xf numFmtId="187" fontId="60" fillId="0" borderId="52" xfId="0" quotePrefix="1" applyNumberFormat="1" applyFont="1" applyFill="1" applyBorder="1" applyAlignment="1">
      <alignment horizontal="right" vertical="center" shrinkToFit="1"/>
    </xf>
    <xf numFmtId="187" fontId="60" fillId="0" borderId="52" xfId="0" applyNumberFormat="1" applyFont="1" applyFill="1" applyBorder="1" applyAlignment="1">
      <alignment horizontal="right" vertical="center" shrinkToFit="1"/>
    </xf>
    <xf numFmtId="187" fontId="60" fillId="0" borderId="53" xfId="0" applyNumberFormat="1" applyFont="1" applyFill="1" applyBorder="1" applyAlignment="1">
      <alignment horizontal="right" vertical="center" shrinkToFit="1"/>
    </xf>
    <xf numFmtId="187" fontId="1" fillId="0" borderId="0" xfId="0" applyNumberFormat="1" applyFont="1" applyAlignment="1">
      <alignment shrinkToFit="1"/>
    </xf>
    <xf numFmtId="0" fontId="65" fillId="9" borderId="175" xfId="10" applyFont="1" applyFill="1" applyBorder="1" applyAlignment="1">
      <alignment horizontal="center" vertical="center" shrinkToFit="1"/>
    </xf>
    <xf numFmtId="187" fontId="60" fillId="0" borderId="161" xfId="0" applyNumberFormat="1" applyFont="1" applyFill="1" applyBorder="1" applyAlignment="1">
      <alignment horizontal="right" vertical="center" shrinkToFit="1"/>
    </xf>
    <xf numFmtId="187" fontId="44" fillId="0" borderId="161" xfId="0" applyNumberFormat="1" applyFont="1" applyFill="1" applyBorder="1" applyAlignment="1">
      <alignment horizontal="right" vertical="center" shrinkToFit="1"/>
    </xf>
    <xf numFmtId="187" fontId="44" fillId="0" borderId="161" xfId="0" quotePrefix="1" applyNumberFormat="1" applyFont="1" applyFill="1" applyBorder="1" applyAlignment="1">
      <alignment horizontal="right" vertical="center" shrinkToFit="1"/>
    </xf>
    <xf numFmtId="187" fontId="60" fillId="0" borderId="161" xfId="0" quotePrefix="1" applyNumberFormat="1" applyFont="1" applyFill="1" applyBorder="1" applyAlignment="1">
      <alignment horizontal="right" vertical="center" shrinkToFit="1"/>
    </xf>
    <xf numFmtId="187" fontId="44" fillId="0" borderId="169" xfId="0" applyNumberFormat="1" applyFont="1" applyFill="1" applyBorder="1" applyAlignment="1">
      <alignment horizontal="right" vertical="center" shrinkToFit="1"/>
    </xf>
    <xf numFmtId="187" fontId="60" fillId="0" borderId="185" xfId="0" quotePrefix="1" applyNumberFormat="1" applyFont="1" applyFill="1" applyBorder="1" applyAlignment="1">
      <alignment horizontal="right" vertical="center" shrinkToFit="1"/>
    </xf>
    <xf numFmtId="187" fontId="1" fillId="0" borderId="0" xfId="0" applyNumberFormat="1" applyFont="1" applyBorder="1" applyAlignment="1">
      <alignment shrinkToFit="1"/>
    </xf>
    <xf numFmtId="0" fontId="0" fillId="0" borderId="0" xfId="0" applyFont="1" applyAlignment="1">
      <alignment vertical="center"/>
    </xf>
    <xf numFmtId="38" fontId="0" fillId="0" borderId="0" xfId="0" applyNumberFormat="1" applyFont="1" applyAlignment="1">
      <alignment vertical="center"/>
    </xf>
    <xf numFmtId="0" fontId="42" fillId="7" borderId="127" xfId="0" applyNumberFormat="1" applyFont="1" applyFill="1" applyBorder="1" applyAlignment="1">
      <alignment horizontal="center" vertical="center"/>
    </xf>
    <xf numFmtId="0" fontId="42" fillId="7" borderId="127" xfId="0" applyNumberFormat="1" applyFont="1" applyFill="1" applyBorder="1" applyAlignment="1">
      <alignment horizontal="center" vertical="center" wrapText="1"/>
    </xf>
    <xf numFmtId="0" fontId="42" fillId="7" borderId="128" xfId="0" applyNumberFormat="1" applyFont="1" applyFill="1" applyBorder="1" applyAlignment="1">
      <alignment horizontal="center" vertical="center" wrapText="1"/>
    </xf>
    <xf numFmtId="0" fontId="42" fillId="7" borderId="128" xfId="0" applyNumberFormat="1" applyFont="1" applyFill="1" applyBorder="1" applyAlignment="1">
      <alignment horizontal="center" vertical="center"/>
    </xf>
    <xf numFmtId="0" fontId="74" fillId="7" borderId="127" xfId="0" applyNumberFormat="1" applyFont="1" applyFill="1" applyBorder="1" applyAlignment="1">
      <alignment horizontal="center" vertical="center" wrapText="1" shrinkToFit="1"/>
    </xf>
    <xf numFmtId="0" fontId="42" fillId="7" borderId="63" xfId="0" applyNumberFormat="1" applyFont="1" applyFill="1" applyBorder="1" applyAlignment="1">
      <alignment horizontal="center" vertical="center"/>
    </xf>
    <xf numFmtId="0" fontId="33" fillId="7" borderId="127" xfId="0" applyNumberFormat="1" applyFont="1" applyFill="1" applyBorder="1" applyAlignment="1">
      <alignment horizontal="center" vertical="center"/>
    </xf>
    <xf numFmtId="0" fontId="33" fillId="7" borderId="127" xfId="0" applyNumberFormat="1" applyFont="1" applyFill="1" applyBorder="1" applyAlignment="1">
      <alignment horizontal="center" vertical="center" wrapText="1"/>
    </xf>
    <xf numFmtId="0" fontId="33" fillId="7" borderId="128" xfId="0" applyNumberFormat="1" applyFont="1" applyFill="1" applyBorder="1" applyAlignment="1">
      <alignment horizontal="center" vertical="center"/>
    </xf>
    <xf numFmtId="0" fontId="42" fillId="7" borderId="64" xfId="0" applyNumberFormat="1" applyFont="1" applyFill="1" applyBorder="1" applyAlignment="1">
      <alignment horizontal="center" vertical="center"/>
    </xf>
    <xf numFmtId="38" fontId="49" fillId="0" borderId="0" xfId="52" applyNumberFormat="1" applyFont="1" applyAlignment="1">
      <alignment vertical="center"/>
    </xf>
    <xf numFmtId="38" fontId="99" fillId="0" borderId="0" xfId="0" applyNumberFormat="1" applyFont="1" applyFill="1" applyAlignment="1">
      <alignment vertical="center"/>
    </xf>
    <xf numFmtId="187" fontId="44" fillId="0" borderId="161" xfId="0" applyNumberFormat="1" applyFont="1" applyFill="1" applyBorder="1" applyAlignment="1">
      <alignment vertical="center" shrinkToFit="1"/>
    </xf>
    <xf numFmtId="38" fontId="11" fillId="0" borderId="171" xfId="0" applyNumberFormat="1" applyFont="1" applyFill="1" applyBorder="1" applyAlignment="1">
      <alignment horizontal="left" vertical="center"/>
    </xf>
    <xf numFmtId="38" fontId="10" fillId="0" borderId="171" xfId="0" applyNumberFormat="1" applyFont="1" applyFill="1" applyBorder="1" applyAlignment="1">
      <alignment horizontal="left" vertical="center"/>
    </xf>
    <xf numFmtId="38" fontId="0" fillId="0" borderId="171" xfId="0" applyNumberFormat="1" applyFill="1" applyBorder="1" applyAlignment="1">
      <alignment vertical="center"/>
    </xf>
    <xf numFmtId="187" fontId="60" fillId="0" borderId="221" xfId="0" applyNumberFormat="1" applyFont="1" applyFill="1" applyBorder="1" applyAlignment="1">
      <alignment vertical="center" shrinkToFit="1"/>
    </xf>
    <xf numFmtId="187" fontId="60" fillId="0" borderId="160" xfId="0" applyNumberFormat="1" applyFont="1" applyFill="1" applyBorder="1" applyAlignment="1">
      <alignment vertical="center" shrinkToFit="1"/>
    </xf>
    <xf numFmtId="187" fontId="60" fillId="0" borderId="182" xfId="0" applyNumberFormat="1" applyFont="1" applyFill="1" applyBorder="1" applyAlignment="1">
      <alignment vertical="center" shrinkToFit="1"/>
    </xf>
    <xf numFmtId="187" fontId="44" fillId="0" borderId="221" xfId="0" applyNumberFormat="1" applyFont="1" applyFill="1" applyBorder="1" applyAlignment="1">
      <alignment vertical="center" shrinkToFit="1"/>
    </xf>
    <xf numFmtId="187" fontId="0" fillId="0" borderId="221" xfId="0" applyNumberFormat="1" applyFill="1" applyBorder="1" applyAlignment="1">
      <alignment vertical="center" shrinkToFit="1"/>
    </xf>
    <xf numFmtId="187" fontId="0" fillId="0" borderId="160" xfId="0" applyNumberFormat="1" applyFill="1" applyBorder="1" applyAlignment="1">
      <alignment vertical="center" shrinkToFit="1"/>
    </xf>
    <xf numFmtId="38" fontId="10" fillId="0" borderId="220" xfId="0" applyNumberFormat="1" applyFont="1" applyFill="1" applyBorder="1" applyAlignment="1">
      <alignment horizontal="left" vertical="center"/>
    </xf>
    <xf numFmtId="38" fontId="0" fillId="0" borderId="220" xfId="0" applyNumberFormat="1" applyFill="1" applyBorder="1" applyAlignment="1">
      <alignment vertical="center"/>
    </xf>
    <xf numFmtId="38" fontId="0" fillId="0" borderId="0" xfId="0" applyNumberFormat="1" applyFill="1" applyBorder="1" applyAlignment="1">
      <alignment vertical="center"/>
    </xf>
    <xf numFmtId="187" fontId="0" fillId="0" borderId="182" xfId="0" applyNumberFormat="1" applyFill="1" applyBorder="1" applyAlignment="1">
      <alignment vertical="center" shrinkToFit="1"/>
    </xf>
    <xf numFmtId="38" fontId="11" fillId="0" borderId="220" xfId="0" applyNumberFormat="1" applyFont="1" applyFill="1" applyBorder="1" applyAlignment="1">
      <alignment horizontal="left" vertical="center"/>
    </xf>
    <xf numFmtId="187" fontId="44" fillId="0" borderId="0" xfId="0" applyNumberFormat="1" applyFont="1" applyFill="1" applyBorder="1" applyAlignment="1">
      <alignment vertical="center" shrinkToFit="1"/>
    </xf>
    <xf numFmtId="38" fontId="10" fillId="0" borderId="169" xfId="0" applyNumberFormat="1" applyFont="1" applyFill="1" applyBorder="1" applyAlignment="1">
      <alignment horizontal="left" vertical="center"/>
    </xf>
    <xf numFmtId="187" fontId="44" fillId="0" borderId="169" xfId="0" applyNumberFormat="1" applyFont="1" applyFill="1" applyBorder="1" applyAlignment="1">
      <alignment vertical="center" shrinkToFit="1"/>
    </xf>
    <xf numFmtId="187" fontId="68" fillId="9" borderId="86" xfId="0" applyNumberFormat="1" applyFont="1" applyFill="1" applyBorder="1" applyAlignment="1">
      <alignment horizontal="center" vertical="center" wrapText="1"/>
    </xf>
    <xf numFmtId="187" fontId="68" fillId="9" borderId="86" xfId="0" applyNumberFormat="1" applyFont="1" applyFill="1" applyBorder="1" applyAlignment="1">
      <alignment horizontal="center" vertical="center" wrapText="1" shrinkToFit="1"/>
    </xf>
    <xf numFmtId="187" fontId="68" fillId="9" borderId="87" xfId="0" applyNumberFormat="1" applyFont="1" applyFill="1" applyBorder="1" applyAlignment="1">
      <alignment horizontal="center" vertical="center" wrapText="1"/>
    </xf>
    <xf numFmtId="187" fontId="5" fillId="0" borderId="169" xfId="0" applyNumberFormat="1" applyFont="1" applyBorder="1" applyAlignment="1">
      <alignment horizontal="center" vertical="center" wrapText="1"/>
    </xf>
    <xf numFmtId="187" fontId="4" fillId="0" borderId="169" xfId="0" applyNumberFormat="1" applyFont="1" applyBorder="1" applyAlignment="1">
      <alignment horizontal="center" vertical="center"/>
    </xf>
    <xf numFmtId="187" fontId="60" fillId="0" borderId="169" xfId="0" applyNumberFormat="1" applyFont="1" applyFill="1" applyBorder="1" applyAlignment="1">
      <alignment horizontal="right" vertical="center" shrinkToFit="1"/>
    </xf>
    <xf numFmtId="220" fontId="13" fillId="0" borderId="0" xfId="0" applyNumberFormat="1" applyFont="1" applyAlignment="1">
      <alignment vertical="center" shrinkToFit="1"/>
    </xf>
    <xf numFmtId="0" fontId="13" fillId="0" borderId="0" xfId="0" applyFont="1" applyAlignment="1">
      <alignment vertical="center" shrinkToFit="1"/>
    </xf>
    <xf numFmtId="221" fontId="13" fillId="0" borderId="0" xfId="0" applyNumberFormat="1" applyFont="1" applyAlignment="1">
      <alignment vertical="center" shrinkToFit="1"/>
    </xf>
    <xf numFmtId="176" fontId="44" fillId="0" borderId="63" xfId="0" applyNumberFormat="1" applyFont="1" applyFill="1" applyBorder="1" applyAlignment="1">
      <alignment horizontal="right" vertical="center" shrinkToFit="1"/>
    </xf>
    <xf numFmtId="3" fontId="44" fillId="0" borderId="49" xfId="0" applyNumberFormat="1" applyFont="1" applyBorder="1" applyAlignment="1">
      <alignment horizontal="right" vertical="center" shrinkToFit="1"/>
    </xf>
    <xf numFmtId="0" fontId="42" fillId="7" borderId="132" xfId="0" applyNumberFormat="1" applyFont="1" applyFill="1" applyBorder="1" applyAlignment="1">
      <alignment horizontal="center" vertical="center" wrapText="1"/>
    </xf>
    <xf numFmtId="0" fontId="42" fillId="7" borderId="132" xfId="0" applyNumberFormat="1" applyFont="1" applyFill="1" applyBorder="1" applyAlignment="1">
      <alignment horizontal="center" vertical="center"/>
    </xf>
    <xf numFmtId="0" fontId="42" fillId="7" borderId="133" xfId="0" applyNumberFormat="1" applyFont="1" applyFill="1" applyBorder="1" applyAlignment="1">
      <alignment horizontal="center" vertical="center" wrapText="1"/>
    </xf>
    <xf numFmtId="187" fontId="44" fillId="0" borderId="227" xfId="0" applyNumberFormat="1" applyFont="1" applyFill="1" applyBorder="1" applyAlignment="1">
      <alignment horizontal="right" vertical="center" shrinkToFit="1"/>
    </xf>
    <xf numFmtId="187" fontId="44" fillId="0" borderId="228" xfId="0" applyNumberFormat="1" applyFont="1" applyFill="1" applyBorder="1" applyAlignment="1">
      <alignment horizontal="right" vertical="center" shrinkToFit="1"/>
    </xf>
    <xf numFmtId="0" fontId="93" fillId="0" borderId="0" xfId="10" applyFont="1" applyAlignment="1">
      <alignment horizontal="right" wrapText="1"/>
    </xf>
    <xf numFmtId="188" fontId="93" fillId="0" borderId="0" xfId="10" applyNumberFormat="1" applyFont="1" applyAlignment="1">
      <alignment horizontal="right" wrapText="1"/>
    </xf>
    <xf numFmtId="187" fontId="89" fillId="0" borderId="0" xfId="10" applyNumberFormat="1" applyFont="1" applyAlignment="1">
      <alignment horizontal="center" vertical="center"/>
    </xf>
    <xf numFmtId="0" fontId="90" fillId="0" borderId="0" xfId="10" applyFont="1" applyAlignment="1">
      <alignment horizontal="center" vertical="center" wrapText="1"/>
    </xf>
    <xf numFmtId="0" fontId="91" fillId="0" borderId="0" xfId="10" applyFont="1" applyAlignment="1">
      <alignment horizontal="left" wrapText="1"/>
    </xf>
    <xf numFmtId="187" fontId="93" fillId="0" borderId="0" xfId="10" applyNumberFormat="1" applyFont="1" applyAlignment="1">
      <alignment horizontal="justify" vertical="justify"/>
    </xf>
    <xf numFmtId="0" fontId="93" fillId="0" borderId="0" xfId="10" applyFont="1" applyAlignment="1">
      <alignment horizontal="justify" vertical="justify" wrapText="1"/>
    </xf>
    <xf numFmtId="0" fontId="14" fillId="0" borderId="0" xfId="1" applyFont="1" applyAlignment="1">
      <alignment horizontal="center"/>
    </xf>
    <xf numFmtId="0" fontId="49" fillId="0" borderId="0" xfId="1" applyFont="1" applyAlignment="1">
      <alignment horizontal="distributed" vertical="center"/>
    </xf>
    <xf numFmtId="0" fontId="49" fillId="0" borderId="0" xfId="1" applyFont="1" applyAlignment="1">
      <alignment horizontal="distributed"/>
    </xf>
    <xf numFmtId="0" fontId="97" fillId="0" borderId="0" xfId="0" applyFont="1" applyAlignment="1">
      <alignment horizontal="center"/>
    </xf>
    <xf numFmtId="0" fontId="21" fillId="0" borderId="0" xfId="0" applyFont="1" applyAlignment="1">
      <alignment horizontal="justify" vertical="justify" wrapText="1"/>
    </xf>
    <xf numFmtId="0" fontId="5" fillId="0" borderId="0" xfId="0" applyFont="1" applyAlignment="1">
      <alignment horizontal="justify" vertical="justify" wrapText="1"/>
    </xf>
    <xf numFmtId="0" fontId="5" fillId="0" borderId="0" xfId="0" applyFont="1" applyFill="1" applyAlignment="1">
      <alignment horizontal="left" vertical="distributed" wrapText="1"/>
    </xf>
    <xf numFmtId="0" fontId="21" fillId="0" borderId="0" xfId="5" applyFont="1" applyAlignment="1">
      <alignment horizontal="left" vertical="justify" wrapText="1"/>
    </xf>
    <xf numFmtId="0" fontId="21" fillId="0" borderId="0" xfId="0" applyFont="1" applyFill="1" applyAlignment="1">
      <alignment horizontal="justify" vertical="justify" wrapText="1"/>
    </xf>
    <xf numFmtId="0" fontId="36" fillId="9" borderId="59" xfId="0" applyFont="1" applyFill="1" applyBorder="1" applyAlignment="1">
      <alignment horizontal="center" vertical="center"/>
    </xf>
    <xf numFmtId="0" fontId="36" fillId="9" borderId="60" xfId="0" applyFont="1" applyFill="1" applyBorder="1" applyAlignment="1">
      <alignment horizontal="center" vertical="center"/>
    </xf>
    <xf numFmtId="0" fontId="36" fillId="9" borderId="62" xfId="0" applyFont="1" applyFill="1" applyBorder="1" applyAlignment="1">
      <alignment horizontal="center" vertical="center"/>
    </xf>
    <xf numFmtId="0" fontId="36" fillId="9" borderId="63" xfId="0" applyFont="1" applyFill="1" applyBorder="1" applyAlignment="1">
      <alignment horizontal="center" vertical="center"/>
    </xf>
    <xf numFmtId="0" fontId="36" fillId="9" borderId="61" xfId="0" applyFont="1" applyFill="1" applyBorder="1" applyAlignment="1">
      <alignment horizontal="center" vertical="center"/>
    </xf>
    <xf numFmtId="0" fontId="59" fillId="0" borderId="0" xfId="0" applyFont="1" applyAlignment="1">
      <alignment horizontal="center" vertical="center"/>
    </xf>
    <xf numFmtId="0" fontId="5" fillId="0" borderId="0" xfId="0" applyFont="1" applyBorder="1" applyAlignment="1">
      <alignment horizontal="right" vertical="center"/>
    </xf>
    <xf numFmtId="0" fontId="36" fillId="9" borderId="64" xfId="0" applyFont="1" applyFill="1" applyBorder="1" applyAlignment="1">
      <alignment horizontal="center" vertical="center"/>
    </xf>
    <xf numFmtId="186" fontId="44" fillId="0" borderId="36" xfId="7" applyNumberFormat="1" applyFont="1" applyBorder="1" applyAlignment="1">
      <alignment horizontal="center" vertical="center" wrapText="1"/>
    </xf>
    <xf numFmtId="186" fontId="44" fillId="0" borderId="37" xfId="7" applyNumberFormat="1" applyFont="1" applyBorder="1" applyAlignment="1">
      <alignment horizontal="center" vertical="center" wrapText="1"/>
    </xf>
    <xf numFmtId="0" fontId="10" fillId="0" borderId="56" xfId="0" applyFont="1" applyBorder="1" applyAlignment="1">
      <alignment horizontal="center" vertical="center" wrapText="1"/>
    </xf>
    <xf numFmtId="0" fontId="10" fillId="0" borderId="30" xfId="0" applyFont="1" applyBorder="1" applyAlignment="1">
      <alignment horizontal="center" vertical="center" wrapText="1"/>
    </xf>
    <xf numFmtId="187" fontId="44" fillId="0" borderId="30" xfId="6" applyNumberFormat="1" applyFont="1" applyBorder="1" applyAlignment="1">
      <alignment horizontal="center" vertical="center" wrapText="1"/>
    </xf>
    <xf numFmtId="186" fontId="44" fillId="0" borderId="30" xfId="7" applyNumberFormat="1" applyFont="1" applyBorder="1" applyAlignment="1">
      <alignment horizontal="center" vertical="center" wrapText="1"/>
    </xf>
    <xf numFmtId="186" fontId="44" fillId="0" borderId="31" xfId="7" applyNumberFormat="1" applyFont="1" applyBorder="1" applyAlignment="1">
      <alignment horizontal="center" vertical="center" wrapText="1"/>
    </xf>
    <xf numFmtId="0" fontId="10" fillId="0" borderId="89" xfId="0" applyFont="1" applyBorder="1" applyAlignment="1">
      <alignment horizontal="center" vertical="center" wrapText="1"/>
    </xf>
    <xf numFmtId="0" fontId="10" fillId="0" borderId="36" xfId="0" applyFont="1" applyBorder="1" applyAlignment="1">
      <alignment horizontal="center" vertical="center" wrapText="1"/>
    </xf>
    <xf numFmtId="187" fontId="44" fillId="0" borderId="36" xfId="6" applyNumberFormat="1" applyFont="1" applyBorder="1" applyAlignment="1">
      <alignment horizontal="center" vertical="center" wrapText="1"/>
    </xf>
    <xf numFmtId="0" fontId="10" fillId="0" borderId="56" xfId="0" applyFont="1" applyBorder="1" applyAlignment="1">
      <alignment horizontal="center" vertical="center"/>
    </xf>
    <xf numFmtId="0" fontId="10" fillId="0" borderId="30" xfId="0" applyFont="1" applyBorder="1" applyAlignment="1">
      <alignment horizontal="center" vertical="center"/>
    </xf>
    <xf numFmtId="186" fontId="44" fillId="0" borderId="5" xfId="7" applyNumberFormat="1" applyFont="1" applyBorder="1" applyAlignment="1">
      <alignment horizontal="center" vertical="center" wrapText="1"/>
    </xf>
    <xf numFmtId="186" fontId="44" fillId="0" borderId="90" xfId="7" applyNumberFormat="1" applyFont="1" applyBorder="1" applyAlignment="1">
      <alignment horizontal="center" vertical="center" wrapText="1"/>
    </xf>
    <xf numFmtId="0" fontId="11" fillId="0" borderId="54" xfId="0" applyFont="1" applyBorder="1" applyAlignment="1">
      <alignment horizontal="center" vertical="center"/>
    </xf>
    <xf numFmtId="0" fontId="11" fillId="0" borderId="5" xfId="0" applyFont="1" applyBorder="1" applyAlignment="1">
      <alignment horizontal="center" vertical="center"/>
    </xf>
    <xf numFmtId="187" fontId="60" fillId="0" borderId="5" xfId="6" applyNumberFormat="1" applyFont="1" applyBorder="1" applyAlignment="1">
      <alignment horizontal="center" vertical="center" wrapText="1"/>
    </xf>
    <xf numFmtId="0" fontId="36" fillId="9" borderId="131" xfId="0" applyFont="1" applyFill="1" applyBorder="1" applyAlignment="1">
      <alignment horizontal="center" vertical="center"/>
    </xf>
    <xf numFmtId="0" fontId="36" fillId="9" borderId="132" xfId="0" applyFont="1" applyFill="1" applyBorder="1" applyAlignment="1">
      <alignment horizontal="center" vertical="center"/>
    </xf>
    <xf numFmtId="0" fontId="36" fillId="9" borderId="133" xfId="0" applyFont="1" applyFill="1" applyBorder="1" applyAlignment="1">
      <alignment horizontal="center" vertical="center"/>
    </xf>
    <xf numFmtId="0" fontId="11" fillId="0" borderId="56" xfId="0" applyFont="1" applyBorder="1" applyAlignment="1">
      <alignment horizontal="center" vertical="center"/>
    </xf>
    <xf numFmtId="0" fontId="11" fillId="0" borderId="30" xfId="0" applyFont="1" applyBorder="1" applyAlignment="1">
      <alignment horizontal="center" vertical="center"/>
    </xf>
    <xf numFmtId="187" fontId="60" fillId="0" borderId="30" xfId="6" applyNumberFormat="1" applyFont="1" applyBorder="1" applyAlignment="1">
      <alignment horizontal="center" vertical="center" wrapText="1"/>
    </xf>
    <xf numFmtId="0" fontId="21" fillId="8" borderId="35" xfId="0" applyFont="1" applyFill="1" applyBorder="1" applyAlignment="1">
      <alignment horizontal="center" vertical="center" wrapText="1"/>
    </xf>
    <xf numFmtId="0" fontId="21" fillId="8" borderId="49" xfId="0" applyFont="1" applyFill="1" applyBorder="1" applyAlignment="1">
      <alignment horizontal="center" vertical="center" wrapText="1"/>
    </xf>
    <xf numFmtId="0" fontId="21" fillId="8" borderId="46" xfId="0" applyFont="1" applyFill="1" applyBorder="1" applyAlignment="1">
      <alignment horizontal="center" vertical="center" wrapText="1"/>
    </xf>
    <xf numFmtId="0" fontId="21" fillId="8" borderId="57" xfId="0" applyFont="1" applyFill="1" applyBorder="1" applyAlignment="1">
      <alignment horizontal="center" vertical="center" wrapText="1"/>
    </xf>
    <xf numFmtId="0" fontId="21" fillId="8" borderId="47" xfId="0" applyFont="1" applyFill="1" applyBorder="1" applyAlignment="1">
      <alignment horizontal="center" vertical="center" wrapText="1"/>
    </xf>
    <xf numFmtId="0" fontId="21" fillId="8" borderId="58" xfId="0" applyFont="1" applyFill="1" applyBorder="1" applyAlignment="1">
      <alignment horizontal="center" vertical="center" wrapText="1"/>
    </xf>
    <xf numFmtId="0" fontId="5" fillId="8" borderId="0" xfId="0" applyFont="1" applyFill="1" applyBorder="1" applyAlignment="1">
      <alignment horizontal="right" vertical="center"/>
    </xf>
    <xf numFmtId="0" fontId="68" fillId="8" borderId="22" xfId="0" applyFont="1" applyFill="1" applyBorder="1" applyAlignment="1">
      <alignment horizontal="center" vertical="center" wrapText="1"/>
    </xf>
    <xf numFmtId="0" fontId="21" fillId="8" borderId="0" xfId="0" applyFont="1" applyFill="1" applyAlignment="1">
      <alignment horizontal="left" vertical="justify" wrapText="1"/>
    </xf>
    <xf numFmtId="0" fontId="59" fillId="8" borderId="0" xfId="0" applyFont="1" applyFill="1" applyAlignment="1">
      <alignment horizontal="center" vertical="center"/>
    </xf>
    <xf numFmtId="0" fontId="21" fillId="8" borderId="54" xfId="0" applyFont="1" applyFill="1" applyBorder="1" applyAlignment="1">
      <alignment horizontal="center" vertical="center" wrapText="1"/>
    </xf>
    <xf numFmtId="0" fontId="21" fillId="8" borderId="5" xfId="0" applyFont="1" applyFill="1" applyBorder="1" applyAlignment="1">
      <alignment horizontal="center" vertical="center" wrapText="1"/>
    </xf>
    <xf numFmtId="0" fontId="21" fillId="8" borderId="38" xfId="0" applyFont="1" applyFill="1" applyBorder="1" applyAlignment="1">
      <alignment horizontal="center" vertical="center" wrapText="1"/>
    </xf>
    <xf numFmtId="0" fontId="21" fillId="8" borderId="41" xfId="0" applyFont="1" applyFill="1" applyBorder="1" applyAlignment="1">
      <alignment horizontal="center" vertical="center" wrapText="1"/>
    </xf>
    <xf numFmtId="0" fontId="21" fillId="8" borderId="39" xfId="0" applyFont="1" applyFill="1" applyBorder="1" applyAlignment="1">
      <alignment horizontal="center" vertical="center" wrapText="1"/>
    </xf>
    <xf numFmtId="0" fontId="21" fillId="8" borderId="55" xfId="0" applyFont="1" applyFill="1" applyBorder="1" applyAlignment="1">
      <alignment horizontal="center" vertical="center" wrapText="1"/>
    </xf>
    <xf numFmtId="0" fontId="41" fillId="0" borderId="0" xfId="0" applyFont="1" applyAlignment="1">
      <alignment horizontal="left" vertical="center"/>
    </xf>
    <xf numFmtId="0" fontId="61" fillId="9" borderId="148" xfId="0" applyFont="1" applyFill="1" applyBorder="1" applyAlignment="1">
      <alignment horizontal="center" vertical="center"/>
    </xf>
    <xf numFmtId="0" fontId="61" fillId="9" borderId="140" xfId="0" applyFont="1" applyFill="1" applyBorder="1" applyAlignment="1">
      <alignment horizontal="center" vertical="center"/>
    </xf>
    <xf numFmtId="0" fontId="61" fillId="9" borderId="59" xfId="0" applyFont="1" applyFill="1" applyBorder="1" applyAlignment="1">
      <alignment horizontal="center" vertical="center"/>
    </xf>
    <xf numFmtId="0" fontId="61" fillId="9" borderId="60" xfId="0" applyFont="1" applyFill="1" applyBorder="1" applyAlignment="1">
      <alignment horizontal="center" vertical="center"/>
    </xf>
    <xf numFmtId="0" fontId="61" fillId="9" borderId="61" xfId="0" applyFont="1" applyFill="1" applyBorder="1" applyAlignment="1">
      <alignment horizontal="center" vertical="center"/>
    </xf>
    <xf numFmtId="0" fontId="5" fillId="0" borderId="13" xfId="0" applyFont="1" applyBorder="1" applyAlignment="1">
      <alignment horizontal="right" vertical="center"/>
    </xf>
    <xf numFmtId="187" fontId="62" fillId="0" borderId="56" xfId="0" applyNumberFormat="1" applyFont="1" applyBorder="1" applyAlignment="1">
      <alignment horizontal="right" vertical="center" wrapText="1"/>
    </xf>
    <xf numFmtId="187" fontId="62" fillId="0" borderId="30" xfId="0" applyNumberFormat="1" applyFont="1" applyBorder="1" applyAlignment="1">
      <alignment horizontal="right" vertical="center" wrapText="1"/>
    </xf>
    <xf numFmtId="187" fontId="62" fillId="0" borderId="31" xfId="0" applyNumberFormat="1" applyFont="1" applyBorder="1" applyAlignment="1">
      <alignment horizontal="right" vertical="center" wrapText="1"/>
    </xf>
    <xf numFmtId="187" fontId="62" fillId="0" borderId="54" xfId="0" applyNumberFormat="1" applyFont="1" applyBorder="1" applyAlignment="1">
      <alignment horizontal="right" vertical="center" wrapText="1"/>
    </xf>
    <xf numFmtId="187" fontId="62" fillId="0" borderId="5" xfId="0" applyNumberFormat="1" applyFont="1" applyBorder="1" applyAlignment="1">
      <alignment horizontal="right" vertical="center" wrapText="1"/>
    </xf>
    <xf numFmtId="187" fontId="62" fillId="0" borderId="90" xfId="0" applyNumberFormat="1" applyFont="1" applyBorder="1" applyAlignment="1">
      <alignment horizontal="right" vertical="center" wrapText="1"/>
    </xf>
    <xf numFmtId="186" fontId="45" fillId="0" borderId="46" xfId="0" applyNumberFormat="1" applyFont="1" applyBorder="1" applyAlignment="1">
      <alignment horizontal="center" vertical="center" wrapText="1"/>
    </xf>
    <xf numFmtId="186" fontId="45" fillId="0" borderId="58" xfId="0" applyNumberFormat="1" applyFont="1" applyBorder="1" applyAlignment="1">
      <alignment horizontal="center" vertical="center" wrapText="1"/>
    </xf>
    <xf numFmtId="0" fontId="10" fillId="0" borderId="29" xfId="0" applyFont="1" applyBorder="1" applyAlignment="1">
      <alignment horizontal="center" vertical="center"/>
    </xf>
    <xf numFmtId="0" fontId="10" fillId="0" borderId="44" xfId="0" applyFont="1" applyBorder="1" applyAlignment="1">
      <alignment horizontal="center" vertical="center"/>
    </xf>
    <xf numFmtId="38" fontId="45" fillId="0" borderId="42" xfId="0" applyNumberFormat="1" applyFont="1" applyBorder="1" applyAlignment="1">
      <alignment horizontal="center" vertical="center" wrapText="1"/>
    </xf>
    <xf numFmtId="38" fontId="45" fillId="0" borderId="43" xfId="0" applyNumberFormat="1" applyFont="1" applyBorder="1" applyAlignment="1">
      <alignment horizontal="center" vertical="center" wrapText="1"/>
    </xf>
    <xf numFmtId="186" fontId="45" fillId="0" borderId="42" xfId="0" applyNumberFormat="1" applyFont="1" applyBorder="1" applyAlignment="1">
      <alignment horizontal="center" vertical="center" wrapText="1"/>
    </xf>
    <xf numFmtId="186" fontId="45" fillId="0" borderId="43" xfId="0" applyNumberFormat="1" applyFont="1" applyBorder="1" applyAlignment="1">
      <alignment horizontal="center" vertical="center" wrapText="1"/>
    </xf>
    <xf numFmtId="186" fontId="45" fillId="0" borderId="147" xfId="0" applyNumberFormat="1" applyFont="1" applyBorder="1" applyAlignment="1">
      <alignment horizontal="center" vertical="center" wrapText="1"/>
    </xf>
    <xf numFmtId="0" fontId="10" fillId="0" borderId="145" xfId="0" applyFont="1" applyBorder="1" applyAlignment="1">
      <alignment horizontal="center" vertical="center"/>
    </xf>
    <xf numFmtId="0" fontId="10" fillId="0" borderId="146" xfId="0" applyFont="1" applyBorder="1" applyAlignment="1">
      <alignment horizontal="center" vertical="center"/>
    </xf>
    <xf numFmtId="38" fontId="45" fillId="0" borderId="46" xfId="0" applyNumberFormat="1" applyFont="1" applyBorder="1" applyAlignment="1">
      <alignment horizontal="center" vertical="center" wrapText="1"/>
    </xf>
    <xf numFmtId="38" fontId="45" fillId="0" borderId="47" xfId="0" applyNumberFormat="1" applyFont="1" applyBorder="1" applyAlignment="1">
      <alignment horizontal="center" vertical="center" wrapText="1"/>
    </xf>
    <xf numFmtId="186" fontId="45" fillId="0" borderId="47" xfId="0" applyNumberFormat="1" applyFont="1" applyBorder="1" applyAlignment="1">
      <alignment horizontal="center" vertical="center" wrapText="1"/>
    </xf>
    <xf numFmtId="0" fontId="10" fillId="0" borderId="12" xfId="0" applyFont="1" applyBorder="1" applyAlignment="1">
      <alignment horizontal="center" vertical="center"/>
    </xf>
    <xf numFmtId="0" fontId="10" fillId="0" borderId="0" xfId="0" applyFont="1" applyBorder="1" applyAlignment="1">
      <alignment horizontal="center" vertical="center"/>
    </xf>
    <xf numFmtId="0" fontId="11" fillId="0" borderId="12" xfId="0" applyFont="1" applyBorder="1" applyAlignment="1">
      <alignment horizontal="center" vertical="center"/>
    </xf>
    <xf numFmtId="0" fontId="11" fillId="0" borderId="0" xfId="0" applyFont="1" applyBorder="1" applyAlignment="1">
      <alignment horizontal="center" vertical="center"/>
    </xf>
    <xf numFmtId="38" fontId="82" fillId="0" borderId="42" xfId="0" applyNumberFormat="1" applyFont="1" applyBorder="1" applyAlignment="1">
      <alignment horizontal="center" vertical="center" wrapText="1"/>
    </xf>
    <xf numFmtId="38" fontId="82" fillId="0" borderId="43" xfId="0" applyNumberFormat="1" applyFont="1" applyBorder="1" applyAlignment="1">
      <alignment horizontal="center" vertical="center" wrapText="1"/>
    </xf>
    <xf numFmtId="0" fontId="10" fillId="0" borderId="32" xfId="0" applyFont="1" applyBorder="1" applyAlignment="1">
      <alignment horizontal="center" vertical="center"/>
    </xf>
    <xf numFmtId="0" fontId="10" fillId="0" borderId="45" xfId="0" applyFont="1" applyBorder="1" applyAlignment="1">
      <alignment horizontal="center" vertical="center"/>
    </xf>
    <xf numFmtId="186" fontId="45" fillId="0" borderId="38" xfId="0" applyNumberFormat="1" applyFont="1" applyBorder="1" applyAlignment="1">
      <alignment horizontal="center" vertical="center" wrapText="1"/>
    </xf>
    <xf numFmtId="186" fontId="45" fillId="0" borderId="55" xfId="0" applyNumberFormat="1" applyFont="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wrapText="1"/>
    </xf>
    <xf numFmtId="189" fontId="82" fillId="0" borderId="38" xfId="0" applyNumberFormat="1" applyFont="1" applyBorder="1" applyAlignment="1">
      <alignment horizontal="center" vertical="center" wrapText="1"/>
    </xf>
    <xf numFmtId="189" fontId="82" fillId="0" borderId="39" xfId="0" applyNumberFormat="1" applyFont="1" applyBorder="1" applyAlignment="1">
      <alignment horizontal="center" vertical="center" wrapText="1"/>
    </xf>
    <xf numFmtId="189" fontId="45" fillId="0" borderId="38" xfId="0" applyNumberFormat="1" applyFont="1" applyBorder="1" applyAlignment="1">
      <alignment horizontal="center" vertical="center" wrapText="1"/>
    </xf>
    <xf numFmtId="189" fontId="45" fillId="0" borderId="39" xfId="0" applyNumberFormat="1" applyFont="1" applyBorder="1" applyAlignment="1">
      <alignment horizontal="center" vertical="center" wrapText="1"/>
    </xf>
    <xf numFmtId="49" fontId="59" fillId="0" borderId="0" xfId="0" applyNumberFormat="1" applyFont="1" applyAlignment="1">
      <alignment horizontal="left" vertical="center" wrapText="1"/>
    </xf>
    <xf numFmtId="49" fontId="21" fillId="0" borderId="89" xfId="0" applyNumberFormat="1" applyFont="1" applyBorder="1" applyAlignment="1">
      <alignment horizontal="center" vertical="center" wrapText="1"/>
    </xf>
    <xf numFmtId="49" fontId="21" fillId="0" borderId="56" xfId="0" applyNumberFormat="1" applyFont="1" applyBorder="1" applyAlignment="1">
      <alignment horizontal="center" vertical="center" wrapText="1"/>
    </xf>
    <xf numFmtId="49" fontId="21" fillId="0" borderId="54" xfId="0" applyNumberFormat="1" applyFont="1" applyBorder="1" applyAlignment="1">
      <alignment horizontal="center" vertical="center" wrapText="1"/>
    </xf>
    <xf numFmtId="38" fontId="10" fillId="0" borderId="0" xfId="0" applyNumberFormat="1" applyFont="1" applyFill="1" applyBorder="1" applyAlignment="1">
      <alignment horizontal="left" vertical="center"/>
    </xf>
    <xf numFmtId="38" fontId="65" fillId="9" borderId="33" xfId="0" applyNumberFormat="1" applyFont="1" applyFill="1" applyBorder="1" applyAlignment="1">
      <alignment horizontal="center" vertical="center"/>
    </xf>
    <xf numFmtId="38" fontId="65" fillId="9" borderId="3" xfId="0" applyNumberFormat="1" applyFont="1" applyFill="1" applyBorder="1" applyAlignment="1">
      <alignment horizontal="center" vertical="center"/>
    </xf>
    <xf numFmtId="38" fontId="65" fillId="9" borderId="25" xfId="0" applyNumberFormat="1" applyFont="1" applyFill="1" applyBorder="1" applyAlignment="1">
      <alignment horizontal="center" vertical="center"/>
    </xf>
    <xf numFmtId="38" fontId="65" fillId="9" borderId="24" xfId="0" applyNumberFormat="1" applyFont="1" applyFill="1" applyBorder="1" applyAlignment="1">
      <alignment horizontal="center" vertical="center"/>
    </xf>
    <xf numFmtId="38" fontId="11" fillId="0" borderId="12" xfId="0" applyNumberFormat="1" applyFont="1" applyFill="1" applyBorder="1" applyAlignment="1">
      <alignment horizontal="center" vertical="center"/>
    </xf>
    <xf numFmtId="38" fontId="11" fillId="0" borderId="0" xfId="0" applyNumberFormat="1" applyFont="1" applyFill="1" applyBorder="1" applyAlignment="1">
      <alignment horizontal="center" vertical="center"/>
    </xf>
    <xf numFmtId="38" fontId="11" fillId="0" borderId="0" xfId="0" applyNumberFormat="1" applyFont="1" applyFill="1" applyBorder="1" applyAlignment="1">
      <alignment horizontal="center" vertical="center" shrinkToFit="1"/>
    </xf>
    <xf numFmtId="37" fontId="65" fillId="9" borderId="59" xfId="0" applyNumberFormat="1" applyFont="1" applyFill="1" applyBorder="1" applyAlignment="1">
      <alignment horizontal="center" vertical="center"/>
    </xf>
    <xf numFmtId="37" fontId="65" fillId="9" borderId="60" xfId="0" applyNumberFormat="1" applyFont="1" applyFill="1" applyBorder="1" applyAlignment="1">
      <alignment horizontal="center" vertical="center"/>
    </xf>
    <xf numFmtId="37" fontId="65" fillId="9" borderId="61" xfId="0" applyNumberFormat="1" applyFont="1" applyFill="1" applyBorder="1" applyAlignment="1">
      <alignment horizontal="center" vertical="center"/>
    </xf>
    <xf numFmtId="38" fontId="11" fillId="0" borderId="12" xfId="0" applyNumberFormat="1" applyFont="1" applyFill="1" applyBorder="1" applyAlignment="1">
      <alignment horizontal="left" vertical="center" shrinkToFit="1"/>
    </xf>
    <xf numFmtId="38" fontId="11" fillId="0" borderId="0" xfId="0" applyNumberFormat="1" applyFont="1" applyFill="1" applyBorder="1" applyAlignment="1">
      <alignment horizontal="left" vertical="center" shrinkToFit="1"/>
    </xf>
    <xf numFmtId="38" fontId="14" fillId="0" borderId="0" xfId="0" applyNumberFormat="1" applyFont="1" applyFill="1" applyAlignment="1">
      <alignment horizontal="center" vertical="center"/>
    </xf>
    <xf numFmtId="0" fontId="5" fillId="0" borderId="0" xfId="0" applyFont="1" applyFill="1" applyAlignment="1">
      <alignment horizontal="center" vertical="center"/>
    </xf>
    <xf numFmtId="38" fontId="65" fillId="9" borderId="59" xfId="0" applyNumberFormat="1" applyFont="1" applyFill="1" applyBorder="1" applyAlignment="1">
      <alignment horizontal="center" vertical="center"/>
    </xf>
    <xf numFmtId="38" fontId="65" fillId="9" borderId="60" xfId="0" applyNumberFormat="1" applyFont="1" applyFill="1" applyBorder="1" applyAlignment="1">
      <alignment horizontal="center" vertical="center"/>
    </xf>
    <xf numFmtId="38" fontId="65" fillId="9" borderId="62" xfId="0" applyNumberFormat="1" applyFont="1" applyFill="1" applyBorder="1" applyAlignment="1">
      <alignment horizontal="center" vertical="center"/>
    </xf>
    <xf numFmtId="38" fontId="65" fillId="9" borderId="63" xfId="0" applyNumberFormat="1" applyFont="1" applyFill="1" applyBorder="1" applyAlignment="1">
      <alignment horizontal="center" vertical="center"/>
    </xf>
    <xf numFmtId="0" fontId="11" fillId="0" borderId="10" xfId="0" applyFont="1" applyFill="1" applyBorder="1" applyAlignment="1">
      <alignment horizontal="left" vertical="center" shrinkToFit="1"/>
    </xf>
    <xf numFmtId="0" fontId="11" fillId="0" borderId="172" xfId="0" applyFont="1" applyFill="1" applyBorder="1" applyAlignment="1">
      <alignment horizontal="left" vertical="center" shrinkToFit="1"/>
    </xf>
    <xf numFmtId="0" fontId="11" fillId="0" borderId="173" xfId="0" applyFont="1" applyFill="1" applyBorder="1" applyAlignment="1">
      <alignment horizontal="left" vertical="center" shrinkToFit="1"/>
    </xf>
    <xf numFmtId="0" fontId="10" fillId="0" borderId="0" xfId="0" applyFont="1" applyFill="1" applyBorder="1" applyAlignment="1">
      <alignment horizontal="left" vertical="center" shrinkToFit="1"/>
    </xf>
    <xf numFmtId="0" fontId="10" fillId="0" borderId="171" xfId="0" applyFont="1" applyFill="1" applyBorder="1" applyAlignment="1">
      <alignment horizontal="left" vertical="center" shrinkToFit="1"/>
    </xf>
    <xf numFmtId="0" fontId="65" fillId="9" borderId="168" xfId="10" applyFont="1" applyFill="1" applyBorder="1" applyAlignment="1">
      <alignment horizontal="center" vertical="center" wrapText="1"/>
    </xf>
    <xf numFmtId="0" fontId="65" fillId="9" borderId="169" xfId="10" applyFont="1" applyFill="1" applyBorder="1" applyAlignment="1">
      <alignment horizontal="center" vertical="center" wrapText="1"/>
    </xf>
    <xf numFmtId="0" fontId="65" fillId="9" borderId="170" xfId="10" applyFont="1" applyFill="1" applyBorder="1" applyAlignment="1">
      <alignment horizontal="center" vertical="center" wrapText="1"/>
    </xf>
    <xf numFmtId="0" fontId="65" fillId="9" borderId="174" xfId="10" applyFont="1" applyFill="1" applyBorder="1" applyAlignment="1">
      <alignment horizontal="center" vertical="center" wrapText="1"/>
    </xf>
    <xf numFmtId="0" fontId="65" fillId="9" borderId="18" xfId="10" applyFont="1" applyFill="1" applyBorder="1" applyAlignment="1">
      <alignment horizontal="center" vertical="center" wrapText="1"/>
    </xf>
    <xf numFmtId="0" fontId="65" fillId="9" borderId="6" xfId="10" applyFont="1" applyFill="1" applyBorder="1" applyAlignment="1">
      <alignment horizontal="center" vertical="center" wrapText="1"/>
    </xf>
    <xf numFmtId="0" fontId="11" fillId="0" borderId="12" xfId="0" applyFont="1" applyFill="1" applyBorder="1" applyAlignment="1">
      <alignment horizontal="left" vertical="center" shrinkToFit="1"/>
    </xf>
    <xf numFmtId="0" fontId="11" fillId="0" borderId="0" xfId="0" applyFont="1" applyFill="1" applyBorder="1" applyAlignment="1">
      <alignment horizontal="left" vertical="center" shrinkToFit="1"/>
    </xf>
    <xf numFmtId="0" fontId="11" fillId="0" borderId="171" xfId="0" applyFont="1" applyFill="1" applyBorder="1" applyAlignment="1">
      <alignment horizontal="left" vertical="center" shrinkToFit="1"/>
    </xf>
    <xf numFmtId="0" fontId="65" fillId="9" borderId="177" xfId="10" applyFont="1" applyFill="1" applyBorder="1" applyAlignment="1">
      <alignment horizontal="center" vertical="center" shrinkToFit="1"/>
    </xf>
    <xf numFmtId="0" fontId="65" fillId="9" borderId="178" xfId="10" applyFont="1" applyFill="1" applyBorder="1" applyAlignment="1">
      <alignment horizontal="center" vertical="center" shrinkToFit="1"/>
    </xf>
    <xf numFmtId="0" fontId="65" fillId="9" borderId="179" xfId="10" applyFont="1" applyFill="1" applyBorder="1" applyAlignment="1">
      <alignment horizontal="center" vertical="center" shrinkToFit="1"/>
    </xf>
    <xf numFmtId="41" fontId="14" fillId="0" borderId="0" xfId="47" applyFont="1" applyAlignment="1">
      <alignment horizontal="center" vertical="center"/>
    </xf>
    <xf numFmtId="41" fontId="5" fillId="0" borderId="0" xfId="47" applyFont="1" applyAlignment="1">
      <alignment horizontal="center" vertical="center"/>
    </xf>
    <xf numFmtId="0" fontId="65" fillId="9" borderId="184" xfId="10" applyFont="1" applyFill="1" applyBorder="1" applyAlignment="1">
      <alignment horizontal="center" vertical="center" shrinkToFit="1"/>
    </xf>
    <xf numFmtId="0" fontId="14" fillId="0" borderId="0" xfId="0" applyFont="1" applyAlignment="1">
      <alignment horizontal="center" vertical="center"/>
    </xf>
    <xf numFmtId="0" fontId="5" fillId="0" borderId="0" xfId="0" applyFont="1" applyAlignment="1">
      <alignment horizontal="center" vertical="center"/>
    </xf>
    <xf numFmtId="37" fontId="65" fillId="9" borderId="28" xfId="0" applyNumberFormat="1" applyFont="1" applyFill="1" applyBorder="1" applyAlignment="1">
      <alignment horizontal="center" vertical="center" wrapText="1"/>
    </xf>
    <xf numFmtId="37" fontId="65" fillId="9" borderId="9" xfId="0" applyNumberFormat="1" applyFont="1" applyFill="1" applyBorder="1" applyAlignment="1">
      <alignment horizontal="center" vertical="center" wrapText="1"/>
    </xf>
    <xf numFmtId="37" fontId="65" fillId="9" borderId="21" xfId="0" applyNumberFormat="1" applyFont="1" applyFill="1" applyBorder="1" applyAlignment="1">
      <alignment horizontal="center" vertical="center" wrapText="1"/>
    </xf>
    <xf numFmtId="37" fontId="65" fillId="9" borderId="6" xfId="0" applyNumberFormat="1" applyFont="1" applyFill="1" applyBorder="1" applyAlignment="1">
      <alignment horizontal="center" vertical="center" wrapText="1"/>
    </xf>
    <xf numFmtId="37" fontId="65" fillId="9" borderId="77" xfId="0" applyNumberFormat="1" applyFont="1" applyFill="1" applyBorder="1" applyAlignment="1">
      <alignment horizontal="center" vertical="center"/>
    </xf>
    <xf numFmtId="37" fontId="65" fillId="9" borderId="1" xfId="0" applyNumberFormat="1" applyFont="1" applyFill="1" applyBorder="1" applyAlignment="1">
      <alignment horizontal="center" vertical="center" wrapText="1"/>
    </xf>
    <xf numFmtId="37" fontId="65" fillId="9" borderId="18" xfId="0" applyNumberFormat="1" applyFont="1" applyFill="1" applyBorder="1" applyAlignment="1">
      <alignment horizontal="center" vertical="center" wrapText="1"/>
    </xf>
    <xf numFmtId="0" fontId="21" fillId="0" borderId="0" xfId="0" applyFont="1" applyAlignment="1">
      <alignment horizontal="justify" vertical="justify"/>
    </xf>
    <xf numFmtId="41" fontId="43" fillId="0" borderId="134" xfId="0" applyNumberFormat="1" applyFont="1" applyBorder="1" applyAlignment="1">
      <alignment horizontal="center" vertical="center"/>
    </xf>
    <xf numFmtId="41" fontId="43" fillId="0" borderId="135" xfId="0" applyNumberFormat="1" applyFont="1" applyBorder="1" applyAlignment="1">
      <alignment horizontal="center" vertical="center"/>
    </xf>
    <xf numFmtId="41" fontId="43" fillId="0" borderId="89" xfId="0" applyNumberFormat="1" applyFont="1" applyFill="1" applyBorder="1" applyAlignment="1">
      <alignment horizontal="center" vertical="center"/>
    </xf>
    <xf numFmtId="41" fontId="43" fillId="0" borderId="36" xfId="0" applyNumberFormat="1" applyFont="1" applyFill="1" applyBorder="1" applyAlignment="1">
      <alignment horizontal="center" vertical="center"/>
    </xf>
    <xf numFmtId="41" fontId="5" fillId="0" borderId="36" xfId="0" applyNumberFormat="1" applyFont="1" applyBorder="1" applyAlignment="1">
      <alignment horizontal="center" vertical="center"/>
    </xf>
    <xf numFmtId="41" fontId="43" fillId="0" borderId="30" xfId="0" applyNumberFormat="1" applyFont="1" applyBorder="1" applyAlignment="1">
      <alignment horizontal="center" vertical="center" shrinkToFit="1"/>
    </xf>
    <xf numFmtId="187" fontId="43" fillId="0" borderId="62" xfId="0" applyNumberFormat="1" applyFont="1" applyBorder="1" applyAlignment="1">
      <alignment horizontal="center" vertical="center"/>
    </xf>
    <xf numFmtId="187" fontId="43" fillId="0" borderId="63" xfId="0" applyNumberFormat="1" applyFont="1" applyBorder="1" applyAlignment="1">
      <alignment horizontal="center" vertical="center"/>
    </xf>
    <xf numFmtId="41" fontId="43" fillId="0" borderId="89" xfId="0" applyNumberFormat="1" applyFont="1" applyBorder="1" applyAlignment="1">
      <alignment horizontal="center" vertical="center"/>
    </xf>
    <xf numFmtId="41" fontId="43" fillId="0" borderId="36" xfId="0" applyNumberFormat="1" applyFont="1" applyBorder="1" applyAlignment="1">
      <alignment horizontal="center" vertical="center"/>
    </xf>
    <xf numFmtId="41" fontId="43" fillId="0" borderId="46" xfId="0" applyNumberFormat="1" applyFont="1" applyBorder="1" applyAlignment="1">
      <alignment horizontal="center" vertical="center"/>
    </xf>
    <xf numFmtId="0" fontId="10" fillId="0" borderId="62" xfId="0" applyFont="1" applyBorder="1" applyAlignment="1">
      <alignment horizontal="center" vertical="center"/>
    </xf>
    <xf numFmtId="0" fontId="10" fillId="0" borderId="63" xfId="0" applyFont="1" applyBorder="1" applyAlignment="1">
      <alignment horizontal="center" vertical="center"/>
    </xf>
    <xf numFmtId="0" fontId="43" fillId="0" borderId="26" xfId="0" applyFont="1" applyBorder="1" applyAlignment="1">
      <alignment horizontal="center" vertical="center"/>
    </xf>
    <xf numFmtId="0" fontId="43" fillId="0" borderId="65" xfId="0" applyFont="1" applyBorder="1" applyAlignment="1">
      <alignment horizontal="center" vertical="center"/>
    </xf>
    <xf numFmtId="0" fontId="43" fillId="0" borderId="66" xfId="0" applyFont="1" applyBorder="1" applyAlignment="1">
      <alignment horizontal="center" vertical="center"/>
    </xf>
    <xf numFmtId="0" fontId="42" fillId="7" borderId="25" xfId="0" applyFont="1" applyFill="1" applyBorder="1" applyAlignment="1">
      <alignment horizontal="center" vertical="center"/>
    </xf>
    <xf numFmtId="0" fontId="42" fillId="7" borderId="24" xfId="0" applyFont="1" applyFill="1" applyBorder="1" applyAlignment="1">
      <alignment horizontal="center" vertical="center"/>
    </xf>
    <xf numFmtId="0" fontId="42" fillId="7" borderId="23" xfId="0" applyFont="1" applyFill="1" applyBorder="1" applyAlignment="1">
      <alignment horizontal="center" vertical="center"/>
    </xf>
    <xf numFmtId="41" fontId="43" fillId="0" borderId="62" xfId="0" applyNumberFormat="1" applyFont="1" applyBorder="1" applyAlignment="1">
      <alignment horizontal="center" vertical="center"/>
    </xf>
    <xf numFmtId="41" fontId="43" fillId="0" borderId="63" xfId="0" applyNumberFormat="1" applyFont="1" applyBorder="1" applyAlignment="1">
      <alignment horizontal="center" vertical="center"/>
    </xf>
    <xf numFmtId="41" fontId="43" fillId="0" borderId="56" xfId="0" applyNumberFormat="1" applyFont="1" applyBorder="1" applyAlignment="1">
      <alignment horizontal="center" vertical="center"/>
    </xf>
    <xf numFmtId="41" fontId="43" fillId="0" borderId="30" xfId="0" applyNumberFormat="1" applyFont="1" applyBorder="1" applyAlignment="1">
      <alignment horizontal="center" vertical="center"/>
    </xf>
    <xf numFmtId="0" fontId="42" fillId="7" borderId="126" xfId="0" applyNumberFormat="1" applyFont="1" applyFill="1" applyBorder="1" applyAlignment="1">
      <alignment horizontal="center" vertical="center"/>
    </xf>
    <xf numFmtId="0" fontId="42" fillId="7" borderId="127" xfId="0" applyNumberFormat="1" applyFont="1" applyFill="1" applyBorder="1" applyAlignment="1">
      <alignment horizontal="center" vertical="center"/>
    </xf>
    <xf numFmtId="41" fontId="43" fillId="0" borderId="132" xfId="0" applyNumberFormat="1" applyFont="1" applyBorder="1" applyAlignment="1">
      <alignment horizontal="center" vertical="center" shrinkToFit="1"/>
    </xf>
    <xf numFmtId="41" fontId="43" fillId="0" borderId="62" xfId="0" applyNumberFormat="1" applyFont="1" applyFill="1" applyBorder="1" applyAlignment="1">
      <alignment horizontal="center" vertical="center"/>
    </xf>
    <xf numFmtId="41" fontId="43" fillId="0" borderId="63" xfId="0" applyNumberFormat="1" applyFont="1" applyFill="1" applyBorder="1" applyAlignment="1">
      <alignment horizontal="center" vertical="center"/>
    </xf>
    <xf numFmtId="0" fontId="10" fillId="0" borderId="134" xfId="0" applyFont="1" applyBorder="1" applyAlignment="1">
      <alignment horizontal="center" vertical="center"/>
    </xf>
    <xf numFmtId="0" fontId="10" fillId="0" borderId="135" xfId="0" applyFont="1" applyBorder="1" applyAlignment="1">
      <alignment horizontal="center" vertical="center"/>
    </xf>
    <xf numFmtId="187" fontId="44" fillId="0" borderId="30" xfId="0" applyNumberFormat="1" applyFont="1" applyBorder="1" applyAlignment="1">
      <alignment horizontal="right" vertical="center" shrinkToFit="1"/>
    </xf>
    <xf numFmtId="187" fontId="44" fillId="0" borderId="31" xfId="0" applyNumberFormat="1" applyFont="1" applyBorder="1" applyAlignment="1">
      <alignment horizontal="right" vertical="center" shrinkToFit="1"/>
    </xf>
    <xf numFmtId="187" fontId="44" fillId="0" borderId="60" xfId="0" applyNumberFormat="1" applyFont="1" applyBorder="1" applyAlignment="1">
      <alignment horizontal="right" vertical="center" shrinkToFit="1"/>
    </xf>
    <xf numFmtId="187" fontId="44" fillId="0" borderId="61" xfId="0" applyNumberFormat="1" applyFont="1" applyBorder="1" applyAlignment="1">
      <alignment horizontal="right" vertical="center" shrinkToFit="1"/>
    </xf>
    <xf numFmtId="0" fontId="42" fillId="7" borderId="127" xfId="0" applyFont="1" applyFill="1" applyBorder="1" applyAlignment="1">
      <alignment horizontal="center" vertical="center"/>
    </xf>
    <xf numFmtId="0" fontId="42" fillId="7" borderId="128" xfId="0" applyFont="1" applyFill="1" applyBorder="1" applyAlignment="1">
      <alignment horizontal="center" vertical="center"/>
    </xf>
    <xf numFmtId="41" fontId="43" fillId="0" borderId="131" xfId="0" applyNumberFormat="1" applyFont="1" applyBorder="1" applyAlignment="1">
      <alignment horizontal="center" vertical="center"/>
    </xf>
    <xf numFmtId="41" fontId="43" fillId="0" borderId="132" xfId="0" applyNumberFormat="1" applyFont="1" applyBorder="1" applyAlignment="1">
      <alignment horizontal="center" vertical="center"/>
    </xf>
    <xf numFmtId="0" fontId="10" fillId="0" borderId="33" xfId="0" applyFont="1" applyBorder="1" applyAlignment="1">
      <alignment horizontal="center" vertical="center"/>
    </xf>
    <xf numFmtId="0" fontId="10" fillId="0" borderId="3" xfId="0" applyFont="1" applyBorder="1" applyAlignment="1">
      <alignment horizontal="center" vertical="center"/>
    </xf>
    <xf numFmtId="0" fontId="10" fillId="0" borderId="11" xfId="0" applyFont="1" applyBorder="1" applyAlignment="1">
      <alignment horizontal="center" vertical="center"/>
    </xf>
    <xf numFmtId="187" fontId="43" fillId="0" borderId="56" xfId="0" applyNumberFormat="1" applyFont="1" applyBorder="1" applyAlignment="1">
      <alignment horizontal="center" vertical="center"/>
    </xf>
    <xf numFmtId="187" fontId="43" fillId="0" borderId="30" xfId="0" applyNumberFormat="1" applyFont="1" applyBorder="1" applyAlignment="1">
      <alignment horizontal="center" vertical="center"/>
    </xf>
    <xf numFmtId="187" fontId="43" fillId="0" borderId="89" xfId="0" applyNumberFormat="1" applyFont="1" applyBorder="1" applyAlignment="1">
      <alignment horizontal="center" vertical="center"/>
    </xf>
    <xf numFmtId="187" fontId="43" fillId="0" borderId="36" xfId="0" applyNumberFormat="1" applyFont="1" applyBorder="1" applyAlignment="1">
      <alignment horizontal="center" vertical="center"/>
    </xf>
    <xf numFmtId="187" fontId="44" fillId="0" borderId="164" xfId="0" applyNumberFormat="1" applyFont="1" applyBorder="1" applyAlignment="1">
      <alignment horizontal="right" vertical="center" shrinkToFit="1"/>
    </xf>
    <xf numFmtId="187" fontId="44" fillId="0" borderId="222" xfId="0" applyNumberFormat="1" applyFont="1" applyBorder="1" applyAlignment="1">
      <alignment horizontal="right" vertical="center" shrinkToFit="1"/>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0" xfId="0" applyFont="1" applyBorder="1" applyAlignment="1">
      <alignment horizontal="center" vertical="center" wrapText="1"/>
    </xf>
    <xf numFmtId="41" fontId="43" fillId="0" borderId="56" xfId="0" applyNumberFormat="1" applyFont="1" applyFill="1" applyBorder="1" applyAlignment="1">
      <alignment horizontal="center" vertical="center"/>
    </xf>
    <xf numFmtId="41" fontId="43" fillId="0" borderId="30" xfId="0" applyNumberFormat="1" applyFont="1" applyFill="1" applyBorder="1" applyAlignment="1">
      <alignment horizontal="center" vertical="center"/>
    </xf>
    <xf numFmtId="187" fontId="44" fillId="0" borderId="42" xfId="0" applyNumberFormat="1" applyFont="1" applyBorder="1" applyAlignment="1">
      <alignment horizontal="right" vertical="center" shrinkToFit="1"/>
    </xf>
    <xf numFmtId="187" fontId="44" fillId="0" borderId="147" xfId="0" applyNumberFormat="1" applyFont="1" applyBorder="1" applyAlignment="1">
      <alignment horizontal="right" vertical="center" shrinkToFit="1"/>
    </xf>
    <xf numFmtId="187" fontId="44" fillId="0" borderId="223" xfId="0" applyNumberFormat="1" applyFont="1" applyBorder="1" applyAlignment="1">
      <alignment horizontal="right" vertical="center" shrinkToFit="1"/>
    </xf>
    <xf numFmtId="187" fontId="44" fillId="0" borderId="224" xfId="0" applyNumberFormat="1" applyFont="1" applyBorder="1" applyAlignment="1">
      <alignment horizontal="right" vertical="center" shrinkToFit="1"/>
    </xf>
    <xf numFmtId="0" fontId="43" fillId="0" borderId="33" xfId="0" applyFont="1" applyBorder="1" applyAlignment="1">
      <alignment horizontal="center" vertical="center"/>
    </xf>
    <xf numFmtId="0" fontId="43" fillId="0" borderId="3" xfId="0" applyFont="1" applyBorder="1" applyAlignment="1">
      <alignment horizontal="center" vertical="center"/>
    </xf>
    <xf numFmtId="0" fontId="43" fillId="0" borderId="11" xfId="0" applyFont="1" applyBorder="1" applyAlignment="1">
      <alignment horizontal="center" vertical="center"/>
    </xf>
    <xf numFmtId="0" fontId="10" fillId="0" borderId="52" xfId="0" applyFont="1" applyBorder="1" applyAlignment="1">
      <alignment horizontal="center" vertical="center" wrapText="1" shrinkToFit="1"/>
    </xf>
    <xf numFmtId="0" fontId="10" fillId="0" borderId="52" xfId="0" applyFont="1" applyBorder="1" applyAlignment="1">
      <alignment horizontal="center" vertical="center" shrinkToFit="1"/>
    </xf>
    <xf numFmtId="41" fontId="43" fillId="0" borderId="56" xfId="0" applyNumberFormat="1" applyFont="1" applyBorder="1" applyAlignment="1">
      <alignment horizontal="center" vertical="center" shrinkToFit="1"/>
    </xf>
    <xf numFmtId="41" fontId="43" fillId="0" borderId="59" xfId="0" applyNumberFormat="1" applyFont="1" applyBorder="1" applyAlignment="1">
      <alignment horizontal="center" vertical="center"/>
    </xf>
    <xf numFmtId="41" fontId="43" fillId="0" borderId="60" xfId="0" applyNumberFormat="1" applyFont="1" applyBorder="1" applyAlignment="1">
      <alignment horizontal="center" vertical="center"/>
    </xf>
    <xf numFmtId="0" fontId="10" fillId="0" borderId="227" xfId="0" applyFont="1" applyBorder="1" applyAlignment="1">
      <alignment horizontal="center" vertical="center" wrapText="1" shrinkToFit="1"/>
    </xf>
    <xf numFmtId="0" fontId="10" fillId="0" borderId="227" xfId="0" applyFont="1" applyBorder="1" applyAlignment="1">
      <alignment horizontal="center" vertical="center" shrinkToFit="1"/>
    </xf>
    <xf numFmtId="41" fontId="43" fillId="0" borderId="54" xfId="0" applyNumberFormat="1" applyFont="1" applyBorder="1" applyAlignment="1">
      <alignment horizontal="center" vertical="center"/>
    </xf>
    <xf numFmtId="41" fontId="43" fillId="0" borderId="5" xfId="0" applyNumberFormat="1" applyFont="1" applyBorder="1" applyAlignment="1">
      <alignment horizontal="center" vertical="center"/>
    </xf>
    <xf numFmtId="41" fontId="43" fillId="0" borderId="131" xfId="0" applyNumberFormat="1" applyFont="1" applyBorder="1" applyAlignment="1">
      <alignment horizontal="center" vertical="center" shrinkToFit="1"/>
    </xf>
    <xf numFmtId="38" fontId="10" fillId="0" borderId="30" xfId="0" applyNumberFormat="1" applyFont="1" applyBorder="1" applyAlignment="1">
      <alignment horizontal="center" vertical="center"/>
    </xf>
    <xf numFmtId="41" fontId="42" fillId="7" borderId="127" xfId="0" applyNumberFormat="1" applyFont="1" applyFill="1" applyBorder="1" applyAlignment="1">
      <alignment horizontal="center" vertical="center" wrapText="1"/>
    </xf>
    <xf numFmtId="187" fontId="45" fillId="0" borderId="30" xfId="0" applyNumberFormat="1" applyFont="1" applyFill="1" applyBorder="1" applyAlignment="1">
      <alignment horizontal="right" vertical="center" shrinkToFit="1"/>
    </xf>
    <xf numFmtId="187" fontId="45" fillId="0" borderId="31" xfId="0" applyNumberFormat="1" applyFont="1" applyFill="1" applyBorder="1" applyAlignment="1">
      <alignment horizontal="right" vertical="center" shrinkToFit="1"/>
    </xf>
    <xf numFmtId="187" fontId="45" fillId="0" borderId="30" xfId="0" applyNumberFormat="1" applyFont="1" applyBorder="1" applyAlignment="1">
      <alignment horizontal="right" vertical="center" shrinkToFit="1"/>
    </xf>
    <xf numFmtId="0" fontId="42" fillId="7" borderId="63" xfId="0" applyNumberFormat="1" applyFont="1" applyFill="1" applyBorder="1" applyAlignment="1">
      <alignment horizontal="center" vertical="center" wrapText="1"/>
    </xf>
    <xf numFmtId="41" fontId="43" fillId="0" borderId="88" xfId="0" applyNumberFormat="1" applyFont="1" applyBorder="1" applyAlignment="1">
      <alignment horizontal="center" vertical="center"/>
    </xf>
    <xf numFmtId="41" fontId="43" fillId="0" borderId="52" xfId="0" applyNumberFormat="1" applyFont="1" applyBorder="1" applyAlignment="1">
      <alignment horizontal="center" vertical="center"/>
    </xf>
    <xf numFmtId="41" fontId="43" fillId="0" borderId="166" xfId="0" applyNumberFormat="1" applyFont="1" applyBorder="1" applyAlignment="1">
      <alignment horizontal="center" vertical="center"/>
    </xf>
    <xf numFmtId="41" fontId="43" fillId="0" borderId="62" xfId="0" applyNumberFormat="1" applyFont="1" applyBorder="1" applyAlignment="1">
      <alignment horizontal="center" vertical="center" shrinkToFit="1"/>
    </xf>
    <xf numFmtId="41" fontId="43" fillId="0" borderId="63" xfId="0" applyNumberFormat="1" applyFont="1" applyBorder="1" applyAlignment="1">
      <alignment horizontal="center" vertical="center" shrinkToFit="1"/>
    </xf>
    <xf numFmtId="187" fontId="45" fillId="0" borderId="63" xfId="0" applyNumberFormat="1" applyFont="1" applyBorder="1" applyAlignment="1">
      <alignment horizontal="right" vertical="center" shrinkToFit="1"/>
    </xf>
    <xf numFmtId="187" fontId="45" fillId="0" borderId="135" xfId="0" applyNumberFormat="1" applyFont="1" applyBorder="1" applyAlignment="1">
      <alignment horizontal="right" vertical="center" shrinkToFit="1"/>
    </xf>
    <xf numFmtId="0" fontId="43" fillId="0" borderId="62" xfId="0" applyFont="1" applyBorder="1" applyAlignment="1">
      <alignment horizontal="center" vertical="center"/>
    </xf>
    <xf numFmtId="0" fontId="43" fillId="0" borderId="63" xfId="0" applyFont="1" applyBorder="1" applyAlignment="1">
      <alignment horizontal="center" vertical="center"/>
    </xf>
    <xf numFmtId="41" fontId="10" fillId="0" borderId="89" xfId="0" applyNumberFormat="1" applyFont="1" applyBorder="1" applyAlignment="1">
      <alignment horizontal="center" vertical="center" wrapText="1"/>
    </xf>
    <xf numFmtId="41" fontId="10" fillId="0" borderId="36" xfId="0" applyNumberFormat="1" applyFont="1" applyBorder="1" applyAlignment="1">
      <alignment horizontal="center" vertical="center" wrapText="1"/>
    </xf>
    <xf numFmtId="41" fontId="10" fillId="0" borderId="56" xfId="0" applyNumberFormat="1" applyFont="1" applyBorder="1" applyAlignment="1">
      <alignment horizontal="center" vertical="center" wrapText="1"/>
    </xf>
    <xf numFmtId="41" fontId="10" fillId="0" borderId="30" xfId="0" applyNumberFormat="1" applyFont="1" applyBorder="1" applyAlignment="1">
      <alignment horizontal="center" vertical="center" wrapText="1"/>
    </xf>
    <xf numFmtId="0" fontId="0" fillId="0" borderId="56" xfId="0" applyBorder="1" applyAlignment="1"/>
    <xf numFmtId="0" fontId="0" fillId="0" borderId="30" xfId="0" applyBorder="1" applyAlignment="1"/>
    <xf numFmtId="41" fontId="10" fillId="0" borderId="10" xfId="0" applyNumberFormat="1" applyFont="1" applyBorder="1" applyAlignment="1">
      <alignment horizontal="center" vertical="center"/>
    </xf>
    <xf numFmtId="41" fontId="10" fillId="0" borderId="13" xfId="0" applyNumberFormat="1" applyFont="1" applyBorder="1" applyAlignment="1">
      <alignment horizontal="center" vertical="center"/>
    </xf>
    <xf numFmtId="41" fontId="10" fillId="0" borderId="14" xfId="0" applyNumberFormat="1" applyFont="1" applyBorder="1" applyAlignment="1">
      <alignment horizontal="center" vertical="center"/>
    </xf>
    <xf numFmtId="0" fontId="42" fillId="7" borderId="193" xfId="0" applyNumberFormat="1" applyFont="1" applyFill="1" applyBorder="1" applyAlignment="1">
      <alignment horizontal="center" vertical="center"/>
    </xf>
    <xf numFmtId="0" fontId="42" fillId="7" borderId="60" xfId="0" applyNumberFormat="1" applyFont="1" applyFill="1" applyBorder="1" applyAlignment="1">
      <alignment horizontal="center" vertical="center"/>
    </xf>
    <xf numFmtId="0" fontId="42" fillId="7" borderId="131" xfId="0" applyNumberFormat="1" applyFont="1" applyFill="1" applyBorder="1" applyAlignment="1">
      <alignment horizontal="center" vertical="center"/>
    </xf>
    <xf numFmtId="0" fontId="42" fillId="7" borderId="132" xfId="0" applyNumberFormat="1" applyFont="1" applyFill="1" applyBorder="1" applyAlignment="1">
      <alignment horizontal="center" vertical="center"/>
    </xf>
    <xf numFmtId="0" fontId="10" fillId="0" borderId="36" xfId="0" applyFont="1" applyBorder="1" applyAlignment="1">
      <alignment horizontal="center" vertical="center"/>
    </xf>
    <xf numFmtId="0" fontId="42" fillId="7" borderId="194" xfId="0" applyNumberFormat="1" applyFont="1" applyFill="1" applyBorder="1" applyAlignment="1">
      <alignment horizontal="center" vertical="center"/>
    </xf>
    <xf numFmtId="187" fontId="45" fillId="0" borderId="63" xfId="0" applyNumberFormat="1" applyFont="1" applyFill="1" applyBorder="1" applyAlignment="1">
      <alignment horizontal="right" vertical="center" shrinkToFit="1"/>
    </xf>
    <xf numFmtId="187" fontId="45" fillId="0" borderId="64" xfId="0" applyNumberFormat="1" applyFont="1" applyFill="1" applyBorder="1" applyAlignment="1">
      <alignment horizontal="right" vertical="center" shrinkToFit="1"/>
    </xf>
    <xf numFmtId="187" fontId="45" fillId="0" borderId="136" xfId="0" applyNumberFormat="1" applyFont="1" applyBorder="1" applyAlignment="1">
      <alignment horizontal="right" vertical="center" shrinkToFit="1"/>
    </xf>
    <xf numFmtId="41" fontId="10" fillId="0" borderId="51" xfId="0" applyNumberFormat="1" applyFont="1" applyBorder="1" applyAlignment="1">
      <alignment horizontal="center" vertical="center"/>
    </xf>
    <xf numFmtId="41" fontId="10" fillId="0" borderId="48" xfId="0" applyNumberFormat="1" applyFont="1" applyBorder="1" applyAlignment="1">
      <alignment horizontal="center" vertical="center"/>
    </xf>
    <xf numFmtId="41" fontId="10" fillId="0" borderId="30" xfId="0" applyNumberFormat="1" applyFont="1" applyFill="1" applyBorder="1" applyAlignment="1">
      <alignment horizontal="center" vertical="center" shrinkToFit="1"/>
    </xf>
    <xf numFmtId="0" fontId="18" fillId="0" borderId="33" xfId="0" applyFont="1" applyBorder="1" applyAlignment="1">
      <alignment horizontal="center" vertical="center"/>
    </xf>
    <xf numFmtId="0" fontId="18" fillId="0" borderId="3" xfId="0" applyFont="1" applyBorder="1" applyAlignment="1">
      <alignment horizontal="center" vertical="center"/>
    </xf>
    <xf numFmtId="0" fontId="18" fillId="0" borderId="11" xfId="0" applyFont="1" applyBorder="1" applyAlignment="1">
      <alignment horizontal="center" vertical="center"/>
    </xf>
    <xf numFmtId="0" fontId="18" fillId="0" borderId="4" xfId="0" applyFont="1" applyBorder="1" applyAlignment="1">
      <alignment horizontal="center" vertical="center"/>
    </xf>
    <xf numFmtId="41" fontId="10" fillId="0" borderId="134" xfId="0" applyNumberFormat="1" applyFont="1" applyBorder="1" applyAlignment="1">
      <alignment horizontal="center" vertical="center"/>
    </xf>
    <xf numFmtId="41" fontId="10" fillId="0" borderId="135" xfId="0" applyNumberFormat="1" applyFont="1" applyBorder="1" applyAlignment="1">
      <alignment horizontal="center" vertical="center"/>
    </xf>
    <xf numFmtId="41" fontId="10" fillId="0" borderId="89" xfId="0" applyNumberFormat="1" applyFont="1" applyBorder="1" applyAlignment="1">
      <alignment horizontal="center" vertical="center"/>
    </xf>
    <xf numFmtId="41" fontId="10" fillId="0" borderId="36" xfId="0" applyNumberFormat="1" applyFont="1" applyBorder="1" applyAlignment="1">
      <alignment horizontal="center" vertical="center"/>
    </xf>
    <xf numFmtId="0" fontId="43" fillId="0" borderId="0" xfId="0" applyFont="1" applyBorder="1" applyAlignment="1">
      <alignment horizontal="left" vertical="center" wrapText="1" shrinkToFit="1"/>
    </xf>
    <xf numFmtId="41" fontId="10" fillId="0" borderId="88" xfId="0" applyNumberFormat="1" applyFont="1" applyBorder="1" applyAlignment="1">
      <alignment horizontal="center" vertical="center"/>
    </xf>
    <xf numFmtId="41" fontId="10" fillId="0" borderId="52" xfId="0" applyNumberFormat="1" applyFont="1" applyBorder="1" applyAlignment="1">
      <alignment horizontal="center" vertical="center"/>
    </xf>
    <xf numFmtId="41" fontId="10" fillId="0" borderId="62" xfId="0" applyNumberFormat="1" applyFont="1" applyBorder="1" applyAlignment="1">
      <alignment horizontal="center" vertical="center"/>
    </xf>
    <xf numFmtId="41" fontId="10" fillId="0" borderId="63" xfId="0" applyNumberFormat="1" applyFont="1" applyBorder="1" applyAlignment="1">
      <alignment horizontal="center" vertical="center"/>
    </xf>
    <xf numFmtId="41" fontId="10" fillId="0" borderId="30" xfId="0" applyNumberFormat="1" applyFont="1" applyBorder="1" applyAlignment="1">
      <alignment horizontal="center" vertical="center"/>
    </xf>
    <xf numFmtId="41" fontId="43" fillId="0" borderId="33" xfId="0" applyNumberFormat="1" applyFont="1" applyBorder="1" applyAlignment="1">
      <alignment horizontal="center" vertical="center"/>
    </xf>
    <xf numFmtId="41" fontId="43" fillId="0" borderId="3" xfId="0" applyNumberFormat="1" applyFont="1" applyBorder="1" applyAlignment="1">
      <alignment horizontal="center" vertical="center"/>
    </xf>
    <xf numFmtId="41" fontId="43" fillId="0" borderId="11" xfId="0" applyNumberFormat="1" applyFont="1" applyBorder="1" applyAlignment="1">
      <alignment horizontal="center" vertical="center"/>
    </xf>
    <xf numFmtId="0" fontId="43" fillId="0" borderId="62" xfId="0" applyFont="1" applyBorder="1" applyAlignment="1">
      <alignment horizontal="center" vertical="center" shrinkToFit="1"/>
    </xf>
    <xf numFmtId="0" fontId="43" fillId="0" borderId="63" xfId="0" applyFont="1" applyBorder="1" applyAlignment="1">
      <alignment horizontal="center" vertical="center" shrinkToFit="1"/>
    </xf>
    <xf numFmtId="0" fontId="43" fillId="0" borderId="164" xfId="0" applyFont="1" applyBorder="1" applyAlignment="1">
      <alignment horizontal="center" vertical="center" shrinkToFit="1"/>
    </xf>
    <xf numFmtId="41" fontId="10" fillId="0" borderId="36" xfId="0" applyNumberFormat="1" applyFont="1" applyFill="1" applyBorder="1" applyAlignment="1">
      <alignment horizontal="center" vertical="center" shrinkToFit="1"/>
    </xf>
    <xf numFmtId="0" fontId="43" fillId="0" borderId="28" xfId="0" applyFont="1" applyBorder="1" applyAlignment="1">
      <alignment horizontal="center" vertical="center"/>
    </xf>
    <xf numFmtId="0" fontId="43" fillId="0" borderId="1" xfId="0" applyFont="1" applyBorder="1" applyAlignment="1">
      <alignment horizontal="center" vertical="center"/>
    </xf>
    <xf numFmtId="0" fontId="43" fillId="0" borderId="9" xfId="0" applyFont="1" applyBorder="1" applyAlignment="1">
      <alignment horizontal="center" vertical="center"/>
    </xf>
    <xf numFmtId="0" fontId="10" fillId="0" borderId="15" xfId="0" applyFont="1" applyBorder="1" applyAlignment="1">
      <alignment horizontal="center" vertical="center" wrapText="1"/>
    </xf>
    <xf numFmtId="0" fontId="10" fillId="0" borderId="33" xfId="0" applyFont="1" applyBorder="1" applyAlignment="1">
      <alignment horizontal="center" vertical="center" wrapText="1"/>
    </xf>
    <xf numFmtId="0" fontId="43" fillId="0" borderId="25" xfId="0" applyFont="1" applyBorder="1" applyAlignment="1">
      <alignment horizontal="center" vertical="center"/>
    </xf>
    <xf numFmtId="0" fontId="43" fillId="0" borderId="24" xfId="0" applyFont="1" applyBorder="1" applyAlignment="1">
      <alignment horizontal="center" vertical="center"/>
    </xf>
    <xf numFmtId="0" fontId="43" fillId="0" borderId="23" xfId="0" applyFont="1" applyBorder="1" applyAlignment="1">
      <alignment horizontal="center" vertical="center"/>
    </xf>
    <xf numFmtId="0" fontId="10" fillId="0" borderId="131" xfId="0" applyFont="1" applyBorder="1" applyAlignment="1">
      <alignment horizontal="center" vertical="center" wrapText="1"/>
    </xf>
    <xf numFmtId="0" fontId="10" fillId="0" borderId="132" xfId="0" applyFont="1" applyBorder="1" applyAlignment="1">
      <alignment horizontal="center" vertical="center" wrapText="1"/>
    </xf>
    <xf numFmtId="41" fontId="10" fillId="0" borderId="132" xfId="0" applyNumberFormat="1" applyFont="1" applyBorder="1" applyAlignment="1">
      <alignment horizontal="center" vertical="center" wrapText="1"/>
    </xf>
    <xf numFmtId="0" fontId="42" fillId="7" borderId="126" xfId="0" applyFont="1" applyFill="1" applyBorder="1" applyAlignment="1">
      <alignment horizontal="center" vertical="center"/>
    </xf>
    <xf numFmtId="0" fontId="10" fillId="0" borderId="5" xfId="0" applyFont="1" applyFill="1" applyBorder="1" applyAlignment="1">
      <alignment horizontal="center" vertical="center" shrinkToFit="1"/>
    </xf>
    <xf numFmtId="0" fontId="102" fillId="0" borderId="42" xfId="0" applyFont="1" applyBorder="1" applyAlignment="1">
      <alignment horizontal="center" vertical="center" wrapText="1" shrinkToFit="1"/>
    </xf>
    <xf numFmtId="0" fontId="102" fillId="0" borderId="43" xfId="0" applyFont="1" applyBorder="1" applyAlignment="1">
      <alignment horizontal="center" vertical="center" wrapText="1" shrinkToFit="1"/>
    </xf>
    <xf numFmtId="41" fontId="43" fillId="0" borderId="85" xfId="0" applyNumberFormat="1" applyFont="1" applyBorder="1" applyAlignment="1">
      <alignment horizontal="center" vertical="center"/>
    </xf>
    <xf numFmtId="41" fontId="43" fillId="0" borderId="86" xfId="0" applyNumberFormat="1" applyFont="1" applyBorder="1" applyAlignment="1">
      <alignment horizontal="center" vertical="center"/>
    </xf>
    <xf numFmtId="0" fontId="10" fillId="0" borderId="89"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42" fillId="7" borderId="142" xfId="0" applyFont="1" applyFill="1" applyBorder="1" applyAlignment="1">
      <alignment horizontal="center" vertical="center"/>
    </xf>
    <xf numFmtId="0" fontId="42" fillId="7" borderId="129" xfId="0" applyFont="1" applyFill="1" applyBorder="1" applyAlignment="1">
      <alignment horizontal="center" vertical="center"/>
    </xf>
    <xf numFmtId="0" fontId="10" fillId="0" borderId="134" xfId="0" applyFont="1" applyBorder="1" applyAlignment="1">
      <alignment horizontal="center" vertical="center" shrinkToFit="1"/>
    </xf>
    <xf numFmtId="0" fontId="10" fillId="0" borderId="135" xfId="0" applyFont="1" applyBorder="1" applyAlignment="1">
      <alignment horizontal="center" vertical="center" shrinkToFit="1"/>
    </xf>
    <xf numFmtId="0" fontId="42" fillId="7" borderId="59" xfId="0" applyNumberFormat="1" applyFont="1" applyFill="1" applyBorder="1" applyAlignment="1">
      <alignment horizontal="center" vertical="center"/>
    </xf>
    <xf numFmtId="0" fontId="42" fillId="7" borderId="62" xfId="0" applyNumberFormat="1" applyFont="1" applyFill="1" applyBorder="1" applyAlignment="1">
      <alignment horizontal="center" vertical="center"/>
    </xf>
    <xf numFmtId="0" fontId="42" fillId="7" borderId="63" xfId="0" applyNumberFormat="1" applyFont="1" applyFill="1" applyBorder="1" applyAlignment="1">
      <alignment horizontal="center" vertical="center"/>
    </xf>
    <xf numFmtId="0" fontId="46" fillId="0" borderId="127" xfId="0" applyNumberFormat="1" applyFont="1" applyBorder="1" applyAlignment="1">
      <alignment horizontal="center" vertical="center"/>
    </xf>
    <xf numFmtId="41" fontId="42" fillId="7" borderId="67" xfId="0" applyNumberFormat="1" applyFont="1" applyFill="1" applyBorder="1" applyAlignment="1">
      <alignment horizontal="left" vertical="center" wrapText="1" indent="1"/>
    </xf>
    <xf numFmtId="41" fontId="42" fillId="7" borderId="68" xfId="0" applyNumberFormat="1" applyFont="1" applyFill="1" applyBorder="1" applyAlignment="1">
      <alignment horizontal="left" vertical="center" wrapText="1" indent="1"/>
    </xf>
    <xf numFmtId="41" fontId="42" fillId="7" borderId="69" xfId="0" applyNumberFormat="1" applyFont="1" applyFill="1" applyBorder="1" applyAlignment="1">
      <alignment horizontal="left" vertical="center" wrapText="1" indent="1"/>
    </xf>
    <xf numFmtId="41" fontId="5" fillId="0" borderId="30" xfId="0" applyNumberFormat="1" applyFont="1" applyBorder="1" applyAlignment="1">
      <alignment horizontal="center" vertical="center"/>
    </xf>
    <xf numFmtId="0" fontId="43" fillId="0" borderId="56" xfId="0" applyFont="1" applyBorder="1" applyAlignment="1">
      <alignment horizontal="center" vertical="center"/>
    </xf>
    <xf numFmtId="0" fontId="43" fillId="0" borderId="30" xfId="0" applyFont="1" applyBorder="1" applyAlignment="1">
      <alignment horizontal="center" vertical="center"/>
    </xf>
    <xf numFmtId="41" fontId="43" fillId="0" borderId="26" xfId="0" applyNumberFormat="1" applyFont="1" applyBorder="1" applyAlignment="1">
      <alignment horizontal="center" vertical="center" shrinkToFit="1"/>
    </xf>
    <xf numFmtId="41" fontId="43" fillId="0" borderId="65" xfId="0" applyNumberFormat="1" applyFont="1" applyBorder="1" applyAlignment="1">
      <alignment horizontal="center" vertical="center" shrinkToFit="1"/>
    </xf>
    <xf numFmtId="41" fontId="43" fillId="0" borderId="66" xfId="0" applyNumberFormat="1" applyFont="1" applyBorder="1" applyAlignment="1">
      <alignment horizontal="center" vertical="center" shrinkToFit="1"/>
    </xf>
    <xf numFmtId="187" fontId="44" fillId="0" borderId="30" xfId="45" applyNumberFormat="1" applyFont="1" applyBorder="1" applyAlignment="1">
      <alignment horizontal="right" vertical="center" shrinkToFit="1"/>
    </xf>
    <xf numFmtId="41" fontId="44" fillId="0" borderId="36" xfId="45" applyFont="1" applyBorder="1" applyAlignment="1">
      <alignment horizontal="right" vertical="center"/>
    </xf>
    <xf numFmtId="0" fontId="33" fillId="7" borderId="127" xfId="0" applyFont="1" applyFill="1" applyBorder="1" applyAlignment="1">
      <alignment horizontal="center" vertical="center"/>
    </xf>
    <xf numFmtId="41" fontId="43" fillId="0" borderId="10" xfId="0" applyNumberFormat="1" applyFont="1" applyBorder="1" applyAlignment="1">
      <alignment horizontal="center" vertical="center"/>
    </xf>
    <xf numFmtId="41" fontId="43" fillId="0" borderId="13" xfId="0" applyNumberFormat="1" applyFont="1" applyBorder="1" applyAlignment="1">
      <alignment horizontal="center" vertical="center"/>
    </xf>
    <xf numFmtId="41" fontId="43" fillId="0" borderId="14" xfId="0" applyNumberFormat="1" applyFont="1" applyBorder="1" applyAlignment="1">
      <alignment horizontal="center" vertical="center"/>
    </xf>
    <xf numFmtId="41" fontId="43" fillId="0" borderId="4" xfId="0" applyNumberFormat="1" applyFont="1" applyBorder="1" applyAlignment="1">
      <alignment horizontal="center" vertical="center" shrinkToFit="1"/>
    </xf>
    <xf numFmtId="0" fontId="10" fillId="0" borderId="5" xfId="0" applyFont="1" applyBorder="1" applyAlignment="1">
      <alignment horizontal="center" vertical="center"/>
    </xf>
    <xf numFmtId="0" fontId="43" fillId="0" borderId="0" xfId="0" applyFont="1" applyFill="1" applyAlignment="1">
      <alignment horizontal="left" vertical="center" wrapText="1"/>
    </xf>
    <xf numFmtId="177" fontId="10" fillId="0" borderId="52" xfId="0" applyNumberFormat="1" applyFont="1" applyBorder="1" applyAlignment="1">
      <alignment horizontal="center" vertical="center" shrinkToFit="1"/>
    </xf>
    <xf numFmtId="38" fontId="10" fillId="0" borderId="10" xfId="0" applyNumberFormat="1" applyFont="1" applyBorder="1" applyAlignment="1">
      <alignment horizontal="center" vertical="center" shrinkToFit="1"/>
    </xf>
    <xf numFmtId="38" fontId="10" fillId="0" borderId="14" xfId="0" applyNumberFormat="1" applyFont="1" applyBorder="1" applyAlignment="1">
      <alignment horizontal="center" vertical="center" shrinkToFit="1"/>
    </xf>
    <xf numFmtId="0" fontId="10" fillId="0" borderId="88" xfId="0" applyFont="1" applyBorder="1" applyAlignment="1">
      <alignment horizontal="center" vertical="center" wrapText="1"/>
    </xf>
    <xf numFmtId="0" fontId="10" fillId="0" borderId="52" xfId="0" applyFont="1" applyBorder="1" applyAlignment="1">
      <alignment horizontal="center" vertical="center"/>
    </xf>
    <xf numFmtId="0" fontId="43" fillId="0" borderId="10" xfId="0" applyFont="1" applyBorder="1" applyAlignment="1">
      <alignment horizontal="center" vertical="center"/>
    </xf>
    <xf numFmtId="0" fontId="43" fillId="0" borderId="13" xfId="0" applyFont="1" applyBorder="1" applyAlignment="1">
      <alignment horizontal="center" vertical="center"/>
    </xf>
    <xf numFmtId="0" fontId="10" fillId="0" borderId="54" xfId="0" applyFont="1" applyFill="1" applyBorder="1" applyAlignment="1">
      <alignment horizontal="center" vertical="center" shrinkToFit="1"/>
    </xf>
    <xf numFmtId="0" fontId="10" fillId="0" borderId="36" xfId="0" applyFont="1" applyBorder="1" applyAlignment="1">
      <alignment horizontal="center" vertical="center" shrinkToFit="1"/>
    </xf>
    <xf numFmtId="0" fontId="42" fillId="7" borderId="60" xfId="0" applyNumberFormat="1" applyFont="1" applyFill="1" applyBorder="1" applyAlignment="1">
      <alignment horizontal="center" vertical="center" wrapText="1"/>
    </xf>
    <xf numFmtId="0" fontId="42" fillId="7" borderId="61" xfId="0" applyNumberFormat="1" applyFont="1" applyFill="1" applyBorder="1" applyAlignment="1">
      <alignment horizontal="center" vertical="center" wrapText="1"/>
    </xf>
    <xf numFmtId="41" fontId="42" fillId="7" borderId="67" xfId="0" applyNumberFormat="1" applyFont="1" applyFill="1" applyBorder="1" applyAlignment="1">
      <alignment vertical="center" wrapText="1"/>
    </xf>
    <xf numFmtId="41" fontId="42" fillId="7" borderId="68" xfId="0" applyNumberFormat="1" applyFont="1" applyFill="1" applyBorder="1" applyAlignment="1">
      <alignment vertical="center" wrapText="1"/>
    </xf>
    <xf numFmtId="41" fontId="42" fillId="7" borderId="69" xfId="0" applyNumberFormat="1" applyFont="1" applyFill="1" applyBorder="1" applyAlignment="1">
      <alignment vertical="center" wrapText="1"/>
    </xf>
    <xf numFmtId="41" fontId="10" fillId="0" borderId="56" xfId="0" applyNumberFormat="1" applyFont="1" applyBorder="1" applyAlignment="1">
      <alignment horizontal="center" vertical="center"/>
    </xf>
    <xf numFmtId="41" fontId="43" fillId="0" borderId="102" xfId="0" applyNumberFormat="1" applyFont="1" applyFill="1" applyBorder="1" applyAlignment="1">
      <alignment horizontal="center" vertical="center"/>
    </xf>
    <xf numFmtId="41" fontId="43" fillId="0" borderId="49" xfId="0" applyNumberFormat="1" applyFont="1" applyFill="1" applyBorder="1" applyAlignment="1">
      <alignment horizontal="center" vertical="center"/>
    </xf>
    <xf numFmtId="0" fontId="43" fillId="0" borderId="134" xfId="0" applyFont="1" applyBorder="1" applyAlignment="1">
      <alignment horizontal="center" vertical="center"/>
    </xf>
    <xf numFmtId="0" fontId="43" fillId="0" borderId="135" xfId="0" applyFont="1" applyBorder="1" applyAlignment="1">
      <alignment horizontal="center" vertical="center"/>
    </xf>
    <xf numFmtId="0" fontId="43" fillId="0" borderId="89" xfId="0" applyFont="1" applyBorder="1" applyAlignment="1">
      <alignment horizontal="center" vertical="center"/>
    </xf>
    <xf numFmtId="0" fontId="43" fillId="0" borderId="36" xfId="0" applyFont="1" applyBorder="1" applyAlignment="1">
      <alignment horizontal="center" vertical="center"/>
    </xf>
    <xf numFmtId="0" fontId="0" fillId="0" borderId="49" xfId="0" applyBorder="1" applyAlignment="1"/>
    <xf numFmtId="0" fontId="0" fillId="0" borderId="63" xfId="0" applyBorder="1" applyAlignment="1"/>
    <xf numFmtId="41" fontId="10" fillId="0" borderId="54" xfId="0" applyNumberFormat="1" applyFont="1" applyBorder="1" applyAlignment="1">
      <alignment horizontal="center" vertical="center" wrapText="1"/>
    </xf>
    <xf numFmtId="0" fontId="102" fillId="0" borderId="49" xfId="0" applyFont="1" applyBorder="1" applyAlignment="1">
      <alignment horizontal="center" vertical="center" wrapText="1" shrinkToFit="1"/>
    </xf>
    <xf numFmtId="0" fontId="102" fillId="0" borderId="49" xfId="0" applyFont="1" applyBorder="1" applyAlignment="1">
      <alignment horizontal="center" vertical="center" shrinkToFit="1"/>
    </xf>
    <xf numFmtId="0" fontId="10" fillId="0" borderId="48" xfId="0" applyFont="1" applyBorder="1" applyAlignment="1">
      <alignment horizontal="center" vertical="center" wrapText="1"/>
    </xf>
    <xf numFmtId="0" fontId="10" fillId="0" borderId="48" xfId="0" applyFont="1" applyBorder="1" applyAlignment="1">
      <alignment horizontal="center" vertical="center"/>
    </xf>
    <xf numFmtId="0" fontId="10" fillId="0" borderId="51" xfId="0" applyFont="1" applyBorder="1" applyAlignment="1">
      <alignment horizontal="center" vertical="center" wrapText="1"/>
    </xf>
    <xf numFmtId="0" fontId="42" fillId="7" borderId="25" xfId="0" applyFont="1" applyFill="1" applyBorder="1" applyAlignment="1">
      <alignment horizontal="center" vertical="center" wrapText="1"/>
    </xf>
    <xf numFmtId="0" fontId="42" fillId="7" borderId="23" xfId="0" applyFont="1" applyFill="1" applyBorder="1" applyAlignment="1">
      <alignment horizontal="center" vertical="center" wrapText="1"/>
    </xf>
    <xf numFmtId="38" fontId="44" fillId="0" borderId="52" xfId="0" applyNumberFormat="1" applyFont="1" applyFill="1" applyBorder="1" applyAlignment="1">
      <alignment horizontal="center" vertical="center" wrapText="1" shrinkToFit="1"/>
    </xf>
    <xf numFmtId="38" fontId="44" fillId="0" borderId="52" xfId="0" applyNumberFormat="1" applyFont="1" applyFill="1" applyBorder="1" applyAlignment="1">
      <alignment horizontal="center" vertical="center" shrinkToFit="1"/>
    </xf>
    <xf numFmtId="0" fontId="10" fillId="0" borderId="5" xfId="0" applyFont="1" applyBorder="1" applyAlignment="1">
      <alignment horizontal="center" vertical="center" shrinkToFit="1"/>
    </xf>
    <xf numFmtId="187" fontId="43" fillId="0" borderId="88" xfId="0" applyNumberFormat="1" applyFont="1" applyBorder="1" applyAlignment="1">
      <alignment horizontal="center" vertical="center"/>
    </xf>
    <xf numFmtId="187" fontId="43" fillId="0" borderId="52" xfId="0" applyNumberFormat="1" applyFont="1" applyBorder="1" applyAlignment="1">
      <alignment horizontal="center" vertical="center"/>
    </xf>
    <xf numFmtId="41" fontId="43" fillId="0" borderId="21" xfId="0" applyNumberFormat="1" applyFont="1" applyBorder="1" applyAlignment="1">
      <alignment horizontal="center" vertical="center" shrinkToFit="1"/>
    </xf>
    <xf numFmtId="41" fontId="43" fillId="0" borderId="18" xfId="0" applyNumberFormat="1" applyFont="1" applyBorder="1" applyAlignment="1">
      <alignment horizontal="center" vertical="center" shrinkToFit="1"/>
    </xf>
    <xf numFmtId="41" fontId="43" fillId="0" borderId="6" xfId="0" applyNumberFormat="1" applyFont="1" applyBorder="1" applyAlignment="1">
      <alignment horizontal="center" vertical="center" shrinkToFit="1"/>
    </xf>
    <xf numFmtId="187" fontId="44" fillId="0" borderId="225" xfId="0" applyNumberFormat="1" applyFont="1" applyBorder="1" applyAlignment="1">
      <alignment horizontal="right" vertical="center" shrinkToFit="1"/>
    </xf>
    <xf numFmtId="187" fontId="44" fillId="0" borderId="226" xfId="0" applyNumberFormat="1" applyFont="1" applyBorder="1" applyAlignment="1">
      <alignment horizontal="right" vertical="center" shrinkToFit="1"/>
    </xf>
    <xf numFmtId="0" fontId="43" fillId="0" borderId="59" xfId="0" applyFont="1" applyBorder="1" applyAlignment="1">
      <alignment horizontal="center" vertical="center"/>
    </xf>
    <xf numFmtId="0" fontId="43" fillId="0" borderId="60" xfId="0" applyFont="1" applyBorder="1" applyAlignment="1">
      <alignment horizontal="center" vertical="center"/>
    </xf>
    <xf numFmtId="0" fontId="10" fillId="0" borderId="30" xfId="0" applyFont="1" applyBorder="1" applyAlignment="1">
      <alignment horizontal="center" vertical="center" wrapText="1" shrinkToFit="1"/>
    </xf>
    <xf numFmtId="0" fontId="10" fillId="0" borderId="30" xfId="0" applyFont="1" applyBorder="1" applyAlignment="1">
      <alignment horizontal="center" vertical="center" shrinkToFit="1"/>
    </xf>
    <xf numFmtId="0" fontId="43" fillId="0" borderId="34" xfId="0" applyFont="1" applyFill="1" applyBorder="1" applyAlignment="1">
      <alignment horizontal="center" vertical="center" wrapText="1"/>
    </xf>
    <xf numFmtId="0" fontId="43" fillId="0" borderId="144" xfId="0" applyFont="1" applyFill="1" applyBorder="1" applyAlignment="1">
      <alignment horizontal="center" vertical="center" wrapText="1"/>
    </xf>
    <xf numFmtId="0" fontId="43" fillId="0" borderId="220" xfId="0" applyFont="1" applyFill="1" applyBorder="1" applyAlignment="1">
      <alignment horizontal="center" vertical="center" wrapText="1"/>
    </xf>
    <xf numFmtId="0" fontId="43" fillId="0" borderId="161"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85" xfId="0" applyFont="1" applyFill="1" applyBorder="1" applyAlignment="1">
      <alignment horizontal="center" vertical="center" wrapText="1"/>
    </xf>
    <xf numFmtId="41" fontId="43" fillId="0" borderId="141" xfId="0" applyNumberFormat="1" applyFont="1" applyBorder="1" applyAlignment="1">
      <alignment horizontal="center" vertical="center"/>
    </xf>
    <xf numFmtId="0" fontId="10" fillId="0" borderId="10" xfId="0" applyFont="1" applyBorder="1" applyAlignment="1">
      <alignment horizontal="center" vertical="center"/>
    </xf>
    <xf numFmtId="0" fontId="10" fillId="0" borderId="13" xfId="0" applyFont="1" applyBorder="1" applyAlignment="1">
      <alignment horizontal="center" vertical="center"/>
    </xf>
    <xf numFmtId="0" fontId="10" fillId="0" borderId="65" xfId="0" applyFont="1" applyBorder="1" applyAlignment="1">
      <alignment horizontal="center" vertical="center"/>
    </xf>
    <xf numFmtId="0" fontId="10" fillId="0" borderId="66" xfId="0" applyFont="1" applyBorder="1" applyAlignment="1">
      <alignment horizontal="center" vertical="center"/>
    </xf>
    <xf numFmtId="0" fontId="42" fillId="7" borderId="128" xfId="0" applyNumberFormat="1" applyFont="1" applyFill="1" applyBorder="1" applyAlignment="1">
      <alignment horizontal="center" vertical="center"/>
    </xf>
    <xf numFmtId="41" fontId="42" fillId="7" borderId="126" xfId="0" applyNumberFormat="1" applyFont="1" applyFill="1" applyBorder="1" applyAlignment="1">
      <alignment horizontal="center" vertical="center"/>
    </xf>
    <xf numFmtId="41" fontId="42" fillId="7" borderId="127" xfId="0" applyNumberFormat="1" applyFont="1" applyFill="1" applyBorder="1" applyAlignment="1">
      <alignment horizontal="center" vertical="center"/>
    </xf>
    <xf numFmtId="187" fontId="45" fillId="0" borderId="36" xfId="0" applyNumberFormat="1" applyFont="1" applyBorder="1" applyAlignment="1">
      <alignment horizontal="right" vertical="center" shrinkToFit="1"/>
    </xf>
    <xf numFmtId="41" fontId="43" fillId="0" borderId="89" xfId="0" applyNumberFormat="1" applyFont="1" applyBorder="1" applyAlignment="1">
      <alignment horizontal="center" vertical="center" shrinkToFit="1"/>
    </xf>
    <xf numFmtId="41" fontId="43" fillId="0" borderId="36" xfId="0" applyNumberFormat="1" applyFont="1" applyBorder="1" applyAlignment="1">
      <alignment horizontal="center" vertical="center" shrinkToFit="1"/>
    </xf>
    <xf numFmtId="0" fontId="10" fillId="0" borderId="30" xfId="0" applyNumberFormat="1" applyFont="1" applyBorder="1" applyAlignment="1">
      <alignment horizontal="center" vertical="center"/>
    </xf>
    <xf numFmtId="38" fontId="10" fillId="0" borderId="36" xfId="0" applyNumberFormat="1" applyFont="1" applyBorder="1" applyAlignment="1">
      <alignment horizontal="center" vertical="center"/>
    </xf>
    <xf numFmtId="38" fontId="10" fillId="0" borderId="5" xfId="0" applyNumberFormat="1" applyFont="1" applyBorder="1" applyAlignment="1">
      <alignment horizontal="center" vertical="center"/>
    </xf>
    <xf numFmtId="0" fontId="10" fillId="0" borderId="54" xfId="0" applyFont="1" applyBorder="1" applyAlignment="1">
      <alignment horizontal="center" vertical="center"/>
    </xf>
    <xf numFmtId="38" fontId="10" fillId="0" borderId="90" xfId="0" applyNumberFormat="1" applyFont="1" applyBorder="1" applyAlignment="1">
      <alignment horizontal="center" vertical="center"/>
    </xf>
    <xf numFmtId="38" fontId="10" fillId="0" borderId="31" xfId="0" applyNumberFormat="1" applyFont="1" applyBorder="1" applyAlignment="1">
      <alignment horizontal="center" vertical="center"/>
    </xf>
    <xf numFmtId="0" fontId="11" fillId="3" borderId="127" xfId="0" applyFont="1" applyFill="1" applyBorder="1" applyAlignment="1">
      <alignment horizontal="center" vertical="center"/>
    </xf>
    <xf numFmtId="0" fontId="11" fillId="3" borderId="128" xfId="0" applyFont="1" applyFill="1" applyBorder="1" applyAlignment="1">
      <alignment horizontal="center" vertical="center"/>
    </xf>
    <xf numFmtId="0" fontId="10" fillId="0" borderId="54" xfId="0" applyFont="1" applyBorder="1" applyAlignment="1">
      <alignment horizontal="center" vertical="center" wrapText="1"/>
    </xf>
    <xf numFmtId="0" fontId="10" fillId="0" borderId="5" xfId="0" applyFont="1" applyBorder="1" applyAlignment="1">
      <alignment horizontal="center" vertical="center" wrapText="1"/>
    </xf>
    <xf numFmtId="38" fontId="21" fillId="0" borderId="0" xfId="0" applyNumberFormat="1" applyFont="1" applyAlignment="1">
      <alignment horizontal="justify" vertical="justify" wrapText="1"/>
    </xf>
    <xf numFmtId="0" fontId="11" fillId="3" borderId="126" xfId="0" applyFont="1" applyFill="1" applyBorder="1" applyAlignment="1">
      <alignment horizontal="center" vertical="center"/>
    </xf>
    <xf numFmtId="0" fontId="10" fillId="0" borderId="49" xfId="0" applyFont="1" applyBorder="1" applyAlignment="1">
      <alignment horizontal="center" vertical="center"/>
    </xf>
    <xf numFmtId="0" fontId="10" fillId="0" borderId="102" xfId="0" applyFont="1" applyBorder="1" applyAlignment="1">
      <alignment horizontal="center" vertical="center"/>
    </xf>
    <xf numFmtId="41" fontId="43" fillId="0" borderId="102" xfId="0" applyNumberFormat="1" applyFont="1" applyBorder="1" applyAlignment="1">
      <alignment horizontal="center" vertical="center" shrinkToFit="1"/>
    </xf>
    <xf numFmtId="41" fontId="43" fillId="0" borderId="49" xfId="0" applyNumberFormat="1" applyFont="1" applyBorder="1" applyAlignment="1">
      <alignment horizontal="center" vertical="center" shrinkToFit="1"/>
    </xf>
    <xf numFmtId="0" fontId="25" fillId="3" borderId="127" xfId="0" applyFont="1" applyFill="1" applyBorder="1" applyAlignment="1">
      <alignment horizontal="center" vertical="center"/>
    </xf>
    <xf numFmtId="0" fontId="25" fillId="3" borderId="128" xfId="0" applyFont="1" applyFill="1" applyBorder="1" applyAlignment="1">
      <alignment horizontal="center" vertical="center"/>
    </xf>
    <xf numFmtId="38" fontId="88" fillId="0" borderId="30" xfId="0" applyNumberFormat="1" applyFont="1" applyBorder="1" applyAlignment="1">
      <alignment horizontal="center" vertical="center" wrapText="1"/>
    </xf>
    <xf numFmtId="187" fontId="45" fillId="0" borderId="36" xfId="0" applyNumberFormat="1" applyFont="1" applyFill="1" applyBorder="1" applyAlignment="1">
      <alignment horizontal="right" vertical="center" shrinkToFit="1"/>
    </xf>
    <xf numFmtId="187" fontId="45" fillId="0" borderId="37" xfId="0" applyNumberFormat="1" applyFont="1" applyFill="1" applyBorder="1" applyAlignment="1">
      <alignment horizontal="right" vertical="center" shrinkToFit="1"/>
    </xf>
    <xf numFmtId="41" fontId="42" fillId="7" borderId="128" xfId="0" applyNumberFormat="1" applyFont="1" applyFill="1" applyBorder="1" applyAlignment="1">
      <alignment horizontal="center" vertical="center" wrapText="1"/>
    </xf>
    <xf numFmtId="41" fontId="43" fillId="0" borderId="89" xfId="0" applyNumberFormat="1" applyFont="1" applyBorder="1" applyAlignment="1">
      <alignment horizontal="center" vertical="center" wrapText="1" shrinkToFit="1"/>
    </xf>
    <xf numFmtId="41" fontId="43" fillId="0" borderId="36" xfId="0" applyNumberFormat="1" applyFont="1" applyBorder="1" applyAlignment="1">
      <alignment horizontal="center" vertical="center" wrapText="1" shrinkToFit="1"/>
    </xf>
    <xf numFmtId="0" fontId="10" fillId="0" borderId="37" xfId="0" applyFont="1" applyBorder="1" applyAlignment="1">
      <alignment horizontal="center" vertical="center"/>
    </xf>
    <xf numFmtId="0" fontId="43" fillId="0" borderId="34" xfId="0" applyFont="1" applyBorder="1" applyAlignment="1">
      <alignment horizontal="center" vertical="center" wrapText="1"/>
    </xf>
    <xf numFmtId="0" fontId="43" fillId="0" borderId="144" xfId="0" applyFont="1" applyBorder="1" applyAlignment="1">
      <alignment horizontal="center" vertical="center" wrapText="1"/>
    </xf>
    <xf numFmtId="0" fontId="43" fillId="0" borderId="12" xfId="0" applyFont="1" applyBorder="1" applyAlignment="1">
      <alignment horizontal="center" vertical="center" wrapText="1"/>
    </xf>
    <xf numFmtId="0" fontId="43" fillId="0" borderId="161" xfId="0" applyFont="1" applyBorder="1" applyAlignment="1">
      <alignment horizontal="center" vertical="center" wrapText="1"/>
    </xf>
    <xf numFmtId="187" fontId="44" fillId="0" borderId="63" xfId="0" applyNumberFormat="1" applyFont="1" applyBorder="1" applyAlignment="1">
      <alignment horizontal="right" vertical="center" shrinkToFit="1"/>
    </xf>
    <xf numFmtId="187" fontId="44" fillId="0" borderId="64" xfId="0" applyNumberFormat="1" applyFont="1" applyBorder="1" applyAlignment="1">
      <alignment horizontal="right" vertical="center" shrinkToFit="1"/>
    </xf>
    <xf numFmtId="0" fontId="43" fillId="0" borderId="88" xfId="0" applyFont="1" applyBorder="1" applyAlignment="1">
      <alignment horizontal="center" vertical="center"/>
    </xf>
    <xf numFmtId="0" fontId="43" fillId="0" borderId="52" xfId="0" applyFont="1" applyBorder="1" applyAlignment="1">
      <alignment horizontal="center" vertical="center"/>
    </xf>
    <xf numFmtId="187" fontId="44" fillId="0" borderId="135" xfId="0" applyNumberFormat="1" applyFont="1" applyBorder="1" applyAlignment="1">
      <alignment horizontal="right" vertical="center" shrinkToFit="1"/>
    </xf>
    <xf numFmtId="187" fontId="44" fillId="0" borderId="136" xfId="0" applyNumberFormat="1" applyFont="1" applyBorder="1" applyAlignment="1">
      <alignment horizontal="right" vertical="center" shrinkToFit="1"/>
    </xf>
    <xf numFmtId="41" fontId="43" fillId="0" borderId="15" xfId="0" applyNumberFormat="1" applyFont="1" applyBorder="1" applyAlignment="1">
      <alignment horizontal="center" vertical="center" shrinkToFit="1"/>
    </xf>
    <xf numFmtId="41" fontId="5" fillId="0" borderId="63" xfId="0" applyNumberFormat="1" applyFont="1" applyBorder="1" applyAlignment="1">
      <alignment horizontal="center" vertical="center"/>
    </xf>
    <xf numFmtId="41" fontId="5" fillId="0" borderId="135" xfId="0" applyNumberFormat="1" applyFont="1" applyBorder="1" applyAlignment="1">
      <alignment horizontal="center" vertical="center"/>
    </xf>
    <xf numFmtId="41" fontId="10" fillId="0" borderId="5" xfId="0" applyNumberFormat="1" applyFont="1" applyBorder="1" applyAlignment="1">
      <alignment horizontal="center" vertical="center" wrapText="1"/>
    </xf>
    <xf numFmtId="41" fontId="43" fillId="0" borderId="21" xfId="0" applyNumberFormat="1" applyFont="1" applyBorder="1" applyAlignment="1">
      <alignment horizontal="center" vertical="center"/>
    </xf>
    <xf numFmtId="41" fontId="43" fillId="0" borderId="18" xfId="0" applyNumberFormat="1" applyFont="1" applyBorder="1" applyAlignment="1">
      <alignment horizontal="center" vertical="center"/>
    </xf>
    <xf numFmtId="41" fontId="43" fillId="0" borderId="6" xfId="0" applyNumberFormat="1" applyFont="1" applyBorder="1" applyAlignment="1">
      <alignment horizontal="center" vertical="center"/>
    </xf>
    <xf numFmtId="41" fontId="43" fillId="0" borderId="28" xfId="0" applyNumberFormat="1" applyFont="1" applyBorder="1" applyAlignment="1">
      <alignment horizontal="center" vertical="center"/>
    </xf>
    <xf numFmtId="41" fontId="43" fillId="0" borderId="1" xfId="0" applyNumberFormat="1" applyFont="1" applyBorder="1" applyAlignment="1">
      <alignment horizontal="center" vertical="center"/>
    </xf>
    <xf numFmtId="41" fontId="43" fillId="0" borderId="9" xfId="0" applyNumberFormat="1" applyFont="1" applyBorder="1" applyAlignment="1">
      <alignment horizontal="center" vertical="center"/>
    </xf>
    <xf numFmtId="41" fontId="43" fillId="0" borderId="4" xfId="0" applyNumberFormat="1" applyFont="1" applyBorder="1" applyAlignment="1">
      <alignment horizontal="center" vertical="center"/>
    </xf>
    <xf numFmtId="41" fontId="43" fillId="0" borderId="164" xfId="0" applyNumberFormat="1" applyFont="1" applyBorder="1" applyAlignment="1">
      <alignment horizontal="center" vertical="center"/>
    </xf>
    <xf numFmtId="0" fontId="10" fillId="0" borderId="104" xfId="0" applyFont="1" applyBorder="1" applyAlignment="1">
      <alignment horizontal="center" vertical="center"/>
    </xf>
    <xf numFmtId="187" fontId="44" fillId="0" borderId="5" xfId="0" applyNumberFormat="1" applyFont="1" applyBorder="1" applyAlignment="1">
      <alignment horizontal="right" vertical="center" shrinkToFit="1"/>
    </xf>
    <xf numFmtId="187" fontId="44" fillId="0" borderId="90" xfId="0" applyNumberFormat="1" applyFont="1" applyBorder="1" applyAlignment="1">
      <alignment horizontal="right" vertical="center" shrinkToFit="1"/>
    </xf>
    <xf numFmtId="0" fontId="33" fillId="7" borderId="67" xfId="0" applyNumberFormat="1" applyFont="1" applyFill="1" applyBorder="1" applyAlignment="1">
      <alignment horizontal="left" vertical="center" wrapText="1" indent="1"/>
    </xf>
    <xf numFmtId="0" fontId="33" fillId="7" borderId="68" xfId="0" applyNumberFormat="1" applyFont="1" applyFill="1" applyBorder="1" applyAlignment="1">
      <alignment horizontal="left" vertical="center" wrapText="1" indent="1"/>
    </xf>
    <xf numFmtId="0" fontId="43" fillId="0" borderId="89" xfId="0" applyFont="1" applyBorder="1" applyAlignment="1">
      <alignment horizontal="center" vertical="center" shrinkToFit="1"/>
    </xf>
    <xf numFmtId="0" fontId="43" fillId="0" borderId="36" xfId="0" applyFont="1" applyBorder="1" applyAlignment="1">
      <alignment horizontal="center" vertical="center" shrinkToFit="1"/>
    </xf>
    <xf numFmtId="0" fontId="43" fillId="0" borderId="46" xfId="0" applyFont="1" applyBorder="1" applyAlignment="1">
      <alignment horizontal="center" vertical="center" shrinkToFit="1"/>
    </xf>
    <xf numFmtId="0" fontId="43" fillId="0" borderId="54" xfId="0" applyFont="1" applyBorder="1" applyAlignment="1">
      <alignment horizontal="center" vertical="center" shrinkToFit="1"/>
    </xf>
    <xf numFmtId="0" fontId="43" fillId="0" borderId="5" xfId="0" applyFont="1" applyBorder="1" applyAlignment="1">
      <alignment horizontal="center" vertical="center" shrinkToFit="1"/>
    </xf>
    <xf numFmtId="0" fontId="33" fillId="7" borderId="126" xfId="0" applyFont="1" applyFill="1" applyBorder="1" applyAlignment="1">
      <alignment horizontal="center" vertical="center"/>
    </xf>
    <xf numFmtId="0" fontId="10" fillId="0" borderId="60" xfId="0" applyFont="1" applyFill="1" applyBorder="1" applyAlignment="1">
      <alignment horizontal="center" vertical="center" shrinkToFit="1"/>
    </xf>
    <xf numFmtId="0" fontId="43" fillId="0" borderId="56" xfId="0" applyFont="1" applyBorder="1" applyAlignment="1">
      <alignment horizontal="center" vertical="center" shrinkToFit="1"/>
    </xf>
    <xf numFmtId="0" fontId="43" fillId="0" borderId="30" xfId="0" applyFont="1" applyBorder="1" applyAlignment="1">
      <alignment horizontal="center" vertical="center" shrinkToFit="1"/>
    </xf>
    <xf numFmtId="0" fontId="43" fillId="0" borderId="42" xfId="0" applyFont="1" applyBorder="1" applyAlignment="1">
      <alignment horizontal="center" vertical="center" shrinkToFit="1"/>
    </xf>
    <xf numFmtId="0" fontId="42" fillId="7" borderId="126" xfId="0" applyNumberFormat="1" applyFont="1" applyFill="1" applyBorder="1" applyAlignment="1">
      <alignment horizontal="center" vertical="center" wrapText="1"/>
    </xf>
    <xf numFmtId="0" fontId="42" fillId="7" borderId="127" xfId="0" applyNumberFormat="1" applyFont="1" applyFill="1" applyBorder="1" applyAlignment="1">
      <alignment horizontal="center" vertical="center" wrapText="1"/>
    </xf>
    <xf numFmtId="0" fontId="43" fillId="0" borderId="134" xfId="0" applyFont="1" applyBorder="1" applyAlignment="1">
      <alignment horizontal="center" vertical="center" shrinkToFit="1"/>
    </xf>
    <xf numFmtId="0" fontId="43" fillId="0" borderId="135" xfId="0" applyFont="1" applyBorder="1" applyAlignment="1">
      <alignment horizontal="center" vertical="center" shrinkToFit="1"/>
    </xf>
    <xf numFmtId="0" fontId="43" fillId="0" borderId="165" xfId="0" applyFont="1" applyBorder="1" applyAlignment="1">
      <alignment horizontal="center" vertical="center" shrinkToFit="1"/>
    </xf>
    <xf numFmtId="187" fontId="44" fillId="0" borderId="36" xfId="0" applyNumberFormat="1" applyFont="1" applyBorder="1" applyAlignment="1">
      <alignment horizontal="right" vertical="center" shrinkToFit="1"/>
    </xf>
    <xf numFmtId="187" fontId="44" fillId="0" borderId="37" xfId="0" applyNumberFormat="1" applyFont="1" applyBorder="1" applyAlignment="1">
      <alignment horizontal="right" vertical="center" shrinkToFit="1"/>
    </xf>
    <xf numFmtId="38" fontId="44" fillId="0" borderId="10" xfId="0" applyNumberFormat="1" applyFont="1" applyFill="1" applyBorder="1" applyAlignment="1">
      <alignment horizontal="center" vertical="center" shrinkToFit="1"/>
    </xf>
    <xf numFmtId="38" fontId="44" fillId="0" borderId="14" xfId="0" applyNumberFormat="1" applyFont="1" applyFill="1" applyBorder="1" applyAlignment="1">
      <alignment horizontal="center" vertical="center" shrinkToFit="1"/>
    </xf>
    <xf numFmtId="0" fontId="42" fillId="7" borderId="129" xfId="0" applyFont="1" applyFill="1" applyBorder="1" applyAlignment="1">
      <alignment horizontal="center" vertical="center" wrapText="1"/>
    </xf>
    <xf numFmtId="0" fontId="42" fillId="7" borderId="67" xfId="0" applyNumberFormat="1" applyFont="1" applyFill="1" applyBorder="1" applyAlignment="1">
      <alignment horizontal="left" vertical="center" wrapText="1" indent="1"/>
    </xf>
    <xf numFmtId="0" fontId="42" fillId="7" borderId="68" xfId="0" applyNumberFormat="1" applyFont="1" applyFill="1" applyBorder="1" applyAlignment="1">
      <alignment horizontal="left" vertical="center" wrapText="1" indent="1"/>
    </xf>
    <xf numFmtId="0" fontId="10" fillId="0" borderId="42" xfId="0" applyFont="1" applyBorder="1" applyAlignment="1">
      <alignment horizontal="center" vertical="center" shrinkToFit="1"/>
    </xf>
    <xf numFmtId="0" fontId="10" fillId="0" borderId="43" xfId="0" applyFont="1" applyBorder="1" applyAlignment="1">
      <alignment horizontal="center" vertical="center" shrinkToFit="1"/>
    </xf>
    <xf numFmtId="0" fontId="10" fillId="0" borderId="62" xfId="0" applyFont="1" applyBorder="1" applyAlignment="1">
      <alignment horizontal="center" vertical="center" wrapText="1"/>
    </xf>
    <xf numFmtId="0" fontId="10" fillId="0" borderId="63" xfId="0" applyFont="1" applyBorder="1" applyAlignment="1">
      <alignment horizontal="center" vertical="center" wrapText="1"/>
    </xf>
    <xf numFmtId="187" fontId="44" fillId="0" borderId="63" xfId="45" applyNumberFormat="1" applyFont="1" applyBorder="1" applyAlignment="1">
      <alignment horizontal="right" vertical="center" shrinkToFit="1"/>
    </xf>
    <xf numFmtId="187" fontId="44" fillId="0" borderId="135" xfId="45" applyNumberFormat="1" applyFont="1" applyBorder="1" applyAlignment="1">
      <alignment horizontal="right" vertical="center" shrinkToFit="1"/>
    </xf>
    <xf numFmtId="49" fontId="43" fillId="0" borderId="186" xfId="55" applyNumberFormat="1" applyFont="1" applyBorder="1" applyAlignment="1">
      <alignment horizontal="left" vertical="center"/>
    </xf>
    <xf numFmtId="49" fontId="43" fillId="0" borderId="187" xfId="55" applyNumberFormat="1" applyFont="1" applyBorder="1" applyAlignment="1">
      <alignment horizontal="left" vertical="center"/>
    </xf>
    <xf numFmtId="38" fontId="36" fillId="9" borderId="126" xfId="52" applyNumberFormat="1" applyFont="1" applyFill="1" applyBorder="1" applyAlignment="1">
      <alignment horizontal="center" vertical="center" wrapText="1"/>
    </xf>
    <xf numFmtId="38" fontId="36" fillId="9" borderId="127" xfId="52" applyNumberFormat="1" applyFont="1" applyFill="1" applyBorder="1" applyAlignment="1">
      <alignment horizontal="center" vertical="center" wrapText="1"/>
    </xf>
    <xf numFmtId="49" fontId="43" fillId="0" borderId="190" xfId="55" applyNumberFormat="1" applyFont="1" applyBorder="1" applyAlignment="1">
      <alignment horizontal="center" vertical="center"/>
    </xf>
    <xf numFmtId="49" fontId="43" fillId="0" borderId="191" xfId="55" applyNumberFormat="1" applyFont="1" applyBorder="1" applyAlignment="1">
      <alignment horizontal="center" vertical="center"/>
    </xf>
    <xf numFmtId="49" fontId="43" fillId="0" borderId="192" xfId="55" applyNumberFormat="1" applyFont="1" applyBorder="1" applyAlignment="1">
      <alignment horizontal="center" vertical="center"/>
    </xf>
    <xf numFmtId="49" fontId="43" fillId="0" borderId="188" xfId="55" applyNumberFormat="1" applyFont="1" applyBorder="1" applyAlignment="1">
      <alignment horizontal="center" vertical="center"/>
    </xf>
    <xf numFmtId="49" fontId="43" fillId="0" borderId="189" xfId="55" applyNumberFormat="1" applyFont="1" applyBorder="1" applyAlignment="1">
      <alignment horizontal="center" vertical="center"/>
    </xf>
    <xf numFmtId="49" fontId="43" fillId="0" borderId="187" xfId="55" applyNumberFormat="1" applyFont="1" applyBorder="1" applyAlignment="1">
      <alignment horizontal="center" vertical="center"/>
    </xf>
    <xf numFmtId="0" fontId="43" fillId="0" borderId="188" xfId="55" applyFont="1" applyBorder="1" applyAlignment="1">
      <alignment horizontal="center" vertical="center"/>
    </xf>
    <xf numFmtId="0" fontId="43" fillId="0" borderId="189" xfId="55" applyFont="1" applyBorder="1" applyAlignment="1">
      <alignment horizontal="center" vertical="center"/>
    </xf>
    <xf numFmtId="0" fontId="43" fillId="0" borderId="187" xfId="55" applyFont="1" applyBorder="1" applyAlignment="1">
      <alignment horizontal="center" vertical="center"/>
    </xf>
    <xf numFmtId="0" fontId="43" fillId="0" borderId="186" xfId="55" applyFont="1" applyBorder="1" applyAlignment="1">
      <alignment horizontal="left" vertical="center"/>
    </xf>
    <xf numFmtId="0" fontId="43" fillId="0" borderId="187" xfId="55" applyFont="1" applyBorder="1" applyAlignment="1">
      <alignment horizontal="left" vertical="center"/>
    </xf>
    <xf numFmtId="49" fontId="43" fillId="0" borderId="76" xfId="55" applyNumberFormat="1" applyFont="1" applyBorder="1" applyAlignment="1">
      <alignment horizontal="left" vertical="center"/>
    </xf>
    <xf numFmtId="49" fontId="43" fillId="0" borderId="155" xfId="55" applyNumberFormat="1" applyFont="1" applyBorder="1" applyAlignment="1">
      <alignment horizontal="center" vertical="center"/>
    </xf>
    <xf numFmtId="49" fontId="43" fillId="0" borderId="76" xfId="55" applyNumberFormat="1" applyFont="1" applyBorder="1" applyAlignment="1">
      <alignment horizontal="center" vertical="center"/>
    </xf>
    <xf numFmtId="38" fontId="36" fillId="9" borderId="59" xfId="52" applyNumberFormat="1" applyFont="1" applyFill="1" applyBorder="1" applyAlignment="1">
      <alignment horizontal="center" vertical="center" wrapText="1"/>
    </xf>
    <xf numFmtId="38" fontId="36" fillId="9" borderId="60" xfId="52" applyNumberFormat="1" applyFont="1" applyFill="1" applyBorder="1" applyAlignment="1">
      <alignment horizontal="center" vertical="center" wrapText="1"/>
    </xf>
    <xf numFmtId="38" fontId="36" fillId="9" borderId="131" xfId="52" applyNumberFormat="1" applyFont="1" applyFill="1" applyBorder="1" applyAlignment="1">
      <alignment horizontal="center" vertical="center" wrapText="1"/>
    </xf>
    <xf numFmtId="38" fontId="36" fillId="9" borderId="132" xfId="52" applyNumberFormat="1" applyFont="1" applyFill="1" applyBorder="1" applyAlignment="1">
      <alignment horizontal="center" vertical="center" wrapText="1"/>
    </xf>
    <xf numFmtId="38" fontId="36" fillId="9" borderId="60" xfId="52" applyNumberFormat="1" applyFont="1" applyFill="1" applyBorder="1" applyAlignment="1">
      <alignment horizontal="center" vertical="center"/>
    </xf>
    <xf numFmtId="49" fontId="43" fillId="0" borderId="152" xfId="55" applyNumberFormat="1" applyFont="1" applyBorder="1" applyAlignment="1">
      <alignment horizontal="center" vertical="center"/>
    </xf>
    <xf numFmtId="49" fontId="43" fillId="0" borderId="153" xfId="55" applyNumberFormat="1" applyFont="1" applyBorder="1" applyAlignment="1">
      <alignment horizontal="center" vertical="center"/>
    </xf>
    <xf numFmtId="38" fontId="36" fillId="9" borderId="132" xfId="52" applyNumberFormat="1" applyFont="1" applyFill="1" applyBorder="1" applyAlignment="1">
      <alignment horizontal="center" vertical="center"/>
    </xf>
    <xf numFmtId="38" fontId="36" fillId="9" borderId="61" xfId="52" applyNumberFormat="1" applyFont="1" applyFill="1" applyBorder="1" applyAlignment="1">
      <alignment horizontal="center" vertical="center" wrapText="1"/>
    </xf>
    <xf numFmtId="38" fontId="36" fillId="9" borderId="133" xfId="52" applyNumberFormat="1" applyFont="1" applyFill="1" applyBorder="1" applyAlignment="1">
      <alignment horizontal="center" vertical="center" wrapText="1"/>
    </xf>
    <xf numFmtId="38" fontId="65" fillId="9" borderId="11" xfId="0" applyNumberFormat="1" applyFont="1" applyFill="1" applyBorder="1" applyAlignment="1">
      <alignment horizontal="center" vertical="center"/>
    </xf>
    <xf numFmtId="38" fontId="65" fillId="9" borderId="23" xfId="0" applyNumberFormat="1" applyFont="1" applyFill="1" applyBorder="1" applyAlignment="1">
      <alignment horizontal="center" vertical="center"/>
    </xf>
    <xf numFmtId="0" fontId="10" fillId="0" borderId="138" xfId="0" applyFont="1" applyBorder="1" applyAlignment="1">
      <alignment horizontal="center" vertical="center"/>
    </xf>
    <xf numFmtId="0" fontId="10" fillId="0" borderId="103" xfId="0" applyFont="1" applyBorder="1" applyAlignment="1">
      <alignment horizontal="center" vertical="center"/>
    </xf>
    <xf numFmtId="0" fontId="10" fillId="0" borderId="80" xfId="0" applyFont="1" applyBorder="1" applyAlignment="1">
      <alignment horizontal="center" vertical="center"/>
    </xf>
    <xf numFmtId="0" fontId="10" fillId="0" borderId="83" xfId="0" applyFont="1" applyBorder="1" applyAlignment="1">
      <alignment horizontal="center" vertical="center"/>
    </xf>
    <xf numFmtId="0" fontId="10" fillId="0" borderId="79" xfId="0" applyFont="1" applyBorder="1" applyAlignment="1">
      <alignment horizontal="center" vertical="center" textRotation="255"/>
    </xf>
    <xf numFmtId="0" fontId="10" fillId="0" borderId="82" xfId="0" applyFont="1" applyBorder="1" applyAlignment="1">
      <alignment horizontal="center" vertical="center" textRotation="255"/>
    </xf>
    <xf numFmtId="0" fontId="10" fillId="0" borderId="88" xfId="0" applyFont="1" applyBorder="1" applyAlignment="1">
      <alignment horizontal="center" vertical="center" textRotation="255"/>
    </xf>
    <xf numFmtId="38" fontId="49" fillId="0" borderId="0" xfId="52" applyNumberFormat="1" applyFont="1" applyAlignment="1">
      <alignment horizontal="left" vertical="center"/>
    </xf>
    <xf numFmtId="0" fontId="43" fillId="0" borderId="0" xfId="53" applyFont="1" applyAlignment="1">
      <alignment horizontal="center" vertical="center" shrinkToFit="1"/>
    </xf>
    <xf numFmtId="0" fontId="10" fillId="0" borderId="106" xfId="0" applyFont="1" applyBorder="1" applyAlignment="1">
      <alignment horizontal="center" vertical="center"/>
    </xf>
    <xf numFmtId="0" fontId="30" fillId="0" borderId="70" xfId="0" applyFont="1" applyBorder="1" applyAlignment="1">
      <alignment horizontal="center" vertical="center"/>
    </xf>
    <xf numFmtId="0" fontId="30" fillId="0" borderId="72" xfId="0" applyFont="1" applyBorder="1" applyAlignment="1">
      <alignment horizontal="center" vertical="center"/>
    </xf>
    <xf numFmtId="0" fontId="30" fillId="0" borderId="71" xfId="0" applyFont="1" applyBorder="1" applyAlignment="1">
      <alignment horizontal="center" vertical="center"/>
    </xf>
    <xf numFmtId="0" fontId="16" fillId="0" borderId="2" xfId="0" applyFont="1" applyBorder="1" applyAlignment="1">
      <alignment horizontal="left" vertical="center"/>
    </xf>
    <xf numFmtId="0" fontId="16" fillId="0" borderId="8" xfId="0" applyFont="1" applyBorder="1" applyAlignment="1">
      <alignment horizontal="left" vertical="center"/>
    </xf>
    <xf numFmtId="0" fontId="16" fillId="0" borderId="15" xfId="0" applyFont="1" applyBorder="1" applyAlignment="1">
      <alignment horizontal="left" vertical="center"/>
    </xf>
    <xf numFmtId="0" fontId="29" fillId="0" borderId="2"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15" xfId="0" applyFont="1" applyBorder="1" applyAlignment="1">
      <alignment horizontal="center" vertical="center" wrapText="1"/>
    </xf>
    <xf numFmtId="0" fontId="16" fillId="5" borderId="2" xfId="0" applyFont="1" applyFill="1" applyBorder="1" applyAlignment="1">
      <alignment horizontal="left" vertical="center"/>
    </xf>
    <xf numFmtId="0" fontId="16" fillId="5" borderId="8" xfId="0" applyFont="1" applyFill="1" applyBorder="1" applyAlignment="1">
      <alignment horizontal="left" vertical="center"/>
    </xf>
    <xf numFmtId="0" fontId="16" fillId="5" borderId="15" xfId="0" applyFont="1" applyFill="1" applyBorder="1" applyAlignment="1">
      <alignment horizontal="left" vertical="center"/>
    </xf>
    <xf numFmtId="0" fontId="10" fillId="0" borderId="30" xfId="0" applyFont="1" applyBorder="1" applyAlignment="1">
      <alignment horizontal="left" vertical="center" shrinkToFit="1"/>
    </xf>
    <xf numFmtId="0" fontId="11" fillId="0" borderId="56" xfId="0" applyFont="1" applyBorder="1" applyAlignment="1">
      <alignment horizontal="left" vertical="center" shrinkToFit="1"/>
    </xf>
    <xf numFmtId="0" fontId="11" fillId="0" borderId="30" xfId="0" applyFont="1" applyBorder="1" applyAlignment="1">
      <alignment horizontal="left" vertical="center" shrinkToFit="1"/>
    </xf>
    <xf numFmtId="0" fontId="11" fillId="0" borderId="198" xfId="0" applyFont="1" applyBorder="1" applyAlignment="1">
      <alignment horizontal="left" vertical="center" shrinkToFit="1"/>
    </xf>
    <xf numFmtId="0" fontId="11" fillId="0" borderId="5" xfId="0" applyFont="1" applyBorder="1" applyAlignment="1">
      <alignment horizontal="left" vertical="center" shrinkToFit="1"/>
    </xf>
    <xf numFmtId="0" fontId="10" fillId="0" borderId="56" xfId="0" applyFont="1" applyBorder="1" applyAlignment="1">
      <alignment horizontal="center" vertical="center" wrapText="1" shrinkToFit="1"/>
    </xf>
    <xf numFmtId="0" fontId="10" fillId="0" borderId="56" xfId="0" applyFont="1" applyBorder="1" applyAlignment="1">
      <alignment horizontal="center" vertical="center" shrinkToFit="1"/>
    </xf>
    <xf numFmtId="187" fontId="49" fillId="0" borderId="0" xfId="10" applyNumberFormat="1" applyFont="1" applyAlignment="1">
      <alignment horizontal="left" vertical="center"/>
    </xf>
    <xf numFmtId="0" fontId="104" fillId="0" borderId="0" xfId="10" applyFont="1" applyAlignment="1">
      <alignment horizontal="left" vertical="center"/>
    </xf>
    <xf numFmtId="187" fontId="43" fillId="0" borderId="0" xfId="10" applyNumberFormat="1" applyFont="1" applyAlignment="1">
      <alignment horizontal="center" vertical="center"/>
    </xf>
    <xf numFmtId="0" fontId="34" fillId="0" borderId="0" xfId="10" applyFont="1" applyAlignment="1">
      <alignment horizontal="center" vertical="center"/>
    </xf>
    <xf numFmtId="0" fontId="36" fillId="10" borderId="195" xfId="10" applyFont="1" applyFill="1" applyBorder="1" applyAlignment="1">
      <alignment horizontal="center" vertical="center" wrapText="1" shrinkToFit="1"/>
    </xf>
    <xf numFmtId="0" fontId="36" fillId="10" borderId="196" xfId="10" applyFont="1" applyFill="1" applyBorder="1" applyAlignment="1">
      <alignment horizontal="center" vertical="center" wrapText="1" shrinkToFit="1"/>
    </xf>
    <xf numFmtId="0" fontId="11" fillId="0" borderId="89" xfId="0" applyFont="1" applyBorder="1" applyAlignment="1">
      <alignment horizontal="left" vertical="center" shrinkToFit="1"/>
    </xf>
    <xf numFmtId="0" fontId="11" fillId="0" borderId="36" xfId="0" applyFont="1" applyBorder="1" applyAlignment="1">
      <alignment horizontal="left" vertical="center" shrinkToFit="1"/>
    </xf>
    <xf numFmtId="187" fontId="49" fillId="0" borderId="0" xfId="48" applyNumberFormat="1" applyFont="1" applyAlignment="1">
      <alignment horizontal="left" vertical="center" shrinkToFit="1"/>
    </xf>
    <xf numFmtId="187" fontId="5" fillId="0" borderId="0" xfId="47" applyNumberFormat="1" applyFont="1" applyAlignment="1">
      <alignment horizontal="center" vertical="center" shrinkToFit="1"/>
    </xf>
    <xf numFmtId="187" fontId="14" fillId="0" borderId="0" xfId="47" applyNumberFormat="1" applyFont="1" applyAlignment="1">
      <alignment horizontal="center" vertical="center" shrinkToFit="1"/>
    </xf>
    <xf numFmtId="187" fontId="68" fillId="9" borderId="73" xfId="0" applyNumberFormat="1" applyFont="1" applyFill="1" applyBorder="1" applyAlignment="1">
      <alignment horizontal="center" vertical="center" wrapText="1"/>
    </xf>
    <xf numFmtId="187" fontId="68" fillId="9" borderId="91" xfId="0" applyNumberFormat="1" applyFont="1" applyFill="1" applyBorder="1" applyAlignment="1">
      <alignment horizontal="center" vertical="center" wrapText="1"/>
    </xf>
    <xf numFmtId="187" fontId="68" fillId="9" borderId="74" xfId="0" applyNumberFormat="1" applyFont="1" applyFill="1" applyBorder="1" applyAlignment="1">
      <alignment horizontal="center" vertical="center" wrapText="1"/>
    </xf>
    <xf numFmtId="187" fontId="68" fillId="9" borderId="75" xfId="0" applyNumberFormat="1" applyFont="1" applyFill="1" applyBorder="1" applyAlignment="1">
      <alignment horizontal="center" vertical="center" wrapText="1"/>
    </xf>
    <xf numFmtId="187" fontId="59" fillId="0" borderId="0" xfId="48" applyNumberFormat="1" applyFont="1" applyAlignment="1">
      <alignment horizontal="left" vertical="center" shrinkToFit="1"/>
    </xf>
    <xf numFmtId="187" fontId="68" fillId="9" borderId="73" xfId="42" applyNumberFormat="1" applyFont="1" applyFill="1" applyBorder="1" applyAlignment="1">
      <alignment horizontal="center" vertical="center" wrapText="1"/>
    </xf>
    <xf numFmtId="187" fontId="68" fillId="9" borderId="91" xfId="42" applyNumberFormat="1" applyFont="1" applyFill="1" applyBorder="1" applyAlignment="1">
      <alignment horizontal="center" vertical="center" wrapText="1"/>
    </xf>
    <xf numFmtId="187" fontId="70" fillId="9" borderId="74" xfId="42" applyNumberFormat="1" applyFont="1" applyFill="1" applyBorder="1" applyAlignment="1">
      <alignment horizontal="center" vertical="center" wrapText="1"/>
    </xf>
    <xf numFmtId="187" fontId="4" fillId="9" borderId="75" xfId="42" applyNumberFormat="1" applyFont="1" applyFill="1" applyBorder="1" applyAlignment="1">
      <alignment horizontal="center" vertical="center" wrapText="1"/>
    </xf>
    <xf numFmtId="0" fontId="14" fillId="0" borderId="0" xfId="0" applyFont="1" applyAlignment="1">
      <alignment horizontal="center"/>
    </xf>
    <xf numFmtId="187" fontId="68" fillId="9" borderId="85" xfId="0" applyNumberFormat="1" applyFont="1" applyFill="1" applyBorder="1" applyAlignment="1">
      <alignment horizontal="center" vertical="center" wrapText="1"/>
    </xf>
    <xf numFmtId="187" fontId="68" fillId="9" borderId="86" xfId="0" applyNumberFormat="1" applyFont="1" applyFill="1" applyBorder="1" applyAlignment="1">
      <alignment horizontal="center" vertical="center" wrapText="1"/>
    </xf>
    <xf numFmtId="187" fontId="68" fillId="9" borderId="86" xfId="0" applyNumberFormat="1" applyFont="1" applyFill="1" applyBorder="1" applyAlignment="1">
      <alignment horizontal="center" vertical="center"/>
    </xf>
    <xf numFmtId="187" fontId="4" fillId="0" borderId="106" xfId="0" applyNumberFormat="1" applyFont="1" applyBorder="1" applyAlignment="1">
      <alignment horizontal="center" vertical="center"/>
    </xf>
    <xf numFmtId="187" fontId="5" fillId="0" borderId="106" xfId="0" applyNumberFormat="1" applyFont="1" applyFill="1" applyBorder="1" applyAlignment="1">
      <alignment horizontal="center" vertical="center"/>
    </xf>
    <xf numFmtId="187" fontId="10" fillId="0" borderId="106" xfId="0" applyNumberFormat="1" applyFont="1" applyBorder="1" applyAlignment="1">
      <alignment horizontal="center" vertical="center" shrinkToFit="1"/>
    </xf>
    <xf numFmtId="187" fontId="5" fillId="0" borderId="106" xfId="0" applyNumberFormat="1" applyFont="1" applyBorder="1" applyAlignment="1">
      <alignment horizontal="center" vertical="center" shrinkToFit="1"/>
    </xf>
    <xf numFmtId="187" fontId="67" fillId="0" borderId="0" xfId="0" applyNumberFormat="1" applyFont="1" applyAlignment="1">
      <alignment horizontal="center" vertical="center"/>
    </xf>
    <xf numFmtId="187" fontId="10" fillId="0" borderId="105" xfId="0" applyNumberFormat="1" applyFont="1" applyBorder="1" applyAlignment="1">
      <alignment horizontal="center" vertical="center" wrapText="1" shrinkToFit="1"/>
    </xf>
    <xf numFmtId="187" fontId="10" fillId="0" borderId="105" xfId="0" applyNumberFormat="1" applyFont="1" applyBorder="1" applyAlignment="1">
      <alignment horizontal="center" vertical="center" shrinkToFit="1"/>
    </xf>
    <xf numFmtId="187" fontId="36" fillId="9" borderId="60" xfId="0" applyNumberFormat="1" applyFont="1" applyFill="1" applyBorder="1" applyAlignment="1">
      <alignment horizontal="center" vertical="center" shrinkToFit="1"/>
    </xf>
    <xf numFmtId="187" fontId="36" fillId="9" borderId="61" xfId="0" applyNumberFormat="1" applyFont="1" applyFill="1" applyBorder="1" applyAlignment="1">
      <alignment horizontal="center" vertical="center" shrinkToFit="1"/>
    </xf>
    <xf numFmtId="187" fontId="5" fillId="0" borderId="105" xfId="0" applyNumberFormat="1" applyFont="1" applyBorder="1" applyAlignment="1">
      <alignment horizontal="center" vertical="center" wrapText="1"/>
    </xf>
    <xf numFmtId="187" fontId="5" fillId="0" borderId="106" xfId="0" applyNumberFormat="1" applyFont="1" applyBorder="1" applyAlignment="1">
      <alignment horizontal="center" vertical="center" wrapText="1"/>
    </xf>
    <xf numFmtId="187" fontId="5" fillId="0" borderId="137" xfId="0" applyNumberFormat="1" applyFont="1" applyBorder="1" applyAlignment="1">
      <alignment horizontal="center" vertical="center" wrapText="1"/>
    </xf>
    <xf numFmtId="187" fontId="5" fillId="0" borderId="138" xfId="0" applyNumberFormat="1" applyFont="1" applyBorder="1" applyAlignment="1">
      <alignment horizontal="center" vertical="center" wrapText="1"/>
    </xf>
    <xf numFmtId="187" fontId="4" fillId="0" borderId="138" xfId="0" applyNumberFormat="1" applyFont="1" applyBorder="1" applyAlignment="1">
      <alignment horizontal="center" vertical="center"/>
    </xf>
    <xf numFmtId="187" fontId="5" fillId="0" borderId="106" xfId="0" applyNumberFormat="1" applyFont="1" applyBorder="1" applyAlignment="1">
      <alignment horizontal="center" vertical="center"/>
    </xf>
    <xf numFmtId="187" fontId="4" fillId="0" borderId="134" xfId="0" applyNumberFormat="1" applyFont="1" applyBorder="1" applyAlignment="1">
      <alignment horizontal="center" vertical="center"/>
    </xf>
    <xf numFmtId="187" fontId="4" fillId="0" borderId="135" xfId="0" applyNumberFormat="1" applyFont="1" applyBorder="1" applyAlignment="1">
      <alignment horizontal="center" vertical="center"/>
    </xf>
    <xf numFmtId="187" fontId="5" fillId="0" borderId="106" xfId="0" applyNumberFormat="1" applyFont="1" applyFill="1" applyBorder="1" applyAlignment="1">
      <alignment horizontal="center" vertical="center" shrinkToFit="1"/>
    </xf>
    <xf numFmtId="187" fontId="10" fillId="0" borderId="131" xfId="0" applyNumberFormat="1" applyFont="1" applyBorder="1" applyAlignment="1">
      <alignment horizontal="center" vertical="center" shrinkToFit="1"/>
    </xf>
    <xf numFmtId="187" fontId="10" fillId="0" borderId="132" xfId="0" applyNumberFormat="1" applyFont="1" applyBorder="1" applyAlignment="1">
      <alignment horizontal="center" vertical="center" shrinkToFit="1"/>
    </xf>
    <xf numFmtId="187" fontId="36" fillId="9" borderId="59" xfId="0" applyNumberFormat="1" applyFont="1" applyFill="1" applyBorder="1" applyAlignment="1">
      <alignment horizontal="center" vertical="center" wrapText="1"/>
    </xf>
    <xf numFmtId="187" fontId="36" fillId="9" borderId="60" xfId="0" applyNumberFormat="1" applyFont="1" applyFill="1" applyBorder="1" applyAlignment="1">
      <alignment horizontal="center" vertical="center" wrapText="1"/>
    </xf>
    <xf numFmtId="187" fontId="36" fillId="9" borderId="131" xfId="0" applyNumberFormat="1" applyFont="1" applyFill="1" applyBorder="1" applyAlignment="1">
      <alignment horizontal="center" vertical="center" wrapText="1"/>
    </xf>
    <xf numFmtId="187" fontId="36" fillId="9" borderId="132" xfId="0" applyNumberFormat="1" applyFont="1" applyFill="1" applyBorder="1" applyAlignment="1">
      <alignment horizontal="center" vertical="center" wrapText="1"/>
    </xf>
    <xf numFmtId="187" fontId="11" fillId="0" borderId="106" xfId="0" applyNumberFormat="1" applyFont="1" applyBorder="1" applyAlignment="1">
      <alignment horizontal="center" vertical="center" shrinkToFit="1"/>
    </xf>
    <xf numFmtId="187" fontId="10" fillId="0" borderId="89" xfId="0" applyNumberFormat="1" applyFont="1" applyBorder="1" applyAlignment="1">
      <alignment horizontal="center" vertical="center" shrinkToFit="1"/>
    </xf>
    <xf numFmtId="187" fontId="10" fillId="0" borderId="36" xfId="0" applyNumberFormat="1" applyFont="1" applyBorder="1" applyAlignment="1">
      <alignment horizontal="center" vertical="center" shrinkToFit="1"/>
    </xf>
    <xf numFmtId="187" fontId="4" fillId="0" borderId="109" xfId="0" applyNumberFormat="1" applyFont="1" applyBorder="1" applyAlignment="1">
      <alignment horizontal="center" vertical="center"/>
    </xf>
    <xf numFmtId="187" fontId="68" fillId="9" borderId="126" xfId="0" applyNumberFormat="1" applyFont="1" applyFill="1" applyBorder="1" applyAlignment="1">
      <alignment horizontal="center" vertical="center" wrapText="1"/>
    </xf>
    <xf numFmtId="187" fontId="68" fillId="9" borderId="127" xfId="0" applyNumberFormat="1" applyFont="1" applyFill="1" applyBorder="1" applyAlignment="1">
      <alignment horizontal="center" vertical="center" wrapText="1"/>
    </xf>
    <xf numFmtId="187" fontId="4" fillId="0" borderId="132" xfId="0" applyNumberFormat="1" applyFont="1" applyBorder="1" applyAlignment="1">
      <alignment horizontal="center" vertical="center"/>
    </xf>
    <xf numFmtId="187" fontId="5" fillId="0" borderId="89" xfId="0" applyNumberFormat="1" applyFont="1" applyBorder="1" applyAlignment="1">
      <alignment horizontal="center" vertical="center" wrapText="1"/>
    </xf>
    <xf numFmtId="187" fontId="5" fillId="0" borderId="36" xfId="0" applyNumberFormat="1" applyFont="1" applyBorder="1" applyAlignment="1">
      <alignment horizontal="center" vertical="center" wrapText="1"/>
    </xf>
    <xf numFmtId="187" fontId="5" fillId="0" borderId="108" xfId="0" applyNumberFormat="1" applyFont="1" applyBorder="1" applyAlignment="1">
      <alignment horizontal="center" vertical="center" wrapText="1"/>
    </xf>
    <xf numFmtId="187" fontId="5" fillId="0" borderId="109" xfId="0" applyNumberFormat="1" applyFont="1" applyBorder="1" applyAlignment="1">
      <alignment horizontal="center" vertical="center" wrapText="1"/>
    </xf>
    <xf numFmtId="187" fontId="68" fillId="9" borderId="61" xfId="0" applyNumberFormat="1" applyFont="1" applyFill="1" applyBorder="1" applyAlignment="1">
      <alignment horizontal="center" vertical="center" shrinkToFit="1"/>
    </xf>
    <xf numFmtId="187" fontId="68" fillId="9" borderId="133" xfId="0" applyNumberFormat="1" applyFont="1" applyFill="1" applyBorder="1" applyAlignment="1">
      <alignment horizontal="center" vertical="center" shrinkToFit="1"/>
    </xf>
    <xf numFmtId="187" fontId="5" fillId="0" borderId="131" xfId="0" applyNumberFormat="1" applyFont="1" applyBorder="1" applyAlignment="1">
      <alignment horizontal="center" vertical="center" wrapText="1"/>
    </xf>
    <xf numFmtId="187" fontId="5" fillId="0" borderId="132" xfId="0" applyNumberFormat="1" applyFont="1" applyBorder="1" applyAlignment="1">
      <alignment horizontal="center" vertical="center" wrapText="1"/>
    </xf>
    <xf numFmtId="187" fontId="68" fillId="9" borderId="59" xfId="0" applyNumberFormat="1" applyFont="1" applyFill="1" applyBorder="1" applyAlignment="1">
      <alignment horizontal="center" vertical="center" wrapText="1"/>
    </xf>
    <xf numFmtId="187" fontId="68" fillId="9" borderId="60" xfId="0" applyNumberFormat="1" applyFont="1" applyFill="1" applyBorder="1" applyAlignment="1">
      <alignment horizontal="center" vertical="center" wrapText="1"/>
    </xf>
    <xf numFmtId="187" fontId="68" fillId="9" borderId="131" xfId="0" applyNumberFormat="1" applyFont="1" applyFill="1" applyBorder="1" applyAlignment="1">
      <alignment horizontal="center" vertical="center" wrapText="1"/>
    </xf>
    <xf numFmtId="187" fontId="68" fillId="9" borderId="132" xfId="0" applyNumberFormat="1" applyFont="1" applyFill="1" applyBorder="1" applyAlignment="1">
      <alignment horizontal="center" vertical="center" wrapText="1"/>
    </xf>
    <xf numFmtId="187" fontId="68" fillId="9" borderId="60" xfId="0" applyNumberFormat="1" applyFont="1" applyFill="1" applyBorder="1" applyAlignment="1">
      <alignment horizontal="center" vertical="center" shrinkToFit="1"/>
    </xf>
    <xf numFmtId="187" fontId="68" fillId="9" borderId="132" xfId="0" applyNumberFormat="1" applyFont="1" applyFill="1" applyBorder="1" applyAlignment="1">
      <alignment horizontal="center" vertical="center" shrinkToFit="1"/>
    </xf>
    <xf numFmtId="187" fontId="11" fillId="0" borderId="134" xfId="0" applyNumberFormat="1" applyFont="1" applyBorder="1" applyAlignment="1">
      <alignment horizontal="center" vertical="center" shrinkToFit="1"/>
    </xf>
    <xf numFmtId="187" fontId="11" fillId="0" borderId="135" xfId="0" applyNumberFormat="1" applyFont="1" applyBorder="1" applyAlignment="1">
      <alignment horizontal="center" vertical="center" shrinkToFit="1"/>
    </xf>
    <xf numFmtId="187" fontId="5" fillId="0" borderId="36" xfId="0" applyNumberFormat="1" applyFont="1" applyBorder="1" applyAlignment="1">
      <alignment horizontal="center" vertical="center" shrinkToFit="1"/>
    </xf>
    <xf numFmtId="187" fontId="68" fillId="9" borderId="127" xfId="0" applyNumberFormat="1" applyFont="1" applyFill="1" applyBorder="1" applyAlignment="1">
      <alignment horizontal="center" vertical="center"/>
    </xf>
    <xf numFmtId="187" fontId="5" fillId="0" borderId="36" xfId="0" applyNumberFormat="1" applyFont="1" applyFill="1" applyBorder="1" applyAlignment="1">
      <alignment horizontal="center" vertical="center"/>
    </xf>
    <xf numFmtId="187" fontId="5" fillId="0" borderId="36" xfId="0" applyNumberFormat="1" applyFont="1" applyBorder="1" applyAlignment="1">
      <alignment horizontal="center" vertical="center"/>
    </xf>
  </cellXfs>
  <cellStyles count="1739">
    <cellStyle name="_x000a_386grabber=M" xfId="11"/>
    <cellStyle name="??&amp;O?&amp;H?_x0008__x000f__x0007_?_x0007__x0001__x0001_" xfId="59"/>
    <cellStyle name="??&amp;O?&amp;H?_x0008_??_x0007__x0001__x0001_" xfId="60"/>
    <cellStyle name="???? [0.00]_1997 Turns" xfId="61"/>
    <cellStyle name="???? [0]_????? " xfId="2"/>
    <cellStyle name="?????_VERA" xfId="62"/>
    <cellStyle name="????_????? " xfId="3"/>
    <cellStyle name="??_??? " xfId="4"/>
    <cellStyle name="_05 1사분기" xfId="63"/>
    <cellStyle name="_08(일반)예산외_예산(090418)" xfId="64"/>
    <cellStyle name="_1. 2007일반회계 예산외거래 정리-태안군청" xfId="65"/>
    <cellStyle name="_2003우진산전-sales" xfId="66"/>
    <cellStyle name="_2005성신1분기Lead" xfId="67"/>
    <cellStyle name="_2기lead" xfId="68"/>
    <cellStyle name="_99 Lead" xfId="69"/>
    <cellStyle name="_A4-wiscom" xfId="70"/>
    <cellStyle name="_B조서-위스컴" xfId="71"/>
    <cellStyle name="_Ctu한신평정20041분기(kjh)" xfId="72"/>
    <cellStyle name="_Hard Closing 배상일" xfId="73"/>
    <cellStyle name="_PQT" xfId="74"/>
    <cellStyle name="_PQT_1" xfId="75"/>
    <cellStyle name="_RHD (2)" xfId="76"/>
    <cellStyle name="_RHD (2)_1" xfId="77"/>
    <cellStyle name="_S-옥천-예산외-일반회계" xfId="78"/>
    <cellStyle name="_감사조서00" xfId="79"/>
    <cellStyle name="_감사조서99-1" xfId="80"/>
    <cellStyle name="_개시BS(강동일반070603)" xfId="81"/>
    <cellStyle name="_개시BS(강동일반070615)" xfId="82"/>
    <cellStyle name="_개시BS(구리-기초생활특별)" xfId="83"/>
    <cellStyle name="_국문재무제표_2003" xfId="84"/>
    <cellStyle name="_금형" xfId="85"/>
    <cellStyle name="_급여테스트" xfId="86"/>
    <cellStyle name="_기금FS(강동06015)" xfId="87"/>
    <cellStyle name="_기금FS(보성)" xfId="88"/>
    <cellStyle name="_반기검토" xfId="89"/>
    <cellStyle name="_빅텍2003반기정산표" xfId="90"/>
    <cellStyle name="_삼영중간" xfId="91"/>
    <cellStyle name="_샤시 (2)" xfId="92"/>
    <cellStyle name="_샤시 (2)_1" xfId="93"/>
    <cellStyle name="_샤시 (2)_2" xfId="94"/>
    <cellStyle name="_선진종합 기말감사조서" xfId="95"/>
    <cellStyle name="_선진종합-2004" xfId="96"/>
    <cellStyle name="_예산외정리_서산일반" xfId="97"/>
    <cellStyle name="_유형자산총괄표(3800-1)-일성신약03중간" xfId="98"/>
    <cellStyle name="_재무보고서_송파07_080516" xfId="99"/>
    <cellStyle name="_재무자료" xfId="100"/>
    <cellStyle name="_정산표 및 수정분개" xfId="101"/>
    <cellStyle name="_주당순이익" xfId="102"/>
    <cellStyle name="_차체 (2)" xfId="103"/>
    <cellStyle name="_차체 (2)_1" xfId="104"/>
    <cellStyle name="_특별FS(보성070524)" xfId="105"/>
    <cellStyle name="_특별회계FS(보성)" xfId="106"/>
    <cellStyle name="_현금흐름표" xfId="107"/>
    <cellStyle name="¤@?e_TEST-1 " xfId="8"/>
    <cellStyle name="⥜준_제강원가최종_1" xfId="108"/>
    <cellStyle name="0,0_x000d__x000a_NA_x000d__x000a_" xfId="109"/>
    <cellStyle name="1." xfId="110"/>
    <cellStyle name="19990216" xfId="111"/>
    <cellStyle name="20% - Accent1" xfId="112"/>
    <cellStyle name="20% - Accent1 2" xfId="113"/>
    <cellStyle name="20% - Accent2" xfId="114"/>
    <cellStyle name="20% - Accent2 2" xfId="115"/>
    <cellStyle name="20% - Accent3" xfId="116"/>
    <cellStyle name="20% - Accent3 2" xfId="117"/>
    <cellStyle name="20% - Accent4" xfId="118"/>
    <cellStyle name="20% - Accent4 2" xfId="119"/>
    <cellStyle name="20% - Accent5" xfId="120"/>
    <cellStyle name="20% - Accent5 2" xfId="121"/>
    <cellStyle name="20% - Accent6" xfId="122"/>
    <cellStyle name="20% - Accent6 2" xfId="123"/>
    <cellStyle name="20% - 강조색1 10" xfId="124"/>
    <cellStyle name="20% - 강조색1 11" xfId="125"/>
    <cellStyle name="20% - 강조색1 12" xfId="126"/>
    <cellStyle name="20% - 강조색1 2" xfId="127"/>
    <cellStyle name="20% - 강조색1 3" xfId="128"/>
    <cellStyle name="20% - 강조색1 4" xfId="129"/>
    <cellStyle name="20% - 강조색1 5" xfId="130"/>
    <cellStyle name="20% - 강조색1 6" xfId="131"/>
    <cellStyle name="20% - 강조색1 7" xfId="132"/>
    <cellStyle name="20% - 강조색1 8" xfId="133"/>
    <cellStyle name="20% - 강조색1 9" xfId="134"/>
    <cellStyle name="20% - 강조색2 10" xfId="135"/>
    <cellStyle name="20% - 강조색2 11" xfId="136"/>
    <cellStyle name="20% - 강조색2 12" xfId="137"/>
    <cellStyle name="20% - 강조색2 2" xfId="138"/>
    <cellStyle name="20% - 강조색2 3" xfId="139"/>
    <cellStyle name="20% - 강조색2 4" xfId="140"/>
    <cellStyle name="20% - 강조색2 5" xfId="141"/>
    <cellStyle name="20% - 강조색2 6" xfId="142"/>
    <cellStyle name="20% - 강조색2 7" xfId="143"/>
    <cellStyle name="20% - 강조색2 8" xfId="144"/>
    <cellStyle name="20% - 강조색2 9" xfId="145"/>
    <cellStyle name="20% - 강조색3 10" xfId="146"/>
    <cellStyle name="20% - 강조색3 11" xfId="147"/>
    <cellStyle name="20% - 강조색3 12" xfId="148"/>
    <cellStyle name="20% - 강조색3 2" xfId="149"/>
    <cellStyle name="20% - 강조색3 3" xfId="150"/>
    <cellStyle name="20% - 강조색3 4" xfId="151"/>
    <cellStyle name="20% - 강조색3 5" xfId="152"/>
    <cellStyle name="20% - 강조색3 6" xfId="153"/>
    <cellStyle name="20% - 강조색3 7" xfId="154"/>
    <cellStyle name="20% - 강조색3 8" xfId="155"/>
    <cellStyle name="20% - 강조색3 9" xfId="156"/>
    <cellStyle name="20% - 강조색4 10" xfId="157"/>
    <cellStyle name="20% - 강조색4 11" xfId="158"/>
    <cellStyle name="20% - 강조색4 12" xfId="159"/>
    <cellStyle name="20% - 강조색4 2" xfId="160"/>
    <cellStyle name="20% - 강조색4 3" xfId="161"/>
    <cellStyle name="20% - 강조색4 4" xfId="162"/>
    <cellStyle name="20% - 강조색4 5" xfId="163"/>
    <cellStyle name="20% - 강조색4 6" xfId="164"/>
    <cellStyle name="20% - 강조색4 7" xfId="165"/>
    <cellStyle name="20% - 강조색4 8" xfId="166"/>
    <cellStyle name="20% - 강조색4 9" xfId="167"/>
    <cellStyle name="20% - 강조색5 10" xfId="168"/>
    <cellStyle name="20% - 강조색5 11" xfId="169"/>
    <cellStyle name="20% - 강조색5 12" xfId="170"/>
    <cellStyle name="20% - 강조색5 2" xfId="171"/>
    <cellStyle name="20% - 강조색5 3" xfId="172"/>
    <cellStyle name="20% - 강조색5 4" xfId="173"/>
    <cellStyle name="20% - 강조색5 5" xfId="174"/>
    <cellStyle name="20% - 강조색5 6" xfId="175"/>
    <cellStyle name="20% - 강조색5 7" xfId="176"/>
    <cellStyle name="20% - 강조색5 8" xfId="177"/>
    <cellStyle name="20% - 강조색5 9" xfId="178"/>
    <cellStyle name="20% - 강조색6 10" xfId="179"/>
    <cellStyle name="20% - 강조색6 11" xfId="180"/>
    <cellStyle name="20% - 강조색6 12" xfId="181"/>
    <cellStyle name="20% - 강조색6 2" xfId="182"/>
    <cellStyle name="20% - 강조색6 3" xfId="183"/>
    <cellStyle name="20% - 강조색6 4" xfId="184"/>
    <cellStyle name="20% - 강조색6 5" xfId="185"/>
    <cellStyle name="20% - 강조색6 6" xfId="186"/>
    <cellStyle name="20% - 강조색6 7" xfId="187"/>
    <cellStyle name="20% - 강조색6 8" xfId="188"/>
    <cellStyle name="20% - 강조색6 9" xfId="189"/>
    <cellStyle name="_x0004_3;_x0018_" xfId="190"/>
    <cellStyle name="40% - Accent1" xfId="191"/>
    <cellStyle name="40% - Accent1 2" xfId="192"/>
    <cellStyle name="40% - Accent2" xfId="193"/>
    <cellStyle name="40% - Accent2 2" xfId="194"/>
    <cellStyle name="40% - Accent3" xfId="195"/>
    <cellStyle name="40% - Accent3 2" xfId="196"/>
    <cellStyle name="40% - Accent4" xfId="197"/>
    <cellStyle name="40% - Accent4 2" xfId="198"/>
    <cellStyle name="40% - Accent5" xfId="199"/>
    <cellStyle name="40% - Accent5 2" xfId="200"/>
    <cellStyle name="40% - Accent6" xfId="201"/>
    <cellStyle name="40% - Accent6 2" xfId="202"/>
    <cellStyle name="40% - 강조색1 10" xfId="203"/>
    <cellStyle name="40% - 강조색1 11" xfId="204"/>
    <cellStyle name="40% - 강조색1 12" xfId="205"/>
    <cellStyle name="40% - 강조색1 2" xfId="206"/>
    <cellStyle name="40% - 강조색1 3" xfId="207"/>
    <cellStyle name="40% - 강조색1 4" xfId="208"/>
    <cellStyle name="40% - 강조색1 5" xfId="209"/>
    <cellStyle name="40% - 강조색1 6" xfId="210"/>
    <cellStyle name="40% - 강조색1 7" xfId="211"/>
    <cellStyle name="40% - 강조색1 8" xfId="212"/>
    <cellStyle name="40% - 강조색1 9" xfId="213"/>
    <cellStyle name="40% - 강조색2 10" xfId="214"/>
    <cellStyle name="40% - 강조색2 11" xfId="215"/>
    <cellStyle name="40% - 강조색2 12" xfId="216"/>
    <cellStyle name="40% - 강조색2 2" xfId="217"/>
    <cellStyle name="40% - 강조색2 3" xfId="218"/>
    <cellStyle name="40% - 강조색2 4" xfId="219"/>
    <cellStyle name="40% - 강조색2 5" xfId="220"/>
    <cellStyle name="40% - 강조색2 6" xfId="221"/>
    <cellStyle name="40% - 강조색2 7" xfId="222"/>
    <cellStyle name="40% - 강조색2 8" xfId="223"/>
    <cellStyle name="40% - 강조색2 9" xfId="224"/>
    <cellStyle name="40% - 강조색3 10" xfId="225"/>
    <cellStyle name="40% - 강조색3 11" xfId="226"/>
    <cellStyle name="40% - 강조색3 12" xfId="227"/>
    <cellStyle name="40% - 강조색3 2" xfId="228"/>
    <cellStyle name="40% - 강조색3 3" xfId="229"/>
    <cellStyle name="40% - 강조색3 4" xfId="230"/>
    <cellStyle name="40% - 강조색3 5" xfId="231"/>
    <cellStyle name="40% - 강조색3 6" xfId="232"/>
    <cellStyle name="40% - 강조색3 7" xfId="233"/>
    <cellStyle name="40% - 강조색3 8" xfId="234"/>
    <cellStyle name="40% - 강조색3 9" xfId="235"/>
    <cellStyle name="40% - 강조색4 10" xfId="236"/>
    <cellStyle name="40% - 강조색4 11" xfId="237"/>
    <cellStyle name="40% - 강조색4 12" xfId="238"/>
    <cellStyle name="40% - 강조색4 2" xfId="239"/>
    <cellStyle name="40% - 강조색4 3" xfId="240"/>
    <cellStyle name="40% - 강조색4 4" xfId="241"/>
    <cellStyle name="40% - 강조색4 5" xfId="242"/>
    <cellStyle name="40% - 강조색4 6" xfId="243"/>
    <cellStyle name="40% - 강조색4 7" xfId="244"/>
    <cellStyle name="40% - 강조색4 8" xfId="245"/>
    <cellStyle name="40% - 강조색4 9" xfId="246"/>
    <cellStyle name="40% - 강조색5 10" xfId="247"/>
    <cellStyle name="40% - 강조색5 11" xfId="248"/>
    <cellStyle name="40% - 강조색5 12" xfId="249"/>
    <cellStyle name="40% - 강조색5 2" xfId="250"/>
    <cellStyle name="40% - 강조색5 3" xfId="251"/>
    <cellStyle name="40% - 강조색5 4" xfId="252"/>
    <cellStyle name="40% - 강조색5 5" xfId="253"/>
    <cellStyle name="40% - 강조색5 6" xfId="254"/>
    <cellStyle name="40% - 강조색5 7" xfId="255"/>
    <cellStyle name="40% - 강조색5 8" xfId="256"/>
    <cellStyle name="40% - 강조색5 9" xfId="257"/>
    <cellStyle name="40% - 강조색6 10" xfId="258"/>
    <cellStyle name="40% - 강조색6 11" xfId="259"/>
    <cellStyle name="40% - 강조색6 12" xfId="260"/>
    <cellStyle name="40% - 강조색6 2" xfId="261"/>
    <cellStyle name="40% - 강조색6 3" xfId="262"/>
    <cellStyle name="40% - 강조색6 4" xfId="263"/>
    <cellStyle name="40% - 강조색6 5" xfId="264"/>
    <cellStyle name="40% - 강조색6 6" xfId="265"/>
    <cellStyle name="40% - 강조색6 7" xfId="266"/>
    <cellStyle name="40% - 강조색6 8" xfId="267"/>
    <cellStyle name="40% - 강조색6 9" xfId="268"/>
    <cellStyle name="60% - Accent1" xfId="269"/>
    <cellStyle name="60% - Accent1 2" xfId="270"/>
    <cellStyle name="60% - Accent2" xfId="271"/>
    <cellStyle name="60% - Accent2 2" xfId="272"/>
    <cellStyle name="60% - Accent3" xfId="273"/>
    <cellStyle name="60% - Accent3 2" xfId="274"/>
    <cellStyle name="60% - Accent4" xfId="275"/>
    <cellStyle name="60% - Accent4 2" xfId="276"/>
    <cellStyle name="60% - Accent5" xfId="277"/>
    <cellStyle name="60% - Accent5 2" xfId="278"/>
    <cellStyle name="60% - Accent6" xfId="279"/>
    <cellStyle name="60% - Accent6 2" xfId="280"/>
    <cellStyle name="60% - 강조색1 10" xfId="281"/>
    <cellStyle name="60% - 강조색1 11" xfId="282"/>
    <cellStyle name="60% - 강조색1 12" xfId="283"/>
    <cellStyle name="60% - 강조색1 2" xfId="284"/>
    <cellStyle name="60% - 강조색1 3" xfId="285"/>
    <cellStyle name="60% - 강조색1 4" xfId="286"/>
    <cellStyle name="60% - 강조색1 5" xfId="287"/>
    <cellStyle name="60% - 강조색1 6" xfId="288"/>
    <cellStyle name="60% - 강조색1 7" xfId="289"/>
    <cellStyle name="60% - 강조색1 8" xfId="290"/>
    <cellStyle name="60% - 강조색1 9" xfId="291"/>
    <cellStyle name="60% - 강조색2 10" xfId="292"/>
    <cellStyle name="60% - 강조색2 11" xfId="293"/>
    <cellStyle name="60% - 강조색2 12" xfId="294"/>
    <cellStyle name="60% - 강조색2 2" xfId="295"/>
    <cellStyle name="60% - 강조색2 3" xfId="296"/>
    <cellStyle name="60% - 강조색2 4" xfId="297"/>
    <cellStyle name="60% - 강조색2 5" xfId="298"/>
    <cellStyle name="60% - 강조색2 6" xfId="299"/>
    <cellStyle name="60% - 강조색2 7" xfId="300"/>
    <cellStyle name="60% - 강조색2 8" xfId="301"/>
    <cellStyle name="60% - 강조색2 9" xfId="302"/>
    <cellStyle name="60% - 강조색3 10" xfId="303"/>
    <cellStyle name="60% - 강조색3 11" xfId="304"/>
    <cellStyle name="60% - 강조색3 12" xfId="305"/>
    <cellStyle name="60% - 강조색3 2" xfId="306"/>
    <cellStyle name="60% - 강조색3 3" xfId="307"/>
    <cellStyle name="60% - 강조색3 4" xfId="308"/>
    <cellStyle name="60% - 강조색3 5" xfId="309"/>
    <cellStyle name="60% - 강조색3 6" xfId="310"/>
    <cellStyle name="60% - 강조색3 7" xfId="311"/>
    <cellStyle name="60% - 강조색3 8" xfId="312"/>
    <cellStyle name="60% - 강조색3 9" xfId="313"/>
    <cellStyle name="60% - 강조색4 10" xfId="314"/>
    <cellStyle name="60% - 강조색4 11" xfId="315"/>
    <cellStyle name="60% - 강조색4 12" xfId="316"/>
    <cellStyle name="60% - 강조색4 2" xfId="317"/>
    <cellStyle name="60% - 강조색4 3" xfId="318"/>
    <cellStyle name="60% - 강조색4 4" xfId="319"/>
    <cellStyle name="60% - 강조색4 5" xfId="320"/>
    <cellStyle name="60% - 강조색4 6" xfId="321"/>
    <cellStyle name="60% - 강조색4 7" xfId="322"/>
    <cellStyle name="60% - 강조색4 8" xfId="323"/>
    <cellStyle name="60% - 강조색4 9" xfId="324"/>
    <cellStyle name="60% - 강조색5 10" xfId="325"/>
    <cellStyle name="60% - 강조색5 11" xfId="326"/>
    <cellStyle name="60% - 강조색5 12" xfId="327"/>
    <cellStyle name="60% - 강조색5 2" xfId="328"/>
    <cellStyle name="60% - 강조색5 3" xfId="329"/>
    <cellStyle name="60% - 강조색5 4" xfId="330"/>
    <cellStyle name="60% - 강조색5 5" xfId="331"/>
    <cellStyle name="60% - 강조색5 6" xfId="332"/>
    <cellStyle name="60% - 강조색5 7" xfId="333"/>
    <cellStyle name="60% - 강조색5 8" xfId="334"/>
    <cellStyle name="60% - 강조색5 9" xfId="335"/>
    <cellStyle name="60% - 강조색6 10" xfId="336"/>
    <cellStyle name="60% - 강조색6 11" xfId="337"/>
    <cellStyle name="60% - 강조색6 12" xfId="338"/>
    <cellStyle name="60% - 강조색6 2" xfId="339"/>
    <cellStyle name="60% - 강조색6 3" xfId="340"/>
    <cellStyle name="60% - 강조색6 4" xfId="341"/>
    <cellStyle name="60% - 강조색6 5" xfId="342"/>
    <cellStyle name="60% - 강조색6 6" xfId="343"/>
    <cellStyle name="60% - 강조색6 7" xfId="344"/>
    <cellStyle name="60% - 강조색6 8" xfId="345"/>
    <cellStyle name="60% - 강조색6 9" xfId="346"/>
    <cellStyle name="7" xfId="347"/>
    <cellStyle name="7_01가공비_01이동010201" xfId="348"/>
    <cellStyle name="7_01가공비_01이동010201_05 3사분기" xfId="349"/>
    <cellStyle name="7_01가공비_01이동010201_05 3사분기_2006기말감사-DSPent-2007.2.6" xfId="350"/>
    <cellStyle name="7_01가공비_01이동010201_05 3사분기_2006기말감사-HPent-2007.02.12" xfId="351"/>
    <cellStyle name="7_01가공비_01이동010201_05 3사분기_2006반기검토조서-HPent-2006.7.26" xfId="352"/>
    <cellStyle name="7_01가공비_01이동010201_05 3사분기_2006중감조서-HPent-2006.12.04" xfId="353"/>
    <cellStyle name="7_01가공비_01이동010201_2006기말감사-DSPent-2007.2.6" xfId="354"/>
    <cellStyle name="7_01가공비_01이동010201_2006기말감사-HPent-2007.02.12" xfId="355"/>
    <cellStyle name="7_01가공비_01이동010201_2006반기검토조서-HPent-2006.7.26" xfId="356"/>
    <cellStyle name="7_01가공비_01이동010201_2006중감조서-HPent-2006.12.04" xfId="357"/>
    <cellStyle name="7_01가공비_01이동010201_9월손익master" xfId="358"/>
    <cellStyle name="7_01가공비_01이동010201_9월손익master_05 3사분기" xfId="359"/>
    <cellStyle name="7_01가공비_01이동010201_9월손익master_05 3사분기_2006기말감사-DSPent-2007.2.6" xfId="360"/>
    <cellStyle name="7_01가공비_01이동010201_9월손익master_05 3사분기_2006기말감사-HPent-2007.02.12" xfId="361"/>
    <cellStyle name="7_01가공비_01이동010201_9월손익master_05 3사분기_2006반기검토조서-HPent-2006.7.26" xfId="362"/>
    <cellStyle name="7_01가공비_01이동010201_9월손익master_05 3사분기_2006중감조서-HPent-2006.12.04" xfId="363"/>
    <cellStyle name="7_01가공비_01이동010201_9월손익master_2006기말감사-DSPent-2007.2.6" xfId="364"/>
    <cellStyle name="7_01가공비_01이동010201_9월손익master_2006기말감사-HPent-2007.02.12" xfId="365"/>
    <cellStyle name="7_01가공비_01이동010201_9월손익master_2006반기검토조서-HPent-2006.7.26" xfId="366"/>
    <cellStyle name="7_01가공비_01이동010201_9월손익master_2006중감조서-HPent-2006.12.04" xfId="367"/>
    <cellStyle name="7_01가공비_01이동010201_DN_BS(02년1월말기준)" xfId="368"/>
    <cellStyle name="7_01가공비_01이동010201_DN_BS(02년1월말기준)_05 3사분기" xfId="369"/>
    <cellStyle name="7_01가공비_01이동010201_DN_BS(02년1월말기준)_05 3사분기_2006기말감사-DSPent-2007.2.6" xfId="370"/>
    <cellStyle name="7_01가공비_01이동010201_DN_BS(02년1월말기준)_05 3사분기_2006기말감사-HPent-2007.02.12" xfId="371"/>
    <cellStyle name="7_01가공비_01이동010201_DN_BS(02년1월말기준)_05 3사분기_2006반기검토조서-HPent-2006.7.26" xfId="372"/>
    <cellStyle name="7_01가공비_01이동010201_DN_BS(02년1월말기준)_05 3사분기_2006중감조서-HPent-2006.12.04" xfId="373"/>
    <cellStyle name="7_01가공비_01이동010201_DN_BS(02년1월말기준)_2006기말감사-DSPent-2007.2.6" xfId="374"/>
    <cellStyle name="7_01가공비_01이동010201_DN_BS(02년1월말기준)_2006기말감사-HPent-2007.02.12" xfId="375"/>
    <cellStyle name="7_01가공비_01이동010201_DN_BS(02년1월말기준)_2006반기검토조서-HPent-2006.7.26" xfId="376"/>
    <cellStyle name="7_01가공비_01이동010201_DN_BS(02년1월말기준)_2006중감조서-HPent-2006.12.04" xfId="377"/>
    <cellStyle name="7_01가공비_01이동010201_DN_BS(02년기초_1월_2월)" xfId="378"/>
    <cellStyle name="7_01가공비_01이동010201_DN_BS(02년기초_1월_2월)_05 3사분기" xfId="379"/>
    <cellStyle name="7_01가공비_01이동010201_DN_BS(02년기초_1월_2월)_05 3사분기_2006기말감사-DSPent-2007.2.6" xfId="380"/>
    <cellStyle name="7_01가공비_01이동010201_DN_BS(02년기초_1월_2월)_05 3사분기_2006기말감사-HPent-2007.02.12" xfId="381"/>
    <cellStyle name="7_01가공비_01이동010201_DN_BS(02년기초_1월_2월)_05 3사분기_2006반기검토조서-HPent-2006.7.26" xfId="382"/>
    <cellStyle name="7_01가공비_01이동010201_DN_BS(02년기초_1월_2월)_05 3사분기_2006중감조서-HPent-2006.12.04" xfId="383"/>
    <cellStyle name="7_01가공비_01이동010201_DN_BS(02년기초_1월_2월)_2006기말감사-DSPent-2007.2.6" xfId="384"/>
    <cellStyle name="7_01가공비_01이동010201_DN_BS(02년기초_1월_2월)_2006기말감사-HPent-2007.02.12" xfId="385"/>
    <cellStyle name="7_01가공비_01이동010201_DN_BS(02년기초_1월_2월)_2006반기검토조서-HPent-2006.7.26" xfId="386"/>
    <cellStyle name="7_01가공비_01이동010201_DN_BS(02년기초_1월_2월)_2006중감조서-HPent-2006.12.04" xfId="387"/>
    <cellStyle name="7_01가공비_01이동010201_년간추정(10.06)-조정(ws용)" xfId="388"/>
    <cellStyle name="7_01가공비_01이동010201_년간추정(10.06)-조정(ws용)_05 3사분기" xfId="389"/>
    <cellStyle name="7_01가공비_01이동010201_년간추정(10.06)-조정(ws용)_05 3사분기_2006기말감사-DSPent-2007.2.6" xfId="390"/>
    <cellStyle name="7_01가공비_01이동010201_년간추정(10.06)-조정(ws용)_05 3사분기_2006기말감사-HPent-2007.02.12" xfId="391"/>
    <cellStyle name="7_01가공비_01이동010201_년간추정(10.06)-조정(ws용)_05 3사분기_2006반기검토조서-HPent-2006.7.26" xfId="392"/>
    <cellStyle name="7_01가공비_01이동010201_년간추정(10.06)-조정(ws용)_05 3사분기_2006중감조서-HPent-2006.12.04" xfId="393"/>
    <cellStyle name="7_01가공비_01이동010201_년간추정(10.06)-조정(ws용)_2006기말감사-DSPent-2007.2.6" xfId="394"/>
    <cellStyle name="7_01가공비_01이동010201_년간추정(10.06)-조정(ws용)_2006기말감사-HPent-2007.02.12" xfId="395"/>
    <cellStyle name="7_01가공비_01이동010201_년간추정(10.06)-조정(ws용)_2006반기검토조서-HPent-2006.7.26" xfId="396"/>
    <cellStyle name="7_01가공비_01이동010201_년간추정(10.06)-조정(ws용)_2006중감조서-HPent-2006.12.04" xfId="397"/>
    <cellStyle name="7_'02년+사업계획+재무지표(유무선1028)" xfId="398"/>
    <cellStyle name="7_'02년+사업계획+재무지표(유무선1028)_05 3사분기" xfId="399"/>
    <cellStyle name="7_'02년+사업계획+재무지표(유무선1028)_05 3사분기_2006기말감사-DSPent-2007.2.6" xfId="400"/>
    <cellStyle name="7_'02년+사업계획+재무지표(유무선1028)_05 3사분기_2006기말감사-HPent-2007.02.12" xfId="401"/>
    <cellStyle name="7_'02년+사업계획+재무지표(유무선1028)_05 3사분기_2006반기검토조서-HPent-2006.7.26" xfId="402"/>
    <cellStyle name="7_'02년+사업계획+재무지표(유무선1028)_05 3사분기_2006중감조서-HPent-2006.12.04" xfId="403"/>
    <cellStyle name="7_'02년+사업계획+재무지표(유무선1028)_2006기말감사-DSPent-2007.2.6" xfId="404"/>
    <cellStyle name="7_'02년+사업계획+재무지표(유무선1028)_2006기말감사-HPent-2007.02.12" xfId="405"/>
    <cellStyle name="7_'02년+사업계획+재무지표(유무선1028)_2006반기검토조서-HPent-2006.7.26" xfId="406"/>
    <cellStyle name="7_'02년+사업계획+재무지표(유무선1028)_2006중감조서-HPent-2006.12.04" xfId="407"/>
    <cellStyle name="7_05 3사분기" xfId="408"/>
    <cellStyle name="7_05 3사분기_2006기말감사-DSPent-2007.2.6" xfId="409"/>
    <cellStyle name="7_05 3사분기_2006기말감사-HPent-2007.02.12" xfId="410"/>
    <cellStyle name="7_05 3사분기_2006반기검토조서-HPent-2006.7.26" xfId="411"/>
    <cellStyle name="7_05 3사분기_2006중감조서-HPent-2006.12.04" xfId="412"/>
    <cellStyle name="7_2006기말감사-DSPent-2007.2.6" xfId="413"/>
    <cellStyle name="7_2006기말감사-HPent-2007.02.12" xfId="414"/>
    <cellStyle name="7_2006반기검토조서-HPent-2006.7.26" xfId="415"/>
    <cellStyle name="7_2006중감조서-HPent-2006.12.04" xfId="416"/>
    <cellStyle name="7_4월실적(0510)" xfId="417"/>
    <cellStyle name="7_4월실적(0510)_05 3사분기" xfId="418"/>
    <cellStyle name="7_4월실적(0510)_05 3사분기_2006기말감사-DSPent-2007.2.6" xfId="419"/>
    <cellStyle name="7_4월실적(0510)_05 3사분기_2006기말감사-HPent-2007.02.12" xfId="420"/>
    <cellStyle name="7_4월실적(0510)_05 3사분기_2006반기검토조서-HPent-2006.7.26" xfId="421"/>
    <cellStyle name="7_4월실적(0510)_05 3사분기_2006중감조서-HPent-2006.12.04" xfId="422"/>
    <cellStyle name="7_4월실적(0510)_2006기말감사-DSPent-2007.2.6" xfId="423"/>
    <cellStyle name="7_4월실적(0510)_2006기말감사-HPent-2007.02.12" xfId="424"/>
    <cellStyle name="7_4월실적(0510)_2006반기검토조서-HPent-2006.7.26" xfId="425"/>
    <cellStyle name="7_4월실적(0510)_2006중감조서-HPent-2006.12.04" xfId="426"/>
    <cellStyle name="7_4월실적(0510)_DN_BS(02년1월말기준)" xfId="427"/>
    <cellStyle name="7_4월실적(0510)_DN_BS(02년1월말기준)_05 3사분기" xfId="428"/>
    <cellStyle name="7_4월실적(0510)_DN_BS(02년1월말기준)_05 3사분기_2006기말감사-DSPent-2007.2.6" xfId="429"/>
    <cellStyle name="7_4월실적(0510)_DN_BS(02년1월말기준)_05 3사분기_2006기말감사-HPent-2007.02.12" xfId="430"/>
    <cellStyle name="7_4월실적(0510)_DN_BS(02년1월말기준)_05 3사분기_2006반기검토조서-HPent-2006.7.26" xfId="431"/>
    <cellStyle name="7_4월실적(0510)_DN_BS(02년1월말기준)_05 3사분기_2006중감조서-HPent-2006.12.04" xfId="432"/>
    <cellStyle name="7_4월실적(0510)_DN_BS(02년1월말기준)_2006기말감사-DSPent-2007.2.6" xfId="433"/>
    <cellStyle name="7_4월실적(0510)_DN_BS(02년1월말기준)_2006기말감사-HPent-2007.02.12" xfId="434"/>
    <cellStyle name="7_4월실적(0510)_DN_BS(02년1월말기준)_2006반기검토조서-HPent-2006.7.26" xfId="435"/>
    <cellStyle name="7_4월실적(0510)_DN_BS(02년1월말기준)_2006중감조서-HPent-2006.12.04" xfId="436"/>
    <cellStyle name="7_4월실적(0510)_DN_BS(02년기초_1월_2월)" xfId="437"/>
    <cellStyle name="7_4월실적(0510)_DN_BS(02년기초_1월_2월)_05 3사분기" xfId="438"/>
    <cellStyle name="7_4월실적(0510)_DN_BS(02년기초_1월_2월)_05 3사분기_2006기말감사-DSPent-2007.2.6" xfId="439"/>
    <cellStyle name="7_4월실적(0510)_DN_BS(02년기초_1월_2월)_05 3사분기_2006기말감사-HPent-2007.02.12" xfId="440"/>
    <cellStyle name="7_4월실적(0510)_DN_BS(02년기초_1월_2월)_05 3사분기_2006반기검토조서-HPent-2006.7.26" xfId="441"/>
    <cellStyle name="7_4월실적(0510)_DN_BS(02년기초_1월_2월)_05 3사분기_2006중감조서-HPent-2006.12.04" xfId="442"/>
    <cellStyle name="7_4월실적(0510)_DN_BS(02년기초_1월_2월)_2006기말감사-DSPent-2007.2.6" xfId="443"/>
    <cellStyle name="7_4월실적(0510)_DN_BS(02년기초_1월_2월)_2006기말감사-HPent-2007.02.12" xfId="444"/>
    <cellStyle name="7_4월실적(0510)_DN_BS(02년기초_1월_2월)_2006반기검토조서-HPent-2006.7.26" xfId="445"/>
    <cellStyle name="7_4월실적(0510)_DN_BS(02년기초_1월_2월)_2006중감조서-HPent-2006.12.04" xfId="446"/>
    <cellStyle name="7_9월손익master" xfId="447"/>
    <cellStyle name="7_9월손익master_05 3사분기" xfId="448"/>
    <cellStyle name="7_9월손익master_05 3사분기_2006기말감사-DSPent-2007.2.6" xfId="449"/>
    <cellStyle name="7_9월손익master_05 3사분기_2006기말감사-HPent-2007.02.12" xfId="450"/>
    <cellStyle name="7_9월손익master_05 3사분기_2006반기검토조서-HPent-2006.7.26" xfId="451"/>
    <cellStyle name="7_9월손익master_05 3사분기_2006중감조서-HPent-2006.12.04" xfId="452"/>
    <cellStyle name="7_9월손익master_2006기말감사-DSPent-2007.2.6" xfId="453"/>
    <cellStyle name="7_9월손익master_2006기말감사-HPent-2007.02.12" xfId="454"/>
    <cellStyle name="7_9월손익master_2006반기검토조서-HPent-2006.7.26" xfId="455"/>
    <cellStyle name="7_9월손익master_2006중감조서-HPent-2006.12.04" xfId="456"/>
    <cellStyle name="7_DN_BS(02년1월말기준)" xfId="457"/>
    <cellStyle name="7_DN_BS(02년1월말기준)_05 3사분기" xfId="458"/>
    <cellStyle name="7_DN_BS(02년1월말기준)_05 3사분기_2006기말감사-DSPent-2007.2.6" xfId="459"/>
    <cellStyle name="7_DN_BS(02년1월말기준)_05 3사분기_2006기말감사-HPent-2007.02.12" xfId="460"/>
    <cellStyle name="7_DN_BS(02년1월말기준)_05 3사분기_2006반기검토조서-HPent-2006.7.26" xfId="461"/>
    <cellStyle name="7_DN_BS(02년1월말기준)_05 3사분기_2006중감조서-HPent-2006.12.04" xfId="462"/>
    <cellStyle name="7_DN_BS(02년1월말기준)_2006기말감사-DSPent-2007.2.6" xfId="463"/>
    <cellStyle name="7_DN_BS(02년1월말기준)_2006기말감사-HPent-2007.02.12" xfId="464"/>
    <cellStyle name="7_DN_BS(02년1월말기준)_2006반기검토조서-HPent-2006.7.26" xfId="465"/>
    <cellStyle name="7_DN_BS(02년1월말기준)_2006중감조서-HPent-2006.12.04" xfId="466"/>
    <cellStyle name="7_DN_BS(02년기초_1월_2월)" xfId="467"/>
    <cellStyle name="7_DN_BS(02년기초_1월_2월)_05 3사분기" xfId="468"/>
    <cellStyle name="7_DN_BS(02년기초_1월_2월)_05 3사분기_2006기말감사-DSPent-2007.2.6" xfId="469"/>
    <cellStyle name="7_DN_BS(02년기초_1월_2월)_05 3사분기_2006기말감사-HPent-2007.02.12" xfId="470"/>
    <cellStyle name="7_DN_BS(02년기초_1월_2월)_05 3사분기_2006반기검토조서-HPent-2006.7.26" xfId="471"/>
    <cellStyle name="7_DN_BS(02년기초_1월_2월)_05 3사분기_2006중감조서-HPent-2006.12.04" xfId="472"/>
    <cellStyle name="7_DN_BS(02년기초_1월_2월)_2006기말감사-DSPent-2007.2.6" xfId="473"/>
    <cellStyle name="7_DN_BS(02년기초_1월_2월)_2006기말감사-HPent-2007.02.12" xfId="474"/>
    <cellStyle name="7_DN_BS(02년기초_1월_2월)_2006반기검토조서-HPent-2006.7.26" xfId="475"/>
    <cellStyle name="7_DN_BS(02년기초_1월_2월)_2006중감조서-HPent-2006.12.04" xfId="476"/>
    <cellStyle name="7_DSS이동계획(1월)" xfId="477"/>
    <cellStyle name="7_DSS이동계획(1월)_05 3사분기" xfId="478"/>
    <cellStyle name="7_DSS이동계획(1월)_05 3사분기_2006기말감사-DSPent-2007.2.6" xfId="479"/>
    <cellStyle name="7_DSS이동계획(1월)_05 3사분기_2006기말감사-HPent-2007.02.12" xfId="480"/>
    <cellStyle name="7_DSS이동계획(1월)_05 3사분기_2006반기검토조서-HPent-2006.7.26" xfId="481"/>
    <cellStyle name="7_DSS이동계획(1월)_05 3사분기_2006중감조서-HPent-2006.12.04" xfId="482"/>
    <cellStyle name="7_DSS이동계획(1월)_2006기말감사-DSPent-2007.2.6" xfId="483"/>
    <cellStyle name="7_DSS이동계획(1월)_2006기말감사-HPent-2007.02.12" xfId="484"/>
    <cellStyle name="7_DSS이동계획(1월)_2006반기검토조서-HPent-2006.7.26" xfId="485"/>
    <cellStyle name="7_DSS이동계획(1월)_2006중감조서-HPent-2006.12.04" xfId="486"/>
    <cellStyle name="7_DSS이동계획(1월)_9월손익master" xfId="487"/>
    <cellStyle name="7_DSS이동계획(1월)_9월손익master_05 3사분기" xfId="488"/>
    <cellStyle name="7_DSS이동계획(1월)_9월손익master_05 3사분기_2006기말감사-DSPent-2007.2.6" xfId="489"/>
    <cellStyle name="7_DSS이동계획(1월)_9월손익master_05 3사분기_2006기말감사-HPent-2007.02.12" xfId="490"/>
    <cellStyle name="7_DSS이동계획(1월)_9월손익master_05 3사분기_2006반기검토조서-HPent-2006.7.26" xfId="491"/>
    <cellStyle name="7_DSS이동계획(1월)_9월손익master_05 3사분기_2006중감조서-HPent-2006.12.04" xfId="492"/>
    <cellStyle name="7_DSS이동계획(1월)_9월손익master_2006기말감사-DSPent-2007.2.6" xfId="493"/>
    <cellStyle name="7_DSS이동계획(1월)_9월손익master_2006기말감사-HPent-2007.02.12" xfId="494"/>
    <cellStyle name="7_DSS이동계획(1월)_9월손익master_2006반기검토조서-HPent-2006.7.26" xfId="495"/>
    <cellStyle name="7_DSS이동계획(1월)_9월손익master_2006중감조서-HPent-2006.12.04" xfId="496"/>
    <cellStyle name="7_DSS이동계획(1월)_DN_BS(02년1월말기준)" xfId="497"/>
    <cellStyle name="7_DSS이동계획(1월)_DN_BS(02년1월말기준)_05 3사분기" xfId="498"/>
    <cellStyle name="7_DSS이동계획(1월)_DN_BS(02년1월말기준)_05 3사분기_2006기말감사-DSPent-2007.2.6" xfId="499"/>
    <cellStyle name="7_DSS이동계획(1월)_DN_BS(02년1월말기준)_05 3사분기_2006기말감사-HPent-2007.02.12" xfId="500"/>
    <cellStyle name="7_DSS이동계획(1월)_DN_BS(02년1월말기준)_05 3사분기_2006반기검토조서-HPent-2006.7.26" xfId="501"/>
    <cellStyle name="7_DSS이동계획(1월)_DN_BS(02년1월말기준)_05 3사분기_2006중감조서-HPent-2006.12.04" xfId="502"/>
    <cellStyle name="7_DSS이동계획(1월)_DN_BS(02년1월말기준)_2006기말감사-DSPent-2007.2.6" xfId="503"/>
    <cellStyle name="7_DSS이동계획(1월)_DN_BS(02년1월말기준)_2006기말감사-HPent-2007.02.12" xfId="504"/>
    <cellStyle name="7_DSS이동계획(1월)_DN_BS(02년1월말기준)_2006반기검토조서-HPent-2006.7.26" xfId="505"/>
    <cellStyle name="7_DSS이동계획(1월)_DN_BS(02년1월말기준)_2006중감조서-HPent-2006.12.04" xfId="506"/>
    <cellStyle name="7_DSS이동계획(1월)_DN_BS(02년기초_1월_2월)" xfId="507"/>
    <cellStyle name="7_DSS이동계획(1월)_DN_BS(02년기초_1월_2월)_05 3사분기" xfId="508"/>
    <cellStyle name="7_DSS이동계획(1월)_DN_BS(02년기초_1월_2월)_05 3사분기_2006기말감사-DSPent-2007.2.6" xfId="509"/>
    <cellStyle name="7_DSS이동계획(1월)_DN_BS(02년기초_1월_2월)_05 3사분기_2006기말감사-HPent-2007.02.12" xfId="510"/>
    <cellStyle name="7_DSS이동계획(1월)_DN_BS(02년기초_1월_2월)_05 3사분기_2006반기검토조서-HPent-2006.7.26" xfId="511"/>
    <cellStyle name="7_DSS이동계획(1월)_DN_BS(02년기초_1월_2월)_05 3사분기_2006중감조서-HPent-2006.12.04" xfId="512"/>
    <cellStyle name="7_DSS이동계획(1월)_DN_BS(02년기초_1월_2월)_2006기말감사-DSPent-2007.2.6" xfId="513"/>
    <cellStyle name="7_DSS이동계획(1월)_DN_BS(02년기초_1월_2월)_2006기말감사-HPent-2007.02.12" xfId="514"/>
    <cellStyle name="7_DSS이동계획(1월)_DN_BS(02년기초_1월_2월)_2006반기검토조서-HPent-2006.7.26" xfId="515"/>
    <cellStyle name="7_DSS이동계획(1월)_DN_BS(02년기초_1월_2월)_2006중감조서-HPent-2006.12.04" xfId="516"/>
    <cellStyle name="7_DSS이동계획(1월)_년간추정(10.06)-조정(ws용)" xfId="517"/>
    <cellStyle name="7_DSS이동계획(1월)_년간추정(10.06)-조정(ws용)_05 3사분기" xfId="518"/>
    <cellStyle name="7_DSS이동계획(1월)_년간추정(10.06)-조정(ws용)_05 3사분기_2006기말감사-DSPent-2007.2.6" xfId="519"/>
    <cellStyle name="7_DSS이동계획(1월)_년간추정(10.06)-조정(ws용)_05 3사분기_2006기말감사-HPent-2007.02.12" xfId="520"/>
    <cellStyle name="7_DSS이동계획(1월)_년간추정(10.06)-조정(ws용)_05 3사분기_2006반기검토조서-HPent-2006.7.26" xfId="521"/>
    <cellStyle name="7_DSS이동계획(1월)_년간추정(10.06)-조정(ws용)_05 3사분기_2006중감조서-HPent-2006.12.04" xfId="522"/>
    <cellStyle name="7_DSS이동계획(1월)_년간추정(10.06)-조정(ws용)_2006기말감사-DSPent-2007.2.6" xfId="523"/>
    <cellStyle name="7_DSS이동계획(1월)_년간추정(10.06)-조정(ws용)_2006기말감사-HPent-2007.02.12" xfId="524"/>
    <cellStyle name="7_DSS이동계획(1월)_년간추정(10.06)-조정(ws용)_2006반기검토조서-HPent-2006.7.26" xfId="525"/>
    <cellStyle name="7_DSS이동계획(1월)_년간추정(10.06)-조정(ws용)_2006중감조서-HPent-2006.12.04" xfId="526"/>
    <cellStyle name="7_결산진실성EVA" xfId="527"/>
    <cellStyle name="7_결산진실성EVA_'02년+사업계획+재무지표(유무선1028)" xfId="528"/>
    <cellStyle name="7_결산진실성EVA_'02년+사업계획+재무지표(유무선1028)_05 3사분기" xfId="529"/>
    <cellStyle name="7_결산진실성EVA_'02년+사업계획+재무지표(유무선1028)_05 3사분기_2006기말감사-DSPent-2007.2.6" xfId="530"/>
    <cellStyle name="7_결산진실성EVA_'02년+사업계획+재무지표(유무선1028)_05 3사분기_2006기말감사-HPent-2007.02.12" xfId="531"/>
    <cellStyle name="7_결산진실성EVA_'02년+사업계획+재무지표(유무선1028)_05 3사분기_2006반기검토조서-HPent-2006.7.26" xfId="532"/>
    <cellStyle name="7_결산진실성EVA_'02년+사업계획+재무지표(유무선1028)_05 3사분기_2006중감조서-HPent-2006.12.04" xfId="533"/>
    <cellStyle name="7_결산진실성EVA_'02년+사업계획+재무지표(유무선1028)_2006기말감사-DSPent-2007.2.6" xfId="534"/>
    <cellStyle name="7_결산진실성EVA_'02년+사업계획+재무지표(유무선1028)_2006기말감사-HPent-2007.02.12" xfId="535"/>
    <cellStyle name="7_결산진실성EVA_'02년+사업계획+재무지표(유무선1028)_2006반기검토조서-HPent-2006.7.26" xfId="536"/>
    <cellStyle name="7_결산진실성EVA_'02년+사업계획+재무지표(유무선1028)_2006중감조서-HPent-2006.12.04" xfId="537"/>
    <cellStyle name="7_결산진실성EVA_05 3사분기" xfId="538"/>
    <cellStyle name="7_결산진실성EVA_05 3사분기_2006기말감사-DSPent-2007.2.6" xfId="539"/>
    <cellStyle name="7_결산진실성EVA_05 3사분기_2006기말감사-HPent-2007.02.12" xfId="540"/>
    <cellStyle name="7_결산진실성EVA_05 3사분기_2006반기검토조서-HPent-2006.7.26" xfId="541"/>
    <cellStyle name="7_결산진실성EVA_05 3사분기_2006중감조서-HPent-2006.12.04" xfId="542"/>
    <cellStyle name="7_결산진실성EVA_2006기말감사-DSPent-2007.2.6" xfId="543"/>
    <cellStyle name="7_결산진실성EVA_2006기말감사-HPent-2007.02.12" xfId="544"/>
    <cellStyle name="7_결산진실성EVA_2006반기검토조서-HPent-2006.7.26" xfId="545"/>
    <cellStyle name="7_결산진실성EVA_2006중감조서-HPent-2006.12.04" xfId="546"/>
    <cellStyle name="7_결산진실성EVA_4월실적(0510)" xfId="547"/>
    <cellStyle name="7_결산진실성EVA_4월실적(0510)_05 3사분기" xfId="548"/>
    <cellStyle name="7_결산진실성EVA_4월실적(0510)_05 3사분기_2006기말감사-DSPent-2007.2.6" xfId="549"/>
    <cellStyle name="7_결산진실성EVA_4월실적(0510)_05 3사분기_2006기말감사-HPent-2007.02.12" xfId="550"/>
    <cellStyle name="7_결산진실성EVA_4월실적(0510)_05 3사분기_2006반기검토조서-HPent-2006.7.26" xfId="551"/>
    <cellStyle name="7_결산진실성EVA_4월실적(0510)_05 3사분기_2006중감조서-HPent-2006.12.04" xfId="552"/>
    <cellStyle name="7_결산진실성EVA_4월실적(0510)_2006기말감사-DSPent-2007.2.6" xfId="553"/>
    <cellStyle name="7_결산진실성EVA_4월실적(0510)_2006기말감사-HPent-2007.02.12" xfId="554"/>
    <cellStyle name="7_결산진실성EVA_4월실적(0510)_2006반기검토조서-HPent-2006.7.26" xfId="555"/>
    <cellStyle name="7_결산진실성EVA_4월실적(0510)_2006중감조서-HPent-2006.12.04" xfId="556"/>
    <cellStyle name="7_결산진실성EVA_4월실적(0510)_DN_BS(02년1월말기준)" xfId="557"/>
    <cellStyle name="7_결산진실성EVA_4월실적(0510)_DN_BS(02년1월말기준)_05 3사분기" xfId="558"/>
    <cellStyle name="7_결산진실성EVA_4월실적(0510)_DN_BS(02년1월말기준)_05 3사분기_2006기말감사-DSPent-2007.2.6" xfId="559"/>
    <cellStyle name="7_결산진실성EVA_4월실적(0510)_DN_BS(02년1월말기준)_05 3사분기_2006기말감사-HPent-2007.02.12" xfId="560"/>
    <cellStyle name="7_결산진실성EVA_4월실적(0510)_DN_BS(02년1월말기준)_05 3사분기_2006반기검토조서-HPent-2006.7.26" xfId="561"/>
    <cellStyle name="7_결산진실성EVA_4월실적(0510)_DN_BS(02년1월말기준)_05 3사분기_2006중감조서-HPent-2006.12.04" xfId="562"/>
    <cellStyle name="7_결산진실성EVA_4월실적(0510)_DN_BS(02년1월말기준)_2006기말감사-DSPent-2007.2.6" xfId="563"/>
    <cellStyle name="7_결산진실성EVA_4월실적(0510)_DN_BS(02년1월말기준)_2006기말감사-HPent-2007.02.12" xfId="564"/>
    <cellStyle name="7_결산진실성EVA_4월실적(0510)_DN_BS(02년1월말기준)_2006반기검토조서-HPent-2006.7.26" xfId="565"/>
    <cellStyle name="7_결산진실성EVA_4월실적(0510)_DN_BS(02년1월말기준)_2006중감조서-HPent-2006.12.04" xfId="566"/>
    <cellStyle name="7_결산진실성EVA_4월실적(0510)_DN_BS(02년기초_1월_2월)" xfId="567"/>
    <cellStyle name="7_결산진실성EVA_4월실적(0510)_DN_BS(02년기초_1월_2월)_05 3사분기" xfId="568"/>
    <cellStyle name="7_결산진실성EVA_4월실적(0510)_DN_BS(02년기초_1월_2월)_05 3사분기_2006기말감사-DSPent-2007.2.6" xfId="569"/>
    <cellStyle name="7_결산진실성EVA_4월실적(0510)_DN_BS(02년기초_1월_2월)_05 3사분기_2006기말감사-HPent-2007.02.12" xfId="570"/>
    <cellStyle name="7_결산진실성EVA_4월실적(0510)_DN_BS(02년기초_1월_2월)_05 3사분기_2006반기검토조서-HPent-2006.7.26" xfId="571"/>
    <cellStyle name="7_결산진실성EVA_4월실적(0510)_DN_BS(02년기초_1월_2월)_05 3사분기_2006중감조서-HPent-2006.12.04" xfId="572"/>
    <cellStyle name="7_결산진실성EVA_4월실적(0510)_DN_BS(02년기초_1월_2월)_2006기말감사-DSPent-2007.2.6" xfId="573"/>
    <cellStyle name="7_결산진실성EVA_4월실적(0510)_DN_BS(02년기초_1월_2월)_2006기말감사-HPent-2007.02.12" xfId="574"/>
    <cellStyle name="7_결산진실성EVA_4월실적(0510)_DN_BS(02년기초_1월_2월)_2006반기검토조서-HPent-2006.7.26" xfId="575"/>
    <cellStyle name="7_결산진실성EVA_4월실적(0510)_DN_BS(02년기초_1월_2월)_2006중감조서-HPent-2006.12.04" xfId="576"/>
    <cellStyle name="7_결산진실성EVA_9월손익master" xfId="577"/>
    <cellStyle name="7_결산진실성EVA_9월손익master_05 3사분기" xfId="578"/>
    <cellStyle name="7_결산진실성EVA_9월손익master_05 3사분기_2006기말감사-DSPent-2007.2.6" xfId="579"/>
    <cellStyle name="7_결산진실성EVA_9월손익master_05 3사분기_2006기말감사-HPent-2007.02.12" xfId="580"/>
    <cellStyle name="7_결산진실성EVA_9월손익master_05 3사분기_2006반기검토조서-HPent-2006.7.26" xfId="581"/>
    <cellStyle name="7_결산진실성EVA_9월손익master_05 3사분기_2006중감조서-HPent-2006.12.04" xfId="582"/>
    <cellStyle name="7_결산진실성EVA_9월손익master_2006기말감사-DSPent-2007.2.6" xfId="583"/>
    <cellStyle name="7_결산진실성EVA_9월손익master_2006기말감사-HPent-2007.02.12" xfId="584"/>
    <cellStyle name="7_결산진실성EVA_9월손익master_2006반기검토조서-HPent-2006.7.26" xfId="585"/>
    <cellStyle name="7_결산진실성EVA_9월손익master_2006중감조서-HPent-2006.12.04" xfId="586"/>
    <cellStyle name="7_결산진실성EVA_DN_BS(02년1월말기준)" xfId="587"/>
    <cellStyle name="7_결산진실성EVA_DN_BS(02년1월말기준)_05 3사분기" xfId="588"/>
    <cellStyle name="7_결산진실성EVA_DN_BS(02년1월말기준)_05 3사분기_2006기말감사-DSPent-2007.2.6" xfId="589"/>
    <cellStyle name="7_결산진실성EVA_DN_BS(02년1월말기준)_05 3사분기_2006기말감사-HPent-2007.02.12" xfId="590"/>
    <cellStyle name="7_결산진실성EVA_DN_BS(02년1월말기준)_05 3사분기_2006반기검토조서-HPent-2006.7.26" xfId="591"/>
    <cellStyle name="7_결산진실성EVA_DN_BS(02년1월말기준)_05 3사분기_2006중감조서-HPent-2006.12.04" xfId="592"/>
    <cellStyle name="7_결산진실성EVA_DN_BS(02년1월말기준)_2006기말감사-DSPent-2007.2.6" xfId="593"/>
    <cellStyle name="7_결산진실성EVA_DN_BS(02년1월말기준)_2006기말감사-HPent-2007.02.12" xfId="594"/>
    <cellStyle name="7_결산진실성EVA_DN_BS(02년1월말기준)_2006반기검토조서-HPent-2006.7.26" xfId="595"/>
    <cellStyle name="7_결산진실성EVA_DN_BS(02년1월말기준)_2006중감조서-HPent-2006.12.04" xfId="596"/>
    <cellStyle name="7_결산진실성EVA_DN_BS(02년기초_1월_2월)" xfId="597"/>
    <cellStyle name="7_결산진실성EVA_DN_BS(02년기초_1월_2월)_05 3사분기" xfId="598"/>
    <cellStyle name="7_결산진실성EVA_DN_BS(02년기초_1월_2월)_05 3사분기_2006기말감사-DSPent-2007.2.6" xfId="599"/>
    <cellStyle name="7_결산진실성EVA_DN_BS(02년기초_1월_2월)_05 3사분기_2006기말감사-HPent-2007.02.12" xfId="600"/>
    <cellStyle name="7_결산진실성EVA_DN_BS(02년기초_1월_2월)_05 3사분기_2006반기검토조서-HPent-2006.7.26" xfId="601"/>
    <cellStyle name="7_결산진실성EVA_DN_BS(02년기초_1월_2월)_05 3사분기_2006중감조서-HPent-2006.12.04" xfId="602"/>
    <cellStyle name="7_결산진실성EVA_DN_BS(02년기초_1월_2월)_2006기말감사-DSPent-2007.2.6" xfId="603"/>
    <cellStyle name="7_결산진실성EVA_DN_BS(02년기초_1월_2월)_2006기말감사-HPent-2007.02.12" xfId="604"/>
    <cellStyle name="7_결산진실성EVA_DN_BS(02년기초_1월_2월)_2006반기검토조서-HPent-2006.7.26" xfId="605"/>
    <cellStyle name="7_결산진실성EVA_DN_BS(02년기초_1월_2월)_2006중감조서-HPent-2006.12.04" xfId="606"/>
    <cellStyle name="7_결산진실성EVA_년간추정(10.06)-조정(ws용)" xfId="607"/>
    <cellStyle name="7_결산진실성EVA_년간추정(10.06)-조정(ws용)_05 3사분기" xfId="608"/>
    <cellStyle name="7_결산진실성EVA_년간추정(10.06)-조정(ws용)_05 3사분기_2006기말감사-DSPent-2007.2.6" xfId="609"/>
    <cellStyle name="7_결산진실성EVA_년간추정(10.06)-조정(ws용)_05 3사분기_2006기말감사-HPent-2007.02.12" xfId="610"/>
    <cellStyle name="7_결산진실성EVA_년간추정(10.06)-조정(ws용)_05 3사분기_2006반기검토조서-HPent-2006.7.26" xfId="611"/>
    <cellStyle name="7_결산진실성EVA_년간추정(10.06)-조정(ws용)_05 3사분기_2006중감조서-HPent-2006.12.04" xfId="612"/>
    <cellStyle name="7_결산진실성EVA_년간추정(10.06)-조정(ws용)_2006기말감사-DSPent-2007.2.6" xfId="613"/>
    <cellStyle name="7_결산진실성EVA_년간추정(10.06)-조정(ws용)_2006기말감사-HPent-2007.02.12" xfId="614"/>
    <cellStyle name="7_결산진실성EVA_년간추정(10.06)-조정(ws용)_2006반기검토조서-HPent-2006.7.26" xfId="615"/>
    <cellStyle name="7_결산진실성EVA_년간추정(10.06)-조정(ws용)_2006중감조서-HPent-2006.12.04" xfId="616"/>
    <cellStyle name="7_년간추정(10.06)-조정(ws용)" xfId="617"/>
    <cellStyle name="7_년간추정(10.06)-조정(ws용)_05 3사분기" xfId="618"/>
    <cellStyle name="7_년간추정(10.06)-조정(ws용)_05 3사분기_2006기말감사-DSPent-2007.2.6" xfId="619"/>
    <cellStyle name="7_년간추정(10.06)-조정(ws용)_05 3사분기_2006기말감사-HPent-2007.02.12" xfId="620"/>
    <cellStyle name="7_년간추정(10.06)-조정(ws용)_05 3사분기_2006반기검토조서-HPent-2006.7.26" xfId="621"/>
    <cellStyle name="7_년간추정(10.06)-조정(ws용)_05 3사분기_2006중감조서-HPent-2006.12.04" xfId="622"/>
    <cellStyle name="7_년간추정(10.06)-조정(ws용)_2006기말감사-DSPent-2007.2.6" xfId="623"/>
    <cellStyle name="7_년간추정(10.06)-조정(ws용)_2006기말감사-HPent-2007.02.12" xfId="624"/>
    <cellStyle name="7_년간추정(10.06)-조정(ws용)_2006반기검토조서-HPent-2006.7.26" xfId="625"/>
    <cellStyle name="7_년간추정(10.06)-조정(ws용)_2006중감조서-HPent-2006.12.04" xfId="626"/>
    <cellStyle name="7_배부월별실적00" xfId="627"/>
    <cellStyle name="7_배부월별실적00_05 3사분기" xfId="628"/>
    <cellStyle name="7_배부월별실적00_05 3사분기_2006기말감사-DSPent-2007.2.6" xfId="629"/>
    <cellStyle name="7_배부월별실적00_05 3사분기_2006기말감사-HPent-2007.02.12" xfId="630"/>
    <cellStyle name="7_배부월별실적00_05 3사분기_2006반기검토조서-HPent-2006.7.26" xfId="631"/>
    <cellStyle name="7_배부월별실적00_05 3사분기_2006중감조서-HPent-2006.12.04" xfId="632"/>
    <cellStyle name="7_배부월별실적00_2006기말감사-DSPent-2007.2.6" xfId="633"/>
    <cellStyle name="7_배부월별실적00_2006기말감사-HPent-2007.02.12" xfId="634"/>
    <cellStyle name="7_배부월별실적00_2006반기검토조서-HPent-2006.7.26" xfId="635"/>
    <cellStyle name="7_배부월별실적00_2006중감조서-HPent-2006.12.04" xfId="636"/>
    <cellStyle name="7_배부월별실적00_9월손익master" xfId="637"/>
    <cellStyle name="7_배부월별실적00_9월손익master_05 3사분기" xfId="638"/>
    <cellStyle name="7_배부월별실적00_9월손익master_05 3사분기_2006기말감사-DSPent-2007.2.6" xfId="639"/>
    <cellStyle name="7_배부월별실적00_9월손익master_05 3사분기_2006기말감사-HPent-2007.02.12" xfId="640"/>
    <cellStyle name="7_배부월별실적00_9월손익master_05 3사분기_2006반기검토조서-HPent-2006.7.26" xfId="641"/>
    <cellStyle name="7_배부월별실적00_9월손익master_05 3사분기_2006중감조서-HPent-2006.12.04" xfId="642"/>
    <cellStyle name="7_배부월별실적00_9월손익master_2006기말감사-DSPent-2007.2.6" xfId="643"/>
    <cellStyle name="7_배부월별실적00_9월손익master_2006기말감사-HPent-2007.02.12" xfId="644"/>
    <cellStyle name="7_배부월별실적00_9월손익master_2006반기검토조서-HPent-2006.7.26" xfId="645"/>
    <cellStyle name="7_배부월별실적00_9월손익master_2006중감조서-HPent-2006.12.04" xfId="646"/>
    <cellStyle name="7_배부월별실적00_DN_BS(02년1월말기준)" xfId="647"/>
    <cellStyle name="7_배부월별실적00_DN_BS(02년1월말기준)_05 3사분기" xfId="648"/>
    <cellStyle name="7_배부월별실적00_DN_BS(02년1월말기준)_05 3사분기_2006기말감사-DSPent-2007.2.6" xfId="649"/>
    <cellStyle name="7_배부월별실적00_DN_BS(02년1월말기준)_05 3사분기_2006기말감사-HPent-2007.02.12" xfId="650"/>
    <cellStyle name="7_배부월별실적00_DN_BS(02년1월말기준)_05 3사분기_2006반기검토조서-HPent-2006.7.26" xfId="651"/>
    <cellStyle name="7_배부월별실적00_DN_BS(02년1월말기준)_05 3사분기_2006중감조서-HPent-2006.12.04" xfId="652"/>
    <cellStyle name="7_배부월별실적00_DN_BS(02년1월말기준)_2006기말감사-DSPent-2007.2.6" xfId="653"/>
    <cellStyle name="7_배부월별실적00_DN_BS(02년1월말기준)_2006기말감사-HPent-2007.02.12" xfId="654"/>
    <cellStyle name="7_배부월별실적00_DN_BS(02년1월말기준)_2006반기검토조서-HPent-2006.7.26" xfId="655"/>
    <cellStyle name="7_배부월별실적00_DN_BS(02년1월말기준)_2006중감조서-HPent-2006.12.04" xfId="656"/>
    <cellStyle name="7_배부월별실적00_DN_BS(02년기초_1월_2월)" xfId="657"/>
    <cellStyle name="7_배부월별실적00_DN_BS(02년기초_1월_2월)_05 3사분기" xfId="658"/>
    <cellStyle name="7_배부월별실적00_DN_BS(02년기초_1월_2월)_05 3사분기_2006기말감사-DSPent-2007.2.6" xfId="659"/>
    <cellStyle name="7_배부월별실적00_DN_BS(02년기초_1월_2월)_05 3사분기_2006기말감사-HPent-2007.02.12" xfId="660"/>
    <cellStyle name="7_배부월별실적00_DN_BS(02년기초_1월_2월)_05 3사분기_2006반기검토조서-HPent-2006.7.26" xfId="661"/>
    <cellStyle name="7_배부월별실적00_DN_BS(02년기초_1월_2월)_05 3사분기_2006중감조서-HPent-2006.12.04" xfId="662"/>
    <cellStyle name="7_배부월별실적00_DN_BS(02년기초_1월_2월)_2006기말감사-DSPent-2007.2.6" xfId="663"/>
    <cellStyle name="7_배부월별실적00_DN_BS(02년기초_1월_2월)_2006기말감사-HPent-2007.02.12" xfId="664"/>
    <cellStyle name="7_배부월별실적00_DN_BS(02년기초_1월_2월)_2006반기검토조서-HPent-2006.7.26" xfId="665"/>
    <cellStyle name="7_배부월별실적00_DN_BS(02년기초_1월_2월)_2006중감조서-HPent-2006.12.04" xfId="666"/>
    <cellStyle name="7_배부월별실적00_년간추정(10.06)-조정(ws용)" xfId="667"/>
    <cellStyle name="7_배부월별실적00_년간추정(10.06)-조정(ws용)_05 3사분기" xfId="668"/>
    <cellStyle name="7_배부월별실적00_년간추정(10.06)-조정(ws용)_05 3사분기_2006기말감사-DSPent-2007.2.6" xfId="669"/>
    <cellStyle name="7_배부월별실적00_년간추정(10.06)-조정(ws용)_05 3사분기_2006기말감사-HPent-2007.02.12" xfId="670"/>
    <cellStyle name="7_배부월별실적00_년간추정(10.06)-조정(ws용)_05 3사분기_2006반기검토조서-HPent-2006.7.26" xfId="671"/>
    <cellStyle name="7_배부월별실적00_년간추정(10.06)-조정(ws용)_05 3사분기_2006중감조서-HPent-2006.12.04" xfId="672"/>
    <cellStyle name="7_배부월별실적00_년간추정(10.06)-조정(ws용)_2006기말감사-DSPent-2007.2.6" xfId="673"/>
    <cellStyle name="7_배부월별실적00_년간추정(10.06)-조정(ws용)_2006기말감사-HPent-2007.02.12" xfId="674"/>
    <cellStyle name="7_배부월별실적00_년간추정(10.06)-조정(ws용)_2006반기검토조서-HPent-2006.7.26" xfId="675"/>
    <cellStyle name="7_배부월별실적00_년간추정(10.06)-조정(ws용)_2006중감조서-HPent-2006.12.04" xfId="676"/>
    <cellStyle name="7_이동가공비0324" xfId="677"/>
    <cellStyle name="7_이동가공비0324_05 3사분기" xfId="678"/>
    <cellStyle name="7_이동가공비0324_05 3사분기_2006기말감사-DSPent-2007.2.6" xfId="679"/>
    <cellStyle name="7_이동가공비0324_05 3사분기_2006기말감사-HPent-2007.02.12" xfId="680"/>
    <cellStyle name="7_이동가공비0324_05 3사분기_2006반기검토조서-HPent-2006.7.26" xfId="681"/>
    <cellStyle name="7_이동가공비0324_05 3사분기_2006중감조서-HPent-2006.12.04" xfId="682"/>
    <cellStyle name="7_이동가공비0324_2006기말감사-DSPent-2007.2.6" xfId="683"/>
    <cellStyle name="7_이동가공비0324_2006기말감사-HPent-2007.02.12" xfId="684"/>
    <cellStyle name="7_이동가공비0324_2006반기검토조서-HPent-2006.7.26" xfId="685"/>
    <cellStyle name="7_이동가공비0324_2006중감조서-HPent-2006.12.04" xfId="686"/>
    <cellStyle name="7_이동가공비0324_9월손익master" xfId="687"/>
    <cellStyle name="7_이동가공비0324_9월손익master_05 3사분기" xfId="688"/>
    <cellStyle name="7_이동가공비0324_9월손익master_05 3사분기_2006기말감사-DSPent-2007.2.6" xfId="689"/>
    <cellStyle name="7_이동가공비0324_9월손익master_05 3사분기_2006기말감사-HPent-2007.02.12" xfId="690"/>
    <cellStyle name="7_이동가공비0324_9월손익master_05 3사분기_2006반기검토조서-HPent-2006.7.26" xfId="691"/>
    <cellStyle name="7_이동가공비0324_9월손익master_05 3사분기_2006중감조서-HPent-2006.12.04" xfId="692"/>
    <cellStyle name="7_이동가공비0324_9월손익master_2006기말감사-DSPent-2007.2.6" xfId="693"/>
    <cellStyle name="7_이동가공비0324_9월손익master_2006기말감사-HPent-2007.02.12" xfId="694"/>
    <cellStyle name="7_이동가공비0324_9월손익master_2006반기검토조서-HPent-2006.7.26" xfId="695"/>
    <cellStyle name="7_이동가공비0324_9월손익master_2006중감조서-HPent-2006.12.04" xfId="696"/>
    <cellStyle name="7_이동가공비0324_DN_BS(02년1월말기준)" xfId="697"/>
    <cellStyle name="7_이동가공비0324_DN_BS(02년1월말기준)_05 3사분기" xfId="698"/>
    <cellStyle name="7_이동가공비0324_DN_BS(02년1월말기준)_05 3사분기_2006기말감사-DSPent-2007.2.6" xfId="699"/>
    <cellStyle name="7_이동가공비0324_DN_BS(02년1월말기준)_05 3사분기_2006기말감사-HPent-2007.02.12" xfId="700"/>
    <cellStyle name="7_이동가공비0324_DN_BS(02년1월말기준)_05 3사분기_2006반기검토조서-HPent-2006.7.26" xfId="701"/>
    <cellStyle name="7_이동가공비0324_DN_BS(02년1월말기준)_05 3사분기_2006중감조서-HPent-2006.12.04" xfId="702"/>
    <cellStyle name="7_이동가공비0324_DN_BS(02년1월말기준)_2006기말감사-DSPent-2007.2.6" xfId="703"/>
    <cellStyle name="7_이동가공비0324_DN_BS(02년1월말기준)_2006기말감사-HPent-2007.02.12" xfId="704"/>
    <cellStyle name="7_이동가공비0324_DN_BS(02년1월말기준)_2006반기검토조서-HPent-2006.7.26" xfId="705"/>
    <cellStyle name="7_이동가공비0324_DN_BS(02년1월말기준)_2006중감조서-HPent-2006.12.04" xfId="706"/>
    <cellStyle name="7_이동가공비0324_DN_BS(02년기초_1월_2월)" xfId="707"/>
    <cellStyle name="7_이동가공비0324_DN_BS(02년기초_1월_2월)_05 3사분기" xfId="708"/>
    <cellStyle name="7_이동가공비0324_DN_BS(02년기초_1월_2월)_05 3사분기_2006기말감사-DSPent-2007.2.6" xfId="709"/>
    <cellStyle name="7_이동가공비0324_DN_BS(02년기초_1월_2월)_05 3사분기_2006기말감사-HPent-2007.02.12" xfId="710"/>
    <cellStyle name="7_이동가공비0324_DN_BS(02년기초_1월_2월)_05 3사분기_2006반기검토조서-HPent-2006.7.26" xfId="711"/>
    <cellStyle name="7_이동가공비0324_DN_BS(02년기초_1월_2월)_05 3사분기_2006중감조서-HPent-2006.12.04" xfId="712"/>
    <cellStyle name="7_이동가공비0324_DN_BS(02년기초_1월_2월)_2006기말감사-DSPent-2007.2.6" xfId="713"/>
    <cellStyle name="7_이동가공비0324_DN_BS(02년기초_1월_2월)_2006기말감사-HPent-2007.02.12" xfId="714"/>
    <cellStyle name="7_이동가공비0324_DN_BS(02년기초_1월_2월)_2006반기검토조서-HPent-2006.7.26" xfId="715"/>
    <cellStyle name="7_이동가공비0324_DN_BS(02년기초_1월_2월)_2006중감조서-HPent-2006.12.04" xfId="716"/>
    <cellStyle name="7_이동가공비0324_년간추정(10.06)-조정(ws용)" xfId="717"/>
    <cellStyle name="7_이동가공비0324_년간추정(10.06)-조정(ws용)_05 3사분기" xfId="718"/>
    <cellStyle name="7_이동가공비0324_년간추정(10.06)-조정(ws용)_05 3사분기_2006기말감사-DSPent-2007.2.6" xfId="719"/>
    <cellStyle name="7_이동가공비0324_년간추정(10.06)-조정(ws용)_05 3사분기_2006기말감사-HPent-2007.02.12" xfId="720"/>
    <cellStyle name="7_이동가공비0324_년간추정(10.06)-조정(ws용)_05 3사분기_2006반기검토조서-HPent-2006.7.26" xfId="721"/>
    <cellStyle name="7_이동가공비0324_년간추정(10.06)-조정(ws용)_05 3사분기_2006중감조서-HPent-2006.12.04" xfId="722"/>
    <cellStyle name="7_이동가공비0324_년간추정(10.06)-조정(ws용)_2006기말감사-DSPent-2007.2.6" xfId="723"/>
    <cellStyle name="7_이동가공비0324_년간추정(10.06)-조정(ws용)_2006기말감사-HPent-2007.02.12" xfId="724"/>
    <cellStyle name="7_이동가공비0324_년간추정(10.06)-조정(ws용)_2006반기검토조서-HPent-2006.7.26" xfId="725"/>
    <cellStyle name="7_이동가공비0324_년간추정(10.06)-조정(ws용)_2006중감조서-HPent-2006.12.04" xfId="726"/>
    <cellStyle name="7_전자98결산진실" xfId="727"/>
    <cellStyle name="7_전자98결산진실_'02년+사업계획+재무지표(유무선1028)" xfId="728"/>
    <cellStyle name="7_전자98결산진실_'02년+사업계획+재무지표(유무선1028)_05 3사분기" xfId="729"/>
    <cellStyle name="7_전자98결산진실_'02년+사업계획+재무지표(유무선1028)_05 3사분기_2006기말감사-DSPent-2007.2.6" xfId="730"/>
    <cellStyle name="7_전자98결산진실_'02년+사업계획+재무지표(유무선1028)_05 3사분기_2006기말감사-HPent-2007.02.12" xfId="731"/>
    <cellStyle name="7_전자98결산진실_'02년+사업계획+재무지표(유무선1028)_05 3사분기_2006반기검토조서-HPent-2006.7.26" xfId="732"/>
    <cellStyle name="7_전자98결산진실_'02년+사업계획+재무지표(유무선1028)_05 3사분기_2006중감조서-HPent-2006.12.04" xfId="733"/>
    <cellStyle name="7_전자98결산진실_'02년+사업계획+재무지표(유무선1028)_2006기말감사-DSPent-2007.2.6" xfId="734"/>
    <cellStyle name="7_전자98결산진실_'02년+사업계획+재무지표(유무선1028)_2006기말감사-HPent-2007.02.12" xfId="735"/>
    <cellStyle name="7_전자98결산진실_'02년+사업계획+재무지표(유무선1028)_2006반기검토조서-HPent-2006.7.26" xfId="736"/>
    <cellStyle name="7_전자98결산진실_'02년+사업계획+재무지표(유무선1028)_2006중감조서-HPent-2006.12.04" xfId="737"/>
    <cellStyle name="7_전자98결산진실_05 3사분기" xfId="738"/>
    <cellStyle name="7_전자98결산진실_05 3사분기_2006기말감사-DSPent-2007.2.6" xfId="739"/>
    <cellStyle name="7_전자98결산진실_05 3사분기_2006기말감사-HPent-2007.02.12" xfId="740"/>
    <cellStyle name="7_전자98결산진실_05 3사분기_2006반기검토조서-HPent-2006.7.26" xfId="741"/>
    <cellStyle name="7_전자98결산진실_05 3사분기_2006중감조서-HPent-2006.12.04" xfId="742"/>
    <cellStyle name="7_전자98결산진실_2006기말감사-DSPent-2007.2.6" xfId="743"/>
    <cellStyle name="7_전자98결산진실_2006기말감사-HPent-2007.02.12" xfId="744"/>
    <cellStyle name="7_전자98결산진실_2006반기검토조서-HPent-2006.7.26" xfId="745"/>
    <cellStyle name="7_전자98결산진실_2006중감조서-HPent-2006.12.04" xfId="746"/>
    <cellStyle name="7_전자98결산진실_4월실적(0510)" xfId="747"/>
    <cellStyle name="7_전자98결산진실_4월실적(0510)_05 3사분기" xfId="748"/>
    <cellStyle name="7_전자98결산진실_4월실적(0510)_05 3사분기_2006기말감사-DSPent-2007.2.6" xfId="749"/>
    <cellStyle name="7_전자98결산진실_4월실적(0510)_05 3사분기_2006기말감사-HPent-2007.02.12" xfId="750"/>
    <cellStyle name="7_전자98결산진실_4월실적(0510)_05 3사분기_2006반기검토조서-HPent-2006.7.26" xfId="751"/>
    <cellStyle name="7_전자98결산진실_4월실적(0510)_05 3사분기_2006중감조서-HPent-2006.12.04" xfId="752"/>
    <cellStyle name="7_전자98결산진실_4월실적(0510)_2006기말감사-DSPent-2007.2.6" xfId="753"/>
    <cellStyle name="7_전자98결산진실_4월실적(0510)_2006기말감사-HPent-2007.02.12" xfId="754"/>
    <cellStyle name="7_전자98결산진실_4월실적(0510)_2006반기검토조서-HPent-2006.7.26" xfId="755"/>
    <cellStyle name="7_전자98결산진실_4월실적(0510)_2006중감조서-HPent-2006.12.04" xfId="756"/>
    <cellStyle name="7_전자98결산진실_4월실적(0510)_DN_BS(02년1월말기준)" xfId="757"/>
    <cellStyle name="7_전자98결산진실_4월실적(0510)_DN_BS(02년1월말기준)_05 3사분기" xfId="758"/>
    <cellStyle name="7_전자98결산진실_4월실적(0510)_DN_BS(02년1월말기준)_05 3사분기_2006기말감사-DSPent-2007.2.6" xfId="759"/>
    <cellStyle name="7_전자98결산진실_4월실적(0510)_DN_BS(02년1월말기준)_05 3사분기_2006기말감사-HPent-2007.02.12" xfId="760"/>
    <cellStyle name="7_전자98결산진실_4월실적(0510)_DN_BS(02년1월말기준)_05 3사분기_2006반기검토조서-HPent-2006.7.26" xfId="761"/>
    <cellStyle name="7_전자98결산진실_4월실적(0510)_DN_BS(02년1월말기준)_05 3사분기_2006중감조서-HPent-2006.12.04" xfId="762"/>
    <cellStyle name="7_전자98결산진실_4월실적(0510)_DN_BS(02년1월말기준)_2006기말감사-DSPent-2007.2.6" xfId="763"/>
    <cellStyle name="7_전자98결산진실_4월실적(0510)_DN_BS(02년1월말기준)_2006기말감사-HPent-2007.02.12" xfId="764"/>
    <cellStyle name="7_전자98결산진실_4월실적(0510)_DN_BS(02년1월말기준)_2006반기검토조서-HPent-2006.7.26" xfId="765"/>
    <cellStyle name="7_전자98결산진실_4월실적(0510)_DN_BS(02년1월말기준)_2006중감조서-HPent-2006.12.04" xfId="766"/>
    <cellStyle name="7_전자98결산진실_4월실적(0510)_DN_BS(02년기초_1월_2월)" xfId="767"/>
    <cellStyle name="7_전자98결산진실_4월실적(0510)_DN_BS(02년기초_1월_2월)_05 3사분기" xfId="768"/>
    <cellStyle name="7_전자98결산진실_4월실적(0510)_DN_BS(02년기초_1월_2월)_05 3사분기_2006기말감사-DSPent-2007.2.6" xfId="769"/>
    <cellStyle name="7_전자98결산진실_4월실적(0510)_DN_BS(02년기초_1월_2월)_05 3사분기_2006기말감사-HPent-2007.02.12" xfId="770"/>
    <cellStyle name="7_전자98결산진실_4월실적(0510)_DN_BS(02년기초_1월_2월)_05 3사분기_2006반기검토조서-HPent-2006.7.26" xfId="771"/>
    <cellStyle name="7_전자98결산진실_4월실적(0510)_DN_BS(02년기초_1월_2월)_05 3사분기_2006중감조서-HPent-2006.12.04" xfId="772"/>
    <cellStyle name="7_전자98결산진실_4월실적(0510)_DN_BS(02년기초_1월_2월)_2006기말감사-DSPent-2007.2.6" xfId="773"/>
    <cellStyle name="7_전자98결산진실_4월실적(0510)_DN_BS(02년기초_1월_2월)_2006기말감사-HPent-2007.02.12" xfId="774"/>
    <cellStyle name="7_전자98결산진실_4월실적(0510)_DN_BS(02년기초_1월_2월)_2006반기검토조서-HPent-2006.7.26" xfId="775"/>
    <cellStyle name="7_전자98결산진실_4월실적(0510)_DN_BS(02년기초_1월_2월)_2006중감조서-HPent-2006.12.04" xfId="776"/>
    <cellStyle name="7_전자98결산진실_9월손익master" xfId="777"/>
    <cellStyle name="7_전자98결산진실_9월손익master_05 3사분기" xfId="778"/>
    <cellStyle name="7_전자98결산진실_9월손익master_05 3사분기_2006기말감사-DSPent-2007.2.6" xfId="779"/>
    <cellStyle name="7_전자98결산진실_9월손익master_05 3사분기_2006기말감사-HPent-2007.02.12" xfId="780"/>
    <cellStyle name="7_전자98결산진실_9월손익master_05 3사분기_2006반기검토조서-HPent-2006.7.26" xfId="781"/>
    <cellStyle name="7_전자98결산진실_9월손익master_05 3사분기_2006중감조서-HPent-2006.12.04" xfId="782"/>
    <cellStyle name="7_전자98결산진실_9월손익master_2006기말감사-DSPent-2007.2.6" xfId="783"/>
    <cellStyle name="7_전자98결산진실_9월손익master_2006기말감사-HPent-2007.02.12" xfId="784"/>
    <cellStyle name="7_전자98결산진실_9월손익master_2006반기검토조서-HPent-2006.7.26" xfId="785"/>
    <cellStyle name="7_전자98결산진실_9월손익master_2006중감조서-HPent-2006.12.04" xfId="786"/>
    <cellStyle name="7_전자98결산진실_DN_BS(02년1월말기준)" xfId="787"/>
    <cellStyle name="7_전자98결산진실_DN_BS(02년1월말기준)_05 3사분기" xfId="788"/>
    <cellStyle name="7_전자98결산진실_DN_BS(02년1월말기준)_05 3사분기_2006기말감사-DSPent-2007.2.6" xfId="789"/>
    <cellStyle name="7_전자98결산진실_DN_BS(02년1월말기준)_05 3사분기_2006기말감사-HPent-2007.02.12" xfId="790"/>
    <cellStyle name="7_전자98결산진실_DN_BS(02년1월말기준)_05 3사분기_2006반기검토조서-HPent-2006.7.26" xfId="791"/>
    <cellStyle name="7_전자98결산진실_DN_BS(02년1월말기준)_05 3사분기_2006중감조서-HPent-2006.12.04" xfId="792"/>
    <cellStyle name="7_전자98결산진실_DN_BS(02년1월말기준)_2006기말감사-DSPent-2007.2.6" xfId="793"/>
    <cellStyle name="7_전자98결산진실_DN_BS(02년1월말기준)_2006기말감사-HPent-2007.02.12" xfId="794"/>
    <cellStyle name="7_전자98결산진실_DN_BS(02년1월말기준)_2006반기검토조서-HPent-2006.7.26" xfId="795"/>
    <cellStyle name="7_전자98결산진실_DN_BS(02년1월말기준)_2006중감조서-HPent-2006.12.04" xfId="796"/>
    <cellStyle name="7_전자98결산진실_DN_BS(02년기초_1월_2월)" xfId="797"/>
    <cellStyle name="7_전자98결산진실_DN_BS(02년기초_1월_2월)_05 3사분기" xfId="798"/>
    <cellStyle name="7_전자98결산진실_DN_BS(02년기초_1월_2월)_05 3사분기_2006기말감사-DSPent-2007.2.6" xfId="799"/>
    <cellStyle name="7_전자98결산진실_DN_BS(02년기초_1월_2월)_05 3사분기_2006기말감사-HPent-2007.02.12" xfId="800"/>
    <cellStyle name="7_전자98결산진실_DN_BS(02년기초_1월_2월)_05 3사분기_2006반기검토조서-HPent-2006.7.26" xfId="801"/>
    <cellStyle name="7_전자98결산진실_DN_BS(02년기초_1월_2월)_05 3사분기_2006중감조서-HPent-2006.12.04" xfId="802"/>
    <cellStyle name="7_전자98결산진실_DN_BS(02년기초_1월_2월)_2006기말감사-DSPent-2007.2.6" xfId="803"/>
    <cellStyle name="7_전자98결산진실_DN_BS(02년기초_1월_2월)_2006기말감사-HPent-2007.02.12" xfId="804"/>
    <cellStyle name="7_전자98결산진실_DN_BS(02년기초_1월_2월)_2006반기검토조서-HPent-2006.7.26" xfId="805"/>
    <cellStyle name="7_전자98결산진실_DN_BS(02년기초_1월_2월)_2006중감조서-HPent-2006.12.04" xfId="806"/>
    <cellStyle name="7_전자98결산진실_년간추정(10.06)-조정(ws용)" xfId="807"/>
    <cellStyle name="7_전자98결산진실_년간추정(10.06)-조정(ws용)_05 3사분기" xfId="808"/>
    <cellStyle name="7_전자98결산진실_년간추정(10.06)-조정(ws용)_05 3사분기_2006기말감사-DSPent-2007.2.6" xfId="809"/>
    <cellStyle name="7_전자98결산진실_년간추정(10.06)-조정(ws용)_05 3사분기_2006기말감사-HPent-2007.02.12" xfId="810"/>
    <cellStyle name="7_전자98결산진실_년간추정(10.06)-조정(ws용)_05 3사분기_2006반기검토조서-HPent-2006.7.26" xfId="811"/>
    <cellStyle name="7_전자98결산진실_년간추정(10.06)-조정(ws용)_05 3사분기_2006중감조서-HPent-2006.12.04" xfId="812"/>
    <cellStyle name="7_전자98결산진실_년간추정(10.06)-조정(ws용)_2006기말감사-DSPent-2007.2.6" xfId="813"/>
    <cellStyle name="7_전자98결산진실_년간추정(10.06)-조정(ws용)_2006기말감사-HPent-2007.02.12" xfId="814"/>
    <cellStyle name="7_전자98결산진실_년간추정(10.06)-조정(ws용)_2006반기검토조서-HPent-2006.7.26" xfId="815"/>
    <cellStyle name="7_전자98결산진실_년간추정(10.06)-조정(ws용)_2006중감조서-HPent-2006.12.04" xfId="816"/>
    <cellStyle name="7_전자99상결산진실" xfId="817"/>
    <cellStyle name="7_전자99상결산진실_'02년+사업계획+재무지표(유무선1028)" xfId="818"/>
    <cellStyle name="7_전자99상결산진실_'02년+사업계획+재무지표(유무선1028)_05 3사분기" xfId="819"/>
    <cellStyle name="7_전자99상결산진실_'02년+사업계획+재무지표(유무선1028)_05 3사분기_2006기말감사-DSPent-2007.2.6" xfId="820"/>
    <cellStyle name="7_전자99상결산진실_'02년+사업계획+재무지표(유무선1028)_05 3사분기_2006기말감사-HPent-2007.02.12" xfId="821"/>
    <cellStyle name="7_전자99상결산진실_'02년+사업계획+재무지표(유무선1028)_05 3사분기_2006반기검토조서-HPent-2006.7.26" xfId="822"/>
    <cellStyle name="7_전자99상결산진실_'02년+사업계획+재무지표(유무선1028)_05 3사분기_2006중감조서-HPent-2006.12.04" xfId="823"/>
    <cellStyle name="7_전자99상결산진실_'02년+사업계획+재무지표(유무선1028)_2006기말감사-DSPent-2007.2.6" xfId="824"/>
    <cellStyle name="7_전자99상결산진실_'02년+사업계획+재무지표(유무선1028)_2006기말감사-HPent-2007.02.12" xfId="825"/>
    <cellStyle name="7_전자99상결산진실_'02년+사업계획+재무지표(유무선1028)_2006반기검토조서-HPent-2006.7.26" xfId="826"/>
    <cellStyle name="7_전자99상결산진실_'02년+사업계획+재무지표(유무선1028)_2006중감조서-HPent-2006.12.04" xfId="827"/>
    <cellStyle name="7_전자99상결산진실_05 3사분기" xfId="828"/>
    <cellStyle name="7_전자99상결산진실_05 3사분기_2006기말감사-DSPent-2007.2.6" xfId="829"/>
    <cellStyle name="7_전자99상결산진실_05 3사분기_2006기말감사-HPent-2007.02.12" xfId="830"/>
    <cellStyle name="7_전자99상결산진실_05 3사분기_2006반기검토조서-HPent-2006.7.26" xfId="831"/>
    <cellStyle name="7_전자99상결산진실_05 3사분기_2006중감조서-HPent-2006.12.04" xfId="832"/>
    <cellStyle name="7_전자99상결산진실_2006기말감사-DSPent-2007.2.6" xfId="833"/>
    <cellStyle name="7_전자99상결산진실_2006기말감사-HPent-2007.02.12" xfId="834"/>
    <cellStyle name="7_전자99상결산진실_2006반기검토조서-HPent-2006.7.26" xfId="835"/>
    <cellStyle name="7_전자99상결산진실_2006중감조서-HPent-2006.12.04" xfId="836"/>
    <cellStyle name="7_전자99상결산진실_4월실적(0510)" xfId="837"/>
    <cellStyle name="7_전자99상결산진실_4월실적(0510)_05 3사분기" xfId="838"/>
    <cellStyle name="7_전자99상결산진실_4월실적(0510)_05 3사분기_2006기말감사-DSPent-2007.2.6" xfId="839"/>
    <cellStyle name="7_전자99상결산진실_4월실적(0510)_05 3사분기_2006기말감사-HPent-2007.02.12" xfId="840"/>
    <cellStyle name="7_전자99상결산진실_4월실적(0510)_05 3사분기_2006반기검토조서-HPent-2006.7.26" xfId="841"/>
    <cellStyle name="7_전자99상결산진실_4월실적(0510)_05 3사분기_2006중감조서-HPent-2006.12.04" xfId="842"/>
    <cellStyle name="7_전자99상결산진실_4월실적(0510)_2006기말감사-DSPent-2007.2.6" xfId="843"/>
    <cellStyle name="7_전자99상결산진실_4월실적(0510)_2006기말감사-HPent-2007.02.12" xfId="844"/>
    <cellStyle name="7_전자99상결산진실_4월실적(0510)_2006반기검토조서-HPent-2006.7.26" xfId="845"/>
    <cellStyle name="7_전자99상결산진실_4월실적(0510)_2006중감조서-HPent-2006.12.04" xfId="846"/>
    <cellStyle name="7_전자99상결산진실_4월실적(0510)_DN_BS(02년1월말기준)" xfId="847"/>
    <cellStyle name="7_전자99상결산진실_4월실적(0510)_DN_BS(02년1월말기준)_05 3사분기" xfId="848"/>
    <cellStyle name="7_전자99상결산진실_4월실적(0510)_DN_BS(02년1월말기준)_05 3사분기_2006기말감사-DSPent-2007.2.6" xfId="849"/>
    <cellStyle name="7_전자99상결산진실_4월실적(0510)_DN_BS(02년1월말기준)_05 3사분기_2006기말감사-HPent-2007.02.12" xfId="850"/>
    <cellStyle name="7_전자99상결산진실_4월실적(0510)_DN_BS(02년1월말기준)_05 3사분기_2006반기검토조서-HPent-2006.7.26" xfId="851"/>
    <cellStyle name="7_전자99상결산진실_4월실적(0510)_DN_BS(02년1월말기준)_05 3사분기_2006중감조서-HPent-2006.12.04" xfId="852"/>
    <cellStyle name="7_전자99상결산진실_4월실적(0510)_DN_BS(02년1월말기준)_2006기말감사-DSPent-2007.2.6" xfId="853"/>
    <cellStyle name="7_전자99상결산진실_4월실적(0510)_DN_BS(02년1월말기준)_2006기말감사-HPent-2007.02.12" xfId="854"/>
    <cellStyle name="7_전자99상결산진실_4월실적(0510)_DN_BS(02년1월말기준)_2006반기검토조서-HPent-2006.7.26" xfId="855"/>
    <cellStyle name="7_전자99상결산진실_4월실적(0510)_DN_BS(02년1월말기준)_2006중감조서-HPent-2006.12.04" xfId="856"/>
    <cellStyle name="7_전자99상결산진실_4월실적(0510)_DN_BS(02년기초_1월_2월)" xfId="857"/>
    <cellStyle name="7_전자99상결산진실_4월실적(0510)_DN_BS(02년기초_1월_2월)_05 3사분기" xfId="858"/>
    <cellStyle name="7_전자99상결산진실_4월실적(0510)_DN_BS(02년기초_1월_2월)_05 3사분기_2006기말감사-DSPent-2007.2.6" xfId="859"/>
    <cellStyle name="7_전자99상결산진실_4월실적(0510)_DN_BS(02년기초_1월_2월)_05 3사분기_2006기말감사-HPent-2007.02.12" xfId="860"/>
    <cellStyle name="7_전자99상결산진실_4월실적(0510)_DN_BS(02년기초_1월_2월)_05 3사분기_2006반기검토조서-HPent-2006.7.26" xfId="861"/>
    <cellStyle name="7_전자99상결산진실_4월실적(0510)_DN_BS(02년기초_1월_2월)_05 3사분기_2006중감조서-HPent-2006.12.04" xfId="862"/>
    <cellStyle name="7_전자99상결산진실_4월실적(0510)_DN_BS(02년기초_1월_2월)_2006기말감사-DSPent-2007.2.6" xfId="863"/>
    <cellStyle name="7_전자99상결산진실_4월실적(0510)_DN_BS(02년기초_1월_2월)_2006기말감사-HPent-2007.02.12" xfId="864"/>
    <cellStyle name="7_전자99상결산진실_4월실적(0510)_DN_BS(02년기초_1월_2월)_2006반기검토조서-HPent-2006.7.26" xfId="865"/>
    <cellStyle name="7_전자99상결산진실_4월실적(0510)_DN_BS(02년기초_1월_2월)_2006중감조서-HPent-2006.12.04" xfId="866"/>
    <cellStyle name="7_전자99상결산진실_9월손익master" xfId="867"/>
    <cellStyle name="7_전자99상결산진실_9월손익master_05 3사분기" xfId="868"/>
    <cellStyle name="7_전자99상결산진실_9월손익master_05 3사분기_2006기말감사-DSPent-2007.2.6" xfId="869"/>
    <cellStyle name="7_전자99상결산진실_9월손익master_05 3사분기_2006기말감사-HPent-2007.02.12" xfId="870"/>
    <cellStyle name="7_전자99상결산진실_9월손익master_05 3사분기_2006반기검토조서-HPent-2006.7.26" xfId="871"/>
    <cellStyle name="7_전자99상결산진실_9월손익master_05 3사분기_2006중감조서-HPent-2006.12.04" xfId="872"/>
    <cellStyle name="7_전자99상결산진실_9월손익master_2006기말감사-DSPent-2007.2.6" xfId="873"/>
    <cellStyle name="7_전자99상결산진실_9월손익master_2006기말감사-HPent-2007.02.12" xfId="874"/>
    <cellStyle name="7_전자99상결산진실_9월손익master_2006반기검토조서-HPent-2006.7.26" xfId="875"/>
    <cellStyle name="7_전자99상결산진실_9월손익master_2006중감조서-HPent-2006.12.04" xfId="876"/>
    <cellStyle name="7_전자99상결산진실_DN_BS(02년1월말기준)" xfId="877"/>
    <cellStyle name="7_전자99상결산진실_DN_BS(02년1월말기준)_05 3사분기" xfId="878"/>
    <cellStyle name="7_전자99상결산진실_DN_BS(02년1월말기준)_05 3사분기_2006기말감사-DSPent-2007.2.6" xfId="879"/>
    <cellStyle name="7_전자99상결산진실_DN_BS(02년1월말기준)_05 3사분기_2006기말감사-HPent-2007.02.12" xfId="880"/>
    <cellStyle name="7_전자99상결산진실_DN_BS(02년1월말기준)_05 3사분기_2006반기검토조서-HPent-2006.7.26" xfId="881"/>
    <cellStyle name="7_전자99상결산진실_DN_BS(02년1월말기준)_05 3사분기_2006중감조서-HPent-2006.12.04" xfId="882"/>
    <cellStyle name="7_전자99상결산진실_DN_BS(02년1월말기준)_2006기말감사-DSPent-2007.2.6" xfId="883"/>
    <cellStyle name="7_전자99상결산진실_DN_BS(02년1월말기준)_2006기말감사-HPent-2007.02.12" xfId="884"/>
    <cellStyle name="7_전자99상결산진실_DN_BS(02년1월말기준)_2006반기검토조서-HPent-2006.7.26" xfId="885"/>
    <cellStyle name="7_전자99상결산진실_DN_BS(02년1월말기준)_2006중감조서-HPent-2006.12.04" xfId="886"/>
    <cellStyle name="7_전자99상결산진실_DN_BS(02년기초_1월_2월)" xfId="887"/>
    <cellStyle name="7_전자99상결산진실_DN_BS(02년기초_1월_2월)_05 3사분기" xfId="888"/>
    <cellStyle name="7_전자99상결산진실_DN_BS(02년기초_1월_2월)_05 3사분기_2006기말감사-DSPent-2007.2.6" xfId="889"/>
    <cellStyle name="7_전자99상결산진실_DN_BS(02년기초_1월_2월)_05 3사분기_2006기말감사-HPent-2007.02.12" xfId="890"/>
    <cellStyle name="7_전자99상결산진실_DN_BS(02년기초_1월_2월)_05 3사분기_2006반기검토조서-HPent-2006.7.26" xfId="891"/>
    <cellStyle name="7_전자99상결산진실_DN_BS(02년기초_1월_2월)_05 3사분기_2006중감조서-HPent-2006.12.04" xfId="892"/>
    <cellStyle name="7_전자99상결산진실_DN_BS(02년기초_1월_2월)_2006기말감사-DSPent-2007.2.6" xfId="893"/>
    <cellStyle name="7_전자99상결산진실_DN_BS(02년기초_1월_2월)_2006기말감사-HPent-2007.02.12" xfId="894"/>
    <cellStyle name="7_전자99상결산진실_DN_BS(02년기초_1월_2월)_2006반기검토조서-HPent-2006.7.26" xfId="895"/>
    <cellStyle name="7_전자99상결산진실_DN_BS(02년기초_1월_2월)_2006중감조서-HPent-2006.12.04" xfId="896"/>
    <cellStyle name="7_전자99상결산진실_년간추정(10.06)-조정(ws용)" xfId="897"/>
    <cellStyle name="7_전자99상결산진실_년간추정(10.06)-조정(ws용)_05 3사분기" xfId="898"/>
    <cellStyle name="7_전자99상결산진실_년간추정(10.06)-조정(ws용)_05 3사분기_2006기말감사-DSPent-2007.2.6" xfId="899"/>
    <cellStyle name="7_전자99상결산진실_년간추정(10.06)-조정(ws용)_05 3사분기_2006기말감사-HPent-2007.02.12" xfId="900"/>
    <cellStyle name="7_전자99상결산진실_년간추정(10.06)-조정(ws용)_05 3사분기_2006반기검토조서-HPent-2006.7.26" xfId="901"/>
    <cellStyle name="7_전자99상결산진실_년간추정(10.06)-조정(ws용)_05 3사분기_2006중감조서-HPent-2006.12.04" xfId="902"/>
    <cellStyle name="7_전자99상결산진실_년간추정(10.06)-조정(ws용)_2006기말감사-DSPent-2007.2.6" xfId="903"/>
    <cellStyle name="7_전자99상결산진실_년간추정(10.06)-조정(ws용)_2006기말감사-HPent-2007.02.12" xfId="904"/>
    <cellStyle name="7_전자99상결산진실_년간추정(10.06)-조정(ws용)_2006반기검토조서-HPent-2006.7.26" xfId="905"/>
    <cellStyle name="7_전자99상결산진실_년간추정(10.06)-조정(ws용)_2006중감조서-HPent-2006.12.04" xfId="906"/>
    <cellStyle name="7_전자99연간결산진실" xfId="907"/>
    <cellStyle name="7_전자99연간결산진실_'02년+사업계획+재무지표(유무선1028)" xfId="908"/>
    <cellStyle name="7_전자99연간결산진실_'02년+사업계획+재무지표(유무선1028)_05 3사분기" xfId="909"/>
    <cellStyle name="7_전자99연간결산진실_'02년+사업계획+재무지표(유무선1028)_05 3사분기_2006기말감사-DSPent-2007.2.6" xfId="910"/>
    <cellStyle name="7_전자99연간결산진실_'02년+사업계획+재무지표(유무선1028)_05 3사분기_2006기말감사-HPent-2007.02.12" xfId="911"/>
    <cellStyle name="7_전자99연간결산진실_'02년+사업계획+재무지표(유무선1028)_05 3사분기_2006반기검토조서-HPent-2006.7.26" xfId="912"/>
    <cellStyle name="7_전자99연간결산진실_'02년+사업계획+재무지표(유무선1028)_05 3사분기_2006중감조서-HPent-2006.12.04" xfId="913"/>
    <cellStyle name="7_전자99연간결산진실_'02년+사업계획+재무지표(유무선1028)_2006기말감사-DSPent-2007.2.6" xfId="914"/>
    <cellStyle name="7_전자99연간결산진실_'02년+사업계획+재무지표(유무선1028)_2006기말감사-HPent-2007.02.12" xfId="915"/>
    <cellStyle name="7_전자99연간결산진실_'02년+사업계획+재무지표(유무선1028)_2006반기검토조서-HPent-2006.7.26" xfId="916"/>
    <cellStyle name="7_전자99연간결산진실_'02년+사업계획+재무지표(유무선1028)_2006중감조서-HPent-2006.12.04" xfId="917"/>
    <cellStyle name="7_전자99연간결산진실_05 3사분기" xfId="918"/>
    <cellStyle name="7_전자99연간결산진실_05 3사분기_2006기말감사-DSPent-2007.2.6" xfId="919"/>
    <cellStyle name="7_전자99연간결산진실_05 3사분기_2006기말감사-HPent-2007.02.12" xfId="920"/>
    <cellStyle name="7_전자99연간결산진실_05 3사분기_2006반기검토조서-HPent-2006.7.26" xfId="921"/>
    <cellStyle name="7_전자99연간결산진실_05 3사분기_2006중감조서-HPent-2006.12.04" xfId="922"/>
    <cellStyle name="7_전자99연간결산진실_2006기말감사-DSPent-2007.2.6" xfId="923"/>
    <cellStyle name="7_전자99연간결산진실_2006기말감사-HPent-2007.02.12" xfId="924"/>
    <cellStyle name="7_전자99연간결산진실_2006반기검토조서-HPent-2006.7.26" xfId="925"/>
    <cellStyle name="7_전자99연간결산진실_2006중감조서-HPent-2006.12.04" xfId="926"/>
    <cellStyle name="7_전자99연간결산진실_4월실적(0510)" xfId="927"/>
    <cellStyle name="7_전자99연간결산진실_4월실적(0510)_05 3사분기" xfId="928"/>
    <cellStyle name="7_전자99연간결산진실_4월실적(0510)_05 3사분기_2006기말감사-DSPent-2007.2.6" xfId="929"/>
    <cellStyle name="7_전자99연간결산진실_4월실적(0510)_05 3사분기_2006기말감사-HPent-2007.02.12" xfId="930"/>
    <cellStyle name="7_전자99연간결산진실_4월실적(0510)_05 3사분기_2006반기검토조서-HPent-2006.7.26" xfId="931"/>
    <cellStyle name="7_전자99연간결산진실_4월실적(0510)_05 3사분기_2006중감조서-HPent-2006.12.04" xfId="932"/>
    <cellStyle name="7_전자99연간결산진실_4월실적(0510)_2006기말감사-DSPent-2007.2.6" xfId="933"/>
    <cellStyle name="7_전자99연간결산진실_4월실적(0510)_2006기말감사-HPent-2007.02.12" xfId="934"/>
    <cellStyle name="7_전자99연간결산진실_4월실적(0510)_2006반기검토조서-HPent-2006.7.26" xfId="935"/>
    <cellStyle name="7_전자99연간결산진실_4월실적(0510)_2006중감조서-HPent-2006.12.04" xfId="936"/>
    <cellStyle name="7_전자99연간결산진실_4월실적(0510)_DN_BS(02년1월말기준)" xfId="937"/>
    <cellStyle name="7_전자99연간결산진실_4월실적(0510)_DN_BS(02년1월말기준)_05 3사분기" xfId="938"/>
    <cellStyle name="7_전자99연간결산진실_4월실적(0510)_DN_BS(02년1월말기준)_05 3사분기_2006기말감사-DSPent-2007.2.6" xfId="939"/>
    <cellStyle name="7_전자99연간결산진실_4월실적(0510)_DN_BS(02년1월말기준)_05 3사분기_2006기말감사-HPent-2007.02.12" xfId="940"/>
    <cellStyle name="7_전자99연간결산진실_4월실적(0510)_DN_BS(02년1월말기준)_05 3사분기_2006반기검토조서-HPent-2006.7.26" xfId="941"/>
    <cellStyle name="7_전자99연간결산진실_4월실적(0510)_DN_BS(02년1월말기준)_05 3사분기_2006중감조서-HPent-2006.12.04" xfId="942"/>
    <cellStyle name="7_전자99연간결산진실_4월실적(0510)_DN_BS(02년1월말기준)_2006기말감사-DSPent-2007.2.6" xfId="943"/>
    <cellStyle name="7_전자99연간결산진실_4월실적(0510)_DN_BS(02년1월말기준)_2006기말감사-HPent-2007.02.12" xfId="944"/>
    <cellStyle name="7_전자99연간결산진실_4월실적(0510)_DN_BS(02년1월말기준)_2006반기검토조서-HPent-2006.7.26" xfId="945"/>
    <cellStyle name="7_전자99연간결산진실_4월실적(0510)_DN_BS(02년1월말기준)_2006중감조서-HPent-2006.12.04" xfId="946"/>
    <cellStyle name="7_전자99연간결산진실_4월실적(0510)_DN_BS(02년기초_1월_2월)" xfId="947"/>
    <cellStyle name="7_전자99연간결산진실_4월실적(0510)_DN_BS(02년기초_1월_2월)_05 3사분기" xfId="948"/>
    <cellStyle name="7_전자99연간결산진실_4월실적(0510)_DN_BS(02년기초_1월_2월)_05 3사분기_2006기말감사-DSPent-2007.2.6" xfId="949"/>
    <cellStyle name="7_전자99연간결산진실_4월실적(0510)_DN_BS(02년기초_1월_2월)_05 3사분기_2006기말감사-HPent-2007.02.12" xfId="950"/>
    <cellStyle name="7_전자99연간결산진실_4월실적(0510)_DN_BS(02년기초_1월_2월)_05 3사분기_2006반기검토조서-HPent-2006.7.26" xfId="951"/>
    <cellStyle name="7_전자99연간결산진실_4월실적(0510)_DN_BS(02년기초_1월_2월)_05 3사분기_2006중감조서-HPent-2006.12.04" xfId="952"/>
    <cellStyle name="7_전자99연간결산진실_4월실적(0510)_DN_BS(02년기초_1월_2월)_2006기말감사-DSPent-2007.2.6" xfId="953"/>
    <cellStyle name="7_전자99연간결산진실_4월실적(0510)_DN_BS(02년기초_1월_2월)_2006기말감사-HPent-2007.02.12" xfId="954"/>
    <cellStyle name="7_전자99연간결산진실_4월실적(0510)_DN_BS(02년기초_1월_2월)_2006반기검토조서-HPent-2006.7.26" xfId="955"/>
    <cellStyle name="7_전자99연간결산진실_4월실적(0510)_DN_BS(02년기초_1월_2월)_2006중감조서-HPent-2006.12.04" xfId="956"/>
    <cellStyle name="7_전자99연간결산진실_9월손익master" xfId="957"/>
    <cellStyle name="7_전자99연간결산진실_9월손익master_05 3사분기" xfId="958"/>
    <cellStyle name="7_전자99연간결산진실_9월손익master_05 3사분기_2006기말감사-DSPent-2007.2.6" xfId="959"/>
    <cellStyle name="7_전자99연간결산진실_9월손익master_05 3사분기_2006기말감사-HPent-2007.02.12" xfId="960"/>
    <cellStyle name="7_전자99연간결산진실_9월손익master_05 3사분기_2006반기검토조서-HPent-2006.7.26" xfId="961"/>
    <cellStyle name="7_전자99연간결산진실_9월손익master_05 3사분기_2006중감조서-HPent-2006.12.04" xfId="962"/>
    <cellStyle name="7_전자99연간결산진실_9월손익master_2006기말감사-DSPent-2007.2.6" xfId="963"/>
    <cellStyle name="7_전자99연간결산진실_9월손익master_2006기말감사-HPent-2007.02.12" xfId="964"/>
    <cellStyle name="7_전자99연간결산진실_9월손익master_2006반기검토조서-HPent-2006.7.26" xfId="965"/>
    <cellStyle name="7_전자99연간결산진실_9월손익master_2006중감조서-HPent-2006.12.04" xfId="966"/>
    <cellStyle name="7_전자99연간결산진실_DN_BS(02년1월말기준)" xfId="967"/>
    <cellStyle name="7_전자99연간결산진실_DN_BS(02년1월말기준)_05 3사분기" xfId="968"/>
    <cellStyle name="7_전자99연간결산진실_DN_BS(02년1월말기준)_05 3사분기_2006기말감사-DSPent-2007.2.6" xfId="969"/>
    <cellStyle name="7_전자99연간결산진실_DN_BS(02년1월말기준)_05 3사분기_2006기말감사-HPent-2007.02.12" xfId="970"/>
    <cellStyle name="7_전자99연간결산진실_DN_BS(02년1월말기준)_05 3사분기_2006반기검토조서-HPent-2006.7.26" xfId="971"/>
    <cellStyle name="7_전자99연간결산진실_DN_BS(02년1월말기준)_05 3사분기_2006중감조서-HPent-2006.12.04" xfId="972"/>
    <cellStyle name="7_전자99연간결산진실_DN_BS(02년1월말기준)_2006기말감사-DSPent-2007.2.6" xfId="973"/>
    <cellStyle name="7_전자99연간결산진실_DN_BS(02년1월말기준)_2006기말감사-HPent-2007.02.12" xfId="974"/>
    <cellStyle name="7_전자99연간결산진실_DN_BS(02년1월말기준)_2006반기검토조서-HPent-2006.7.26" xfId="975"/>
    <cellStyle name="7_전자99연간결산진실_DN_BS(02년1월말기준)_2006중감조서-HPent-2006.12.04" xfId="976"/>
    <cellStyle name="7_전자99연간결산진실_DN_BS(02년기초_1월_2월)" xfId="977"/>
    <cellStyle name="7_전자99연간결산진실_DN_BS(02년기초_1월_2월)_05 3사분기" xfId="978"/>
    <cellStyle name="7_전자99연간결산진실_DN_BS(02년기초_1월_2월)_05 3사분기_2006기말감사-DSPent-2007.2.6" xfId="979"/>
    <cellStyle name="7_전자99연간결산진실_DN_BS(02년기초_1월_2월)_05 3사분기_2006기말감사-HPent-2007.02.12" xfId="980"/>
    <cellStyle name="7_전자99연간결산진실_DN_BS(02년기초_1월_2월)_05 3사분기_2006반기검토조서-HPent-2006.7.26" xfId="981"/>
    <cellStyle name="7_전자99연간결산진실_DN_BS(02년기초_1월_2월)_05 3사분기_2006중감조서-HPent-2006.12.04" xfId="982"/>
    <cellStyle name="7_전자99연간결산진실_DN_BS(02년기초_1월_2월)_2006기말감사-DSPent-2007.2.6" xfId="983"/>
    <cellStyle name="7_전자99연간결산진실_DN_BS(02년기초_1월_2월)_2006기말감사-HPent-2007.02.12" xfId="984"/>
    <cellStyle name="7_전자99연간결산진실_DN_BS(02년기초_1월_2월)_2006반기검토조서-HPent-2006.7.26" xfId="985"/>
    <cellStyle name="7_전자99연간결산진실_DN_BS(02년기초_1월_2월)_2006중감조서-HPent-2006.12.04" xfId="986"/>
    <cellStyle name="7_전자99연간결산진실_년간추정(10.06)-조정(ws용)" xfId="987"/>
    <cellStyle name="7_전자99연간결산진실_년간추정(10.06)-조정(ws용)_05 3사분기" xfId="988"/>
    <cellStyle name="7_전자99연간결산진실_년간추정(10.06)-조정(ws용)_05 3사분기_2006기말감사-DSPent-2007.2.6" xfId="989"/>
    <cellStyle name="7_전자99연간결산진실_년간추정(10.06)-조정(ws용)_05 3사분기_2006기말감사-HPent-2007.02.12" xfId="990"/>
    <cellStyle name="7_전자99연간결산진실_년간추정(10.06)-조정(ws용)_05 3사분기_2006반기검토조서-HPent-2006.7.26" xfId="991"/>
    <cellStyle name="7_전자99연간결산진실_년간추정(10.06)-조정(ws용)_05 3사분기_2006중감조서-HPent-2006.12.04" xfId="992"/>
    <cellStyle name="7_전자99연간결산진실_년간추정(10.06)-조정(ws용)_2006기말감사-DSPent-2007.2.6" xfId="993"/>
    <cellStyle name="7_전자99연간결산진실_년간추정(10.06)-조정(ws용)_2006기말감사-HPent-2007.02.12" xfId="994"/>
    <cellStyle name="7_전자99연간결산진실_년간추정(10.06)-조정(ws용)_2006반기검토조서-HPent-2006.7.26" xfId="995"/>
    <cellStyle name="7_전자99연간결산진실_년간추정(10.06)-조정(ws용)_2006중감조서-HPent-2006.12.04" xfId="996"/>
    <cellStyle name="A¨­￠￢￠O [0]_INQUIRY ￠?￥i¨u¡AAⓒ￢Aⓒª " xfId="14"/>
    <cellStyle name="A¨­￠￢￠O_A" xfId="997"/>
    <cellStyle name="A￠RERERER¡ERERER￠RERER￠RERE?￠RERERER￠RERER¡ERER￠RER￠RE?I￠RERERERE￠RERERER¡ERER￠RER¡ER¡E?I￠RERER￠RER¡ER￠R￠?I￠REREREREO [0]_¡ERERERER¡ERERER￠RERER¡ERER¡ERE?￠RERERER¡ERERER￠RERER¡ERER¡ERE?I¡ERERER￠RERER¡ERER¡ERE?¡ERERERI¡" xfId="998"/>
    <cellStyle name="A￠RERERER¡ERERER￠RERER￠RERE?￠RERERER￠RERER¡ERER￠RER￠RE?I￠RERERERE￠RERERER¡ERER￠RER¡ER¡E?I￠RERER￠RER¡ER￠R￠?I￠REREREREO_¡ERERERER¡ERERER￠RERER¡ERER¡ERE?￠RERERER¡ERERER￠RERER¡ERER¡ERE?I¡ERERER￠RERER¡ERER¡ERE?¡ERERERI¡ERER" xfId="999"/>
    <cellStyle name="Accent1" xfId="1000"/>
    <cellStyle name="Accent1 2" xfId="1001"/>
    <cellStyle name="Accent2" xfId="1002"/>
    <cellStyle name="Accent2 2" xfId="1003"/>
    <cellStyle name="Accent3" xfId="1004"/>
    <cellStyle name="Accent3 2" xfId="1005"/>
    <cellStyle name="Accent4" xfId="1006"/>
    <cellStyle name="Accent4 2" xfId="1007"/>
    <cellStyle name="Accent5" xfId="1008"/>
    <cellStyle name="Accent5 2" xfId="1009"/>
    <cellStyle name="Accent6" xfId="1010"/>
    <cellStyle name="Accent6 2" xfId="1011"/>
    <cellStyle name="active" xfId="1012"/>
    <cellStyle name="AeE­ [0]_¿­¸° INT" xfId="1013"/>
    <cellStyle name="ÅëÈ­ [0]_±âÅ¸" xfId="1014"/>
    <cellStyle name="AeE­ [0]_°eE¹_11¿a½A " xfId="15"/>
    <cellStyle name="ÅëÈ­ [0]_µ¿ºÎ" xfId="1015"/>
    <cellStyle name="AeE­ [0]_INQUIRY ¿μ¾÷AßAø " xfId="1016"/>
    <cellStyle name="AeE­_¿­¸° INT" xfId="1017"/>
    <cellStyle name="ÅëÈ­_±âÅ¸" xfId="1018"/>
    <cellStyle name="AeE­_°eE¹_11¿a½A " xfId="16"/>
    <cellStyle name="ÅëÈ­_µ¿ºÎ" xfId="1019"/>
    <cellStyle name="AeE­_INQUIRY ¿μ¾÷AßAø " xfId="1020"/>
    <cellStyle name="AeE¡ⓒ [0]_INQUIRY ￠?￥i¨u¡AAⓒ￢Aⓒª " xfId="17"/>
    <cellStyle name="AeE¡ⓒ_INQUIRY ￠?￥i¨u¡AAⓒ￢Aⓒª " xfId="18"/>
    <cellStyle name="AeE¡ERERERER¡ERERER￠RERER¡ERER¡ERE?I [0]_¡ERERERER¡ERERER￠RERER¡ERER¡ERE?￠RERERER¡ERERER￠RERER¡ERER¡ERE?I¡ERERER￠RERER¡ERER¡ERE?¡ERERERI¡ERERER￠RERER¡ERER¡ERE?IoR" xfId="1021"/>
    <cellStyle name="AeE¡ERERERER¡ERERER￠RERER¡ERER¡ERE?I_¡ERERERER¡ERERER￠RERER¡ERER¡ERE?￠RERERER¡ERERER￠RERER¡ERER¡ERE?I¡ERERER￠RERER¡ERER¡ERE?¡ERERERI¡ERERER￠RERER¡ERER¡ERE?IoR" xfId="1022"/>
    <cellStyle name="ALIGNMENT" xfId="1023"/>
    <cellStyle name="AÞ¸¶ [0]_¿­¸° INT" xfId="1024"/>
    <cellStyle name="ÄÞ¸¶ [0]_±âÅ¸" xfId="1025"/>
    <cellStyle name="AÞ¸¶ [0]_°¡³ª´U " xfId="19"/>
    <cellStyle name="ÄÞ¸¶ [0]_µ¿ºÎ" xfId="1026"/>
    <cellStyle name="AÞ¸¶ [0]_INQUIRY ¿μ¾÷AßAø " xfId="1027"/>
    <cellStyle name="AÞ¸¶_¿­¸° INT" xfId="1028"/>
    <cellStyle name="ÄÞ¸¶_±âÅ¸" xfId="1029"/>
    <cellStyle name="AÞ¸¶_°eE¹_11¿a½A " xfId="20"/>
    <cellStyle name="ÄÞ¸¶_µ¿ºÎ" xfId="1030"/>
    <cellStyle name="AÞ¸¶_INQUIRY ¿μ¾÷AßAø " xfId="1031"/>
    <cellStyle name="Bad" xfId="1032"/>
    <cellStyle name="Bad 2" xfId="1033"/>
    <cellStyle name="Body" xfId="1034"/>
    <cellStyle name="Border" xfId="1035"/>
    <cellStyle name="BOYLGOTHIC" xfId="1036"/>
    <cellStyle name="BOYSTYLE" xfId="1037"/>
    <cellStyle name="Brand Align Left Text" xfId="1038"/>
    <cellStyle name="Brand Default" xfId="1039"/>
    <cellStyle name="Brand Percent" xfId="1040"/>
    <cellStyle name="Brand Source" xfId="1041"/>
    <cellStyle name="Brand Subtitle with Underline" xfId="1042"/>
    <cellStyle name="Brand Subtitle without Underline" xfId="1043"/>
    <cellStyle name="Brand Title" xfId="1044"/>
    <cellStyle name="C¡ERERERERIA￠RERERER¡ERERER￠RERER￠RERE?¡ERERER￠RERER¡ERER¡ERE?¡ERERERI_¡ERERER￠RERER¡ERER¡ERE?I￠RERER¡ERER￠RER￠RE?I￠RERER¡ERER￠RER￠RE?￠RERERIiA￠RERERER¡ERERER￠RERER￠RERE?o¡ERERERER¡ERERER￠RERER¡ERER¡ERE?ua" xfId="1045"/>
    <cellStyle name="C¡IA¨ª_¡ic¨u¡A¨￢I¨￢¡Æ AN¡Æe " xfId="21"/>
    <cellStyle name="C￥AØ_¸AAa.¼OAI " xfId="22"/>
    <cellStyle name="Ç¥ÁØ_¿µ¾÷ÇöÈ² " xfId="23"/>
    <cellStyle name="C￥AØ_¿μ¾÷CoE² " xfId="24"/>
    <cellStyle name="Ç¥ÁØ_»ç¾÷ºÎº° ÃÑ°è " xfId="25"/>
    <cellStyle name="C￥AØ_≫c¾÷ºIº° AN°e " xfId="26"/>
    <cellStyle name="Ç¥ÁØ_0N-HANDLING " xfId="27"/>
    <cellStyle name="C￥AØ_5-1±¤°i " xfId="28"/>
    <cellStyle name="Ç¥ÁØ_5-1±¤°í " xfId="29"/>
    <cellStyle name="C￥AØ_Ay°eC￥(2¿u) " xfId="30"/>
    <cellStyle name="Ç¥ÁØ_Áý°èÇ¥(2¿ù) " xfId="31"/>
    <cellStyle name="C￥AØ_CoAo¹yAI °A¾×¿ⓒ½A " xfId="32"/>
    <cellStyle name="Ç¥ÁØ_laroux" xfId="1046"/>
    <cellStyle name="Calc Currency (0)" xfId="1047"/>
    <cellStyle name="Calculation" xfId="1048"/>
    <cellStyle name="Calculation 2" xfId="1049"/>
    <cellStyle name="category" xfId="1050"/>
    <cellStyle name="Check Cell" xfId="1051"/>
    <cellStyle name="Check Cell 2" xfId="1052"/>
    <cellStyle name="Column_Title" xfId="1053"/>
    <cellStyle name="Comma" xfId="1054"/>
    <cellStyle name="Comma  - Style1" xfId="1055"/>
    <cellStyle name="Comma  - Style2" xfId="1056"/>
    <cellStyle name="Comma  - Style3" xfId="1057"/>
    <cellStyle name="Comma  - Style4" xfId="1058"/>
    <cellStyle name="Comma  - Style5" xfId="1059"/>
    <cellStyle name="Comma  - Style6" xfId="1060"/>
    <cellStyle name="Comma  - Style7" xfId="1061"/>
    <cellStyle name="Comma  - Style8" xfId="1062"/>
    <cellStyle name="Comma [0]" xfId="1063"/>
    <cellStyle name="comma zerodec" xfId="1064"/>
    <cellStyle name="Comma_ SG&amp;A Bridge " xfId="1065"/>
    <cellStyle name="Comma0" xfId="1066"/>
    <cellStyle name="Copied" xfId="1067"/>
    <cellStyle name="Curren?_x0012_퐀_x0017_?" xfId="1068"/>
    <cellStyle name="Currency" xfId="1069"/>
    <cellStyle name="Currency [0]" xfId="1070"/>
    <cellStyle name="Currency_ SG&amp;A Bridge " xfId="1071"/>
    <cellStyle name="Currency0" xfId="1072"/>
    <cellStyle name="Currency1" xfId="33"/>
    <cellStyle name="dak" xfId="1073"/>
    <cellStyle name="Date" xfId="1074"/>
    <cellStyle name="Dezimal [0]_AFA_MJP 97-99 S'berg" xfId="1075"/>
    <cellStyle name="Dezimal_AFA_MJP 97-99 S'berg" xfId="1076"/>
    <cellStyle name="Dollar (zero dec)" xfId="1077"/>
    <cellStyle name="Entered" xfId="1078"/>
    <cellStyle name="Euro" xfId="1079"/>
    <cellStyle name="Explanatory Text" xfId="1080"/>
    <cellStyle name="Explanatory Text 2" xfId="1081"/>
    <cellStyle name="Fixed" xfId="1082"/>
    <cellStyle name="Good" xfId="1083"/>
    <cellStyle name="Good 2" xfId="1084"/>
    <cellStyle name="Grey" xfId="1085"/>
    <cellStyle name="HDR" xfId="1086"/>
    <cellStyle name="HEADER" xfId="1087"/>
    <cellStyle name="Header1" xfId="1088"/>
    <cellStyle name="Header2" xfId="1089"/>
    <cellStyle name="Heading" xfId="1090"/>
    <cellStyle name="Heading 1" xfId="1091"/>
    <cellStyle name="Heading 2" xfId="1092"/>
    <cellStyle name="Heading 3" xfId="1093"/>
    <cellStyle name="Heading 3 2" xfId="1094"/>
    <cellStyle name="Heading 4" xfId="1095"/>
    <cellStyle name="Heading 4 2" xfId="1096"/>
    <cellStyle name="heading, 1,A MAJOR/BOLD" xfId="1097"/>
    <cellStyle name="Heading1" xfId="1098"/>
    <cellStyle name="Heading2" xfId="1099"/>
    <cellStyle name="iles|_x0005_h" xfId="1100"/>
    <cellStyle name="Input" xfId="1101"/>
    <cellStyle name="Input [yellow]" xfId="1102"/>
    <cellStyle name="Input 2" xfId="1103"/>
    <cellStyle name="Input 3" xfId="1104"/>
    <cellStyle name="Input 4" xfId="1105"/>
    <cellStyle name="Input 5" xfId="1106"/>
    <cellStyle name="Input 6" xfId="1107"/>
    <cellStyle name="Input 7" xfId="1108"/>
    <cellStyle name="left" xfId="1109"/>
    <cellStyle name="les" xfId="1110"/>
    <cellStyle name="Linked Cell" xfId="1111"/>
    <cellStyle name="Linked Cell 2" xfId="1112"/>
    <cellStyle name="Migliaia (0)_COUT" xfId="1113"/>
    <cellStyle name="Migliaia_COUT" xfId="1114"/>
    <cellStyle name="Millares [0]_laroux" xfId="1115"/>
    <cellStyle name="Millares_laroux" xfId="1116"/>
    <cellStyle name="Milliers [0]_A-BER-22" xfId="1117"/>
    <cellStyle name="Milliers_AACTION (2)" xfId="1118"/>
    <cellStyle name="Model" xfId="1119"/>
    <cellStyle name="Mon?aire [0]_AR1194" xfId="1120"/>
    <cellStyle name="Mon?aire_AR1194" xfId="1121"/>
    <cellStyle name="Moneda [0]_CONTENCION CONDELL 25.051" xfId="1122"/>
    <cellStyle name="Moneda_CONTENCION CONDELL 25.051" xfId="1123"/>
    <cellStyle name="Monétaire [0]_A-BER-22" xfId="1124"/>
    <cellStyle name="Monétaire_A-BER-22" xfId="1125"/>
    <cellStyle name="Neutral" xfId="1126"/>
    <cellStyle name="Neutral 2" xfId="1127"/>
    <cellStyle name="new" xfId="1128"/>
    <cellStyle name="no dec" xfId="1129"/>
    <cellStyle name="nohs" xfId="1130"/>
    <cellStyle name="Normal - Style1" xfId="1131"/>
    <cellStyle name="Normal - Style1 2" xfId="1132"/>
    <cellStyle name="Normal - Style1_유형자산명세서(계양)" xfId="1133"/>
    <cellStyle name="Normal - Style2" xfId="1134"/>
    <cellStyle name="Normal - Style3" xfId="1135"/>
    <cellStyle name="Normal - Style4" xfId="1136"/>
    <cellStyle name="Normal - Style5" xfId="1137"/>
    <cellStyle name="Normal - Style6" xfId="1138"/>
    <cellStyle name="Normal - Style7" xfId="1139"/>
    <cellStyle name="Normal - Style8" xfId="1140"/>
    <cellStyle name="Normal 2" xfId="1141"/>
    <cellStyle name="Normal_ SG&amp;A Bridge " xfId="1142"/>
    <cellStyle name="Normal1" xfId="34"/>
    <cellStyle name="Normal2" xfId="35"/>
    <cellStyle name="Normal3" xfId="36"/>
    <cellStyle name="Normal4" xfId="37"/>
    <cellStyle name="Normale_FS1.XLS" xfId="1143"/>
    <cellStyle name="Note" xfId="1144"/>
    <cellStyle name="Note 2" xfId="1145"/>
    <cellStyle name="Output" xfId="1146"/>
    <cellStyle name="Output 2" xfId="1147"/>
    <cellStyle name="Percent" xfId="1148"/>
    <cellStyle name="Percent [2]" xfId="1149"/>
    <cellStyle name="PERCENTAGE" xfId="1150"/>
    <cellStyle name="PLAN97" xfId="1151"/>
    <cellStyle name="PSChar" xfId="1152"/>
    <cellStyle name="PSDate" xfId="1153"/>
    <cellStyle name="PSDec" xfId="1154"/>
    <cellStyle name="PSHeading" xfId="1155"/>
    <cellStyle name="PSInt" xfId="1156"/>
    <cellStyle name="PSSpacer" xfId="1157"/>
    <cellStyle name="qbh_x0003__x000c_bh_x0017_&quot;blTT０_x0008__x0003__x0008_?)(일)" xfId="1158"/>
    <cellStyle name="qbh_x0003__x000c_bh_x0017_&quot;blTT０_x0008__x0003__x0008_磚)(일)" xfId="1159"/>
    <cellStyle name="R?" xfId="1160"/>
    <cellStyle name="RevList" xfId="1161"/>
    <cellStyle name="s]_x000d__x000a_load=_x000d__x000a_run=C:\HNC\HNCSVR32.EXE_x000d__x000a_Beep=yes_x000d__x000a_NullPort=None_x000d__x000a_BorderWidth=3_x000d__x000a_CursorBlinkRate=530_x000d__x000a_DoubleClickSpeed=452_x000d__x000a_" xfId="1162"/>
    <cellStyle name="SAPBEXaggData" xfId="1163"/>
    <cellStyle name="SAPBEXaggDataEmph" xfId="1164"/>
    <cellStyle name="SAPBEXaggItem" xfId="1165"/>
    <cellStyle name="SAPBEXaggItemX" xfId="1166"/>
    <cellStyle name="SAPBEXchaText" xfId="1167"/>
    <cellStyle name="SAPBEXexcBad7" xfId="1168"/>
    <cellStyle name="SAPBEXexcBad8" xfId="1169"/>
    <cellStyle name="SAPBEXexcBad9" xfId="1170"/>
    <cellStyle name="SAPBEXexcCritical4" xfId="1171"/>
    <cellStyle name="SAPBEXexcCritical5" xfId="1172"/>
    <cellStyle name="SAPBEXexcCritical6" xfId="1173"/>
    <cellStyle name="SAPBEXexcGood1" xfId="1174"/>
    <cellStyle name="SAPBEXexcGood2" xfId="1175"/>
    <cellStyle name="SAPBEXexcGood3" xfId="1176"/>
    <cellStyle name="SAPBEXfilterDrill" xfId="1177"/>
    <cellStyle name="SAPBEXfilterItem" xfId="1178"/>
    <cellStyle name="SAPBEXfilterText" xfId="1179"/>
    <cellStyle name="SAPBEXformats" xfId="1180"/>
    <cellStyle name="SAPBEXheaderItem" xfId="1181"/>
    <cellStyle name="SAPBEXheaderText" xfId="1182"/>
    <cellStyle name="SAPBEXHLevel0" xfId="1183"/>
    <cellStyle name="SAPBEXHLevel0X" xfId="1184"/>
    <cellStyle name="SAPBEXHLevel1" xfId="1185"/>
    <cellStyle name="SAPBEXHLevel1X" xfId="1186"/>
    <cellStyle name="SAPBEXHLevel2" xfId="1187"/>
    <cellStyle name="SAPBEXHLevel2X" xfId="1188"/>
    <cellStyle name="SAPBEXHLevel3" xfId="1189"/>
    <cellStyle name="SAPBEXHLevel3X" xfId="1190"/>
    <cellStyle name="SAPBEXresData" xfId="1191"/>
    <cellStyle name="SAPBEXresDataEmph" xfId="1192"/>
    <cellStyle name="SAPBEXresItem" xfId="1193"/>
    <cellStyle name="SAPBEXresItemX" xfId="1194"/>
    <cellStyle name="SAPBEXstdData" xfId="1195"/>
    <cellStyle name="SAPBEXstdDataEmph" xfId="1196"/>
    <cellStyle name="SAPBEXstdItem" xfId="1197"/>
    <cellStyle name="SAPBEXstdItemX" xfId="1198"/>
    <cellStyle name="SAPBEXtitle" xfId="1199"/>
    <cellStyle name="SAPBEXundefined" xfId="1200"/>
    <cellStyle name="sche|_x0005_" xfId="1201"/>
    <cellStyle name="Standard_ADDSHARE" xfId="1202"/>
    <cellStyle name="subhead" xfId="1203"/>
    <cellStyle name="Subtotal" xfId="1204"/>
    <cellStyle name="T０_x0008__x0003__x0008_?)(일)" xfId="1205"/>
    <cellStyle name="T０_x0008__x0003__x0008_磚)(일)" xfId="1206"/>
    <cellStyle name="þ_x001d_ð'&amp;Oy?Hy9_x0008__x000f__x0007_æ_x0007__x0007__x0001__x0001_" xfId="1207"/>
    <cellStyle name="Title" xfId="1208"/>
    <cellStyle name="Title 2" xfId="1209"/>
    <cellStyle name="Total" xfId="1210"/>
    <cellStyle name="Unprotect" xfId="1211"/>
    <cellStyle name="Valuta (0)_COUT" xfId="1212"/>
    <cellStyle name="Valuta_COUT" xfId="1213"/>
    <cellStyle name="Währung [0]_AFA_MJP 97-99 S'berg" xfId="1214"/>
    <cellStyle name="Währung_AFA_MJP 97-99 S'berg" xfId="1215"/>
    <cellStyle name="Warning Text" xfId="1216"/>
    <cellStyle name="Warning Text 2" xfId="1217"/>
    <cellStyle name="wrap" xfId="1218"/>
    <cellStyle name="XLS'|_x0005_t" xfId="1219"/>
    <cellStyle name="강조색1 10" xfId="1220"/>
    <cellStyle name="강조색1 11" xfId="1221"/>
    <cellStyle name="강조색1 12" xfId="1222"/>
    <cellStyle name="강조색1 2" xfId="1223"/>
    <cellStyle name="강조색1 3" xfId="1224"/>
    <cellStyle name="강조색1 4" xfId="1225"/>
    <cellStyle name="강조색1 5" xfId="1226"/>
    <cellStyle name="강조색1 6" xfId="1227"/>
    <cellStyle name="강조색1 7" xfId="1228"/>
    <cellStyle name="강조색1 8" xfId="1229"/>
    <cellStyle name="강조색1 9" xfId="1230"/>
    <cellStyle name="강조색2 10" xfId="1231"/>
    <cellStyle name="강조색2 11" xfId="1232"/>
    <cellStyle name="강조색2 12" xfId="1233"/>
    <cellStyle name="강조색2 2" xfId="1234"/>
    <cellStyle name="강조색2 3" xfId="1235"/>
    <cellStyle name="강조색2 4" xfId="1236"/>
    <cellStyle name="강조색2 5" xfId="1237"/>
    <cellStyle name="강조색2 6" xfId="1238"/>
    <cellStyle name="강조색2 7" xfId="1239"/>
    <cellStyle name="강조색2 8" xfId="1240"/>
    <cellStyle name="강조색2 9" xfId="1241"/>
    <cellStyle name="강조색3 10" xfId="1242"/>
    <cellStyle name="강조색3 11" xfId="1243"/>
    <cellStyle name="강조색3 12" xfId="1244"/>
    <cellStyle name="강조색3 2" xfId="1245"/>
    <cellStyle name="강조색3 3" xfId="1246"/>
    <cellStyle name="강조색3 4" xfId="1247"/>
    <cellStyle name="강조색3 5" xfId="1248"/>
    <cellStyle name="강조색3 6" xfId="1249"/>
    <cellStyle name="강조색3 7" xfId="1250"/>
    <cellStyle name="강조색3 8" xfId="1251"/>
    <cellStyle name="강조색3 9" xfId="1252"/>
    <cellStyle name="강조색4 10" xfId="1253"/>
    <cellStyle name="강조색4 11" xfId="1254"/>
    <cellStyle name="강조색4 12" xfId="1255"/>
    <cellStyle name="강조색4 2" xfId="1256"/>
    <cellStyle name="강조색4 3" xfId="1257"/>
    <cellStyle name="강조색4 4" xfId="1258"/>
    <cellStyle name="강조색4 5" xfId="1259"/>
    <cellStyle name="강조색4 6" xfId="1260"/>
    <cellStyle name="강조색4 7" xfId="1261"/>
    <cellStyle name="강조색4 8" xfId="1262"/>
    <cellStyle name="강조색4 9" xfId="1263"/>
    <cellStyle name="강조색5 10" xfId="1264"/>
    <cellStyle name="강조색5 11" xfId="1265"/>
    <cellStyle name="강조색5 12" xfId="1266"/>
    <cellStyle name="강조색5 2" xfId="1267"/>
    <cellStyle name="강조색5 3" xfId="1268"/>
    <cellStyle name="강조색5 4" xfId="1269"/>
    <cellStyle name="강조색5 5" xfId="1270"/>
    <cellStyle name="강조색5 6" xfId="1271"/>
    <cellStyle name="강조색5 7" xfId="1272"/>
    <cellStyle name="강조색5 8" xfId="1273"/>
    <cellStyle name="강조색5 9" xfId="1274"/>
    <cellStyle name="강조색6 10" xfId="1275"/>
    <cellStyle name="강조색6 11" xfId="1276"/>
    <cellStyle name="강조색6 12" xfId="1277"/>
    <cellStyle name="강조색6 2" xfId="1278"/>
    <cellStyle name="강조색6 3" xfId="1279"/>
    <cellStyle name="강조색6 4" xfId="1280"/>
    <cellStyle name="강조색6 5" xfId="1281"/>
    <cellStyle name="강조색6 6" xfId="1282"/>
    <cellStyle name="강조색6 7" xfId="1283"/>
    <cellStyle name="강조색6 8" xfId="1284"/>
    <cellStyle name="강조색6 9" xfId="1285"/>
    <cellStyle name="견적" xfId="1286"/>
    <cellStyle name="경고문 10" xfId="1287"/>
    <cellStyle name="경고문 11" xfId="1288"/>
    <cellStyle name="경고문 12" xfId="1289"/>
    <cellStyle name="경고문 2" xfId="1290"/>
    <cellStyle name="경고문 3" xfId="1291"/>
    <cellStyle name="경고문 4" xfId="1292"/>
    <cellStyle name="경고문 5" xfId="1293"/>
    <cellStyle name="경고문 6" xfId="1294"/>
    <cellStyle name="경고문 7" xfId="1295"/>
    <cellStyle name="경고문 8" xfId="1296"/>
    <cellStyle name="경고문 9" xfId="1297"/>
    <cellStyle name="계산 10" xfId="1298"/>
    <cellStyle name="계산 11" xfId="1299"/>
    <cellStyle name="계산 12" xfId="1300"/>
    <cellStyle name="계산 2" xfId="1301"/>
    <cellStyle name="계산 3" xfId="1302"/>
    <cellStyle name="계산 4" xfId="1303"/>
    <cellStyle name="계산 5" xfId="1304"/>
    <cellStyle name="계산 6" xfId="1305"/>
    <cellStyle name="계산 7" xfId="1306"/>
    <cellStyle name="계산 8" xfId="1307"/>
    <cellStyle name="계산 9" xfId="1308"/>
    <cellStyle name="고정소숫점" xfId="1309"/>
    <cellStyle name="고정출력1" xfId="1310"/>
    <cellStyle name="고정출력2" xfId="1311"/>
    <cellStyle name="咬訌裝?INCOM1" xfId="1312"/>
    <cellStyle name="咬訌裝?INCOM10" xfId="1313"/>
    <cellStyle name="咬訌裝?INCOM2" xfId="1314"/>
    <cellStyle name="咬訌裝?INCOM3" xfId="1315"/>
    <cellStyle name="咬訌裝?INCOM4" xfId="1316"/>
    <cellStyle name="咬訌裝?INCOM5" xfId="1317"/>
    <cellStyle name="咬訌裝?INCOM6" xfId="1318"/>
    <cellStyle name="咬訌裝?INCOM7" xfId="1319"/>
    <cellStyle name="咬訌裝?INCOM8" xfId="1320"/>
    <cellStyle name="咬訌裝?INCOM9" xfId="1321"/>
    <cellStyle name="咬訌裝?PRIB11" xfId="1322"/>
    <cellStyle name="咬訌裝?report-2 " xfId="39"/>
    <cellStyle name="금액" xfId="1323"/>
    <cellStyle name="기계" xfId="1324"/>
    <cellStyle name="나쁨 10" xfId="1325"/>
    <cellStyle name="나쁨 11" xfId="1326"/>
    <cellStyle name="나쁨 12" xfId="1327"/>
    <cellStyle name="나쁨 2" xfId="1328"/>
    <cellStyle name="나쁨 3" xfId="1329"/>
    <cellStyle name="나쁨 4" xfId="1330"/>
    <cellStyle name="나쁨 5" xfId="1331"/>
    <cellStyle name="나쁨 6" xfId="1332"/>
    <cellStyle name="나쁨 7" xfId="1333"/>
    <cellStyle name="나쁨 8" xfId="1334"/>
    <cellStyle name="나쁨 9" xfId="1335"/>
    <cellStyle name="날짜" xfId="1336"/>
    <cellStyle name="내역서" xfId="1337"/>
    <cellStyle name="달러" xfId="1338"/>
    <cellStyle name="뒤에 오는 하이퍼링크" xfId="1339"/>
    <cellStyle name="똿뗦먛귟 [0.00]_PRODUCT DETAIL Q1" xfId="1340"/>
    <cellStyle name="똿뗦먛귟_laroux" xfId="1341"/>
    <cellStyle name="메모 10" xfId="1342"/>
    <cellStyle name="메모 11" xfId="1343"/>
    <cellStyle name="메모 12" xfId="1344"/>
    <cellStyle name="메모 13" xfId="1345"/>
    <cellStyle name="메모 2" xfId="1346"/>
    <cellStyle name="메모 3" xfId="1347"/>
    <cellStyle name="메모 4" xfId="1348"/>
    <cellStyle name="메모 5" xfId="1349"/>
    <cellStyle name="메모 6" xfId="1350"/>
    <cellStyle name="메모 7" xfId="1351"/>
    <cellStyle name="메모 8" xfId="1352"/>
    <cellStyle name="메모 9" xfId="1353"/>
    <cellStyle name="믅됞 [0.00]_laroux" xfId="1354"/>
    <cellStyle name="믅됞_laroux" xfId="1355"/>
    <cellStyle name="백분율" xfId="40" builtinId="5"/>
    <cellStyle name="백분율 10" xfId="1356"/>
    <cellStyle name="백분율 11" xfId="1357"/>
    <cellStyle name="백분율 12" xfId="1358"/>
    <cellStyle name="백분율 13" xfId="1359"/>
    <cellStyle name="백분율 14" xfId="1360"/>
    <cellStyle name="백분율 15" xfId="1361"/>
    <cellStyle name="백분율 16" xfId="1362"/>
    <cellStyle name="백분율 17" xfId="1363"/>
    <cellStyle name="백분율 2" xfId="7"/>
    <cellStyle name="백분율 2 2" xfId="1364"/>
    <cellStyle name="백분율 3" xfId="1365"/>
    <cellStyle name="백분율 4" xfId="1366"/>
    <cellStyle name="백분율 4 2" xfId="1367"/>
    <cellStyle name="백분율 5" xfId="1368"/>
    <cellStyle name="백분율 6" xfId="1369"/>
    <cellStyle name="백분율 7" xfId="1370"/>
    <cellStyle name="백분율 8" xfId="1371"/>
    <cellStyle name="백분율 9" xfId="1372"/>
    <cellStyle name="보통 10" xfId="1373"/>
    <cellStyle name="보통 11" xfId="1374"/>
    <cellStyle name="보통 12" xfId="1375"/>
    <cellStyle name="보통 2" xfId="1376"/>
    <cellStyle name="보통 3" xfId="1377"/>
    <cellStyle name="보통 4" xfId="1378"/>
    <cellStyle name="보통 5" xfId="1379"/>
    <cellStyle name="보통 6" xfId="1380"/>
    <cellStyle name="보통 7" xfId="1381"/>
    <cellStyle name="보통 8" xfId="1382"/>
    <cellStyle name="보통 9" xfId="1383"/>
    <cellStyle name="普通_Aal" xfId="1384"/>
    <cellStyle name="뷭?_BOOKSHIP" xfId="1385"/>
    <cellStyle name="새귑[0]_롤痰삠悧 " xfId="43"/>
    <cellStyle name="새귑_롤痰삠悧 " xfId="44"/>
    <cellStyle name="선택영역의 가운데로" xfId="1386"/>
    <cellStyle name="설명 텍스트 10" xfId="1387"/>
    <cellStyle name="설명 텍스트 11" xfId="1388"/>
    <cellStyle name="설명 텍스트 12" xfId="1389"/>
    <cellStyle name="설명 텍스트 2" xfId="1390"/>
    <cellStyle name="설명 텍스트 3" xfId="1391"/>
    <cellStyle name="설명 텍스트 4" xfId="1392"/>
    <cellStyle name="설명 텍스트 5" xfId="1393"/>
    <cellStyle name="설명 텍스트 6" xfId="1394"/>
    <cellStyle name="설명 텍스트 7" xfId="1395"/>
    <cellStyle name="설명 텍스트 8" xfId="1396"/>
    <cellStyle name="설명 텍스트 9" xfId="1397"/>
    <cellStyle name="셀 확인 10" xfId="1398"/>
    <cellStyle name="셀 확인 11" xfId="1399"/>
    <cellStyle name="셀 확인 12" xfId="1400"/>
    <cellStyle name="셀 확인 2" xfId="1401"/>
    <cellStyle name="셀 확인 3" xfId="1402"/>
    <cellStyle name="셀 확인 4" xfId="1403"/>
    <cellStyle name="셀 확인 5" xfId="1404"/>
    <cellStyle name="셀 확인 6" xfId="1405"/>
    <cellStyle name="셀 확인 7" xfId="1406"/>
    <cellStyle name="셀 확인 8" xfId="1407"/>
    <cellStyle name="셀 확인 9" xfId="1408"/>
    <cellStyle name="셈迷?XLS!check_filesche|_x0005_" xfId="1409"/>
    <cellStyle name="숫자" xfId="1410"/>
    <cellStyle name="숫자(R)" xfId="1411"/>
    <cellStyle name="쉼표 [0]" xfId="45" builtinId="6"/>
    <cellStyle name="쉼표 [0] 10" xfId="12"/>
    <cellStyle name="쉼표 [0] 11" xfId="1412"/>
    <cellStyle name="쉼표 [0] 12" xfId="1413"/>
    <cellStyle name="쉼표 [0] 13" xfId="1414"/>
    <cellStyle name="쉼표 [0] 14" xfId="1415"/>
    <cellStyle name="쉼표 [0] 15" xfId="1416"/>
    <cellStyle name="쉼표 [0] 16" xfId="1417"/>
    <cellStyle name="쉼표 [0] 16 2" xfId="1418"/>
    <cellStyle name="쉼표 [0] 17" xfId="1419"/>
    <cellStyle name="쉼표 [0] 18" xfId="47"/>
    <cellStyle name="쉼표 [0] 19" xfId="1420"/>
    <cellStyle name="쉼표 [0] 2" xfId="9"/>
    <cellStyle name="쉼표 [0] 2 10" xfId="1421"/>
    <cellStyle name="쉼표 [0] 2 11" xfId="1422"/>
    <cellStyle name="쉼표 [0] 2 12" xfId="1423"/>
    <cellStyle name="쉼표 [0] 2 13" xfId="1424"/>
    <cellStyle name="쉼표 [0] 2 14" xfId="1425"/>
    <cellStyle name="쉼표 [0] 2 2" xfId="1426"/>
    <cellStyle name="쉼표 [0] 2 3" xfId="1427"/>
    <cellStyle name="쉼표 [0] 2 4" xfId="1428"/>
    <cellStyle name="쉼표 [0] 2 5" xfId="1429"/>
    <cellStyle name="쉼표 [0] 2 6" xfId="1430"/>
    <cellStyle name="쉼표 [0] 2 7" xfId="1431"/>
    <cellStyle name="쉼표 [0] 2 8" xfId="1432"/>
    <cellStyle name="쉼표 [0] 2 9" xfId="1433"/>
    <cellStyle name="쉼표 [0] 3" xfId="1434"/>
    <cellStyle name="쉼표 [0] 3 10" xfId="1435"/>
    <cellStyle name="쉼표 [0] 3 11" xfId="1436"/>
    <cellStyle name="쉼표 [0] 3 12" xfId="1437"/>
    <cellStyle name="쉼표 [0] 3 2" xfId="1438"/>
    <cellStyle name="쉼표 [0] 3 2 2" xfId="1439"/>
    <cellStyle name="쉼표 [0] 3 3" xfId="1440"/>
    <cellStyle name="쉼표 [0] 3 4" xfId="1441"/>
    <cellStyle name="쉼표 [0] 3 5" xfId="1442"/>
    <cellStyle name="쉼표 [0] 3 6" xfId="1443"/>
    <cellStyle name="쉼표 [0] 3 7" xfId="1444"/>
    <cellStyle name="쉼표 [0] 3 8" xfId="1445"/>
    <cellStyle name="쉼표 [0] 3 9" xfId="1446"/>
    <cellStyle name="쉼표 [0] 4" xfId="1447"/>
    <cellStyle name="쉼표 [0] 5" xfId="1448"/>
    <cellStyle name="쉼표 [0] 6" xfId="6"/>
    <cellStyle name="쉼표 [0] 7" xfId="1449"/>
    <cellStyle name="쉼표 [0] 8" xfId="1450"/>
    <cellStyle name="쉼표 [0] 8 2" xfId="1451"/>
    <cellStyle name="쉼표 [0] 9" xfId="1452"/>
    <cellStyle name="스타일 1" xfId="13"/>
    <cellStyle name="안건회계법인" xfId="1453"/>
    <cellStyle name="연결된 셀 10" xfId="1454"/>
    <cellStyle name="연결된 셀 11" xfId="1455"/>
    <cellStyle name="연결된 셀 12" xfId="1456"/>
    <cellStyle name="연결된 셀 2" xfId="1457"/>
    <cellStyle name="연결된 셀 3" xfId="1458"/>
    <cellStyle name="연결된 셀 4" xfId="1459"/>
    <cellStyle name="연결된 셀 5" xfId="1460"/>
    <cellStyle name="연결된 셀 6" xfId="1461"/>
    <cellStyle name="연결된 셀 7" xfId="1462"/>
    <cellStyle name="연결된 셀 8" xfId="1463"/>
    <cellStyle name="연결된 셀 9" xfId="1464"/>
    <cellStyle name="열어본 하이퍼링크" xfId="1465"/>
    <cellStyle name="요약 10" xfId="1466"/>
    <cellStyle name="요약 11" xfId="1467"/>
    <cellStyle name="요약 12" xfId="1468"/>
    <cellStyle name="요약 2" xfId="1469"/>
    <cellStyle name="요약 3" xfId="1470"/>
    <cellStyle name="요약 4" xfId="1471"/>
    <cellStyle name="요약 5" xfId="1472"/>
    <cellStyle name="요약 6" xfId="1473"/>
    <cellStyle name="요약 7" xfId="1474"/>
    <cellStyle name="요약 8" xfId="1475"/>
    <cellStyle name="요약 9" xfId="1476"/>
    <cellStyle name="일자" xfId="1477"/>
    <cellStyle name="입력 10" xfId="1478"/>
    <cellStyle name="입력 11" xfId="1479"/>
    <cellStyle name="입력 12" xfId="1480"/>
    <cellStyle name="입력 2" xfId="1481"/>
    <cellStyle name="입력 3" xfId="1482"/>
    <cellStyle name="입력 4" xfId="1483"/>
    <cellStyle name="입력 5" xfId="1484"/>
    <cellStyle name="입력 6" xfId="1485"/>
    <cellStyle name="입력 7" xfId="1486"/>
    <cellStyle name="입력 8" xfId="1487"/>
    <cellStyle name="입력 9" xfId="1488"/>
    <cellStyle name="자리수" xfId="1489"/>
    <cellStyle name="자리수 - 유형1" xfId="1490"/>
    <cellStyle name="자리수_신일권(퇴충-최종)" xfId="1491"/>
    <cellStyle name="자리수0" xfId="1492"/>
    <cellStyle name="제목 1 10" xfId="1493"/>
    <cellStyle name="제목 1 11" xfId="1494"/>
    <cellStyle name="제목 1 12" xfId="1495"/>
    <cellStyle name="제목 1 2" xfId="1496"/>
    <cellStyle name="제목 1 3" xfId="1497"/>
    <cellStyle name="제목 1 4" xfId="1498"/>
    <cellStyle name="제목 1 5" xfId="1499"/>
    <cellStyle name="제목 1 6" xfId="1500"/>
    <cellStyle name="제목 1 7" xfId="1501"/>
    <cellStyle name="제목 1 8" xfId="1502"/>
    <cellStyle name="제목 1 9" xfId="1503"/>
    <cellStyle name="제목 10" xfId="1504"/>
    <cellStyle name="제목 11" xfId="1505"/>
    <cellStyle name="제목 12" xfId="1506"/>
    <cellStyle name="제목 13" xfId="1507"/>
    <cellStyle name="제목 14" xfId="1508"/>
    <cellStyle name="제목 15" xfId="1509"/>
    <cellStyle name="제목 2 10" xfId="1510"/>
    <cellStyle name="제목 2 11" xfId="1511"/>
    <cellStyle name="제목 2 12" xfId="1512"/>
    <cellStyle name="제목 2 2" xfId="1513"/>
    <cellStyle name="제목 2 3" xfId="1514"/>
    <cellStyle name="제목 2 4" xfId="1515"/>
    <cellStyle name="제목 2 5" xfId="1516"/>
    <cellStyle name="제목 2 6" xfId="1517"/>
    <cellStyle name="제목 2 7" xfId="1518"/>
    <cellStyle name="제목 2 8" xfId="1519"/>
    <cellStyle name="제목 2 9" xfId="1520"/>
    <cellStyle name="제목 3 10" xfId="1521"/>
    <cellStyle name="제목 3 11" xfId="1522"/>
    <cellStyle name="제목 3 12" xfId="1523"/>
    <cellStyle name="제목 3 2" xfId="1524"/>
    <cellStyle name="제목 3 3" xfId="1525"/>
    <cellStyle name="제목 3 4" xfId="1526"/>
    <cellStyle name="제목 3 5" xfId="1527"/>
    <cellStyle name="제목 3 6" xfId="1528"/>
    <cellStyle name="제목 3 7" xfId="1529"/>
    <cellStyle name="제목 3 8" xfId="1530"/>
    <cellStyle name="제목 3 9" xfId="1531"/>
    <cellStyle name="제목 4 10" xfId="1532"/>
    <cellStyle name="제목 4 11" xfId="1533"/>
    <cellStyle name="제목 4 12" xfId="1534"/>
    <cellStyle name="제목 4 2" xfId="1535"/>
    <cellStyle name="제목 4 3" xfId="1536"/>
    <cellStyle name="제목 4 4" xfId="1537"/>
    <cellStyle name="제목 4 5" xfId="1538"/>
    <cellStyle name="제목 4 6" xfId="1539"/>
    <cellStyle name="제목 4 7" xfId="1540"/>
    <cellStyle name="제목 4 8" xfId="1541"/>
    <cellStyle name="제목 4 9" xfId="1542"/>
    <cellStyle name="제목 5" xfId="1543"/>
    <cellStyle name="제목 6" xfId="1544"/>
    <cellStyle name="제목 7" xfId="1545"/>
    <cellStyle name="제목 8" xfId="1546"/>
    <cellStyle name="제목 9" xfId="1547"/>
    <cellStyle name="제목1" xfId="1548"/>
    <cellStyle name="제목2" xfId="1549"/>
    <cellStyle name="좋음 10" xfId="1550"/>
    <cellStyle name="좋음 11" xfId="1551"/>
    <cellStyle name="좋음 12" xfId="1552"/>
    <cellStyle name="좋음 2" xfId="1553"/>
    <cellStyle name="좋음 3" xfId="1554"/>
    <cellStyle name="좋음 4" xfId="1555"/>
    <cellStyle name="좋음 5" xfId="1556"/>
    <cellStyle name="좋음 6" xfId="1557"/>
    <cellStyle name="좋음 7" xfId="1558"/>
    <cellStyle name="좋음 8" xfId="1559"/>
    <cellStyle name="좋음 9" xfId="1560"/>
    <cellStyle name="지정되지 않음" xfId="1561"/>
    <cellStyle name="쨊ㅐ?[0]_laroux" xfId="1562"/>
    <cellStyle name="쨊ㅐ?_laroux" xfId="1563"/>
    <cellStyle name="참조" xfId="1564"/>
    <cellStyle name="출력 10" xfId="1565"/>
    <cellStyle name="출력 11" xfId="1566"/>
    <cellStyle name="출력 12" xfId="1567"/>
    <cellStyle name="출력 2" xfId="1568"/>
    <cellStyle name="출력 3" xfId="1569"/>
    <cellStyle name="출력 4" xfId="1570"/>
    <cellStyle name="출력 5" xfId="1571"/>
    <cellStyle name="출력 6" xfId="1572"/>
    <cellStyle name="출력 7" xfId="1573"/>
    <cellStyle name="출력 8" xfId="1574"/>
    <cellStyle name="출력 9" xfId="1575"/>
    <cellStyle name="콤냡?&lt;_x000f_$??:_x0009_`1_1 " xfId="49"/>
    <cellStyle name="콤마 [0]_  종  합  " xfId="50"/>
    <cellStyle name="콤마,_x0005__x0014_" xfId="1576"/>
    <cellStyle name="콤마_  종  합  " xfId="51"/>
    <cellStyle name="쿯뱐 [0]_PERSONAL" xfId="1577"/>
    <cellStyle name="쿯뱐[0]_laroux" xfId="1578"/>
    <cellStyle name="쿯뱐_laroux" xfId="1579"/>
    <cellStyle name="通貨 [0.00]_Ratio98" xfId="1580"/>
    <cellStyle name="통화 [0] 2" xfId="1581"/>
    <cellStyle name="통화 [1]" xfId="1582"/>
    <cellStyle name="通貨_Ratio98" xfId="1583"/>
    <cellStyle name="퍼센트" xfId="1584"/>
    <cellStyle name="표준" xfId="0" builtinId="0"/>
    <cellStyle name="표준 10" xfId="1585"/>
    <cellStyle name="표준 11" xfId="1586"/>
    <cellStyle name="표준 11 2" xfId="1587"/>
    <cellStyle name="표준 12" xfId="1588"/>
    <cellStyle name="표준 13" xfId="1589"/>
    <cellStyle name="표준 139" xfId="1590"/>
    <cellStyle name="표준 14" xfId="1591"/>
    <cellStyle name="표준 15" xfId="1592"/>
    <cellStyle name="표준 16" xfId="1593"/>
    <cellStyle name="표준 164" xfId="10"/>
    <cellStyle name="표준 165" xfId="1594"/>
    <cellStyle name="표준 166" xfId="1595"/>
    <cellStyle name="표준 167" xfId="1596"/>
    <cellStyle name="표준 168" xfId="1"/>
    <cellStyle name="표준 17" xfId="1597"/>
    <cellStyle name="표준 179" xfId="48"/>
    <cellStyle name="표준 18" xfId="1598"/>
    <cellStyle name="표준 19" xfId="1599"/>
    <cellStyle name="표준 2" xfId="57"/>
    <cellStyle name="표준 2 16" xfId="1600"/>
    <cellStyle name="표준 2 2" xfId="1601"/>
    <cellStyle name="표준 2 2 2" xfId="1602"/>
    <cellStyle name="표준 2 2_# 예산외거래_금천(한진화 작성중) - 이사님 송부" xfId="1603"/>
    <cellStyle name="표준 2 3" xfId="1604"/>
    <cellStyle name="표준 2 4" xfId="41"/>
    <cellStyle name="표준 2 4 2" xfId="1605"/>
    <cellStyle name="표준 2 4 3" xfId="1606"/>
    <cellStyle name="표준 2 5" xfId="1607"/>
    <cellStyle name="표준 2 6" xfId="1608"/>
    <cellStyle name="표준 2_2009년 잔액조회" xfId="1609"/>
    <cellStyle name="표준 20" xfId="1610"/>
    <cellStyle name="표준 21" xfId="1611"/>
    <cellStyle name="표준 22" xfId="1612"/>
    <cellStyle name="표준 23" xfId="1613"/>
    <cellStyle name="표준 24" xfId="1614"/>
    <cellStyle name="표준 25" xfId="1615"/>
    <cellStyle name="표준 26" xfId="1616"/>
    <cellStyle name="표준 27" xfId="1617"/>
    <cellStyle name="표준 28" xfId="1618"/>
    <cellStyle name="표준 29" xfId="1619"/>
    <cellStyle name="표준 3" xfId="55"/>
    <cellStyle name="표준 3 10" xfId="1620"/>
    <cellStyle name="표준 3 11" xfId="1621"/>
    <cellStyle name="표준 3 12" xfId="1622"/>
    <cellStyle name="표준 3 13" xfId="1623"/>
    <cellStyle name="표준 3 14" xfId="1624"/>
    <cellStyle name="표준 3 15" xfId="1625"/>
    <cellStyle name="표준 3 16" xfId="1626"/>
    <cellStyle name="표준 3 17" xfId="58"/>
    <cellStyle name="표준 3 2" xfId="1627"/>
    <cellStyle name="표준 3 2 10" xfId="1628"/>
    <cellStyle name="표준 3 2 11" xfId="1629"/>
    <cellStyle name="표준 3 2 12" xfId="1630"/>
    <cellStyle name="표준 3 2 2" xfId="1631"/>
    <cellStyle name="표준 3 2 3" xfId="1632"/>
    <cellStyle name="표준 3 2 4" xfId="1633"/>
    <cellStyle name="표준 3 2 5" xfId="1634"/>
    <cellStyle name="표준 3 2 6" xfId="1635"/>
    <cellStyle name="표준 3 2 7" xfId="1636"/>
    <cellStyle name="표준 3 2 8" xfId="1637"/>
    <cellStyle name="표준 3 2 9" xfId="1638"/>
    <cellStyle name="표준 3 3" xfId="1639"/>
    <cellStyle name="표준 3 4" xfId="1640"/>
    <cellStyle name="표준 3 5" xfId="1641"/>
    <cellStyle name="표준 3 6" xfId="1642"/>
    <cellStyle name="표준 3 7" xfId="1643"/>
    <cellStyle name="표준 3 8" xfId="1644"/>
    <cellStyle name="표준 3 9" xfId="1645"/>
    <cellStyle name="표준 3_2009년 외화환산 수정내역" xfId="1646"/>
    <cellStyle name="표준 30" xfId="1647"/>
    <cellStyle name="표준 30 2" xfId="1648"/>
    <cellStyle name="표준 30 3" xfId="1649"/>
    <cellStyle name="표준 31" xfId="5"/>
    <cellStyle name="표준 31 2" xfId="1650"/>
    <cellStyle name="표준 31 3" xfId="1651"/>
    <cellStyle name="표준 32" xfId="1652"/>
    <cellStyle name="표준 32 2" xfId="1653"/>
    <cellStyle name="표준 32 3" xfId="1654"/>
    <cellStyle name="표준 33" xfId="1655"/>
    <cellStyle name="표준 33 2" xfId="1656"/>
    <cellStyle name="표준 33 3" xfId="1657"/>
    <cellStyle name="표준 34" xfId="1658"/>
    <cellStyle name="표준 34 2" xfId="1659"/>
    <cellStyle name="표준 35" xfId="1660"/>
    <cellStyle name="표준 36" xfId="1661"/>
    <cellStyle name="표준 36 2" xfId="1662"/>
    <cellStyle name="표준 37" xfId="1663"/>
    <cellStyle name="표준 38" xfId="1664"/>
    <cellStyle name="표준 39" xfId="1665"/>
    <cellStyle name="표준 4" xfId="1666"/>
    <cellStyle name="표준 4 2" xfId="1667"/>
    <cellStyle name="표준 4 3" xfId="1668"/>
    <cellStyle name="표준 40" xfId="1669"/>
    <cellStyle name="표준 41" xfId="53"/>
    <cellStyle name="표준 42" xfId="1670"/>
    <cellStyle name="표준 43" xfId="1671"/>
    <cellStyle name="표준 44" xfId="1672"/>
    <cellStyle name="표준 45" xfId="1673"/>
    <cellStyle name="표준 46" xfId="56"/>
    <cellStyle name="표준 47" xfId="1674"/>
    <cellStyle name="표준 48" xfId="1675"/>
    <cellStyle name="표준 49" xfId="1676"/>
    <cellStyle name="표준 5" xfId="38"/>
    <cellStyle name="표준 5 2" xfId="1677"/>
    <cellStyle name="표준 5 3" xfId="1678"/>
    <cellStyle name="표준 50" xfId="1679"/>
    <cellStyle name="표준 51" xfId="1680"/>
    <cellStyle name="표준 52" xfId="1681"/>
    <cellStyle name="표준 53" xfId="1682"/>
    <cellStyle name="표준 54" xfId="1683"/>
    <cellStyle name="표준 55" xfId="1684"/>
    <cellStyle name="표준 56" xfId="1685"/>
    <cellStyle name="표준 57" xfId="1686"/>
    <cellStyle name="표준 58" xfId="1687"/>
    <cellStyle name="표준 59" xfId="1688"/>
    <cellStyle name="표준 6" xfId="1689"/>
    <cellStyle name="표준 6 10" xfId="1690"/>
    <cellStyle name="표준 6 11" xfId="1691"/>
    <cellStyle name="표준 6 12" xfId="1692"/>
    <cellStyle name="표준 6 13" xfId="1693"/>
    <cellStyle name="표준 6 14" xfId="1694"/>
    <cellStyle name="표준 6 2" xfId="1695"/>
    <cellStyle name="표준 6 3" xfId="1696"/>
    <cellStyle name="표준 6 4" xfId="1697"/>
    <cellStyle name="표준 6 5" xfId="1698"/>
    <cellStyle name="표준 6 6" xfId="1699"/>
    <cellStyle name="표준 6 7" xfId="1700"/>
    <cellStyle name="표준 6 8" xfId="1701"/>
    <cellStyle name="표준 6 9" xfId="1702"/>
    <cellStyle name="표준 6_2009년 재무제표" xfId="1703"/>
    <cellStyle name="표준 60" xfId="1704"/>
    <cellStyle name="표준 61" xfId="1705"/>
    <cellStyle name="표준 62" xfId="1706"/>
    <cellStyle name="표준 63" xfId="1707"/>
    <cellStyle name="표준 64" xfId="1708"/>
    <cellStyle name="표준 65" xfId="1709"/>
    <cellStyle name="표준 66" xfId="46"/>
    <cellStyle name="표준 67" xfId="1710"/>
    <cellStyle name="표준 68" xfId="1711"/>
    <cellStyle name="표준 69" xfId="1712"/>
    <cellStyle name="표준 7" xfId="42"/>
    <cellStyle name="표준 70" xfId="1713"/>
    <cellStyle name="표준 71" xfId="1714"/>
    <cellStyle name="표준 72" xfId="1715"/>
    <cellStyle name="표준 73" xfId="1716"/>
    <cellStyle name="표준 74" xfId="1717"/>
    <cellStyle name="표준 75" xfId="1718"/>
    <cellStyle name="표준 76" xfId="1719"/>
    <cellStyle name="표준 77" xfId="1720"/>
    <cellStyle name="표준 78" xfId="1721"/>
    <cellStyle name="표준 79" xfId="1722"/>
    <cellStyle name="표준 8" xfId="1723"/>
    <cellStyle name="표준 80" xfId="1724"/>
    <cellStyle name="표준 81" xfId="1725"/>
    <cellStyle name="표준 82" xfId="1726"/>
    <cellStyle name="표준 83" xfId="1727"/>
    <cellStyle name="표준 84" xfId="1728"/>
    <cellStyle name="표준 85" xfId="1729"/>
    <cellStyle name="표준 86" xfId="1730"/>
    <cellStyle name="표준 9" xfId="1731"/>
    <cellStyle name="標準_monthly reporting" xfId="1732"/>
    <cellStyle name="표준_재무보고서_송파07_080516" xfId="54"/>
    <cellStyle name="표준_재무보고서표준모델" xfId="52"/>
    <cellStyle name="합산" xfId="1733"/>
    <cellStyle name="桁区切り [0.00]_Ratio98" xfId="1734"/>
    <cellStyle name="桁区切り_Ratio98" xfId="1735"/>
    <cellStyle name="화폐기호" xfId="1736"/>
    <cellStyle name="화폐기호0" xfId="1737"/>
    <cellStyle name="회계기본스타일" xfId="1738"/>
  </cellStyles>
  <dxfs count="0"/>
  <tableStyles count="0" defaultTableStyle="TableStyleMedium9" defaultPivotStyle="PivotStyleLight16"/>
  <colors>
    <mruColors>
      <color rgb="FFBFF7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62.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8.xml"/><Relationship Id="rId68" Type="http://schemas.openxmlformats.org/officeDocument/2006/relationships/externalLink" Target="externalLinks/externalLink13.xml"/><Relationship Id="rId84" Type="http://schemas.openxmlformats.org/officeDocument/2006/relationships/externalLink" Target="externalLinks/externalLink29.xml"/><Relationship Id="rId89" Type="http://schemas.openxmlformats.org/officeDocument/2006/relationships/externalLink" Target="externalLinks/externalLink34.xml"/><Relationship Id="rId112" Type="http://schemas.openxmlformats.org/officeDocument/2006/relationships/externalLink" Target="externalLinks/externalLink57.xml"/><Relationship Id="rId133" Type="http://schemas.openxmlformats.org/officeDocument/2006/relationships/externalLink" Target="externalLinks/externalLink78.xml"/><Relationship Id="rId138" Type="http://schemas.openxmlformats.org/officeDocument/2006/relationships/externalLink" Target="externalLinks/externalLink83.xml"/><Relationship Id="rId154" Type="http://schemas.openxmlformats.org/officeDocument/2006/relationships/externalLink" Target="externalLinks/externalLink99.xml"/><Relationship Id="rId159" Type="http://schemas.openxmlformats.org/officeDocument/2006/relationships/externalLink" Target="externalLinks/externalLink104.xml"/><Relationship Id="rId175" Type="http://schemas.openxmlformats.org/officeDocument/2006/relationships/externalLink" Target="externalLinks/externalLink120.xml"/><Relationship Id="rId170" Type="http://schemas.openxmlformats.org/officeDocument/2006/relationships/externalLink" Target="externalLinks/externalLink115.xml"/><Relationship Id="rId191"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52.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externalLink" Target="externalLinks/externalLink3.xml"/><Relationship Id="rId74" Type="http://schemas.openxmlformats.org/officeDocument/2006/relationships/externalLink" Target="externalLinks/externalLink19.xml"/><Relationship Id="rId79" Type="http://schemas.openxmlformats.org/officeDocument/2006/relationships/externalLink" Target="externalLinks/externalLink24.xml"/><Relationship Id="rId102" Type="http://schemas.openxmlformats.org/officeDocument/2006/relationships/externalLink" Target="externalLinks/externalLink47.xml"/><Relationship Id="rId123" Type="http://schemas.openxmlformats.org/officeDocument/2006/relationships/externalLink" Target="externalLinks/externalLink68.xml"/><Relationship Id="rId128" Type="http://schemas.openxmlformats.org/officeDocument/2006/relationships/externalLink" Target="externalLinks/externalLink73.xml"/><Relationship Id="rId144" Type="http://schemas.openxmlformats.org/officeDocument/2006/relationships/externalLink" Target="externalLinks/externalLink89.xml"/><Relationship Id="rId149" Type="http://schemas.openxmlformats.org/officeDocument/2006/relationships/externalLink" Target="externalLinks/externalLink94.xml"/><Relationship Id="rId5" Type="http://schemas.openxmlformats.org/officeDocument/2006/relationships/worksheet" Target="worksheets/sheet5.xml"/><Relationship Id="rId90" Type="http://schemas.openxmlformats.org/officeDocument/2006/relationships/externalLink" Target="externalLinks/externalLink35.xml"/><Relationship Id="rId95" Type="http://schemas.openxmlformats.org/officeDocument/2006/relationships/externalLink" Target="externalLinks/externalLink40.xml"/><Relationship Id="rId160" Type="http://schemas.openxmlformats.org/officeDocument/2006/relationships/externalLink" Target="externalLinks/externalLink105.xml"/><Relationship Id="rId165" Type="http://schemas.openxmlformats.org/officeDocument/2006/relationships/externalLink" Target="externalLinks/externalLink110.xml"/><Relationship Id="rId181" Type="http://schemas.openxmlformats.org/officeDocument/2006/relationships/externalLink" Target="externalLinks/externalLink126.xml"/><Relationship Id="rId186" Type="http://schemas.openxmlformats.org/officeDocument/2006/relationships/externalLink" Target="externalLinks/externalLink13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externalLink" Target="externalLinks/externalLink9.xml"/><Relationship Id="rId69" Type="http://schemas.openxmlformats.org/officeDocument/2006/relationships/externalLink" Target="externalLinks/externalLink14.xml"/><Relationship Id="rId113" Type="http://schemas.openxmlformats.org/officeDocument/2006/relationships/externalLink" Target="externalLinks/externalLink58.xml"/><Relationship Id="rId118" Type="http://schemas.openxmlformats.org/officeDocument/2006/relationships/externalLink" Target="externalLinks/externalLink63.xml"/><Relationship Id="rId134" Type="http://schemas.openxmlformats.org/officeDocument/2006/relationships/externalLink" Target="externalLinks/externalLink79.xml"/><Relationship Id="rId139" Type="http://schemas.openxmlformats.org/officeDocument/2006/relationships/externalLink" Target="externalLinks/externalLink84.xml"/><Relationship Id="rId80" Type="http://schemas.openxmlformats.org/officeDocument/2006/relationships/externalLink" Target="externalLinks/externalLink25.xml"/><Relationship Id="rId85" Type="http://schemas.openxmlformats.org/officeDocument/2006/relationships/externalLink" Target="externalLinks/externalLink30.xml"/><Relationship Id="rId150" Type="http://schemas.openxmlformats.org/officeDocument/2006/relationships/externalLink" Target="externalLinks/externalLink95.xml"/><Relationship Id="rId155" Type="http://schemas.openxmlformats.org/officeDocument/2006/relationships/externalLink" Target="externalLinks/externalLink100.xml"/><Relationship Id="rId171" Type="http://schemas.openxmlformats.org/officeDocument/2006/relationships/externalLink" Target="externalLinks/externalLink116.xml"/><Relationship Id="rId176" Type="http://schemas.openxmlformats.org/officeDocument/2006/relationships/externalLink" Target="externalLinks/externalLink121.xml"/><Relationship Id="rId192" Type="http://schemas.openxmlformats.org/officeDocument/2006/relationships/calcChain" Target="calcChain.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externalLink" Target="externalLinks/externalLink4.xml"/><Relationship Id="rId103" Type="http://schemas.openxmlformats.org/officeDocument/2006/relationships/externalLink" Target="externalLinks/externalLink48.xml"/><Relationship Id="rId108" Type="http://schemas.openxmlformats.org/officeDocument/2006/relationships/externalLink" Target="externalLinks/externalLink53.xml"/><Relationship Id="rId124" Type="http://schemas.openxmlformats.org/officeDocument/2006/relationships/externalLink" Target="externalLinks/externalLink69.xml"/><Relationship Id="rId129" Type="http://schemas.openxmlformats.org/officeDocument/2006/relationships/externalLink" Target="externalLinks/externalLink74.xml"/><Relationship Id="rId54" Type="http://schemas.openxmlformats.org/officeDocument/2006/relationships/worksheet" Target="worksheets/sheet54.xml"/><Relationship Id="rId70" Type="http://schemas.openxmlformats.org/officeDocument/2006/relationships/externalLink" Target="externalLinks/externalLink15.xml"/><Relationship Id="rId75" Type="http://schemas.openxmlformats.org/officeDocument/2006/relationships/externalLink" Target="externalLinks/externalLink20.xml"/><Relationship Id="rId91" Type="http://schemas.openxmlformats.org/officeDocument/2006/relationships/externalLink" Target="externalLinks/externalLink36.xml"/><Relationship Id="rId96" Type="http://schemas.openxmlformats.org/officeDocument/2006/relationships/externalLink" Target="externalLinks/externalLink41.xml"/><Relationship Id="rId140" Type="http://schemas.openxmlformats.org/officeDocument/2006/relationships/externalLink" Target="externalLinks/externalLink85.xml"/><Relationship Id="rId145" Type="http://schemas.openxmlformats.org/officeDocument/2006/relationships/externalLink" Target="externalLinks/externalLink90.xml"/><Relationship Id="rId161" Type="http://schemas.openxmlformats.org/officeDocument/2006/relationships/externalLink" Target="externalLinks/externalLink106.xml"/><Relationship Id="rId166" Type="http://schemas.openxmlformats.org/officeDocument/2006/relationships/externalLink" Target="externalLinks/externalLink111.xml"/><Relationship Id="rId182" Type="http://schemas.openxmlformats.org/officeDocument/2006/relationships/externalLink" Target="externalLinks/externalLink127.xml"/><Relationship Id="rId187"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externalLink" Target="externalLinks/externalLink59.xml"/><Relationship Id="rId119" Type="http://schemas.openxmlformats.org/officeDocument/2006/relationships/externalLink" Target="externalLinks/externalLink64.xml"/><Relationship Id="rId44" Type="http://schemas.openxmlformats.org/officeDocument/2006/relationships/worksheet" Target="worksheets/sheet44.xml"/><Relationship Id="rId60" Type="http://schemas.openxmlformats.org/officeDocument/2006/relationships/externalLink" Target="externalLinks/externalLink5.xml"/><Relationship Id="rId65" Type="http://schemas.openxmlformats.org/officeDocument/2006/relationships/externalLink" Target="externalLinks/externalLink10.xml"/><Relationship Id="rId81" Type="http://schemas.openxmlformats.org/officeDocument/2006/relationships/externalLink" Target="externalLinks/externalLink26.xml"/><Relationship Id="rId86" Type="http://schemas.openxmlformats.org/officeDocument/2006/relationships/externalLink" Target="externalLinks/externalLink31.xml"/><Relationship Id="rId130" Type="http://schemas.openxmlformats.org/officeDocument/2006/relationships/externalLink" Target="externalLinks/externalLink75.xml"/><Relationship Id="rId135" Type="http://schemas.openxmlformats.org/officeDocument/2006/relationships/externalLink" Target="externalLinks/externalLink80.xml"/><Relationship Id="rId151" Type="http://schemas.openxmlformats.org/officeDocument/2006/relationships/externalLink" Target="externalLinks/externalLink96.xml"/><Relationship Id="rId156" Type="http://schemas.openxmlformats.org/officeDocument/2006/relationships/externalLink" Target="externalLinks/externalLink101.xml"/><Relationship Id="rId177" Type="http://schemas.openxmlformats.org/officeDocument/2006/relationships/externalLink" Target="externalLinks/externalLink122.xml"/><Relationship Id="rId172" Type="http://schemas.openxmlformats.org/officeDocument/2006/relationships/externalLink" Target="externalLinks/externalLink117.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54.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21.xml"/><Relationship Id="rId97" Type="http://schemas.openxmlformats.org/officeDocument/2006/relationships/externalLink" Target="externalLinks/externalLink42.xml"/><Relationship Id="rId104" Type="http://schemas.openxmlformats.org/officeDocument/2006/relationships/externalLink" Target="externalLinks/externalLink49.xml"/><Relationship Id="rId120" Type="http://schemas.openxmlformats.org/officeDocument/2006/relationships/externalLink" Target="externalLinks/externalLink65.xml"/><Relationship Id="rId125" Type="http://schemas.openxmlformats.org/officeDocument/2006/relationships/externalLink" Target="externalLinks/externalLink70.xml"/><Relationship Id="rId141" Type="http://schemas.openxmlformats.org/officeDocument/2006/relationships/externalLink" Target="externalLinks/externalLink86.xml"/><Relationship Id="rId146" Type="http://schemas.openxmlformats.org/officeDocument/2006/relationships/externalLink" Target="externalLinks/externalLink91.xml"/><Relationship Id="rId167" Type="http://schemas.openxmlformats.org/officeDocument/2006/relationships/externalLink" Target="externalLinks/externalLink112.xml"/><Relationship Id="rId188" Type="http://schemas.openxmlformats.org/officeDocument/2006/relationships/externalLink" Target="externalLinks/externalLink133.xml"/><Relationship Id="rId7" Type="http://schemas.openxmlformats.org/officeDocument/2006/relationships/worksheet" Target="worksheets/sheet7.xml"/><Relationship Id="rId71" Type="http://schemas.openxmlformats.org/officeDocument/2006/relationships/externalLink" Target="externalLinks/externalLink16.xml"/><Relationship Id="rId92" Type="http://schemas.openxmlformats.org/officeDocument/2006/relationships/externalLink" Target="externalLinks/externalLink37.xml"/><Relationship Id="rId162" Type="http://schemas.openxmlformats.org/officeDocument/2006/relationships/externalLink" Target="externalLinks/externalLink107.xml"/><Relationship Id="rId183" Type="http://schemas.openxmlformats.org/officeDocument/2006/relationships/externalLink" Target="externalLinks/externalLink128.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11.xml"/><Relationship Id="rId87" Type="http://schemas.openxmlformats.org/officeDocument/2006/relationships/externalLink" Target="externalLinks/externalLink32.xml"/><Relationship Id="rId110" Type="http://schemas.openxmlformats.org/officeDocument/2006/relationships/externalLink" Target="externalLinks/externalLink55.xml"/><Relationship Id="rId115" Type="http://schemas.openxmlformats.org/officeDocument/2006/relationships/externalLink" Target="externalLinks/externalLink60.xml"/><Relationship Id="rId131" Type="http://schemas.openxmlformats.org/officeDocument/2006/relationships/externalLink" Target="externalLinks/externalLink76.xml"/><Relationship Id="rId136" Type="http://schemas.openxmlformats.org/officeDocument/2006/relationships/externalLink" Target="externalLinks/externalLink81.xml"/><Relationship Id="rId157" Type="http://schemas.openxmlformats.org/officeDocument/2006/relationships/externalLink" Target="externalLinks/externalLink102.xml"/><Relationship Id="rId178" Type="http://schemas.openxmlformats.org/officeDocument/2006/relationships/externalLink" Target="externalLinks/externalLink123.xml"/><Relationship Id="rId61" Type="http://schemas.openxmlformats.org/officeDocument/2006/relationships/externalLink" Target="externalLinks/externalLink6.xml"/><Relationship Id="rId82" Type="http://schemas.openxmlformats.org/officeDocument/2006/relationships/externalLink" Target="externalLinks/externalLink27.xml"/><Relationship Id="rId152" Type="http://schemas.openxmlformats.org/officeDocument/2006/relationships/externalLink" Target="externalLinks/externalLink97.xml"/><Relationship Id="rId173" Type="http://schemas.openxmlformats.org/officeDocument/2006/relationships/externalLink" Target="externalLinks/externalLink118.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externalLink" Target="externalLinks/externalLink1.xml"/><Relationship Id="rId77" Type="http://schemas.openxmlformats.org/officeDocument/2006/relationships/externalLink" Target="externalLinks/externalLink22.xml"/><Relationship Id="rId100" Type="http://schemas.openxmlformats.org/officeDocument/2006/relationships/externalLink" Target="externalLinks/externalLink45.xml"/><Relationship Id="rId105" Type="http://schemas.openxmlformats.org/officeDocument/2006/relationships/externalLink" Target="externalLinks/externalLink50.xml"/><Relationship Id="rId126" Type="http://schemas.openxmlformats.org/officeDocument/2006/relationships/externalLink" Target="externalLinks/externalLink71.xml"/><Relationship Id="rId147" Type="http://schemas.openxmlformats.org/officeDocument/2006/relationships/externalLink" Target="externalLinks/externalLink92.xml"/><Relationship Id="rId168" Type="http://schemas.openxmlformats.org/officeDocument/2006/relationships/externalLink" Target="externalLinks/externalLink113.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7.xml"/><Relationship Id="rId93" Type="http://schemas.openxmlformats.org/officeDocument/2006/relationships/externalLink" Target="externalLinks/externalLink38.xml"/><Relationship Id="rId98" Type="http://schemas.openxmlformats.org/officeDocument/2006/relationships/externalLink" Target="externalLinks/externalLink43.xml"/><Relationship Id="rId121" Type="http://schemas.openxmlformats.org/officeDocument/2006/relationships/externalLink" Target="externalLinks/externalLink66.xml"/><Relationship Id="rId142" Type="http://schemas.openxmlformats.org/officeDocument/2006/relationships/externalLink" Target="externalLinks/externalLink87.xml"/><Relationship Id="rId163" Type="http://schemas.openxmlformats.org/officeDocument/2006/relationships/externalLink" Target="externalLinks/externalLink108.xml"/><Relationship Id="rId184" Type="http://schemas.openxmlformats.org/officeDocument/2006/relationships/externalLink" Target="externalLinks/externalLink129.xml"/><Relationship Id="rId189" Type="http://schemas.openxmlformats.org/officeDocument/2006/relationships/theme" Target="theme/theme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externalLink" Target="externalLinks/externalLink12.xml"/><Relationship Id="rId116" Type="http://schemas.openxmlformats.org/officeDocument/2006/relationships/externalLink" Target="externalLinks/externalLink61.xml"/><Relationship Id="rId137" Type="http://schemas.openxmlformats.org/officeDocument/2006/relationships/externalLink" Target="externalLinks/externalLink82.xml"/><Relationship Id="rId158" Type="http://schemas.openxmlformats.org/officeDocument/2006/relationships/externalLink" Target="externalLinks/externalLink103.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externalLink" Target="externalLinks/externalLink7.xml"/><Relationship Id="rId83" Type="http://schemas.openxmlformats.org/officeDocument/2006/relationships/externalLink" Target="externalLinks/externalLink28.xml"/><Relationship Id="rId88" Type="http://schemas.openxmlformats.org/officeDocument/2006/relationships/externalLink" Target="externalLinks/externalLink33.xml"/><Relationship Id="rId111" Type="http://schemas.openxmlformats.org/officeDocument/2006/relationships/externalLink" Target="externalLinks/externalLink56.xml"/><Relationship Id="rId132" Type="http://schemas.openxmlformats.org/officeDocument/2006/relationships/externalLink" Target="externalLinks/externalLink77.xml"/><Relationship Id="rId153" Type="http://schemas.openxmlformats.org/officeDocument/2006/relationships/externalLink" Target="externalLinks/externalLink98.xml"/><Relationship Id="rId174" Type="http://schemas.openxmlformats.org/officeDocument/2006/relationships/externalLink" Target="externalLinks/externalLink119.xml"/><Relationship Id="rId179" Type="http://schemas.openxmlformats.org/officeDocument/2006/relationships/externalLink" Target="externalLinks/externalLink124.xml"/><Relationship Id="rId190"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externalLink" Target="externalLinks/externalLink2.xml"/><Relationship Id="rId106" Type="http://schemas.openxmlformats.org/officeDocument/2006/relationships/externalLink" Target="externalLinks/externalLink51.xml"/><Relationship Id="rId127" Type="http://schemas.openxmlformats.org/officeDocument/2006/relationships/externalLink" Target="externalLinks/externalLink7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externalLink" Target="externalLinks/externalLink18.xml"/><Relationship Id="rId78" Type="http://schemas.openxmlformats.org/officeDocument/2006/relationships/externalLink" Target="externalLinks/externalLink23.xml"/><Relationship Id="rId94" Type="http://schemas.openxmlformats.org/officeDocument/2006/relationships/externalLink" Target="externalLinks/externalLink39.xml"/><Relationship Id="rId99" Type="http://schemas.openxmlformats.org/officeDocument/2006/relationships/externalLink" Target="externalLinks/externalLink44.xml"/><Relationship Id="rId101" Type="http://schemas.openxmlformats.org/officeDocument/2006/relationships/externalLink" Target="externalLinks/externalLink46.xml"/><Relationship Id="rId122" Type="http://schemas.openxmlformats.org/officeDocument/2006/relationships/externalLink" Target="externalLinks/externalLink67.xml"/><Relationship Id="rId143" Type="http://schemas.openxmlformats.org/officeDocument/2006/relationships/externalLink" Target="externalLinks/externalLink88.xml"/><Relationship Id="rId148" Type="http://schemas.openxmlformats.org/officeDocument/2006/relationships/externalLink" Target="externalLinks/externalLink93.xml"/><Relationship Id="rId164" Type="http://schemas.openxmlformats.org/officeDocument/2006/relationships/externalLink" Target="externalLinks/externalLink109.xml"/><Relationship Id="rId169" Type="http://schemas.openxmlformats.org/officeDocument/2006/relationships/externalLink" Target="externalLinks/externalLink114.xml"/><Relationship Id="rId185" Type="http://schemas.openxmlformats.org/officeDocument/2006/relationships/externalLink" Target="externalLinks/externalLink130.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25.xml"/></Relationships>
</file>

<file path=xl/drawings/drawing1.xml><?xml version="1.0" encoding="utf-8"?>
<xdr:wsDr xmlns:xdr="http://schemas.openxmlformats.org/drawingml/2006/spreadsheetDrawing" xmlns:a="http://schemas.openxmlformats.org/drawingml/2006/main">
  <xdr:twoCellAnchor>
    <xdr:from>
      <xdr:col>6</xdr:col>
      <xdr:colOff>312420</xdr:colOff>
      <xdr:row>5</xdr:row>
      <xdr:rowOff>137160</xdr:rowOff>
    </xdr:from>
    <xdr:to>
      <xdr:col>7</xdr:col>
      <xdr:colOff>91440</xdr:colOff>
      <xdr:row>34</xdr:row>
      <xdr:rowOff>160020</xdr:rowOff>
    </xdr:to>
    <xdr:sp macro="" textlink="">
      <xdr:nvSpPr>
        <xdr:cNvPr id="15466" name="Line 1"/>
        <xdr:cNvSpPr>
          <a:spLocks noChangeShapeType="1"/>
        </xdr:cNvSpPr>
      </xdr:nvSpPr>
      <xdr:spPr bwMode="auto">
        <a:xfrm flipV="1">
          <a:off x="8435340" y="922020"/>
          <a:ext cx="563880" cy="51054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EXCEL\&#44208;&#49328;\&#50900;&#4837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50641;&#49472;&#51088;&#47308;\&#49324;&#50629;&#44228;&#54925;\&#49324;&#50629;&#52628;&#5122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51116;&#54784;&#45768;&#44732;/&#51228;&#51312;&#50896;&#44032;/96&#51228;&#513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WINDOWS\TEMP\&#50976;&#44032;&#51613;&#44428;20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My%20Documents\&#46041;&#48169;&#44552;&#49549;\WF200\TMP\~TMP5043.$$$\&#44228;&#51221;&#44284;&#4778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jwkang/AGND/pl/group_form.xl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45824;&#52264;&#45824;&#51312;&#54364;"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kyung-eon.jin/My%20Documents/&#45236;&#44032;%20&#54620;&#44163;/Rietschle/2004&#44592;&#47568;/&#50896;&#511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51116;&#54784;&#45768;&#44732;\&#51228;&#51312;&#50896;&#44032;\96&#51228;&#5131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54924;&#44228;&#44048;&#49324;/&#53076;&#48148;&#51060;&#50724;&#53581;/&#48152;&#44592;&#44160;&#53664;&#48372;&#44256;&#49436;/&#44048;&#49324;&#51312;&#49436;/&#49324;&#51204;&#48516;&#49437;&#51201;&#44160;&#53664;&#51208;&#5226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99&#45380;&#47568;&#44208;&#49328;&#51088;&#47308;\&#51228;&#51312;&#50896;&#44032;\96&#51228;&#5131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99&#45380;&#47568;&#44208;&#49328;&#51088;&#47308;/&#51228;&#51312;&#50896;&#44032;/96&#51228;&#5131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2002&#51473;&#44036;&amp;&#44592;&#47568;\2002&#44160;&#53664;\&#54392;&#47480;&#49345;&#54840;&#51200;&#52629;&#51008;&#54665;\2002-9-30\&#50629;&#47924;&#54260;&#45908;\&#44048;&#49324;&#48372;&#44256;&#49436;&#52572;&#51333;\&#44048;&#49324;&#48372;&#44256;&#49436;\97%20Draft\KET\&#49340;&#54868;9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jwkang/AGND/pl/group_form.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54924;&#44228;&#44048;&#49324;/&#54620;&#44397;&#54028;&#51060;&#50724;&#45769;&#49828;/2001.12.31/&#44048;&#49324;&#51312;&#49436;/&#51204;&#48152;&#51312;&#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54924;&#44228;&#44048;&#49324;\&#54620;&#44397;&#54028;&#51060;&#50724;&#45769;&#49828;\2001.12.31\&#44048;&#49324;&#51312;&#49436;\&#51204;&#48152;&#51312;&#494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My%20Documents/&#46041;&#48169;&#44552;&#49549;/WF200/TMP/~TMP5043.$$$/&#44228;&#51221;&#44284;&#4778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WINDOWS\&#48148;&#53461;%20&#54868;&#47732;\&#50672;&#54868;\&#47749;&#49464;&#4943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WINDOWS/&#48148;&#53461;%20&#54868;&#47732;/&#50672;&#54868;/&#47749;&#49464;&#4943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WORK\&#44305;&#51452;\KKK.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jwkang\AGND\jwkang\bs\month-total-dec(2nd).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jeehoonkim/My%20Documents/2002&#45380;&#51473;&#44036;&#44048;&#49324;/&#50864;&#51652;&#49328;&#51204;/&#51473;&#44036;&#44048;&#49324;&#49892;&#47924;(&#52572;&#46041;&#51068;)/&#54788;&#44553;,&#44553;&#50668;-&#51473;&#440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F:\DocumentS\99&#45380;&#47568;&#44208;&#49328;&#51088;&#47308;\&#51228;&#51312;&#50896;&#44032;\96&#51228;&#5131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Users/&#51060;&#49688;&#48712;/Desktop/Users/kyj1234/Desktop/07&#48372;&#44256;&#49436;&#54200;&#51665;/Documents%20and%20Settings/user_1/My%20Documents/&#48373;&#49885;&#48512;&#44592;/&#48512;&#52292;(2005&#45380;)/2201&#51109;&#44592;&#52264;&#51077;&#4455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Users\Administrator\Desktop\&#51116;&#47924;&#48372;&#44256;&#49436;\&#45817;&#44592;\&#49464;&#51333;\X-&#54045;&#50629;\down\&#48372;&#44256;&#49436;%20&#52280;&#44256;&#49324;&#5463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jwkang\AGND\pl\group_form.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Jwkang\980111\Month-total-may99(adj).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jwkang/AGND/jwkang/AGND/pl/group_form.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jwkang\AGND\jwkang\AGND\pl\group_form.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44256;&#44061;&#54924;&#49324;/&#49328;&#51008;&#52880;&#54588;&#53448;/2003/&#48152;&#44592;/&#54924;&#49324;&#51228;&#49884;/&#50808;&#54868;ABS/&#50808;&#54868;ABS_&#52572;&#5133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44256;&#44061;&#54924;&#49324;\&#49328;&#51008;&#52880;&#54588;&#53448;\2003\&#48152;&#44592;\&#54924;&#49324;&#51228;&#49884;\&#50808;&#54868;ABS\&#50808;&#54868;ABS_&#52572;&#51333;.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My%20Documents/&#44048;&#49324;/2000&#45380;&#44048;&#49324;/&#45787;&#49884;&#48120;&#46356;&#50612;/year-end/My%20Documents/&#44048;&#49324;/2000&#45380;&#44048;&#49324;/BDK/&#44608;&#50980;&#51221;/BD%20FS(FIN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jcw/My%20Documents/My%20Documents/2002&#44048;&#49324;/&#47676;&#46356;&#54028;&#47560;/Account/Bank%20Slip/Pay_Emp.xls" TargetMode="External"/></Relationships>
</file>

<file path=xl/externalLinks/_rels/externalLink35.xml.rels><?xml version="1.0" encoding="UTF-8" standalone="yes"?>
<Relationships xmlns="http://schemas.openxmlformats.org/package/2006/relationships"><Relationship Id="rId1" Type="http://schemas.microsoft.com/office/2006/relationships/xlExternalLinkPath/xlStartup" Target="2000/Excel/2000/00Employee/00Payroll/2000(Emp).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Startup" Target="99/Bank/Employee/Transfer(Emp).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jcw\My%20Documents\My%20Documents\2002&#44048;&#49324;\&#47676;&#46356;&#54028;&#47560;\Account\Bank%20Slip\Pay_Em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My%20Documents/Client1999/&#49340;&#49457;&#51473;&#44277;&#50629;/Client/&#49340;&#49457;&#51473;&#44277;&#50629;(&#51452;)/&#49340;&#49457;&#51473;&#51064;&#4414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jwkang\AGND\bs\BS_month.xls" TargetMode="External"/></Relationships>
</file>

<file path=xl/externalLinks/_rels/externalLink40.xml.rels><?xml version="1.0" encoding="UTF-8" standalone="yes"?>
<Relationships xmlns="http://schemas.openxmlformats.org/package/2006/relationships"><Relationship Id="rId1" Type="http://schemas.microsoft.com/office/2006/relationships/xlExternalLinkPath/xlStartup" Target="2000/Excel/2000/Data(srds)/AR00/200(30300).XLS" TargetMode="External"/></Relationships>
</file>

<file path=xl/externalLinks/_rels/externalLink41.xml.rels><?xml version="1.0" encoding="UTF-8" standalone="yes"?>
<Relationships xmlns="http://schemas.openxmlformats.org/package/2006/relationships"><Relationship Id="rId1" Type="http://schemas.microsoft.com/office/2006/relationships/xlExternalLinkPath/xlStartup" Target="99/Notes/Notes.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SEK/Program(srds)/AR/A99AR.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9888;&#51648;&#54840;\&#50976;&#46041;-&#53804;&#51088;&#51088;&#49328;-&#48512;&#52292;\Documents%20and%20Settings\123\&#48148;&#53461;%20&#54868;&#47732;\(&#50672;&#49688;&#44396;)&#44228;&#51221;&#48324;\(2005)&#50976;&#46041;&#51088;&#4932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SEK\Program(srds)\AR\A99AR.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600129\&#51109;&#50980;&#49692;\&#44277;&#44553;&#49444;&#48708;\&#45824;&#52404;\970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2380;&#49688;\MY%20DOCUMENTS\1&#44204;&#51201;&#44288;&#47532;\2&#44288;&#44277;&#49324;\&#49569;&#54028;\&#45824;&#51204;&#50864;&#5420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51221;&#52649;&#50865;1/My%20Documents/&#44048;&#49324;/&#50948;&#49828;&#52980;/2004/&#51473;&#44036;/My%20Documents/hili/98audit/&#54620;&#51068;9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51221;&#52649;&#50865;1\My%20Documents\&#44048;&#49324;\&#50948;&#49828;&#52980;\2004\&#51473;&#44036;\My%20Documents\hili\98audit\&#54620;&#51068;9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48149;&#51221;&#51456;/My%20Documents/&#48155;&#51008;%20&#54028;&#51068;/Documents%20and%20Settings/wrathyang/My%20Documents/Company/Ondeo/2003&#51473;&#44036;/Ondeo/2002%20A%20file/Book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49352;%20&#54260;&#45908;\KK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kim.sungeun/SEK/ADsung/2001/Excel/2001/01Bank/01Transfer(Emp)_Copy.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728;&#51652;\DATA\SAUP\SAUP\&#50696;&#52769;_&#44305;&#44256;&#49440;&#51204;.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M991016\c\MSOFFICE\EXCEL\97jhs\&#49688;&#51221;data.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kim.sungeun\SEK\ADsung\2001\Excel\2001\01Bank\01Transfer(Emp)_Copy.xls" TargetMode="External"/></Relationships>
</file>

<file path=xl/externalLinks/_rels/externalLink55.xml.rels><?xml version="1.0" encoding="UTF-8" standalone="yes"?>
<Relationships xmlns="http://schemas.openxmlformats.org/package/2006/relationships"><Relationship Id="rId1" Type="http://schemas.microsoft.com/office/2006/relationships/xlExternalLinkPath/xlPathMissing" Target="8210%20&#47588;&#52636;&#50896;&#44032;%20Leadsheet&#51032;%20&#50892;&#53356;&#49884;&#53944;"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EXCEL/&#51228;&#54408;MSTR.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0%6098\0&#51648;&#52840;\B48.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Uabb202\c\1&#51333;&#54633;PL\&#54364;&#51648;&#52509;&#44292;.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administrator/Local%20Settings/Temporary%20Internet%20Files/Content.IE5/B3SN377T/Leadsheet%20re%20&#47924;&#54805;&#51088;&#49328;(3900-10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BHLEE\MY%20DOCUMENTS\My%20Documents\5&#44060;&#45380;1\&#49884;&#49328;&#54364;4b%20(1).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B:\ACCOUNT\DEPE\96&#47749;&#494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All%20Users/Documents/Mrson/My%20Documents/CDKD/Px100clK/COMPO/PX-100CL&#44204;&#51201;(&#49888;&#50689;).xls" TargetMode="External"/></Relationships>
</file>

<file path=xl/externalLinks/_rels/externalLink63.xml.rels><?xml version="1.0" encoding="UTF-8" standalone="yes"?>
<Relationships xmlns="http://schemas.openxmlformats.org/package/2006/relationships"><Relationship Id="rId1" Type="http://schemas.microsoft.com/office/2006/relationships/xlExternalLinkPath/xlPathMissing" Target="&#54861;&#49688;-SAN.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All%20Users\Documents\Mrson\My%20Documents\CDKD\Px100clK\COMPO\PX-100CL&#44204;&#51201;(&#49888;&#506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My%20Documents/2000&#45380;%20AUDIT/&#51652;&#49328;&#50640;&#49483;/&#44592;&#47568;&#44048;&#49324;/&#44277;&#51228;audit.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A:\&#50641;&#49472;&#51088;&#47308;\&#49324;&#50629;&#44228;&#54925;\&#51064;&#44148;&#48708;.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STEC\&#51116;&#44221;&#54016;\2002&#45380;%205&#50900;%20&#44208;&#49328;&#51088;&#47308;\5&#50900;&#47560;&#44048;.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608;&#51652;&#48393;\&#51312;&#49436;\My%20Documents\&#53076;&#47532;&#50500;&#51221;&#44277;\00&#44592;&#47568;\MK&#48372;&#44256;\98&#44228;&#54925;00.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client/Ssfire00/&#52280;&#4425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mpkim/My%20Documents/&#50504;&#44148;&#54924;&#44228;&#48277;&#51064;/&#54924;&#44228;&#44048;&#49324;/&#45208;&#45432;&#50648;&#49884;&#46356;/2001&#44048;&#49324;/&#44592;&#47568;&#44048;&#49324;2001(&#51652;&#5167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mpkim\My%20Documents\&#50504;&#44148;&#54924;&#44228;&#48277;&#51064;\&#54924;&#44228;&#44048;&#49324;\&#45208;&#45432;&#50648;&#49884;&#46356;\2001&#44048;&#49324;\&#44592;&#47568;&#44048;&#49324;2001(&#51652;&#51676;).xls" TargetMode="External"/></Relationships>
</file>

<file path=xl/externalLinks/_rels/externalLink72.xml.rels><?xml version="1.0" encoding="UTF-8" standalone="yes"?>
<Relationships xmlns="http://schemas.openxmlformats.org/package/2006/relationships"><Relationship Id="rId1" Type="http://schemas.microsoft.com/office/2006/relationships/xlExternalLinkPath/xlStartup" Target="1998/Excel/98/98Account/98YTD/C/98Sales.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A70fs01\test\Asung\Excel\99\Sales\Sal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M991016\c\MSOFFICE\EXCEL\97jhs\&#44208;&#49328;data.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4608;&#51652;&#48393;\&#51312;&#49436;\&#44256;&#44061;&#54924;&#49324;\ASI\99&#45380;\&#44592;&#47568;\&#47588;&#52636;&#52292;&#44428;.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E:\My%20Documents\&#54392;&#47480;&#49345;&#54840;&#51200;&#52629;&#51008;&#54665;\&#50672;&#44208;\My%20Documents\esec\2001\My%20Documents\&#46041;&#49457;&#54868;&#54617;\99YE\99A4.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48149;&#51221;&#51456;/My%20Documents/&#48155;&#51008;%20&#54028;&#51068;/Documents%20and%20Settings/wrathyang/My%20Documents/Company/Ondeo/2003&#51473;&#44036;/Ondeo/2002%20A%20file/96&#51228;&#51312;/96COST/&#50896;&#44032;&#48516;&#49437;.XLW"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48149;&#51221;&#51456;\My%20Documents\&#48155;&#51008;%20&#54028;&#51068;\Documents%20and%20Settings\wrathyang\My%20Documents\Company\Ondeo\2003&#51473;&#44036;\Ondeo\2002%20A%20file\96&#51228;&#51312;\96COST\&#50896;&#44032;&#48516;&#49437;.XLW"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A:\&#44148;&#49444;&#44048;~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My%20Documents/&#45824;&#45909;&#51204;&#51088;/dde9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My%20Documents\&#45824;&#45909;&#51204;&#51088;\dde98.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MYJOB/&#51064;&#49324;/&#53748;&#51649;&#44552;/&#49569;&#48124;&#4968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E:\WINDOWS\TEMP\20&#44048;&#49324;.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leejaeho/My%20document/&#51060;&#51116;&#54840;/&#50689;&#54868;1/&#45824;&#50864;&#50644;&#51648;&#45768;&#50612;&#47553;/2002&#44592;&#47568;/clients/&#45349;&#49828;&#53588;/Documents%20and%20Settings/kimkh4/My%20Documents/INA%20BEARING/2001&#44592;&#47568;&#44048;&#49324;/&#51068;&#48152;&#49324;&#54637;/&#51312;&#54924;&#49436;%20Control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E:\My%20Documents\settlement\&#52964;&#48260;.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TEC\&#51116;&#44221;&#54016;\My%20Documents\Clients\&#51452;&#51008;&#49328;&#50629;\(1999)_&#51452;&#51008;&#49328;&#50629;\(&#54924;&#49324;&#51228;&#49884;)&#51116;&#47924;&#51228;&#5436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MYJOB/Star/&#51064;&#49324;/&#44553;&#50668;/&#51221;&#44508;&#51649;/2003&#45380;&#46020;/&#53748;&#52649;&#44552;/03&#53945;&#49345;/&#54028;&#50892;&#50900;&#4630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991016\c\My%20Documents\EXCEL\99&#45380;&#44208;&#49328;\&#50896;&#44032;&#44228;&#49328;\98&#51228;&#54408;&#49688;&#4852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auclient\seco99\FORMS\totalPACKAGE.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M991016\c\MSOFFICE\EXCEL\98Settle%20Account\98&#44048;&#44032;&#47749;&#49464;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jhyeom\Local%20Settings\Temporary%20Internet%20Files\OLK66\2001.1&#44208;&#49328;(&#53748;&#51649;&#44552;&#52628;&#44228;&#5052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991016\c\MSOFFICE\EXCEL\ACC'96\&#50896;&#44032;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608;&#50857;&#50864;\&#44608;&#50857;&#50864;\HMK\&#44592;&#53440;\&#50557;&#49885;&#44208;&#4932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WORK\&#47928;&#44221;\KKK.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Quality\ISO9001\spec\en-spec\'96COST\PLAN\4&#50900;&#49892;&#54665;.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E:\Client\Lightron\My%20Documents\Client\Work%20Paper\TRW%20C&amp;F\A-4.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My%20Documents/NACF/Audit/&#51648;&#46020;&#44288;&#47532;WTB.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M991016\c\My%20Documents\EXCEL\99&#45380;&#44208;&#49328;\&#50896;&#44032;&#44228;&#49328;\&#51088;&#51116;&#48516;&#47448;&#48324;&#49688;&#48520;&#48512;.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M991016\c\MSOFFICE\EXCEL\97FISTHA\97SOA\&#51228;&#54408;&#48516;&#47448;.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M991016\c\MSOFFICE\EXCEL\97FISTHA\BOOK3.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Documents%20and%20Settings/&#48149;&#51221;&#51456;/My%20Documents/&#48155;&#51008;%20&#54028;&#51068;/Documents%20and%20Settings/wrathyang/My%20Documents/Company/Ondeo/2003&#51473;&#44036;/Ondeo/2002%20A%20file/&#45236;&#47928;&#49436;/97&#44208;&#49328;&#48372;&#44256;&#49436;2&#4442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Documents%20and%20Settings\&#48149;&#51221;&#51456;\My%20Documents\&#48155;&#51008;%20&#54028;&#51068;\Documents%20and%20Settings\wrathyang\My%20Documents\Company\Ondeo\2003&#51473;&#44036;\Ondeo\2002%20A%20file\&#45236;&#47928;&#49436;\97&#44208;&#49328;&#48372;&#44256;&#49436;2&#4442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F:\Users\Administrator\Desktop\&#51116;&#47924;&#48372;&#44256;&#49436;\&#45817;&#44592;\&#51333;&#47196;\&#52572;&#51333;\&#51116;&#47924;&#48372;&#44256;&#49436;(&#51089;&#50629;&#50857;)-&#51333;&#47196;_2013(&#50672;&#49688;&#50472;).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B:\LHY\&#44208;&#49328;\&#48708;&#54408;&#44048;&#4403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600129\&#51109;&#50980;&#49692;\kdcg\&#51088;&#49328;&#51116;&#54217;&#44032;\&#44277;&#44553;&#49444;&#48708;&#48156;&#49373;&#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2002&#51473;&#44036;&amp;&#44592;&#47568;\2002&#44160;&#53664;\&#54392;&#47480;&#49345;&#54840;&#51200;&#52629;&#51008;&#54665;\2002-9-30\&#50629;&#47924;&#54260;&#45908;\&#44048;&#49324;&#48372;&#44256;&#49436;&#52572;&#51333;\KET\&#49340;&#54868;95.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WINDOWS/TEMP/2002SK&#53588;&#47112;&#53581;&#49548;&#46301;&#44277;&#51228;&#51088;&#4730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M991016\c\My%20Documents\EXCEL\99&#45380;&#44208;&#49328;\&#50896;&#44032;&#44228;&#49328;\&#49688;&#48520;&#4851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MYJOB\Star\&#51064;&#49324;\&#44553;&#50668;\&#51221;&#44508;&#51649;\2003&#45380;&#46020;\&#53748;&#52649;&#44552;\1&#50900;\MYJOB\&#51064;&#49324;\&#44553;&#50668;\&#51221;&#44508;&#51649;&#44553;&#50668;\6&#50900;\&#51221;&#44508;&#51649;&#44553;&#50668;_2002&#45380;6&#50900;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5453;&#54801;(&#49345;&#54840;&#44552;&#50997;)/&#49345;&#54840;&#44552;&#50997;/&#44277;&#51228;f12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F:\My%20Documents\&#45453;&#54801;(&#49345;&#54840;&#44552;&#50997;)\&#49345;&#54840;&#44552;&#50997;\&#44277;&#51228;f12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Suhochoi\b_s%20schedule\LG%20EDS\&#44208;&#49328;\&#44228;&#51221;&#47749;&#49464;&#49436;\&#48120;&#49688;&#44552;\&#48120;&#49688;&#51333;&#50629;&#50896;&#44288;&#47144;\10514_99.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A:\&#54924;&#44228;&#44048;&#49324;\&#53076;&#48148;&#51060;&#50724;&#53581;\&#44592;&#47568;&#44048;&#49324;\&#49324;&#51204;&#48516;&#49437;&#51201;&#44160;&#53664;&#51208;&#52264;.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E:\WINDOWS\Temporary%20Internet%20Files\Content.IE5\O96J0TMF\&#50976;&#44032;&#51613;&#44428;200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Users/&#51060;&#49688;&#48712;/Desktop/&#45236;&#47928;&#49436;/&#50896;&#44032;&#51089;&#50629;&#49892;/2003&#45380;/&#51060;&#52380;&#54872;&#44221;&#44592;&#52488;&#49884;&#49444;/&#45236;&#47928;&#49436;/&#50896;&#44032;&#51089;&#50629;&#49892;/2002&#45380;/&#51032;&#47161;&#54872;&#44221;&#44592;&#52488;&#49884;&#49444;/&#48708;&#44368;&#5436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H:\&#45236;&#47928;&#49436;\&#50896;&#44032;&#51089;&#50629;&#49892;\2003&#45380;\&#51060;&#52380;&#54872;&#44221;&#44592;&#52488;&#49884;&#49444;\&#45236;&#47928;&#49436;\&#50896;&#44032;&#51089;&#50629;&#49892;\2003&#45380;\&#50577;&#54217;&#54872;&#44221;&#44592;&#52488;&#49884;&#49444;\&#50577;&#54217;&#50896;&#44032;&#44228;&#49328;&#48372;&#44256;&#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A:\A\&#50504;&#51648;&#50689;\&#54620;&#44544;&#46972;&#49828;\&#54620;&#44397;&#51312;&#47749;&#50976;&#47532;\&#48152;&#44592;&#44160;&#53664;\&#44048;&#49324;&#50577;&#49885;\&#54620;&#49464;&#44032;&#44396;A4.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Users/&#51060;&#49688;&#48712;/Desktop/&#45236;&#47928;&#49436;/&#50896;&#44032;&#51089;&#50629;&#49892;/2003&#45380;/&#51060;&#52380;&#54872;&#44221;&#44592;&#52488;&#49884;&#49444;/WORK/&#47928;&#44221;/KKK.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F:\Users\&#49569;&#51452;&#50689;\&#49828;&#53552;&#46356;\Documents\Study_120317\&#51116;&#47924;&#48372;&#44256;&#49436;_2010_&#51089;&#50629;&#50857;\ACE\EDMS\TEMP\0&#50672;&#47568;\&#50672;&#47568;&#44208;&#4932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Users/&#49569;&#51452;&#50689;/&#49828;&#53552;&#46356;/Documents/Study_120317/&#51116;&#47924;&#48372;&#44256;&#49436;_2010_&#51089;&#50629;&#50857;/ACE/EDMS/TEMP/0&#50672;&#47568;/&#50672;&#47568;&#44208;&#493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M991016\c\My%20Documents\EXCEL\99&#45380;&#44208;&#49328;\&#50896;&#44032;&#44228;&#49328;\&#51088;&#51116;&#49688;&#48520;.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M991016\c\MSOFFICE\EXCEL\ACC'96\&#50896;&#44032;.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REPORT97\&#54620;&#49888;\CONFRM.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45236;&#47928;&#49436;\&#50896;&#44032;&#51089;&#50629;&#49892;\2003&#45380;\&#51060;&#52380;&#54872;&#44221;&#44592;&#52488;&#49884;&#49444;\WORK\&#47928;&#44221;\KKK.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4608;&#51652;&#48393;\&#51312;&#49436;\Documents%20and%20Settings\kimhs\My%20Documents\&#44256;&#44061;&#54924;&#49324;\Namwoo%20Glass\2001&#44592;&#47568;\&#48155;&#51008;&#51088;&#47308;\&#49328;&#51008;&#52992;&#54588;&#53448;(&#50836;&#52397;&#51088;&#47308;).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Users/kyj1234/Documents/My%20Documents/2007%20&#48372;&#44256;&#49436;/&#50696;&#49328;&#48372;&#44256;&#49436;/&#45453;&#54801;(2007&#45380;&#50976;&#46041;&#51088;&#49328;)/&#51088;&#49328;&#49892;&#49324;&#51088;&#47308;/&#45367;&#51704;&#51452;/&#44221;&#45224;&#46020;&#52397;/&#44221;&#45224;/&#49324;&#50629;&#49548;/1100-&#50976;&#46041;&#51088;&#49328;(&#49324;&#50629;&#49548;).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60;&#49345;&#50896;\99&#44221;&#50689;&#49892;&#51201;\My%20Documents\E-MAIL\&#48372;&#45240;&#51088;&#47308;\&#54872;&#52264;&#48152;&#50689;(&#54620;&#54805;&#44260;).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E:\&#46972;&#49849;&#51652;\&#44221;&#47532;\2000&#44208;&#49328;\&#44208;&#49328;&#49436;.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H:\Users\kyj1234\Desktop\07&#48372;&#44256;&#49436;&#54200;&#51665;\&#45453;&#54801;(2007&#45380;&#50976;&#46041;&#51088;&#49328;)\&#51088;&#49328;&#49892;&#49324;&#51088;&#47308;\&#45367;&#51704;&#51452;\&#44221;&#45224;&#46020;&#52397;\&#44221;&#45224;\&#49324;&#50629;&#49548;\1100-&#50976;&#46041;&#51088;&#49328;(&#49324;&#50629;&#49548;).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F:\Users\Administrator\Desktop\&#51116;&#47924;&#48372;&#44256;&#49436;\&#45817;&#44592;\&#49464;&#51333;\&#51116;&#47924;&#48372;&#44256;&#49436;\&#45817;&#44592;\&#51333;&#47196;\&#52572;&#51333;\&#51116;&#47924;&#48372;&#44256;&#49436;(&#51089;&#50629;&#50857;)-&#51333;&#47196;_2013(&#50672;&#49688;&#5047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Users/kyj1234/&#51116;&#47924;&#48372;&#44256;&#49436;08/&#51116;&#47924;&#48372;&#44256;&#49436;08_&#51089;&#50629;&#50857;(&#52572;&#51333;)/&#44221;&#44592;&#46020;/Users/kyj1234/Documents/My%20Documents/2007%20&#48372;&#44256;&#49436;/&#50696;&#49328;&#48372;&#44256;&#49436;/&#45453;&#54801;(2007&#45380;&#50976;&#46041;&#51088;&#49328;)/&#51088;&#49328;&#49892;&#49324;&#51088;&#47308;/&#45367;&#51704;&#51452;/&#44221;&#45224;&#46020;&#52397;/&#44221;&#45224;/&#49324;&#50629;&#49548;/1100-&#50976;&#46041;&#51088;&#49328;(&#49324;&#50629;&#49548;).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F:\Users\kyj1234\&#51116;&#47924;&#48372;&#44256;&#49436;08\&#51116;&#47924;&#48372;&#44256;&#49436;08_&#51089;&#50629;&#50857;(&#52572;&#51333;)\&#44221;&#44592;&#46020;\Users\kyj1234\Documents\My%20Documents\2007%20&#48372;&#44256;&#49436;\&#50696;&#49328;&#48372;&#44256;&#49436;\&#45453;&#54801;(2007&#45380;&#50976;&#46041;&#51088;&#49328;)\&#51088;&#49328;&#49892;&#49324;&#51088;&#47308;\&#45367;&#51704;&#51452;\&#44221;&#45224;&#46020;&#52397;\&#44221;&#45224;\&#49324;&#50629;&#49548;\1100-&#50976;&#46041;&#51088;&#49328;(&#49324;&#50629;&#49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손익합산"/>
    </sheetNames>
    <sheetDataSet>
      <sheetData sheetId="0">
        <row r="53">
          <cell r="L53">
            <v>0</v>
          </cell>
        </row>
        <row r="54">
          <cell r="L54">
            <v>580.5</v>
          </cell>
        </row>
        <row r="55">
          <cell r="L55">
            <v>47.02</v>
          </cell>
        </row>
        <row r="56">
          <cell r="L56">
            <v>18863.57</v>
          </cell>
        </row>
        <row r="57">
          <cell r="L57">
            <v>1757.7</v>
          </cell>
        </row>
        <row r="58">
          <cell r="L58">
            <v>5244.9</v>
          </cell>
        </row>
        <row r="59">
          <cell r="L59">
            <v>27.2</v>
          </cell>
        </row>
        <row r="60">
          <cell r="L60">
            <v>17.600000000000001</v>
          </cell>
        </row>
        <row r="61">
          <cell r="L61">
            <v>9325.7000000000007</v>
          </cell>
        </row>
        <row r="62">
          <cell r="L62">
            <v>646.6</v>
          </cell>
        </row>
        <row r="63">
          <cell r="L63">
            <v>3245</v>
          </cell>
        </row>
        <row r="64">
          <cell r="L64">
            <v>39755.69</v>
          </cell>
        </row>
        <row r="65">
          <cell r="L65">
            <v>3528.9</v>
          </cell>
        </row>
        <row r="66">
          <cell r="L66">
            <v>6245.84</v>
          </cell>
        </row>
        <row r="67">
          <cell r="L67">
            <v>101.6</v>
          </cell>
        </row>
        <row r="68">
          <cell r="L68">
            <v>0</v>
          </cell>
        </row>
        <row r="69">
          <cell r="L69">
            <v>228</v>
          </cell>
        </row>
        <row r="70">
          <cell r="L70">
            <v>3455.36</v>
          </cell>
        </row>
        <row r="71">
          <cell r="L71">
            <v>268.8</v>
          </cell>
        </row>
        <row r="72">
          <cell r="L72">
            <v>0</v>
          </cell>
        </row>
        <row r="73">
          <cell r="L73">
            <v>13828.5</v>
          </cell>
        </row>
        <row r="74">
          <cell r="L74">
            <v>53584.189999999995</v>
          </cell>
        </row>
        <row r="75">
          <cell r="L75">
            <v>10205.1</v>
          </cell>
        </row>
        <row r="76">
          <cell r="L76">
            <v>0</v>
          </cell>
        </row>
        <row r="77">
          <cell r="L77">
            <v>0</v>
          </cell>
        </row>
        <row r="78">
          <cell r="L78">
            <v>0</v>
          </cell>
        </row>
        <row r="79">
          <cell r="L79">
            <v>15870.627</v>
          </cell>
        </row>
        <row r="80">
          <cell r="L80">
            <v>17838.776000000002</v>
          </cell>
        </row>
        <row r="81">
          <cell r="L81">
            <v>9609.9</v>
          </cell>
        </row>
        <row r="82">
          <cell r="L82">
            <v>0</v>
          </cell>
        </row>
        <row r="83">
          <cell r="L83">
            <v>443.11</v>
          </cell>
        </row>
        <row r="84">
          <cell r="L84">
            <v>0</v>
          </cell>
        </row>
        <row r="85">
          <cell r="L85">
            <v>5775.6949999999997</v>
          </cell>
        </row>
        <row r="86">
          <cell r="L86">
            <v>0</v>
          </cell>
        </row>
        <row r="87">
          <cell r="L87">
            <v>0</v>
          </cell>
        </row>
        <row r="88">
          <cell r="L88">
            <v>0</v>
          </cell>
        </row>
        <row r="89">
          <cell r="L89">
            <v>0</v>
          </cell>
        </row>
        <row r="90">
          <cell r="L90">
            <v>0</v>
          </cell>
        </row>
        <row r="91">
          <cell r="L91">
            <v>0</v>
          </cell>
        </row>
        <row r="92">
          <cell r="L92">
            <v>59743.208000000006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조원가"/>
      <sheetName val="대차대조표"/>
      <sheetName val="추정손익"/>
      <sheetName val="97년추정손익계산서"/>
      <sheetName val="실행내역"/>
      <sheetName val="직노"/>
    </sheetNames>
    <sheetDataSet>
      <sheetData sheetId="0"/>
      <sheetData sheetId="1"/>
      <sheetData sheetId="2"/>
      <sheetData sheetId="3">
        <row r="6">
          <cell r="G6">
            <v>23709124132</v>
          </cell>
        </row>
        <row r="7">
          <cell r="G7">
            <v>23942386015</v>
          </cell>
        </row>
        <row r="8">
          <cell r="G8">
            <v>-233261883</v>
          </cell>
        </row>
        <row r="9">
          <cell r="G9">
            <v>0</v>
          </cell>
        </row>
        <row r="10">
          <cell r="G10">
            <v>0</v>
          </cell>
        </row>
        <row r="11">
          <cell r="G11">
            <v>0</v>
          </cell>
        </row>
        <row r="12">
          <cell r="G12">
            <v>0</v>
          </cell>
        </row>
        <row r="13">
          <cell r="G13">
            <v>0</v>
          </cell>
        </row>
        <row r="14">
          <cell r="G14">
            <v>0</v>
          </cell>
        </row>
        <row r="15">
          <cell r="G15">
            <v>0</v>
          </cell>
        </row>
        <row r="16">
          <cell r="G16">
            <v>0</v>
          </cell>
        </row>
        <row r="17">
          <cell r="G17">
            <v>0</v>
          </cell>
        </row>
        <row r="18">
          <cell r="G18">
            <v>0</v>
          </cell>
        </row>
        <row r="19">
          <cell r="G19">
            <v>0</v>
          </cell>
        </row>
        <row r="20">
          <cell r="G20">
            <v>0</v>
          </cell>
        </row>
        <row r="21">
          <cell r="G21">
            <v>0</v>
          </cell>
        </row>
        <row r="22">
          <cell r="G22">
            <v>0</v>
          </cell>
        </row>
        <row r="23">
          <cell r="G23">
            <v>0</v>
          </cell>
        </row>
        <row r="24">
          <cell r="G24">
            <v>0</v>
          </cell>
        </row>
        <row r="25">
          <cell r="G25">
            <v>0</v>
          </cell>
        </row>
        <row r="26">
          <cell r="G26">
            <v>0</v>
          </cell>
        </row>
        <row r="27">
          <cell r="G27">
            <v>0</v>
          </cell>
        </row>
        <row r="28">
          <cell r="G28">
            <v>135000</v>
          </cell>
        </row>
        <row r="29">
          <cell r="G29">
            <v>0</v>
          </cell>
        </row>
        <row r="30">
          <cell r="G30">
            <v>0</v>
          </cell>
        </row>
        <row r="31">
          <cell r="G31">
            <v>0</v>
          </cell>
        </row>
        <row r="32">
          <cell r="G32">
            <v>0</v>
          </cell>
        </row>
        <row r="33">
          <cell r="G33">
            <v>259968</v>
          </cell>
        </row>
        <row r="34">
          <cell r="G34">
            <v>0</v>
          </cell>
        </row>
        <row r="35">
          <cell r="G35">
            <v>7620636</v>
          </cell>
        </row>
        <row r="36">
          <cell r="G36">
            <v>0</v>
          </cell>
        </row>
        <row r="37">
          <cell r="G37">
            <v>0</v>
          </cell>
        </row>
        <row r="38">
          <cell r="G38">
            <v>0</v>
          </cell>
        </row>
        <row r="39">
          <cell r="G39">
            <v>0</v>
          </cell>
        </row>
        <row r="40">
          <cell r="G40">
            <v>0</v>
          </cell>
        </row>
        <row r="41">
          <cell r="G41">
            <v>0</v>
          </cell>
        </row>
        <row r="42">
          <cell r="G42">
            <v>161017500</v>
          </cell>
        </row>
        <row r="43">
          <cell r="G43">
            <v>0</v>
          </cell>
        </row>
        <row r="44">
          <cell r="G44">
            <v>0</v>
          </cell>
        </row>
        <row r="45">
          <cell r="G45">
            <v>0</v>
          </cell>
        </row>
        <row r="46">
          <cell r="G46">
            <v>0</v>
          </cell>
        </row>
        <row r="47">
          <cell r="G47">
            <v>0</v>
          </cell>
        </row>
        <row r="48">
          <cell r="G48">
            <v>3891132</v>
          </cell>
        </row>
        <row r="49">
          <cell r="G49">
            <v>0</v>
          </cell>
        </row>
        <row r="50">
          <cell r="G50">
            <v>172924236</v>
          </cell>
        </row>
        <row r="51">
          <cell r="G51">
            <v>172924236</v>
          </cell>
        </row>
        <row r="52">
          <cell r="G52">
            <v>-406186119</v>
          </cell>
        </row>
        <row r="53">
          <cell r="G53">
            <v>166493856</v>
          </cell>
        </row>
        <row r="54">
          <cell r="G54">
            <v>0</v>
          </cell>
        </row>
        <row r="55">
          <cell r="G55">
            <v>23012640</v>
          </cell>
        </row>
        <row r="56">
          <cell r="G56">
            <v>29752596</v>
          </cell>
        </row>
        <row r="57">
          <cell r="G57">
            <v>40623024</v>
          </cell>
        </row>
        <row r="58">
          <cell r="G58">
            <v>0</v>
          </cell>
        </row>
        <row r="59">
          <cell r="G59">
            <v>0</v>
          </cell>
        </row>
        <row r="60">
          <cell r="G60">
            <v>0</v>
          </cell>
        </row>
        <row r="61">
          <cell r="G61">
            <v>259882116</v>
          </cell>
        </row>
        <row r="62">
          <cell r="G62">
            <v>0</v>
          </cell>
        </row>
        <row r="63">
          <cell r="G63">
            <v>0</v>
          </cell>
        </row>
        <row r="64">
          <cell r="G64">
            <v>0</v>
          </cell>
        </row>
        <row r="65">
          <cell r="G65">
            <v>0</v>
          </cell>
        </row>
        <row r="66">
          <cell r="G66">
            <v>0</v>
          </cell>
        </row>
        <row r="67">
          <cell r="G67">
            <v>0</v>
          </cell>
        </row>
        <row r="68">
          <cell r="G68">
            <v>0</v>
          </cell>
        </row>
        <row r="69">
          <cell r="G69">
            <v>0</v>
          </cell>
        </row>
        <row r="70">
          <cell r="G70">
            <v>0</v>
          </cell>
        </row>
        <row r="71">
          <cell r="G71">
            <v>0</v>
          </cell>
        </row>
        <row r="72">
          <cell r="G72">
            <v>11078532</v>
          </cell>
        </row>
        <row r="73">
          <cell r="G73">
            <v>13558020</v>
          </cell>
        </row>
        <row r="74">
          <cell r="G74">
            <v>0</v>
          </cell>
        </row>
        <row r="75">
          <cell r="G75">
            <v>0</v>
          </cell>
        </row>
        <row r="76">
          <cell r="G76">
            <v>24636552</v>
          </cell>
        </row>
        <row r="77">
          <cell r="G77">
            <v>-170940555</v>
          </cell>
        </row>
        <row r="78">
          <cell r="G78">
            <v>0</v>
          </cell>
        </row>
        <row r="79">
          <cell r="G79">
            <v>0</v>
          </cell>
        </row>
        <row r="80">
          <cell r="G80">
            <v>0</v>
          </cell>
        </row>
        <row r="81">
          <cell r="G81">
            <v>8888268</v>
          </cell>
        </row>
        <row r="82">
          <cell r="G82">
            <v>0</v>
          </cell>
        </row>
        <row r="83">
          <cell r="G83">
            <v>8888268</v>
          </cell>
        </row>
        <row r="84">
          <cell r="G84">
            <v>-179828823</v>
          </cell>
        </row>
        <row r="85">
          <cell r="G85">
            <v>0</v>
          </cell>
        </row>
        <row r="86">
          <cell r="G86">
            <v>-179828823</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불부"/>
      <sheetName val="원료내부대체"/>
      <sheetName val="96제조"/>
    </sheetNames>
    <sheetDataSet>
      <sheetData sheetId="0"/>
      <sheetData sheetId="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총괄"/>
      <sheetName val="미수수익"/>
      <sheetName val="국민채권"/>
      <sheetName val="지하철"/>
      <sheetName val="교통"/>
      <sheetName val="지역개발"/>
      <sheetName val="실물00.12.31"/>
      <sheetName val="동원99.5"/>
      <sheetName val="명세"/>
      <sheetName val="      "/>
      <sheetName val="평가9.30"/>
      <sheetName val="평가9.30 (2)"/>
      <sheetName val="평가9.30 (3)"/>
      <sheetName val="98.12.29"/>
      <sheetName val="2000.7.31"/>
      <sheetName val="Sheet7"/>
      <sheetName val="Sheet8"/>
      <sheetName val="Sheet9"/>
      <sheetName val="Sheet10"/>
      <sheetName val="Sheet11"/>
      <sheetName val="Sheet12"/>
      <sheetName val="Sheet13"/>
      <sheetName val="Sheet14"/>
      <sheetName val="Sheet15"/>
      <sheetName val="Sheet16"/>
      <sheetName val="98.12.29 (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정과목"/>
      <sheetName val="시산표"/>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nal-pl"/>
      <sheetName val="PL_98_99"/>
      <sheetName val="5plan-sent"/>
      <sheetName val="5PLAN(약)"/>
      <sheetName val="5plan (2)"/>
      <sheetName val="month-pl($)"/>
      <sheetName val="month-pl(W)"/>
      <sheetName val="sale-report"/>
      <sheetName val="Q'TR-PL"/>
      <sheetName val="1998 &amp; 1999 (3)"/>
      <sheetName val="1998 &amp; 1999 (2)"/>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Sheet1"/>
      <sheetName val="CENSUS"/>
      <sheetName val="PRODUCTS"/>
      <sheetName val="수불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차대조표"/>
      <sheetName val="주주총회"/>
      <sheetName val="연말결산"/>
      <sheetName val="리스회계"/>
      <sheetName val="단주처리"/>
      <sheetName val="미지급금"/>
    </sheetNames>
    <sheetDataSet>
      <sheetData sheetId="0" refreshError="1"/>
      <sheetData sheetId="1"/>
      <sheetData sheetId="2"/>
      <sheetData sheetId="3"/>
      <sheetData sheetId="4"/>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장"/>
      <sheetName val="단기차입금"/>
      <sheetName val="97년추정손익계산서"/>
      <sheetName val="수정시산표"/>
    </sheetNames>
    <sheetDataSet>
      <sheetData sheetId="0" refreshError="1"/>
      <sheetData sheetId="1" refreshError="1"/>
      <sheetData sheetId="2" refreshError="1"/>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불부"/>
      <sheetName val="원료내부대체"/>
    </sheetNames>
    <sheetDataSet>
      <sheetData sheetId="0"/>
      <sheetData sheetId="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bs(2)"/>
      <sheetName val="par-pl(2)"/>
      <sheetName val="97년추정손익계산서"/>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불부"/>
      <sheetName val="원료내부대체"/>
      <sheetName val="시산표"/>
    </sheetNames>
    <sheetDataSet>
      <sheetData sheetId="0"/>
      <sheetData sheetId="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불부"/>
      <sheetName val="원료내부대체"/>
      <sheetName val="시산표"/>
    </sheetNames>
    <sheetDataSet>
      <sheetData sheetId="0"/>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정시산표"/>
      <sheetName val="수불부"/>
    </sheetNames>
    <sheetDataSet>
      <sheetData sheetId="0" refreshError="1"/>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nal-pl"/>
      <sheetName val="PL_98_99"/>
      <sheetName val="5plan-sent"/>
      <sheetName val="5PLAN(약)"/>
      <sheetName val="5plan (2)"/>
      <sheetName val="month-pl($)"/>
      <sheetName val="month-pl(W)"/>
      <sheetName val="sale-report"/>
      <sheetName val="Q'TR-PL"/>
      <sheetName val="1998 &amp; 1999 (3)"/>
      <sheetName val="1998 &amp; 1999 (2)"/>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Sheet1"/>
      <sheetName val="CENSUS"/>
      <sheetName val="PRODUCTS"/>
      <sheetName val="수불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영구조서"/>
      <sheetName val="업무분담"/>
      <sheetName val="wbs"/>
      <sheetName val="wpl"/>
      <sheetName val="Balance Sheet(AR)"/>
      <sheetName val="Income Statement(AR)"/>
      <sheetName val="Liquidity"/>
      <sheetName val="Profitability"/>
      <sheetName val="Leverage"/>
      <sheetName val="Other Analytical Proc."/>
      <sheetName val="이사회의사록"/>
      <sheetName val="MP"/>
      <sheetName val="오류금액의평가"/>
      <sheetName val="수정시산표"/>
    </sheetNames>
    <sheetDataSet>
      <sheetData sheetId="0" refreshError="1"/>
      <sheetData sheetId="1" refreshError="1"/>
      <sheetData sheetId="2" refreshError="1"/>
      <sheetData sheetId="3" refreshError="1"/>
      <sheetData sheetId="4" refreshError="1">
        <row r="2">
          <cell r="D2">
            <v>0</v>
          </cell>
          <cell r="E2">
            <v>0</v>
          </cell>
        </row>
        <row r="5">
          <cell r="B5">
            <v>1259397310</v>
          </cell>
          <cell r="C5">
            <v>1290643307</v>
          </cell>
        </row>
        <row r="6">
          <cell r="B6">
            <v>30124731</v>
          </cell>
          <cell r="C6">
            <v>0</v>
          </cell>
        </row>
        <row r="7">
          <cell r="B7">
            <v>579310599</v>
          </cell>
          <cell r="C7">
            <v>498312069</v>
          </cell>
        </row>
        <row r="9">
          <cell r="B9">
            <v>1906413259</v>
          </cell>
          <cell r="C9">
            <v>1888379600</v>
          </cell>
          <cell r="F9">
            <v>0</v>
          </cell>
        </row>
        <row r="11">
          <cell r="B11">
            <v>571947008</v>
          </cell>
          <cell r="C11">
            <v>849827057</v>
          </cell>
        </row>
        <row r="14">
          <cell r="B14">
            <v>2478360267</v>
          </cell>
          <cell r="C14">
            <v>2738206657</v>
          </cell>
          <cell r="F14">
            <v>0</v>
          </cell>
        </row>
        <row r="16">
          <cell r="B16">
            <v>1948688773</v>
          </cell>
          <cell r="C16">
            <v>1963493768</v>
          </cell>
        </row>
        <row r="17">
          <cell r="B17">
            <v>636074590</v>
          </cell>
          <cell r="C17">
            <v>402311417</v>
          </cell>
        </row>
        <row r="18">
          <cell r="B18">
            <v>257159750</v>
          </cell>
          <cell r="C18">
            <v>279266000</v>
          </cell>
        </row>
        <row r="20">
          <cell r="B20">
            <v>5320283380</v>
          </cell>
          <cell r="C20">
            <v>5383277842</v>
          </cell>
          <cell r="F20">
            <v>0</v>
          </cell>
        </row>
        <row r="22">
          <cell r="B22">
            <v>281890741</v>
          </cell>
          <cell r="C22">
            <v>390410509</v>
          </cell>
        </row>
        <row r="24">
          <cell r="B24">
            <v>60072721</v>
          </cell>
          <cell r="C24">
            <v>41080716</v>
          </cell>
        </row>
        <row r="26">
          <cell r="B26">
            <v>341963462</v>
          </cell>
          <cell r="C26">
            <v>431491225</v>
          </cell>
          <cell r="F26">
            <v>0</v>
          </cell>
        </row>
        <row r="28">
          <cell r="B28">
            <v>1200000000</v>
          </cell>
          <cell r="C28">
            <v>1200000000</v>
          </cell>
        </row>
        <row r="29">
          <cell r="B29">
            <v>0</v>
          </cell>
        </row>
        <row r="30">
          <cell r="B30">
            <v>3778319918</v>
          </cell>
          <cell r="C30">
            <v>3751786617</v>
          </cell>
        </row>
        <row r="32">
          <cell r="B32">
            <v>4978319918</v>
          </cell>
          <cell r="C32">
            <v>4951786617</v>
          </cell>
          <cell r="F32">
            <v>0</v>
          </cell>
        </row>
        <row r="34">
          <cell r="B34">
            <v>5320283380</v>
          </cell>
          <cell r="C34">
            <v>5383277842</v>
          </cell>
          <cell r="F34">
            <v>0</v>
          </cell>
        </row>
      </sheetData>
      <sheetData sheetId="5" refreshError="1">
        <row r="2">
          <cell r="D2">
            <v>0</v>
          </cell>
          <cell r="E2">
            <v>0</v>
          </cell>
        </row>
        <row r="5">
          <cell r="B5">
            <v>1371889065</v>
          </cell>
          <cell r="C5">
            <v>6236210700</v>
          </cell>
        </row>
        <row r="6">
          <cell r="B6">
            <v>1047989262</v>
          </cell>
          <cell r="C6">
            <v>5159409783</v>
          </cell>
        </row>
        <row r="8">
          <cell r="B8">
            <v>323899803</v>
          </cell>
          <cell r="C8">
            <v>1076800917</v>
          </cell>
          <cell r="F8">
            <v>0</v>
          </cell>
        </row>
        <row r="10">
          <cell r="B10">
            <v>304282000</v>
          </cell>
          <cell r="C10">
            <v>492372104</v>
          </cell>
        </row>
        <row r="13">
          <cell r="B13">
            <v>10896604</v>
          </cell>
          <cell r="C13">
            <v>29771762</v>
          </cell>
        </row>
        <row r="15">
          <cell r="B15">
            <v>-24796673</v>
          </cell>
          <cell r="C15">
            <v>443923940</v>
          </cell>
          <cell r="F15">
            <v>0</v>
          </cell>
        </row>
        <row r="19">
          <cell r="B19">
            <v>-24796673</v>
          </cell>
          <cell r="C19">
            <v>443923940</v>
          </cell>
          <cell r="F19">
            <v>0</v>
          </cell>
        </row>
        <row r="24">
          <cell r="B24">
            <v>26583400</v>
          </cell>
          <cell r="C24">
            <v>102521593</v>
          </cell>
        </row>
        <row r="26">
          <cell r="B26">
            <v>1786727</v>
          </cell>
          <cell r="C26">
            <v>546445533</v>
          </cell>
          <cell r="F26">
            <v>0</v>
          </cell>
        </row>
        <row r="34">
          <cell r="B34">
            <v>0</v>
          </cell>
          <cell r="C34">
            <v>0</v>
          </cell>
        </row>
        <row r="35">
          <cell r="B35">
            <v>2196469526</v>
          </cell>
          <cell r="C35">
            <v>2347796148</v>
          </cell>
          <cell r="F35">
            <v>0</v>
          </cell>
        </row>
        <row r="36">
          <cell r="B36">
            <v>-5614394508</v>
          </cell>
          <cell r="C36">
            <v>-5354098034</v>
          </cell>
          <cell r="F36">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영구조서"/>
      <sheetName val="업무분담"/>
      <sheetName val="wbs"/>
      <sheetName val="wpl"/>
      <sheetName val="Balance Sheet(AR)"/>
      <sheetName val="Income Statement(AR)"/>
      <sheetName val="Liquidity"/>
      <sheetName val="Profitability"/>
      <sheetName val="Leverage"/>
      <sheetName val="Other Analytical Proc."/>
      <sheetName val="이사회의사록"/>
      <sheetName val="MP"/>
      <sheetName val="오류금액의평가"/>
      <sheetName val="수정시산표"/>
    </sheetNames>
    <sheetDataSet>
      <sheetData sheetId="0" refreshError="1"/>
      <sheetData sheetId="1" refreshError="1"/>
      <sheetData sheetId="2" refreshError="1"/>
      <sheetData sheetId="3" refreshError="1"/>
      <sheetData sheetId="4" refreshError="1">
        <row r="2">
          <cell r="D2">
            <v>0</v>
          </cell>
          <cell r="E2">
            <v>0</v>
          </cell>
        </row>
        <row r="5">
          <cell r="B5">
            <v>1259397310</v>
          </cell>
          <cell r="C5">
            <v>1290643307</v>
          </cell>
        </row>
        <row r="6">
          <cell r="B6">
            <v>30124731</v>
          </cell>
          <cell r="C6">
            <v>0</v>
          </cell>
        </row>
        <row r="7">
          <cell r="B7">
            <v>579310599</v>
          </cell>
          <cell r="C7">
            <v>498312069</v>
          </cell>
        </row>
        <row r="9">
          <cell r="B9">
            <v>1906413259</v>
          </cell>
          <cell r="C9">
            <v>1888379600</v>
          </cell>
          <cell r="F9">
            <v>0</v>
          </cell>
        </row>
        <row r="11">
          <cell r="B11">
            <v>571947008</v>
          </cell>
          <cell r="C11">
            <v>849827057</v>
          </cell>
        </row>
        <row r="14">
          <cell r="B14">
            <v>2478360267</v>
          </cell>
          <cell r="C14">
            <v>2738206657</v>
          </cell>
          <cell r="F14">
            <v>0</v>
          </cell>
        </row>
        <row r="16">
          <cell r="B16">
            <v>1948688773</v>
          </cell>
          <cell r="C16">
            <v>1963493768</v>
          </cell>
        </row>
        <row r="17">
          <cell r="B17">
            <v>636074590</v>
          </cell>
          <cell r="C17">
            <v>402311417</v>
          </cell>
        </row>
        <row r="18">
          <cell r="B18">
            <v>257159750</v>
          </cell>
          <cell r="C18">
            <v>279266000</v>
          </cell>
        </row>
        <row r="20">
          <cell r="B20">
            <v>5320283380</v>
          </cell>
          <cell r="C20">
            <v>5383277842</v>
          </cell>
          <cell r="F20">
            <v>0</v>
          </cell>
        </row>
        <row r="22">
          <cell r="B22">
            <v>281890741</v>
          </cell>
          <cell r="C22">
            <v>390410509</v>
          </cell>
        </row>
        <row r="24">
          <cell r="B24">
            <v>60072721</v>
          </cell>
          <cell r="C24">
            <v>41080716</v>
          </cell>
        </row>
        <row r="26">
          <cell r="B26">
            <v>341963462</v>
          </cell>
          <cell r="C26">
            <v>431491225</v>
          </cell>
          <cell r="F26">
            <v>0</v>
          </cell>
        </row>
        <row r="28">
          <cell r="B28">
            <v>1200000000</v>
          </cell>
          <cell r="C28">
            <v>1200000000</v>
          </cell>
        </row>
        <row r="29">
          <cell r="B29">
            <v>0</v>
          </cell>
        </row>
        <row r="30">
          <cell r="B30">
            <v>3778319918</v>
          </cell>
          <cell r="C30">
            <v>3751786617</v>
          </cell>
        </row>
        <row r="32">
          <cell r="B32">
            <v>4978319918</v>
          </cell>
          <cell r="C32">
            <v>4951786617</v>
          </cell>
          <cell r="F32">
            <v>0</v>
          </cell>
        </row>
        <row r="34">
          <cell r="B34">
            <v>5320283380</v>
          </cell>
          <cell r="C34">
            <v>5383277842</v>
          </cell>
          <cell r="F34">
            <v>0</v>
          </cell>
        </row>
      </sheetData>
      <sheetData sheetId="5" refreshError="1">
        <row r="2">
          <cell r="D2">
            <v>0</v>
          </cell>
          <cell r="E2">
            <v>0</v>
          </cell>
        </row>
        <row r="5">
          <cell r="B5">
            <v>1371889065</v>
          </cell>
          <cell r="C5">
            <v>6236210700</v>
          </cell>
        </row>
        <row r="6">
          <cell r="B6">
            <v>1047989262</v>
          </cell>
          <cell r="C6">
            <v>5159409783</v>
          </cell>
        </row>
        <row r="8">
          <cell r="B8">
            <v>323899803</v>
          </cell>
          <cell r="C8">
            <v>1076800917</v>
          </cell>
          <cell r="F8">
            <v>0</v>
          </cell>
        </row>
        <row r="10">
          <cell r="B10">
            <v>304282000</v>
          </cell>
          <cell r="C10">
            <v>492372104</v>
          </cell>
        </row>
        <row r="13">
          <cell r="B13">
            <v>10896604</v>
          </cell>
          <cell r="C13">
            <v>29771762</v>
          </cell>
        </row>
        <row r="15">
          <cell r="B15">
            <v>-24796673</v>
          </cell>
          <cell r="C15">
            <v>443923940</v>
          </cell>
          <cell r="F15">
            <v>0</v>
          </cell>
        </row>
        <row r="19">
          <cell r="B19">
            <v>-24796673</v>
          </cell>
          <cell r="C19">
            <v>443923940</v>
          </cell>
          <cell r="F19">
            <v>0</v>
          </cell>
        </row>
        <row r="24">
          <cell r="B24">
            <v>26583400</v>
          </cell>
          <cell r="C24">
            <v>102521593</v>
          </cell>
        </row>
        <row r="26">
          <cell r="B26">
            <v>1786727</v>
          </cell>
          <cell r="C26">
            <v>546445533</v>
          </cell>
          <cell r="F26">
            <v>0</v>
          </cell>
        </row>
        <row r="34">
          <cell r="B34">
            <v>0</v>
          </cell>
          <cell r="C34">
            <v>0</v>
          </cell>
        </row>
        <row r="35">
          <cell r="B35">
            <v>2196469526</v>
          </cell>
          <cell r="C35">
            <v>2347796148</v>
          </cell>
          <cell r="F35">
            <v>0</v>
          </cell>
        </row>
        <row r="36">
          <cell r="B36">
            <v>-5614394508</v>
          </cell>
          <cell r="C36">
            <v>-5354098034</v>
          </cell>
          <cell r="F36">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정과목"/>
      <sheetName val="시산표"/>
    </sheetNames>
    <sheetDataSet>
      <sheetData sheetId="0" refreshError="1"/>
      <sheetData sheetId="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금"/>
      <sheetName val="당좌예금"/>
      <sheetName val="보통예금"/>
      <sheetName val="정기적금"/>
      <sheetName val="받을어음"/>
      <sheetName val="지급어음"/>
      <sheetName val="장기차입금"/>
      <sheetName val="단기차입금"/>
      <sheetName val="특정현금과예금"/>
      <sheetName val="부도어음"/>
      <sheetName val="제예금"/>
      <sheetName val="Balance Sheet(AR)"/>
      <sheetName val="Income Statement(AR)"/>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금"/>
      <sheetName val="당좌예금"/>
      <sheetName val="보통예금"/>
      <sheetName val="정기적금"/>
      <sheetName val="받을어음"/>
      <sheetName val="지급어음"/>
      <sheetName val="장기차입금"/>
      <sheetName val="단기차입금"/>
      <sheetName val="특정현금과예금"/>
      <sheetName val="부도어음"/>
      <sheetName val="제예금"/>
      <sheetName val="Balance Sheet(AR)"/>
      <sheetName val="Income Statement(AR)"/>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101동"/>
      <sheetName val="2000년1차"/>
      <sheetName val="2000전체분"/>
      <sheetName val="내역"/>
      <sheetName val="#REF"/>
      <sheetName val="현장"/>
      <sheetName val="MAIN_TABLE"/>
      <sheetName val="백암비스타내역"/>
      <sheetName val="KKK"/>
      <sheetName val="출자한도"/>
      <sheetName val="기본일위"/>
      <sheetName val="J直材4"/>
      <sheetName val="교통대책내역"/>
      <sheetName val="I一般比"/>
      <sheetName val="건축내역"/>
      <sheetName val="asd"/>
      <sheetName val="예산M11A"/>
      <sheetName val="골재산출"/>
      <sheetName val="5공철탑검토표"/>
      <sheetName val="4공철탑검토"/>
      <sheetName val="3BL공동구 수량"/>
      <sheetName val="조명율표"/>
      <sheetName val="재료"/>
      <sheetName val="CTEMCOST"/>
      <sheetName val="기초자료"/>
      <sheetName val="공사비총괄표"/>
      <sheetName val="일대-1"/>
      <sheetName val="공사개요(서광주)"/>
      <sheetName val="노임,재료비"/>
      <sheetName val="LF자재단가"/>
      <sheetName val="스포회원매출"/>
      <sheetName val="식생블럭단위수량"/>
      <sheetName val="기본단가표"/>
      <sheetName val="총괄표"/>
      <sheetName val="산출내역서"/>
      <sheetName val="수량산출"/>
      <sheetName val="단중표"/>
      <sheetName val="단가조사"/>
      <sheetName val="식재인부"/>
      <sheetName val="N賃率-職"/>
      <sheetName val="설직재-1"/>
      <sheetName val="영창26"/>
      <sheetName val="요율"/>
      <sheetName val="본공사"/>
      <sheetName val="적용토목"/>
      <sheetName val="갑지"/>
      <sheetName val="기초내역서"/>
      <sheetName val="대가목록표"/>
      <sheetName val="본체"/>
      <sheetName val="자료"/>
      <sheetName val="대공종"/>
      <sheetName val="차수공개요"/>
      <sheetName val="경산"/>
      <sheetName val="산근"/>
      <sheetName val="금액내역서"/>
      <sheetName val="철탑공사"/>
      <sheetName val="실행"/>
      <sheetName val="산출근거"/>
      <sheetName val="Customer Databas"/>
      <sheetName val="입력"/>
      <sheetName val="&lt;--"/>
      <sheetName val="설계서"/>
      <sheetName val="사다리"/>
      <sheetName val="CIVIL4"/>
      <sheetName val="중기"/>
      <sheetName val="갑지(추정)"/>
      <sheetName val="단가산출"/>
      <sheetName val="목록"/>
      <sheetName val="위생설비"/>
      <sheetName val="당초"/>
      <sheetName val="교각별철근수량집계표"/>
      <sheetName val="지질조사"/>
      <sheetName val="내역(원안-대안)"/>
      <sheetName val="노임"/>
      <sheetName val="NYS"/>
      <sheetName val="코드표"/>
      <sheetName val="토공 total"/>
      <sheetName val="6PILE  (돌출)"/>
      <sheetName val="지하"/>
      <sheetName val="조명시설"/>
      <sheetName val="물가자료"/>
      <sheetName val="일위대가목차"/>
      <sheetName val="특외대"/>
      <sheetName val="자재단가"/>
      <sheetName val="토공(우물통,기타) "/>
      <sheetName val="RE9604"/>
      <sheetName val="102역사"/>
      <sheetName val="공통가설공사"/>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AIR SHOWER(3인용)"/>
      <sheetName val="예산"/>
      <sheetName val="데이타"/>
      <sheetName val="DATA"/>
      <sheetName val="재료비노무비"/>
      <sheetName val="도급기성"/>
      <sheetName val="설비단가표"/>
      <sheetName val="Sheet5"/>
      <sheetName val="원가 (2)"/>
      <sheetName val="연부97-1"/>
      <sheetName val="조건표"/>
      <sheetName val="자갈,시멘트,모래산출"/>
      <sheetName val="조경일람"/>
      <sheetName val="일위대가1"/>
      <sheetName val="1.설계조건"/>
      <sheetName val="96정변2"/>
      <sheetName val=" HIT-&gt;HMC 견적(3900)"/>
      <sheetName val="철거산출근거"/>
      <sheetName val="견적"/>
      <sheetName val="아파트건축"/>
      <sheetName val="기계경비(시간당)"/>
      <sheetName val="교수설계"/>
      <sheetName val="데리네이타현황"/>
      <sheetName val="계약서"/>
      <sheetName val="노무비"/>
      <sheetName val="오수공수량집계표"/>
      <sheetName val="Sheet6"/>
      <sheetName val="LEGEND"/>
      <sheetName val="공사직종별노임"/>
      <sheetName val="48전력선로일위"/>
      <sheetName val="단가표"/>
      <sheetName val="시설물기초"/>
      <sheetName val=" 냉각수펌프"/>
      <sheetName val="AHU집계"/>
      <sheetName val="6호기"/>
      <sheetName val="기술부대조건"/>
      <sheetName val="산출-설비"/>
      <sheetName val="수주추정"/>
      <sheetName val="율촌법률사무소2내역"/>
      <sheetName val="DATE"/>
      <sheetName val="입찰안"/>
      <sheetName val="내역서2안"/>
      <sheetName val="표지"/>
      <sheetName val="원가계산서"/>
      <sheetName val="노 무 비"/>
      <sheetName val="견적서"/>
      <sheetName val="일위(철거)"/>
      <sheetName val="sub"/>
      <sheetName val="노무,재료"/>
      <sheetName val="도급견적가"/>
      <sheetName val="당진1,2호기전선관설치및접지4차공사내역서-을지"/>
      <sheetName val="본체철근표"/>
      <sheetName val="공통가설"/>
      <sheetName val="배수내역"/>
      <sheetName val="기흥하도용"/>
      <sheetName val="ELEC"/>
      <sheetName val="9GNG운반"/>
      <sheetName val="금액집계"/>
      <sheetName val="전기일위목록"/>
      <sheetName val="부대공Ⅱ"/>
      <sheetName val="물량입력"/>
      <sheetName val="001"/>
      <sheetName val="단위내역서"/>
      <sheetName val="공사개요"/>
      <sheetName val="저"/>
      <sheetName val="역공종"/>
      <sheetName val="guard(mac)"/>
      <sheetName val="단가비교표_공통1"/>
      <sheetName val="내역(설계)"/>
      <sheetName val="CAT_5"/>
      <sheetName val="시멘트"/>
      <sheetName val="설_(3)"/>
      <sheetName val="설_(2)"/>
      <sheetName val="3BL공동구_수량"/>
      <sheetName val="갑지1"/>
      <sheetName val="전선 및 전선관"/>
      <sheetName val="공조기휀"/>
      <sheetName val="내역서(중수)"/>
      <sheetName val="N賃率_職"/>
      <sheetName val="200"/>
      <sheetName val="간접1"/>
      <sheetName val="장비가동"/>
      <sheetName val="총수량집계표"/>
      <sheetName val="제작비추산총괄표"/>
      <sheetName val="갑"/>
      <sheetName val="주beam"/>
      <sheetName val="제-노임"/>
      <sheetName val="제직재"/>
      <sheetName val="내역서 "/>
      <sheetName val="카메라"/>
      <sheetName val="하도급원가계산총괄표(식재)"/>
      <sheetName val="Baby일위대가"/>
      <sheetName val="물량표"/>
      <sheetName val="원가서"/>
      <sheetName val="첨부1"/>
      <sheetName val="토공집계표"/>
      <sheetName val="을지"/>
      <sheetName val="단"/>
      <sheetName val="대치판정"/>
      <sheetName val="기계공사비집계(원안)"/>
      <sheetName val="토공"/>
      <sheetName val="터파기및재료"/>
      <sheetName val="국내"/>
      <sheetName val="내역서 제출"/>
      <sheetName val="부하자료"/>
      <sheetName val="2000년 공정표"/>
      <sheetName val="찍기"/>
      <sheetName val="상가분양"/>
      <sheetName val="부대내역"/>
      <sheetName val="세골재  T2 변경 현황"/>
      <sheetName val="설계조건"/>
      <sheetName val="통합집계표"/>
      <sheetName val="공사착공계"/>
      <sheetName val="3본사"/>
      <sheetName val="내역표지"/>
      <sheetName val="단가일람"/>
      <sheetName val="유기공정"/>
      <sheetName val="갑지.을지"/>
      <sheetName val="실행철강하도"/>
      <sheetName val="BID"/>
      <sheetName val="일위대가(1)"/>
      <sheetName val="청주(철골발주의뢰서)"/>
      <sheetName val="반포2차"/>
      <sheetName val="직접공사비"/>
      <sheetName val="JUCKEYK"/>
      <sheetName val="AIR_SHOWER(3인용)"/>
      <sheetName val="Customer_Databas"/>
      <sheetName val="토공(우물통,기타)_"/>
      <sheetName val="원가_(2)"/>
      <sheetName val="_HIT-&gt;HMC_견적(3900)"/>
      <sheetName val="E총15"/>
      <sheetName val="약품공급2"/>
      <sheetName val="민감도"/>
      <sheetName val="내역관리1"/>
      <sheetName val="백룡교차로"/>
      <sheetName val="산정교차로"/>
      <sheetName val="신영교차로"/>
      <sheetName val="내역서(기성청구)"/>
      <sheetName val="신우"/>
      <sheetName val="토공_total"/>
      <sheetName val="노(97_1,97_9,98_1)"/>
      <sheetName val="6PILE__(돌출)"/>
      <sheetName val="적용단위길이"/>
      <sheetName val="피벗테이블데이터분석"/>
      <sheetName val="날개벽수량표"/>
      <sheetName val="유림콘도"/>
      <sheetName val="일위(PANEL)"/>
      <sheetName val="계수시트"/>
      <sheetName val="효성CB 1P기초"/>
      <sheetName val="램머"/>
      <sheetName val="연결관암거"/>
      <sheetName val="소비자가"/>
      <sheetName val="일위대가목록"/>
      <sheetName val="일위_파일"/>
      <sheetName val="경영상태"/>
      <sheetName val="노무비 근거"/>
      <sheetName val="별표"/>
      <sheetName val="하이테콤직원"/>
      <sheetName val="특별땅고르기"/>
      <sheetName val="전기내역"/>
      <sheetName val="총괄내역"/>
      <sheetName val="예가표"/>
      <sheetName val="내역서1"/>
      <sheetName val="품셈"/>
      <sheetName val="#3_일위대가목록"/>
      <sheetName val="Sheet7(ㅅ)"/>
      <sheetName val="개요"/>
      <sheetName val="1공구산출내역서"/>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일위"/>
      <sheetName val="ITEM"/>
      <sheetName val="현장관리비"/>
      <sheetName val="지점장"/>
      <sheetName val="Macro1"/>
      <sheetName val="별표 "/>
      <sheetName val="일반전기C"/>
      <sheetName val="원본"/>
      <sheetName val="직재"/>
      <sheetName val="노임단가(08.0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봉방동근생"/>
      <sheetName val="기타 정보통신공사"/>
      <sheetName val="Inst."/>
      <sheetName val="COST"/>
      <sheetName val="건축원가"/>
      <sheetName val="노무비단가"/>
      <sheetName val="그림"/>
      <sheetName val="그림2"/>
      <sheetName val="적용건축"/>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INPUT"/>
      <sheetName val="3.2제조설비"/>
      <sheetName val="01상노임"/>
      <sheetName val="2공구산출내역"/>
      <sheetName val="입력변수"/>
      <sheetName val="단위단가"/>
      <sheetName val="기초일위"/>
      <sheetName val="단가대비표 (3)"/>
      <sheetName val="손익분석"/>
      <sheetName val="현장관리비참조"/>
      <sheetName val="부대"/>
      <sheetName val="일위CODE"/>
      <sheetName val="gyun"/>
      <sheetName val="자재표"/>
      <sheetName val="DB"/>
      <sheetName val="공연,전시"/>
      <sheetName val="단가 및 재료비"/>
      <sheetName val="수량총괄"/>
      <sheetName val="건설기계사용료목록"/>
      <sheetName val="단가조사서"/>
      <sheetName val="PIPING"/>
      <sheetName val="수량산출(생반)"/>
      <sheetName val="터널조도"/>
      <sheetName val="조명일위"/>
      <sheetName val="국도접속 차도부수량"/>
      <sheetName val="오동"/>
      <sheetName val="대조"/>
      <sheetName val="나한"/>
      <sheetName val="교각1"/>
      <sheetName val="정거장 설계조건"/>
      <sheetName val="단재적표"/>
      <sheetName val="세부내역서(전기)"/>
      <sheetName val="구성1"/>
      <sheetName val="구성2"/>
      <sheetName val="구성3"/>
      <sheetName val="구성4"/>
      <sheetName val="구의33고"/>
      <sheetName val="연습"/>
      <sheetName val="문학간접"/>
      <sheetName val="직접시공계획서"/>
      <sheetName val="건축기계설비표선정수장"/>
      <sheetName val="공사입찰정보입력"/>
      <sheetName val="산출0"/>
      <sheetName val="사전공사"/>
      <sheetName val="철근량"/>
      <sheetName val="처리단락"/>
      <sheetName val="건축부하"/>
      <sheetName val="약전닥트"/>
      <sheetName val="일지-H"/>
      <sheetName val="김포IO"/>
      <sheetName val="LD"/>
      <sheetName val="FA설치명세"/>
      <sheetName val="철근중량"/>
      <sheetName val="앉음벽 (2)"/>
      <sheetName val="일위(시설)"/>
      <sheetName val="BSD (2)"/>
      <sheetName val="98지급계획"/>
      <sheetName val="화의-현금흐름"/>
      <sheetName val="단가대비표"/>
      <sheetName val="말뚝지지력산정"/>
      <sheetName val="전기2005"/>
      <sheetName val="통신2005"/>
      <sheetName val="암거단위"/>
      <sheetName val="을"/>
      <sheetName val="접지수량"/>
      <sheetName val="총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refreshError="1"/>
      <sheetData sheetId="173" refreshError="1"/>
      <sheetData sheetId="174" refreshError="1"/>
      <sheetData sheetId="175" refreshError="1"/>
      <sheetData sheetId="176" refreshError="1"/>
      <sheetData sheetId="177"/>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sheetData sheetId="279"/>
      <sheetData sheetId="280"/>
      <sheetData sheetId="28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시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_PL"/>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CASH FLOW"/>
      <sheetName val="CASHFLOW-FORECAST"/>
      <sheetName val="CASHF-monthly-(INT9%@1,200)B2"/>
      <sheetName val="CASHFLOW-FRST(INT11%,@1,400)B2"/>
      <sheetName val="CASHFLOW-FRST(INT11%@1,400)B231"/>
      <sheetName val="cashflow-forecast(3rd-n-mip)"/>
      <sheetName val="SALES-REPORT"/>
      <sheetName val="sale-report (2)"/>
      <sheetName val="dso-WS"/>
      <sheetName val="dso-RPT"/>
      <sheetName val="dso-WS (nov)"/>
      <sheetName val="dso-WS (nov-3year-plan-'98) "/>
      <sheetName val="dso-WS (nov-3year-plan-'99) "/>
      <sheetName val="dso-WS (nov-3year-plan-'99) (2)"/>
      <sheetName val="sly-anlys"/>
      <sheetName val="CENSUS"/>
      <sheetName val="PRODUC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금GM"/>
      <sheetName val="fc"/>
      <sheetName val="caf"/>
      <sheetName val="wtt"/>
      <sheetName val="Sheet2"/>
      <sheetName val="급여GM!"/>
      <sheetName val="CAF (2)"/>
      <sheetName val="g.m-급여"/>
      <sheetName val="tot "/>
      <sheetName val="caf (3)"/>
      <sheetName val="1998 P &amp; 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불부"/>
      <sheetName val="원료내부대체"/>
      <sheetName val="96제조"/>
    </sheetNames>
    <definedNames>
      <definedName name="ADD"/>
      <definedName name="CFS"/>
      <definedName name="CLT"/>
      <definedName name="DATE"/>
      <definedName name="DATEA"/>
      <definedName name="ddddd"/>
      <definedName name="ertewrtwertwert"/>
      <definedName name="KA"/>
      <definedName name="KB"/>
      <definedName name="kkk"/>
      <definedName name="main"/>
      <definedName name="NAMEA"/>
      <definedName name="NAMEB"/>
      <definedName name="NAMEC"/>
      <definedName name="NOA"/>
      <definedName name="NOB"/>
      <definedName name="rrrr"/>
      <definedName name="WC"/>
      <definedName name="WD"/>
      <definedName name="WH"/>
      <definedName name="WWWW"/>
      <definedName name="ㅈ"/>
    </definedNames>
    <sheetDataSet>
      <sheetData sheetId="0"/>
      <sheetData sheetId="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사정비(재산관리 오광일)"/>
      <sheetName val="장기차입금( 하수도 전선미)"/>
      <sheetName val="장기차입금(투자 이흥식)"/>
      <sheetName val="특별(상수도 오형석)"/>
      <sheetName val="차입금(총괄)"/>
      <sheetName val="차입금(특별포함총괄)"/>
      <sheetName val="장기예수금"/>
      <sheetName val="총괄"/>
      <sheetName val="2201장기차입금"/>
    </sheetNames>
    <definedNames>
      <definedName name="ADD"/>
      <definedName name="CFS"/>
      <definedName name="CLT"/>
      <definedName name="DATE"/>
      <definedName name="DATEA"/>
      <definedName name="ddddd"/>
      <definedName name="ertewrtwertwert"/>
      <definedName name="KA"/>
      <definedName name="KB"/>
      <definedName name="kkk"/>
      <definedName name="main"/>
      <definedName name="NAMEA"/>
      <definedName name="NAMEB"/>
      <definedName name="NAMEC"/>
      <definedName name="NOA"/>
      <definedName name="NOB"/>
      <definedName name="rrrr"/>
      <definedName name="WC"/>
      <definedName name="WD"/>
      <definedName name="WH"/>
      <definedName name="WWWW"/>
      <definedName name="ㅈ"/>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보고서 유의사항(구로)"/>
      <sheetName val="보고서 참고사항"/>
    </sheetNames>
    <definedNames>
      <definedName name="ADD" refersTo="#REF!"/>
      <definedName name="CFS" refersTo="#REF!"/>
      <definedName name="CLT" refersTo="#REF!"/>
      <definedName name="DATE" refersTo="#REF!"/>
      <definedName name="DATEA" refersTo="#REF!"/>
      <definedName name="ddddd" refersTo="#REF!"/>
      <definedName name="ertewrtwertwert" refersTo="#REF!"/>
      <definedName name="KA" refersTo="#REF!"/>
      <definedName name="KB" refersTo="#REF!"/>
      <definedName name="kkk" refersTo="#REF!"/>
      <definedName name="main" refersTo="#REF!"/>
      <definedName name="NAMEA" refersTo="#REF!"/>
      <definedName name="NAMEB" refersTo="#REF!"/>
      <definedName name="NAMEC" refersTo="#REF!"/>
      <definedName name="NOA" refersTo="#REF!"/>
      <definedName name="NOB" refersTo="#REF!"/>
      <definedName name="rrrr" refersTo="#REF!"/>
      <definedName name="WC" refersTo="#REF!"/>
      <definedName name="WD" refersTo="#REF!"/>
      <definedName name="WH" refersTo="#REF!"/>
      <definedName name="WWWW" refersTo="#REF!"/>
      <definedName name="ㅈ" refersTo="#REF!"/>
    </definedNames>
    <sheetDataSet>
      <sheetData sheetId="0" refreshError="1"/>
      <sheetData sheetId="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nal-pl"/>
      <sheetName val="PL_98_99"/>
      <sheetName val="5plan-sent"/>
      <sheetName val="5PLAN(약)"/>
      <sheetName val="5plan (2)"/>
      <sheetName val="month-pl($)"/>
      <sheetName val="month-pl(W)"/>
      <sheetName val="sale-report"/>
      <sheetName val="Q'TR-PL"/>
      <sheetName val="1998 &amp; 1999 (3)"/>
      <sheetName val="1998 &amp; 1999 (2)"/>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Sheet1"/>
      <sheetName val="CENSUS"/>
      <sheetName val="PRODUCTS"/>
      <sheetName val="수불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ynobeta comparative"/>
      <sheetName val="rank1999 (B) (adj)"/>
      <sheetName val="LONDON-ORI-RANK99"/>
      <sheetName val="Sheet1"/>
      <sheetName val="FEB UPDATED CF(9%,1200(B2-adj)"/>
      <sheetName val="FEB UPDATED CF-9%,1200-B2-IMPT"/>
      <sheetName val="MONTH_PL(MAY-BUD)"/>
      <sheetName val="FX RATE"/>
      <sheetName val="MONTH_PL-apr (ANALYSIS)"/>
      <sheetName val="GENERAL &amp; ADMINISTRATIVE "/>
      <sheetName val="MEDICAL DEPARTMENT "/>
      <sheetName val="MARKETING"/>
      <sheetName val="SALES"/>
      <sheetName val="AGING ANALYSIS"/>
      <sheetName val="CAPITAL EXPEND"/>
      <sheetName val="FIVE YEAR 1998-2002"/>
      <sheetName val="1998 P &amp; L"/>
      <sheetName val="GENERAL &amp; ADMINISTRATIVE"/>
      <sheetName val="MEDICAL DEPARTMENT"/>
      <sheetName val="REGISTRATION DEP'T"/>
      <sheetName val="CAP LEASES"/>
      <sheetName val="BALANCE SHEET (MAY)"/>
      <sheetName val="CASH FLOW"/>
      <sheetName val="CASH FLOW (MAY)"/>
      <sheetName val="ASSUMP-5PLN(99-03)-APR5-RPT"/>
      <sheetName val="UPTD-APR15(2%6%9%1200AD0.5y)RPT"/>
      <sheetName val="LST-APR15(2%6%9%1200AD0.5y)RPT"/>
      <sheetName val="3PNL-MAR7(11%-1400-ADJ)RPT"/>
      <sheetName val="5PLN-APR5(2%6%10%1400AD0.5y)RPT"/>
      <sheetName val="5PLN-APR5(2%6%10%1400-AD-1y)"/>
      <sheetName val="CF(11%1400-B2-adj-1999origin)"/>
      <sheetName val="SALES-may"/>
      <sheetName val="SALES-APR-MY-ANAYSIS"/>
      <sheetName val="SALES-mar-Q'TR-david"/>
      <sheetName val="SALES-PRICE-COST-3tep-APR"/>
      <sheetName val="kim-YTD-APR-ACT-COST"/>
      <sheetName val="kim- (BUD99COGS)"/>
      <sheetName val="SALE-UNIT-TRUNZ"/>
      <sheetName val="cost-royalty"/>
      <sheetName val="dso-WS(ORIGINAL)"/>
      <sheetName val="dso-RPT"/>
      <sheetName val="dso-WS (nov)"/>
      <sheetName val="dso-WS (Dec)"/>
      <sheetName val="dso-WS (jan-99)"/>
      <sheetName val="dso-WS (MAR-99)"/>
      <sheetName val="dso-WS (feb-99)-adj-$7k"/>
      <sheetName val="dso-WS (APR-99)"/>
      <sheetName val="dso-WS (nov-3year-plan-'98) "/>
      <sheetName val="dso-WS (nov-3year-plan-'99) "/>
      <sheetName val="dso-WS (nov-3year-plan-'99) (2)"/>
      <sheetName val="Sheet2"/>
      <sheetName val="sly-anlys"/>
      <sheetName val="CENSUS"/>
      <sheetName val="PRODUC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nal-pl"/>
      <sheetName val="PL_98_99"/>
      <sheetName val="5plan-sent"/>
      <sheetName val="5PLAN(약)"/>
      <sheetName val="5plan (2)"/>
      <sheetName val="month-pl($)"/>
      <sheetName val="month-pl(W)"/>
      <sheetName val="sale-report"/>
      <sheetName val="Q'TR-PL"/>
      <sheetName val="1998 &amp; 1999 (3)"/>
      <sheetName val="1998 &amp; 1999 (2)"/>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Sheet1"/>
      <sheetName val="CENSUS"/>
      <sheetName val="PRODUC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nal-pl"/>
      <sheetName val="PL_98_99"/>
      <sheetName val="5plan-sent"/>
      <sheetName val="5PLAN(약)"/>
      <sheetName val="5plan (2)"/>
      <sheetName val="month-pl($)"/>
      <sheetName val="month-pl(W)"/>
      <sheetName val="sale-report"/>
      <sheetName val="Q'TR-PL"/>
      <sheetName val="1998 &amp; 1999 (3)"/>
      <sheetName val="1998 &amp; 1999 (2)"/>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Sheet1"/>
      <sheetName val="CENSUS"/>
      <sheetName val="PRODUC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분석"/>
      <sheetName val="조정자산리스트"/>
      <sheetName val="Sheet1"/>
      <sheetName val="OM"/>
      <sheetName val="FM"/>
      <sheetName val="1998 P &amp; L"/>
    </sheetNames>
    <sheetDataSet>
      <sheetData sheetId="0" refreshError="1"/>
      <sheetData sheetId="1" refreshError="1"/>
      <sheetData sheetId="2" refreshError="1"/>
      <sheetData sheetId="3"/>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
      <sheetName val="분석"/>
      <sheetName val="조정자산리스트"/>
      <sheetName val="Sheet1"/>
      <sheetName val="OM"/>
      <sheetName val="FM"/>
      <sheetName val="1998 P &amp; L"/>
    </sheetNames>
    <sheetDataSet>
      <sheetData sheetId="0" refreshError="1"/>
      <sheetData sheetId="1" refreshError="1"/>
      <sheetData sheetId="2" refreshError="1"/>
      <sheetData sheetId="3"/>
      <sheetData sheetId="4" refreshError="1"/>
      <sheetData sheetId="5" refreshError="1"/>
      <sheetData sheetId="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자료"/>
      <sheetName val="관계사(3개회사)"/>
      <sheetName val="A5"/>
      <sheetName val="WBS"/>
      <sheetName val="WPL"/>
      <sheetName val="CF 검토조서"/>
      <sheetName val="현금흐름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ttach"/>
      <sheetName val="Sheet3"/>
      <sheetName val="Bank charge"/>
    </sheetNames>
    <sheetDataSet>
      <sheetData sheetId="0"/>
      <sheetData sheetId="1"/>
      <sheetData sheetId="2" refreshError="1"/>
      <sheetData sheetId="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Salary2000 (2)"/>
      <sheetName val="Cover"/>
      <sheetName val="Salary2000"/>
      <sheetName val="Bonus2000"/>
      <sheetName val="Allow2000"/>
      <sheetName val="Earing2000"/>
      <sheetName val="RT2000"/>
      <sheetName val="IT2000"/>
      <sheetName val="Medical2000"/>
      <sheetName val="N'Pension2000"/>
      <sheetName val="Emp2000"/>
      <sheetName val="Oct"/>
      <sheetName val="Sept"/>
      <sheetName val="Aug"/>
      <sheetName val="July"/>
      <sheetName val="June"/>
      <sheetName val="May"/>
      <sheetName val="Apr"/>
      <sheetName val="Mar"/>
      <sheetName val="Feb"/>
      <sheetName val="Jan"/>
      <sheetName val="Bank charge"/>
      <sheetName val="refund tax for 199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
          <cell r="A1" t="str">
            <v>Begin</v>
          </cell>
          <cell r="B1" t="str">
            <v>Ending</v>
          </cell>
          <cell r="C1" t="str">
            <v>Bank charge</v>
          </cell>
        </row>
        <row r="2">
          <cell r="A2">
            <v>1</v>
          </cell>
          <cell r="B2">
            <v>100000</v>
          </cell>
          <cell r="C2">
            <v>800</v>
          </cell>
        </row>
        <row r="3">
          <cell r="A3">
            <v>100001</v>
          </cell>
          <cell r="B3">
            <v>500000</v>
          </cell>
          <cell r="C3">
            <v>1200</v>
          </cell>
        </row>
        <row r="4">
          <cell r="A4">
            <v>500001</v>
          </cell>
          <cell r="B4">
            <v>1000000</v>
          </cell>
          <cell r="C4">
            <v>1500</v>
          </cell>
        </row>
        <row r="5">
          <cell r="A5">
            <v>1000001</v>
          </cell>
          <cell r="B5">
            <v>5000000</v>
          </cell>
          <cell r="C5">
            <v>2000</v>
          </cell>
        </row>
        <row r="6">
          <cell r="A6">
            <v>5000001</v>
          </cell>
          <cell r="B6">
            <v>100000000</v>
          </cell>
          <cell r="C6">
            <v>2500</v>
          </cell>
        </row>
      </sheetData>
      <sheetData sheetId="23" refreshError="1"/>
      <sheetData sheetId="24"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ver (2)"/>
      <sheetName val="Emp._Payroll"/>
      <sheetName val="Bank charge"/>
      <sheetName val="Journal voucher"/>
      <sheetName val="Payroll Sheet"/>
      <sheetName val="Sheet4"/>
      <sheetName val="refund tax for 1999"/>
      <sheetName val="Sheet3"/>
    </sheetNames>
    <sheetDataSet>
      <sheetData sheetId="0" refreshError="1"/>
      <sheetData sheetId="1" refreshError="1"/>
      <sheetData sheetId="2" refreshError="1"/>
      <sheetData sheetId="3" refreshError="1">
        <row r="1">
          <cell r="F1" t="str">
            <v>Begin</v>
          </cell>
          <cell r="G1" t="str">
            <v>Ending</v>
          </cell>
          <cell r="H1" t="str">
            <v>Bank charge</v>
          </cell>
        </row>
        <row r="2">
          <cell r="F2">
            <v>1</v>
          </cell>
          <cell r="G2">
            <v>100000</v>
          </cell>
          <cell r="H2">
            <v>600</v>
          </cell>
        </row>
        <row r="3">
          <cell r="F3">
            <v>100001</v>
          </cell>
          <cell r="G3">
            <v>200000</v>
          </cell>
          <cell r="H3">
            <v>700</v>
          </cell>
        </row>
        <row r="4">
          <cell r="F4">
            <v>200001</v>
          </cell>
          <cell r="G4">
            <v>300000</v>
          </cell>
          <cell r="H4">
            <v>800</v>
          </cell>
        </row>
        <row r="5">
          <cell r="F5">
            <v>300001</v>
          </cell>
          <cell r="G5">
            <v>400000</v>
          </cell>
          <cell r="H5">
            <v>900</v>
          </cell>
        </row>
        <row r="6">
          <cell r="F6">
            <v>400001</v>
          </cell>
          <cell r="G6">
            <v>500000</v>
          </cell>
          <cell r="H6">
            <v>1000</v>
          </cell>
        </row>
        <row r="7">
          <cell r="F7">
            <v>500001</v>
          </cell>
          <cell r="G7">
            <v>600000</v>
          </cell>
          <cell r="H7">
            <v>1100</v>
          </cell>
        </row>
        <row r="8">
          <cell r="F8">
            <v>600001</v>
          </cell>
          <cell r="G8">
            <v>700000</v>
          </cell>
          <cell r="H8">
            <v>1200</v>
          </cell>
        </row>
        <row r="9">
          <cell r="F9">
            <v>700001</v>
          </cell>
          <cell r="G9">
            <v>800000</v>
          </cell>
          <cell r="H9">
            <v>1300</v>
          </cell>
        </row>
        <row r="10">
          <cell r="F10">
            <v>800001</v>
          </cell>
          <cell r="G10">
            <v>900000</v>
          </cell>
          <cell r="H10">
            <v>1400</v>
          </cell>
        </row>
        <row r="11">
          <cell r="F11">
            <v>900001</v>
          </cell>
          <cell r="G11">
            <v>1000000</v>
          </cell>
          <cell r="H11">
            <v>1500</v>
          </cell>
        </row>
        <row r="12">
          <cell r="F12">
            <v>1000001</v>
          </cell>
          <cell r="G12">
            <v>1100000</v>
          </cell>
          <cell r="H12">
            <v>1600</v>
          </cell>
        </row>
        <row r="13">
          <cell r="F13">
            <v>1100001</v>
          </cell>
          <cell r="G13">
            <v>1200000</v>
          </cell>
          <cell r="H13">
            <v>1700</v>
          </cell>
        </row>
        <row r="14">
          <cell r="F14">
            <v>1200001</v>
          </cell>
          <cell r="G14">
            <v>1300000</v>
          </cell>
          <cell r="H14">
            <v>1800</v>
          </cell>
        </row>
        <row r="15">
          <cell r="F15">
            <v>1300001</v>
          </cell>
          <cell r="G15">
            <v>1400000</v>
          </cell>
          <cell r="H15">
            <v>1900</v>
          </cell>
        </row>
        <row r="16">
          <cell r="F16">
            <v>1400001</v>
          </cell>
          <cell r="G16">
            <v>1500000</v>
          </cell>
          <cell r="H16">
            <v>2000</v>
          </cell>
        </row>
        <row r="17">
          <cell r="F17">
            <v>1500001</v>
          </cell>
          <cell r="G17">
            <v>1600000</v>
          </cell>
          <cell r="H17">
            <v>2100</v>
          </cell>
        </row>
        <row r="18">
          <cell r="F18">
            <v>1600001</v>
          </cell>
          <cell r="G18">
            <v>1700000</v>
          </cell>
          <cell r="H18">
            <v>2200</v>
          </cell>
        </row>
        <row r="19">
          <cell r="F19">
            <v>1700001</v>
          </cell>
          <cell r="G19">
            <v>1800000</v>
          </cell>
          <cell r="H19">
            <v>2300</v>
          </cell>
        </row>
        <row r="20">
          <cell r="F20">
            <v>1800001</v>
          </cell>
          <cell r="G20">
            <v>1900000</v>
          </cell>
          <cell r="H20">
            <v>2400</v>
          </cell>
        </row>
        <row r="21">
          <cell r="F21">
            <v>1900001</v>
          </cell>
          <cell r="G21">
            <v>2000000</v>
          </cell>
          <cell r="H21">
            <v>2500</v>
          </cell>
        </row>
        <row r="22">
          <cell r="F22">
            <v>2000001</v>
          </cell>
          <cell r="G22">
            <v>2100000</v>
          </cell>
          <cell r="H22">
            <v>2600</v>
          </cell>
        </row>
        <row r="23">
          <cell r="F23">
            <v>2100001</v>
          </cell>
          <cell r="G23">
            <v>2200000</v>
          </cell>
          <cell r="H23">
            <v>2700</v>
          </cell>
        </row>
        <row r="24">
          <cell r="F24">
            <v>2200001</v>
          </cell>
          <cell r="G24">
            <v>2300000</v>
          </cell>
          <cell r="H24">
            <v>2800</v>
          </cell>
        </row>
        <row r="25">
          <cell r="F25">
            <v>2300001</v>
          </cell>
          <cell r="G25">
            <v>2400000</v>
          </cell>
          <cell r="H25">
            <v>2900</v>
          </cell>
        </row>
        <row r="26">
          <cell r="F26">
            <v>2400001</v>
          </cell>
          <cell r="G26">
            <v>2500000</v>
          </cell>
          <cell r="H26">
            <v>3000</v>
          </cell>
        </row>
        <row r="27">
          <cell r="F27">
            <v>2500001</v>
          </cell>
          <cell r="G27">
            <v>2600000</v>
          </cell>
          <cell r="H27">
            <v>3100</v>
          </cell>
        </row>
        <row r="28">
          <cell r="F28">
            <v>2600001</v>
          </cell>
          <cell r="G28">
            <v>2700000</v>
          </cell>
          <cell r="H28">
            <v>3200</v>
          </cell>
        </row>
        <row r="29">
          <cell r="F29">
            <v>2700001</v>
          </cell>
          <cell r="G29">
            <v>2800000</v>
          </cell>
          <cell r="H29">
            <v>3300</v>
          </cell>
        </row>
        <row r="30">
          <cell r="F30">
            <v>2800001</v>
          </cell>
          <cell r="G30">
            <v>2900000</v>
          </cell>
          <cell r="H30">
            <v>3400</v>
          </cell>
        </row>
        <row r="31">
          <cell r="F31">
            <v>2900001</v>
          </cell>
          <cell r="G31">
            <v>3000000</v>
          </cell>
          <cell r="H31">
            <v>3500</v>
          </cell>
        </row>
        <row r="32">
          <cell r="F32">
            <v>3000001</v>
          </cell>
          <cell r="G32">
            <v>3100000</v>
          </cell>
          <cell r="H32">
            <v>3600</v>
          </cell>
        </row>
        <row r="33">
          <cell r="F33">
            <v>3100001</v>
          </cell>
          <cell r="G33">
            <v>3200000</v>
          </cell>
          <cell r="H33">
            <v>3700</v>
          </cell>
        </row>
        <row r="34">
          <cell r="F34">
            <v>3200001</v>
          </cell>
          <cell r="G34">
            <v>3300000</v>
          </cell>
          <cell r="H34">
            <v>3800</v>
          </cell>
        </row>
        <row r="35">
          <cell r="F35">
            <v>3300001</v>
          </cell>
          <cell r="G35">
            <v>3400000</v>
          </cell>
          <cell r="H35">
            <v>3900</v>
          </cell>
        </row>
        <row r="36">
          <cell r="F36">
            <v>3400001</v>
          </cell>
          <cell r="G36">
            <v>3500000</v>
          </cell>
          <cell r="H36">
            <v>4000</v>
          </cell>
        </row>
        <row r="37">
          <cell r="F37">
            <v>3500001</v>
          </cell>
          <cell r="G37">
            <v>3600000</v>
          </cell>
          <cell r="H37">
            <v>4100</v>
          </cell>
        </row>
        <row r="38">
          <cell r="F38">
            <v>3600001</v>
          </cell>
          <cell r="G38">
            <v>3700000</v>
          </cell>
          <cell r="H38">
            <v>4200</v>
          </cell>
        </row>
        <row r="39">
          <cell r="F39">
            <v>3700001</v>
          </cell>
          <cell r="G39">
            <v>3800000</v>
          </cell>
          <cell r="H39">
            <v>4300</v>
          </cell>
        </row>
        <row r="40">
          <cell r="F40">
            <v>3800001</v>
          </cell>
          <cell r="G40">
            <v>3900000</v>
          </cell>
          <cell r="H40">
            <v>4400</v>
          </cell>
        </row>
        <row r="41">
          <cell r="F41">
            <v>3900001</v>
          </cell>
          <cell r="G41">
            <v>4000000</v>
          </cell>
          <cell r="H41">
            <v>4500</v>
          </cell>
        </row>
        <row r="42">
          <cell r="F42">
            <v>4000001</v>
          </cell>
          <cell r="G42">
            <v>4100000</v>
          </cell>
          <cell r="H42">
            <v>4600</v>
          </cell>
        </row>
        <row r="43">
          <cell r="F43">
            <v>4100001</v>
          </cell>
          <cell r="G43">
            <v>4200000</v>
          </cell>
          <cell r="H43">
            <v>4700</v>
          </cell>
        </row>
        <row r="44">
          <cell r="F44">
            <v>4200001</v>
          </cell>
          <cell r="G44">
            <v>4300000</v>
          </cell>
          <cell r="H44">
            <v>4800</v>
          </cell>
        </row>
        <row r="45">
          <cell r="F45">
            <v>4300001</v>
          </cell>
          <cell r="G45">
            <v>4400000</v>
          </cell>
          <cell r="H45">
            <v>4900</v>
          </cell>
        </row>
        <row r="46">
          <cell r="F46">
            <v>4400001</v>
          </cell>
          <cell r="G46">
            <v>4500000</v>
          </cell>
          <cell r="H46">
            <v>5000</v>
          </cell>
        </row>
        <row r="47">
          <cell r="F47">
            <v>4500001</v>
          </cell>
          <cell r="G47">
            <v>4600000</v>
          </cell>
          <cell r="H47">
            <v>5100</v>
          </cell>
        </row>
        <row r="48">
          <cell r="F48">
            <v>4600001</v>
          </cell>
          <cell r="G48">
            <v>4700000</v>
          </cell>
          <cell r="H48">
            <v>5200</v>
          </cell>
        </row>
        <row r="49">
          <cell r="F49">
            <v>4700001</v>
          </cell>
          <cell r="G49">
            <v>4800000</v>
          </cell>
          <cell r="H49">
            <v>5300</v>
          </cell>
        </row>
        <row r="50">
          <cell r="F50">
            <v>4800001</v>
          </cell>
          <cell r="G50">
            <v>4900000</v>
          </cell>
          <cell r="H50">
            <v>5400</v>
          </cell>
        </row>
        <row r="51">
          <cell r="F51">
            <v>4900001</v>
          </cell>
          <cell r="G51">
            <v>5000000</v>
          </cell>
          <cell r="H51">
            <v>5500</v>
          </cell>
        </row>
        <row r="52">
          <cell r="F52">
            <v>5000001</v>
          </cell>
          <cell r="G52">
            <v>5100000</v>
          </cell>
          <cell r="H52">
            <v>5600</v>
          </cell>
        </row>
        <row r="53">
          <cell r="F53">
            <v>5100001</v>
          </cell>
          <cell r="G53">
            <v>5200000</v>
          </cell>
          <cell r="H53">
            <v>5700</v>
          </cell>
        </row>
        <row r="54">
          <cell r="F54">
            <v>5200001</v>
          </cell>
          <cell r="G54">
            <v>5300000</v>
          </cell>
          <cell r="H54">
            <v>5800</v>
          </cell>
        </row>
        <row r="55">
          <cell r="F55">
            <v>5300001</v>
          </cell>
          <cell r="G55">
            <v>5400000</v>
          </cell>
          <cell r="H55">
            <v>5900</v>
          </cell>
        </row>
        <row r="56">
          <cell r="F56">
            <v>5400001</v>
          </cell>
          <cell r="G56">
            <v>5500000</v>
          </cell>
          <cell r="H56">
            <v>6000</v>
          </cell>
        </row>
        <row r="57">
          <cell r="F57">
            <v>5500001</v>
          </cell>
          <cell r="G57">
            <v>5600000</v>
          </cell>
          <cell r="H57">
            <v>6100</v>
          </cell>
        </row>
        <row r="58">
          <cell r="F58">
            <v>5600001</v>
          </cell>
          <cell r="G58">
            <v>5700000</v>
          </cell>
          <cell r="H58">
            <v>6200</v>
          </cell>
        </row>
        <row r="59">
          <cell r="F59">
            <v>5700001</v>
          </cell>
          <cell r="G59">
            <v>5800000</v>
          </cell>
          <cell r="H59">
            <v>6300</v>
          </cell>
        </row>
        <row r="60">
          <cell r="F60">
            <v>5800001</v>
          </cell>
          <cell r="G60">
            <v>5900000</v>
          </cell>
          <cell r="H60">
            <v>6400</v>
          </cell>
        </row>
        <row r="61">
          <cell r="F61">
            <v>5900001</v>
          </cell>
          <cell r="G61">
            <v>6000000</v>
          </cell>
          <cell r="H61">
            <v>6500</v>
          </cell>
        </row>
        <row r="62">
          <cell r="F62">
            <v>6000001</v>
          </cell>
          <cell r="G62">
            <v>6100000</v>
          </cell>
          <cell r="H62">
            <v>6600</v>
          </cell>
        </row>
        <row r="63">
          <cell r="F63">
            <v>6100001</v>
          </cell>
          <cell r="G63">
            <v>6200000</v>
          </cell>
          <cell r="H63">
            <v>6700</v>
          </cell>
        </row>
        <row r="64">
          <cell r="F64">
            <v>6200001</v>
          </cell>
          <cell r="G64">
            <v>6300000</v>
          </cell>
          <cell r="H64">
            <v>6800</v>
          </cell>
        </row>
        <row r="65">
          <cell r="F65">
            <v>6300001</v>
          </cell>
          <cell r="G65">
            <v>6400000</v>
          </cell>
          <cell r="H65">
            <v>6900</v>
          </cell>
        </row>
        <row r="66">
          <cell r="F66">
            <v>6400001</v>
          </cell>
          <cell r="G66">
            <v>6500000</v>
          </cell>
          <cell r="H66">
            <v>7000</v>
          </cell>
        </row>
        <row r="67">
          <cell r="F67">
            <v>6500001</v>
          </cell>
          <cell r="G67">
            <v>6600000</v>
          </cell>
          <cell r="H67">
            <v>7100</v>
          </cell>
        </row>
        <row r="68">
          <cell r="F68">
            <v>6600001</v>
          </cell>
          <cell r="G68">
            <v>6700000</v>
          </cell>
          <cell r="H68">
            <v>7200</v>
          </cell>
        </row>
        <row r="69">
          <cell r="F69">
            <v>6700001</v>
          </cell>
          <cell r="G69">
            <v>6800000</v>
          </cell>
          <cell r="H69">
            <v>7300</v>
          </cell>
        </row>
        <row r="70">
          <cell r="F70">
            <v>6800001</v>
          </cell>
          <cell r="G70">
            <v>6900000</v>
          </cell>
          <cell r="H70">
            <v>7400</v>
          </cell>
        </row>
        <row r="71">
          <cell r="F71">
            <v>6900001</v>
          </cell>
          <cell r="G71">
            <v>7000000</v>
          </cell>
          <cell r="H71">
            <v>7500</v>
          </cell>
        </row>
        <row r="72">
          <cell r="F72">
            <v>7000001</v>
          </cell>
          <cell r="G72">
            <v>7100000</v>
          </cell>
          <cell r="H72">
            <v>7600</v>
          </cell>
        </row>
        <row r="73">
          <cell r="F73">
            <v>7100001</v>
          </cell>
          <cell r="G73">
            <v>7200000</v>
          </cell>
          <cell r="H73">
            <v>7700</v>
          </cell>
        </row>
        <row r="74">
          <cell r="F74">
            <v>7200001</v>
          </cell>
          <cell r="G74">
            <v>7300000</v>
          </cell>
          <cell r="H74">
            <v>7800</v>
          </cell>
        </row>
        <row r="75">
          <cell r="F75">
            <v>7300001</v>
          </cell>
          <cell r="G75">
            <v>7400000</v>
          </cell>
          <cell r="H75">
            <v>7900</v>
          </cell>
        </row>
        <row r="76">
          <cell r="F76">
            <v>7400001</v>
          </cell>
          <cell r="G76">
            <v>7500000</v>
          </cell>
          <cell r="H76">
            <v>8000</v>
          </cell>
        </row>
        <row r="77">
          <cell r="F77">
            <v>7500001</v>
          </cell>
          <cell r="G77">
            <v>7600000</v>
          </cell>
          <cell r="H77">
            <v>8100</v>
          </cell>
        </row>
        <row r="78">
          <cell r="F78">
            <v>7600001</v>
          </cell>
          <cell r="G78">
            <v>7700000</v>
          </cell>
          <cell r="H78">
            <v>8200</v>
          </cell>
        </row>
        <row r="79">
          <cell r="F79">
            <v>7700001</v>
          </cell>
          <cell r="G79">
            <v>7800000</v>
          </cell>
          <cell r="H79">
            <v>8300</v>
          </cell>
        </row>
        <row r="80">
          <cell r="F80">
            <v>7800001</v>
          </cell>
          <cell r="G80">
            <v>7900000</v>
          </cell>
          <cell r="H80">
            <v>8400</v>
          </cell>
        </row>
        <row r="81">
          <cell r="F81">
            <v>7900001</v>
          </cell>
          <cell r="G81">
            <v>8000000</v>
          </cell>
          <cell r="H81">
            <v>8500</v>
          </cell>
        </row>
        <row r="82">
          <cell r="F82">
            <v>8000001</v>
          </cell>
          <cell r="G82">
            <v>8100000</v>
          </cell>
          <cell r="H82">
            <v>8600</v>
          </cell>
        </row>
        <row r="83">
          <cell r="F83">
            <v>8100001</v>
          </cell>
          <cell r="G83">
            <v>8200000</v>
          </cell>
          <cell r="H83">
            <v>8700</v>
          </cell>
        </row>
        <row r="84">
          <cell r="F84">
            <v>8200001</v>
          </cell>
          <cell r="G84">
            <v>8300000</v>
          </cell>
          <cell r="H84">
            <v>8800</v>
          </cell>
        </row>
        <row r="85">
          <cell r="F85">
            <v>8300001</v>
          </cell>
          <cell r="G85">
            <v>8400000</v>
          </cell>
          <cell r="H85">
            <v>8900</v>
          </cell>
        </row>
        <row r="86">
          <cell r="F86">
            <v>8400001</v>
          </cell>
          <cell r="G86">
            <v>8500000</v>
          </cell>
          <cell r="H86">
            <v>9000</v>
          </cell>
        </row>
        <row r="87">
          <cell r="F87">
            <v>8500001</v>
          </cell>
          <cell r="G87">
            <v>8600000</v>
          </cell>
          <cell r="H87">
            <v>9100</v>
          </cell>
        </row>
        <row r="88">
          <cell r="F88">
            <v>8600001</v>
          </cell>
          <cell r="G88">
            <v>8700000</v>
          </cell>
          <cell r="H88">
            <v>9200</v>
          </cell>
        </row>
        <row r="89">
          <cell r="F89">
            <v>8700001</v>
          </cell>
          <cell r="G89">
            <v>8800000</v>
          </cell>
          <cell r="H89">
            <v>9300</v>
          </cell>
        </row>
        <row r="90">
          <cell r="F90">
            <v>8800001</v>
          </cell>
          <cell r="G90">
            <v>8900000</v>
          </cell>
          <cell r="H90">
            <v>9400</v>
          </cell>
        </row>
        <row r="91">
          <cell r="F91">
            <v>8900001</v>
          </cell>
          <cell r="G91">
            <v>9000000</v>
          </cell>
          <cell r="H91">
            <v>9500</v>
          </cell>
        </row>
        <row r="92">
          <cell r="F92">
            <v>9000001</v>
          </cell>
          <cell r="G92">
            <v>9100000</v>
          </cell>
          <cell r="H92">
            <v>9600</v>
          </cell>
        </row>
        <row r="93">
          <cell r="F93">
            <v>9100001</v>
          </cell>
          <cell r="G93">
            <v>9200000</v>
          </cell>
          <cell r="H93">
            <v>9700</v>
          </cell>
        </row>
        <row r="94">
          <cell r="F94">
            <v>9200001</v>
          </cell>
          <cell r="G94">
            <v>9300000</v>
          </cell>
          <cell r="H94">
            <v>9800</v>
          </cell>
        </row>
        <row r="95">
          <cell r="F95">
            <v>9300001</v>
          </cell>
          <cell r="G95">
            <v>9400000</v>
          </cell>
          <cell r="H95">
            <v>9900</v>
          </cell>
        </row>
        <row r="96">
          <cell r="F96">
            <v>9400001</v>
          </cell>
          <cell r="G96">
            <v>9500000</v>
          </cell>
          <cell r="H96">
            <v>10000</v>
          </cell>
        </row>
      </sheetData>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ttach"/>
      <sheetName val="Sheet3"/>
    </sheetNames>
    <sheetDataSet>
      <sheetData sheetId="0"/>
      <sheetData sheetId="1"/>
      <sheetData sheetId="2" refreshError="1">
        <row r="2">
          <cell r="A2">
            <v>1</v>
          </cell>
          <cell r="B2">
            <v>100000</v>
          </cell>
          <cell r="C2">
            <v>500</v>
          </cell>
        </row>
        <row r="3">
          <cell r="A3">
            <v>100001</v>
          </cell>
          <cell r="B3">
            <v>500000</v>
          </cell>
          <cell r="C3">
            <v>700</v>
          </cell>
        </row>
        <row r="4">
          <cell r="A4">
            <v>500001</v>
          </cell>
          <cell r="B4">
            <v>1000000</v>
          </cell>
          <cell r="C4">
            <v>1000</v>
          </cell>
        </row>
        <row r="5">
          <cell r="A5">
            <v>1000001</v>
          </cell>
          <cell r="B5">
            <v>5000000</v>
          </cell>
          <cell r="C5">
            <v>1300</v>
          </cell>
        </row>
        <row r="6">
          <cell r="A6">
            <v>5000001</v>
          </cell>
          <cell r="B6">
            <v>100000000</v>
          </cell>
          <cell r="C6">
            <v>1500</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yroll test"/>
      <sheetName val="954071"/>
      <sheetName val="인력"/>
      <sheetName val="payrollFC"/>
      <sheetName val="Bank charge"/>
    </sheetNames>
    <sheetDataSet>
      <sheetData sheetId="0"/>
      <sheetData sheetId="1"/>
      <sheetData sheetId="2"/>
      <sheetData sheetId="3"/>
      <sheetData sheetId="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_PL"/>
      <sheetName val="FX RATE"/>
      <sheetName val="GENERAL &amp; ADMINISTRATIVE (2)"/>
      <sheetName val="MEDICAL DEPARTMENT (2)"/>
      <sheetName val="MARKETING"/>
      <sheetName val="SALES"/>
      <sheetName val="CAPITAL EXPEND"/>
      <sheetName val="FIVE YEAR 1998-2002"/>
      <sheetName val="1998 P &amp; L"/>
      <sheetName val="GENERAL &amp; ADMINISTRATIVE"/>
      <sheetName val="MEDICAL DEPARTMENT"/>
      <sheetName val="REGISTRATION DEP'T"/>
      <sheetName val="CAP LEASES"/>
      <sheetName val="BALANCE SHEET"/>
      <sheetName val="CASH FLOW"/>
      <sheetName val="sale-report (2)"/>
      <sheetName val="sale-report"/>
      <sheetName val="CENSUS"/>
      <sheetName val="PRODUCTS"/>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tomer"/>
      <sheetName val="Feb."/>
      <sheetName val="200total"/>
      <sheetName val="200Cash"/>
      <sheetName val="200NR"/>
      <sheetName val="February"/>
      <sheetName val="Sheet1 (2)"/>
      <sheetName val="Sheet2"/>
      <sheetName val="Sheet3"/>
      <sheetName val="200Cash (2)"/>
      <sheetName val="1998 P &amp; L"/>
    </sheetNames>
    <sheetDataSet>
      <sheetData sheetId="0">
        <row r="2">
          <cell r="B2" t="str">
            <v>상    호</v>
          </cell>
          <cell r="C2" t="str">
            <v>사업자등록번호</v>
          </cell>
          <cell r="D2" t="str">
            <v>대표자</v>
          </cell>
          <cell r="E2" t="str">
            <v>주소</v>
          </cell>
          <cell r="F2" t="str">
            <v>ZIP</v>
          </cell>
          <cell r="G2" t="str">
            <v>업태</v>
          </cell>
          <cell r="H2" t="str">
            <v>종목</v>
          </cell>
          <cell r="I2" t="str">
            <v>지역</v>
          </cell>
          <cell r="J2" t="str">
            <v>담당자</v>
          </cell>
          <cell r="K2" t="str">
            <v>전화번호</v>
          </cell>
        </row>
        <row r="3">
          <cell r="B3" t="str">
            <v>거래처명</v>
          </cell>
          <cell r="C3" t="str">
            <v>사업자등록번호</v>
          </cell>
          <cell r="D3" t="str">
            <v>대표자명</v>
          </cell>
          <cell r="E3" t="str">
            <v>주소</v>
          </cell>
          <cell r="F3" t="str">
            <v>우편번호</v>
          </cell>
          <cell r="G3" t="str">
            <v>업태</v>
          </cell>
          <cell r="H3" t="str">
            <v>종목</v>
          </cell>
          <cell r="I3" t="str">
            <v>비고</v>
          </cell>
          <cell r="J3" t="str">
            <v>영업사원</v>
          </cell>
          <cell r="K3" t="str">
            <v>당당자</v>
          </cell>
          <cell r="L3" t="str">
            <v>전화번호</v>
          </cell>
        </row>
        <row r="4">
          <cell r="B4" t="str">
            <v>주일억산부인과</v>
          </cell>
          <cell r="C4" t="str">
            <v>102-96-01142</v>
          </cell>
          <cell r="D4" t="str">
            <v>주 일억</v>
          </cell>
          <cell r="E4" t="str">
            <v>서울특별시 종로구 체부동 29-2</v>
          </cell>
          <cell r="F4" t="str">
            <v>110-045</v>
          </cell>
          <cell r="G4" t="str">
            <v>의료</v>
          </cell>
          <cell r="H4" t="str">
            <v>산부인과</v>
          </cell>
          <cell r="J4" t="str">
            <v>이 충주</v>
          </cell>
        </row>
        <row r="5">
          <cell r="B5" t="str">
            <v>남시약국</v>
          </cell>
          <cell r="C5" t="str">
            <v>104-81-21489</v>
          </cell>
          <cell r="D5" t="str">
            <v>김효경</v>
          </cell>
          <cell r="E5" t="str">
            <v>서울특별시 중구 남대문로3가 30-15</v>
          </cell>
          <cell r="F5" t="str">
            <v>100-093</v>
          </cell>
          <cell r="G5" t="str">
            <v>소매</v>
          </cell>
          <cell r="H5" t="str">
            <v>양약</v>
          </cell>
          <cell r="J5" t="str">
            <v>강 충주</v>
          </cell>
          <cell r="L5" t="str">
            <v>02-753-7466</v>
          </cell>
        </row>
        <row r="6">
          <cell r="B6" t="str">
            <v>서울수의약품(주)</v>
          </cell>
          <cell r="C6" t="str">
            <v>105-81-38149</v>
          </cell>
          <cell r="D6" t="str">
            <v>홍영선</v>
          </cell>
          <cell r="E6" t="str">
            <v>서울특별시 마포구 서교동 357-1</v>
          </cell>
          <cell r="F6" t="str">
            <v>121-210</v>
          </cell>
          <cell r="G6" t="str">
            <v>도.소매</v>
          </cell>
          <cell r="H6" t="str">
            <v>수의약품</v>
          </cell>
          <cell r="J6" t="str">
            <v>김 창배</v>
          </cell>
          <cell r="L6" t="str">
            <v>337-4450</v>
          </cell>
        </row>
        <row r="7">
          <cell r="B7" t="str">
            <v>홍해약품(주)</v>
          </cell>
          <cell r="C7" t="str">
            <v>105-81-86466</v>
          </cell>
          <cell r="D7" t="str">
            <v>홍찬호</v>
          </cell>
          <cell r="E7" t="str">
            <v>서울특별시 마포구 중동 64-23 오윤빌딩지층</v>
          </cell>
          <cell r="F7" t="str">
            <v>121-260</v>
          </cell>
          <cell r="G7" t="str">
            <v>도매.소매</v>
          </cell>
          <cell r="H7" t="str">
            <v>의약품</v>
          </cell>
          <cell r="J7" t="str">
            <v>이 충주</v>
          </cell>
          <cell r="L7" t="str">
            <v>02-374-5741</v>
          </cell>
        </row>
        <row r="8">
          <cell r="B8" t="str">
            <v>(주)유니온약품상사</v>
          </cell>
          <cell r="C8" t="str">
            <v>105-81-95363</v>
          </cell>
          <cell r="D8" t="str">
            <v>안 병광</v>
          </cell>
          <cell r="E8" t="str">
            <v>서울특별시 동작구 대방동 353-9</v>
          </cell>
          <cell r="F8" t="str">
            <v>156-020</v>
          </cell>
          <cell r="G8" t="str">
            <v>도소매</v>
          </cell>
          <cell r="H8" t="str">
            <v>의약품</v>
          </cell>
          <cell r="J8" t="str">
            <v>이 충주</v>
          </cell>
          <cell r="L8" t="str">
            <v>02-823-4380</v>
          </cell>
        </row>
        <row r="9">
          <cell r="B9" t="str">
            <v>세브란스약국</v>
          </cell>
          <cell r="C9" t="str">
            <v>106-06-11772</v>
          </cell>
          <cell r="D9" t="str">
            <v>김행옥</v>
          </cell>
          <cell r="E9" t="str">
            <v>서울특별시 용산구 한남동 644-10</v>
          </cell>
          <cell r="F9" t="str">
            <v>140-210</v>
          </cell>
          <cell r="G9" t="str">
            <v>소매업</v>
          </cell>
          <cell r="H9" t="str">
            <v>양약,한약</v>
          </cell>
          <cell r="J9" t="str">
            <v>김 태훈</v>
          </cell>
        </row>
        <row r="10">
          <cell r="B10" t="str">
            <v>(주)성운약품</v>
          </cell>
          <cell r="C10" t="str">
            <v>106-81-01927</v>
          </cell>
          <cell r="D10" t="str">
            <v>김 성만</v>
          </cell>
          <cell r="E10" t="str">
            <v>서울특별시 서초구 반포동 107-18</v>
          </cell>
          <cell r="F10" t="str">
            <v>137-040</v>
          </cell>
          <cell r="G10" t="str">
            <v>도매</v>
          </cell>
          <cell r="H10" t="str">
            <v>의약품</v>
          </cell>
          <cell r="J10" t="str">
            <v>성 기수</v>
          </cell>
        </row>
        <row r="11">
          <cell r="B11" t="str">
            <v>(주)신용산약품</v>
          </cell>
          <cell r="C11" t="str">
            <v>106-81-17676</v>
          </cell>
          <cell r="D11" t="str">
            <v>조 정란</v>
          </cell>
          <cell r="E11" t="str">
            <v>서울특별시 용산구 한강로3가 40-8</v>
          </cell>
          <cell r="F11" t="str">
            <v>140-013</v>
          </cell>
          <cell r="G11" t="str">
            <v>도매</v>
          </cell>
          <cell r="H11" t="str">
            <v>양약</v>
          </cell>
          <cell r="J11" t="str">
            <v>김 태훈</v>
          </cell>
          <cell r="L11" t="str">
            <v>02-795-2126</v>
          </cell>
        </row>
        <row r="12">
          <cell r="B12" t="str">
            <v>장수물류</v>
          </cell>
          <cell r="C12" t="str">
            <v>106-81-49111</v>
          </cell>
          <cell r="D12" t="str">
            <v>박정용</v>
          </cell>
          <cell r="E12" t="str">
            <v>서울특별시 용산구 한강로2가 108</v>
          </cell>
          <cell r="F12" t="str">
            <v>140-012</v>
          </cell>
          <cell r="G12" t="str">
            <v>운수업</v>
          </cell>
          <cell r="H12" t="str">
            <v>화물</v>
          </cell>
          <cell r="J12" t="str">
            <v>강 충주</v>
          </cell>
        </row>
        <row r="13">
          <cell r="B13" t="str">
            <v>두레약품(주)</v>
          </cell>
          <cell r="C13" t="str">
            <v>106-81-59550</v>
          </cell>
          <cell r="D13" t="str">
            <v>강 수철</v>
          </cell>
          <cell r="E13" t="str">
            <v>서울특별시 용산구 한강로3가 40-879</v>
          </cell>
          <cell r="F13" t="str">
            <v>140-013</v>
          </cell>
          <cell r="G13" t="str">
            <v>도매</v>
          </cell>
          <cell r="H13" t="str">
            <v>의약품</v>
          </cell>
          <cell r="J13" t="str">
            <v>이 석준</v>
          </cell>
          <cell r="L13" t="str">
            <v>02-792-5467</v>
          </cell>
        </row>
        <row r="14">
          <cell r="B14" t="str">
            <v>국방부조달본부</v>
          </cell>
          <cell r="C14" t="str">
            <v>106-83-03351</v>
          </cell>
          <cell r="D14" t="str">
            <v>장  희</v>
          </cell>
          <cell r="E14" t="str">
            <v>서울특별시 용산구 용산동2가 7번지</v>
          </cell>
          <cell r="F14" t="str">
            <v>140-022</v>
          </cell>
          <cell r="J14" t="str">
            <v>김 창배</v>
          </cell>
        </row>
        <row r="15">
          <cell r="B15" t="str">
            <v>서울축산</v>
          </cell>
          <cell r="C15" t="str">
            <v>107-16-61105</v>
          </cell>
          <cell r="D15" t="str">
            <v>이 광선</v>
          </cell>
          <cell r="E15" t="str">
            <v>서울특별시 영등포구 영등포동7가 64-48</v>
          </cell>
          <cell r="F15" t="str">
            <v>150-037</v>
          </cell>
          <cell r="G15" t="str">
            <v>도,소매</v>
          </cell>
          <cell r="H15" t="str">
            <v>축산약품</v>
          </cell>
          <cell r="J15" t="str">
            <v>김 창배</v>
          </cell>
          <cell r="L15" t="str">
            <v>632-9209</v>
          </cell>
        </row>
        <row r="16">
          <cell r="B16" t="str">
            <v>(주)한보약품</v>
          </cell>
          <cell r="C16" t="str">
            <v>107-81-16684</v>
          </cell>
          <cell r="D16" t="str">
            <v>이 영선</v>
          </cell>
          <cell r="E16" t="str">
            <v>서울특별시 동작구 대방동 353-9</v>
          </cell>
          <cell r="F16" t="str">
            <v>156-020</v>
          </cell>
          <cell r="G16" t="str">
            <v>도매</v>
          </cell>
          <cell r="H16" t="str">
            <v>의약품</v>
          </cell>
          <cell r="J16" t="str">
            <v>이 석준</v>
          </cell>
        </row>
        <row r="17">
          <cell r="B17" t="str">
            <v>(주)석원약품</v>
          </cell>
          <cell r="C17" t="str">
            <v>107-81-33214</v>
          </cell>
          <cell r="D17" t="str">
            <v>황 정모</v>
          </cell>
          <cell r="E17" t="str">
            <v>서울특별시 강서구 화곡동 1101</v>
          </cell>
          <cell r="F17" t="str">
            <v>157-010</v>
          </cell>
          <cell r="G17" t="str">
            <v>도매</v>
          </cell>
          <cell r="H17" t="str">
            <v>양약</v>
          </cell>
          <cell r="J17" t="str">
            <v>양 재영</v>
          </cell>
        </row>
        <row r="18">
          <cell r="B18" t="str">
            <v>성창약품(주)</v>
          </cell>
          <cell r="C18" t="str">
            <v>107-81-34358</v>
          </cell>
          <cell r="D18" t="str">
            <v>조 선혜</v>
          </cell>
          <cell r="E18" t="str">
            <v>서울특별시 강서구 등촌2동 534-3</v>
          </cell>
          <cell r="F18" t="str">
            <v>157-032</v>
          </cell>
          <cell r="G18" t="str">
            <v>도매</v>
          </cell>
          <cell r="H18" t="str">
            <v>양약</v>
          </cell>
          <cell r="J18" t="str">
            <v>양 재영</v>
          </cell>
          <cell r="L18" t="str">
            <v>02-645-6111</v>
          </cell>
        </row>
        <row r="19">
          <cell r="B19" t="str">
            <v>(주)에스유</v>
          </cell>
          <cell r="C19" t="str">
            <v>107-81-53812</v>
          </cell>
          <cell r="D19" t="str">
            <v>고 용규</v>
          </cell>
          <cell r="E19" t="str">
            <v>서울특별시 영등포구 영등포동2가 242</v>
          </cell>
          <cell r="F19" t="str">
            <v>150-032</v>
          </cell>
          <cell r="G19" t="str">
            <v>도매</v>
          </cell>
          <cell r="H19" t="str">
            <v>의약품</v>
          </cell>
          <cell r="J19" t="str">
            <v>이 충주</v>
          </cell>
        </row>
        <row r="20">
          <cell r="B20" t="str">
            <v>명성약품(주)</v>
          </cell>
          <cell r="C20" t="str">
            <v>107-81-64129</v>
          </cell>
          <cell r="D20" t="str">
            <v>이 근종</v>
          </cell>
          <cell r="E20" t="str">
            <v>서울특별시 영등포구 영등포동7가 94-43</v>
          </cell>
          <cell r="F20" t="str">
            <v>150-037</v>
          </cell>
          <cell r="G20" t="str">
            <v>도매</v>
          </cell>
          <cell r="H20" t="str">
            <v>양약</v>
          </cell>
          <cell r="J20" t="str">
            <v>강 충주</v>
          </cell>
          <cell r="L20" t="str">
            <v>02-631-6600</v>
          </cell>
        </row>
        <row r="21">
          <cell r="B21" t="str">
            <v>계령약국</v>
          </cell>
          <cell r="C21" t="str">
            <v>108-49-09191</v>
          </cell>
          <cell r="D21" t="str">
            <v>김양오</v>
          </cell>
          <cell r="E21" t="str">
            <v>서울특별시 동작구 상도동 312-1</v>
          </cell>
          <cell r="F21" t="str">
            <v>156-030</v>
          </cell>
          <cell r="G21" t="str">
            <v>소매</v>
          </cell>
          <cell r="H21" t="str">
            <v>양약</v>
          </cell>
          <cell r="J21" t="str">
            <v>강 충주</v>
          </cell>
        </row>
        <row r="22">
          <cell r="B22" t="str">
            <v>공항축산</v>
          </cell>
          <cell r="C22" t="str">
            <v>109-32-60437</v>
          </cell>
          <cell r="D22" t="str">
            <v>이 경선</v>
          </cell>
          <cell r="E22" t="str">
            <v>서울특별시 강서구 방화동 621-24</v>
          </cell>
          <cell r="F22" t="str">
            <v>157-220</v>
          </cell>
          <cell r="G22" t="str">
            <v>도,소매</v>
          </cell>
          <cell r="H22" t="str">
            <v>동물약품</v>
          </cell>
          <cell r="J22" t="str">
            <v>김 창배</v>
          </cell>
        </row>
        <row r="23">
          <cell r="B23" t="str">
            <v>가야약품(주)</v>
          </cell>
          <cell r="C23" t="str">
            <v>109-81-48182</v>
          </cell>
          <cell r="D23" t="str">
            <v>이완</v>
          </cell>
          <cell r="E23" t="str">
            <v>서울특별시 강서구 가양동 1488-6</v>
          </cell>
          <cell r="F23" t="str">
            <v>157-200</v>
          </cell>
          <cell r="G23" t="str">
            <v>도매</v>
          </cell>
          <cell r="H23" t="str">
            <v>의약품</v>
          </cell>
          <cell r="J23" t="str">
            <v>오 요환</v>
          </cell>
        </row>
        <row r="24">
          <cell r="B24" t="str">
            <v>위너스약품(주)</v>
          </cell>
          <cell r="C24" t="str">
            <v>109-81-51300</v>
          </cell>
          <cell r="D24" t="str">
            <v>박 호영</v>
          </cell>
          <cell r="E24" t="str">
            <v>서울특별시 강서구 염창동 279</v>
          </cell>
          <cell r="F24" t="str">
            <v>157-040</v>
          </cell>
          <cell r="G24" t="str">
            <v>도매</v>
          </cell>
          <cell r="H24" t="str">
            <v>의약품</v>
          </cell>
          <cell r="L24" t="str">
            <v>02-3661-3891</v>
          </cell>
        </row>
        <row r="25">
          <cell r="B25" t="str">
            <v>신촌연세약국</v>
          </cell>
          <cell r="C25" t="str">
            <v>111-09-71152</v>
          </cell>
          <cell r="D25" t="str">
            <v>권 성수외</v>
          </cell>
          <cell r="E25" t="str">
            <v>서울특별시 서대문구 창천동 52-2</v>
          </cell>
          <cell r="F25" t="str">
            <v>120-180</v>
          </cell>
          <cell r="G25" t="str">
            <v>도소매</v>
          </cell>
          <cell r="H25" t="str">
            <v>양약</v>
          </cell>
          <cell r="J25" t="str">
            <v>강 충주</v>
          </cell>
          <cell r="L25" t="str">
            <v>02-323-0111</v>
          </cell>
        </row>
        <row r="26">
          <cell r="B26" t="str">
            <v>남양약품</v>
          </cell>
          <cell r="C26" t="str">
            <v>111-81-14481</v>
          </cell>
          <cell r="D26" t="str">
            <v>신남수</v>
          </cell>
          <cell r="E26" t="str">
            <v>서울특별시 은평구 신사동 35-18</v>
          </cell>
          <cell r="F26" t="str">
            <v>122-080</v>
          </cell>
        </row>
        <row r="27">
          <cell r="B27" t="str">
            <v>남양약품(주)</v>
          </cell>
          <cell r="C27" t="str">
            <v>111-81-14481</v>
          </cell>
          <cell r="D27" t="str">
            <v>신 남수</v>
          </cell>
          <cell r="E27" t="str">
            <v>서울특별시 은평구 신사동 35-18</v>
          </cell>
          <cell r="F27" t="str">
            <v>122-080</v>
          </cell>
          <cell r="G27" t="str">
            <v>도매</v>
          </cell>
          <cell r="H27" t="str">
            <v>의약품</v>
          </cell>
          <cell r="J27" t="str">
            <v>이 충주</v>
          </cell>
          <cell r="L27" t="str">
            <v>02-374-9111</v>
          </cell>
        </row>
        <row r="28">
          <cell r="B28" t="str">
            <v>(주)제중상사</v>
          </cell>
          <cell r="C28" t="str">
            <v>111-81-24581</v>
          </cell>
          <cell r="D28" t="str">
            <v>한 웅전</v>
          </cell>
          <cell r="E28" t="str">
            <v>서울특별시 중구 봉래동1가 48-3</v>
          </cell>
          <cell r="F28" t="str">
            <v>100-161</v>
          </cell>
          <cell r="G28" t="str">
            <v>도매</v>
          </cell>
          <cell r="H28" t="str">
            <v>의약품</v>
          </cell>
          <cell r="J28" t="str">
            <v>강 충주</v>
          </cell>
          <cell r="L28" t="str">
            <v>02-318-4701</v>
          </cell>
        </row>
        <row r="29">
          <cell r="B29" t="str">
            <v>(주)한가람약품</v>
          </cell>
          <cell r="C29" t="str">
            <v>111-81-25367</v>
          </cell>
          <cell r="D29" t="str">
            <v>신 철준</v>
          </cell>
          <cell r="E29" t="str">
            <v>서울특별시 서대문구 연희동 80-1</v>
          </cell>
          <cell r="F29" t="str">
            <v>120-110</v>
          </cell>
          <cell r="G29" t="str">
            <v>도매</v>
          </cell>
          <cell r="H29" t="str">
            <v>의약품</v>
          </cell>
          <cell r="J29" t="str">
            <v>강 충주</v>
          </cell>
          <cell r="L29" t="str">
            <v>02-338-2787</v>
          </cell>
        </row>
        <row r="30">
          <cell r="B30" t="str">
            <v>(재)마리아수녀회</v>
          </cell>
          <cell r="C30" t="str">
            <v>111-82-00664</v>
          </cell>
          <cell r="D30" t="str">
            <v>김옥순</v>
          </cell>
          <cell r="E30" t="str">
            <v>서울특별시 은평구 응암동 42-5</v>
          </cell>
          <cell r="F30" t="str">
            <v>122-010</v>
          </cell>
          <cell r="G30" t="str">
            <v>써비스</v>
          </cell>
          <cell r="H30" t="str">
            <v>병원,사회복지,교육</v>
          </cell>
          <cell r="J30" t="str">
            <v>이 충주</v>
          </cell>
        </row>
        <row r="31">
          <cell r="B31" t="str">
            <v>(주)태양약품</v>
          </cell>
          <cell r="C31" t="str">
            <v>112-81-35437</v>
          </cell>
          <cell r="D31" t="str">
            <v>이 상욱</v>
          </cell>
          <cell r="E31" t="str">
            <v>서울특별시 관악구 봉천동 1687-31</v>
          </cell>
          <cell r="F31" t="str">
            <v>151-050</v>
          </cell>
          <cell r="G31" t="str">
            <v>도매</v>
          </cell>
          <cell r="H31" t="str">
            <v>의약품</v>
          </cell>
          <cell r="J31" t="str">
            <v>이 충주</v>
          </cell>
        </row>
        <row r="32">
          <cell r="B32" t="str">
            <v>백제약품(주)영등포지점</v>
          </cell>
          <cell r="C32" t="str">
            <v>113-85-04425</v>
          </cell>
          <cell r="D32" t="str">
            <v>김 기운</v>
          </cell>
          <cell r="E32" t="str">
            <v>서울특별시 구로구 구로동 44</v>
          </cell>
          <cell r="F32" t="str">
            <v>152-050</v>
          </cell>
          <cell r="G32" t="str">
            <v>도매</v>
          </cell>
          <cell r="H32" t="str">
            <v>양약</v>
          </cell>
          <cell r="J32" t="str">
            <v>강 충주</v>
          </cell>
          <cell r="L32" t="str">
            <v>02-869-0211</v>
          </cell>
        </row>
        <row r="33">
          <cell r="B33" t="str">
            <v>(주)부림약품</v>
          </cell>
          <cell r="C33" t="str">
            <v>114-81-14122</v>
          </cell>
          <cell r="D33" t="str">
            <v>이 춘우</v>
          </cell>
          <cell r="E33" t="str">
            <v>서울특별시 서초구 방배동 917-1</v>
          </cell>
          <cell r="F33" t="str">
            <v>137-060</v>
          </cell>
          <cell r="G33" t="str">
            <v>도매</v>
          </cell>
          <cell r="H33" t="str">
            <v>의약품</v>
          </cell>
          <cell r="J33" t="str">
            <v>이 석준</v>
          </cell>
          <cell r="L33" t="str">
            <v>02-585-4161</v>
          </cell>
        </row>
        <row r="34">
          <cell r="B34" t="str">
            <v>(주)소화</v>
          </cell>
          <cell r="C34" t="str">
            <v>114-81-55346</v>
          </cell>
          <cell r="D34" t="str">
            <v>전 덕성</v>
          </cell>
          <cell r="E34" t="str">
            <v>서울특별시 서초구 반포동 107-46</v>
          </cell>
          <cell r="F34" t="str">
            <v>137-040</v>
          </cell>
          <cell r="G34" t="str">
            <v>도매</v>
          </cell>
          <cell r="H34" t="str">
            <v>의약품</v>
          </cell>
          <cell r="J34" t="str">
            <v>양 재영</v>
          </cell>
          <cell r="L34" t="str">
            <v>02-534-7180</v>
          </cell>
        </row>
        <row r="35">
          <cell r="B35" t="str">
            <v>웅비뇨기과</v>
          </cell>
          <cell r="C35" t="str">
            <v>114-90-15711</v>
          </cell>
          <cell r="D35" t="str">
            <v>홍종명</v>
          </cell>
          <cell r="E35" t="str">
            <v>서울특별시 서초구 잠원동 21-2 월드센타빌딩 2층</v>
          </cell>
          <cell r="F35" t="str">
            <v>137-030</v>
          </cell>
          <cell r="G35" t="str">
            <v>의원</v>
          </cell>
          <cell r="H35" t="str">
            <v>비뇨기과</v>
          </cell>
          <cell r="J35" t="str">
            <v>강 충주</v>
          </cell>
        </row>
        <row r="36">
          <cell r="B36" t="str">
            <v>현대환경</v>
          </cell>
          <cell r="C36" t="str">
            <v>117-01-41683</v>
          </cell>
          <cell r="D36" t="str">
            <v>이영도</v>
          </cell>
          <cell r="E36" t="str">
            <v>서울특별시 강서구 내발산동 720-1</v>
          </cell>
          <cell r="F36" t="str">
            <v>157-280</v>
          </cell>
          <cell r="G36" t="str">
            <v>도매</v>
          </cell>
          <cell r="H36" t="str">
            <v>폐수처리약품</v>
          </cell>
          <cell r="J36" t="str">
            <v>최 찬교</v>
          </cell>
          <cell r="L36" t="str">
            <v>02-666-6817</v>
          </cell>
        </row>
        <row r="37">
          <cell r="B37" t="str">
            <v>(주)성일약품</v>
          </cell>
          <cell r="C37" t="str">
            <v>118-81-00538</v>
          </cell>
          <cell r="D37" t="str">
            <v>문 종태</v>
          </cell>
          <cell r="E37" t="str">
            <v>서울특별시 영등포구 대림동 651-5</v>
          </cell>
          <cell r="F37" t="str">
            <v>150-070</v>
          </cell>
          <cell r="G37" t="str">
            <v>도매</v>
          </cell>
          <cell r="H37" t="str">
            <v>양약</v>
          </cell>
          <cell r="J37" t="str">
            <v>강 충주</v>
          </cell>
          <cell r="L37" t="str">
            <v>02-836-2100</v>
          </cell>
        </row>
        <row r="38">
          <cell r="B38" t="str">
            <v>(주)신강약품</v>
          </cell>
          <cell r="C38" t="str">
            <v>118-81-14110</v>
          </cell>
          <cell r="D38" t="str">
            <v>배 경환</v>
          </cell>
          <cell r="E38" t="str">
            <v>서울특별시 영등포구 대림동 784</v>
          </cell>
          <cell r="F38" t="str">
            <v>150-070</v>
          </cell>
          <cell r="G38" t="str">
            <v>도,소매</v>
          </cell>
          <cell r="H38" t="str">
            <v>의약품</v>
          </cell>
          <cell r="J38" t="str">
            <v>오 요환</v>
          </cell>
        </row>
        <row r="39">
          <cell r="B39" t="str">
            <v>(재)천주교서울대교구</v>
          </cell>
          <cell r="C39" t="str">
            <v>119-82-00431</v>
          </cell>
          <cell r="D39" t="str">
            <v>정 진석</v>
          </cell>
          <cell r="E39" t="str">
            <v>서울특별시 금천구 시흥동 200-2</v>
          </cell>
          <cell r="F39" t="str">
            <v>153-030</v>
          </cell>
          <cell r="G39" t="str">
            <v>의료</v>
          </cell>
          <cell r="H39" t="str">
            <v>의원</v>
          </cell>
          <cell r="J39" t="str">
            <v>김 태훈</v>
          </cell>
        </row>
        <row r="40">
          <cell r="B40" t="str">
            <v>(주)삼거실업</v>
          </cell>
          <cell r="C40" t="str">
            <v>120-81-32917</v>
          </cell>
          <cell r="D40" t="str">
            <v>박 원환</v>
          </cell>
          <cell r="E40" t="str">
            <v>서울특별시 강남구 대치동 891-43</v>
          </cell>
          <cell r="F40" t="str">
            <v>135-280</v>
          </cell>
          <cell r="G40" t="str">
            <v>도매</v>
          </cell>
          <cell r="H40" t="str">
            <v>의약품</v>
          </cell>
          <cell r="J40" t="str">
            <v>성 기수</v>
          </cell>
        </row>
        <row r="41">
          <cell r="B41" t="str">
            <v>신영약업(주)</v>
          </cell>
          <cell r="C41" t="str">
            <v>121-81-13586</v>
          </cell>
          <cell r="D41" t="str">
            <v>우명남</v>
          </cell>
          <cell r="E41" t="str">
            <v>인천광역시 중구 신흥동1가 93-11</v>
          </cell>
          <cell r="F41" t="str">
            <v>400-101</v>
          </cell>
          <cell r="G41" t="str">
            <v>도매업</v>
          </cell>
          <cell r="H41" t="str">
            <v>의약품.위생기자재</v>
          </cell>
          <cell r="J41" t="str">
            <v>오 요환</v>
          </cell>
        </row>
        <row r="42">
          <cell r="B42" t="str">
            <v>(주)동부약품</v>
          </cell>
          <cell r="C42" t="str">
            <v>122-81-31063</v>
          </cell>
          <cell r="D42" t="str">
            <v>이 건교</v>
          </cell>
          <cell r="E42" t="str">
            <v>인천광역시 부평구 부개동 23-1</v>
          </cell>
          <cell r="F42" t="str">
            <v>403-100</v>
          </cell>
          <cell r="G42" t="str">
            <v>도매</v>
          </cell>
          <cell r="H42" t="str">
            <v>의약품</v>
          </cell>
          <cell r="J42" t="str">
            <v>오 요환</v>
          </cell>
          <cell r="L42" t="str">
            <v>032-528-3301</v>
          </cell>
        </row>
        <row r="43">
          <cell r="B43" t="str">
            <v>(주)동부약품(OTC)</v>
          </cell>
          <cell r="C43" t="str">
            <v>122-81-31063</v>
          </cell>
          <cell r="D43" t="str">
            <v>이건교</v>
          </cell>
          <cell r="E43" t="str">
            <v>인천광역시 부평구 부개동 23-1</v>
          </cell>
          <cell r="F43" t="str">
            <v>403-100</v>
          </cell>
          <cell r="G43" t="str">
            <v>도매</v>
          </cell>
          <cell r="H43" t="str">
            <v>의약품</v>
          </cell>
          <cell r="J43" t="str">
            <v>강 덕원</v>
          </cell>
          <cell r="L43" t="str">
            <v>032-528-3301</v>
          </cell>
        </row>
        <row r="44">
          <cell r="B44" t="str">
            <v>경인약품</v>
          </cell>
          <cell r="C44" t="str">
            <v>122-81-53145</v>
          </cell>
          <cell r="D44" t="str">
            <v>현소일</v>
          </cell>
          <cell r="E44" t="str">
            <v>인천광역시 부평구 부평동 514-2</v>
          </cell>
          <cell r="F44" t="str">
            <v>403-010</v>
          </cell>
          <cell r="G44" t="str">
            <v>도매</v>
          </cell>
          <cell r="H44" t="str">
            <v>의약품</v>
          </cell>
        </row>
        <row r="45">
          <cell r="B45" t="str">
            <v>(주)경인약품(인천)</v>
          </cell>
          <cell r="C45" t="str">
            <v>122-81-53145</v>
          </cell>
          <cell r="D45" t="str">
            <v>현소일</v>
          </cell>
          <cell r="E45" t="str">
            <v>인천광역시 부평구 부평동 514-2</v>
          </cell>
          <cell r="F45" t="str">
            <v>403-010</v>
          </cell>
          <cell r="G45" t="str">
            <v>도매</v>
          </cell>
          <cell r="H45" t="str">
            <v>의약품(양약)</v>
          </cell>
          <cell r="J45" t="str">
            <v>오 요환</v>
          </cell>
          <cell r="L45" t="str">
            <v>032-521-8120</v>
          </cell>
        </row>
        <row r="46">
          <cell r="B46" t="str">
            <v>한림산부인과</v>
          </cell>
          <cell r="C46" t="str">
            <v>122-96-07704</v>
          </cell>
          <cell r="D46" t="str">
            <v>정 영호</v>
          </cell>
          <cell r="E46" t="str">
            <v>인천광역시 계양구 병방동 132-7</v>
          </cell>
          <cell r="F46" t="str">
            <v>407-320</v>
          </cell>
          <cell r="G46" t="str">
            <v>의료</v>
          </cell>
          <cell r="H46" t="str">
            <v>산부인과</v>
          </cell>
          <cell r="J46" t="str">
            <v>오 요환</v>
          </cell>
        </row>
        <row r="47">
          <cell r="B47" t="str">
            <v>원광메디칼써플라이어</v>
          </cell>
          <cell r="C47" t="str">
            <v>123-01-60292</v>
          </cell>
          <cell r="D47" t="str">
            <v>이 종호</v>
          </cell>
          <cell r="E47" t="str">
            <v>경기도 군포시 산본동 1132-2 명동상가</v>
          </cell>
          <cell r="F47" t="str">
            <v>435-040</v>
          </cell>
          <cell r="G47" t="str">
            <v>도매</v>
          </cell>
          <cell r="H47" t="str">
            <v>의약품</v>
          </cell>
          <cell r="J47" t="str">
            <v>오 요환</v>
          </cell>
          <cell r="L47" t="str">
            <v>0343-398-0451</v>
          </cell>
        </row>
        <row r="48">
          <cell r="B48" t="str">
            <v>새진아약국</v>
          </cell>
          <cell r="C48" t="str">
            <v>123-06-74961</v>
          </cell>
          <cell r="D48" t="str">
            <v>정명희</v>
          </cell>
          <cell r="E48" t="str">
            <v>경기도 안양시 만안구 안양6동 437-6</v>
          </cell>
          <cell r="F48" t="str">
            <v>430-016</v>
          </cell>
          <cell r="G48" t="str">
            <v>소매</v>
          </cell>
          <cell r="H48" t="str">
            <v>양약</v>
          </cell>
          <cell r="J48" t="str">
            <v>강 충주</v>
          </cell>
          <cell r="L48" t="str">
            <v>0343-449-2966</v>
          </cell>
        </row>
        <row r="49">
          <cell r="B49" t="str">
            <v>이레약품(주)</v>
          </cell>
          <cell r="C49" t="str">
            <v>123-81-35193</v>
          </cell>
          <cell r="D49" t="str">
            <v>안 승도</v>
          </cell>
          <cell r="E49" t="str">
            <v>경기도 군포시 당동 212-12</v>
          </cell>
          <cell r="F49" t="str">
            <v>435-010</v>
          </cell>
          <cell r="G49" t="str">
            <v>도매</v>
          </cell>
          <cell r="H49" t="str">
            <v>양약</v>
          </cell>
          <cell r="J49" t="str">
            <v>오 요환</v>
          </cell>
        </row>
        <row r="50">
          <cell r="B50" t="str">
            <v>(주)정인약품</v>
          </cell>
          <cell r="C50" t="str">
            <v>123-81-40003</v>
          </cell>
          <cell r="D50" t="str">
            <v>이 영경</v>
          </cell>
          <cell r="E50" t="str">
            <v>경기도 군포시 금정동 730-2</v>
          </cell>
          <cell r="F50" t="str">
            <v>435-050</v>
          </cell>
          <cell r="G50" t="str">
            <v>도매</v>
          </cell>
          <cell r="H50" t="str">
            <v>의약품</v>
          </cell>
          <cell r="J50" t="str">
            <v>오 요환</v>
          </cell>
          <cell r="L50" t="str">
            <v>0343-452-8885</v>
          </cell>
        </row>
        <row r="51">
          <cell r="B51" t="str">
            <v>(주)원광메디칼써플라이어</v>
          </cell>
          <cell r="C51" t="str">
            <v>123-81-49585</v>
          </cell>
          <cell r="D51" t="str">
            <v>박길영</v>
          </cell>
          <cell r="E51" t="str">
            <v>경기도 군포시 산본동 1132-2 명동상가6층</v>
          </cell>
          <cell r="F51" t="str">
            <v>435-040</v>
          </cell>
          <cell r="G51" t="str">
            <v>도매.도소매</v>
          </cell>
          <cell r="H51" t="str">
            <v>의약품.의료용구</v>
          </cell>
          <cell r="J51" t="str">
            <v>오 요환</v>
          </cell>
        </row>
        <row r="52">
          <cell r="B52" t="str">
            <v>중화마취과의원</v>
          </cell>
          <cell r="C52" t="str">
            <v>123-90-68487</v>
          </cell>
          <cell r="D52" t="str">
            <v>양만식</v>
          </cell>
          <cell r="E52" t="str">
            <v>경기도 안양시 만안구 안양동 380-13</v>
          </cell>
          <cell r="F52" t="str">
            <v>430-010</v>
          </cell>
          <cell r="G52" t="str">
            <v>의료업</v>
          </cell>
          <cell r="H52" t="str">
            <v>의원</v>
          </cell>
          <cell r="J52" t="str">
            <v>오 요환</v>
          </cell>
          <cell r="L52" t="str">
            <v>0343-443-8277</v>
          </cell>
        </row>
        <row r="53">
          <cell r="B53" t="str">
            <v>인영약품(주)</v>
          </cell>
          <cell r="C53" t="str">
            <v>124-81-04067</v>
          </cell>
          <cell r="D53" t="str">
            <v>김 인영</v>
          </cell>
          <cell r="E53" t="str">
            <v>경기도 수원시 권선구 매교동 77-69</v>
          </cell>
          <cell r="F53" t="str">
            <v>441-220</v>
          </cell>
          <cell r="G53" t="str">
            <v>도매</v>
          </cell>
          <cell r="H53" t="str">
            <v>양약</v>
          </cell>
          <cell r="J53" t="str">
            <v>오 요환</v>
          </cell>
          <cell r="L53" t="str">
            <v>0331-232-7811</v>
          </cell>
        </row>
        <row r="54">
          <cell r="B54" t="str">
            <v>(주)경수약품</v>
          </cell>
          <cell r="C54" t="str">
            <v>124-81-12835</v>
          </cell>
          <cell r="D54" t="str">
            <v>황 규환</v>
          </cell>
          <cell r="E54" t="str">
            <v>경기도 수원시 권선구 매교동 77-71</v>
          </cell>
          <cell r="F54" t="str">
            <v>441-220</v>
          </cell>
          <cell r="G54" t="str">
            <v>도매</v>
          </cell>
          <cell r="H54" t="str">
            <v>양약</v>
          </cell>
          <cell r="J54" t="str">
            <v>오 요환</v>
          </cell>
          <cell r="L54" t="str">
            <v>0331-234-5551</v>
          </cell>
        </row>
        <row r="55">
          <cell r="B55" t="str">
            <v>(주)대일양행</v>
          </cell>
          <cell r="C55" t="str">
            <v>124-81-16715</v>
          </cell>
          <cell r="D55" t="str">
            <v>류 찬희</v>
          </cell>
          <cell r="E55" t="str">
            <v>경기도 수원시 팔달구 매탄동 1195</v>
          </cell>
          <cell r="F55" t="str">
            <v>442-370</v>
          </cell>
          <cell r="G55" t="str">
            <v>도매</v>
          </cell>
          <cell r="H55" t="str">
            <v>의약품</v>
          </cell>
          <cell r="J55" t="str">
            <v>오 요환</v>
          </cell>
        </row>
        <row r="56">
          <cell r="B56" t="str">
            <v>(주)소망약품</v>
          </cell>
          <cell r="C56" t="str">
            <v>124-81-18445</v>
          </cell>
          <cell r="D56" t="str">
            <v>김 태관</v>
          </cell>
          <cell r="E56" t="str">
            <v>경기도 수원시 팔달구 인계동 1133-4</v>
          </cell>
          <cell r="F56" t="str">
            <v>442-070</v>
          </cell>
          <cell r="G56" t="str">
            <v>도매</v>
          </cell>
          <cell r="H56" t="str">
            <v>의약품</v>
          </cell>
          <cell r="J56" t="str">
            <v>오 요환</v>
          </cell>
          <cell r="L56" t="str">
            <v>0331-236-8323</v>
          </cell>
        </row>
        <row r="57">
          <cell r="B57" t="str">
            <v>(주)원천상사</v>
          </cell>
          <cell r="C57" t="str">
            <v>124-81-20053</v>
          </cell>
          <cell r="D57" t="str">
            <v>김 성규</v>
          </cell>
          <cell r="E57" t="str">
            <v>경기도 수원시 팔달구 인계동 1023-9</v>
          </cell>
          <cell r="F57" t="str">
            <v>442-070</v>
          </cell>
          <cell r="G57" t="str">
            <v>도매</v>
          </cell>
          <cell r="H57" t="str">
            <v>의약품</v>
          </cell>
          <cell r="J57" t="str">
            <v>오 요환</v>
          </cell>
          <cell r="L57" t="str">
            <v>0331-233-4836</v>
          </cell>
        </row>
        <row r="58">
          <cell r="B58" t="str">
            <v>경기수의약품(주)</v>
          </cell>
          <cell r="C58" t="str">
            <v>124-81-30755</v>
          </cell>
          <cell r="D58" t="str">
            <v>임영일</v>
          </cell>
          <cell r="E58" t="str">
            <v>경기도 수원시 권선구 교동 50-2</v>
          </cell>
          <cell r="F58" t="str">
            <v>441-130</v>
          </cell>
          <cell r="G58" t="str">
            <v>도.소매</v>
          </cell>
          <cell r="H58" t="str">
            <v>동물약품</v>
          </cell>
          <cell r="J58" t="str">
            <v>김 창배</v>
          </cell>
          <cell r="L58" t="str">
            <v>0331-242-0258</v>
          </cell>
        </row>
        <row r="59">
          <cell r="B59" t="str">
            <v>중앙가축약품(주)</v>
          </cell>
          <cell r="C59" t="str">
            <v>124-81-48274</v>
          </cell>
          <cell r="D59" t="str">
            <v>라재균</v>
          </cell>
          <cell r="E59" t="str">
            <v>경기도 수원시 권선구 권선동 1001-6</v>
          </cell>
          <cell r="F59" t="str">
            <v>441-390</v>
          </cell>
          <cell r="G59" t="str">
            <v>도소매</v>
          </cell>
          <cell r="H59" t="str">
            <v>동물약품</v>
          </cell>
          <cell r="J59" t="str">
            <v>김 창배</v>
          </cell>
          <cell r="L59" t="str">
            <v>0331-233-0601</v>
          </cell>
        </row>
        <row r="60">
          <cell r="B60" t="str">
            <v>한원가축약품</v>
          </cell>
          <cell r="C60" t="str">
            <v>125-01-64329</v>
          </cell>
          <cell r="D60" t="str">
            <v>정병동</v>
          </cell>
          <cell r="E60" t="str">
            <v>경기도 평택시 평택동 295-1</v>
          </cell>
          <cell r="F60" t="str">
            <v>450-010</v>
          </cell>
          <cell r="G60" t="str">
            <v>도.소매</v>
          </cell>
          <cell r="H60" t="str">
            <v>가축약품</v>
          </cell>
          <cell r="J60" t="str">
            <v>김 창배</v>
          </cell>
          <cell r="L60" t="str">
            <v>0333-652-9816</v>
          </cell>
        </row>
        <row r="61">
          <cell r="B61" t="str">
            <v>한도가축약품</v>
          </cell>
          <cell r="C61" t="str">
            <v>125-10-61343</v>
          </cell>
          <cell r="D61" t="str">
            <v>한창훈</v>
          </cell>
          <cell r="E61" t="str">
            <v>경기도 안성군 안성읍 서인리 63</v>
          </cell>
          <cell r="F61" t="str">
            <v>456-800</v>
          </cell>
          <cell r="G61" t="str">
            <v>도.소매.부동산</v>
          </cell>
          <cell r="H61" t="str">
            <v>가축약품.임대</v>
          </cell>
          <cell r="J61" t="str">
            <v>김 창배</v>
          </cell>
          <cell r="L61" t="str">
            <v>0334-675-2806</v>
          </cell>
        </row>
        <row r="62">
          <cell r="B62" t="str">
            <v>일죽가축약품</v>
          </cell>
          <cell r="C62" t="str">
            <v>125-11-60787</v>
          </cell>
          <cell r="D62" t="str">
            <v>정순남</v>
          </cell>
          <cell r="E62" t="str">
            <v>경기도 안성군 일죽면 송천 5-14</v>
          </cell>
          <cell r="F62" t="str">
            <v>456-910</v>
          </cell>
          <cell r="G62" t="str">
            <v>도매업.소매업</v>
          </cell>
          <cell r="H62" t="str">
            <v>양약.담배</v>
          </cell>
          <cell r="J62" t="str">
            <v>김 창배</v>
          </cell>
          <cell r="L62" t="str">
            <v>0334-672-5588</v>
          </cell>
        </row>
        <row r="63">
          <cell r="B63" t="str">
            <v>죽산가축약품</v>
          </cell>
          <cell r="C63" t="str">
            <v>125-12-91875</v>
          </cell>
          <cell r="D63" t="str">
            <v>이동호</v>
          </cell>
          <cell r="E63" t="str">
            <v>경기도 안성군 죽산면 죽산리 107-11</v>
          </cell>
          <cell r="F63" t="str">
            <v>456-890</v>
          </cell>
          <cell r="G63" t="str">
            <v>도매.소매</v>
          </cell>
          <cell r="H63" t="str">
            <v>가축약품,단미사료</v>
          </cell>
          <cell r="J63" t="str">
            <v>김 창배</v>
          </cell>
        </row>
        <row r="64">
          <cell r="B64" t="str">
            <v>이천가축약품</v>
          </cell>
          <cell r="C64" t="str">
            <v>126-02-94309</v>
          </cell>
          <cell r="D64" t="str">
            <v>유건상</v>
          </cell>
          <cell r="E64" t="str">
            <v>경기도 이천시 창전동 170-7</v>
          </cell>
          <cell r="F64" t="str">
            <v>467-010</v>
          </cell>
          <cell r="G64" t="str">
            <v>도.소매</v>
          </cell>
          <cell r="H64" t="str">
            <v>가축약품</v>
          </cell>
          <cell r="J64" t="str">
            <v>김 창배</v>
          </cell>
          <cell r="L64" t="str">
            <v>0336-635-6080</v>
          </cell>
        </row>
        <row r="65">
          <cell r="B65" t="str">
            <v>태양동물</v>
          </cell>
          <cell r="C65" t="str">
            <v>126-03-94679</v>
          </cell>
          <cell r="D65" t="str">
            <v>강 무삼</v>
          </cell>
          <cell r="E65" t="str">
            <v>경기도 여주군 여주읍 하 290-2</v>
          </cell>
          <cell r="F65" t="str">
            <v>469-800</v>
          </cell>
          <cell r="G65" t="str">
            <v>도매</v>
          </cell>
          <cell r="H65" t="str">
            <v>동물약품</v>
          </cell>
          <cell r="J65" t="str">
            <v>김 창배</v>
          </cell>
          <cell r="L65" t="str">
            <v>0337-84-8640</v>
          </cell>
        </row>
        <row r="66">
          <cell r="B66" t="str">
            <v>태양동물병원</v>
          </cell>
          <cell r="C66" t="str">
            <v>126-06-64313</v>
          </cell>
          <cell r="D66" t="str">
            <v>인동설</v>
          </cell>
          <cell r="E66" t="str">
            <v>경기도 여주군 여주읍 하리 290-2</v>
          </cell>
          <cell r="F66" t="str">
            <v>469-800</v>
          </cell>
          <cell r="G66" t="str">
            <v>서비스.도소매</v>
          </cell>
          <cell r="H66" t="str">
            <v>동물병원.동물약품</v>
          </cell>
          <cell r="J66" t="str">
            <v>김 창배</v>
          </cell>
          <cell r="L66" t="str">
            <v>0337-84-8640</v>
          </cell>
        </row>
        <row r="67">
          <cell r="B67" t="str">
            <v>백산동물병원</v>
          </cell>
          <cell r="C67" t="str">
            <v>126-11-72253</v>
          </cell>
          <cell r="D67" t="str">
            <v>정석권</v>
          </cell>
          <cell r="E67" t="str">
            <v>경기도 여주군 여주읍 하리 295-5</v>
          </cell>
          <cell r="F67" t="str">
            <v>469-800</v>
          </cell>
          <cell r="G67" t="str">
            <v>도매업</v>
          </cell>
          <cell r="H67" t="str">
            <v>양약</v>
          </cell>
          <cell r="J67" t="str">
            <v>김 창배</v>
          </cell>
          <cell r="L67" t="str">
            <v>0337-884-3030</v>
          </cell>
        </row>
        <row r="68">
          <cell r="B68" t="str">
            <v>(주)협신가축</v>
          </cell>
          <cell r="C68" t="str">
            <v>126-81-24491</v>
          </cell>
          <cell r="D68" t="str">
            <v>임 치환</v>
          </cell>
          <cell r="E68" t="str">
            <v>경기도 이천시 중리동 216-8</v>
          </cell>
          <cell r="F68" t="str">
            <v>467-030</v>
          </cell>
          <cell r="G68" t="str">
            <v>도.소매</v>
          </cell>
          <cell r="H68" t="str">
            <v>가축약품</v>
          </cell>
          <cell r="J68" t="str">
            <v>김 창배</v>
          </cell>
          <cell r="L68" t="str">
            <v>0336-635-3816</v>
          </cell>
        </row>
        <row r="69">
          <cell r="B69" t="str">
            <v>경희약품(주)</v>
          </cell>
          <cell r="C69" t="str">
            <v>126-81-31459</v>
          </cell>
          <cell r="D69" t="str">
            <v>임 보연</v>
          </cell>
          <cell r="E69" t="str">
            <v>경기도 광주군 오포면 능평 153-10</v>
          </cell>
          <cell r="F69" t="str">
            <v>464-890</v>
          </cell>
          <cell r="G69" t="str">
            <v>도매</v>
          </cell>
          <cell r="H69" t="str">
            <v>의약품</v>
          </cell>
          <cell r="J69" t="str">
            <v>이 충주</v>
          </cell>
        </row>
        <row r="70">
          <cell r="B70" t="str">
            <v>금강병원(이천)</v>
          </cell>
          <cell r="C70" t="str">
            <v>126-96-06236</v>
          </cell>
          <cell r="D70" t="str">
            <v>손순선</v>
          </cell>
          <cell r="E70" t="str">
            <v>경기도 이천시 창전동 449-8</v>
          </cell>
          <cell r="F70" t="str">
            <v>467-010</v>
          </cell>
          <cell r="G70" t="str">
            <v>의료</v>
          </cell>
          <cell r="H70" t="str">
            <v>병원</v>
          </cell>
          <cell r="J70" t="str">
            <v>강 충주</v>
          </cell>
          <cell r="L70" t="str">
            <v>0336-634-3600</v>
          </cell>
        </row>
        <row r="71">
          <cell r="B71" t="str">
            <v>동산가축약품</v>
          </cell>
          <cell r="C71" t="str">
            <v>127-05-71334</v>
          </cell>
          <cell r="D71" t="str">
            <v>박 성현</v>
          </cell>
          <cell r="E71" t="str">
            <v>경기도 의정부시 의정부동 214-76</v>
          </cell>
          <cell r="F71" t="str">
            <v>480-010</v>
          </cell>
          <cell r="G71" t="str">
            <v>도매</v>
          </cell>
          <cell r="H71" t="str">
            <v>동물약품</v>
          </cell>
          <cell r="J71" t="str">
            <v>김 창배</v>
          </cell>
          <cell r="L71" t="str">
            <v>0351-43-6463</v>
          </cell>
        </row>
        <row r="72">
          <cell r="B72" t="str">
            <v>동산가축약품도매상사</v>
          </cell>
          <cell r="C72" t="str">
            <v>127-05-71334</v>
          </cell>
          <cell r="D72" t="str">
            <v>박성현외2명</v>
          </cell>
          <cell r="E72" t="str">
            <v>경기도 양주군 광적면 가납리 657-14</v>
          </cell>
          <cell r="F72" t="str">
            <v>482-840</v>
          </cell>
          <cell r="G72" t="str">
            <v>도매업</v>
          </cell>
          <cell r="H72" t="str">
            <v>양약</v>
          </cell>
          <cell r="J72" t="str">
            <v>김 창배</v>
          </cell>
        </row>
        <row r="73">
          <cell r="B73" t="str">
            <v>성신가축약품</v>
          </cell>
          <cell r="C73" t="str">
            <v>127-39-61850</v>
          </cell>
          <cell r="D73" t="str">
            <v>신응식</v>
          </cell>
          <cell r="E73" t="str">
            <v>경기도 포천군 영북면 운천리 511-8</v>
          </cell>
          <cell r="F73" t="str">
            <v>487-890</v>
          </cell>
          <cell r="G73" t="str">
            <v>도매,소매</v>
          </cell>
          <cell r="H73" t="str">
            <v>양약</v>
          </cell>
          <cell r="J73" t="str">
            <v>김 창배</v>
          </cell>
          <cell r="L73" t="str">
            <v>0357-532-0910</v>
          </cell>
        </row>
        <row r="74">
          <cell r="B74" t="str">
            <v>한강가축약품</v>
          </cell>
          <cell r="C74" t="str">
            <v>127-39-67913</v>
          </cell>
          <cell r="D74" t="str">
            <v>장영규</v>
          </cell>
          <cell r="E74" t="str">
            <v>경기도 포천군 포천읍 신읍리 20-8</v>
          </cell>
          <cell r="F74" t="str">
            <v>487-800</v>
          </cell>
          <cell r="G74" t="str">
            <v>도.소매</v>
          </cell>
          <cell r="H74" t="str">
            <v>가축약품.사료</v>
          </cell>
          <cell r="J74" t="str">
            <v>김 창배</v>
          </cell>
          <cell r="L74" t="str">
            <v>0357-536-4281</v>
          </cell>
        </row>
        <row r="75">
          <cell r="B75" t="str">
            <v>태능가축약품(주)</v>
          </cell>
          <cell r="C75" t="str">
            <v>127-81-30263</v>
          </cell>
          <cell r="D75" t="str">
            <v>조훈</v>
          </cell>
          <cell r="E75" t="str">
            <v>경기도 동두천시 생연동 668</v>
          </cell>
          <cell r="F75" t="str">
            <v>483-030</v>
          </cell>
          <cell r="G75" t="str">
            <v>도.소매</v>
          </cell>
          <cell r="H75" t="str">
            <v>동물약품</v>
          </cell>
          <cell r="J75" t="str">
            <v>김 창배</v>
          </cell>
          <cell r="L75" t="str">
            <v>0351-862-2284</v>
          </cell>
        </row>
        <row r="76">
          <cell r="B76" t="str">
            <v>양주축산업협동조합</v>
          </cell>
          <cell r="C76" t="str">
            <v>127-82-00276</v>
          </cell>
          <cell r="D76" t="str">
            <v>윤기섭</v>
          </cell>
          <cell r="E76" t="str">
            <v>경기도 의정부시 의정부동 487-5</v>
          </cell>
          <cell r="F76" t="str">
            <v>480-010</v>
          </cell>
          <cell r="G76" t="str">
            <v>금융,제조,부동산</v>
          </cell>
          <cell r="H76" t="str">
            <v>여수신, 배합사료</v>
          </cell>
          <cell r="J76" t="str">
            <v>김 창배</v>
          </cell>
          <cell r="L76" t="str">
            <v>0351-877-9451</v>
          </cell>
        </row>
        <row r="77">
          <cell r="B77" t="str">
            <v>한양신경외과의원</v>
          </cell>
          <cell r="C77" t="str">
            <v>127-96-06689</v>
          </cell>
          <cell r="D77" t="str">
            <v>이훈경</v>
          </cell>
          <cell r="E77" t="str">
            <v>강원도 철원군 동송읍 이평리 679-20</v>
          </cell>
          <cell r="F77" t="str">
            <v>269-810</v>
          </cell>
          <cell r="G77" t="str">
            <v>의료</v>
          </cell>
          <cell r="H77" t="str">
            <v>신경외과,산부인과</v>
          </cell>
          <cell r="J77" t="str">
            <v>강 충주</v>
          </cell>
        </row>
        <row r="78">
          <cell r="B78" t="str">
            <v>중부가축약품</v>
          </cell>
          <cell r="C78" t="str">
            <v>128-13-62264</v>
          </cell>
          <cell r="D78" t="str">
            <v>최 진용</v>
          </cell>
          <cell r="E78" t="str">
            <v>경기도 파주시 적성면 구읍 641-2</v>
          </cell>
          <cell r="F78" t="str">
            <v>413-910</v>
          </cell>
          <cell r="G78" t="str">
            <v>도,소매</v>
          </cell>
          <cell r="H78" t="str">
            <v>동물용의약품</v>
          </cell>
          <cell r="J78" t="str">
            <v>김 창배</v>
          </cell>
          <cell r="L78" t="str">
            <v>0348-959-9159</v>
          </cell>
        </row>
        <row r="79">
          <cell r="B79" t="str">
            <v>태종약품(주)일산지점</v>
          </cell>
          <cell r="C79" t="str">
            <v>128-85-09271</v>
          </cell>
          <cell r="D79" t="str">
            <v>윤종남</v>
          </cell>
          <cell r="E79" t="str">
            <v>경기도 고양시 일산구 일산동 1571-2 태종빌딩6층</v>
          </cell>
          <cell r="F79" t="str">
            <v>411-310</v>
          </cell>
          <cell r="G79" t="str">
            <v>부동산업,도매</v>
          </cell>
          <cell r="H79" t="str">
            <v>임대업,의약품외</v>
          </cell>
          <cell r="J79" t="str">
            <v>이 충주</v>
          </cell>
        </row>
        <row r="80">
          <cell r="B80" t="str">
            <v>강혜승산부인과의원</v>
          </cell>
          <cell r="C80" t="str">
            <v>128-90-01593</v>
          </cell>
          <cell r="D80" t="str">
            <v>강 혜승</v>
          </cell>
          <cell r="E80" t="str">
            <v>경기도 고양시 덕양구 화정동 973 요진타워 3층 307</v>
          </cell>
          <cell r="F80" t="str">
            <v>412-270</v>
          </cell>
          <cell r="G80" t="str">
            <v>의료</v>
          </cell>
          <cell r="H80" t="str">
            <v>산부인과</v>
          </cell>
          <cell r="J80" t="str">
            <v>이 충주</v>
          </cell>
        </row>
        <row r="81">
          <cell r="B81" t="str">
            <v>제원메디칼</v>
          </cell>
          <cell r="C81" t="str">
            <v>129-01-18225</v>
          </cell>
          <cell r="D81" t="str">
            <v>조 병기</v>
          </cell>
          <cell r="E81" t="str">
            <v>경기도 성남시 중원구 성남동 84-12</v>
          </cell>
          <cell r="F81" t="str">
            <v>462-130</v>
          </cell>
          <cell r="G81" t="str">
            <v>도매</v>
          </cell>
          <cell r="H81" t="str">
            <v>의약품</v>
          </cell>
          <cell r="J81" t="str">
            <v>강 충주</v>
          </cell>
          <cell r="L81" t="str">
            <v>0342-752-8220</v>
          </cell>
        </row>
        <row r="82">
          <cell r="B82" t="str">
            <v>혜준약국</v>
          </cell>
          <cell r="C82" t="str">
            <v>129-08-33303</v>
          </cell>
          <cell r="D82" t="str">
            <v>박 혜준</v>
          </cell>
          <cell r="E82" t="str">
            <v>경기도 성남시 중원구 중동 576</v>
          </cell>
          <cell r="F82" t="str">
            <v>462-170</v>
          </cell>
          <cell r="G82" t="str">
            <v>소매</v>
          </cell>
          <cell r="H82" t="str">
            <v>양약</v>
          </cell>
          <cell r="J82" t="str">
            <v>강 충주</v>
          </cell>
        </row>
        <row r="83">
          <cell r="B83" t="str">
            <v>녹십자의원</v>
          </cell>
          <cell r="C83" t="str">
            <v>129-96-05027</v>
          </cell>
          <cell r="D83" t="str">
            <v>이길부</v>
          </cell>
          <cell r="E83" t="str">
            <v>경기도 성남시 중원구 상대원동 2992-39</v>
          </cell>
          <cell r="F83" t="str">
            <v>462-120</v>
          </cell>
          <cell r="G83" t="str">
            <v>의료</v>
          </cell>
          <cell r="H83" t="str">
            <v>가정의학</v>
          </cell>
          <cell r="J83" t="str">
            <v>강 충주</v>
          </cell>
        </row>
        <row r="84">
          <cell r="B84" t="str">
            <v>제일시장약국</v>
          </cell>
          <cell r="C84" t="str">
            <v>130-20-51453</v>
          </cell>
          <cell r="D84" t="str">
            <v>이  용</v>
          </cell>
          <cell r="E84" t="str">
            <v>경기도 부천시 오정구 원종1동 237-1</v>
          </cell>
          <cell r="F84" t="str">
            <v>421-201</v>
          </cell>
        </row>
        <row r="85">
          <cell r="B85" t="str">
            <v>현대약품공업(주)</v>
          </cell>
          <cell r="C85" t="str">
            <v>130-81-00988</v>
          </cell>
          <cell r="D85" t="str">
            <v>이 한구</v>
          </cell>
          <cell r="E85" t="str">
            <v>경기도 부천시 소사구 소사본1동 213</v>
          </cell>
          <cell r="F85" t="str">
            <v>422-231</v>
          </cell>
          <cell r="G85" t="str">
            <v>제조</v>
          </cell>
          <cell r="H85" t="str">
            <v>양약</v>
          </cell>
        </row>
        <row r="86">
          <cell r="B86" t="str">
            <v>여명약품(주)</v>
          </cell>
          <cell r="C86" t="str">
            <v>130-81-33290</v>
          </cell>
          <cell r="D86" t="str">
            <v>백 승선</v>
          </cell>
          <cell r="E86" t="str">
            <v>경기도 부천시 소사구 송내동 369-1</v>
          </cell>
          <cell r="F86" t="str">
            <v>422-040</v>
          </cell>
          <cell r="G86" t="str">
            <v>도매</v>
          </cell>
          <cell r="H86" t="str">
            <v>의약품</v>
          </cell>
          <cell r="J86" t="str">
            <v>오 요환</v>
          </cell>
          <cell r="L86" t="str">
            <v>032-667-2371</v>
          </cell>
        </row>
        <row r="87">
          <cell r="B87" t="str">
            <v>(주)신화팜</v>
          </cell>
          <cell r="C87" t="str">
            <v>133-81-13032</v>
          </cell>
          <cell r="D87" t="str">
            <v>주정식</v>
          </cell>
          <cell r="E87" t="str">
            <v>서울특별시 영등포구 신길동 878 홍하빌딩3층</v>
          </cell>
          <cell r="F87" t="str">
            <v>150-050</v>
          </cell>
          <cell r="G87" t="str">
            <v>도매업</v>
          </cell>
          <cell r="H87" t="str">
            <v>양약</v>
          </cell>
          <cell r="J87" t="str">
            <v>이 충주</v>
          </cell>
          <cell r="L87" t="str">
            <v>02-834-7971</v>
          </cell>
        </row>
        <row r="88">
          <cell r="B88" t="str">
            <v>국제가축약품</v>
          </cell>
          <cell r="C88" t="str">
            <v>135-02-60220</v>
          </cell>
          <cell r="D88" t="str">
            <v>장 대철</v>
          </cell>
          <cell r="E88" t="str">
            <v>경기도 화성군 태안읍 송산 201-7</v>
          </cell>
          <cell r="F88" t="str">
            <v>445-970</v>
          </cell>
          <cell r="G88" t="str">
            <v>도,소매</v>
          </cell>
          <cell r="H88" t="str">
            <v>가축약품</v>
          </cell>
          <cell r="J88" t="str">
            <v>김 창배</v>
          </cell>
          <cell r="L88" t="str">
            <v>0331-223-6466</v>
          </cell>
        </row>
        <row r="89">
          <cell r="B89" t="str">
            <v>종합가축약품쎈타</v>
          </cell>
          <cell r="C89" t="str">
            <v>136-13-64642</v>
          </cell>
          <cell r="D89" t="str">
            <v>김 기수</v>
          </cell>
          <cell r="E89" t="str">
            <v>인천광역시 강화군 강화읍 관청 492-1</v>
          </cell>
          <cell r="F89" t="str">
            <v>417-800</v>
          </cell>
          <cell r="G89" t="str">
            <v>도.소매</v>
          </cell>
          <cell r="H89" t="str">
            <v>가축약품</v>
          </cell>
          <cell r="J89" t="str">
            <v>김 창배</v>
          </cell>
        </row>
        <row r="90">
          <cell r="B90" t="str">
            <v>(사회복지법인)서천재</v>
          </cell>
          <cell r="C90" t="str">
            <v>137-82-00536</v>
          </cell>
          <cell r="D90" t="str">
            <v>김 영기</v>
          </cell>
          <cell r="E90" t="str">
            <v>인천광역시 서구 심곡동 산 27-2</v>
          </cell>
          <cell r="F90" t="str">
            <v>404-190</v>
          </cell>
          <cell r="G90" t="str">
            <v>보건업</v>
          </cell>
          <cell r="H90" t="str">
            <v>복지사업</v>
          </cell>
          <cell r="J90" t="str">
            <v>오 요환</v>
          </cell>
        </row>
        <row r="91">
          <cell r="B91" t="str">
            <v>신진동물약품병원</v>
          </cell>
          <cell r="C91" t="str">
            <v>139-08-70867</v>
          </cell>
          <cell r="D91" t="str">
            <v>황의담</v>
          </cell>
          <cell r="E91" t="str">
            <v>인천광역시 남동구 만수동 961-31</v>
          </cell>
          <cell r="F91" t="str">
            <v>405-240</v>
          </cell>
          <cell r="G91" t="str">
            <v>도매.보건</v>
          </cell>
          <cell r="H91" t="str">
            <v>동물약품,수의사</v>
          </cell>
          <cell r="J91" t="str">
            <v>김 창배</v>
          </cell>
        </row>
        <row r="92">
          <cell r="B92" t="str">
            <v>(주)경인약품</v>
          </cell>
          <cell r="C92" t="str">
            <v>203-81-49237</v>
          </cell>
          <cell r="D92" t="str">
            <v>이 흥재</v>
          </cell>
          <cell r="E92" t="str">
            <v>서울특별시 중구 신당동 290-65</v>
          </cell>
          <cell r="F92" t="str">
            <v>100-450</v>
          </cell>
          <cell r="G92" t="str">
            <v>도매</v>
          </cell>
          <cell r="H92" t="str">
            <v>양약</v>
          </cell>
          <cell r="J92" t="str">
            <v>강 충주</v>
          </cell>
          <cell r="L92" t="str">
            <v>02-2252-0844</v>
          </cell>
        </row>
        <row r="93">
          <cell r="B93" t="str">
            <v>태종약품(주)</v>
          </cell>
          <cell r="C93" t="str">
            <v>203-81-49713</v>
          </cell>
          <cell r="D93" t="str">
            <v>윤 종남</v>
          </cell>
          <cell r="E93" t="str">
            <v>서울특별시 중구 황학동 2491</v>
          </cell>
          <cell r="F93" t="str">
            <v>100-440</v>
          </cell>
          <cell r="G93" t="str">
            <v>도매</v>
          </cell>
          <cell r="H93" t="str">
            <v>의약품</v>
          </cell>
          <cell r="J93" t="str">
            <v>성 기수</v>
          </cell>
        </row>
        <row r="94">
          <cell r="B94" t="str">
            <v>대신가축약품상사</v>
          </cell>
          <cell r="C94" t="str">
            <v>204-22-91269</v>
          </cell>
          <cell r="D94" t="str">
            <v>이영선</v>
          </cell>
          <cell r="E94" t="str">
            <v>서울특별시 동대문구 용두동 36-1</v>
          </cell>
          <cell r="F94" t="str">
            <v>130-070</v>
          </cell>
          <cell r="G94" t="str">
            <v>도.소매</v>
          </cell>
          <cell r="H94" t="str">
            <v>가축약품</v>
          </cell>
          <cell r="J94" t="str">
            <v>김 창배</v>
          </cell>
          <cell r="L94" t="str">
            <v>02-962-4444</v>
          </cell>
        </row>
        <row r="95">
          <cell r="B95" t="str">
            <v>(주)정도약품</v>
          </cell>
          <cell r="C95" t="str">
            <v>204-81-14099</v>
          </cell>
          <cell r="D95" t="str">
            <v>정 영배</v>
          </cell>
          <cell r="E95" t="str">
            <v>서울특별시 동대문구 제기동 137-154</v>
          </cell>
          <cell r="F95" t="str">
            <v>130-060</v>
          </cell>
          <cell r="G95" t="str">
            <v>도매</v>
          </cell>
          <cell r="H95" t="str">
            <v>양약,건강식품 외</v>
          </cell>
          <cell r="J95" t="str">
            <v>김 태훈</v>
          </cell>
          <cell r="L95" t="str">
            <v>02-924-6554</v>
          </cell>
        </row>
        <row r="96">
          <cell r="B96" t="str">
            <v>영동약품(주)</v>
          </cell>
          <cell r="C96" t="str">
            <v>204-81-18886</v>
          </cell>
          <cell r="D96" t="str">
            <v>신 은록</v>
          </cell>
          <cell r="E96" t="str">
            <v>서울특별시 동대문구 장안동 427-5</v>
          </cell>
          <cell r="F96" t="str">
            <v>130-100</v>
          </cell>
          <cell r="G96" t="str">
            <v>도매</v>
          </cell>
          <cell r="H96" t="str">
            <v>양약</v>
          </cell>
          <cell r="J96" t="str">
            <v>이 충주</v>
          </cell>
        </row>
        <row r="97">
          <cell r="B97" t="str">
            <v>성은약품(주)</v>
          </cell>
          <cell r="C97" t="str">
            <v>204-81-24864</v>
          </cell>
          <cell r="D97" t="str">
            <v>고민주</v>
          </cell>
          <cell r="E97" t="str">
            <v>서울특별시 동대문구 제기동 1171</v>
          </cell>
          <cell r="F97" t="str">
            <v>130-060</v>
          </cell>
          <cell r="G97" t="str">
            <v>도매</v>
          </cell>
          <cell r="H97" t="str">
            <v>양약</v>
          </cell>
        </row>
        <row r="98">
          <cell r="B98" t="str">
            <v>(주)협성가축약품</v>
          </cell>
          <cell r="C98" t="str">
            <v>204-81-28462</v>
          </cell>
          <cell r="D98" t="str">
            <v>최 일평</v>
          </cell>
          <cell r="E98" t="str">
            <v>서울특별시 동대문구 제기동 287-31</v>
          </cell>
          <cell r="F98" t="str">
            <v>130-060</v>
          </cell>
          <cell r="G98" t="str">
            <v>도,소매</v>
          </cell>
          <cell r="H98" t="str">
            <v>가축약품</v>
          </cell>
          <cell r="J98" t="str">
            <v>김 창배</v>
          </cell>
          <cell r="L98" t="str">
            <v>967-8779</v>
          </cell>
        </row>
        <row r="99">
          <cell r="B99" t="str">
            <v>(주)성모약품</v>
          </cell>
          <cell r="C99" t="str">
            <v>204-81-28711</v>
          </cell>
          <cell r="D99" t="str">
            <v>정 철</v>
          </cell>
          <cell r="E99" t="str">
            <v>서울특별시 동대문구 용두동 102-144</v>
          </cell>
          <cell r="F99" t="str">
            <v>130-070</v>
          </cell>
          <cell r="G99" t="str">
            <v>도매</v>
          </cell>
          <cell r="H99" t="str">
            <v>의약품</v>
          </cell>
          <cell r="J99" t="str">
            <v>이 충주</v>
          </cell>
        </row>
        <row r="100">
          <cell r="B100" t="str">
            <v>원진약품(주)</v>
          </cell>
          <cell r="C100" t="str">
            <v>204-81-30987</v>
          </cell>
          <cell r="D100" t="str">
            <v>김 원직</v>
          </cell>
          <cell r="E100" t="str">
            <v>서울특별시 동대문구 용두동 104-20</v>
          </cell>
          <cell r="F100" t="str">
            <v>130-070</v>
          </cell>
          <cell r="G100" t="str">
            <v>도매</v>
          </cell>
          <cell r="H100" t="str">
            <v>의약품</v>
          </cell>
          <cell r="J100" t="str">
            <v>강 충주</v>
          </cell>
          <cell r="L100" t="str">
            <v>02-927-9111</v>
          </cell>
        </row>
        <row r="101">
          <cell r="B101" t="str">
            <v>선일약품(주)</v>
          </cell>
          <cell r="C101" t="str">
            <v>204-81-33077</v>
          </cell>
          <cell r="D101" t="str">
            <v>허 치강</v>
          </cell>
          <cell r="E101" t="str">
            <v>서울특별시 동대문구 신설동 114-58</v>
          </cell>
          <cell r="F101" t="str">
            <v>130-110</v>
          </cell>
          <cell r="G101" t="str">
            <v>도매</v>
          </cell>
          <cell r="H101" t="str">
            <v>의약품</v>
          </cell>
        </row>
        <row r="102">
          <cell r="B102" t="str">
            <v>세종메디칼(주)</v>
          </cell>
          <cell r="C102" t="str">
            <v>204-81-39300</v>
          </cell>
          <cell r="D102" t="str">
            <v>김 행권</v>
          </cell>
          <cell r="E102" t="str">
            <v>서울특별시 송파구 가락동 94</v>
          </cell>
          <cell r="F102" t="str">
            <v>138-160</v>
          </cell>
          <cell r="G102" t="str">
            <v>도매</v>
          </cell>
          <cell r="H102" t="str">
            <v>의약품</v>
          </cell>
          <cell r="J102" t="str">
            <v>성 기수</v>
          </cell>
          <cell r="L102" t="str">
            <v>02-409-7085</v>
          </cell>
        </row>
        <row r="103">
          <cell r="B103" t="str">
            <v>(주)한사랑약품</v>
          </cell>
          <cell r="C103" t="str">
            <v>204-81-41577</v>
          </cell>
          <cell r="D103" t="str">
            <v>이 만근</v>
          </cell>
          <cell r="E103" t="str">
            <v>서울특별시 동대문구 제기동 177-1</v>
          </cell>
          <cell r="F103" t="str">
            <v>130-060</v>
          </cell>
          <cell r="G103" t="str">
            <v>도매</v>
          </cell>
          <cell r="H103" t="str">
            <v>의약품</v>
          </cell>
          <cell r="J103" t="str">
            <v>이 충주</v>
          </cell>
        </row>
        <row r="104">
          <cell r="B104" t="str">
            <v>(주)한국의약품네트워</v>
          </cell>
          <cell r="C104" t="str">
            <v>204-81-42616</v>
          </cell>
          <cell r="D104" t="str">
            <v>정영대</v>
          </cell>
          <cell r="E104" t="str">
            <v>서울특별시 동대문구 용두동 220-20 대광빌딩 2층</v>
          </cell>
          <cell r="F104" t="str">
            <v>130-070</v>
          </cell>
          <cell r="G104" t="str">
            <v>서비스,도매</v>
          </cell>
          <cell r="H104" t="str">
            <v>정보처리업,의약품</v>
          </cell>
          <cell r="J104" t="str">
            <v>강 충주</v>
          </cell>
          <cell r="L104" t="str">
            <v>02-926-4610</v>
          </cell>
        </row>
        <row r="105">
          <cell r="B105" t="str">
            <v>신성약품(주)</v>
          </cell>
          <cell r="C105" t="str">
            <v>205-81-12186</v>
          </cell>
          <cell r="D105" t="str">
            <v>김 진문</v>
          </cell>
          <cell r="E105" t="str">
            <v>서울특별시 동대문구 장안동 398-8</v>
          </cell>
          <cell r="F105" t="str">
            <v>130-100</v>
          </cell>
          <cell r="G105" t="str">
            <v>도매</v>
          </cell>
          <cell r="H105" t="str">
            <v>양약</v>
          </cell>
          <cell r="J105" t="str">
            <v>이 석준</v>
          </cell>
        </row>
        <row r="106">
          <cell r="B106" t="str">
            <v>제신약품(주)</v>
          </cell>
          <cell r="C106" t="str">
            <v>205-81-12435</v>
          </cell>
          <cell r="D106" t="str">
            <v>정 연공</v>
          </cell>
          <cell r="E106" t="str">
            <v>서울특별시 광진구 구의동 234-7</v>
          </cell>
          <cell r="F106" t="str">
            <v>143-200</v>
          </cell>
          <cell r="G106" t="str">
            <v>도매</v>
          </cell>
          <cell r="H106" t="str">
            <v>양약</v>
          </cell>
          <cell r="J106" t="str">
            <v>최 진섭</v>
          </cell>
          <cell r="L106" t="str">
            <v>02-458-5777</v>
          </cell>
        </row>
        <row r="107">
          <cell r="B107" t="str">
            <v>아세아약품(주)</v>
          </cell>
          <cell r="C107" t="str">
            <v>205-81-21555</v>
          </cell>
          <cell r="D107" t="str">
            <v>홍 승태</v>
          </cell>
          <cell r="E107" t="str">
            <v>서울특별시 동대문구 장안동 436-3</v>
          </cell>
          <cell r="F107" t="str">
            <v>130-100</v>
          </cell>
          <cell r="G107" t="str">
            <v>도매</v>
          </cell>
          <cell r="H107" t="str">
            <v>양약</v>
          </cell>
          <cell r="J107" t="str">
            <v>성 기수</v>
          </cell>
        </row>
        <row r="108">
          <cell r="B108" t="str">
            <v>광림약품(주)</v>
          </cell>
          <cell r="C108" t="str">
            <v>205-81-26787</v>
          </cell>
          <cell r="D108" t="str">
            <v>최 홍건</v>
          </cell>
          <cell r="E108" t="str">
            <v>서울특별시 동대문구 장안동 337-19</v>
          </cell>
          <cell r="F108" t="str">
            <v>130-100</v>
          </cell>
          <cell r="G108" t="str">
            <v>도매</v>
          </cell>
          <cell r="H108" t="str">
            <v>양약</v>
          </cell>
          <cell r="J108" t="str">
            <v>강 충주</v>
          </cell>
          <cell r="L108" t="str">
            <v>02-2212-9400</v>
          </cell>
        </row>
        <row r="109">
          <cell r="B109" t="str">
            <v>(주)개성약품</v>
          </cell>
          <cell r="C109" t="str">
            <v>205-81-28747</v>
          </cell>
          <cell r="D109" t="str">
            <v>김정목</v>
          </cell>
          <cell r="E109" t="str">
            <v>서울특별시 동대문구 장안동 305-2</v>
          </cell>
          <cell r="F109" t="str">
            <v>130-100</v>
          </cell>
          <cell r="G109" t="str">
            <v>도매업</v>
          </cell>
          <cell r="H109" t="str">
            <v>양약</v>
          </cell>
          <cell r="J109" t="str">
            <v>강 충주</v>
          </cell>
          <cell r="L109" t="str">
            <v>02-2215-2670</v>
          </cell>
        </row>
        <row r="110">
          <cell r="B110" t="str">
            <v>우진약품(주)</v>
          </cell>
          <cell r="C110" t="str">
            <v>205-81-29445</v>
          </cell>
          <cell r="D110" t="str">
            <v>정광호</v>
          </cell>
          <cell r="E110" t="str">
            <v>서울특별시 동대문구 장안3동 358-14</v>
          </cell>
          <cell r="F110" t="str">
            <v>130-103</v>
          </cell>
          <cell r="G110" t="str">
            <v>도매</v>
          </cell>
          <cell r="H110" t="str">
            <v>의약품</v>
          </cell>
          <cell r="J110" t="str">
            <v>강 충주</v>
          </cell>
          <cell r="L110" t="str">
            <v>02-2217-3497</v>
          </cell>
        </row>
        <row r="111">
          <cell r="B111" t="str">
            <v>복지약품(주)</v>
          </cell>
          <cell r="C111" t="str">
            <v>205-81-32843</v>
          </cell>
          <cell r="D111" t="str">
            <v>조 달환</v>
          </cell>
          <cell r="E111" t="str">
            <v>서울특별시 동대문구 장안동 337-6</v>
          </cell>
          <cell r="F111" t="str">
            <v>130-100</v>
          </cell>
          <cell r="G111" t="str">
            <v>도매</v>
          </cell>
          <cell r="H111" t="str">
            <v>양약</v>
          </cell>
          <cell r="J111" t="str">
            <v>강 충주</v>
          </cell>
          <cell r="L111" t="str">
            <v>02-925-9982</v>
          </cell>
        </row>
        <row r="112">
          <cell r="B112" t="str">
            <v>(주)태현양행</v>
          </cell>
          <cell r="C112" t="str">
            <v>205-81-34763</v>
          </cell>
          <cell r="D112" t="str">
            <v>임성규</v>
          </cell>
          <cell r="E112" t="str">
            <v>서울특별시 동대문구 휘경동 267-86</v>
          </cell>
          <cell r="F112" t="str">
            <v>130-090</v>
          </cell>
          <cell r="G112" t="str">
            <v>도매</v>
          </cell>
          <cell r="H112" t="str">
            <v>의약품</v>
          </cell>
        </row>
        <row r="113">
          <cell r="B113" t="str">
            <v>(주)태현양행</v>
          </cell>
          <cell r="C113" t="str">
            <v>205-81-34763</v>
          </cell>
          <cell r="D113" t="str">
            <v>임 성규</v>
          </cell>
          <cell r="E113" t="str">
            <v>서울특별시 동대문구 휘경동 267-86</v>
          </cell>
          <cell r="F113" t="str">
            <v>130-090</v>
          </cell>
          <cell r="G113" t="str">
            <v>도매</v>
          </cell>
          <cell r="H113" t="str">
            <v>의약품</v>
          </cell>
          <cell r="J113" t="str">
            <v>김 태훈</v>
          </cell>
        </row>
        <row r="114">
          <cell r="B114" t="str">
            <v>대일물산(주)</v>
          </cell>
          <cell r="C114" t="str">
            <v>205-81-36801</v>
          </cell>
          <cell r="D114" t="str">
            <v>박 노석</v>
          </cell>
          <cell r="E114" t="str">
            <v>서울특별시 동대문구 장안동 460-4</v>
          </cell>
          <cell r="F114" t="str">
            <v>130-100</v>
          </cell>
          <cell r="G114" t="str">
            <v>도매</v>
          </cell>
          <cell r="H114" t="str">
            <v>의약품</v>
          </cell>
          <cell r="J114" t="str">
            <v>양 재영</v>
          </cell>
          <cell r="L114" t="str">
            <v>02-2214-2244</v>
          </cell>
        </row>
        <row r="115">
          <cell r="B115" t="str">
            <v>(주)세정코리아</v>
          </cell>
          <cell r="C115" t="str">
            <v>207-81-52791</v>
          </cell>
          <cell r="D115" t="str">
            <v>강대훈</v>
          </cell>
          <cell r="E115" t="str">
            <v>서울특별시 광진구 군자동 466-8</v>
          </cell>
          <cell r="F115" t="str">
            <v>143-150</v>
          </cell>
          <cell r="G115" t="str">
            <v>도소매</v>
          </cell>
          <cell r="H115" t="str">
            <v>의료용품</v>
          </cell>
          <cell r="J115" t="str">
            <v>강 충주</v>
          </cell>
        </row>
        <row r="116">
          <cell r="B116" t="str">
            <v>화인약품(주)</v>
          </cell>
          <cell r="C116" t="str">
            <v>208-81-10775</v>
          </cell>
          <cell r="D116" t="str">
            <v>이 종구</v>
          </cell>
          <cell r="E116" t="str">
            <v>서울특별시 종로구 연건동 192-1</v>
          </cell>
          <cell r="F116" t="str">
            <v>110-460</v>
          </cell>
          <cell r="G116" t="str">
            <v>도매</v>
          </cell>
          <cell r="H116" t="str">
            <v>양약</v>
          </cell>
          <cell r="J116" t="str">
            <v>강 충주</v>
          </cell>
          <cell r="L116" t="str">
            <v>02-741-2112</v>
          </cell>
        </row>
        <row r="117">
          <cell r="B117" t="str">
            <v>신덕약품(주)</v>
          </cell>
          <cell r="C117" t="str">
            <v>209-81-10797</v>
          </cell>
          <cell r="D117" t="str">
            <v>김 정도</v>
          </cell>
          <cell r="E117" t="str">
            <v>서울특별시 성북구 안암동4가 41-1</v>
          </cell>
          <cell r="F117" t="str">
            <v>136-074</v>
          </cell>
          <cell r="G117" t="str">
            <v>도매</v>
          </cell>
          <cell r="H117" t="str">
            <v>의약품</v>
          </cell>
          <cell r="J117" t="str">
            <v>이 충주</v>
          </cell>
        </row>
        <row r="118">
          <cell r="B118" t="str">
            <v>성십자약품(주)</v>
          </cell>
          <cell r="C118" t="str">
            <v>209-81-15579</v>
          </cell>
          <cell r="D118" t="str">
            <v>박 상준</v>
          </cell>
          <cell r="E118" t="str">
            <v>서울특별시 성북구 안암동4가 41-31</v>
          </cell>
          <cell r="F118" t="str">
            <v>136-074</v>
          </cell>
          <cell r="G118" t="str">
            <v>도매,소매</v>
          </cell>
          <cell r="H118" t="str">
            <v>양약</v>
          </cell>
          <cell r="J118" t="str">
            <v>성 기수</v>
          </cell>
        </row>
        <row r="119">
          <cell r="B119" t="str">
            <v>정수약품(주)</v>
          </cell>
          <cell r="C119" t="str">
            <v>209-81-15598</v>
          </cell>
          <cell r="D119" t="str">
            <v>김 정수</v>
          </cell>
          <cell r="E119" t="str">
            <v>서울특별시 성북구 보문동7가 109-1</v>
          </cell>
          <cell r="F119" t="str">
            <v>136-087</v>
          </cell>
          <cell r="G119" t="str">
            <v>도매</v>
          </cell>
          <cell r="H119" t="str">
            <v>의약품</v>
          </cell>
          <cell r="J119" t="str">
            <v>강 충주</v>
          </cell>
          <cell r="L119" t="str">
            <v>02-922-6801</v>
          </cell>
        </row>
        <row r="120">
          <cell r="B120" t="str">
            <v>세영약품(주)</v>
          </cell>
          <cell r="C120" t="str">
            <v>210-81-16049</v>
          </cell>
          <cell r="D120" t="str">
            <v>김 문선</v>
          </cell>
          <cell r="E120" t="str">
            <v>서울특별시 노원구 공릉동 238-53</v>
          </cell>
          <cell r="F120" t="str">
            <v>139-240</v>
          </cell>
          <cell r="G120" t="str">
            <v>도매</v>
          </cell>
          <cell r="H120" t="str">
            <v>양약</v>
          </cell>
          <cell r="J120" t="str">
            <v>이 충주</v>
          </cell>
        </row>
        <row r="121">
          <cell r="B121" t="str">
            <v>비산실업(주)</v>
          </cell>
          <cell r="C121" t="str">
            <v>211-86-00166</v>
          </cell>
          <cell r="D121" t="str">
            <v>전종우</v>
          </cell>
          <cell r="E121" t="str">
            <v>서울특별시 강남구 도곡동 410-4</v>
          </cell>
          <cell r="F121" t="str">
            <v>135-270</v>
          </cell>
          <cell r="G121" t="str">
            <v>도.소매</v>
          </cell>
          <cell r="H121" t="str">
            <v>의약품.의료기기외</v>
          </cell>
          <cell r="J121" t="str">
            <v>이 충주</v>
          </cell>
          <cell r="L121" t="str">
            <v>02-578-0168</v>
          </cell>
        </row>
        <row r="122">
          <cell r="B122" t="str">
            <v>우신약품(주)</v>
          </cell>
          <cell r="C122" t="str">
            <v>212-81-30649</v>
          </cell>
          <cell r="D122" t="str">
            <v>김 황준</v>
          </cell>
          <cell r="E122" t="str">
            <v>서울특별시 구로구 구로동 23-2</v>
          </cell>
          <cell r="F122" t="str">
            <v>152-050</v>
          </cell>
          <cell r="G122" t="str">
            <v>도매</v>
          </cell>
          <cell r="H122" t="str">
            <v>양약</v>
          </cell>
          <cell r="J122" t="str">
            <v>최 진섭</v>
          </cell>
          <cell r="L122" t="str">
            <v>02-3281-6952</v>
          </cell>
        </row>
        <row r="123">
          <cell r="B123" t="str">
            <v>풍전약품(주)</v>
          </cell>
          <cell r="C123" t="str">
            <v>213-81-25659</v>
          </cell>
          <cell r="D123" t="str">
            <v>임 완호</v>
          </cell>
          <cell r="E123" t="str">
            <v>서울특별시 강남구 포이동 238-9</v>
          </cell>
          <cell r="F123" t="str">
            <v>135-260</v>
          </cell>
          <cell r="G123" t="str">
            <v>도매</v>
          </cell>
          <cell r="H123" t="str">
            <v>양약</v>
          </cell>
          <cell r="J123" t="str">
            <v>양 재영</v>
          </cell>
          <cell r="L123" t="str">
            <v>02-578-2131</v>
          </cell>
        </row>
        <row r="124">
          <cell r="B124" t="str">
            <v>한국약품판매(주)</v>
          </cell>
          <cell r="C124" t="str">
            <v>214-81-08537</v>
          </cell>
          <cell r="D124" t="str">
            <v>정 성천</v>
          </cell>
          <cell r="E124" t="str">
            <v>서울특별시 서초구 서초동 1695-19</v>
          </cell>
          <cell r="F124" t="str">
            <v>137-070</v>
          </cell>
          <cell r="G124" t="str">
            <v>도매</v>
          </cell>
          <cell r="H124" t="str">
            <v>의약품</v>
          </cell>
          <cell r="J124" t="str">
            <v>강 충주</v>
          </cell>
        </row>
        <row r="125">
          <cell r="B125" t="str">
            <v>(주)현대메디칼에스.이</v>
          </cell>
          <cell r="C125" t="str">
            <v>215-81-20252</v>
          </cell>
          <cell r="D125" t="str">
            <v>이재선</v>
          </cell>
          <cell r="E125" t="str">
            <v>서울특별시 송파구 방이동 48-4</v>
          </cell>
          <cell r="F125" t="str">
            <v>138-050</v>
          </cell>
          <cell r="G125" t="str">
            <v>도매</v>
          </cell>
          <cell r="H125" t="str">
            <v>의약품</v>
          </cell>
          <cell r="I125" t="str">
            <v>전 영호</v>
          </cell>
          <cell r="J125" t="str">
            <v>도매상</v>
          </cell>
          <cell r="K125" t="str">
            <v>02-424-0855</v>
          </cell>
        </row>
        <row r="126">
          <cell r="B126" t="str">
            <v>금정약품</v>
          </cell>
          <cell r="C126" t="str">
            <v>215-81-26197</v>
          </cell>
          <cell r="D126" t="str">
            <v>심 우철</v>
          </cell>
          <cell r="E126" t="str">
            <v>서울특별시 송파구 오금동 95</v>
          </cell>
          <cell r="F126" t="str">
            <v>138-130</v>
          </cell>
          <cell r="G126" t="str">
            <v>도매</v>
          </cell>
          <cell r="H126" t="str">
            <v>의약품</v>
          </cell>
        </row>
        <row r="127">
          <cell r="B127" t="str">
            <v>금정약품(주)</v>
          </cell>
          <cell r="C127" t="str">
            <v>215-81-26197</v>
          </cell>
          <cell r="D127" t="str">
            <v>심 우철</v>
          </cell>
          <cell r="E127" t="str">
            <v>서울특별시 송파구 오금동 95</v>
          </cell>
          <cell r="F127" t="str">
            <v>138-130</v>
          </cell>
          <cell r="G127" t="str">
            <v>도매</v>
          </cell>
          <cell r="H127" t="str">
            <v>양약</v>
          </cell>
          <cell r="J127" t="str">
            <v>강 충주</v>
          </cell>
        </row>
        <row r="128">
          <cell r="B128" t="str">
            <v>(주)보람약품</v>
          </cell>
          <cell r="C128" t="str">
            <v>215-81-35769</v>
          </cell>
          <cell r="D128" t="str">
            <v>박 규봉</v>
          </cell>
          <cell r="E128" t="str">
            <v>서울특별시 송파구 문정동 11-13</v>
          </cell>
          <cell r="F128" t="str">
            <v>138-200</v>
          </cell>
          <cell r="G128" t="str">
            <v>도매</v>
          </cell>
          <cell r="H128" t="str">
            <v>의약품</v>
          </cell>
          <cell r="J128" t="str">
            <v>양 재영</v>
          </cell>
          <cell r="L128" t="str">
            <v>02-449-3523</v>
          </cell>
        </row>
        <row r="129">
          <cell r="B129" t="str">
            <v>(주)수창양행</v>
          </cell>
          <cell r="C129" t="str">
            <v>215-81-54349</v>
          </cell>
          <cell r="D129" t="str">
            <v>이 동영</v>
          </cell>
          <cell r="E129" t="str">
            <v>서울특별시 송파구 오금동 135</v>
          </cell>
          <cell r="F129" t="str">
            <v>138-130</v>
          </cell>
          <cell r="G129" t="str">
            <v>도매</v>
          </cell>
          <cell r="H129" t="str">
            <v>의약품</v>
          </cell>
          <cell r="J129" t="str">
            <v>이 충주</v>
          </cell>
        </row>
        <row r="130">
          <cell r="B130" t="str">
            <v>(주)보나에스</v>
          </cell>
          <cell r="C130" t="str">
            <v>215-81-55746</v>
          </cell>
          <cell r="D130" t="str">
            <v>박 의근</v>
          </cell>
          <cell r="E130" t="str">
            <v>서울특별시 송파구 송파동 139-12</v>
          </cell>
          <cell r="F130" t="str">
            <v>138-170</v>
          </cell>
          <cell r="G130" t="str">
            <v>도매</v>
          </cell>
          <cell r="H130" t="str">
            <v>양약</v>
          </cell>
          <cell r="J130" t="str">
            <v>이 충주</v>
          </cell>
          <cell r="L130" t="str">
            <v>02-424-4891</v>
          </cell>
        </row>
        <row r="131">
          <cell r="B131" t="str">
            <v>(주)민성약품</v>
          </cell>
          <cell r="C131" t="str">
            <v>215-81-76950</v>
          </cell>
          <cell r="D131" t="str">
            <v>장은식</v>
          </cell>
          <cell r="E131" t="str">
            <v>서울특별시 송파구 거여동 40-1 남고빌딩</v>
          </cell>
          <cell r="F131" t="str">
            <v>138-110</v>
          </cell>
          <cell r="G131" t="str">
            <v>도매</v>
          </cell>
          <cell r="H131" t="str">
            <v>의약품</v>
          </cell>
          <cell r="J131" t="str">
            <v>양 재영</v>
          </cell>
          <cell r="L131" t="str">
            <v>02-406-7510</v>
          </cell>
        </row>
        <row r="132">
          <cell r="B132" t="str">
            <v>신원약품(주)</v>
          </cell>
          <cell r="C132" t="str">
            <v>216-81-07970</v>
          </cell>
          <cell r="D132" t="str">
            <v>김 양오</v>
          </cell>
          <cell r="E132" t="str">
            <v>서울특별시 중랑구 면목동 144-20</v>
          </cell>
          <cell r="F132" t="str">
            <v>131-200</v>
          </cell>
          <cell r="G132" t="str">
            <v>도매</v>
          </cell>
          <cell r="H132" t="str">
            <v>의약품</v>
          </cell>
          <cell r="J132" t="str">
            <v>김 태훈</v>
          </cell>
          <cell r="L132" t="str">
            <v>02-434-3777</v>
          </cell>
        </row>
        <row r="133">
          <cell r="B133" t="str">
            <v>(주)이화약품실업</v>
          </cell>
          <cell r="C133" t="str">
            <v>218-81-07812</v>
          </cell>
          <cell r="D133" t="str">
            <v>김건승</v>
          </cell>
          <cell r="E133" t="str">
            <v>서울특별시 영등포구 신길동 287-2</v>
          </cell>
          <cell r="F133" t="str">
            <v>150-050</v>
          </cell>
          <cell r="G133" t="str">
            <v>도매업,부동산</v>
          </cell>
          <cell r="H133" t="str">
            <v>의약품,의료소모품,임</v>
          </cell>
          <cell r="J133" t="str">
            <v>이 충주</v>
          </cell>
        </row>
        <row r="134">
          <cell r="B134" t="str">
            <v>원아약품(주)</v>
          </cell>
          <cell r="C134" t="str">
            <v>218-81-11242</v>
          </cell>
          <cell r="D134" t="str">
            <v>성 광길</v>
          </cell>
          <cell r="E134" t="str">
            <v>서울특별시 성동구 용답동 235-5</v>
          </cell>
          <cell r="F134" t="str">
            <v>133-170</v>
          </cell>
          <cell r="G134" t="str">
            <v>도매</v>
          </cell>
          <cell r="H134" t="str">
            <v>양약</v>
          </cell>
          <cell r="J134" t="str">
            <v>최 진섭</v>
          </cell>
        </row>
        <row r="135">
          <cell r="B135" t="str">
            <v>(주)태영약품</v>
          </cell>
          <cell r="C135" t="str">
            <v>218-81-14759</v>
          </cell>
          <cell r="D135" t="str">
            <v>예 종길</v>
          </cell>
          <cell r="E135" t="str">
            <v>서울특별시 성동구 용답동 225-6</v>
          </cell>
          <cell r="F135" t="str">
            <v>133-170</v>
          </cell>
          <cell r="G135" t="str">
            <v>도매</v>
          </cell>
          <cell r="H135" t="str">
            <v>양약</v>
          </cell>
          <cell r="J135" t="str">
            <v>이 충주</v>
          </cell>
          <cell r="L135" t="str">
            <v>217-0336</v>
          </cell>
        </row>
        <row r="136">
          <cell r="B136" t="str">
            <v>한송약품(주)</v>
          </cell>
          <cell r="C136" t="str">
            <v>219-81-23396</v>
          </cell>
          <cell r="D136" t="str">
            <v>이 상배</v>
          </cell>
          <cell r="E136" t="str">
            <v>서울특별시 송파구 송파동 48-18</v>
          </cell>
          <cell r="F136" t="str">
            <v>138-170</v>
          </cell>
          <cell r="G136" t="str">
            <v>도매</v>
          </cell>
          <cell r="H136" t="str">
            <v>의약품</v>
          </cell>
          <cell r="J136" t="str">
            <v>양 재영</v>
          </cell>
        </row>
        <row r="137">
          <cell r="B137" t="str">
            <v>열린약품(주)</v>
          </cell>
          <cell r="C137" t="str">
            <v>219-81-26210</v>
          </cell>
          <cell r="D137" t="str">
            <v>안 윤창</v>
          </cell>
          <cell r="E137" t="str">
            <v>서울특별시 송파구 삼전동 5-3</v>
          </cell>
          <cell r="F137" t="str">
            <v>138-180</v>
          </cell>
          <cell r="G137" t="str">
            <v>도매</v>
          </cell>
          <cell r="H137" t="str">
            <v>양약및한약 외</v>
          </cell>
          <cell r="J137" t="str">
            <v>김 태훈</v>
          </cell>
        </row>
        <row r="138">
          <cell r="B138" t="str">
            <v>(주)기영약품</v>
          </cell>
          <cell r="C138" t="str">
            <v>220-81-08769</v>
          </cell>
          <cell r="D138" t="str">
            <v>최 기홍</v>
          </cell>
          <cell r="E138" t="str">
            <v>서울특별시 강남구 논현동 133</v>
          </cell>
          <cell r="F138" t="str">
            <v>135-010</v>
          </cell>
          <cell r="G138" t="str">
            <v>도매</v>
          </cell>
          <cell r="H138" t="str">
            <v>양약</v>
          </cell>
          <cell r="J138" t="str">
            <v>성 기수</v>
          </cell>
          <cell r="L138" t="str">
            <v>02-3445-2333</v>
          </cell>
        </row>
        <row r="139">
          <cell r="B139" t="str">
            <v>예손치과의원</v>
          </cell>
          <cell r="C139" t="str">
            <v>220-90-10933</v>
          </cell>
          <cell r="D139" t="str">
            <v>박상민</v>
          </cell>
          <cell r="E139" t="str">
            <v>서울특별시 강남구 역삼동 824-19</v>
          </cell>
          <cell r="F139" t="str">
            <v>135-080</v>
          </cell>
          <cell r="G139" t="str">
            <v>의료업</v>
          </cell>
          <cell r="H139" t="str">
            <v>치과의원</v>
          </cell>
          <cell r="J139" t="str">
            <v>성 기수</v>
          </cell>
        </row>
        <row r="140">
          <cell r="B140" t="str">
            <v>(주)연합약품</v>
          </cell>
          <cell r="C140" t="str">
            <v>221-81-03689</v>
          </cell>
          <cell r="D140" t="str">
            <v>윤 대순</v>
          </cell>
          <cell r="E140" t="str">
            <v>강원도 춘천시 효자1동 683-1</v>
          </cell>
          <cell r="F140" t="str">
            <v>200-091</v>
          </cell>
          <cell r="G140" t="str">
            <v>도.소매</v>
          </cell>
          <cell r="H140" t="str">
            <v>양약</v>
          </cell>
          <cell r="J140" t="str">
            <v>강 충주</v>
          </cell>
          <cell r="L140" t="str">
            <v>0361-252-9011</v>
          </cell>
        </row>
        <row r="141">
          <cell r="B141" t="str">
            <v>서일약품(주)</v>
          </cell>
          <cell r="C141" t="str">
            <v>221-81-03767</v>
          </cell>
          <cell r="D141" t="str">
            <v>손 인자</v>
          </cell>
          <cell r="E141" t="str">
            <v>강원도 춘천시 석사동 114-7</v>
          </cell>
          <cell r="F141" t="str">
            <v>200-180</v>
          </cell>
          <cell r="G141" t="str">
            <v>도,소매</v>
          </cell>
          <cell r="H141" t="str">
            <v>양약</v>
          </cell>
          <cell r="J141" t="str">
            <v>강 충주</v>
          </cell>
          <cell r="L141" t="str">
            <v>0361-262-5795</v>
          </cell>
        </row>
        <row r="142">
          <cell r="B142" t="str">
            <v>원주약품</v>
          </cell>
          <cell r="C142" t="str">
            <v>224-02-88080</v>
          </cell>
          <cell r="D142" t="str">
            <v>송 윤의</v>
          </cell>
          <cell r="E142" t="str">
            <v>강원도 원주시 일산동 247-105</v>
          </cell>
          <cell r="F142" t="str">
            <v>220-050</v>
          </cell>
          <cell r="G142" t="str">
            <v>도매</v>
          </cell>
          <cell r="H142" t="str">
            <v>의약품</v>
          </cell>
          <cell r="J142" t="str">
            <v>강 충주</v>
          </cell>
          <cell r="L142" t="str">
            <v>0371-746-3886</v>
          </cell>
        </row>
        <row r="143">
          <cell r="B143" t="str">
            <v>금강약품</v>
          </cell>
          <cell r="C143" t="str">
            <v>224-03-21316</v>
          </cell>
          <cell r="D143" t="str">
            <v>한 혜숙</v>
          </cell>
          <cell r="E143" t="str">
            <v>강원도 원주시 태장동 700-12</v>
          </cell>
          <cell r="F143" t="str">
            <v>220-120</v>
          </cell>
          <cell r="G143" t="str">
            <v>도매</v>
          </cell>
          <cell r="H143" t="str">
            <v>약품</v>
          </cell>
          <cell r="J143" t="str">
            <v>강 충주</v>
          </cell>
          <cell r="L143" t="str">
            <v>0371-748-0202</v>
          </cell>
        </row>
        <row r="144">
          <cell r="B144" t="str">
            <v>지성당약국</v>
          </cell>
          <cell r="C144" t="str">
            <v>224-03-96291</v>
          </cell>
          <cell r="D144" t="str">
            <v>이 혜경</v>
          </cell>
          <cell r="E144" t="str">
            <v>강원도 원주시 중앙동 62-21</v>
          </cell>
          <cell r="F144" t="str">
            <v>220-010</v>
          </cell>
          <cell r="G144" t="str">
            <v>소매</v>
          </cell>
          <cell r="H144" t="str">
            <v>가축약</v>
          </cell>
          <cell r="J144" t="str">
            <v>김 창배</v>
          </cell>
          <cell r="L144" t="str">
            <v>0371-742-2184</v>
          </cell>
        </row>
        <row r="145">
          <cell r="B145" t="str">
            <v>한독상사</v>
          </cell>
          <cell r="C145" t="str">
            <v>224-15-61698</v>
          </cell>
          <cell r="D145" t="str">
            <v>한고길</v>
          </cell>
          <cell r="E145" t="str">
            <v>강원도 원주시 봉산동 1094-5 1/1</v>
          </cell>
          <cell r="F145" t="str">
            <v>220-080</v>
          </cell>
          <cell r="G145" t="str">
            <v>도매,서비스</v>
          </cell>
          <cell r="H145" t="str">
            <v>의약품,의료기구외</v>
          </cell>
          <cell r="J145" t="str">
            <v>강 충주</v>
          </cell>
          <cell r="L145" t="str">
            <v>0371-742-1345</v>
          </cell>
        </row>
        <row r="146">
          <cell r="B146" t="str">
            <v>일산약품(주)</v>
          </cell>
          <cell r="C146" t="str">
            <v>224-81-05027</v>
          </cell>
          <cell r="D146" t="str">
            <v>이 광선</v>
          </cell>
          <cell r="E146" t="str">
            <v>강원도 원주시 원동 303호</v>
          </cell>
          <cell r="F146" t="str">
            <v>220-060</v>
          </cell>
          <cell r="G146" t="str">
            <v>도매</v>
          </cell>
          <cell r="H146" t="str">
            <v>양약</v>
          </cell>
          <cell r="J146" t="str">
            <v>강 충주</v>
          </cell>
          <cell r="L146" t="str">
            <v>0371-763-7535</v>
          </cell>
        </row>
        <row r="147">
          <cell r="B147" t="str">
            <v>(주)금강약품(원주)</v>
          </cell>
          <cell r="C147" t="str">
            <v>224-81-17519</v>
          </cell>
          <cell r="D147" t="str">
            <v>한혜숙</v>
          </cell>
          <cell r="E147" t="str">
            <v>강원도 원주시 태장동 700-12</v>
          </cell>
          <cell r="F147" t="str">
            <v>220-120</v>
          </cell>
          <cell r="G147" t="str">
            <v>도매</v>
          </cell>
          <cell r="H147" t="str">
            <v>약품</v>
          </cell>
          <cell r="J147" t="str">
            <v>강 충주</v>
          </cell>
        </row>
        <row r="148">
          <cell r="B148" t="str">
            <v>서호메디코</v>
          </cell>
          <cell r="C148" t="str">
            <v>226-01-19374</v>
          </cell>
          <cell r="D148" t="str">
            <v>박 영서</v>
          </cell>
          <cell r="E148" t="str">
            <v>강원도 강릉시 교동 26-34</v>
          </cell>
          <cell r="F148" t="str">
            <v>210-100</v>
          </cell>
          <cell r="G148" t="str">
            <v>도매</v>
          </cell>
          <cell r="H148" t="str">
            <v>의약품</v>
          </cell>
          <cell r="J148" t="str">
            <v>강 충주</v>
          </cell>
          <cell r="L148" t="str">
            <v>0391-652-7040</v>
          </cell>
        </row>
        <row r="149">
          <cell r="B149" t="str">
            <v>동해가축약품</v>
          </cell>
          <cell r="C149" t="str">
            <v>226-06-64587</v>
          </cell>
          <cell r="D149" t="str">
            <v>김 일남</v>
          </cell>
          <cell r="E149" t="str">
            <v>강원도 강릉시 옥천동 282-3</v>
          </cell>
          <cell r="F149" t="str">
            <v>210-090</v>
          </cell>
          <cell r="G149" t="str">
            <v>도매</v>
          </cell>
          <cell r="H149" t="str">
            <v>동물약품</v>
          </cell>
          <cell r="J149" t="str">
            <v>김 창배</v>
          </cell>
          <cell r="L149" t="str">
            <v>0391-42-1246</v>
          </cell>
        </row>
        <row r="150">
          <cell r="B150" t="str">
            <v>순천당약업</v>
          </cell>
          <cell r="C150" t="str">
            <v>226-81-03063</v>
          </cell>
          <cell r="D150" t="str">
            <v>김 대기</v>
          </cell>
          <cell r="E150" t="str">
            <v>강원도 강릉시 포남동 1134-11</v>
          </cell>
          <cell r="F150" t="str">
            <v>210-110</v>
          </cell>
          <cell r="G150" t="str">
            <v>도매</v>
          </cell>
          <cell r="H150" t="str">
            <v>의약품</v>
          </cell>
          <cell r="L150" t="str">
            <v>0391-643-9443</v>
          </cell>
        </row>
        <row r="151">
          <cell r="B151" t="str">
            <v>순천당약업(주)</v>
          </cell>
          <cell r="C151" t="str">
            <v>226-81-03063</v>
          </cell>
          <cell r="D151" t="str">
            <v>김대기</v>
          </cell>
          <cell r="E151" t="str">
            <v>강원도 강릉시 포남동 1134-11</v>
          </cell>
          <cell r="F151" t="str">
            <v>210-110</v>
          </cell>
          <cell r="G151" t="str">
            <v>도매</v>
          </cell>
          <cell r="H151" t="str">
            <v>의약품</v>
          </cell>
          <cell r="J151" t="str">
            <v>강 충주</v>
          </cell>
          <cell r="L151" t="str">
            <v>0391-643-9443</v>
          </cell>
        </row>
        <row r="152">
          <cell r="B152" t="str">
            <v>(주)강원약품</v>
          </cell>
          <cell r="C152" t="str">
            <v>226-81-04024</v>
          </cell>
          <cell r="D152" t="str">
            <v>전 영표</v>
          </cell>
          <cell r="E152" t="str">
            <v>강원도 강릉시 입암동 137-2</v>
          </cell>
          <cell r="F152" t="str">
            <v>210-250</v>
          </cell>
          <cell r="G152" t="str">
            <v>도매</v>
          </cell>
          <cell r="H152" t="str">
            <v>의약품</v>
          </cell>
          <cell r="J152" t="str">
            <v>강 충주</v>
          </cell>
          <cell r="L152" t="str">
            <v>0391-653-3221</v>
          </cell>
        </row>
        <row r="153">
          <cell r="B153" t="str">
            <v>(주)강릉약품</v>
          </cell>
          <cell r="C153" t="str">
            <v>226-81-09392</v>
          </cell>
          <cell r="D153" t="str">
            <v>강 석원</v>
          </cell>
          <cell r="E153" t="str">
            <v>강원도 강릉시 포남동 1155</v>
          </cell>
          <cell r="F153" t="str">
            <v>210-110</v>
          </cell>
          <cell r="G153" t="str">
            <v>도매</v>
          </cell>
          <cell r="H153" t="str">
            <v>의약품</v>
          </cell>
          <cell r="J153" t="str">
            <v>강 충주</v>
          </cell>
          <cell r="L153" t="str">
            <v>0391-641-6594</v>
          </cell>
        </row>
        <row r="154">
          <cell r="B154" t="str">
            <v>율전실업(주)</v>
          </cell>
          <cell r="C154" t="str">
            <v>229-81-17630</v>
          </cell>
          <cell r="D154" t="str">
            <v>정상욱</v>
          </cell>
          <cell r="E154" t="str">
            <v>서울특별시 송파구 오금동 5-2</v>
          </cell>
          <cell r="F154" t="str">
            <v>138-130</v>
          </cell>
          <cell r="G154" t="str">
            <v>도매업</v>
          </cell>
          <cell r="H154" t="str">
            <v>양약,시약</v>
          </cell>
          <cell r="J154" t="str">
            <v>이 충주</v>
          </cell>
        </row>
        <row r="155">
          <cell r="B155" t="str">
            <v>대한축산약품상사</v>
          </cell>
          <cell r="C155" t="str">
            <v>301-11-63622</v>
          </cell>
          <cell r="D155" t="str">
            <v>이상국</v>
          </cell>
          <cell r="E155" t="str">
            <v>충청북도 청주시 상당구 내덕동 226-22</v>
          </cell>
          <cell r="F155" t="str">
            <v>360-170</v>
          </cell>
          <cell r="G155" t="str">
            <v>도.소매</v>
          </cell>
          <cell r="H155" t="str">
            <v>축산약품</v>
          </cell>
          <cell r="J155" t="str">
            <v>김 세진</v>
          </cell>
          <cell r="L155" t="str">
            <v>0431-52-6462</v>
          </cell>
        </row>
        <row r="156">
          <cell r="B156" t="str">
            <v>(주)신일약품</v>
          </cell>
          <cell r="C156" t="str">
            <v>301-81-01371</v>
          </cell>
          <cell r="D156" t="str">
            <v>손 상현</v>
          </cell>
          <cell r="E156" t="str">
            <v>충청북도 청주시 상당구 남주동 594-11</v>
          </cell>
          <cell r="F156" t="str">
            <v>360-120</v>
          </cell>
          <cell r="G156" t="str">
            <v>도매</v>
          </cell>
          <cell r="H156" t="str">
            <v>양약</v>
          </cell>
          <cell r="J156" t="str">
            <v>전 영호</v>
          </cell>
          <cell r="L156" t="str">
            <v>0431-259-7811</v>
          </cell>
        </row>
        <row r="157">
          <cell r="B157" t="str">
            <v>(주)일신</v>
          </cell>
          <cell r="C157" t="str">
            <v>301-81-16966</v>
          </cell>
          <cell r="D157" t="str">
            <v>채 종찬</v>
          </cell>
          <cell r="E157" t="str">
            <v>충청북도 청주시 흥덕구 운천동 1567</v>
          </cell>
          <cell r="F157" t="str">
            <v>361-110</v>
          </cell>
          <cell r="G157" t="str">
            <v>도매</v>
          </cell>
          <cell r="H157" t="str">
            <v>양약</v>
          </cell>
          <cell r="J157" t="str">
            <v>전 영호</v>
          </cell>
          <cell r="L157" t="str">
            <v>0431-273-1204</v>
          </cell>
        </row>
        <row r="158">
          <cell r="B158" t="str">
            <v>경동약품(주)</v>
          </cell>
          <cell r="C158" t="str">
            <v>303-81-03017</v>
          </cell>
          <cell r="D158" t="str">
            <v>이 용배</v>
          </cell>
          <cell r="E158" t="str">
            <v>충청북도 충주시 교현동 615-8</v>
          </cell>
          <cell r="F158" t="str">
            <v>380-060</v>
          </cell>
          <cell r="G158" t="str">
            <v>도.소매</v>
          </cell>
          <cell r="H158" t="str">
            <v>의약품</v>
          </cell>
          <cell r="J158" t="str">
            <v>전 영호</v>
          </cell>
          <cell r="L158" t="str">
            <v>0441-843-5226</v>
          </cell>
        </row>
        <row r="159">
          <cell r="B159" t="str">
            <v>중앙가축약품</v>
          </cell>
          <cell r="C159" t="str">
            <v>304-02-63158</v>
          </cell>
          <cell r="D159" t="str">
            <v>윤 치호</v>
          </cell>
          <cell r="E159" t="str">
            <v>충청북도 제천시 중앙로2가 69-20</v>
          </cell>
          <cell r="F159" t="str">
            <v>390-012</v>
          </cell>
          <cell r="G159" t="str">
            <v>소매,도매</v>
          </cell>
          <cell r="H159" t="str">
            <v>가축약품</v>
          </cell>
          <cell r="J159" t="str">
            <v>김 세진</v>
          </cell>
          <cell r="L159" t="str">
            <v>0443-43-3219</v>
          </cell>
        </row>
        <row r="160">
          <cell r="B160" t="str">
            <v>제서약품판매(주)</v>
          </cell>
          <cell r="C160" t="str">
            <v>304-81-06899</v>
          </cell>
          <cell r="D160" t="str">
            <v>노 정숙</v>
          </cell>
          <cell r="E160" t="str">
            <v>충청북도 제천시 화산동 193-14</v>
          </cell>
          <cell r="F160" t="str">
            <v>390-150</v>
          </cell>
          <cell r="G160" t="str">
            <v>도매</v>
          </cell>
          <cell r="H160" t="str">
            <v>의약품</v>
          </cell>
          <cell r="J160" t="str">
            <v>전 영호</v>
          </cell>
          <cell r="L160" t="str">
            <v>0443-644-2270</v>
          </cell>
        </row>
        <row r="161">
          <cell r="B161" t="str">
            <v>제서약품판매(주)OTC</v>
          </cell>
          <cell r="C161" t="str">
            <v>304-81-06899</v>
          </cell>
          <cell r="D161" t="str">
            <v>노정숙</v>
          </cell>
          <cell r="E161" t="str">
            <v>충청북도 제천시 화산동 193-14</v>
          </cell>
          <cell r="F161" t="str">
            <v>390-150</v>
          </cell>
          <cell r="G161" t="str">
            <v>도매</v>
          </cell>
          <cell r="H161" t="str">
            <v>의약품</v>
          </cell>
          <cell r="J161" t="str">
            <v>강 덕원</v>
          </cell>
          <cell r="L161" t="str">
            <v>0443-644-2270</v>
          </cell>
        </row>
        <row r="162">
          <cell r="B162" t="str">
            <v>금산가축약품</v>
          </cell>
          <cell r="C162" t="str">
            <v>305-37-63584</v>
          </cell>
          <cell r="D162" t="str">
            <v>고현기</v>
          </cell>
          <cell r="E162" t="str">
            <v>충청남도 금산군 금산읍 상리 176-24</v>
          </cell>
          <cell r="F162" t="str">
            <v>312-800</v>
          </cell>
          <cell r="G162" t="str">
            <v>도.소매</v>
          </cell>
          <cell r="H162" t="str">
            <v>동물약품</v>
          </cell>
          <cell r="J162" t="str">
            <v>김 세진</v>
          </cell>
          <cell r="L162" t="str">
            <v>0412-753-3071</v>
          </cell>
        </row>
        <row r="163">
          <cell r="B163" t="str">
            <v>(주)대전약품</v>
          </cell>
          <cell r="C163" t="str">
            <v>305-81-29920</v>
          </cell>
          <cell r="D163" t="str">
            <v>박 찬용</v>
          </cell>
          <cell r="E163" t="str">
            <v>대전광역시 중구 중촌동 394-1</v>
          </cell>
          <cell r="F163" t="str">
            <v>301-080</v>
          </cell>
          <cell r="G163" t="str">
            <v>도매</v>
          </cell>
          <cell r="H163" t="str">
            <v>의약품</v>
          </cell>
          <cell r="J163" t="str">
            <v>전 영호</v>
          </cell>
          <cell r="L163" t="str">
            <v>042-222-3042</v>
          </cell>
        </row>
        <row r="164">
          <cell r="B164" t="str">
            <v>백제약품(주)대전지점</v>
          </cell>
          <cell r="C164" t="str">
            <v>305-85-00993</v>
          </cell>
          <cell r="D164" t="str">
            <v>김 기운</v>
          </cell>
          <cell r="E164" t="str">
            <v>대전광역시 중구 대흥동 508-63</v>
          </cell>
          <cell r="F164" t="str">
            <v>301-010</v>
          </cell>
          <cell r="G164" t="str">
            <v>도.소매</v>
          </cell>
          <cell r="H164" t="str">
            <v>양약,동물약품</v>
          </cell>
          <cell r="J164" t="str">
            <v>전 영호</v>
          </cell>
          <cell r="L164" t="str">
            <v>042-255-5501</v>
          </cell>
        </row>
        <row r="165">
          <cell r="B165" t="str">
            <v>백제약품(주)대전(농축)</v>
          </cell>
          <cell r="C165" t="str">
            <v>305-85-00993</v>
          </cell>
          <cell r="D165" t="str">
            <v>김기운</v>
          </cell>
          <cell r="E165" t="str">
            <v>대전광역시 중구 대흥동 508-63</v>
          </cell>
          <cell r="F165" t="str">
            <v>301-010</v>
          </cell>
          <cell r="G165" t="str">
            <v>도.소매</v>
          </cell>
          <cell r="H165" t="str">
            <v>양약,동물약품</v>
          </cell>
          <cell r="I165" t="str">
            <v>김 세진</v>
          </cell>
          <cell r="J165" t="str">
            <v>도매상</v>
          </cell>
          <cell r="K165" t="str">
            <v>042-255-5501</v>
          </cell>
        </row>
        <row r="166">
          <cell r="B166" t="str">
            <v>백제약품(주)대전(O</v>
          </cell>
          <cell r="C166" t="str">
            <v>305-85-00993</v>
          </cell>
          <cell r="D166" t="str">
            <v>김기운</v>
          </cell>
          <cell r="E166" t="str">
            <v>대전광역시 중구 대흥동 508-63</v>
          </cell>
          <cell r="F166" t="str">
            <v>301-010</v>
          </cell>
          <cell r="G166" t="str">
            <v>도.소매</v>
          </cell>
          <cell r="H166" t="str">
            <v>양약,동물약품</v>
          </cell>
          <cell r="J166" t="str">
            <v>강 덕원</v>
          </cell>
          <cell r="L166" t="str">
            <v>042-255-5501</v>
          </cell>
        </row>
        <row r="167">
          <cell r="B167" t="str">
            <v>대동축산약품상사</v>
          </cell>
          <cell r="C167" t="str">
            <v>306-15-66452</v>
          </cell>
          <cell r="D167" t="str">
            <v>송 순모</v>
          </cell>
          <cell r="E167" t="str">
            <v>대전광역시 동구 삼성동 377-13</v>
          </cell>
          <cell r="F167" t="str">
            <v>300-170</v>
          </cell>
          <cell r="G167" t="str">
            <v>도매</v>
          </cell>
          <cell r="H167" t="str">
            <v>가축약품</v>
          </cell>
          <cell r="J167" t="str">
            <v>김 세진</v>
          </cell>
          <cell r="L167" t="str">
            <v>042-624-7711</v>
          </cell>
        </row>
        <row r="168">
          <cell r="B168" t="str">
            <v>(주)대동약품</v>
          </cell>
          <cell r="C168" t="str">
            <v>306-81-06556</v>
          </cell>
          <cell r="D168" t="str">
            <v>송 삼모</v>
          </cell>
          <cell r="E168" t="str">
            <v>대전광역시 서구 변동 63-5</v>
          </cell>
          <cell r="F168" t="str">
            <v>302-190</v>
          </cell>
          <cell r="G168" t="str">
            <v>도매</v>
          </cell>
          <cell r="H168" t="str">
            <v>양약</v>
          </cell>
          <cell r="J168" t="str">
            <v>전 영호</v>
          </cell>
          <cell r="L168" t="str">
            <v>042-536-7000</v>
          </cell>
        </row>
        <row r="169">
          <cell r="B169" t="str">
            <v>(주)대동약품(OTC)</v>
          </cell>
          <cell r="C169" t="str">
            <v>306-81-06556</v>
          </cell>
          <cell r="D169" t="str">
            <v>송삼모</v>
          </cell>
          <cell r="E169" t="str">
            <v>대전광역시 서구 변동 63-5</v>
          </cell>
          <cell r="F169" t="str">
            <v>302-190</v>
          </cell>
          <cell r="G169" t="str">
            <v>도매</v>
          </cell>
          <cell r="H169" t="str">
            <v>양약</v>
          </cell>
          <cell r="J169" t="str">
            <v>강 덕원</v>
          </cell>
          <cell r="L169" t="str">
            <v>042-536-7000</v>
          </cell>
        </row>
        <row r="170">
          <cell r="B170" t="str">
            <v>(주)대전동원약품</v>
          </cell>
          <cell r="C170" t="str">
            <v>306-81-08078</v>
          </cell>
          <cell r="D170" t="str">
            <v>장 원덕</v>
          </cell>
          <cell r="E170" t="str">
            <v>대전광역시 대덕구 읍내동 483-2</v>
          </cell>
          <cell r="F170" t="str">
            <v>306-070</v>
          </cell>
          <cell r="G170" t="str">
            <v>도매</v>
          </cell>
          <cell r="H170" t="str">
            <v>양약</v>
          </cell>
          <cell r="J170" t="str">
            <v>전 영호</v>
          </cell>
          <cell r="L170" t="str">
            <v>042-622-9999</v>
          </cell>
        </row>
        <row r="171">
          <cell r="B171" t="str">
            <v>(주)동명양행</v>
          </cell>
          <cell r="C171" t="str">
            <v>306-81-18843</v>
          </cell>
          <cell r="D171" t="str">
            <v>박 도수</v>
          </cell>
          <cell r="E171" t="str">
            <v>대전광역시 대덕구 상서동 830-9</v>
          </cell>
          <cell r="F171" t="str">
            <v>306-120</v>
          </cell>
          <cell r="G171" t="str">
            <v>도,소매</v>
          </cell>
          <cell r="H171" t="str">
            <v>동물약품</v>
          </cell>
          <cell r="J171" t="str">
            <v>김 세진</v>
          </cell>
          <cell r="L171" t="str">
            <v>042-933-3199</v>
          </cell>
        </row>
        <row r="172">
          <cell r="B172" t="str">
            <v>(주)삼광</v>
          </cell>
          <cell r="C172" t="str">
            <v>306-81-22328</v>
          </cell>
          <cell r="D172" t="str">
            <v>고 석순</v>
          </cell>
          <cell r="E172" t="str">
            <v>대전광역시 대덕구 오정동 386-6</v>
          </cell>
          <cell r="F172" t="str">
            <v>306-010</v>
          </cell>
          <cell r="G172" t="str">
            <v>도소매</v>
          </cell>
          <cell r="H172" t="str">
            <v>수의약품</v>
          </cell>
          <cell r="J172" t="str">
            <v>김 세진</v>
          </cell>
          <cell r="L172" t="str">
            <v>042-626-8041</v>
          </cell>
        </row>
        <row r="173">
          <cell r="B173" t="str">
            <v>(합자)제중약품</v>
          </cell>
          <cell r="C173" t="str">
            <v>308-81-01708</v>
          </cell>
          <cell r="D173" t="str">
            <v>도 심휘</v>
          </cell>
          <cell r="E173" t="str">
            <v>충청남도 논산시 취암동 372-99</v>
          </cell>
          <cell r="F173" t="str">
            <v>320-110</v>
          </cell>
          <cell r="G173" t="str">
            <v>도매</v>
          </cell>
          <cell r="H173" t="str">
            <v>의약품</v>
          </cell>
        </row>
        <row r="174">
          <cell r="B174" t="str">
            <v>(자)제중약품</v>
          </cell>
          <cell r="C174" t="str">
            <v>308-81-01708</v>
          </cell>
          <cell r="D174" t="str">
            <v>도심희</v>
          </cell>
          <cell r="E174" t="str">
            <v>충청남도 논산시 취암동 372-99</v>
          </cell>
          <cell r="F174" t="str">
            <v>320-110</v>
          </cell>
          <cell r="G174" t="str">
            <v>도매업</v>
          </cell>
          <cell r="H174" t="str">
            <v>양약.의료기기</v>
          </cell>
          <cell r="J174" t="str">
            <v>전 영호</v>
          </cell>
          <cell r="L174" t="str">
            <v>0461-735-5604</v>
          </cell>
        </row>
        <row r="175">
          <cell r="B175" t="str">
            <v>(주)빙그레논산공장</v>
          </cell>
          <cell r="C175" t="str">
            <v>308-85-02097</v>
          </cell>
          <cell r="D175" t="str">
            <v>신종훈</v>
          </cell>
          <cell r="E175" t="str">
            <v>충청남도 논산시 가야곡면 야촌리 351-2</v>
          </cell>
          <cell r="F175" t="str">
            <v>320-840</v>
          </cell>
          <cell r="G175" t="str">
            <v>제조</v>
          </cell>
          <cell r="H175" t="str">
            <v>빙과.유음료</v>
          </cell>
          <cell r="J175" t="str">
            <v>김 세진</v>
          </cell>
        </row>
        <row r="176">
          <cell r="B176" t="str">
            <v>대산가축약품상사(합)</v>
          </cell>
          <cell r="C176" t="str">
            <v>310-81-08529</v>
          </cell>
          <cell r="D176" t="str">
            <v>김 기인</v>
          </cell>
          <cell r="E176" t="str">
            <v>충청남도 홍성군 홍성읍 오관 309-1</v>
          </cell>
          <cell r="F176" t="str">
            <v>350-800</v>
          </cell>
          <cell r="G176" t="str">
            <v>도매</v>
          </cell>
          <cell r="H176" t="str">
            <v>가축약품</v>
          </cell>
          <cell r="J176" t="str">
            <v>김 세진</v>
          </cell>
          <cell r="L176" t="str">
            <v>0451-632-2715</v>
          </cell>
        </row>
        <row r="177">
          <cell r="B177" t="str">
            <v>푸른가축병원</v>
          </cell>
          <cell r="C177" t="str">
            <v>311-07-71457</v>
          </cell>
          <cell r="D177" t="str">
            <v>박 정호</v>
          </cell>
          <cell r="E177" t="str">
            <v>충청남도 당진군 당진읍 읍내 301-20</v>
          </cell>
          <cell r="F177" t="str">
            <v>343-800</v>
          </cell>
          <cell r="G177" t="str">
            <v>도소매</v>
          </cell>
          <cell r="H177" t="str">
            <v>가축약품</v>
          </cell>
          <cell r="J177" t="str">
            <v>김 세진</v>
          </cell>
          <cell r="L177" t="str">
            <v>0457-53-4143</v>
          </cell>
        </row>
        <row r="178">
          <cell r="B178" t="str">
            <v>이화가축약품</v>
          </cell>
          <cell r="C178" t="str">
            <v>311-10-61207</v>
          </cell>
          <cell r="D178" t="str">
            <v>한민영</v>
          </cell>
          <cell r="E178" t="str">
            <v>충청남도 당진군 합덕읍 운산리 277-2</v>
          </cell>
          <cell r="F178" t="str">
            <v>343-900</v>
          </cell>
          <cell r="G178" t="str">
            <v>도.소매</v>
          </cell>
          <cell r="H178" t="str">
            <v>가축약품.양약</v>
          </cell>
          <cell r="J178" t="str">
            <v>김 세진</v>
          </cell>
          <cell r="L178" t="str">
            <v>0457-362-0018</v>
          </cell>
        </row>
        <row r="179">
          <cell r="B179" t="str">
            <v>충무가축약품상사</v>
          </cell>
          <cell r="C179" t="str">
            <v>312-15-61243</v>
          </cell>
          <cell r="D179" t="str">
            <v>이 기행</v>
          </cell>
          <cell r="E179" t="str">
            <v>충청남도 아산시 온천동 1437</v>
          </cell>
          <cell r="F179" t="str">
            <v>336-010</v>
          </cell>
          <cell r="G179" t="str">
            <v>도.소매</v>
          </cell>
          <cell r="H179" t="str">
            <v>가축약품</v>
          </cell>
          <cell r="J179" t="str">
            <v>김 세진</v>
          </cell>
        </row>
        <row r="180">
          <cell r="B180" t="str">
            <v>(주)흥강메디칼</v>
          </cell>
          <cell r="C180" t="str">
            <v>312-81-17738</v>
          </cell>
          <cell r="D180" t="str">
            <v>전 청</v>
          </cell>
          <cell r="E180" t="str">
            <v>충청남도 천안시 성정동 413-4</v>
          </cell>
          <cell r="F180" t="str">
            <v>330-170</v>
          </cell>
          <cell r="G180" t="str">
            <v>도매</v>
          </cell>
          <cell r="H180" t="str">
            <v>의약품</v>
          </cell>
          <cell r="J180" t="str">
            <v>전 영호</v>
          </cell>
          <cell r="L180" t="str">
            <v>0417-576-4098</v>
          </cell>
        </row>
        <row r="181">
          <cell r="B181" t="str">
            <v>서해가축병원</v>
          </cell>
          <cell r="C181" t="str">
            <v>313-01-68602</v>
          </cell>
          <cell r="D181" t="str">
            <v>민경천</v>
          </cell>
          <cell r="E181" t="str">
            <v>충청남도 보령시 대천동 434-6</v>
          </cell>
          <cell r="F181" t="str">
            <v>355-010</v>
          </cell>
          <cell r="G181" t="str">
            <v>도소매,써비스</v>
          </cell>
          <cell r="H181" t="str">
            <v>동물약품,동물병원</v>
          </cell>
          <cell r="J181" t="str">
            <v>김 세진</v>
          </cell>
          <cell r="L181" t="str">
            <v>0452-935-4983</v>
          </cell>
        </row>
        <row r="182">
          <cell r="B182" t="str">
            <v>송광약품(주)</v>
          </cell>
          <cell r="C182" t="str">
            <v>314-81-09025</v>
          </cell>
          <cell r="D182" t="str">
            <v>송 찬호</v>
          </cell>
          <cell r="E182" t="str">
            <v>대전광역시 서구 가장동 39-39</v>
          </cell>
          <cell r="F182" t="str">
            <v>302-182</v>
          </cell>
          <cell r="G182" t="str">
            <v>도매</v>
          </cell>
          <cell r="H182" t="str">
            <v>의약품</v>
          </cell>
          <cell r="J182" t="str">
            <v>전 영호</v>
          </cell>
          <cell r="L182" t="str">
            <v>042-535-2324</v>
          </cell>
        </row>
        <row r="183">
          <cell r="B183" t="str">
            <v>(주)한얼애니케어</v>
          </cell>
          <cell r="C183" t="str">
            <v>314-81-27678</v>
          </cell>
          <cell r="D183" t="str">
            <v>김주일</v>
          </cell>
          <cell r="E183" t="str">
            <v>대전광역시 서구 월평동 984 1층</v>
          </cell>
          <cell r="F183" t="str">
            <v>302-280</v>
          </cell>
          <cell r="G183" t="str">
            <v>도매외</v>
          </cell>
          <cell r="H183" t="str">
            <v>동물용의약품외</v>
          </cell>
          <cell r="J183" t="str">
            <v>김 세진</v>
          </cell>
          <cell r="L183" t="str">
            <v>042-472-1871</v>
          </cell>
        </row>
        <row r="184">
          <cell r="B184" t="str">
            <v>청주약품</v>
          </cell>
          <cell r="C184" t="str">
            <v>315-06-62365</v>
          </cell>
          <cell r="D184" t="str">
            <v>김 기창</v>
          </cell>
          <cell r="E184" t="str">
            <v>충청북도 청주시 흥덕구 사창동 412 신전빌딩</v>
          </cell>
          <cell r="F184" t="str">
            <v>361-280</v>
          </cell>
          <cell r="G184" t="str">
            <v>도매</v>
          </cell>
          <cell r="H184" t="str">
            <v>의약품</v>
          </cell>
          <cell r="J184" t="str">
            <v>전 영호</v>
          </cell>
        </row>
        <row r="185">
          <cell r="B185" t="str">
            <v>청주우유협동조합</v>
          </cell>
          <cell r="C185" t="str">
            <v>315-82-00214</v>
          </cell>
          <cell r="D185" t="str">
            <v>박장순</v>
          </cell>
          <cell r="E185" t="str">
            <v>충청북도 청주시 흥덕구 봉명동 362-5</v>
          </cell>
          <cell r="F185" t="str">
            <v>361-300</v>
          </cell>
          <cell r="G185" t="str">
            <v>제조.도소매.금융</v>
          </cell>
          <cell r="H185" t="str">
            <v>우유처리가공및구판</v>
          </cell>
          <cell r="J185" t="str">
            <v>김 세진</v>
          </cell>
          <cell r="L185" t="str">
            <v>0431-271-5511</v>
          </cell>
        </row>
        <row r="186">
          <cell r="B186" t="str">
            <v>태전약품판매(주)</v>
          </cell>
          <cell r="C186" t="str">
            <v>401-81-00987</v>
          </cell>
          <cell r="D186" t="str">
            <v>오 수웅</v>
          </cell>
          <cell r="E186" t="str">
            <v>전라북도 군산시 경장동 464</v>
          </cell>
          <cell r="F186" t="str">
            <v>573-420</v>
          </cell>
          <cell r="G186" t="str">
            <v>도매</v>
          </cell>
          <cell r="H186" t="str">
            <v>양약</v>
          </cell>
          <cell r="J186" t="str">
            <v>장 일권</v>
          </cell>
          <cell r="L186" t="str">
            <v>0654-446-4111</v>
          </cell>
        </row>
        <row r="187">
          <cell r="B187" t="str">
            <v>태전약품판매(주)OTC</v>
          </cell>
          <cell r="C187" t="str">
            <v>401-81-00987</v>
          </cell>
          <cell r="D187" t="str">
            <v>오수웅</v>
          </cell>
          <cell r="E187" t="str">
            <v>전라북도 군산시 경장동 464</v>
          </cell>
          <cell r="F187" t="str">
            <v>573-420</v>
          </cell>
          <cell r="G187" t="str">
            <v>도매</v>
          </cell>
          <cell r="H187" t="str">
            <v>양약</v>
          </cell>
          <cell r="J187" t="str">
            <v>강 덕원</v>
          </cell>
          <cell r="L187" t="str">
            <v>0654-446-4111</v>
          </cell>
        </row>
        <row r="188">
          <cell r="B188" t="str">
            <v>삼화약업사</v>
          </cell>
          <cell r="C188" t="str">
            <v>402-02-39423</v>
          </cell>
          <cell r="D188" t="str">
            <v>서 창훈</v>
          </cell>
          <cell r="E188" t="str">
            <v>전라북도 전주시 완산구 중앙동 3가 97</v>
          </cell>
          <cell r="F188" t="str">
            <v>560-010</v>
          </cell>
          <cell r="G188" t="str">
            <v>도매</v>
          </cell>
          <cell r="H188" t="str">
            <v>양약</v>
          </cell>
          <cell r="J188" t="str">
            <v>장 일권</v>
          </cell>
          <cell r="L188" t="str">
            <v>0652-284-2427</v>
          </cell>
        </row>
        <row r="189">
          <cell r="B189" t="str">
            <v>초원가축약품</v>
          </cell>
          <cell r="C189" t="str">
            <v>402-08-62057</v>
          </cell>
          <cell r="D189" t="str">
            <v>박 윤희</v>
          </cell>
          <cell r="E189" t="str">
            <v>전라북도 전주시 덕진구 우아동 3가 748-73</v>
          </cell>
          <cell r="F189" t="str">
            <v>561-220</v>
          </cell>
          <cell r="G189" t="str">
            <v>도,소매</v>
          </cell>
          <cell r="H189" t="str">
            <v>가축약품</v>
          </cell>
          <cell r="J189" t="str">
            <v>김 세진</v>
          </cell>
          <cell r="L189" t="str">
            <v>0652-241-7311</v>
          </cell>
        </row>
        <row r="190">
          <cell r="B190" t="str">
            <v>송원약품(주)</v>
          </cell>
          <cell r="C190" t="str">
            <v>402-81-02412</v>
          </cell>
          <cell r="D190" t="str">
            <v>김 병문</v>
          </cell>
          <cell r="E190" t="str">
            <v>전라북도 전주시 완산구 고사동 1가 148-4</v>
          </cell>
          <cell r="F190" t="str">
            <v>560-060</v>
          </cell>
          <cell r="G190" t="str">
            <v>도매</v>
          </cell>
          <cell r="H190" t="str">
            <v>양약</v>
          </cell>
          <cell r="J190" t="str">
            <v>김 태균</v>
          </cell>
          <cell r="L190" t="str">
            <v>0652-288-7711</v>
          </cell>
        </row>
        <row r="191">
          <cell r="B191" t="str">
            <v>초원약품(주)</v>
          </cell>
          <cell r="C191" t="str">
            <v>402-81-02673</v>
          </cell>
          <cell r="D191" t="str">
            <v>조 병일</v>
          </cell>
          <cell r="E191" t="str">
            <v>전라북도 전주시 완산구 전동 3가  58-11 ,55</v>
          </cell>
          <cell r="F191" t="str">
            <v>560-040</v>
          </cell>
          <cell r="G191" t="str">
            <v>도매</v>
          </cell>
          <cell r="H191" t="str">
            <v>양약</v>
          </cell>
          <cell r="J191" t="str">
            <v>장 일권</v>
          </cell>
          <cell r="L191" t="str">
            <v>0652-284-5511</v>
          </cell>
        </row>
        <row r="192">
          <cell r="B192" t="str">
            <v>초원약품(주)OTC</v>
          </cell>
          <cell r="C192" t="str">
            <v>402-81-02673</v>
          </cell>
          <cell r="D192" t="str">
            <v>조병일</v>
          </cell>
          <cell r="E192" t="str">
            <v>전라북도 전주시 완산구 전동 3가 58-11, 55</v>
          </cell>
          <cell r="F192" t="str">
            <v>560-040</v>
          </cell>
          <cell r="G192" t="str">
            <v>도매</v>
          </cell>
          <cell r="H192" t="str">
            <v>양약</v>
          </cell>
          <cell r="J192" t="str">
            <v>강 덕원</v>
          </cell>
          <cell r="L192" t="str">
            <v>0652-284-5511</v>
          </cell>
        </row>
        <row r="193">
          <cell r="B193" t="str">
            <v>(주)초원애니멀헬스</v>
          </cell>
          <cell r="C193" t="str">
            <v>402-81-30276</v>
          </cell>
          <cell r="D193" t="str">
            <v>김동성</v>
          </cell>
          <cell r="E193" t="str">
            <v>전북 전주시 덕진구 우아3동 748-73</v>
          </cell>
          <cell r="F193" t="str">
            <v>561-223</v>
          </cell>
          <cell r="G193" t="str">
            <v>도매,소매</v>
          </cell>
          <cell r="H193" t="str">
            <v>동물약품</v>
          </cell>
          <cell r="J193" t="str">
            <v>김 세진</v>
          </cell>
          <cell r="L193" t="str">
            <v>0652-241-7311</v>
          </cell>
        </row>
        <row r="194">
          <cell r="B194" t="str">
            <v>알파약품(주)</v>
          </cell>
          <cell r="C194" t="str">
            <v>408-81-06696</v>
          </cell>
          <cell r="D194" t="str">
            <v>김영수</v>
          </cell>
          <cell r="E194" t="str">
            <v>광주광역시 동구 동명동 118-26</v>
          </cell>
          <cell r="F194" t="str">
            <v>501-070</v>
          </cell>
          <cell r="G194" t="str">
            <v>도매</v>
          </cell>
          <cell r="H194" t="str">
            <v>양약</v>
          </cell>
          <cell r="J194" t="str">
            <v>김 관용</v>
          </cell>
          <cell r="L194" t="str">
            <v>062-226-7111</v>
          </cell>
        </row>
        <row r="195">
          <cell r="B195" t="str">
            <v>대성약품(주)</v>
          </cell>
          <cell r="C195" t="str">
            <v>408-81-07259</v>
          </cell>
          <cell r="D195" t="str">
            <v>최 기영</v>
          </cell>
          <cell r="E195" t="str">
            <v>광주광역시 동구 금남로5가 79</v>
          </cell>
          <cell r="F195" t="str">
            <v>501-025</v>
          </cell>
          <cell r="G195" t="str">
            <v>도매</v>
          </cell>
          <cell r="H195" t="str">
            <v>의약품</v>
          </cell>
          <cell r="J195" t="str">
            <v>김 관용</v>
          </cell>
          <cell r="L195" t="str">
            <v>062-226-6666</v>
          </cell>
        </row>
        <row r="196">
          <cell r="B196" t="str">
            <v>광주의약품(주)</v>
          </cell>
          <cell r="C196" t="str">
            <v>408-81-08641</v>
          </cell>
          <cell r="D196" t="str">
            <v>최 정채</v>
          </cell>
          <cell r="E196" t="str">
            <v>광주광역시 동구 충장로5가 59-2</v>
          </cell>
          <cell r="F196" t="str">
            <v>501-015</v>
          </cell>
          <cell r="G196" t="str">
            <v>도매</v>
          </cell>
          <cell r="H196" t="str">
            <v>의약품</v>
          </cell>
          <cell r="J196" t="str">
            <v>김 관용</v>
          </cell>
          <cell r="L196" t="str">
            <v>062-223-5111</v>
          </cell>
        </row>
        <row r="197">
          <cell r="B197" t="str">
            <v>(주)호남약품(광주)</v>
          </cell>
          <cell r="C197" t="str">
            <v>408-81-10962</v>
          </cell>
          <cell r="D197" t="str">
            <v>양 재승</v>
          </cell>
          <cell r="E197" t="str">
            <v>광주광역시 동구 계림1동 292-10</v>
          </cell>
          <cell r="F197" t="str">
            <v>501-081</v>
          </cell>
          <cell r="G197" t="str">
            <v>도매</v>
          </cell>
          <cell r="H197" t="str">
            <v>양약</v>
          </cell>
          <cell r="J197" t="str">
            <v>김 관용</v>
          </cell>
          <cell r="L197" t="str">
            <v>062-228-3200</v>
          </cell>
        </row>
        <row r="198">
          <cell r="B198" t="str">
            <v>(주)태원약품</v>
          </cell>
          <cell r="C198" t="str">
            <v>408-81-24224</v>
          </cell>
          <cell r="D198" t="str">
            <v>도 응태</v>
          </cell>
          <cell r="E198" t="str">
            <v>광주광역시 동구 금남로5가 101</v>
          </cell>
          <cell r="F198" t="str">
            <v>501-025</v>
          </cell>
          <cell r="G198" t="str">
            <v>도매</v>
          </cell>
          <cell r="H198" t="str">
            <v>의약품</v>
          </cell>
          <cell r="J198" t="str">
            <v>김 태균</v>
          </cell>
          <cell r="L198" t="str">
            <v>062-233-2277</v>
          </cell>
        </row>
        <row r="199">
          <cell r="B199" t="str">
            <v>인창약품(주)</v>
          </cell>
          <cell r="C199" t="str">
            <v>408-81-26386</v>
          </cell>
          <cell r="D199" t="str">
            <v>이경열</v>
          </cell>
          <cell r="E199" t="str">
            <v>광주광역시 동구 산수동 131-13</v>
          </cell>
          <cell r="F199" t="str">
            <v>501-090</v>
          </cell>
          <cell r="G199" t="str">
            <v>도매</v>
          </cell>
          <cell r="H199" t="str">
            <v>의약품</v>
          </cell>
          <cell r="J199" t="str">
            <v>김 관용</v>
          </cell>
          <cell r="L199" t="str">
            <v>062-269-6633</v>
          </cell>
        </row>
        <row r="200">
          <cell r="B200" t="str">
            <v>엘스타약품(주)</v>
          </cell>
          <cell r="C200" t="str">
            <v>408-81-30013</v>
          </cell>
          <cell r="D200" t="str">
            <v>서 훤준</v>
          </cell>
          <cell r="E200" t="str">
            <v>광주광역시 동구 운림동 670</v>
          </cell>
          <cell r="F200" t="str">
            <v>501-200</v>
          </cell>
          <cell r="G200" t="str">
            <v>도매</v>
          </cell>
          <cell r="H200" t="str">
            <v>의약품</v>
          </cell>
          <cell r="J200" t="str">
            <v>김 태균</v>
          </cell>
          <cell r="L200" t="str">
            <v>062-226-6011</v>
          </cell>
        </row>
        <row r="201">
          <cell r="B201" t="str">
            <v>백제약품(주)광주지점</v>
          </cell>
          <cell r="C201" t="str">
            <v>408-85-00180</v>
          </cell>
          <cell r="D201" t="str">
            <v>김 기운</v>
          </cell>
          <cell r="E201" t="str">
            <v>광주광역시 동구 대인동 312-16</v>
          </cell>
          <cell r="F201" t="str">
            <v>501-030</v>
          </cell>
          <cell r="G201" t="str">
            <v>도.소매</v>
          </cell>
          <cell r="H201" t="str">
            <v>양약</v>
          </cell>
          <cell r="J201" t="str">
            <v>김 태균</v>
          </cell>
          <cell r="L201" t="str">
            <v>062-232-1571</v>
          </cell>
        </row>
        <row r="202">
          <cell r="B202" t="str">
            <v>백제약품(주)광주(농축)</v>
          </cell>
          <cell r="C202" t="str">
            <v>408-85-00180</v>
          </cell>
          <cell r="D202" t="str">
            <v>김기운</v>
          </cell>
          <cell r="E202" t="str">
            <v>광주광역시 동구 대인동 312-16</v>
          </cell>
          <cell r="F202" t="str">
            <v>501-030</v>
          </cell>
          <cell r="G202" t="str">
            <v>도.소매</v>
          </cell>
          <cell r="H202" t="str">
            <v>양약.동물약품외</v>
          </cell>
          <cell r="I202" t="str">
            <v>최 찬교</v>
          </cell>
          <cell r="J202" t="str">
            <v>도매상</v>
          </cell>
          <cell r="K202" t="str">
            <v>062-232-1571</v>
          </cell>
        </row>
        <row r="203">
          <cell r="B203" t="str">
            <v>백제약품(주)광주OTC</v>
          </cell>
          <cell r="C203" t="str">
            <v>408-85-00180</v>
          </cell>
          <cell r="D203" t="str">
            <v>김기운</v>
          </cell>
          <cell r="E203" t="str">
            <v>광주광역시 동구 대인동 312-16</v>
          </cell>
          <cell r="F203" t="str">
            <v>501-030</v>
          </cell>
          <cell r="G203" t="str">
            <v>도.소매</v>
          </cell>
          <cell r="H203" t="str">
            <v>양약.동물약품외</v>
          </cell>
          <cell r="J203" t="str">
            <v>강 덕원</v>
          </cell>
          <cell r="L203" t="str">
            <v>062-232-1571</v>
          </cell>
        </row>
        <row r="204">
          <cell r="B204" t="str">
            <v>신광약품(주)</v>
          </cell>
          <cell r="C204" t="str">
            <v>409-81-06665</v>
          </cell>
          <cell r="D204" t="str">
            <v>박 용영</v>
          </cell>
          <cell r="E204" t="str">
            <v>광주광역시 남구 양림동 228-11</v>
          </cell>
          <cell r="F204" t="str">
            <v>503-040</v>
          </cell>
          <cell r="G204" t="str">
            <v>도매</v>
          </cell>
          <cell r="H204" t="str">
            <v>양약</v>
          </cell>
          <cell r="J204" t="str">
            <v>김 태균</v>
          </cell>
          <cell r="L204" t="str">
            <v>062-653-8432</v>
          </cell>
        </row>
        <row r="205">
          <cell r="B205" t="str">
            <v>유진약품(주)</v>
          </cell>
          <cell r="C205" t="str">
            <v>409-81-08080</v>
          </cell>
          <cell r="D205" t="str">
            <v>김 우만</v>
          </cell>
          <cell r="E205" t="str">
            <v>광주광역시 북구 신안동 256-3</v>
          </cell>
          <cell r="F205" t="str">
            <v>500-060</v>
          </cell>
          <cell r="G205" t="str">
            <v>도매</v>
          </cell>
          <cell r="H205" t="str">
            <v>의약품</v>
          </cell>
          <cell r="J205" t="str">
            <v>김 태균</v>
          </cell>
          <cell r="L205" t="str">
            <v>062-528-6555</v>
          </cell>
        </row>
        <row r="206">
          <cell r="B206" t="str">
            <v>보국실업(주)</v>
          </cell>
          <cell r="C206" t="str">
            <v>409-81-34647</v>
          </cell>
          <cell r="D206" t="str">
            <v>박 용석</v>
          </cell>
          <cell r="E206" t="str">
            <v>광주광역시 북구 누문동 144-10</v>
          </cell>
          <cell r="F206" t="str">
            <v>500-030</v>
          </cell>
          <cell r="G206" t="str">
            <v>도매</v>
          </cell>
          <cell r="H206" t="str">
            <v>양약</v>
          </cell>
          <cell r="J206" t="str">
            <v>김 관용</v>
          </cell>
          <cell r="L206" t="str">
            <v>062-527-7171</v>
          </cell>
        </row>
        <row r="207">
          <cell r="B207" t="str">
            <v>(주)삼화의약품</v>
          </cell>
          <cell r="C207" t="str">
            <v>409-81-35651</v>
          </cell>
          <cell r="D207" t="str">
            <v>김 준택</v>
          </cell>
          <cell r="E207" t="str">
            <v>전라남도 장성군 진원면 선적 12-5</v>
          </cell>
          <cell r="F207" t="str">
            <v>515-910</v>
          </cell>
          <cell r="G207" t="str">
            <v>도매</v>
          </cell>
          <cell r="H207" t="str">
            <v>의약품</v>
          </cell>
          <cell r="J207" t="str">
            <v>김 태균</v>
          </cell>
          <cell r="L207" t="str">
            <v>0685-92-0234</v>
          </cell>
        </row>
        <row r="208">
          <cell r="B208" t="str">
            <v>(주)한국메디신</v>
          </cell>
          <cell r="C208" t="str">
            <v>409-81-36683</v>
          </cell>
          <cell r="D208" t="str">
            <v>유형욱</v>
          </cell>
          <cell r="E208" t="str">
            <v>광주광역시 북구 중흥동 696-16</v>
          </cell>
          <cell r="F208" t="str">
            <v>500-040</v>
          </cell>
          <cell r="G208" t="str">
            <v>도매</v>
          </cell>
          <cell r="H208" t="str">
            <v>의약품</v>
          </cell>
          <cell r="J208" t="str">
            <v>김 관용</v>
          </cell>
          <cell r="L208" t="str">
            <v>062-269-2455</v>
          </cell>
        </row>
        <row r="209">
          <cell r="B209" t="str">
            <v>(주)유림약품</v>
          </cell>
          <cell r="C209" t="str">
            <v>409-81-44198</v>
          </cell>
          <cell r="D209" t="str">
            <v>정명진</v>
          </cell>
          <cell r="E209" t="str">
            <v>광주광역시 북구 일곡동 821-1</v>
          </cell>
          <cell r="F209" t="str">
            <v>500-160</v>
          </cell>
          <cell r="G209" t="str">
            <v>도매</v>
          </cell>
          <cell r="H209" t="str">
            <v>의약품</v>
          </cell>
          <cell r="J209" t="str">
            <v>김 관용</v>
          </cell>
        </row>
        <row r="210">
          <cell r="B210" t="str">
            <v>금강동물약품</v>
          </cell>
          <cell r="C210" t="str">
            <v>410-16-95699</v>
          </cell>
          <cell r="D210" t="str">
            <v>강현성</v>
          </cell>
          <cell r="E210" t="str">
            <v>광주광역시 서구 쌍촌동 276-1</v>
          </cell>
          <cell r="F210" t="str">
            <v>502-260</v>
          </cell>
          <cell r="G210" t="str">
            <v>도.소매</v>
          </cell>
          <cell r="H210" t="str">
            <v>동물약품.양약</v>
          </cell>
          <cell r="J210" t="str">
            <v>최 찬교</v>
          </cell>
        </row>
        <row r="211">
          <cell r="B211" t="str">
            <v>(주)남해약품</v>
          </cell>
          <cell r="C211" t="str">
            <v>410-81-17352</v>
          </cell>
          <cell r="D211" t="str">
            <v>황 두홍</v>
          </cell>
          <cell r="E211" t="str">
            <v>광주광역시 광산구 월곡동 560-3</v>
          </cell>
          <cell r="F211" t="str">
            <v>506-054</v>
          </cell>
          <cell r="G211" t="str">
            <v>도매</v>
          </cell>
          <cell r="H211" t="str">
            <v>양약</v>
          </cell>
          <cell r="J211" t="str">
            <v>김 관용</v>
          </cell>
          <cell r="L211" t="str">
            <v>062-952-5563</v>
          </cell>
        </row>
        <row r="212">
          <cell r="B212" t="str">
            <v>국제가축약품(목포)</v>
          </cell>
          <cell r="C212" t="str">
            <v>411-01-62523</v>
          </cell>
          <cell r="D212" t="str">
            <v>김 흥태</v>
          </cell>
          <cell r="E212" t="str">
            <v>전라남도 목포시 용당동 1113-10</v>
          </cell>
          <cell r="F212" t="str">
            <v>530-360</v>
          </cell>
          <cell r="G212" t="str">
            <v>도소매</v>
          </cell>
          <cell r="H212" t="str">
            <v>가축약품</v>
          </cell>
          <cell r="J212" t="str">
            <v>최 찬교</v>
          </cell>
          <cell r="L212" t="str">
            <v>0631-277-1896</v>
          </cell>
        </row>
        <row r="213">
          <cell r="B213" t="str">
            <v>현대가축약품</v>
          </cell>
          <cell r="C213" t="str">
            <v>411-01-93458</v>
          </cell>
          <cell r="D213" t="str">
            <v>김 재기</v>
          </cell>
          <cell r="E213" t="str">
            <v>전라남도 목포시 용당동 1102-7</v>
          </cell>
          <cell r="F213" t="str">
            <v>530-360</v>
          </cell>
          <cell r="G213" t="str">
            <v>도.소매</v>
          </cell>
          <cell r="H213" t="str">
            <v>가축약품</v>
          </cell>
          <cell r="J213" t="str">
            <v>최 찬교</v>
          </cell>
        </row>
        <row r="214">
          <cell r="B214" t="str">
            <v>선경가축약품</v>
          </cell>
          <cell r="C214" t="str">
            <v>412-01-93280</v>
          </cell>
          <cell r="D214" t="str">
            <v>강 재경</v>
          </cell>
          <cell r="E214" t="str">
            <v>전라남도 나주시 이창동 173-8</v>
          </cell>
          <cell r="F214" t="str">
            <v>520-220</v>
          </cell>
          <cell r="G214" t="str">
            <v>도,소매</v>
          </cell>
          <cell r="H214" t="str">
            <v>가축약품</v>
          </cell>
          <cell r="J214" t="str">
            <v>최 찬교</v>
          </cell>
          <cell r="L214" t="str">
            <v>0613-333-5550</v>
          </cell>
        </row>
        <row r="215">
          <cell r="B215" t="str">
            <v>(자)신정가축약품</v>
          </cell>
          <cell r="C215" t="str">
            <v>412-81-01782</v>
          </cell>
          <cell r="D215" t="str">
            <v>김영식</v>
          </cell>
          <cell r="E215" t="str">
            <v>전라남도 나주시 죽림동 138-44</v>
          </cell>
          <cell r="F215" t="str">
            <v>520-090</v>
          </cell>
          <cell r="G215" t="str">
            <v>도매업.소매업</v>
          </cell>
          <cell r="H215" t="str">
            <v>양약.농약</v>
          </cell>
          <cell r="J215" t="str">
            <v>최 찬교</v>
          </cell>
        </row>
        <row r="216">
          <cell r="B216" t="str">
            <v>보광약품(주)</v>
          </cell>
          <cell r="C216" t="str">
            <v>412-81-03664</v>
          </cell>
          <cell r="D216" t="str">
            <v>김원규</v>
          </cell>
          <cell r="E216" t="str">
            <v>전라남도 나주시 이창동 506</v>
          </cell>
          <cell r="F216" t="str">
            <v>520-220</v>
          </cell>
          <cell r="G216" t="str">
            <v>도매업,부동산</v>
          </cell>
          <cell r="H216" t="str">
            <v>의약품,의료용품</v>
          </cell>
          <cell r="J216" t="str">
            <v>김 관용</v>
          </cell>
        </row>
        <row r="217">
          <cell r="B217" t="str">
            <v>승주의약품(주)</v>
          </cell>
          <cell r="C217" t="str">
            <v>416-81-01917</v>
          </cell>
          <cell r="D217" t="str">
            <v>반 봉민</v>
          </cell>
          <cell r="E217" t="str">
            <v>전라남도 순천시 행동 81-36</v>
          </cell>
          <cell r="F217" t="str">
            <v>540-060</v>
          </cell>
          <cell r="G217" t="str">
            <v>도매</v>
          </cell>
          <cell r="H217" t="str">
            <v>양약</v>
          </cell>
          <cell r="J217" t="str">
            <v>김 태균</v>
          </cell>
        </row>
        <row r="218">
          <cell r="B218" t="str">
            <v>(주)호남약품</v>
          </cell>
          <cell r="C218" t="str">
            <v>416-81-06703</v>
          </cell>
          <cell r="D218" t="str">
            <v>양 재승</v>
          </cell>
          <cell r="E218" t="str">
            <v>전라남도 순천시 장천동 58-1</v>
          </cell>
          <cell r="F218" t="str">
            <v>540-190</v>
          </cell>
          <cell r="G218" t="str">
            <v>도매</v>
          </cell>
          <cell r="H218" t="str">
            <v>양약</v>
          </cell>
          <cell r="J218" t="str">
            <v>김 태균</v>
          </cell>
          <cell r="L218" t="str">
            <v>0661-743-2151</v>
          </cell>
        </row>
        <row r="219">
          <cell r="B219" t="str">
            <v>(주)호남약품(OTC)</v>
          </cell>
          <cell r="C219" t="str">
            <v>416-81-06703</v>
          </cell>
          <cell r="D219" t="str">
            <v>양재승</v>
          </cell>
          <cell r="E219" t="str">
            <v>전라남도 순천시 장천동 58-1</v>
          </cell>
          <cell r="F219" t="str">
            <v>540-190</v>
          </cell>
          <cell r="G219" t="str">
            <v>도매</v>
          </cell>
          <cell r="H219" t="str">
            <v>양약</v>
          </cell>
          <cell r="J219" t="str">
            <v>강 덕원</v>
          </cell>
          <cell r="L219" t="str">
            <v>0661-743-2151</v>
          </cell>
        </row>
        <row r="220">
          <cell r="B220" t="str">
            <v>(주)세바의약품</v>
          </cell>
          <cell r="C220" t="str">
            <v>416-81-23338</v>
          </cell>
          <cell r="D220" t="str">
            <v>김남수</v>
          </cell>
          <cell r="E220" t="str">
            <v>전라남도 순천시 인제동 376-1</v>
          </cell>
          <cell r="F220" t="str">
            <v>540-160</v>
          </cell>
          <cell r="G220" t="str">
            <v>도.소매</v>
          </cell>
          <cell r="H220" t="str">
            <v>양약,한약외</v>
          </cell>
          <cell r="J220" t="str">
            <v>김 태균</v>
          </cell>
          <cell r="L220" t="str">
            <v>0661-742-3883</v>
          </cell>
        </row>
        <row r="221">
          <cell r="B221" t="str">
            <v>(주)한솔약품</v>
          </cell>
          <cell r="C221" t="str">
            <v>418-81-17259</v>
          </cell>
          <cell r="D221" t="str">
            <v>이직용</v>
          </cell>
          <cell r="E221" t="str">
            <v>전라북도 전주시 덕진구 팔복동 110-3</v>
          </cell>
          <cell r="F221" t="str">
            <v>561-200</v>
          </cell>
          <cell r="G221" t="str">
            <v>도매</v>
          </cell>
          <cell r="H221" t="str">
            <v>의약품</v>
          </cell>
          <cell r="J221" t="str">
            <v>장 일권</v>
          </cell>
        </row>
        <row r="222">
          <cell r="B222" t="str">
            <v>덕일약품</v>
          </cell>
          <cell r="C222" t="str">
            <v>501-02-25022</v>
          </cell>
          <cell r="D222" t="str">
            <v>이병규</v>
          </cell>
          <cell r="E222" t="str">
            <v>대구광역시 중구 대봉동 19-30 경일빌딩4층</v>
          </cell>
          <cell r="F222" t="str">
            <v>700-430</v>
          </cell>
          <cell r="J222" t="str">
            <v>한 득렬</v>
          </cell>
          <cell r="L222" t="str">
            <v>053-425-0048</v>
          </cell>
        </row>
        <row r="223">
          <cell r="B223" t="str">
            <v>대구약품</v>
          </cell>
          <cell r="C223" t="str">
            <v>501-07-61310</v>
          </cell>
          <cell r="D223" t="str">
            <v>전 시형</v>
          </cell>
          <cell r="E223" t="str">
            <v>대구광역시 중구 삼덕3가 137-10</v>
          </cell>
          <cell r="F223" t="str">
            <v>700-413</v>
          </cell>
          <cell r="G223" t="str">
            <v>도매</v>
          </cell>
          <cell r="H223" t="str">
            <v>양약</v>
          </cell>
          <cell r="J223" t="str">
            <v>강 성대</v>
          </cell>
          <cell r="L223" t="str">
            <v>053-423-1101</v>
          </cell>
        </row>
        <row r="224">
          <cell r="B224" t="str">
            <v>(주)대구축산</v>
          </cell>
          <cell r="C224" t="str">
            <v>501-81-04492</v>
          </cell>
          <cell r="D224" t="str">
            <v>김 병훈</v>
          </cell>
          <cell r="E224" t="str">
            <v>대구광역시 중구 대봉동 715-15</v>
          </cell>
          <cell r="F224" t="str">
            <v>700-430</v>
          </cell>
          <cell r="G224" t="str">
            <v>도.소매</v>
          </cell>
          <cell r="H224" t="str">
            <v>동물용약품</v>
          </cell>
          <cell r="J224" t="str">
            <v>최 찬교</v>
          </cell>
          <cell r="L224" t="str">
            <v>053-424-9944</v>
          </cell>
        </row>
        <row r="225">
          <cell r="B225" t="str">
            <v>(주)영웅약품</v>
          </cell>
          <cell r="C225" t="str">
            <v>501-81-13287</v>
          </cell>
          <cell r="D225" t="str">
            <v>최 영수</v>
          </cell>
          <cell r="E225" t="str">
            <v>대구광역시 중구 남산동 735-18</v>
          </cell>
          <cell r="F225" t="str">
            <v>700-440</v>
          </cell>
          <cell r="G225" t="str">
            <v>도매</v>
          </cell>
          <cell r="H225" t="str">
            <v>의약품</v>
          </cell>
          <cell r="J225" t="str">
            <v>강 성대</v>
          </cell>
        </row>
        <row r="226">
          <cell r="B226" t="str">
            <v>(주)대구바이엘</v>
          </cell>
          <cell r="C226" t="str">
            <v>501-81-15437</v>
          </cell>
          <cell r="D226" t="str">
            <v>이균환</v>
          </cell>
          <cell r="E226" t="str">
            <v>대구광역시 수성구 삼덕동 2-297</v>
          </cell>
          <cell r="F226" t="str">
            <v>706-190</v>
          </cell>
          <cell r="G226" t="str">
            <v>도.소매</v>
          </cell>
          <cell r="H226" t="str">
            <v>동물의약</v>
          </cell>
          <cell r="J226" t="str">
            <v>최 찬교</v>
          </cell>
          <cell r="L226" t="str">
            <v>053-425-0102</v>
          </cell>
        </row>
        <row r="227">
          <cell r="B227" t="str">
            <v>경일약품(주)대구</v>
          </cell>
          <cell r="C227" t="str">
            <v>501-81-15780</v>
          </cell>
          <cell r="D227" t="str">
            <v>장 세훈</v>
          </cell>
          <cell r="E227" t="str">
            <v>대구광역시 중구 대봉동 25-2</v>
          </cell>
          <cell r="F227" t="str">
            <v>700-430</v>
          </cell>
          <cell r="G227" t="str">
            <v>도매</v>
          </cell>
          <cell r="H227" t="str">
            <v>양약</v>
          </cell>
          <cell r="J227" t="str">
            <v>한 득렬</v>
          </cell>
          <cell r="L227" t="str">
            <v>053-422-5500</v>
          </cell>
        </row>
        <row r="228">
          <cell r="B228" t="str">
            <v>럭키약품</v>
          </cell>
          <cell r="C228" t="str">
            <v>502-02-39228</v>
          </cell>
          <cell r="D228" t="str">
            <v>정석방</v>
          </cell>
          <cell r="E228" t="str">
            <v>대구광역시 동구 방촌동 1084-668</v>
          </cell>
          <cell r="F228" t="str">
            <v>701-120</v>
          </cell>
          <cell r="G228" t="str">
            <v>도매</v>
          </cell>
          <cell r="H228" t="str">
            <v>의약품</v>
          </cell>
          <cell r="J228" t="str">
            <v>강 성대</v>
          </cell>
          <cell r="L228" t="str">
            <v>053-981-6753</v>
          </cell>
        </row>
        <row r="229">
          <cell r="B229" t="str">
            <v>신라축산약품</v>
          </cell>
          <cell r="C229" t="str">
            <v>502-15-87211</v>
          </cell>
          <cell r="D229" t="str">
            <v>현성찬</v>
          </cell>
          <cell r="E229" t="str">
            <v>대구광역시 동구 효목동 289-3</v>
          </cell>
          <cell r="F229" t="str">
            <v>701-030</v>
          </cell>
          <cell r="G229" t="str">
            <v>도매.소매</v>
          </cell>
          <cell r="H229" t="str">
            <v>동물의약품</v>
          </cell>
          <cell r="J229" t="str">
            <v>최 찬교</v>
          </cell>
        </row>
        <row r="230">
          <cell r="B230" t="str">
            <v>경수약품(주) 대구</v>
          </cell>
          <cell r="C230" t="str">
            <v>502-81-05719</v>
          </cell>
          <cell r="D230" t="str">
            <v>김 재성</v>
          </cell>
          <cell r="E230" t="str">
            <v>대구광역시 수성구 상동 348-2</v>
          </cell>
          <cell r="F230" t="str">
            <v>706-060</v>
          </cell>
          <cell r="G230" t="str">
            <v>도.소매</v>
          </cell>
          <cell r="H230" t="str">
            <v>동물약품.기구</v>
          </cell>
          <cell r="J230" t="str">
            <v>최 찬교</v>
          </cell>
        </row>
        <row r="231">
          <cell r="B231" t="str">
            <v>(주)경동사</v>
          </cell>
          <cell r="C231" t="str">
            <v>502-81-08453</v>
          </cell>
          <cell r="D231" t="str">
            <v>이 교삼</v>
          </cell>
          <cell r="E231" t="str">
            <v>대구광역시 동구 신천동 128-1</v>
          </cell>
          <cell r="F231" t="str">
            <v>701-020</v>
          </cell>
          <cell r="G231" t="str">
            <v>도매</v>
          </cell>
          <cell r="H231" t="str">
            <v>양약</v>
          </cell>
          <cell r="J231" t="str">
            <v>강 성대</v>
          </cell>
          <cell r="L231" t="str">
            <v>053-752-2223</v>
          </cell>
        </row>
        <row r="232">
          <cell r="B232" t="str">
            <v>(주)경동사(OTC)</v>
          </cell>
          <cell r="C232" t="str">
            <v>502-81-08453</v>
          </cell>
          <cell r="D232" t="str">
            <v>이교삼</v>
          </cell>
          <cell r="E232" t="str">
            <v>대구광역시 동구 신천동 128-1</v>
          </cell>
          <cell r="F232" t="str">
            <v>701-020</v>
          </cell>
          <cell r="G232" t="str">
            <v>도매</v>
          </cell>
          <cell r="H232" t="str">
            <v>양약</v>
          </cell>
          <cell r="J232" t="str">
            <v>강 덕원</v>
          </cell>
          <cell r="L232" t="str">
            <v>053-752-2223</v>
          </cell>
        </row>
        <row r="233">
          <cell r="B233" t="str">
            <v>(주)동원약품</v>
          </cell>
          <cell r="C233" t="str">
            <v>502-81-08832</v>
          </cell>
          <cell r="D233" t="str">
            <v>현 수환</v>
          </cell>
          <cell r="E233" t="str">
            <v>대구광역시 북구 산격동 1780</v>
          </cell>
          <cell r="F233" t="str">
            <v>702-010</v>
          </cell>
          <cell r="G233" t="str">
            <v>도매</v>
          </cell>
          <cell r="H233" t="str">
            <v>양약</v>
          </cell>
          <cell r="J233" t="str">
            <v>강 성대</v>
          </cell>
          <cell r="L233" t="str">
            <v>053-381-5555</v>
          </cell>
        </row>
        <row r="234">
          <cell r="B234" t="str">
            <v>(주)동원약품(OTC)</v>
          </cell>
          <cell r="C234" t="str">
            <v>502-81-08832</v>
          </cell>
          <cell r="D234" t="str">
            <v>현수환</v>
          </cell>
          <cell r="E234" t="str">
            <v>대구광역시 북구 산격동 1780</v>
          </cell>
          <cell r="F234" t="str">
            <v>702-010</v>
          </cell>
          <cell r="G234" t="str">
            <v>도매</v>
          </cell>
          <cell r="H234" t="str">
            <v>양약</v>
          </cell>
          <cell r="J234" t="str">
            <v>강 덕원</v>
          </cell>
          <cell r="L234" t="str">
            <v>053-381-5555</v>
          </cell>
        </row>
        <row r="235">
          <cell r="B235" t="str">
            <v>정안약품(주)</v>
          </cell>
          <cell r="C235" t="str">
            <v>502-81-11109</v>
          </cell>
          <cell r="D235" t="str">
            <v>이 연석</v>
          </cell>
          <cell r="E235" t="str">
            <v>대구광역시 수성구 만촌동 994-41</v>
          </cell>
          <cell r="F235" t="str">
            <v>706-020</v>
          </cell>
          <cell r="G235" t="str">
            <v>도매</v>
          </cell>
          <cell r="H235" t="str">
            <v>양약</v>
          </cell>
          <cell r="J235" t="str">
            <v>강 성대</v>
          </cell>
          <cell r="L235" t="str">
            <v>053-755-8052</v>
          </cell>
        </row>
        <row r="236">
          <cell r="B236" t="str">
            <v>정안약품(주)(농축부)</v>
          </cell>
          <cell r="C236" t="str">
            <v>502-81-11109</v>
          </cell>
          <cell r="D236" t="str">
            <v>이연석</v>
          </cell>
          <cell r="E236" t="str">
            <v>대구광역시 수성구 만촌동 994-41</v>
          </cell>
          <cell r="F236" t="str">
            <v>706-020</v>
          </cell>
          <cell r="G236" t="str">
            <v>도매</v>
          </cell>
          <cell r="H236" t="str">
            <v>양약</v>
          </cell>
          <cell r="J236" t="str">
            <v>최 찬교</v>
          </cell>
          <cell r="L236" t="str">
            <v>053-755-8052</v>
          </cell>
        </row>
        <row r="237">
          <cell r="B237" t="str">
            <v>대명약품</v>
          </cell>
          <cell r="C237" t="str">
            <v>502-81-12132</v>
          </cell>
          <cell r="D237" t="str">
            <v>전주완</v>
          </cell>
          <cell r="E237" t="str">
            <v>대구광역시 수성구 황금동 850-2</v>
          </cell>
          <cell r="F237" t="str">
            <v>706-040</v>
          </cell>
        </row>
        <row r="238">
          <cell r="B238" t="str">
            <v>(주)대명약품</v>
          </cell>
          <cell r="C238" t="str">
            <v>502-81-12132</v>
          </cell>
          <cell r="D238" t="str">
            <v>전 주완</v>
          </cell>
          <cell r="E238" t="str">
            <v>대구광역시 수성구 황금동 850-2</v>
          </cell>
          <cell r="F238" t="str">
            <v>706-040</v>
          </cell>
          <cell r="G238" t="str">
            <v>도매</v>
          </cell>
          <cell r="H238" t="str">
            <v>의약품</v>
          </cell>
          <cell r="J238" t="str">
            <v>강 성대</v>
          </cell>
          <cell r="L238" t="str">
            <v>053-767-2933</v>
          </cell>
        </row>
        <row r="239">
          <cell r="B239" t="str">
            <v>영일약품(주)</v>
          </cell>
          <cell r="C239" t="str">
            <v>502-81-13179</v>
          </cell>
          <cell r="D239" t="str">
            <v>이 영만</v>
          </cell>
          <cell r="E239" t="str">
            <v>대구광역시 동구 신천동 335-2</v>
          </cell>
          <cell r="F239" t="str">
            <v>701-020</v>
          </cell>
          <cell r="G239" t="str">
            <v>도매</v>
          </cell>
          <cell r="H239" t="str">
            <v>의약품</v>
          </cell>
          <cell r="J239" t="str">
            <v>강 성대</v>
          </cell>
          <cell r="L239" t="str">
            <v>053-753-9192</v>
          </cell>
        </row>
        <row r="240">
          <cell r="B240" t="str">
            <v>(주)제농축산</v>
          </cell>
          <cell r="C240" t="str">
            <v>502-81-31110</v>
          </cell>
          <cell r="D240" t="str">
            <v>이우창</v>
          </cell>
          <cell r="E240" t="str">
            <v>대구광역시 동구 불로동 28-2</v>
          </cell>
          <cell r="F240" t="str">
            <v>701-130</v>
          </cell>
          <cell r="G240" t="str">
            <v>도.소매,써비스</v>
          </cell>
          <cell r="H240" t="str">
            <v>동물약품,사료외</v>
          </cell>
          <cell r="J240" t="str">
            <v>최 찬교</v>
          </cell>
          <cell r="L240" t="str">
            <v>053-983-9833</v>
          </cell>
        </row>
        <row r="241">
          <cell r="B241" t="str">
            <v>(주)럭키약품</v>
          </cell>
          <cell r="C241" t="str">
            <v>502-81-48848</v>
          </cell>
          <cell r="D241" t="str">
            <v>정석방</v>
          </cell>
          <cell r="E241" t="str">
            <v>대구광역시 동구 방촌동 1084-668</v>
          </cell>
          <cell r="F241" t="str">
            <v>701-120</v>
          </cell>
          <cell r="G241" t="str">
            <v>도매</v>
          </cell>
          <cell r="H241" t="str">
            <v>의약품,의료용품</v>
          </cell>
          <cell r="J241" t="str">
            <v>강 성대</v>
          </cell>
        </row>
        <row r="242">
          <cell r="B242" t="str">
            <v>팔공약품</v>
          </cell>
          <cell r="C242" t="str">
            <v>503-06-41098</v>
          </cell>
          <cell r="D242" t="str">
            <v>김정숙</v>
          </cell>
          <cell r="E242" t="str">
            <v>대구광역시 달서구 본리동 404-3</v>
          </cell>
          <cell r="F242" t="str">
            <v>704-120</v>
          </cell>
          <cell r="G242" t="str">
            <v>도매</v>
          </cell>
          <cell r="H242" t="str">
            <v>약품</v>
          </cell>
          <cell r="J242" t="str">
            <v>한 득렬</v>
          </cell>
          <cell r="L242" t="str">
            <v>053-555-0002</v>
          </cell>
        </row>
        <row r="243">
          <cell r="B243" t="str">
            <v>영신약품</v>
          </cell>
          <cell r="C243" t="str">
            <v>503-64-61740</v>
          </cell>
          <cell r="D243" t="str">
            <v>정 정만</v>
          </cell>
          <cell r="E243" t="str">
            <v>대구광역시 달서구 감삼동 206-41</v>
          </cell>
          <cell r="F243" t="str">
            <v>704-150</v>
          </cell>
          <cell r="G243" t="str">
            <v>도매</v>
          </cell>
          <cell r="H243" t="str">
            <v>의약품</v>
          </cell>
          <cell r="J243" t="str">
            <v>강 성대</v>
          </cell>
          <cell r="L243" t="str">
            <v>053-566-8857</v>
          </cell>
        </row>
        <row r="244">
          <cell r="B244" t="str">
            <v>(주)고려약품</v>
          </cell>
          <cell r="C244" t="str">
            <v>503-81-22050</v>
          </cell>
          <cell r="D244" t="str">
            <v>이 종기</v>
          </cell>
          <cell r="E244" t="str">
            <v>대구광역시 달서구 본리동 404-3</v>
          </cell>
          <cell r="F244" t="str">
            <v>704-120</v>
          </cell>
          <cell r="G244" t="str">
            <v>도매</v>
          </cell>
          <cell r="H244" t="str">
            <v>양약</v>
          </cell>
          <cell r="J244" t="str">
            <v>한 득렬</v>
          </cell>
          <cell r="L244" t="str">
            <v>053-555-0002</v>
          </cell>
        </row>
        <row r="245">
          <cell r="B245" t="str">
            <v>우일축산약품상사</v>
          </cell>
          <cell r="C245" t="str">
            <v>504-04-68738</v>
          </cell>
          <cell r="D245" t="str">
            <v>박태수외2명</v>
          </cell>
          <cell r="E245" t="str">
            <v>대구광역시 북구 산격동 1805 대구종합유통단지 18</v>
          </cell>
          <cell r="F245" t="str">
            <v>702-010</v>
          </cell>
          <cell r="G245" t="str">
            <v>도매</v>
          </cell>
          <cell r="H245" t="str">
            <v>동물약품</v>
          </cell>
          <cell r="J245" t="str">
            <v>최 찬교</v>
          </cell>
          <cell r="L245" t="str">
            <v>053-381-0044</v>
          </cell>
        </row>
        <row r="246">
          <cell r="B246" t="str">
            <v>광산약품</v>
          </cell>
          <cell r="C246" t="str">
            <v>504-05-63308</v>
          </cell>
          <cell r="D246" t="str">
            <v>김 재복</v>
          </cell>
          <cell r="E246" t="str">
            <v>대구광역시 북구 고성3가 7-1</v>
          </cell>
          <cell r="F246" t="str">
            <v>702-073</v>
          </cell>
          <cell r="G246" t="str">
            <v>도매</v>
          </cell>
          <cell r="H246" t="str">
            <v>양약</v>
          </cell>
          <cell r="J246" t="str">
            <v>한 득렬</v>
          </cell>
          <cell r="L246" t="str">
            <v>053-358-9955</v>
          </cell>
        </row>
        <row r="247">
          <cell r="B247" t="str">
            <v>(주)동보약품</v>
          </cell>
          <cell r="C247" t="str">
            <v>504-81-06086</v>
          </cell>
          <cell r="D247" t="str">
            <v>장 원덕</v>
          </cell>
          <cell r="E247" t="str">
            <v>대구광역시 동구 신천동 291-1</v>
          </cell>
          <cell r="F247" t="str">
            <v>701-020</v>
          </cell>
          <cell r="G247" t="str">
            <v>도매</v>
          </cell>
          <cell r="H247" t="str">
            <v>양약</v>
          </cell>
          <cell r="J247" t="str">
            <v>강 성대</v>
          </cell>
          <cell r="L247" t="str">
            <v>053-755-4444</v>
          </cell>
        </row>
        <row r="248">
          <cell r="B248" t="str">
            <v>(주)동보약품(OTC)</v>
          </cell>
          <cell r="C248" t="str">
            <v>504-81-06086</v>
          </cell>
          <cell r="D248" t="str">
            <v>장원덕</v>
          </cell>
          <cell r="E248" t="str">
            <v>대구광역시 동구 신천동 291-1</v>
          </cell>
          <cell r="F248" t="str">
            <v>701-020</v>
          </cell>
          <cell r="G248" t="str">
            <v>도매</v>
          </cell>
          <cell r="H248" t="str">
            <v>양약</v>
          </cell>
          <cell r="J248" t="str">
            <v>강 덕원</v>
          </cell>
          <cell r="L248" t="str">
            <v>053-755-4444</v>
          </cell>
        </row>
        <row r="249">
          <cell r="B249" t="str">
            <v>정수가축약품</v>
          </cell>
          <cell r="C249" t="str">
            <v>505-04-66048</v>
          </cell>
          <cell r="D249" t="str">
            <v>정 진화</v>
          </cell>
          <cell r="E249" t="str">
            <v>경상북도 경주시 노서동 129-7</v>
          </cell>
          <cell r="F249" t="str">
            <v>780-030</v>
          </cell>
          <cell r="G249" t="str">
            <v>도.소매</v>
          </cell>
          <cell r="H249" t="str">
            <v>동물약품</v>
          </cell>
          <cell r="J249" t="str">
            <v>최 찬교</v>
          </cell>
        </row>
        <row r="250">
          <cell r="B250" t="str">
            <v>영천가축약품</v>
          </cell>
          <cell r="C250" t="str">
            <v>505-18-62904</v>
          </cell>
          <cell r="D250" t="str">
            <v>도기남</v>
          </cell>
          <cell r="E250" t="str">
            <v>경상북도 영천시 완산동 1085-1</v>
          </cell>
          <cell r="F250" t="str">
            <v>770-090</v>
          </cell>
          <cell r="G250" t="str">
            <v>소매</v>
          </cell>
          <cell r="H250" t="str">
            <v>양약</v>
          </cell>
          <cell r="J250" t="str">
            <v>최 찬교</v>
          </cell>
          <cell r="L250" t="str">
            <v>0563-331-0601</v>
          </cell>
        </row>
        <row r="251">
          <cell r="B251" t="str">
            <v>영일축산약품</v>
          </cell>
          <cell r="C251" t="str">
            <v>506-16-71815</v>
          </cell>
          <cell r="D251" t="str">
            <v>장 운식</v>
          </cell>
          <cell r="E251" t="str">
            <v>경상북도 포항시 북구 용흥동 622-14</v>
          </cell>
          <cell r="F251" t="str">
            <v>791-170</v>
          </cell>
          <cell r="G251" t="str">
            <v>도소매</v>
          </cell>
          <cell r="H251" t="str">
            <v>동물약품</v>
          </cell>
          <cell r="J251" t="str">
            <v>최 찬교</v>
          </cell>
          <cell r="L251" t="str">
            <v>274-9871</v>
          </cell>
        </row>
        <row r="252">
          <cell r="B252" t="str">
            <v>(주)청십자약품</v>
          </cell>
          <cell r="C252" t="str">
            <v>506-81-00171</v>
          </cell>
          <cell r="D252" t="str">
            <v>박 노정</v>
          </cell>
          <cell r="E252" t="str">
            <v>경상북도 포항시 북구 죽도동 113-1</v>
          </cell>
          <cell r="F252" t="str">
            <v>791-050</v>
          </cell>
          <cell r="G252" t="str">
            <v>도매</v>
          </cell>
          <cell r="H252" t="str">
            <v>의약품</v>
          </cell>
          <cell r="J252" t="str">
            <v>강 성대</v>
          </cell>
          <cell r="L252" t="str">
            <v>0562-77-3411</v>
          </cell>
        </row>
        <row r="253">
          <cell r="B253" t="str">
            <v>(주)청십자약품(OTC)</v>
          </cell>
          <cell r="C253" t="str">
            <v>506-81-00171</v>
          </cell>
          <cell r="D253" t="str">
            <v>박노정</v>
          </cell>
          <cell r="E253" t="str">
            <v>경상북도 포항시 북구 죽도동 113-1</v>
          </cell>
          <cell r="F253" t="str">
            <v>791-050</v>
          </cell>
          <cell r="G253" t="str">
            <v>도매</v>
          </cell>
          <cell r="H253" t="str">
            <v>의약품</v>
          </cell>
          <cell r="J253" t="str">
            <v>강 덕원</v>
          </cell>
          <cell r="L253" t="str">
            <v>0562-77-3411</v>
          </cell>
        </row>
        <row r="254">
          <cell r="B254" t="str">
            <v>대한가축약품상사</v>
          </cell>
          <cell r="C254" t="str">
            <v>510-01-11980</v>
          </cell>
          <cell r="D254" t="str">
            <v>위 진찬</v>
          </cell>
          <cell r="E254" t="str">
            <v>경상북도 김천시 용두동 131-1</v>
          </cell>
          <cell r="F254" t="str">
            <v>740-040</v>
          </cell>
          <cell r="G254" t="str">
            <v>도매</v>
          </cell>
          <cell r="H254" t="str">
            <v>동물약품</v>
          </cell>
          <cell r="J254" t="str">
            <v>최 찬교</v>
          </cell>
          <cell r="L254" t="str">
            <v>0547-434-9093</v>
          </cell>
        </row>
        <row r="255">
          <cell r="B255" t="str">
            <v>김천바이엘동물병원</v>
          </cell>
          <cell r="C255" t="str">
            <v>510-01-53689</v>
          </cell>
          <cell r="D255" t="str">
            <v>주 정원</v>
          </cell>
          <cell r="E255" t="str">
            <v>경상북도 김천시 모암동 160-12</v>
          </cell>
          <cell r="F255" t="str">
            <v>740-010</v>
          </cell>
          <cell r="G255" t="str">
            <v>도매</v>
          </cell>
          <cell r="H255" t="str">
            <v>동물약품</v>
          </cell>
          <cell r="J255" t="str">
            <v>최 찬교</v>
          </cell>
          <cell r="L255" t="str">
            <v>0547-439-0117</v>
          </cell>
        </row>
        <row r="256">
          <cell r="B256" t="str">
            <v>대동동물약품</v>
          </cell>
          <cell r="C256" t="str">
            <v>510-81-04967</v>
          </cell>
          <cell r="D256" t="str">
            <v>이 동준</v>
          </cell>
          <cell r="E256" t="str">
            <v>경상북도 성주군 성주읍 성산리 542-5</v>
          </cell>
          <cell r="F256" t="str">
            <v>719-800</v>
          </cell>
          <cell r="G256" t="str">
            <v>도.소매</v>
          </cell>
          <cell r="H256" t="str">
            <v>동물약품</v>
          </cell>
          <cell r="J256" t="str">
            <v>최 찬교</v>
          </cell>
        </row>
        <row r="257">
          <cell r="B257" t="str">
            <v>상주성모병원</v>
          </cell>
          <cell r="C257" t="str">
            <v>511-96-00731</v>
          </cell>
          <cell r="D257" t="str">
            <v>성 부홍</v>
          </cell>
          <cell r="E257" t="str">
            <v>경상북도 상주시 냉림동 350-5</v>
          </cell>
          <cell r="F257" t="str">
            <v>742-070</v>
          </cell>
          <cell r="G257" t="str">
            <v>의료</v>
          </cell>
          <cell r="H257" t="str">
            <v>일반병원</v>
          </cell>
          <cell r="J257" t="str">
            <v>한 득렬</v>
          </cell>
          <cell r="L257" t="str">
            <v>0582-532-5001</v>
          </cell>
        </row>
        <row r="258">
          <cell r="B258" t="str">
            <v>(의료)봉화해성병원</v>
          </cell>
          <cell r="C258" t="str">
            <v>512-82-02773</v>
          </cell>
          <cell r="D258" t="str">
            <v>권 오성</v>
          </cell>
          <cell r="E258" t="str">
            <v>경상북도 봉화군 봉화읍 포저 426-6</v>
          </cell>
          <cell r="F258" t="str">
            <v>755-800</v>
          </cell>
          <cell r="G258" t="str">
            <v>보건업</v>
          </cell>
          <cell r="H258" t="str">
            <v>일반병원</v>
          </cell>
          <cell r="J258" t="str">
            <v>강 성대</v>
          </cell>
        </row>
        <row r="259">
          <cell r="B259" t="str">
            <v>원진약품(주) 대구</v>
          </cell>
          <cell r="C259" t="str">
            <v>514-81-24757</v>
          </cell>
          <cell r="D259" t="str">
            <v>윤 오종</v>
          </cell>
          <cell r="E259" t="str">
            <v>대구광역시 동구 방촌동 1084-668</v>
          </cell>
          <cell r="F259" t="str">
            <v>701-120</v>
          </cell>
          <cell r="G259" t="str">
            <v>도매</v>
          </cell>
          <cell r="H259" t="str">
            <v>양약</v>
          </cell>
          <cell r="J259" t="str">
            <v>강 성대</v>
          </cell>
          <cell r="L259" t="str">
            <v>053-984-7907</v>
          </cell>
        </row>
        <row r="260">
          <cell r="B260" t="str">
            <v>(주)대덕약품</v>
          </cell>
          <cell r="C260" t="str">
            <v>514-81-26736</v>
          </cell>
          <cell r="D260" t="str">
            <v>하 영희</v>
          </cell>
          <cell r="E260" t="str">
            <v>대구광역시 동구 신천동 342-1</v>
          </cell>
          <cell r="F260" t="str">
            <v>701-020</v>
          </cell>
          <cell r="G260" t="str">
            <v>도매</v>
          </cell>
          <cell r="H260" t="str">
            <v>양약</v>
          </cell>
          <cell r="J260" t="str">
            <v>한 득렬</v>
          </cell>
          <cell r="L260" t="str">
            <v>053-742-8517</v>
          </cell>
        </row>
        <row r="261">
          <cell r="B261" t="str">
            <v>경산종합동물병원</v>
          </cell>
          <cell r="C261" t="str">
            <v>515-01-63576</v>
          </cell>
          <cell r="D261" t="str">
            <v>서진</v>
          </cell>
          <cell r="E261" t="str">
            <v>경상북도 경산시 중방동 864-11</v>
          </cell>
          <cell r="F261" t="str">
            <v>712-060</v>
          </cell>
          <cell r="G261" t="str">
            <v>도.소매,보건업</v>
          </cell>
          <cell r="H261" t="str">
            <v>동물약품,수의업</v>
          </cell>
          <cell r="J261" t="str">
            <v>최 찬교</v>
          </cell>
        </row>
        <row r="262">
          <cell r="B262" t="str">
            <v>중앙가축약품상사</v>
          </cell>
          <cell r="C262" t="str">
            <v>515-02-61110</v>
          </cell>
          <cell r="D262" t="str">
            <v>송 재곤</v>
          </cell>
          <cell r="E262" t="str">
            <v>경상북도 경산시 삼북동 273-8 상가</v>
          </cell>
          <cell r="F262" t="str">
            <v>712-020</v>
          </cell>
          <cell r="G262" t="str">
            <v>도매</v>
          </cell>
          <cell r="H262" t="str">
            <v>양약</v>
          </cell>
          <cell r="J262" t="str">
            <v>최 찬교</v>
          </cell>
          <cell r="L262" t="str">
            <v>053-811-3052</v>
          </cell>
        </row>
        <row r="263">
          <cell r="B263" t="str">
            <v>동부가축약품</v>
          </cell>
          <cell r="C263" t="str">
            <v>515-13-62041</v>
          </cell>
          <cell r="D263" t="str">
            <v>조이길</v>
          </cell>
          <cell r="E263" t="str">
            <v>경상북도 경산시 하양읍 금낙4리 116-163</v>
          </cell>
          <cell r="F263" t="str">
            <v>712-900</v>
          </cell>
          <cell r="G263" t="str">
            <v>도.소매</v>
          </cell>
          <cell r="H263" t="str">
            <v>동물의약품</v>
          </cell>
          <cell r="J263" t="str">
            <v>최 찬교</v>
          </cell>
          <cell r="L263" t="str">
            <v>053-853-5533</v>
          </cell>
        </row>
        <row r="264">
          <cell r="B264" t="str">
            <v>(주)오령약품</v>
          </cell>
          <cell r="C264" t="str">
            <v>602-81-05116</v>
          </cell>
          <cell r="D264" t="str">
            <v>권 정신</v>
          </cell>
          <cell r="E264" t="str">
            <v>부산광역시 해운대구 재송동 1150-6</v>
          </cell>
          <cell r="F264" t="str">
            <v>612-050</v>
          </cell>
          <cell r="G264" t="str">
            <v>도매</v>
          </cell>
          <cell r="H264" t="str">
            <v>양약</v>
          </cell>
          <cell r="J264" t="str">
            <v>안 영준</v>
          </cell>
          <cell r="L264" t="str">
            <v>051-784-5500</v>
          </cell>
        </row>
        <row r="265">
          <cell r="B265" t="str">
            <v>삼화약품</v>
          </cell>
          <cell r="C265" t="str">
            <v>603-09-61129</v>
          </cell>
          <cell r="D265" t="str">
            <v>양 대원</v>
          </cell>
          <cell r="E265" t="str">
            <v>부산광역시 서구 서대신동1가 34-12</v>
          </cell>
          <cell r="F265" t="str">
            <v>602-091</v>
          </cell>
          <cell r="G265" t="str">
            <v>도매</v>
          </cell>
          <cell r="H265" t="str">
            <v>의약품</v>
          </cell>
          <cell r="J265" t="str">
            <v>이 근민</v>
          </cell>
          <cell r="L265" t="str">
            <v>051-244-2171</v>
          </cell>
        </row>
        <row r="266">
          <cell r="B266" t="str">
            <v>(주)금강약품</v>
          </cell>
          <cell r="C266" t="str">
            <v>603-81-06928</v>
          </cell>
          <cell r="D266" t="str">
            <v>조도석</v>
          </cell>
          <cell r="E266" t="str">
            <v>부산광역시 사하구 당리동 532</v>
          </cell>
          <cell r="F266" t="str">
            <v>604-010</v>
          </cell>
          <cell r="G266" t="str">
            <v>도매업</v>
          </cell>
          <cell r="H266" t="str">
            <v>양약</v>
          </cell>
          <cell r="J266" t="str">
            <v>안 영준</v>
          </cell>
          <cell r="L266" t="str">
            <v>051-204-8215</v>
          </cell>
        </row>
        <row r="267">
          <cell r="B267" t="str">
            <v>복산약품(주)</v>
          </cell>
          <cell r="C267" t="str">
            <v>604-81-03598</v>
          </cell>
          <cell r="D267" t="str">
            <v>엄 태응</v>
          </cell>
          <cell r="E267" t="str">
            <v>부산광역시 동구 범일동 825-13</v>
          </cell>
          <cell r="F267" t="str">
            <v>601-060</v>
          </cell>
          <cell r="G267" t="str">
            <v>도.소매</v>
          </cell>
          <cell r="H267" t="str">
            <v>양약</v>
          </cell>
          <cell r="J267" t="str">
            <v>이 근민</v>
          </cell>
          <cell r="L267" t="str">
            <v>051-645-1511</v>
          </cell>
        </row>
        <row r="268">
          <cell r="B268" t="str">
            <v>(주)아남약품</v>
          </cell>
          <cell r="C268" t="str">
            <v>606-81-46346</v>
          </cell>
          <cell r="D268" t="str">
            <v>이장생</v>
          </cell>
          <cell r="E268" t="str">
            <v>부산광역시 사상구 주례동 1160-35</v>
          </cell>
          <cell r="F268" t="str">
            <v>617-010</v>
          </cell>
          <cell r="G268" t="str">
            <v>도매업</v>
          </cell>
          <cell r="H268" t="str">
            <v>의약품</v>
          </cell>
          <cell r="J268" t="str">
            <v>안 영준</v>
          </cell>
        </row>
        <row r="269">
          <cell r="B269" t="str">
            <v>제일가축약품상사</v>
          </cell>
          <cell r="C269" t="str">
            <v>607-03-93562</v>
          </cell>
          <cell r="D269" t="str">
            <v>심재현</v>
          </cell>
          <cell r="E269" t="str">
            <v>부산광역시 동래구 명륜동 65-63</v>
          </cell>
          <cell r="F269" t="str">
            <v>607-010</v>
          </cell>
          <cell r="G269" t="str">
            <v>도.소매</v>
          </cell>
          <cell r="H269" t="str">
            <v>가축약품</v>
          </cell>
          <cell r="J269" t="str">
            <v>최 찬교</v>
          </cell>
          <cell r="L269" t="str">
            <v>051-555-3373</v>
          </cell>
        </row>
        <row r="270">
          <cell r="B270" t="str">
            <v>세화약품(주)</v>
          </cell>
          <cell r="C270" t="str">
            <v>607-81-14022</v>
          </cell>
          <cell r="D270" t="str">
            <v>주 만길</v>
          </cell>
          <cell r="E270" t="str">
            <v>부산광역시 동래구 온천3동 1425-5</v>
          </cell>
          <cell r="F270" t="str">
            <v>607-063</v>
          </cell>
          <cell r="G270" t="str">
            <v>도매</v>
          </cell>
          <cell r="H270" t="str">
            <v>의약품</v>
          </cell>
          <cell r="J270" t="str">
            <v>안 영준</v>
          </cell>
          <cell r="L270" t="str">
            <v>051-505-4001</v>
          </cell>
        </row>
        <row r="271">
          <cell r="B271" t="str">
            <v>(주)우정약품</v>
          </cell>
          <cell r="C271" t="str">
            <v>607-81-17878</v>
          </cell>
          <cell r="D271" t="str">
            <v>최 민일</v>
          </cell>
          <cell r="E271" t="str">
            <v>부산광역시 연제구 연산4동 579-59</v>
          </cell>
          <cell r="F271" t="str">
            <v>611-084</v>
          </cell>
          <cell r="G271" t="str">
            <v>도매</v>
          </cell>
          <cell r="H271" t="str">
            <v>의약품</v>
          </cell>
          <cell r="J271" t="str">
            <v>안 영준</v>
          </cell>
          <cell r="L271" t="str">
            <v>051-863-2222</v>
          </cell>
        </row>
        <row r="272">
          <cell r="B272" t="str">
            <v>(주)삼원약품</v>
          </cell>
          <cell r="C272" t="str">
            <v>607-81-18106</v>
          </cell>
          <cell r="D272" t="str">
            <v>추 기엽</v>
          </cell>
          <cell r="E272" t="str">
            <v>부산광역시 동래구 안락동 163-9</v>
          </cell>
          <cell r="F272" t="str">
            <v>607-100</v>
          </cell>
          <cell r="G272" t="str">
            <v>도매</v>
          </cell>
          <cell r="H272" t="str">
            <v>양약</v>
          </cell>
          <cell r="J272" t="str">
            <v>이 근민</v>
          </cell>
          <cell r="L272" t="str">
            <v>051-526-2211</v>
          </cell>
        </row>
        <row r="273">
          <cell r="B273" t="str">
            <v>(주)삼원약품(OTC)</v>
          </cell>
          <cell r="C273" t="str">
            <v>607-81-18106</v>
          </cell>
          <cell r="D273" t="str">
            <v>추기엽</v>
          </cell>
          <cell r="E273" t="str">
            <v>부산광역시 동래구 안락동 163-9</v>
          </cell>
          <cell r="F273" t="str">
            <v>607-100</v>
          </cell>
          <cell r="G273" t="str">
            <v>도매</v>
          </cell>
          <cell r="H273" t="str">
            <v>양약</v>
          </cell>
          <cell r="J273" t="str">
            <v>강 덕원</v>
          </cell>
          <cell r="L273" t="str">
            <v>051-526-2211</v>
          </cell>
        </row>
        <row r="274">
          <cell r="B274" t="str">
            <v>경원약품(주)</v>
          </cell>
          <cell r="C274" t="str">
            <v>607-81-20000</v>
          </cell>
          <cell r="D274" t="str">
            <v>최상도</v>
          </cell>
          <cell r="E274" t="str">
            <v>부산광역시 동래구 온천동 1245-24</v>
          </cell>
          <cell r="F274" t="str">
            <v>607-060</v>
          </cell>
          <cell r="G274" t="str">
            <v>도.소매</v>
          </cell>
          <cell r="H274" t="str">
            <v>의약품외</v>
          </cell>
          <cell r="J274" t="str">
            <v>안 영준</v>
          </cell>
        </row>
        <row r="275">
          <cell r="B275" t="str">
            <v>우정메디칼(주)</v>
          </cell>
          <cell r="C275" t="str">
            <v>607-81-26038</v>
          </cell>
          <cell r="D275" t="str">
            <v>최 종식</v>
          </cell>
          <cell r="E275" t="str">
            <v>부산광역시 연제구 연산동 579-59</v>
          </cell>
          <cell r="F275" t="str">
            <v>611-080</v>
          </cell>
          <cell r="G275" t="str">
            <v>도매</v>
          </cell>
          <cell r="H275" t="str">
            <v>의약품</v>
          </cell>
          <cell r="J275" t="str">
            <v>안 영준</v>
          </cell>
          <cell r="L275" t="str">
            <v>051-867-6101</v>
          </cell>
        </row>
        <row r="276">
          <cell r="B276" t="str">
            <v>동영약품</v>
          </cell>
          <cell r="C276" t="str">
            <v>608-01-12817</v>
          </cell>
          <cell r="D276" t="str">
            <v>안태춘</v>
          </cell>
          <cell r="E276" t="str">
            <v>경상남도 마산시 회원구 석전동 239-1</v>
          </cell>
          <cell r="F276" t="str">
            <v>630-010</v>
          </cell>
          <cell r="G276" t="str">
            <v>도매</v>
          </cell>
          <cell r="H276" t="str">
            <v>의약품</v>
          </cell>
          <cell r="J276" t="str">
            <v>신 계철</v>
          </cell>
        </row>
        <row r="277">
          <cell r="B277" t="str">
            <v>(주)우승약품</v>
          </cell>
          <cell r="C277" t="str">
            <v>608-81-15311</v>
          </cell>
          <cell r="D277" t="str">
            <v>정 병구</v>
          </cell>
          <cell r="E277" t="str">
            <v>경상남도 마산시 회원구 내서읍 호계 384</v>
          </cell>
          <cell r="F277" t="str">
            <v>630-850</v>
          </cell>
          <cell r="G277" t="str">
            <v>도매</v>
          </cell>
          <cell r="H277" t="str">
            <v>의약품</v>
          </cell>
          <cell r="J277" t="str">
            <v>신 계철</v>
          </cell>
          <cell r="L277" t="str">
            <v>0551-231-7600</v>
          </cell>
        </row>
        <row r="278">
          <cell r="B278" t="str">
            <v>경남보건약품(주)</v>
          </cell>
          <cell r="C278" t="str">
            <v>608-81-17662</v>
          </cell>
          <cell r="D278" t="str">
            <v>박 노정</v>
          </cell>
          <cell r="E278" t="str">
            <v>경상남도 마산시 회원구 내서읍 평성 491</v>
          </cell>
          <cell r="F278" t="str">
            <v>630-850</v>
          </cell>
          <cell r="G278" t="str">
            <v>도매</v>
          </cell>
          <cell r="H278" t="str">
            <v>의약품</v>
          </cell>
          <cell r="J278" t="str">
            <v>신 계철</v>
          </cell>
          <cell r="L278" t="str">
            <v>0551-32-5500</v>
          </cell>
        </row>
        <row r="279">
          <cell r="B279" t="str">
            <v>경남보건약품(주)OTC</v>
          </cell>
          <cell r="C279" t="str">
            <v>608-81-17662</v>
          </cell>
          <cell r="D279" t="str">
            <v>박노정</v>
          </cell>
          <cell r="E279" t="str">
            <v>경상남도 마산시 회원구 내서읍 평성 491</v>
          </cell>
          <cell r="F279" t="str">
            <v>630-850</v>
          </cell>
          <cell r="G279" t="str">
            <v>도매</v>
          </cell>
          <cell r="H279" t="str">
            <v>의약품</v>
          </cell>
          <cell r="J279" t="str">
            <v>강 덕원</v>
          </cell>
          <cell r="L279" t="str">
            <v>0551-32-5500</v>
          </cell>
        </row>
        <row r="280">
          <cell r="B280" t="str">
            <v>(주)경일약품</v>
          </cell>
          <cell r="C280" t="str">
            <v>608-81-28854</v>
          </cell>
          <cell r="D280" t="str">
            <v>심 대보</v>
          </cell>
          <cell r="E280" t="str">
            <v>경상남도 마산시 회원구 회성동 209-28</v>
          </cell>
          <cell r="F280" t="str">
            <v>630-020</v>
          </cell>
          <cell r="G280" t="str">
            <v>도매</v>
          </cell>
          <cell r="H280" t="str">
            <v>가축약품</v>
          </cell>
          <cell r="J280" t="str">
            <v>최 찬교</v>
          </cell>
        </row>
        <row r="281">
          <cell r="B281" t="str">
            <v>복산약품(주)경남지점</v>
          </cell>
          <cell r="C281" t="str">
            <v>608-85-04563</v>
          </cell>
          <cell r="D281" t="str">
            <v>엄태응</v>
          </cell>
          <cell r="E281" t="str">
            <v>경상남도 마산시 회원구 양덕동 96-20</v>
          </cell>
          <cell r="F281" t="str">
            <v>630-490</v>
          </cell>
          <cell r="G281" t="str">
            <v>도.소매</v>
          </cell>
          <cell r="H281" t="str">
            <v>양약</v>
          </cell>
          <cell r="J281" t="str">
            <v>신 계철</v>
          </cell>
        </row>
        <row r="282">
          <cell r="B282" t="str">
            <v>경상약품(주)</v>
          </cell>
          <cell r="C282" t="str">
            <v>609-81-21193</v>
          </cell>
          <cell r="D282" t="str">
            <v>윤성철</v>
          </cell>
          <cell r="E282" t="str">
            <v>경상남도 창원시 팔용동 6-1</v>
          </cell>
          <cell r="F282" t="str">
            <v>641-465</v>
          </cell>
          <cell r="G282" t="str">
            <v>도매업</v>
          </cell>
          <cell r="H282" t="str">
            <v>양약</v>
          </cell>
          <cell r="J282" t="str">
            <v>신 계철</v>
          </cell>
        </row>
        <row r="283">
          <cell r="B283" t="str">
            <v>백제약품(창원)</v>
          </cell>
          <cell r="C283" t="str">
            <v>609-85-04585</v>
          </cell>
          <cell r="D283" t="str">
            <v>김기운</v>
          </cell>
          <cell r="E283" t="str">
            <v>경상남도 창원시 명서동 209-1</v>
          </cell>
          <cell r="F283" t="str">
            <v>641-560</v>
          </cell>
          <cell r="G283" t="str">
            <v>도매</v>
          </cell>
          <cell r="H283" t="str">
            <v>양약.동물약품</v>
          </cell>
          <cell r="J283" t="str">
            <v>신 계철</v>
          </cell>
          <cell r="L283" t="str">
            <v>0551-288-7401</v>
          </cell>
        </row>
        <row r="284">
          <cell r="B284" t="str">
            <v>백제약품(창원)OTC</v>
          </cell>
          <cell r="C284" t="str">
            <v>609-85-04585</v>
          </cell>
          <cell r="D284" t="str">
            <v>김기운</v>
          </cell>
          <cell r="E284" t="str">
            <v>경상남도 창원시 명서동 209-1</v>
          </cell>
          <cell r="F284" t="str">
            <v>641-560</v>
          </cell>
          <cell r="G284" t="str">
            <v>도매</v>
          </cell>
          <cell r="H284" t="str">
            <v>양약.동물약품</v>
          </cell>
          <cell r="J284" t="str">
            <v>강 덕원</v>
          </cell>
          <cell r="L284" t="str">
            <v>0551-288-7401</v>
          </cell>
        </row>
        <row r="285">
          <cell r="B285" t="str">
            <v>경남가축약품</v>
          </cell>
          <cell r="C285" t="str">
            <v>613-13-93950</v>
          </cell>
          <cell r="D285" t="str">
            <v>안 성기</v>
          </cell>
          <cell r="E285" t="str">
            <v>경상남도 진주시 장대동 93-9</v>
          </cell>
          <cell r="F285" t="str">
            <v>660-170</v>
          </cell>
          <cell r="G285" t="str">
            <v>도.소매</v>
          </cell>
          <cell r="H285" t="str">
            <v>가축약품</v>
          </cell>
          <cell r="J285" t="str">
            <v>최 찬교</v>
          </cell>
          <cell r="L285" t="str">
            <v>0591-741-1318</v>
          </cell>
        </row>
        <row r="286">
          <cell r="B286" t="str">
            <v>(주)진주동원약품</v>
          </cell>
          <cell r="C286" t="str">
            <v>613-81-04723</v>
          </cell>
          <cell r="D286" t="str">
            <v>장원덕</v>
          </cell>
          <cell r="E286" t="str">
            <v>경상남도 진주시 상평동 191-4</v>
          </cell>
          <cell r="F286" t="str">
            <v>660-340</v>
          </cell>
          <cell r="G286" t="str">
            <v>도매</v>
          </cell>
          <cell r="H286" t="str">
            <v>의약품</v>
          </cell>
          <cell r="J286" t="str">
            <v>신 계철</v>
          </cell>
          <cell r="L286" t="str">
            <v>0591-759-3333</v>
          </cell>
        </row>
        <row r="287">
          <cell r="B287" t="str">
            <v>(주)진주동원약품(OTC</v>
          </cell>
          <cell r="C287" t="str">
            <v>613-81-04723</v>
          </cell>
          <cell r="D287" t="str">
            <v>장원덕</v>
          </cell>
          <cell r="E287" t="str">
            <v>경상남도 진주시 상평동 191-4</v>
          </cell>
          <cell r="F287" t="str">
            <v>660-340</v>
          </cell>
          <cell r="G287" t="str">
            <v>도매</v>
          </cell>
          <cell r="H287" t="str">
            <v>의약품</v>
          </cell>
          <cell r="J287" t="str">
            <v>강 덕원</v>
          </cell>
          <cell r="L287" t="str">
            <v>0591-759-3333</v>
          </cell>
        </row>
        <row r="288">
          <cell r="B288" t="str">
            <v>(주)경상동물약품</v>
          </cell>
          <cell r="C288" t="str">
            <v>613-81-07865</v>
          </cell>
          <cell r="D288" t="str">
            <v>백 승규</v>
          </cell>
          <cell r="E288" t="str">
            <v>경상남도 진주시 상평동 301-16</v>
          </cell>
          <cell r="F288" t="str">
            <v>660-340</v>
          </cell>
          <cell r="G288" t="str">
            <v>도,소매</v>
          </cell>
          <cell r="H288" t="str">
            <v>동물용의약품</v>
          </cell>
          <cell r="J288" t="str">
            <v>최 찬교</v>
          </cell>
          <cell r="L288" t="str">
            <v>0591-758-5951</v>
          </cell>
        </row>
        <row r="289">
          <cell r="B289" t="str">
            <v>고려축산</v>
          </cell>
          <cell r="C289" t="str">
            <v>616-02-92861</v>
          </cell>
          <cell r="D289" t="str">
            <v>부대연</v>
          </cell>
          <cell r="E289" t="str">
            <v>제주도 제주시 이도1동 1289-30</v>
          </cell>
          <cell r="F289" t="str">
            <v>690-021</v>
          </cell>
          <cell r="G289" t="str">
            <v>도소매</v>
          </cell>
          <cell r="H289" t="str">
            <v>가축약품.의료기구외</v>
          </cell>
          <cell r="J289" t="str">
            <v>최 찬교</v>
          </cell>
        </row>
        <row r="290">
          <cell r="B290" t="str">
            <v>(주)김약품</v>
          </cell>
          <cell r="C290" t="str">
            <v>616-81-13798</v>
          </cell>
          <cell r="D290" t="str">
            <v>문 백준</v>
          </cell>
          <cell r="E290" t="str">
            <v>제주도 제주시 이도2동 408-4</v>
          </cell>
          <cell r="F290" t="str">
            <v>690-022</v>
          </cell>
          <cell r="G290" t="str">
            <v>도매</v>
          </cell>
          <cell r="H290" t="str">
            <v>양약</v>
          </cell>
          <cell r="J290" t="str">
            <v>김 태균</v>
          </cell>
          <cell r="L290" t="str">
            <v>064-722-3000</v>
          </cell>
        </row>
        <row r="291">
          <cell r="B291" t="str">
            <v>(주)김약품(OTC)</v>
          </cell>
          <cell r="C291" t="str">
            <v>616-81-13798</v>
          </cell>
          <cell r="D291" t="str">
            <v>문백준</v>
          </cell>
          <cell r="E291" t="str">
            <v>제주도 제주시 이도2동 408-4</v>
          </cell>
          <cell r="F291" t="str">
            <v>690-022</v>
          </cell>
          <cell r="G291" t="str">
            <v>도매</v>
          </cell>
          <cell r="H291" t="str">
            <v>양약</v>
          </cell>
          <cell r="J291" t="str">
            <v>강 덕원</v>
          </cell>
          <cell r="L291" t="str">
            <v>064-722-3000</v>
          </cell>
        </row>
        <row r="292">
          <cell r="B292" t="str">
            <v>조일약품(주)</v>
          </cell>
          <cell r="C292" t="str">
            <v>616-81-14763</v>
          </cell>
          <cell r="D292" t="str">
            <v>백 화기</v>
          </cell>
          <cell r="E292" t="str">
            <v>제주도 제주시 이도2동 1066-7</v>
          </cell>
          <cell r="F292" t="str">
            <v>690-022</v>
          </cell>
          <cell r="G292" t="str">
            <v>도,소매</v>
          </cell>
          <cell r="H292" t="str">
            <v>양약</v>
          </cell>
          <cell r="J292" t="str">
            <v>김 태균</v>
          </cell>
          <cell r="L292" t="str">
            <v>064-757-0111</v>
          </cell>
        </row>
        <row r="293">
          <cell r="B293" t="str">
            <v>원양약품(주)</v>
          </cell>
          <cell r="C293" t="str">
            <v>617-81-13428</v>
          </cell>
          <cell r="D293" t="str">
            <v>심정섭</v>
          </cell>
          <cell r="E293" t="str">
            <v>부산광역시 남구 대연3동 260</v>
          </cell>
          <cell r="F293" t="str">
            <v>608-023</v>
          </cell>
          <cell r="G293" t="str">
            <v>도매</v>
          </cell>
          <cell r="H293" t="str">
            <v>양약</v>
          </cell>
          <cell r="J293" t="str">
            <v>이 근민</v>
          </cell>
          <cell r="L293" t="str">
            <v>051-628-0040</v>
          </cell>
        </row>
        <row r="294">
          <cell r="B294" t="str">
            <v>박준기내과</v>
          </cell>
          <cell r="C294" t="str">
            <v>61-96-00323</v>
          </cell>
          <cell r="D294" t="str">
            <v>박준기</v>
          </cell>
          <cell r="E294" t="str">
            <v>경상남도 진주시 대안동 19-20</v>
          </cell>
          <cell r="F294" t="str">
            <v>660-140</v>
          </cell>
          <cell r="G294" t="str">
            <v>의료</v>
          </cell>
          <cell r="H294" t="str">
            <v>내과</v>
          </cell>
          <cell r="J294" t="str">
            <v>신 계철</v>
          </cell>
        </row>
        <row r="295">
          <cell r="B295" t="str">
            <v>삼호가축약품</v>
          </cell>
          <cell r="C295" t="str">
            <v>622-02-24975</v>
          </cell>
          <cell r="D295" t="str">
            <v>오 세덕</v>
          </cell>
          <cell r="E295" t="str">
            <v>경상남도 김해시 서상동 333-9</v>
          </cell>
          <cell r="F295" t="str">
            <v>621-030</v>
          </cell>
          <cell r="G295" t="str">
            <v>도매</v>
          </cell>
          <cell r="H295" t="str">
            <v>가축약품</v>
          </cell>
          <cell r="J295" t="str">
            <v>최 찬교</v>
          </cell>
        </row>
        <row r="296">
          <cell r="B296" t="str">
            <v>(주)영광가축약품</v>
          </cell>
          <cell r="C296" t="str">
            <v>622-81-05541</v>
          </cell>
          <cell r="D296" t="str">
            <v>김 종혁</v>
          </cell>
          <cell r="E296" t="str">
            <v>경상남도 김해시 봉황동 25-16</v>
          </cell>
          <cell r="F296" t="str">
            <v>621-040</v>
          </cell>
          <cell r="G296" t="str">
            <v>도,소매</v>
          </cell>
          <cell r="H296" t="str">
            <v>동물의약품</v>
          </cell>
          <cell r="J296" t="str">
            <v>최 찬교</v>
          </cell>
          <cell r="L296" t="str">
            <v>0525-333-1435</v>
          </cell>
        </row>
        <row r="297">
          <cell r="B297" t="str">
            <v>바드파마슈티컬유한회</v>
          </cell>
          <cell r="E297" t="str">
            <v xml:space="preserve"> </v>
          </cell>
        </row>
        <row r="298">
          <cell r="B298" t="str">
            <v>퍼듀프레데릭</v>
          </cell>
          <cell r="E298" t="str">
            <v xml:space="preserve"> </v>
          </cell>
        </row>
        <row r="299">
          <cell r="B299" t="str">
            <v>대구파티마병원</v>
          </cell>
          <cell r="E299" t="str">
            <v>대구광역시 동구 신암동 302-1</v>
          </cell>
          <cell r="F299" t="str">
            <v>701-010</v>
          </cell>
          <cell r="J299" t="str">
            <v>강 성대</v>
          </cell>
          <cell r="L299" t="str">
            <v>053-952-4051</v>
          </cell>
        </row>
        <row r="300">
          <cell r="B300" t="str">
            <v>마산파티마병원</v>
          </cell>
          <cell r="E300" t="str">
            <v>경상남도 마산시 합포구 대성동2가 6-1</v>
          </cell>
          <cell r="F300" t="str">
            <v>631-182</v>
          </cell>
          <cell r="J300" t="str">
            <v>김 상규</v>
          </cell>
          <cell r="L300" t="str">
            <v>0551-45-8100</v>
          </cell>
        </row>
      </sheetData>
      <sheetData sheetId="1"/>
      <sheetData sheetId="2"/>
      <sheetData sheetId="3"/>
      <sheetData sheetId="4"/>
      <sheetData sheetId="5"/>
      <sheetData sheetId="6"/>
      <sheetData sheetId="7"/>
      <sheetData sheetId="8"/>
      <sheetData sheetId="9" refreshError="1"/>
      <sheetData sheetId="1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tomer"/>
      <sheetName val="Sheet2 (2)"/>
      <sheetName val="250199"/>
      <sheetName val="290199"/>
      <sheetName val="090299"/>
      <sheetName val="090399"/>
      <sheetName val="140499"/>
      <sheetName val="140599"/>
      <sheetName val="020699"/>
      <sheetName val="100699"/>
      <sheetName val="240699"/>
      <sheetName val="190799"/>
      <sheetName val="300799"/>
      <sheetName val="180899"/>
      <sheetName val="240899"/>
      <sheetName val="140999"/>
      <sheetName val="201099"/>
      <sheetName val="102599"/>
      <sheetName val="111699"/>
      <sheetName val="121699"/>
      <sheetName val="121799"/>
    </sheetNames>
    <sheetDataSet>
      <sheetData sheetId="0">
        <row r="2">
          <cell r="B2" t="str">
            <v>경희약품㈜</v>
          </cell>
          <cell r="C2" t="str">
            <v>126-81-31459</v>
          </cell>
          <cell r="D2" t="str">
            <v>임보연</v>
          </cell>
          <cell r="E2" t="str">
            <v>경기 광주 오포 능평 153-10</v>
          </cell>
          <cell r="G2" t="str">
            <v>도매</v>
          </cell>
          <cell r="H2" t="str">
            <v>의약품</v>
          </cell>
          <cell r="I2" t="str">
            <v>서울2</v>
          </cell>
          <cell r="J2" t="str">
            <v>이충주</v>
          </cell>
        </row>
        <row r="3">
          <cell r="B3" t="str">
            <v>광림약품㈜</v>
          </cell>
          <cell r="C3" t="str">
            <v>205-81-26787</v>
          </cell>
          <cell r="D3" t="str">
            <v>최홍건</v>
          </cell>
          <cell r="E3" t="str">
            <v>서울 동대문 장안 337-19</v>
          </cell>
          <cell r="G3" t="str">
            <v>도매</v>
          </cell>
          <cell r="H3" t="str">
            <v>양약</v>
          </cell>
          <cell r="I3" t="str">
            <v>서울2</v>
          </cell>
          <cell r="J3" t="str">
            <v>강충주</v>
          </cell>
        </row>
        <row r="4">
          <cell r="B4" t="str">
            <v>광산약품</v>
          </cell>
          <cell r="C4" t="str">
            <v>504-05-63308</v>
          </cell>
          <cell r="D4" t="str">
            <v>김재복</v>
          </cell>
          <cell r="E4" t="str">
            <v>대구 북구 고성동 3가 7-1</v>
          </cell>
          <cell r="G4" t="str">
            <v>도매</v>
          </cell>
          <cell r="H4" t="str">
            <v>양약 외</v>
          </cell>
        </row>
        <row r="5">
          <cell r="B5" t="str">
            <v>광주의약품㈜</v>
          </cell>
          <cell r="C5" t="str">
            <v>408-81-08641</v>
          </cell>
          <cell r="D5" t="str">
            <v>최정채</v>
          </cell>
          <cell r="E5" t="str">
            <v>광주 동 충장5 59-2</v>
          </cell>
          <cell r="G5" t="str">
            <v>도매</v>
          </cell>
          <cell r="H5" t="str">
            <v>양약</v>
          </cell>
          <cell r="I5" t="str">
            <v>광주</v>
          </cell>
          <cell r="J5" t="str">
            <v>김태균</v>
          </cell>
        </row>
        <row r="6">
          <cell r="B6" t="str">
            <v>남양약품㈜</v>
          </cell>
          <cell r="C6" t="str">
            <v>111-81-14481</v>
          </cell>
          <cell r="D6" t="str">
            <v>신남수</v>
          </cell>
          <cell r="E6" t="str">
            <v>서울 은평 신사 35-18</v>
          </cell>
          <cell r="G6" t="str">
            <v>도매</v>
          </cell>
          <cell r="H6" t="str">
            <v>의약품</v>
          </cell>
          <cell r="I6" t="str">
            <v>서울1</v>
          </cell>
          <cell r="J6" t="str">
            <v>강덕원</v>
          </cell>
        </row>
        <row r="7">
          <cell r="B7" t="str">
            <v>대구약품</v>
          </cell>
          <cell r="C7" t="str">
            <v>501-07-61310</v>
          </cell>
          <cell r="D7" t="str">
            <v>전시형</v>
          </cell>
          <cell r="E7" t="str">
            <v>대구 중구 삼덕동3가 137-10</v>
          </cell>
          <cell r="G7" t="str">
            <v>도매</v>
          </cell>
          <cell r="H7" t="str">
            <v>양약</v>
          </cell>
        </row>
        <row r="8">
          <cell r="B8" t="str">
            <v>대성약품㈜</v>
          </cell>
          <cell r="C8" t="str">
            <v>408-81-07259</v>
          </cell>
          <cell r="D8" t="str">
            <v>최기영</v>
          </cell>
          <cell r="E8" t="str">
            <v>광주 동구 금남로 5가 79</v>
          </cell>
          <cell r="G8" t="str">
            <v>도매</v>
          </cell>
          <cell r="H8" t="str">
            <v>의약품</v>
          </cell>
          <cell r="I8" t="str">
            <v>광주</v>
          </cell>
          <cell r="J8" t="str">
            <v>김태균</v>
          </cell>
        </row>
        <row r="9">
          <cell r="B9" t="str">
            <v>대일물산㈜</v>
          </cell>
          <cell r="C9" t="str">
            <v>205-81-36801</v>
          </cell>
          <cell r="D9" t="str">
            <v>박노석</v>
          </cell>
          <cell r="E9" t="str">
            <v xml:space="preserve">서울 동대문 장안 460-4 </v>
          </cell>
          <cell r="G9" t="str">
            <v>도매</v>
          </cell>
          <cell r="H9" t="str">
            <v>의약품</v>
          </cell>
          <cell r="I9" t="str">
            <v>서울1</v>
          </cell>
          <cell r="J9" t="str">
            <v>강덕원</v>
          </cell>
        </row>
        <row r="10">
          <cell r="B10" t="str">
            <v>두레약품㈜</v>
          </cell>
          <cell r="C10" t="str">
            <v>106-81-59550</v>
          </cell>
          <cell r="D10" t="str">
            <v>강수철</v>
          </cell>
          <cell r="E10" t="str">
            <v>서울 용산구 한강 3 40-879</v>
          </cell>
          <cell r="G10" t="str">
            <v>도매</v>
          </cell>
          <cell r="H10" t="str">
            <v>의약품</v>
          </cell>
          <cell r="I10" t="str">
            <v>서울1</v>
          </cell>
          <cell r="J10" t="str">
            <v>김태훈</v>
          </cell>
        </row>
        <row r="11">
          <cell r="B11" t="str">
            <v>명성약품㈜</v>
          </cell>
          <cell r="C11" t="str">
            <v>107-81-64129</v>
          </cell>
          <cell r="D11" t="str">
            <v>이근종</v>
          </cell>
          <cell r="E11" t="str">
            <v>서울 영등포 영등포7 94-43</v>
          </cell>
          <cell r="G11" t="str">
            <v>도매</v>
          </cell>
          <cell r="H11" t="str">
            <v>양약</v>
          </cell>
          <cell r="I11" t="str">
            <v>서울2</v>
          </cell>
          <cell r="J11" t="str">
            <v>강충주</v>
          </cell>
        </row>
        <row r="12">
          <cell r="B12" t="str">
            <v>백제약품㈜광주</v>
          </cell>
          <cell r="C12" t="str">
            <v>408-85-00180</v>
          </cell>
          <cell r="D12" t="str">
            <v>김기운</v>
          </cell>
          <cell r="E12" t="str">
            <v>광주 동구 대인동 312-16</v>
          </cell>
          <cell r="G12" t="str">
            <v>도매</v>
          </cell>
          <cell r="H12" t="str">
            <v>양약 외</v>
          </cell>
        </row>
        <row r="13">
          <cell r="B13" t="str">
            <v>백제약품㈜대전지점</v>
          </cell>
          <cell r="C13" t="str">
            <v>305-85-00993</v>
          </cell>
          <cell r="D13" t="str">
            <v>김기운</v>
          </cell>
          <cell r="E13" t="str">
            <v>대전 중구 대흥동 508-63</v>
          </cell>
          <cell r="G13" t="str">
            <v>도.소매</v>
          </cell>
          <cell r="H13" t="str">
            <v>양약</v>
          </cell>
          <cell r="I13" t="str">
            <v>대전</v>
          </cell>
          <cell r="J13" t="str">
            <v>전영호</v>
          </cell>
        </row>
        <row r="14">
          <cell r="B14" t="str">
            <v>백제약품㈜서울</v>
          </cell>
          <cell r="C14" t="str">
            <v>113-85-04425</v>
          </cell>
          <cell r="D14" t="str">
            <v>김기운</v>
          </cell>
          <cell r="E14" t="str">
            <v>서울 구로 구로 44</v>
          </cell>
          <cell r="G14" t="str">
            <v>도매</v>
          </cell>
          <cell r="H14" t="str">
            <v>양약</v>
          </cell>
          <cell r="I14" t="str">
            <v>서울2</v>
          </cell>
          <cell r="J14" t="str">
            <v>강충주</v>
          </cell>
        </row>
        <row r="15">
          <cell r="B15" t="str">
            <v>보국실업㈜</v>
          </cell>
          <cell r="C15" t="str">
            <v>409-81-34647</v>
          </cell>
          <cell r="D15" t="str">
            <v>박용석</v>
          </cell>
          <cell r="E15" t="str">
            <v>광주 북구 누운동 144-10</v>
          </cell>
          <cell r="G15" t="str">
            <v>도매</v>
          </cell>
          <cell r="H15" t="str">
            <v>양약</v>
          </cell>
          <cell r="I15" t="str">
            <v>광주</v>
          </cell>
          <cell r="J15" t="str">
            <v>김태균</v>
          </cell>
        </row>
        <row r="16">
          <cell r="B16" t="str">
            <v>복산약품㈜</v>
          </cell>
          <cell r="C16" t="str">
            <v>604-81-03598</v>
          </cell>
          <cell r="D16" t="str">
            <v>엄태응</v>
          </cell>
          <cell r="E16" t="str">
            <v>부산 동구 범일동 825-13</v>
          </cell>
          <cell r="G16" t="str">
            <v>도매</v>
          </cell>
          <cell r="H16" t="str">
            <v>양약</v>
          </cell>
          <cell r="I16" t="str">
            <v>부산</v>
          </cell>
          <cell r="J16" t="str">
            <v>김상규</v>
          </cell>
        </row>
        <row r="17">
          <cell r="B17" t="str">
            <v>복지약품㈜</v>
          </cell>
          <cell r="C17" t="str">
            <v>205-81-32843</v>
          </cell>
          <cell r="D17" t="str">
            <v>조달환</v>
          </cell>
          <cell r="E17" t="str">
            <v>서울 동대문 장안 337-6</v>
          </cell>
        </row>
        <row r="18">
          <cell r="B18" t="str">
            <v>삼화약업사</v>
          </cell>
          <cell r="C18" t="str">
            <v>402-02-39423</v>
          </cell>
          <cell r="D18" t="str">
            <v>서창훈</v>
          </cell>
          <cell r="E18" t="str">
            <v>전북 전주시 완산 중앙3 97</v>
          </cell>
        </row>
        <row r="19">
          <cell r="B19" t="str">
            <v>삼화약품</v>
          </cell>
          <cell r="C19" t="str">
            <v>603-09-61129</v>
          </cell>
          <cell r="D19" t="str">
            <v>양대원</v>
          </cell>
          <cell r="E19" t="str">
            <v>부산 서구 서대신동1가 34-12</v>
          </cell>
          <cell r="G19" t="str">
            <v>도매</v>
          </cell>
          <cell r="H19" t="str">
            <v>의약품</v>
          </cell>
          <cell r="I19" t="str">
            <v>부산</v>
          </cell>
          <cell r="J19" t="str">
            <v>김상규</v>
          </cell>
        </row>
        <row r="20">
          <cell r="B20" t="str">
            <v>상주성모병원</v>
          </cell>
          <cell r="C20" t="str">
            <v>511-96-00731</v>
          </cell>
          <cell r="D20" t="str">
            <v>성부홍</v>
          </cell>
          <cell r="E20" t="str">
            <v>경북 상주시 냉림동 350-5</v>
          </cell>
          <cell r="G20" t="str">
            <v>의료</v>
          </cell>
          <cell r="H20" t="str">
            <v>일반병원</v>
          </cell>
          <cell r="I20" t="str">
            <v>대구</v>
          </cell>
          <cell r="J20" t="str">
            <v>강성대</v>
          </cell>
        </row>
        <row r="21">
          <cell r="B21" t="str">
            <v>성창약품㈜</v>
          </cell>
          <cell r="C21" t="str">
            <v>107-81-34358</v>
          </cell>
          <cell r="D21" t="str">
            <v>조선혜</v>
          </cell>
          <cell r="E21" t="str">
            <v>서울 영등포구 당산5 11-30</v>
          </cell>
          <cell r="G21" t="str">
            <v>도매</v>
          </cell>
          <cell r="H21" t="str">
            <v>양약</v>
          </cell>
          <cell r="I21" t="str">
            <v>서울1</v>
          </cell>
          <cell r="J21" t="str">
            <v>강덕원</v>
          </cell>
        </row>
        <row r="22">
          <cell r="B22" t="str">
            <v>세종메디칼㈜</v>
          </cell>
          <cell r="C22" t="str">
            <v>204-81-39300</v>
          </cell>
          <cell r="D22" t="str">
            <v>김행권</v>
          </cell>
          <cell r="E22" t="str">
            <v>서울 송파구 가락동 94</v>
          </cell>
          <cell r="G22" t="str">
            <v>도매</v>
          </cell>
          <cell r="H22" t="str">
            <v>의약품</v>
          </cell>
          <cell r="I22" t="str">
            <v>서울1</v>
          </cell>
          <cell r="J22" t="str">
            <v>성기수</v>
          </cell>
        </row>
        <row r="23">
          <cell r="B23" t="str">
            <v>세화약품㈜</v>
          </cell>
          <cell r="C23" t="str">
            <v>607-81-14022</v>
          </cell>
          <cell r="D23" t="str">
            <v>주만길</v>
          </cell>
          <cell r="E23" t="str">
            <v>부산 동래 온천 1425-5</v>
          </cell>
          <cell r="G23" t="str">
            <v>도매</v>
          </cell>
          <cell r="H23" t="str">
            <v>의약품</v>
          </cell>
          <cell r="I23" t="str">
            <v>부산</v>
          </cell>
          <cell r="J23" t="str">
            <v>김상규</v>
          </cell>
          <cell r="K23" t="str">
            <v>051-505-4001(9)</v>
          </cell>
        </row>
        <row r="24">
          <cell r="B24" t="str">
            <v>송광약품㈜</v>
          </cell>
          <cell r="C24" t="str">
            <v>314-81-09025</v>
          </cell>
          <cell r="D24" t="str">
            <v>송찬호</v>
          </cell>
          <cell r="E24" t="str">
            <v>대전시 서구 가장동 39-39</v>
          </cell>
          <cell r="G24" t="str">
            <v>도매</v>
          </cell>
          <cell r="H24" t="str">
            <v>의약품</v>
          </cell>
          <cell r="I24" t="str">
            <v>대전</v>
          </cell>
          <cell r="J24" t="str">
            <v>전영호</v>
          </cell>
        </row>
        <row r="25">
          <cell r="B25" t="str">
            <v>승주의약품㈜</v>
          </cell>
          <cell r="C25" t="str">
            <v>416-81-01917</v>
          </cell>
          <cell r="D25" t="str">
            <v>반봉민</v>
          </cell>
          <cell r="E25" t="str">
            <v>전남 순천 행 81-36</v>
          </cell>
          <cell r="I25" t="str">
            <v>광주</v>
          </cell>
          <cell r="J25" t="str">
            <v>김태균</v>
          </cell>
        </row>
        <row r="26">
          <cell r="B26" t="str">
            <v>신덕약품㈜</v>
          </cell>
          <cell r="C26" t="str">
            <v>209-81-10797</v>
          </cell>
          <cell r="D26" t="str">
            <v>김정도</v>
          </cell>
          <cell r="E26" t="str">
            <v>서울 성북 안암 4 1-1</v>
          </cell>
        </row>
        <row r="27">
          <cell r="B27" t="str">
            <v>신성약품㈜</v>
          </cell>
          <cell r="C27" t="str">
            <v>205-81-12186</v>
          </cell>
          <cell r="D27" t="str">
            <v>김진문</v>
          </cell>
          <cell r="E27" t="str">
            <v>서울 동대문 장안 398-8</v>
          </cell>
          <cell r="G27" t="str">
            <v>도매</v>
          </cell>
          <cell r="H27" t="str">
            <v>양약</v>
          </cell>
          <cell r="I27" t="str">
            <v>서울1</v>
          </cell>
          <cell r="J27" t="str">
            <v>성기수</v>
          </cell>
        </row>
        <row r="28">
          <cell r="B28" t="str">
            <v>신촌연세약국</v>
          </cell>
          <cell r="C28" t="str">
            <v>111-09-71152</v>
          </cell>
          <cell r="D28" t="str">
            <v>권성수외</v>
          </cell>
          <cell r="E28" t="str">
            <v>서울 서대문구 창천 52-2</v>
          </cell>
          <cell r="G28" t="str">
            <v>도매</v>
          </cell>
          <cell r="H28" t="str">
            <v>양약</v>
          </cell>
          <cell r="I28" t="str">
            <v>서울2</v>
          </cell>
          <cell r="J28" t="str">
            <v>강충주</v>
          </cell>
        </row>
        <row r="29">
          <cell r="B29" t="str">
            <v>엘스타약품㈜</v>
          </cell>
          <cell r="C29" t="str">
            <v>408-81-30013</v>
          </cell>
          <cell r="D29" t="str">
            <v>서훤준</v>
          </cell>
          <cell r="E29" t="str">
            <v>광주 동구 운림동 670</v>
          </cell>
          <cell r="G29" t="str">
            <v>도매</v>
          </cell>
          <cell r="H29" t="str">
            <v>의약품</v>
          </cell>
          <cell r="I29" t="str">
            <v>광주</v>
          </cell>
          <cell r="J29" t="str">
            <v>김태균</v>
          </cell>
        </row>
        <row r="30">
          <cell r="B30" t="str">
            <v>여명약품㈜</v>
          </cell>
          <cell r="C30" t="str">
            <v>130-81-33290</v>
          </cell>
          <cell r="D30" t="str">
            <v>백승선</v>
          </cell>
          <cell r="E30" t="str">
            <v>경기 부천 소사 송내 369-1</v>
          </cell>
          <cell r="G30" t="str">
            <v>도매</v>
          </cell>
          <cell r="H30" t="str">
            <v>의약품</v>
          </cell>
          <cell r="I30" t="str">
            <v>인천</v>
          </cell>
          <cell r="J30" t="str">
            <v>오요환</v>
          </cell>
        </row>
        <row r="31">
          <cell r="B31" t="str">
            <v>영동약품㈜</v>
          </cell>
          <cell r="C31" t="str">
            <v>204-81-18886</v>
          </cell>
          <cell r="D31" t="str">
            <v>신은록</v>
          </cell>
          <cell r="E31" t="str">
            <v>서울 동대문구 장안 427-5</v>
          </cell>
          <cell r="G31" t="str">
            <v>도매</v>
          </cell>
          <cell r="H31" t="str">
            <v>양약</v>
          </cell>
          <cell r="I31" t="str">
            <v>서울2</v>
          </cell>
          <cell r="J31" t="str">
            <v>이충주</v>
          </cell>
        </row>
        <row r="32">
          <cell r="B32" t="str">
            <v>영일약품㈜</v>
          </cell>
          <cell r="C32" t="str">
            <v>502-81-13179</v>
          </cell>
          <cell r="D32" t="str">
            <v>이영만</v>
          </cell>
          <cell r="E32" t="str">
            <v>대구 동구 신천 335-2</v>
          </cell>
          <cell r="G32" t="str">
            <v>도매</v>
          </cell>
          <cell r="H32" t="str">
            <v>의약품</v>
          </cell>
          <cell r="I32" t="str">
            <v>대구</v>
          </cell>
          <cell r="J32" t="str">
            <v>강성대</v>
          </cell>
        </row>
        <row r="33">
          <cell r="B33" t="str">
            <v>우신약품㈜</v>
          </cell>
          <cell r="C33" t="str">
            <v>212-81-30649</v>
          </cell>
          <cell r="D33" t="str">
            <v>김황준</v>
          </cell>
          <cell r="E33" t="str">
            <v>서울 구로 구로 23-2</v>
          </cell>
          <cell r="F33" t="str">
            <v>152-050</v>
          </cell>
          <cell r="G33" t="str">
            <v>도매</v>
          </cell>
          <cell r="H33" t="str">
            <v>양약</v>
          </cell>
          <cell r="I33" t="str">
            <v>서울1</v>
          </cell>
          <cell r="J33" t="str">
            <v>성기수</v>
          </cell>
        </row>
        <row r="34">
          <cell r="B34" t="str">
            <v>우정메디칼㈜</v>
          </cell>
          <cell r="C34" t="str">
            <v>607-81-26038</v>
          </cell>
          <cell r="D34" t="str">
            <v>최종식</v>
          </cell>
          <cell r="E34" t="str">
            <v>부산 연제 연산 579-59</v>
          </cell>
          <cell r="G34" t="str">
            <v>도매</v>
          </cell>
          <cell r="H34" t="str">
            <v>의약품</v>
          </cell>
          <cell r="I34" t="str">
            <v>부산</v>
          </cell>
          <cell r="J34" t="str">
            <v>김상규</v>
          </cell>
        </row>
        <row r="35">
          <cell r="B35" t="str">
            <v>원진약품㈜</v>
          </cell>
          <cell r="C35" t="str">
            <v>204-81-30987</v>
          </cell>
          <cell r="D35" t="str">
            <v>김원직</v>
          </cell>
          <cell r="E35" t="str">
            <v xml:space="preserve">서울 동대문 용두동 104-20 </v>
          </cell>
          <cell r="G35" t="str">
            <v>도매</v>
          </cell>
          <cell r="H35" t="str">
            <v>의약품</v>
          </cell>
          <cell r="I35" t="str">
            <v>서울1</v>
          </cell>
          <cell r="J35" t="str">
            <v>강덕원</v>
          </cell>
        </row>
        <row r="36">
          <cell r="B36" t="str">
            <v>원진약품㈜대구</v>
          </cell>
          <cell r="C36" t="str">
            <v>514-81-24757</v>
          </cell>
          <cell r="D36" t="str">
            <v>윤오종</v>
          </cell>
          <cell r="E36" t="str">
            <v>대구 남구 대명 175</v>
          </cell>
          <cell r="I36" t="str">
            <v>대구</v>
          </cell>
          <cell r="J36" t="str">
            <v>강성대</v>
          </cell>
          <cell r="K36" t="str">
            <v>053-627-8833</v>
          </cell>
        </row>
        <row r="37">
          <cell r="B37" t="str">
            <v>유진약품㈜</v>
          </cell>
          <cell r="C37" t="str">
            <v>409-81-08080</v>
          </cell>
          <cell r="D37" t="str">
            <v>김우만</v>
          </cell>
          <cell r="E37" t="str">
            <v>광주 북 신안 256-10</v>
          </cell>
          <cell r="G37" t="str">
            <v>도매</v>
          </cell>
          <cell r="H37" t="str">
            <v>의약품</v>
          </cell>
          <cell r="I37" t="str">
            <v>광주</v>
          </cell>
          <cell r="J37" t="str">
            <v>김태균</v>
          </cell>
        </row>
        <row r="38">
          <cell r="B38" t="str">
            <v>이레약품㈜</v>
          </cell>
          <cell r="C38" t="str">
            <v>123-81-35193</v>
          </cell>
          <cell r="D38" t="str">
            <v>안승도</v>
          </cell>
          <cell r="E38" t="str">
            <v>경기 군포 당 212-12</v>
          </cell>
          <cell r="G38" t="str">
            <v>도매</v>
          </cell>
          <cell r="H38" t="str">
            <v>의약품</v>
          </cell>
          <cell r="I38" t="str">
            <v>인천</v>
          </cell>
          <cell r="J38" t="str">
            <v>오요환</v>
          </cell>
        </row>
        <row r="39">
          <cell r="B39" t="str">
            <v>인영약품㈜</v>
          </cell>
          <cell r="C39" t="str">
            <v>124-81-04067</v>
          </cell>
          <cell r="D39" t="str">
            <v>김인영</v>
          </cell>
          <cell r="E39" t="str">
            <v>수원 권선 매교 77-69</v>
          </cell>
          <cell r="G39" t="str">
            <v>도매</v>
          </cell>
          <cell r="H39" t="str">
            <v>양약</v>
          </cell>
        </row>
        <row r="40">
          <cell r="B40" t="str">
            <v>정수약품㈜</v>
          </cell>
          <cell r="C40" t="str">
            <v>209-81-15598</v>
          </cell>
          <cell r="D40" t="str">
            <v>김정수</v>
          </cell>
          <cell r="E40" t="str">
            <v>서울 성북구 보문7가 109-1</v>
          </cell>
          <cell r="G40" t="str">
            <v>도매</v>
          </cell>
          <cell r="H40" t="str">
            <v>의약품</v>
          </cell>
        </row>
        <row r="41">
          <cell r="B41" t="str">
            <v>정안약품㈜</v>
          </cell>
          <cell r="C41" t="str">
            <v>502-81-11109</v>
          </cell>
          <cell r="D41" t="str">
            <v>이연석</v>
          </cell>
          <cell r="E41" t="str">
            <v>대구 수성 만촌 994-41</v>
          </cell>
          <cell r="G41" t="str">
            <v>도매</v>
          </cell>
          <cell r="H41" t="str">
            <v>양약</v>
          </cell>
        </row>
        <row r="42">
          <cell r="B42" t="str">
            <v>제신약품㈜</v>
          </cell>
          <cell r="C42" t="str">
            <v>205-81-12435</v>
          </cell>
          <cell r="D42" t="str">
            <v>정연공</v>
          </cell>
          <cell r="E42" t="str">
            <v>서울 광진구 구의동 234-7</v>
          </cell>
          <cell r="G42" t="str">
            <v>도매</v>
          </cell>
          <cell r="H42" t="str">
            <v>의약품</v>
          </cell>
          <cell r="I42" t="str">
            <v>서울2</v>
          </cell>
          <cell r="J42" t="str">
            <v>양재영</v>
          </cell>
        </row>
        <row r="43">
          <cell r="B43" t="str">
            <v>제원메디칼</v>
          </cell>
          <cell r="C43" t="str">
            <v>129-01-18225</v>
          </cell>
          <cell r="D43" t="str">
            <v>조병기</v>
          </cell>
          <cell r="E43" t="str">
            <v>경기 성남 중원 성남 84-12</v>
          </cell>
          <cell r="G43" t="str">
            <v>도매</v>
          </cell>
          <cell r="H43" t="str">
            <v>의약품</v>
          </cell>
          <cell r="I43" t="str">
            <v>서울2</v>
          </cell>
          <cell r="J43" t="str">
            <v>강충주</v>
          </cell>
        </row>
        <row r="44">
          <cell r="B44" t="str">
            <v>㈜동원약품</v>
          </cell>
          <cell r="C44" t="str">
            <v>502-81-08453</v>
          </cell>
          <cell r="D44" t="str">
            <v>이교삼</v>
          </cell>
          <cell r="E44" t="str">
            <v>대구 동구 신천 128-1</v>
          </cell>
          <cell r="G44" t="str">
            <v>도매</v>
          </cell>
          <cell r="H44" t="str">
            <v>양약</v>
          </cell>
          <cell r="I44" t="str">
            <v>대구</v>
          </cell>
          <cell r="J44" t="str">
            <v>강성대</v>
          </cell>
        </row>
        <row r="45">
          <cell r="B45" t="str">
            <v>㈜경인약품</v>
          </cell>
          <cell r="C45" t="str">
            <v>203-81-49237</v>
          </cell>
          <cell r="D45" t="str">
            <v>이흥재</v>
          </cell>
          <cell r="E45" t="str">
            <v>서울 중구 신당 290-65</v>
          </cell>
          <cell r="I45" t="str">
            <v>서울2</v>
          </cell>
          <cell r="J45" t="str">
            <v>강충주</v>
          </cell>
        </row>
        <row r="46">
          <cell r="B46" t="str">
            <v>㈜고려약품</v>
          </cell>
          <cell r="C46" t="str">
            <v>503-81-22050</v>
          </cell>
          <cell r="D46" t="str">
            <v>이종기</v>
          </cell>
          <cell r="E46" t="str">
            <v>대구 달서 본리 404-3</v>
          </cell>
          <cell r="G46" t="str">
            <v>도매</v>
          </cell>
          <cell r="H46" t="str">
            <v>양약</v>
          </cell>
          <cell r="I46" t="str">
            <v>대구</v>
          </cell>
          <cell r="J46" t="str">
            <v>강성대</v>
          </cell>
        </row>
        <row r="47">
          <cell r="B47" t="str">
            <v>㈜김약품</v>
          </cell>
          <cell r="C47" t="str">
            <v>616-81-13798</v>
          </cell>
          <cell r="D47" t="str">
            <v>문백준</v>
          </cell>
          <cell r="E47" t="str">
            <v>제주도 제주시 이도2 408-4</v>
          </cell>
          <cell r="G47" t="str">
            <v>도매</v>
          </cell>
          <cell r="H47" t="str">
            <v>양약</v>
          </cell>
          <cell r="I47" t="str">
            <v>부산</v>
          </cell>
          <cell r="J47" t="str">
            <v>김상규</v>
          </cell>
        </row>
        <row r="48">
          <cell r="B48" t="str">
            <v>㈜대덕약품</v>
          </cell>
          <cell r="C48" t="str">
            <v>514-81-26736</v>
          </cell>
          <cell r="D48" t="str">
            <v>하영희</v>
          </cell>
          <cell r="E48" t="str">
            <v>대구 동구 신천 342-1</v>
          </cell>
          <cell r="G48" t="str">
            <v>도매</v>
          </cell>
          <cell r="H48" t="str">
            <v>양약</v>
          </cell>
          <cell r="I48" t="str">
            <v>대구</v>
          </cell>
          <cell r="J48" t="str">
            <v>강성대</v>
          </cell>
        </row>
        <row r="49">
          <cell r="B49" t="str">
            <v>㈜대동약품</v>
          </cell>
          <cell r="C49" t="str">
            <v>306-81-06556</v>
          </cell>
          <cell r="D49" t="str">
            <v>송삼모</v>
          </cell>
          <cell r="E49" t="str">
            <v>대전시 동구 삼성 278-16</v>
          </cell>
          <cell r="G49" t="str">
            <v>도매</v>
          </cell>
          <cell r="H49" t="str">
            <v>양약</v>
          </cell>
          <cell r="I49" t="str">
            <v>대전</v>
          </cell>
          <cell r="J49" t="str">
            <v>전영호</v>
          </cell>
        </row>
        <row r="50">
          <cell r="B50" t="str">
            <v>㈜대명약품</v>
          </cell>
          <cell r="C50" t="str">
            <v>502-81-12132</v>
          </cell>
          <cell r="D50" t="str">
            <v>전주완</v>
          </cell>
          <cell r="E50" t="str">
            <v>대구 수성 황금 850-2</v>
          </cell>
          <cell r="G50" t="str">
            <v>도매</v>
          </cell>
          <cell r="H50" t="str">
            <v>의약품</v>
          </cell>
          <cell r="I50" t="str">
            <v>대구</v>
          </cell>
          <cell r="J50" t="str">
            <v>강성대</v>
          </cell>
        </row>
        <row r="51">
          <cell r="B51" t="str">
            <v>㈜대일양행</v>
          </cell>
          <cell r="C51" t="str">
            <v>124-81-16715</v>
          </cell>
          <cell r="D51" t="str">
            <v>류찬희</v>
          </cell>
          <cell r="E51" t="str">
            <v>경기 수원 팔달 매탄 1195</v>
          </cell>
          <cell r="G51" t="str">
            <v>도매</v>
          </cell>
          <cell r="H51" t="str">
            <v>양약</v>
          </cell>
          <cell r="I51" t="str">
            <v>인천</v>
          </cell>
          <cell r="J51" t="str">
            <v>오요환</v>
          </cell>
        </row>
        <row r="52">
          <cell r="B52" t="str">
            <v>㈜대전약품</v>
          </cell>
          <cell r="C52" t="str">
            <v>305-81-29920</v>
          </cell>
          <cell r="D52" t="str">
            <v>박찬용</v>
          </cell>
          <cell r="E52" t="str">
            <v>대전 중구 중촌 394-1</v>
          </cell>
          <cell r="G52" t="str">
            <v>도매</v>
          </cell>
          <cell r="H52" t="str">
            <v>의약품</v>
          </cell>
          <cell r="I52" t="str">
            <v>대전</v>
          </cell>
          <cell r="J52" t="str">
            <v>전영호</v>
          </cell>
        </row>
        <row r="53">
          <cell r="B53" t="str">
            <v>㈜동보약품</v>
          </cell>
          <cell r="C53" t="str">
            <v>504-81-06086</v>
          </cell>
          <cell r="D53" t="str">
            <v>장원덕</v>
          </cell>
          <cell r="E53" t="str">
            <v>대구 동구 신천 291-1</v>
          </cell>
          <cell r="G53" t="str">
            <v>도매</v>
          </cell>
          <cell r="H53" t="str">
            <v>양약</v>
          </cell>
          <cell r="I53" t="str">
            <v>대구</v>
          </cell>
          <cell r="J53" t="str">
            <v>강성대</v>
          </cell>
        </row>
        <row r="54">
          <cell r="B54" t="str">
            <v>㈜동부약품</v>
          </cell>
          <cell r="C54" t="str">
            <v>122-81-31063</v>
          </cell>
          <cell r="D54" t="str">
            <v>이건교</v>
          </cell>
          <cell r="E54" t="str">
            <v>인천 부평 부개 23-1</v>
          </cell>
          <cell r="G54" t="str">
            <v>도매</v>
          </cell>
          <cell r="H54" t="str">
            <v>의약품</v>
          </cell>
          <cell r="I54" t="str">
            <v>인천</v>
          </cell>
          <cell r="J54" t="str">
            <v>오요환</v>
          </cell>
        </row>
        <row r="55">
          <cell r="B55" t="str">
            <v>㈜동원약품</v>
          </cell>
          <cell r="C55" t="str">
            <v>502-81-08832</v>
          </cell>
          <cell r="D55" t="str">
            <v>현수환</v>
          </cell>
          <cell r="E55" t="str">
            <v>대구 북구 산격 1780</v>
          </cell>
          <cell r="G55" t="str">
            <v>도매</v>
          </cell>
          <cell r="H55" t="str">
            <v>양약</v>
          </cell>
          <cell r="I55" t="str">
            <v>대구</v>
          </cell>
          <cell r="J55" t="str">
            <v>강성대</v>
          </cell>
        </row>
        <row r="56">
          <cell r="B56" t="str">
            <v>㈜부림약품</v>
          </cell>
          <cell r="C56" t="str">
            <v>114-81-14122</v>
          </cell>
          <cell r="D56" t="str">
            <v>이춘우</v>
          </cell>
          <cell r="E56" t="str">
            <v>서울 서초구 방배동 917-1</v>
          </cell>
          <cell r="G56" t="str">
            <v>도매</v>
          </cell>
          <cell r="H56" t="str">
            <v>의약품</v>
          </cell>
          <cell r="I56" t="str">
            <v>서울1</v>
          </cell>
          <cell r="J56" t="str">
            <v>강덕원</v>
          </cell>
        </row>
        <row r="57">
          <cell r="B57" t="str">
            <v>㈜삼거실업</v>
          </cell>
          <cell r="C57" t="str">
            <v>120-81-32917</v>
          </cell>
          <cell r="D57" t="str">
            <v>박원환</v>
          </cell>
          <cell r="E57" t="str">
            <v>서울 강남구 대치 891-43</v>
          </cell>
          <cell r="G57" t="str">
            <v>도매</v>
          </cell>
          <cell r="H57" t="str">
            <v>의약품</v>
          </cell>
          <cell r="I57" t="str">
            <v>서울1</v>
          </cell>
          <cell r="J57" t="str">
            <v>김태훈</v>
          </cell>
        </row>
        <row r="58">
          <cell r="B58" t="str">
            <v>㈜삼원약품</v>
          </cell>
          <cell r="C58" t="str">
            <v>607-81-18106</v>
          </cell>
          <cell r="D58" t="str">
            <v>추기엽</v>
          </cell>
          <cell r="E58" t="str">
            <v>부산 동래 안락 163-9</v>
          </cell>
          <cell r="G58" t="str">
            <v>도매</v>
          </cell>
          <cell r="H58" t="str">
            <v>양약</v>
          </cell>
          <cell r="I58" t="str">
            <v>부산</v>
          </cell>
          <cell r="J58" t="str">
            <v>김상규</v>
          </cell>
        </row>
        <row r="59">
          <cell r="B59" t="str">
            <v>㈜삼화의약품</v>
          </cell>
          <cell r="C59" t="str">
            <v>409-81-35651</v>
          </cell>
          <cell r="D59" t="str">
            <v>김준택</v>
          </cell>
          <cell r="E59" t="str">
            <v>전남 장성 진원 선적 12-5</v>
          </cell>
          <cell r="G59" t="str">
            <v>도매</v>
          </cell>
          <cell r="H59" t="str">
            <v>의약품</v>
          </cell>
          <cell r="I59" t="str">
            <v>광주</v>
          </cell>
          <cell r="J59" t="str">
            <v>김태균</v>
          </cell>
        </row>
        <row r="60">
          <cell r="B60" t="str">
            <v>㈜석원약품</v>
          </cell>
          <cell r="C60" t="str">
            <v>107-81-33214</v>
          </cell>
          <cell r="D60" t="str">
            <v>황정모</v>
          </cell>
          <cell r="E60" t="str">
            <v>서울 강서구 화곡동 1101</v>
          </cell>
          <cell r="G60" t="str">
            <v>도매</v>
          </cell>
          <cell r="H60" t="str">
            <v>양약</v>
          </cell>
          <cell r="I60" t="str">
            <v>서울2</v>
          </cell>
          <cell r="J60" t="str">
            <v>양재영</v>
          </cell>
        </row>
        <row r="61">
          <cell r="B61" t="str">
            <v>㈜성모약품</v>
          </cell>
          <cell r="C61" t="str">
            <v>204-81-28711</v>
          </cell>
          <cell r="D61" t="str">
            <v>정 철</v>
          </cell>
          <cell r="E61" t="str">
            <v>서울 동대문 용두 102-144</v>
          </cell>
          <cell r="G61" t="str">
            <v>도매</v>
          </cell>
          <cell r="H61" t="str">
            <v>의약품</v>
          </cell>
          <cell r="I61" t="str">
            <v>서울2</v>
          </cell>
          <cell r="J61" t="str">
            <v>이충주</v>
          </cell>
        </row>
        <row r="62">
          <cell r="B62" t="str">
            <v>㈜성운약품</v>
          </cell>
          <cell r="C62" t="str">
            <v>106-81-01927</v>
          </cell>
          <cell r="D62" t="str">
            <v>김성만</v>
          </cell>
          <cell r="E62" t="str">
            <v>서울 서초구 반포 107-18</v>
          </cell>
          <cell r="G62" t="str">
            <v>도매</v>
          </cell>
          <cell r="H62" t="str">
            <v>의약품</v>
          </cell>
          <cell r="I62" t="str">
            <v>서울1</v>
          </cell>
          <cell r="J62" t="str">
            <v>성기수</v>
          </cell>
        </row>
        <row r="63">
          <cell r="B63" t="str">
            <v>㈜성일약품</v>
          </cell>
          <cell r="C63" t="str">
            <v>118-81-00538</v>
          </cell>
          <cell r="D63" t="str">
            <v>문종태</v>
          </cell>
          <cell r="E63" t="str">
            <v>서울 영등포 대림 651-5</v>
          </cell>
          <cell r="G63" t="str">
            <v>도매</v>
          </cell>
          <cell r="H63" t="str">
            <v>양약</v>
          </cell>
          <cell r="I63" t="str">
            <v>서울2</v>
          </cell>
          <cell r="J63" t="str">
            <v>강충주</v>
          </cell>
        </row>
        <row r="64">
          <cell r="B64" t="str">
            <v>㈜소망약품</v>
          </cell>
          <cell r="C64" t="str">
            <v>124-81-18445</v>
          </cell>
          <cell r="D64" t="str">
            <v>김태관</v>
          </cell>
          <cell r="E64" t="str">
            <v>경기 수원 권선 인계 1133-4</v>
          </cell>
          <cell r="G64" t="str">
            <v>도매</v>
          </cell>
          <cell r="H64" t="str">
            <v>의약품</v>
          </cell>
          <cell r="I64" t="str">
            <v>인천</v>
          </cell>
          <cell r="J64" t="str">
            <v>오요환</v>
          </cell>
        </row>
        <row r="65">
          <cell r="B65" t="str">
            <v>㈜소화</v>
          </cell>
          <cell r="C65" t="str">
            <v>114-81-55346</v>
          </cell>
          <cell r="D65" t="str">
            <v>전덕성</v>
          </cell>
          <cell r="E65" t="str">
            <v>서울 서초구 반포 107-46</v>
          </cell>
          <cell r="G65" t="str">
            <v>도매</v>
          </cell>
          <cell r="H65" t="str">
            <v>의약품</v>
          </cell>
          <cell r="I65" t="str">
            <v>서울2</v>
          </cell>
          <cell r="J65" t="str">
            <v>양재영</v>
          </cell>
        </row>
        <row r="66">
          <cell r="B66" t="str">
            <v>㈜신용산약품</v>
          </cell>
          <cell r="C66" t="str">
            <v>106-81-17676</v>
          </cell>
          <cell r="D66" t="str">
            <v>조병기</v>
          </cell>
          <cell r="E66" t="str">
            <v>서울 용산구 한강로3가 40-8</v>
          </cell>
          <cell r="G66" t="str">
            <v>도매</v>
          </cell>
          <cell r="H66" t="str">
            <v>양약</v>
          </cell>
          <cell r="I66" t="str">
            <v>서울1</v>
          </cell>
          <cell r="J66" t="str">
            <v>김태훈</v>
          </cell>
        </row>
        <row r="67">
          <cell r="B67" t="str">
            <v>㈜신진약품</v>
          </cell>
          <cell r="C67" t="str">
            <v>306-81-08078</v>
          </cell>
          <cell r="D67" t="str">
            <v>장원덕</v>
          </cell>
          <cell r="E67" t="str">
            <v>대전시 대덕구 읍내 483-2</v>
          </cell>
        </row>
        <row r="68">
          <cell r="B68" t="str">
            <v>㈜에스유</v>
          </cell>
          <cell r="C68" t="str">
            <v>107-81-53812</v>
          </cell>
          <cell r="D68" t="str">
            <v>고용규</v>
          </cell>
          <cell r="E68" t="str">
            <v>서울 영등포 영등포2 242</v>
          </cell>
          <cell r="G68" t="str">
            <v>도매</v>
          </cell>
          <cell r="H68" t="str">
            <v>의약품</v>
          </cell>
          <cell r="I68" t="str">
            <v>서울2</v>
          </cell>
          <cell r="J68" t="str">
            <v>이충주</v>
          </cell>
        </row>
        <row r="69">
          <cell r="B69" t="str">
            <v>㈜오령</v>
          </cell>
          <cell r="C69" t="str">
            <v>602-81-05116</v>
          </cell>
          <cell r="D69" t="str">
            <v>권정신</v>
          </cell>
          <cell r="E69" t="str">
            <v>부산시 해운대구 재송 1150-6</v>
          </cell>
          <cell r="G69" t="str">
            <v>도매</v>
          </cell>
          <cell r="H69" t="str">
            <v>양약</v>
          </cell>
          <cell r="I69" t="str">
            <v>대구</v>
          </cell>
          <cell r="J69" t="str">
            <v>강성대</v>
          </cell>
        </row>
        <row r="70">
          <cell r="B70" t="str">
            <v>㈜우승약품</v>
          </cell>
          <cell r="C70" t="str">
            <v>608-81-15311</v>
          </cell>
          <cell r="D70" t="str">
            <v>정병구</v>
          </cell>
          <cell r="E70" t="str">
            <v>경남 마산 회원 내서 호계 384</v>
          </cell>
          <cell r="G70" t="str">
            <v>도매</v>
          </cell>
          <cell r="H70" t="str">
            <v>의약품 외</v>
          </cell>
          <cell r="I70" t="str">
            <v>부산</v>
          </cell>
          <cell r="J70" t="str">
            <v>김상규</v>
          </cell>
        </row>
        <row r="71">
          <cell r="B71" t="str">
            <v>㈜우정약품</v>
          </cell>
          <cell r="C71" t="str">
            <v>607-81-17878</v>
          </cell>
          <cell r="D71" t="str">
            <v>최민일</v>
          </cell>
          <cell r="E71" t="str">
            <v>부산시 연제구 연산4동 579-59</v>
          </cell>
          <cell r="G71" t="str">
            <v>도매</v>
          </cell>
          <cell r="H71" t="str">
            <v>의약품 외</v>
          </cell>
          <cell r="I71" t="str">
            <v>부산</v>
          </cell>
          <cell r="J71" t="str">
            <v>김상규</v>
          </cell>
        </row>
        <row r="72">
          <cell r="B72" t="str">
            <v>㈜원천상사</v>
          </cell>
          <cell r="C72" t="str">
            <v>124-81-20053</v>
          </cell>
          <cell r="D72" t="str">
            <v>김성규</v>
          </cell>
          <cell r="E72" t="str">
            <v>경기 수원시 팔달구 인계동 1023-9</v>
          </cell>
          <cell r="G72" t="str">
            <v>도매</v>
          </cell>
          <cell r="H72" t="str">
            <v>의약품</v>
          </cell>
          <cell r="I72" t="str">
            <v>인천</v>
          </cell>
          <cell r="J72" t="str">
            <v>오요환</v>
          </cell>
        </row>
        <row r="73">
          <cell r="B73" t="str">
            <v>㈜유니온약품상사</v>
          </cell>
          <cell r="C73" t="str">
            <v>105-81-95363</v>
          </cell>
          <cell r="D73" t="str">
            <v>안병광</v>
          </cell>
          <cell r="E73" t="str">
            <v>서울 마포 서교 247-14</v>
          </cell>
          <cell r="G73" t="str">
            <v>도.소매</v>
          </cell>
          <cell r="H73" t="str">
            <v>의약품</v>
          </cell>
          <cell r="I73" t="str">
            <v>서울2</v>
          </cell>
          <cell r="J73" t="str">
            <v>강충주</v>
          </cell>
        </row>
        <row r="74">
          <cell r="B74" t="str">
            <v>주일억산부인과</v>
          </cell>
          <cell r="C74" t="str">
            <v>102-96-01142</v>
          </cell>
          <cell r="D74" t="str">
            <v>주일억</v>
          </cell>
          <cell r="E74" t="str">
            <v>서울 종로구 체부동 29-2</v>
          </cell>
          <cell r="G74" t="str">
            <v>의료</v>
          </cell>
          <cell r="H74" t="str">
            <v>산부인과</v>
          </cell>
          <cell r="I74" t="str">
            <v>서울2</v>
          </cell>
          <cell r="J74" t="str">
            <v>이충주</v>
          </cell>
        </row>
        <row r="75">
          <cell r="B75" t="str">
            <v>㈜정인약품</v>
          </cell>
          <cell r="C75" t="str">
            <v>123-81-40003</v>
          </cell>
          <cell r="D75" t="str">
            <v>이영경</v>
          </cell>
          <cell r="E75" t="str">
            <v>경기 군포 금정 730-2</v>
          </cell>
          <cell r="G75" t="str">
            <v>도매</v>
          </cell>
          <cell r="H75" t="str">
            <v>의약품</v>
          </cell>
          <cell r="I75" t="str">
            <v>오요환</v>
          </cell>
          <cell r="J75" t="str">
            <v>오요환</v>
          </cell>
        </row>
        <row r="76">
          <cell r="B76" t="str">
            <v>㈜제중상사</v>
          </cell>
          <cell r="C76" t="str">
            <v>111-81-24581</v>
          </cell>
          <cell r="D76" t="str">
            <v>한웅전</v>
          </cell>
          <cell r="E76" t="str">
            <v>서울 중구 봉래 1 48-3</v>
          </cell>
          <cell r="G76" t="str">
            <v>도매</v>
          </cell>
          <cell r="H76" t="str">
            <v>의약품 외</v>
          </cell>
          <cell r="I76" t="str">
            <v>서울2</v>
          </cell>
          <cell r="J76" t="str">
            <v>강충주</v>
          </cell>
        </row>
        <row r="77">
          <cell r="B77" t="str">
            <v>㈜청십자약품</v>
          </cell>
          <cell r="C77" t="str">
            <v>506-81-00171</v>
          </cell>
          <cell r="D77" t="str">
            <v>박노정</v>
          </cell>
          <cell r="E77" t="str">
            <v>경북 포항 죽도 113-1</v>
          </cell>
          <cell r="G77" t="str">
            <v>도매</v>
          </cell>
          <cell r="H77" t="str">
            <v>의약품</v>
          </cell>
          <cell r="I77" t="str">
            <v>대구</v>
          </cell>
          <cell r="J77" t="str">
            <v>강성대</v>
          </cell>
        </row>
        <row r="78">
          <cell r="B78" t="str">
            <v>㈜태양약품</v>
          </cell>
          <cell r="C78" t="str">
            <v>112-81-35437</v>
          </cell>
          <cell r="D78" t="str">
            <v>이상욱</v>
          </cell>
          <cell r="E78" t="str">
            <v>서울 관악 봉천 1687-31</v>
          </cell>
          <cell r="G78" t="str">
            <v>도매</v>
          </cell>
          <cell r="H78" t="str">
            <v>의약품</v>
          </cell>
          <cell r="I78" t="str">
            <v>서울2</v>
          </cell>
          <cell r="J78" t="str">
            <v>이충주</v>
          </cell>
        </row>
        <row r="79">
          <cell r="B79" t="str">
            <v>㈜태원약품</v>
          </cell>
          <cell r="C79" t="str">
            <v>408-81-24224</v>
          </cell>
          <cell r="D79" t="str">
            <v>도응태</v>
          </cell>
          <cell r="E79" t="str">
            <v>광주 동구 금남5 101</v>
          </cell>
          <cell r="G79" t="str">
            <v>도매</v>
          </cell>
          <cell r="H79" t="str">
            <v>의약품</v>
          </cell>
          <cell r="I79" t="str">
            <v>광주</v>
          </cell>
          <cell r="J79" t="str">
            <v>김태균</v>
          </cell>
        </row>
        <row r="80">
          <cell r="B80" t="str">
            <v>㈜한가람약품</v>
          </cell>
          <cell r="C80" t="str">
            <v>111-81-25367</v>
          </cell>
          <cell r="D80" t="str">
            <v>예종길</v>
          </cell>
          <cell r="E80" t="str">
            <v>서울 서대문구 연희동 80-1</v>
          </cell>
          <cell r="G80" t="str">
            <v>도매</v>
          </cell>
          <cell r="H80" t="str">
            <v>의약품</v>
          </cell>
          <cell r="I80" t="str">
            <v>서울1</v>
          </cell>
          <cell r="J80" t="str">
            <v>강덕원</v>
          </cell>
        </row>
        <row r="81">
          <cell r="B81" t="str">
            <v>㈜한국메디신</v>
          </cell>
          <cell r="C81" t="str">
            <v>409-81-36683</v>
          </cell>
          <cell r="D81" t="str">
            <v>이선종</v>
          </cell>
          <cell r="E81" t="str">
            <v>광주시 북구 두암동 859-11</v>
          </cell>
          <cell r="G81" t="str">
            <v>도매</v>
          </cell>
          <cell r="H81" t="str">
            <v>의약품 외</v>
          </cell>
          <cell r="I81" t="str">
            <v>광주</v>
          </cell>
          <cell r="J81" t="str">
            <v>김태균</v>
          </cell>
        </row>
        <row r="82">
          <cell r="B82" t="str">
            <v>㈜한보약품</v>
          </cell>
          <cell r="C82" t="str">
            <v>107-81-16684</v>
          </cell>
          <cell r="D82" t="str">
            <v>이영선</v>
          </cell>
          <cell r="E82" t="str">
            <v>서울 동작구 대방 353-9</v>
          </cell>
          <cell r="G82" t="str">
            <v>도매</v>
          </cell>
          <cell r="H82" t="str">
            <v>의약품</v>
          </cell>
          <cell r="I82" t="str">
            <v>서울1</v>
          </cell>
          <cell r="J82" t="str">
            <v>김태훈</v>
          </cell>
        </row>
        <row r="83">
          <cell r="B83" t="str">
            <v>㈜호남약품</v>
          </cell>
          <cell r="C83" t="str">
            <v>416-81-06703</v>
          </cell>
          <cell r="D83" t="str">
            <v>양재승</v>
          </cell>
          <cell r="E83" t="str">
            <v>전남 순천 장천 58-1</v>
          </cell>
          <cell r="G83" t="str">
            <v>도매</v>
          </cell>
          <cell r="H83" t="str">
            <v>의약품 외</v>
          </cell>
          <cell r="I83" t="str">
            <v>광주</v>
          </cell>
          <cell r="J83" t="str">
            <v>김태균</v>
          </cell>
        </row>
        <row r="84">
          <cell r="B84" t="str">
            <v>㈜흥강메디칼</v>
          </cell>
          <cell r="C84" t="str">
            <v>312-81-17738</v>
          </cell>
          <cell r="D84" t="str">
            <v>전  청</v>
          </cell>
          <cell r="E84" t="str">
            <v>충남 천안 성정 413-4</v>
          </cell>
          <cell r="G84" t="str">
            <v>도매</v>
          </cell>
          <cell r="H84" t="str">
            <v>의약품</v>
          </cell>
          <cell r="I84" t="str">
            <v>대전</v>
          </cell>
          <cell r="J84" t="str">
            <v>전영호</v>
          </cell>
        </row>
        <row r="85">
          <cell r="B85" t="str">
            <v>청우에치칼약품㈜</v>
          </cell>
          <cell r="C85" t="str">
            <v>212-81-39150</v>
          </cell>
          <cell r="D85" t="str">
            <v>명재평</v>
          </cell>
          <cell r="E85" t="str">
            <v>서울 강동구 성내동 467-5</v>
          </cell>
          <cell r="G85" t="str">
            <v>도매</v>
          </cell>
          <cell r="H85" t="str">
            <v>의약품</v>
          </cell>
          <cell r="I85" t="str">
            <v>서울2</v>
          </cell>
          <cell r="J85" t="str">
            <v>강충주</v>
          </cell>
        </row>
        <row r="86">
          <cell r="B86" t="str">
            <v>태전약품판매㈜</v>
          </cell>
          <cell r="C86" t="str">
            <v>401-81-00987</v>
          </cell>
          <cell r="D86" t="str">
            <v>오수웅</v>
          </cell>
          <cell r="E86" t="str">
            <v>전북 군산 경장동 464</v>
          </cell>
          <cell r="G86" t="str">
            <v>도매</v>
          </cell>
          <cell r="H86" t="str">
            <v>양약</v>
          </cell>
          <cell r="I86" t="str">
            <v>광주</v>
          </cell>
          <cell r="J86" t="str">
            <v>김태균</v>
          </cell>
        </row>
        <row r="87">
          <cell r="B87" t="str">
            <v>태종약품㈜</v>
          </cell>
          <cell r="C87" t="str">
            <v>203-81-49713</v>
          </cell>
          <cell r="D87" t="str">
            <v xml:space="preserve">윤종남 </v>
          </cell>
          <cell r="E87" t="str">
            <v>서울 중구 황학 2491</v>
          </cell>
          <cell r="G87" t="str">
            <v>도매</v>
          </cell>
          <cell r="H87" t="str">
            <v>의약품</v>
          </cell>
          <cell r="I87" t="str">
            <v>서울1</v>
          </cell>
          <cell r="J87" t="str">
            <v>성기수</v>
          </cell>
        </row>
        <row r="88">
          <cell r="B88" t="str">
            <v>현대가축약품</v>
          </cell>
          <cell r="C88" t="str">
            <v>411-01-93458</v>
          </cell>
          <cell r="D88" t="str">
            <v>김재기</v>
          </cell>
          <cell r="E88" t="str">
            <v>전남 목포 용당동 1102-7</v>
          </cell>
          <cell r="G88" t="str">
            <v>도.소매</v>
          </cell>
          <cell r="H88" t="str">
            <v>가축약품</v>
          </cell>
        </row>
        <row r="89">
          <cell r="B89" t="str">
            <v>대산가축약품상사(합)</v>
          </cell>
          <cell r="C89" t="str">
            <v>310-81-08529</v>
          </cell>
          <cell r="D89" t="str">
            <v>김기인</v>
          </cell>
          <cell r="E89" t="str">
            <v>홍성군 홍성읍 오관리 309-1</v>
          </cell>
          <cell r="G89" t="str">
            <v>도,소매</v>
          </cell>
          <cell r="H89" t="str">
            <v>가축약품</v>
          </cell>
        </row>
        <row r="90">
          <cell r="B90" t="str">
            <v>㈜한사랑약품</v>
          </cell>
          <cell r="C90" t="str">
            <v>204-81-41577</v>
          </cell>
          <cell r="D90" t="str">
            <v>윤용식</v>
          </cell>
          <cell r="E90" t="str">
            <v>서울 동대문구 제기동 177-1</v>
          </cell>
          <cell r="G90" t="str">
            <v>도매</v>
          </cell>
          <cell r="H90" t="str">
            <v>의약품</v>
          </cell>
        </row>
        <row r="91">
          <cell r="B91" t="str">
            <v>신광약품㈜</v>
          </cell>
          <cell r="C91" t="str">
            <v>409-81-06665</v>
          </cell>
          <cell r="D91" t="str">
            <v>박용영</v>
          </cell>
          <cell r="E91" t="str">
            <v>광주 남구 양림동 228-11</v>
          </cell>
          <cell r="G91" t="str">
            <v>도매</v>
          </cell>
          <cell r="H91" t="str">
            <v>양약</v>
          </cell>
        </row>
        <row r="92">
          <cell r="B92" t="str">
            <v>㈜대구축산</v>
          </cell>
          <cell r="C92" t="str">
            <v>501-81-04492</v>
          </cell>
          <cell r="D92" t="str">
            <v>김 병훈</v>
          </cell>
          <cell r="G92" t="str">
            <v>도.소매</v>
          </cell>
          <cell r="H92" t="str">
            <v>동물용약품</v>
          </cell>
        </row>
        <row r="93">
          <cell r="B93" t="str">
            <v>지성당약국</v>
          </cell>
        </row>
        <row r="94">
          <cell r="B94" t="str">
            <v>㈜영광약품</v>
          </cell>
          <cell r="C94" t="str">
            <v>622-81-05541</v>
          </cell>
          <cell r="D94" t="str">
            <v>김종혁</v>
          </cell>
          <cell r="E94" t="str">
            <v>김해시 봉황동 25-18</v>
          </cell>
          <cell r="G94" t="str">
            <v>도.소매</v>
          </cell>
          <cell r="H94" t="str">
            <v>동물의약품</v>
          </cell>
        </row>
        <row r="95">
          <cell r="B95" t="str">
            <v>태양동물병원</v>
          </cell>
        </row>
        <row r="96">
          <cell r="B96" t="str">
            <v>예손치과</v>
          </cell>
        </row>
        <row r="97">
          <cell r="B97" t="str">
            <v>김천바이엘동물병원</v>
          </cell>
        </row>
        <row r="98">
          <cell r="B98" t="str">
            <v>㈜남해약품</v>
          </cell>
          <cell r="C98" t="str">
            <v>410-81-17352</v>
          </cell>
          <cell r="D98" t="str">
            <v>황두홍</v>
          </cell>
          <cell r="E98" t="str">
            <v>광주 광산구 월곡동 560-3</v>
          </cell>
          <cell r="G98" t="str">
            <v>도매</v>
          </cell>
          <cell r="H98" t="str">
            <v>양약</v>
          </cell>
        </row>
        <row r="99">
          <cell r="B99" t="str">
            <v>(재)천주교서울대교구유지재</v>
          </cell>
          <cell r="C99" t="str">
            <v>119-82-00431</v>
          </cell>
          <cell r="D99" t="str">
            <v>정진석</v>
          </cell>
          <cell r="E99" t="str">
            <v>서울시 금천구 시흥동 200-2</v>
          </cell>
          <cell r="G99" t="str">
            <v>의료</v>
          </cell>
          <cell r="H99" t="str">
            <v>의원</v>
          </cell>
        </row>
        <row r="100">
          <cell r="B100" t="str">
            <v>송원약품㈜</v>
          </cell>
          <cell r="C100" t="str">
            <v>402-81-02412</v>
          </cell>
          <cell r="D100" t="str">
            <v>김병문</v>
          </cell>
          <cell r="E100" t="str">
            <v>전주시 완산구 고사동 148-4</v>
          </cell>
          <cell r="G100" t="str">
            <v>도매</v>
          </cell>
          <cell r="H100" t="str">
            <v>양약</v>
          </cell>
        </row>
        <row r="101">
          <cell r="B101" t="str">
            <v>㈜경상동물약품</v>
          </cell>
          <cell r="C101" t="str">
            <v>613-81-07865</v>
          </cell>
          <cell r="D101" t="str">
            <v>백승규</v>
          </cell>
          <cell r="E101" t="str">
            <v>경남 진주시 상평동 301-16</v>
          </cell>
          <cell r="G101" t="str">
            <v>도.소매</v>
          </cell>
          <cell r="H101" t="str">
            <v>동물의약품</v>
          </cell>
        </row>
        <row r="102">
          <cell r="B102" t="str">
            <v>영신약품</v>
          </cell>
          <cell r="C102" t="str">
            <v>503-64-61740</v>
          </cell>
          <cell r="D102" t="str">
            <v>정정만</v>
          </cell>
          <cell r="E102" t="str">
            <v>대구시 달서구 감삼동 206-41</v>
          </cell>
          <cell r="G102" t="str">
            <v>도매</v>
          </cell>
          <cell r="H102" t="str">
            <v>의약품</v>
          </cell>
        </row>
        <row r="103">
          <cell r="B103" t="str">
            <v>초원약품㈜</v>
          </cell>
          <cell r="C103" t="str">
            <v>402-81-02673</v>
          </cell>
          <cell r="D103" t="str">
            <v>조병일</v>
          </cell>
          <cell r="E103" t="str">
            <v>전북 전주시 완산구 전3가 58-1</v>
          </cell>
          <cell r="G103" t="str">
            <v>도매</v>
          </cell>
          <cell r="H103" t="str">
            <v>양약</v>
          </cell>
          <cell r="I103" t="str">
            <v>광주</v>
          </cell>
          <cell r="J103" t="str">
            <v>김태균</v>
          </cell>
        </row>
        <row r="104">
          <cell r="B104" t="str">
            <v>㈜경동사</v>
          </cell>
          <cell r="C104" t="str">
            <v>502-81-08453</v>
          </cell>
          <cell r="D104" t="str">
            <v>이교삼</v>
          </cell>
          <cell r="E104" t="str">
            <v>대구 동구 신천동 128-1</v>
          </cell>
          <cell r="G104" t="str">
            <v>도매</v>
          </cell>
          <cell r="H104" t="str">
            <v>양약</v>
          </cell>
        </row>
        <row r="105">
          <cell r="B105" t="str">
            <v>㈜대전동원약품</v>
          </cell>
          <cell r="C105" t="str">
            <v>306-81-08078</v>
          </cell>
          <cell r="D105" t="str">
            <v>장원덕</v>
          </cell>
          <cell r="E105" t="str">
            <v>대전 대덕 읍내 483-2</v>
          </cell>
          <cell r="G105" t="str">
            <v>도매</v>
          </cell>
          <cell r="H105" t="str">
            <v>양약</v>
          </cell>
        </row>
        <row r="106">
          <cell r="B106" t="str">
            <v>㈜영웅약품</v>
          </cell>
          <cell r="C106" t="str">
            <v>501-81-13287</v>
          </cell>
          <cell r="D106" t="str">
            <v>최영수</v>
          </cell>
          <cell r="E106" t="str">
            <v>대구 중구 남산동 735-18</v>
          </cell>
          <cell r="G106" t="str">
            <v>도매</v>
          </cell>
          <cell r="H106" t="str">
            <v>의약품</v>
          </cell>
        </row>
        <row r="107">
          <cell r="B107" t="str">
            <v>(사단복지법인)서천재단</v>
          </cell>
          <cell r="C107" t="str">
            <v>137-82-00536</v>
          </cell>
          <cell r="D107" t="str">
            <v>김영기</v>
          </cell>
          <cell r="E107" t="str">
            <v>인천 서구 심곡동 27-2</v>
          </cell>
          <cell r="G107" t="str">
            <v>보건업</v>
          </cell>
          <cell r="H107" t="str">
            <v>복지사업</v>
          </cell>
        </row>
        <row r="108">
          <cell r="B108" t="str">
            <v>조일약품㈜</v>
          </cell>
          <cell r="C108" t="str">
            <v>616-81-14763</v>
          </cell>
          <cell r="D108" t="str">
            <v>백화기</v>
          </cell>
          <cell r="E108" t="str">
            <v xml:space="preserve">제주도 제주시 이도2동 1066-7 </v>
          </cell>
          <cell r="G108" t="str">
            <v>도,소매</v>
          </cell>
          <cell r="H108" t="str">
            <v>양약</v>
          </cell>
        </row>
        <row r="109">
          <cell r="B109" t="str">
            <v>영일축산약품</v>
          </cell>
          <cell r="C109" t="str">
            <v>506-16-71815</v>
          </cell>
          <cell r="D109" t="str">
            <v>장운식</v>
          </cell>
          <cell r="E109" t="str">
            <v>경북 포항시 북구 용흥동 622-14</v>
          </cell>
          <cell r="G109" t="str">
            <v>도.소매</v>
          </cell>
          <cell r="H109" t="str">
            <v>동물약품</v>
          </cell>
        </row>
        <row r="110">
          <cell r="B110" t="str">
            <v>㈜경일약품</v>
          </cell>
          <cell r="C110" t="str">
            <v>608-81-28854</v>
          </cell>
          <cell r="D110" t="str">
            <v>심대보</v>
          </cell>
          <cell r="E110" t="str">
            <v>경남 마산 회원 회성동 209-28</v>
          </cell>
          <cell r="G110" t="str">
            <v>도매</v>
          </cell>
          <cell r="H110" t="str">
            <v>가축약품</v>
          </cell>
        </row>
        <row r="111">
          <cell r="B111" t="str">
            <v>대한가축약품상사</v>
          </cell>
          <cell r="C111" t="str">
            <v>510-01-11980</v>
          </cell>
          <cell r="D111" t="str">
            <v>위진찬</v>
          </cell>
          <cell r="E111" t="str">
            <v>겅북 김천시 용두동 131-1</v>
          </cell>
          <cell r="G111" t="str">
            <v>도매</v>
          </cell>
          <cell r="H111" t="str">
            <v>동물약품</v>
          </cell>
        </row>
        <row r="112">
          <cell r="B112" t="str">
            <v>삼호가축약품</v>
          </cell>
          <cell r="C112" t="str">
            <v>622-02-24975</v>
          </cell>
          <cell r="D112" t="str">
            <v>오세덕</v>
          </cell>
          <cell r="E112" t="str">
            <v>경남 김해시 서상동 333-9</v>
          </cell>
          <cell r="G112" t="str">
            <v>도매</v>
          </cell>
          <cell r="H112" t="str">
            <v>가축약품</v>
          </cell>
        </row>
        <row r="113">
          <cell r="B113" t="str">
            <v>초원가축약품</v>
          </cell>
          <cell r="C113" t="str">
            <v>402-08-62057</v>
          </cell>
          <cell r="D113" t="str">
            <v>박윤희</v>
          </cell>
          <cell r="E113" t="str">
            <v>전북 전주시 완산구 전동2가 77-8</v>
          </cell>
          <cell r="G113" t="str">
            <v>도.,소매</v>
          </cell>
          <cell r="H113" t="str">
            <v>가축약품</v>
          </cell>
        </row>
        <row r="114">
          <cell r="B114" t="str">
            <v>푸른가축병원</v>
          </cell>
          <cell r="C114" t="str">
            <v>311-07-71457</v>
          </cell>
          <cell r="D114" t="str">
            <v>박정호</v>
          </cell>
          <cell r="E114" t="str">
            <v>충남 당진군 당진읍 읍내 301-20</v>
          </cell>
          <cell r="G114" t="str">
            <v>도,소매</v>
          </cell>
          <cell r="H114" t="str">
            <v>가축약품</v>
          </cell>
        </row>
        <row r="115">
          <cell r="B115" t="str">
            <v>㈜호남약품(광주)</v>
          </cell>
          <cell r="C115" t="str">
            <v>408-81-10962</v>
          </cell>
          <cell r="D115" t="str">
            <v>양재승</v>
          </cell>
          <cell r="E115" t="str">
            <v>광주시 동구 계림동 292-10</v>
          </cell>
          <cell r="G115" t="str">
            <v>도매</v>
          </cell>
          <cell r="H115" t="str">
            <v>양약</v>
          </cell>
        </row>
        <row r="116">
          <cell r="B116" t="str">
            <v>충무가축약품상사</v>
          </cell>
          <cell r="C116" t="str">
            <v>312-15-61243</v>
          </cell>
          <cell r="D116" t="str">
            <v>이기행</v>
          </cell>
          <cell r="E116" t="str">
            <v>충남 아산시 온천동 1437</v>
          </cell>
          <cell r="G116" t="str">
            <v>도.소매</v>
          </cell>
          <cell r="H116" t="str">
            <v>가축약품</v>
          </cell>
        </row>
        <row r="117">
          <cell r="B117" t="str">
            <v>대동동물약품</v>
          </cell>
          <cell r="C117" t="str">
            <v>510-81-04967</v>
          </cell>
          <cell r="D117" t="str">
            <v>이동준</v>
          </cell>
          <cell r="E117" t="str">
            <v>경북 성주군 성주읍 성산리 542-5</v>
          </cell>
          <cell r="G117" t="str">
            <v>도.소매</v>
          </cell>
          <cell r="H117" t="str">
            <v>동물약품</v>
          </cell>
        </row>
        <row r="118">
          <cell r="C118" t="str">
            <v>502-81-05719</v>
          </cell>
          <cell r="D118" t="str">
            <v>황규환</v>
          </cell>
          <cell r="E118" t="str">
            <v>대구 수성구 상동 348-2</v>
          </cell>
          <cell r="G118" t="str">
            <v>도.소매</v>
          </cell>
          <cell r="H118" t="str">
            <v>동물약품 외</v>
          </cell>
          <cell r="I118" t="str">
            <v>㈜경수약품(대구)</v>
          </cell>
        </row>
        <row r="119">
          <cell r="B119" t="str">
            <v>정수가축약품</v>
          </cell>
          <cell r="C119" t="str">
            <v>505-04-66048</v>
          </cell>
          <cell r="D119" t="str">
            <v>정진화</v>
          </cell>
          <cell r="E119" t="str">
            <v>경북 경주시 노서동 129-7</v>
          </cell>
          <cell r="G119" t="str">
            <v>도,소매</v>
          </cell>
          <cell r="H119" t="str">
            <v>동물약품</v>
          </cell>
        </row>
        <row r="120">
          <cell r="B120" t="str">
            <v>청주약품</v>
          </cell>
          <cell r="C120" t="str">
            <v>315-06-62365</v>
          </cell>
          <cell r="D120" t="str">
            <v>김기창</v>
          </cell>
          <cell r="E120" t="str">
            <v>충북 청주시 흥덕구 사창동 412 신천빌딩</v>
          </cell>
          <cell r="G120" t="str">
            <v>도매</v>
          </cell>
          <cell r="H120" t="str">
            <v>의약품</v>
          </cell>
        </row>
        <row r="121">
          <cell r="B121" t="str">
            <v>경일약품㈜대구</v>
          </cell>
          <cell r="C121" t="str">
            <v>501-81-15780</v>
          </cell>
          <cell r="D121" t="str">
            <v>장세훈</v>
          </cell>
          <cell r="E121" t="str">
            <v>대구 중구 대봉동 25-2</v>
          </cell>
          <cell r="G121" t="str">
            <v>도매</v>
          </cell>
          <cell r="H121" t="str">
            <v>양약</v>
          </cell>
        </row>
        <row r="122">
          <cell r="B122" t="str">
            <v>㈜동명양행</v>
          </cell>
          <cell r="C122" t="str">
            <v>306-81-18843</v>
          </cell>
          <cell r="D122" t="str">
            <v>박도수</v>
          </cell>
          <cell r="E122" t="str">
            <v>대전광역시대덕구상서동 830-9</v>
          </cell>
          <cell r="G122" t="str">
            <v>도매</v>
          </cell>
          <cell r="H122" t="str">
            <v>동물약품</v>
          </cell>
        </row>
        <row r="123">
          <cell r="B123" t="str">
            <v>원양약품㈜</v>
          </cell>
          <cell r="C123" t="str">
            <v>617-81-13428</v>
          </cell>
          <cell r="D123" t="str">
            <v>심정섭</v>
          </cell>
          <cell r="E123" t="str">
            <v>부산시 남구 대연3동 260</v>
          </cell>
          <cell r="F123" t="str">
            <v xml:space="preserve"> </v>
          </cell>
          <cell r="G123" t="str">
            <v>도매</v>
          </cell>
          <cell r="H123" t="str">
            <v>양약</v>
          </cell>
        </row>
        <row r="124">
          <cell r="B124" t="str">
            <v>제일가축약품</v>
          </cell>
          <cell r="C124" t="str">
            <v>607-03-93562</v>
          </cell>
          <cell r="D124" t="str">
            <v>심재현</v>
          </cell>
        </row>
        <row r="125">
          <cell r="B125" t="str">
            <v>영일약품(주)</v>
          </cell>
          <cell r="C125" t="str">
            <v>502-81-13179</v>
          </cell>
          <cell r="D125" t="str">
            <v>이 영만</v>
          </cell>
          <cell r="E125" t="str">
            <v>대구광역시 동구 신천동 335-2</v>
          </cell>
          <cell r="F125" t="str">
            <v>701-020</v>
          </cell>
          <cell r="G125" t="str">
            <v>도매</v>
          </cell>
          <cell r="H125" t="str">
            <v>의약품</v>
          </cell>
          <cell r="J125" t="str">
            <v>강 성대</v>
          </cell>
          <cell r="K125" t="str">
            <v>053-753-9192</v>
          </cell>
        </row>
        <row r="126">
          <cell r="B126" t="str">
            <v>원진약품(주) 대구</v>
          </cell>
          <cell r="C126" t="str">
            <v>514-81-24757</v>
          </cell>
          <cell r="D126" t="str">
            <v>윤 오종</v>
          </cell>
          <cell r="E126" t="str">
            <v>대구광역시 남구 대명동 175</v>
          </cell>
          <cell r="F126" t="str">
            <v>705-030</v>
          </cell>
          <cell r="G126" t="str">
            <v>도매</v>
          </cell>
          <cell r="H126" t="str">
            <v>양약</v>
          </cell>
          <cell r="J126" t="str">
            <v>강 성대</v>
          </cell>
          <cell r="K126" t="str">
            <v>053-627-8833</v>
          </cell>
        </row>
        <row r="127">
          <cell r="B127" t="str">
            <v>유진약품(주)</v>
          </cell>
          <cell r="C127" t="str">
            <v>409-81-08080</v>
          </cell>
          <cell r="D127" t="str">
            <v>김 우만</v>
          </cell>
          <cell r="E127" t="str">
            <v>광주광역시 북구 신안동 256-3</v>
          </cell>
          <cell r="F127" t="str">
            <v>500-060</v>
          </cell>
          <cell r="G127" t="str">
            <v>도매</v>
          </cell>
          <cell r="H127" t="str">
            <v>의약품</v>
          </cell>
          <cell r="J127" t="str">
            <v>김 태균</v>
          </cell>
          <cell r="K127" t="str">
            <v>062-528-6555</v>
          </cell>
        </row>
        <row r="128">
          <cell r="B128" t="str">
            <v>복산약품(주)</v>
          </cell>
          <cell r="C128" t="str">
            <v>604-81-03598</v>
          </cell>
          <cell r="D128" t="str">
            <v>엄 태응</v>
          </cell>
          <cell r="E128" t="str">
            <v>부산광역시 동구 범일동 825-13</v>
          </cell>
          <cell r="F128" t="str">
            <v>601-060</v>
          </cell>
          <cell r="G128" t="str">
            <v>도.소매</v>
          </cell>
          <cell r="H128" t="str">
            <v>양약</v>
          </cell>
          <cell r="J128" t="str">
            <v>김 상규</v>
          </cell>
          <cell r="K128" t="str">
            <v>051-645-1511</v>
          </cell>
        </row>
        <row r="129">
          <cell r="B129" t="str">
            <v>삼화약품</v>
          </cell>
          <cell r="C129" t="str">
            <v>603-09-61129</v>
          </cell>
          <cell r="D129" t="str">
            <v>양 대원</v>
          </cell>
          <cell r="E129" t="str">
            <v>부산광역시 서구 서대신동1가 34-12</v>
          </cell>
          <cell r="F129" t="str">
            <v>602-091</v>
          </cell>
          <cell r="G129" t="str">
            <v>도매</v>
          </cell>
          <cell r="H129" t="str">
            <v>의약품</v>
          </cell>
          <cell r="J129" t="str">
            <v>김 상규</v>
          </cell>
          <cell r="K129" t="str">
            <v>051-244-2171</v>
          </cell>
        </row>
        <row r="130">
          <cell r="B130" t="str">
            <v>세화약품(주)</v>
          </cell>
          <cell r="C130" t="str">
            <v>607-81-14022</v>
          </cell>
          <cell r="D130" t="str">
            <v>주 만길</v>
          </cell>
          <cell r="E130" t="str">
            <v>부산광역시 동래구 온천3동 1425-5</v>
          </cell>
          <cell r="F130" t="str">
            <v>607-063</v>
          </cell>
          <cell r="G130" t="str">
            <v>도매</v>
          </cell>
          <cell r="H130" t="str">
            <v>의약품</v>
          </cell>
          <cell r="J130" t="str">
            <v>김 상규</v>
          </cell>
          <cell r="K130" t="str">
            <v>051-505-4001</v>
          </cell>
        </row>
        <row r="131">
          <cell r="B131" t="str">
            <v>우정메디칼(주)</v>
          </cell>
          <cell r="C131" t="str">
            <v>607-81-26038</v>
          </cell>
          <cell r="D131" t="str">
            <v>최 종식</v>
          </cell>
          <cell r="E131" t="str">
            <v>부산광역시 연제구 연산동 579-59</v>
          </cell>
          <cell r="F131" t="str">
            <v>611-080</v>
          </cell>
          <cell r="G131" t="str">
            <v>도매</v>
          </cell>
          <cell r="H131" t="str">
            <v>의약품</v>
          </cell>
          <cell r="J131" t="str">
            <v>김 상규</v>
          </cell>
          <cell r="K131" t="str">
            <v>051-867-6101</v>
          </cell>
        </row>
        <row r="132">
          <cell r="B132" t="str">
            <v>광주의약품(주)</v>
          </cell>
          <cell r="C132" t="str">
            <v>408-81-08641</v>
          </cell>
          <cell r="D132" t="str">
            <v>최 정채</v>
          </cell>
          <cell r="E132" t="str">
            <v>광주광역시 동구 충장로5가 59-2</v>
          </cell>
          <cell r="F132" t="str">
            <v>501-015</v>
          </cell>
          <cell r="G132" t="str">
            <v>도매</v>
          </cell>
          <cell r="H132" t="str">
            <v>의약품</v>
          </cell>
          <cell r="J132" t="str">
            <v>김 태균</v>
          </cell>
          <cell r="K132" t="str">
            <v>062-223-5111</v>
          </cell>
        </row>
        <row r="133">
          <cell r="B133" t="str">
            <v>대성약품(주)</v>
          </cell>
          <cell r="C133" t="str">
            <v>408-81-07259</v>
          </cell>
          <cell r="D133" t="str">
            <v>최 기영</v>
          </cell>
          <cell r="E133" t="str">
            <v>광주광역시 동구 금남로5가 79</v>
          </cell>
          <cell r="F133" t="str">
            <v>501-025</v>
          </cell>
          <cell r="G133" t="str">
            <v>도매</v>
          </cell>
          <cell r="H133" t="str">
            <v>의약품</v>
          </cell>
          <cell r="J133" t="str">
            <v>김 태균</v>
          </cell>
          <cell r="K133" t="str">
            <v>062-226-6666</v>
          </cell>
        </row>
        <row r="134">
          <cell r="B134" t="str">
            <v>승주의약품(주)</v>
          </cell>
          <cell r="C134" t="str">
            <v>416-81-01917</v>
          </cell>
          <cell r="D134" t="str">
            <v>반 봉민</v>
          </cell>
          <cell r="E134" t="str">
            <v>전라남도 순천시 행동 81-36</v>
          </cell>
          <cell r="F134" t="str">
            <v>540-060</v>
          </cell>
          <cell r="G134" t="str">
            <v>도매</v>
          </cell>
          <cell r="H134" t="str">
            <v>양약</v>
          </cell>
          <cell r="J134" t="str">
            <v>김 태균</v>
          </cell>
        </row>
        <row r="135">
          <cell r="B135" t="str">
            <v>엘스타약품(주)</v>
          </cell>
          <cell r="C135" t="str">
            <v>408-81-30013</v>
          </cell>
          <cell r="D135" t="str">
            <v>서 훤준</v>
          </cell>
          <cell r="E135" t="str">
            <v>광주광역시 동구 운림동 670</v>
          </cell>
          <cell r="F135" t="str">
            <v>501-200</v>
          </cell>
          <cell r="G135" t="str">
            <v>도매</v>
          </cell>
          <cell r="H135" t="str">
            <v>의약품</v>
          </cell>
          <cell r="J135" t="str">
            <v>김 태균</v>
          </cell>
          <cell r="K135" t="str">
            <v>062-226-6011</v>
          </cell>
        </row>
        <row r="136">
          <cell r="B136" t="str">
            <v>백제약품(주)대전지점</v>
          </cell>
          <cell r="C136" t="str">
            <v>305-85-00993</v>
          </cell>
          <cell r="D136" t="str">
            <v>김 기운</v>
          </cell>
          <cell r="E136" t="str">
            <v>대전광역시 중구 대흥동 508-63</v>
          </cell>
          <cell r="F136" t="str">
            <v>301-010</v>
          </cell>
          <cell r="G136" t="str">
            <v>도.소매</v>
          </cell>
          <cell r="H136" t="str">
            <v>양약,동물약품</v>
          </cell>
          <cell r="J136" t="str">
            <v>전 영호</v>
          </cell>
          <cell r="K136" t="str">
            <v>042-255-5501</v>
          </cell>
        </row>
        <row r="137">
          <cell r="B137" t="str">
            <v>송광약품(주)</v>
          </cell>
          <cell r="C137" t="str">
            <v>314-81-09025</v>
          </cell>
          <cell r="D137" t="str">
            <v>송 찬호</v>
          </cell>
          <cell r="E137" t="str">
            <v>대전광역시 서구 가장동 39-39</v>
          </cell>
          <cell r="F137" t="str">
            <v>302-182</v>
          </cell>
          <cell r="G137" t="str">
            <v>도매</v>
          </cell>
          <cell r="H137" t="str">
            <v>의약품</v>
          </cell>
          <cell r="J137" t="str">
            <v>전 영호</v>
          </cell>
          <cell r="K137" t="str">
            <v>042-535-2324</v>
          </cell>
        </row>
        <row r="138">
          <cell r="B138" t="str">
            <v>광산약품</v>
          </cell>
          <cell r="C138" t="str">
            <v>504-05-63308</v>
          </cell>
          <cell r="D138" t="str">
            <v>김 재복</v>
          </cell>
          <cell r="E138" t="str">
            <v>대구광역시 북구 고성3가 7-1</v>
          </cell>
          <cell r="F138" t="str">
            <v>702-073</v>
          </cell>
          <cell r="G138" t="str">
            <v>도매</v>
          </cell>
          <cell r="H138" t="str">
            <v>양약</v>
          </cell>
          <cell r="J138" t="str">
            <v>강 성대</v>
          </cell>
        </row>
        <row r="139">
          <cell r="B139" t="str">
            <v>대구약품</v>
          </cell>
          <cell r="C139" t="str">
            <v>501-07-61310</v>
          </cell>
          <cell r="D139" t="str">
            <v>전 시형</v>
          </cell>
          <cell r="E139" t="str">
            <v>대구광역시 중구 삼덕3가 137-10</v>
          </cell>
          <cell r="F139" t="str">
            <v>700-413</v>
          </cell>
          <cell r="G139" t="str">
            <v>도매</v>
          </cell>
          <cell r="H139" t="str">
            <v>양약</v>
          </cell>
          <cell r="J139" t="str">
            <v>강 성대</v>
          </cell>
          <cell r="K139" t="str">
            <v>053-423-1101</v>
          </cell>
        </row>
        <row r="140">
          <cell r="B140" t="str">
            <v>백제약품(주)광주지점</v>
          </cell>
          <cell r="C140" t="str">
            <v>408-85-00180</v>
          </cell>
          <cell r="D140" t="str">
            <v>김 기운</v>
          </cell>
          <cell r="E140" t="str">
            <v>광주광역시 동구 대인동 312-16</v>
          </cell>
          <cell r="F140" t="str">
            <v>501-030</v>
          </cell>
          <cell r="G140" t="str">
            <v>도.소매</v>
          </cell>
          <cell r="H140" t="str">
            <v>양약</v>
          </cell>
          <cell r="J140" t="str">
            <v>김 태균</v>
          </cell>
          <cell r="K140" t="str">
            <v>062-232-1571</v>
          </cell>
        </row>
        <row r="141">
          <cell r="B141" t="str">
            <v>백제약품(주)영등포지점</v>
          </cell>
          <cell r="C141" t="str">
            <v>113-85-04425</v>
          </cell>
          <cell r="D141" t="str">
            <v>김 기운</v>
          </cell>
          <cell r="E141" t="str">
            <v>서울특별시 구로구 구로동 44</v>
          </cell>
          <cell r="F141" t="str">
            <v>152-050</v>
          </cell>
          <cell r="G141" t="str">
            <v>도매</v>
          </cell>
          <cell r="H141" t="str">
            <v>양약</v>
          </cell>
          <cell r="J141" t="str">
            <v>강 충주</v>
          </cell>
          <cell r="K141" t="str">
            <v>02-869-0211</v>
          </cell>
        </row>
        <row r="142">
          <cell r="B142" t="str">
            <v>삼화약업사</v>
          </cell>
          <cell r="C142" t="str">
            <v>402-02-39423</v>
          </cell>
          <cell r="D142" t="str">
            <v>서 창훈</v>
          </cell>
          <cell r="E142" t="str">
            <v>전라북도 전주시 완산구 중앙동 3가 97</v>
          </cell>
          <cell r="F142" t="str">
            <v>560-010</v>
          </cell>
          <cell r="G142" t="str">
            <v>도매</v>
          </cell>
          <cell r="H142" t="str">
            <v>양약</v>
          </cell>
          <cell r="J142" t="str">
            <v>김 태균</v>
          </cell>
          <cell r="K142" t="str">
            <v>0652-284-2427</v>
          </cell>
        </row>
        <row r="143">
          <cell r="B143" t="str">
            <v>보국실업(주)</v>
          </cell>
          <cell r="C143" t="str">
            <v>409-81-34647</v>
          </cell>
          <cell r="D143" t="str">
            <v>박 용석</v>
          </cell>
          <cell r="E143" t="str">
            <v>광주광역시 북구 누문동 144-10</v>
          </cell>
          <cell r="F143" t="str">
            <v>500-030</v>
          </cell>
          <cell r="G143" t="str">
            <v>도매</v>
          </cell>
          <cell r="H143" t="str">
            <v>양약</v>
          </cell>
          <cell r="J143" t="str">
            <v>김 태균</v>
          </cell>
          <cell r="K143" t="str">
            <v>062-527-7171</v>
          </cell>
        </row>
        <row r="144">
          <cell r="B144" t="str">
            <v>상주성모병원</v>
          </cell>
          <cell r="C144" t="str">
            <v>511-96-00731</v>
          </cell>
          <cell r="D144" t="str">
            <v>성 부홍</v>
          </cell>
          <cell r="E144" t="str">
            <v>경상북도 상주시 냉림동 350-5</v>
          </cell>
          <cell r="F144" t="str">
            <v>742-070</v>
          </cell>
          <cell r="G144" t="str">
            <v>의료</v>
          </cell>
          <cell r="H144" t="str">
            <v>일반병원</v>
          </cell>
          <cell r="J144" t="str">
            <v>강 성대</v>
          </cell>
          <cell r="K144" t="str">
            <v>0582-532-5001</v>
          </cell>
        </row>
        <row r="145">
          <cell r="B145" t="str">
            <v>현대가축약품</v>
          </cell>
          <cell r="C145" t="str">
            <v>411-01-93458</v>
          </cell>
          <cell r="D145" t="str">
            <v>김 재기</v>
          </cell>
          <cell r="E145" t="str">
            <v>전라남도 목포시 용당동 1102-7</v>
          </cell>
          <cell r="F145" t="str">
            <v>530-360</v>
          </cell>
          <cell r="G145" t="str">
            <v>도.소매</v>
          </cell>
          <cell r="H145" t="str">
            <v>가축약품</v>
          </cell>
          <cell r="J145" t="str">
            <v>최 찬교</v>
          </cell>
        </row>
        <row r="146">
          <cell r="B146" t="str">
            <v>송원약품(주)</v>
          </cell>
          <cell r="C146" t="str">
            <v>402-81-02412</v>
          </cell>
          <cell r="D146" t="str">
            <v>김 병문</v>
          </cell>
          <cell r="E146" t="str">
            <v>전라북도 전주시 완산구 고사동 1가 148-4</v>
          </cell>
          <cell r="F146" t="str">
            <v>560-060</v>
          </cell>
          <cell r="G146" t="str">
            <v>도매</v>
          </cell>
          <cell r="H146" t="str">
            <v>양약</v>
          </cell>
          <cell r="J146" t="str">
            <v>김 태균</v>
          </cell>
          <cell r="K146" t="str">
            <v>0652-288-7711</v>
          </cell>
        </row>
        <row r="147">
          <cell r="B147" t="str">
            <v>대구파티마병원</v>
          </cell>
          <cell r="E147" t="str">
            <v>대구광역시 동구 신암동 302-1</v>
          </cell>
          <cell r="F147" t="str">
            <v>701-010</v>
          </cell>
          <cell r="J147" t="str">
            <v>강 성대</v>
          </cell>
          <cell r="K147" t="str">
            <v>053-952-4051</v>
          </cell>
        </row>
        <row r="148">
          <cell r="B148" t="str">
            <v>마산파티마병원</v>
          </cell>
          <cell r="E148" t="str">
            <v>경상남도 마산시 합포구 대성동2가 6-1</v>
          </cell>
          <cell r="F148" t="str">
            <v>631-182</v>
          </cell>
          <cell r="J148" t="str">
            <v>김 상규</v>
          </cell>
          <cell r="K148" t="str">
            <v>0551-45-8100</v>
          </cell>
        </row>
        <row r="149">
          <cell r="B149" t="str">
            <v>신광약품(주)</v>
          </cell>
          <cell r="C149" t="str">
            <v>409-81-06665</v>
          </cell>
          <cell r="D149" t="str">
            <v>박 용영</v>
          </cell>
          <cell r="E149" t="str">
            <v>광주광역시 남구 양림동 228-11</v>
          </cell>
          <cell r="F149" t="str">
            <v>503-040</v>
          </cell>
          <cell r="G149" t="str">
            <v>도매</v>
          </cell>
          <cell r="H149" t="str">
            <v>양약</v>
          </cell>
          <cell r="J149" t="str">
            <v>김 태균</v>
          </cell>
          <cell r="K149" t="str">
            <v>062-653-8432</v>
          </cell>
        </row>
        <row r="150">
          <cell r="B150" t="str">
            <v>정안약품(주)</v>
          </cell>
          <cell r="C150" t="str">
            <v>502-81-11109</v>
          </cell>
          <cell r="D150" t="str">
            <v>이 연석</v>
          </cell>
          <cell r="E150" t="str">
            <v>대구광역시 수성구 만촌동 994-41</v>
          </cell>
          <cell r="F150" t="str">
            <v>706-020</v>
          </cell>
          <cell r="G150" t="str">
            <v>도매</v>
          </cell>
          <cell r="H150" t="str">
            <v>양약</v>
          </cell>
          <cell r="J150" t="str">
            <v>강 성대</v>
          </cell>
          <cell r="K150" t="str">
            <v>053-755-8052</v>
          </cell>
        </row>
        <row r="151">
          <cell r="B151" t="str">
            <v>영신약품</v>
          </cell>
          <cell r="C151" t="str">
            <v>503-64-61740</v>
          </cell>
          <cell r="D151" t="str">
            <v>정 정만</v>
          </cell>
          <cell r="E151" t="str">
            <v>대구광역시 달서구 감삼동 206-41</v>
          </cell>
          <cell r="F151" t="str">
            <v>704-150</v>
          </cell>
          <cell r="G151" t="str">
            <v>도매</v>
          </cell>
          <cell r="H151" t="str">
            <v>의약품</v>
          </cell>
          <cell r="J151" t="str">
            <v>강 성대</v>
          </cell>
          <cell r="K151" t="str">
            <v>053-566-8857</v>
          </cell>
        </row>
        <row r="152">
          <cell r="B152" t="str">
            <v>태양동물병원</v>
          </cell>
          <cell r="C152" t="str">
            <v>126-03-94679</v>
          </cell>
          <cell r="D152" t="str">
            <v>강 무삼</v>
          </cell>
          <cell r="E152" t="str">
            <v>경기도 여주군 여주읍 하 290-2</v>
          </cell>
          <cell r="F152" t="str">
            <v>469-800</v>
          </cell>
          <cell r="G152" t="str">
            <v>도매</v>
          </cell>
          <cell r="H152" t="str">
            <v>동물약품</v>
          </cell>
          <cell r="J152" t="str">
            <v>김 창배</v>
          </cell>
          <cell r="K152" t="str">
            <v>0337-84-8640</v>
          </cell>
        </row>
        <row r="153">
          <cell r="B153" t="str">
            <v>김천바이엘동물병원</v>
          </cell>
          <cell r="C153" t="str">
            <v>510-01-53689</v>
          </cell>
          <cell r="D153" t="str">
            <v>주 정원</v>
          </cell>
          <cell r="E153" t="str">
            <v>경상북도 김천시 모암동 160-12</v>
          </cell>
          <cell r="F153" t="str">
            <v>740-010</v>
          </cell>
          <cell r="G153" t="str">
            <v>도매</v>
          </cell>
          <cell r="H153" t="str">
            <v>동물약품</v>
          </cell>
          <cell r="J153" t="str">
            <v>최 찬교</v>
          </cell>
          <cell r="K153" t="str">
            <v>0547-439-0117</v>
          </cell>
        </row>
        <row r="154">
          <cell r="B154" t="str">
            <v>대산가축약품상사(합)</v>
          </cell>
          <cell r="C154" t="str">
            <v>310-81-08529</v>
          </cell>
          <cell r="D154" t="str">
            <v>김 기인</v>
          </cell>
          <cell r="E154" t="str">
            <v>충청남도 홍성군 홍성읍 오관 309-1</v>
          </cell>
          <cell r="F154" t="str">
            <v>350-800</v>
          </cell>
          <cell r="G154" t="str">
            <v>도매</v>
          </cell>
          <cell r="H154" t="str">
            <v>가축약품</v>
          </cell>
          <cell r="J154" t="str">
            <v>김 세진</v>
          </cell>
          <cell r="K154" t="str">
            <v>0451-632-2715</v>
          </cell>
        </row>
        <row r="155">
          <cell r="B155" t="str">
            <v>중앙가축약품상사</v>
          </cell>
          <cell r="C155" t="str">
            <v>515-02-61110</v>
          </cell>
          <cell r="D155" t="str">
            <v>송 재곤</v>
          </cell>
          <cell r="E155" t="str">
            <v>경상북도 경산시 삼북동 273-8 상가</v>
          </cell>
          <cell r="F155" t="str">
            <v>712-020</v>
          </cell>
          <cell r="G155" t="str">
            <v>도매</v>
          </cell>
          <cell r="H155" t="str">
            <v>양약</v>
          </cell>
          <cell r="J155" t="str">
            <v>최 찬교</v>
          </cell>
          <cell r="K155" t="str">
            <v>053-811-3052</v>
          </cell>
        </row>
        <row r="156">
          <cell r="B156" t="str">
            <v>경일약품(주)대구</v>
          </cell>
          <cell r="C156" t="str">
            <v>501-81-15780</v>
          </cell>
          <cell r="D156" t="str">
            <v>장 세훈</v>
          </cell>
          <cell r="E156" t="str">
            <v>대구광역시 중구 대봉동 25-2</v>
          </cell>
          <cell r="F156" t="str">
            <v>700-430</v>
          </cell>
          <cell r="G156" t="str">
            <v>도매</v>
          </cell>
          <cell r="H156" t="str">
            <v>양약</v>
          </cell>
          <cell r="J156" t="str">
            <v>강 성대</v>
          </cell>
          <cell r="K156" t="str">
            <v>053-422-5500</v>
          </cell>
        </row>
        <row r="157">
          <cell r="B157" t="str">
            <v>초원약품(주)</v>
          </cell>
          <cell r="C157" t="str">
            <v>402-81-02673</v>
          </cell>
          <cell r="D157" t="str">
            <v>조 병일</v>
          </cell>
          <cell r="E157" t="str">
            <v>전라북도 전주시 완산구 전동 3가  58-11 ,55</v>
          </cell>
          <cell r="F157" t="str">
            <v>560-040</v>
          </cell>
          <cell r="G157" t="str">
            <v>도매</v>
          </cell>
          <cell r="H157" t="str">
            <v>양약</v>
          </cell>
          <cell r="J157" t="str">
            <v>김 태균</v>
          </cell>
          <cell r="K157" t="str">
            <v>0652-284-5511</v>
          </cell>
        </row>
        <row r="158">
          <cell r="B158" t="str">
            <v>조일약품(주)</v>
          </cell>
          <cell r="C158" t="str">
            <v>616-81-14763</v>
          </cell>
          <cell r="D158" t="str">
            <v>백 화기</v>
          </cell>
          <cell r="E158" t="str">
            <v>제주도 제주시 이도2동 1066-7</v>
          </cell>
          <cell r="F158" t="str">
            <v>690-022</v>
          </cell>
          <cell r="G158" t="str">
            <v>도,소매</v>
          </cell>
          <cell r="H158" t="str">
            <v>양약</v>
          </cell>
          <cell r="J158" t="str">
            <v>김 태균</v>
          </cell>
          <cell r="K158" t="str">
            <v>064-757-0111</v>
          </cell>
        </row>
        <row r="159">
          <cell r="B159" t="str">
            <v>삼호가축약품</v>
          </cell>
          <cell r="C159" t="str">
            <v>622-02-24975</v>
          </cell>
          <cell r="D159" t="str">
            <v>오 세덕</v>
          </cell>
          <cell r="E159" t="str">
            <v>경상남도 김해시 서상동 333-9</v>
          </cell>
          <cell r="F159" t="str">
            <v>621-030</v>
          </cell>
          <cell r="G159" t="str">
            <v>도매</v>
          </cell>
          <cell r="H159" t="str">
            <v>가축약품</v>
          </cell>
          <cell r="J159" t="str">
            <v>최 찬교</v>
          </cell>
        </row>
        <row r="160">
          <cell r="B160" t="str">
            <v>초원가축약품</v>
          </cell>
          <cell r="C160" t="str">
            <v>402-08-62057</v>
          </cell>
          <cell r="D160" t="str">
            <v>박 윤희</v>
          </cell>
          <cell r="E160" t="str">
            <v>전라북도 전주시 덕진구 우아동 3가 748-73</v>
          </cell>
          <cell r="F160" t="str">
            <v>561-220</v>
          </cell>
          <cell r="G160" t="str">
            <v>도,소매</v>
          </cell>
          <cell r="H160" t="str">
            <v>가축약품</v>
          </cell>
          <cell r="J160" t="str">
            <v>김 세진</v>
          </cell>
          <cell r="K160" t="str">
            <v>0652-241-7311</v>
          </cell>
        </row>
        <row r="161">
          <cell r="B161" t="str">
            <v>푸른가축병원</v>
          </cell>
          <cell r="C161" t="str">
            <v>311-07-71457</v>
          </cell>
          <cell r="D161" t="str">
            <v>박 정호</v>
          </cell>
          <cell r="E161" t="str">
            <v>충청남도 당진군 당진읍 읍내 301-20</v>
          </cell>
          <cell r="F161" t="str">
            <v>343-800</v>
          </cell>
          <cell r="G161" t="str">
            <v>도소매</v>
          </cell>
          <cell r="H161" t="str">
            <v>가축약품</v>
          </cell>
          <cell r="J161" t="str">
            <v>김 세진</v>
          </cell>
          <cell r="K161" t="str">
            <v>0457-53-4143</v>
          </cell>
        </row>
        <row r="162">
          <cell r="B162" t="str">
            <v>청주약품</v>
          </cell>
          <cell r="C162" t="str">
            <v>315-06-62365</v>
          </cell>
          <cell r="D162" t="str">
            <v>김 기창</v>
          </cell>
          <cell r="E162" t="str">
            <v>충청북도 청주시 흥덕구 사창동 412 신전빌딩</v>
          </cell>
          <cell r="F162" t="str">
            <v>361-280</v>
          </cell>
          <cell r="G162" t="str">
            <v>도매</v>
          </cell>
          <cell r="H162" t="str">
            <v>의약품</v>
          </cell>
          <cell r="J162" t="str">
            <v>전 영호</v>
          </cell>
        </row>
        <row r="163">
          <cell r="B163" t="str">
            <v>충무가축약품상사</v>
          </cell>
          <cell r="C163" t="str">
            <v>312-15-61243</v>
          </cell>
          <cell r="D163" t="str">
            <v>이 기행</v>
          </cell>
          <cell r="E163" t="str">
            <v>충청남도 아산시 온천동 1437</v>
          </cell>
          <cell r="F163" t="str">
            <v>336-010</v>
          </cell>
          <cell r="G163" t="str">
            <v>도.소매</v>
          </cell>
          <cell r="H163" t="str">
            <v>가축약품</v>
          </cell>
          <cell r="J163" t="str">
            <v>김 세진</v>
          </cell>
        </row>
        <row r="164">
          <cell r="B164" t="str">
            <v>대동동물약품</v>
          </cell>
          <cell r="C164" t="str">
            <v>510-81-04967</v>
          </cell>
          <cell r="D164" t="str">
            <v>이 동준</v>
          </cell>
          <cell r="E164" t="str">
            <v>경상북도 성주군 성주읍 성산리 542-5</v>
          </cell>
          <cell r="F164" t="str">
            <v>719-800</v>
          </cell>
          <cell r="G164" t="str">
            <v>도.소매</v>
          </cell>
          <cell r="H164" t="str">
            <v>동물약품</v>
          </cell>
          <cell r="J164" t="str">
            <v>최 찬교</v>
          </cell>
        </row>
        <row r="165">
          <cell r="B165" t="str">
            <v>정수가축약품</v>
          </cell>
          <cell r="C165" t="str">
            <v>505-04-66048</v>
          </cell>
          <cell r="D165" t="str">
            <v>정 진화</v>
          </cell>
          <cell r="E165" t="str">
            <v>경상북도 경주시 노서동 129-7</v>
          </cell>
          <cell r="F165" t="str">
            <v>780-030</v>
          </cell>
          <cell r="G165" t="str">
            <v>도.소매</v>
          </cell>
          <cell r="H165" t="str">
            <v>동물약품</v>
          </cell>
          <cell r="J165" t="str">
            <v>최 찬교</v>
          </cell>
        </row>
        <row r="166">
          <cell r="B166" t="str">
            <v>대한가축약품상사</v>
          </cell>
          <cell r="C166" t="str">
            <v>510-01-11980</v>
          </cell>
          <cell r="D166" t="str">
            <v>위 진찬</v>
          </cell>
          <cell r="E166" t="str">
            <v>경상북도 김천시 용두동 131-1</v>
          </cell>
          <cell r="F166" t="str">
            <v>740-040</v>
          </cell>
          <cell r="G166" t="str">
            <v>도매</v>
          </cell>
          <cell r="H166" t="str">
            <v>동물약품</v>
          </cell>
          <cell r="J166" t="str">
            <v>최 찬교</v>
          </cell>
          <cell r="K166" t="str">
            <v>0547-434-9093</v>
          </cell>
        </row>
        <row r="167">
          <cell r="B167" t="str">
            <v>영일축산약품</v>
          </cell>
          <cell r="C167" t="str">
            <v>506-16-71815</v>
          </cell>
          <cell r="D167" t="str">
            <v>장 운식</v>
          </cell>
          <cell r="E167" t="str">
            <v>경상북도 포항시 북구 용흥동 622-14</v>
          </cell>
          <cell r="F167" t="str">
            <v>791-170</v>
          </cell>
          <cell r="G167" t="str">
            <v>도소매</v>
          </cell>
          <cell r="H167" t="str">
            <v>동물약품</v>
          </cell>
          <cell r="J167" t="str">
            <v>최 찬교</v>
          </cell>
          <cell r="K167" t="str">
            <v>274-9871</v>
          </cell>
        </row>
        <row r="168">
          <cell r="B168" t="str">
            <v>대동축산약품상사</v>
          </cell>
          <cell r="C168" t="str">
            <v>306-15-66452</v>
          </cell>
          <cell r="D168" t="str">
            <v>송 순모</v>
          </cell>
          <cell r="E168" t="str">
            <v>대전광역시 동구 삼성동 377-13</v>
          </cell>
          <cell r="F168" t="str">
            <v>300-170</v>
          </cell>
          <cell r="G168" t="str">
            <v>도매</v>
          </cell>
          <cell r="H168" t="str">
            <v>가축약품</v>
          </cell>
          <cell r="J168" t="str">
            <v>김 세진</v>
          </cell>
          <cell r="K168" t="str">
            <v>042-624-7711</v>
          </cell>
        </row>
        <row r="169">
          <cell r="B169" t="str">
            <v>선경가축약품</v>
          </cell>
          <cell r="C169" t="str">
            <v>412-01-93280</v>
          </cell>
          <cell r="D169" t="str">
            <v>강 재경</v>
          </cell>
          <cell r="E169" t="str">
            <v>전라남도 나주시 이창동 173-8</v>
          </cell>
          <cell r="F169" t="str">
            <v>520-220</v>
          </cell>
          <cell r="G169" t="str">
            <v>도,소매</v>
          </cell>
          <cell r="H169" t="str">
            <v>가축약품</v>
          </cell>
          <cell r="J169" t="str">
            <v>최 찬교</v>
          </cell>
          <cell r="K169" t="str">
            <v>0613-333-5550</v>
          </cell>
        </row>
        <row r="170">
          <cell r="B170" t="str">
            <v>국제가축약품(목포)</v>
          </cell>
          <cell r="C170" t="str">
            <v>411-01-62523</v>
          </cell>
          <cell r="D170" t="str">
            <v>김 흥태</v>
          </cell>
          <cell r="E170" t="str">
            <v>전라남도 목포시 용당동 1113-10</v>
          </cell>
          <cell r="F170" t="str">
            <v>530-360</v>
          </cell>
          <cell r="G170" t="str">
            <v>도소매</v>
          </cell>
          <cell r="H170" t="str">
            <v>가축약품</v>
          </cell>
          <cell r="J170" t="str">
            <v>최 찬교</v>
          </cell>
          <cell r="K170" t="str">
            <v>0631-277-1896</v>
          </cell>
        </row>
        <row r="171">
          <cell r="B171" t="str">
            <v>정안약품(주)(농축부)</v>
          </cell>
          <cell r="C171" t="str">
            <v>502-81-11109</v>
          </cell>
          <cell r="D171" t="str">
            <v>이연석</v>
          </cell>
          <cell r="E171" t="str">
            <v>대구광역시 수성구 만촌동 994-41</v>
          </cell>
          <cell r="F171" t="str">
            <v>706-020</v>
          </cell>
          <cell r="G171" t="str">
            <v>도매</v>
          </cell>
          <cell r="H171" t="str">
            <v>양약</v>
          </cell>
          <cell r="J171" t="str">
            <v>최 찬교</v>
          </cell>
          <cell r="K171" t="str">
            <v>053-755-8052</v>
          </cell>
        </row>
        <row r="172">
          <cell r="B172" t="str">
            <v>백제약품(주)대전지점</v>
          </cell>
          <cell r="C172" t="str">
            <v>305-85-00993</v>
          </cell>
          <cell r="D172" t="str">
            <v>김기운</v>
          </cell>
          <cell r="E172" t="str">
            <v>대전광역시 중구 대흥동 508-63</v>
          </cell>
          <cell r="F172" t="str">
            <v>301-010</v>
          </cell>
          <cell r="G172" t="str">
            <v>도.소매</v>
          </cell>
          <cell r="H172" t="str">
            <v>양약,동물약품</v>
          </cell>
          <cell r="J172" t="str">
            <v>김 세진</v>
          </cell>
          <cell r="K172" t="str">
            <v>042-255-5501</v>
          </cell>
        </row>
        <row r="173">
          <cell r="B173" t="str">
            <v>알파약품(주)</v>
          </cell>
          <cell r="C173" t="str">
            <v>408-81-06696</v>
          </cell>
          <cell r="D173" t="str">
            <v>김영수</v>
          </cell>
          <cell r="E173" t="str">
            <v>광주광역시 동구 동명동 118-26</v>
          </cell>
          <cell r="F173" t="str">
            <v>501-070</v>
          </cell>
          <cell r="G173" t="str">
            <v>도매</v>
          </cell>
          <cell r="H173" t="str">
            <v>양약</v>
          </cell>
          <cell r="J173" t="str">
            <v>김 태균</v>
          </cell>
          <cell r="K173" t="str">
            <v>062-226-7111</v>
          </cell>
        </row>
        <row r="174">
          <cell r="B174" t="str">
            <v>럭키약품</v>
          </cell>
          <cell r="C174" t="str">
            <v>502-02-39228</v>
          </cell>
          <cell r="D174" t="str">
            <v>정석방</v>
          </cell>
          <cell r="E174" t="str">
            <v>대구광역시 동구 방촌동 1084-668</v>
          </cell>
          <cell r="F174" t="str">
            <v>701-120</v>
          </cell>
          <cell r="G174" t="str">
            <v>도매</v>
          </cell>
          <cell r="H174" t="str">
            <v>의약품</v>
          </cell>
          <cell r="J174" t="str">
            <v>강 성대</v>
          </cell>
          <cell r="K174" t="str">
            <v>053-981-6753</v>
          </cell>
        </row>
        <row r="175">
          <cell r="B175" t="str">
            <v>인창약품(주)</v>
          </cell>
          <cell r="C175" t="str">
            <v>408-81-26386</v>
          </cell>
          <cell r="D175" t="str">
            <v>이경열</v>
          </cell>
          <cell r="E175" t="str">
            <v>광주광역시 동구 산수동 131-13</v>
          </cell>
          <cell r="F175" t="str">
            <v>501-090</v>
          </cell>
          <cell r="G175" t="str">
            <v>도매</v>
          </cell>
          <cell r="H175" t="str">
            <v>의약품</v>
          </cell>
          <cell r="J175" t="str">
            <v>김 태균</v>
          </cell>
          <cell r="K175" t="str">
            <v>062-269-6633</v>
          </cell>
        </row>
        <row r="176">
          <cell r="B176" t="str">
            <v>서울수의약품(주)</v>
          </cell>
          <cell r="C176" t="str">
            <v>105-81-38149</v>
          </cell>
          <cell r="D176" t="str">
            <v>홍영선</v>
          </cell>
          <cell r="E176" t="str">
            <v>서울특별시 마포구 서교동 357-1</v>
          </cell>
          <cell r="F176" t="str">
            <v>121-210</v>
          </cell>
          <cell r="G176" t="str">
            <v>도.소매</v>
          </cell>
          <cell r="H176" t="str">
            <v>수의약품</v>
          </cell>
          <cell r="J176" t="str">
            <v>김 창배</v>
          </cell>
          <cell r="K176" t="str">
            <v>337-4450</v>
          </cell>
        </row>
        <row r="177">
          <cell r="B177" t="str">
            <v>동부가축약품</v>
          </cell>
          <cell r="C177" t="str">
            <v>515-13-62041</v>
          </cell>
          <cell r="D177" t="str">
            <v>조이길</v>
          </cell>
          <cell r="E177" t="str">
            <v>경상북도 경산시 하양읍 금낙4리 116-163</v>
          </cell>
          <cell r="F177" t="str">
            <v>712-900</v>
          </cell>
          <cell r="G177" t="str">
            <v>도.소매</v>
          </cell>
          <cell r="H177" t="str">
            <v>동물의약품</v>
          </cell>
          <cell r="J177" t="str">
            <v>최 찬교</v>
          </cell>
          <cell r="K177" t="str">
            <v>053-853-5533</v>
          </cell>
        </row>
        <row r="178">
          <cell r="B178" t="str">
            <v>제일가축약품상사</v>
          </cell>
          <cell r="C178" t="str">
            <v>607-03-93562</v>
          </cell>
          <cell r="D178" t="str">
            <v>심재현</v>
          </cell>
          <cell r="E178" t="str">
            <v>부산광역시 동래구 명륜동 65-63</v>
          </cell>
          <cell r="F178" t="str">
            <v>607-010</v>
          </cell>
          <cell r="G178" t="str">
            <v>도.소매</v>
          </cell>
          <cell r="H178" t="str">
            <v>가축약품</v>
          </cell>
          <cell r="J178" t="str">
            <v>최 찬교</v>
          </cell>
          <cell r="K178" t="str">
            <v>051-555-3373</v>
          </cell>
        </row>
        <row r="179">
          <cell r="B179" t="str">
            <v>서광가축</v>
          </cell>
          <cell r="C179" t="str">
            <v>128-15-87070</v>
          </cell>
          <cell r="D179" t="str">
            <v>서명수</v>
          </cell>
          <cell r="E179" t="str">
            <v>경기도 파주시 조리면 봉일천리 125-10</v>
          </cell>
          <cell r="F179" t="str">
            <v>413-820</v>
          </cell>
          <cell r="G179" t="str">
            <v>도,소매</v>
          </cell>
          <cell r="H179" t="str">
            <v>가축약품</v>
          </cell>
          <cell r="J179" t="str">
            <v>김 창배</v>
          </cell>
          <cell r="K179" t="str">
            <v>0348-941-0947</v>
          </cell>
        </row>
        <row r="180">
          <cell r="B180" t="str">
            <v>이화가축약품</v>
          </cell>
          <cell r="C180" t="str">
            <v>311-10-61207</v>
          </cell>
          <cell r="D180" t="str">
            <v>한민영</v>
          </cell>
          <cell r="E180" t="str">
            <v>충청남도 당진군 합덕읍 운산리 277-2</v>
          </cell>
          <cell r="F180" t="str">
            <v>343-900</v>
          </cell>
          <cell r="G180" t="str">
            <v>도.소매</v>
          </cell>
          <cell r="H180" t="str">
            <v>가축약품.양약</v>
          </cell>
          <cell r="J180" t="str">
            <v>김 세진</v>
          </cell>
          <cell r="K180" t="str">
            <v>0457-362-0018</v>
          </cell>
        </row>
        <row r="181">
          <cell r="B181" t="str">
            <v>원양약품(주)</v>
          </cell>
          <cell r="C181" t="str">
            <v>617-81-13428</v>
          </cell>
          <cell r="D181" t="str">
            <v>심정섭</v>
          </cell>
          <cell r="E181" t="str">
            <v>부산광역시 남구 대연3동 260</v>
          </cell>
          <cell r="F181" t="str">
            <v>608-023</v>
          </cell>
          <cell r="G181" t="str">
            <v>도매</v>
          </cell>
          <cell r="H181" t="str">
            <v>양약</v>
          </cell>
          <cell r="J181" t="str">
            <v>김 상규</v>
          </cell>
          <cell r="K181" t="str">
            <v>051-628-0040</v>
          </cell>
        </row>
        <row r="182">
          <cell r="B182" t="str">
            <v>(주)현대메디칼에스.이</v>
          </cell>
          <cell r="C182" t="str">
            <v>215-81-20252</v>
          </cell>
          <cell r="D182" t="str">
            <v>이재선</v>
          </cell>
          <cell r="E182" t="str">
            <v>서울특별시 송파구 방이동 48-4</v>
          </cell>
          <cell r="F182" t="str">
            <v>138-050</v>
          </cell>
          <cell r="G182" t="str">
            <v>도매</v>
          </cell>
          <cell r="H182" t="str">
            <v>의약품</v>
          </cell>
          <cell r="J182" t="str">
            <v>도매상</v>
          </cell>
        </row>
        <row r="183">
          <cell r="B183" t="str">
            <v>청주우유협동조합</v>
          </cell>
          <cell r="C183" t="str">
            <v>315-82-00214</v>
          </cell>
          <cell r="D183" t="str">
            <v>박장순</v>
          </cell>
          <cell r="E183" t="str">
            <v>충청북도 청주시 흥덕구 봉명동 362-5</v>
          </cell>
          <cell r="F183" t="str">
            <v>361-300</v>
          </cell>
          <cell r="G183" t="str">
            <v>제조.도소매.금융</v>
          </cell>
          <cell r="H183" t="str">
            <v>우유처리가공및구판</v>
          </cell>
          <cell r="J183" t="str">
            <v>김 세진</v>
          </cell>
          <cell r="K183" t="str">
            <v>0431-271-5511</v>
          </cell>
        </row>
        <row r="184">
          <cell r="B184" t="str">
            <v>백제약품(창원)</v>
          </cell>
          <cell r="C184" t="str">
            <v>609-85-04585</v>
          </cell>
          <cell r="D184" t="str">
            <v>김기운</v>
          </cell>
          <cell r="E184" t="str">
            <v>경상남도 창원시 명서동 209-1</v>
          </cell>
          <cell r="F184" t="str">
            <v>641-560</v>
          </cell>
          <cell r="G184" t="str">
            <v>도매</v>
          </cell>
          <cell r="H184" t="str">
            <v>양약.동물약품</v>
          </cell>
          <cell r="J184" t="str">
            <v>김 상규</v>
          </cell>
          <cell r="K184" t="str">
            <v>0551-288-7401</v>
          </cell>
        </row>
        <row r="185">
          <cell r="B185" t="str">
            <v>우일축산약품상사</v>
          </cell>
          <cell r="C185" t="str">
            <v>504-04-68738</v>
          </cell>
          <cell r="D185" t="str">
            <v>박태수외2명</v>
          </cell>
          <cell r="E185" t="str">
            <v>대구광역시 북구 산격동 1805 대구종합유통단지 18</v>
          </cell>
          <cell r="F185" t="str">
            <v>702-010</v>
          </cell>
          <cell r="G185" t="str">
            <v>도매</v>
          </cell>
          <cell r="H185" t="str">
            <v>동물약품</v>
          </cell>
          <cell r="J185" t="str">
            <v>최 찬교</v>
          </cell>
          <cell r="K185" t="str">
            <v>053-381-0044</v>
          </cell>
        </row>
        <row r="186">
          <cell r="B186" t="str">
            <v>영천가축약품</v>
          </cell>
          <cell r="C186" t="str">
            <v>505-18-62904</v>
          </cell>
          <cell r="D186" t="str">
            <v>도기남</v>
          </cell>
          <cell r="E186" t="str">
            <v>경상북도 영천시 완산동 1085-1</v>
          </cell>
          <cell r="F186" t="str">
            <v>770-090</v>
          </cell>
          <cell r="G186" t="str">
            <v>소매</v>
          </cell>
          <cell r="H186" t="str">
            <v>양약</v>
          </cell>
          <cell r="J186" t="str">
            <v>최 찬교</v>
          </cell>
          <cell r="K186" t="str">
            <v>0563-331-0601</v>
          </cell>
        </row>
        <row r="187">
          <cell r="B187" t="str">
            <v>서해가축병원</v>
          </cell>
          <cell r="C187" t="str">
            <v>313-01-68602</v>
          </cell>
          <cell r="D187" t="str">
            <v>민경천</v>
          </cell>
          <cell r="E187" t="str">
            <v>충청남도 보령시 대천동 434-6</v>
          </cell>
          <cell r="F187" t="str">
            <v>355-010</v>
          </cell>
          <cell r="G187" t="str">
            <v>도소매,써비스</v>
          </cell>
          <cell r="H187" t="str">
            <v>동물약품,동물병원</v>
          </cell>
          <cell r="J187" t="str">
            <v>김 세진</v>
          </cell>
          <cell r="K187" t="str">
            <v>0452-935-4983</v>
          </cell>
        </row>
        <row r="188">
          <cell r="B188" t="str">
            <v>덕일약품(주)</v>
          </cell>
          <cell r="E188" t="str">
            <v>대구광역시 중구 대봉동 19-30 경일빌딩4층</v>
          </cell>
          <cell r="F188" t="str">
            <v>700-430</v>
          </cell>
          <cell r="J188" t="str">
            <v>강 성대</v>
          </cell>
          <cell r="K188" t="str">
            <v>053-425-0048</v>
          </cell>
        </row>
        <row r="189">
          <cell r="B189" t="str">
            <v>현대약품공업(주)</v>
          </cell>
          <cell r="C189" t="str">
            <v>130-81-00988</v>
          </cell>
          <cell r="D189" t="str">
            <v>이 한구</v>
          </cell>
          <cell r="E189" t="str">
            <v>경기도 부천시 소사구 소사본1동 213</v>
          </cell>
          <cell r="F189" t="str">
            <v>422-231</v>
          </cell>
          <cell r="G189" t="str">
            <v>제조</v>
          </cell>
          <cell r="H189" t="str">
            <v>양약</v>
          </cell>
        </row>
        <row r="190">
          <cell r="B190" t="str">
            <v>성은약품(주)</v>
          </cell>
          <cell r="C190" t="str">
            <v>204-81-24864</v>
          </cell>
          <cell r="D190" t="str">
            <v>고민주</v>
          </cell>
          <cell r="E190" t="str">
            <v>서울특별시 동대문구 제기동 1171</v>
          </cell>
          <cell r="F190" t="str">
            <v>130-060</v>
          </cell>
          <cell r="G190" t="str">
            <v>도매</v>
          </cell>
          <cell r="H190" t="str">
            <v>양약</v>
          </cell>
        </row>
        <row r="191">
          <cell r="B191" t="str">
            <v>제일시장약국</v>
          </cell>
          <cell r="C191" t="str">
            <v>130-20-51453</v>
          </cell>
          <cell r="D191" t="str">
            <v>이  용</v>
          </cell>
          <cell r="E191" t="str">
            <v>경기도 부천시 오정구 원종1동 237-1</v>
          </cell>
          <cell r="F191" t="str">
            <v>421-201</v>
          </cell>
        </row>
        <row r="192">
          <cell r="B192" t="str">
            <v>위너스약품(주)</v>
          </cell>
          <cell r="C192" t="str">
            <v>109-81-51300</v>
          </cell>
          <cell r="D192" t="str">
            <v>박 호영</v>
          </cell>
          <cell r="E192" t="str">
            <v>서울특별시 강서구 염창동 279</v>
          </cell>
          <cell r="F192" t="str">
            <v>157-040</v>
          </cell>
          <cell r="G192" t="str">
            <v>도매</v>
          </cell>
          <cell r="H192" t="str">
            <v>의약품</v>
          </cell>
          <cell r="K192" t="str">
            <v>02-3661-3891</v>
          </cell>
        </row>
        <row r="193">
          <cell r="B193" t="str">
            <v>금정약품</v>
          </cell>
          <cell r="C193" t="str">
            <v>215-81-26197</v>
          </cell>
          <cell r="D193" t="str">
            <v>심 우철</v>
          </cell>
          <cell r="E193" t="str">
            <v>서울특별시 송파구 오금동 95</v>
          </cell>
          <cell r="F193" t="str">
            <v>138-130</v>
          </cell>
          <cell r="G193" t="str">
            <v>도매</v>
          </cell>
          <cell r="H193" t="str">
            <v>의약품</v>
          </cell>
        </row>
        <row r="194">
          <cell r="B194" t="str">
            <v>순천당약업</v>
          </cell>
          <cell r="C194" t="str">
            <v>226-81-03063</v>
          </cell>
          <cell r="D194" t="str">
            <v>김 대기</v>
          </cell>
          <cell r="E194" t="str">
            <v>강원도 강릉시 포남동 1134-11</v>
          </cell>
          <cell r="F194" t="str">
            <v>210-110</v>
          </cell>
          <cell r="G194" t="str">
            <v>도매</v>
          </cell>
          <cell r="H194" t="str">
            <v>의약품</v>
          </cell>
          <cell r="K194" t="str">
            <v>0391-643-9443</v>
          </cell>
        </row>
        <row r="195">
          <cell r="B195" t="str">
            <v>선일약품(주)</v>
          </cell>
          <cell r="C195" t="str">
            <v>204-81-33077</v>
          </cell>
          <cell r="D195" t="str">
            <v>허 치강</v>
          </cell>
          <cell r="E195" t="str">
            <v>서울특별시 동대문구 신설동 114-58</v>
          </cell>
          <cell r="F195" t="str">
            <v>130-110</v>
          </cell>
          <cell r="G195" t="str">
            <v>도매</v>
          </cell>
          <cell r="H195" t="str">
            <v>의약품</v>
          </cell>
        </row>
        <row r="196">
          <cell r="B196" t="str">
            <v>(합자)제중약품</v>
          </cell>
          <cell r="C196" t="str">
            <v>308-81-01708</v>
          </cell>
          <cell r="D196" t="str">
            <v>도 심휘</v>
          </cell>
          <cell r="E196" t="str">
            <v>충청남도 논산시 취암동 372-99</v>
          </cell>
          <cell r="F196" t="str">
            <v>320-110</v>
          </cell>
          <cell r="G196" t="str">
            <v>도매</v>
          </cell>
          <cell r="H196" t="str">
            <v>의약품</v>
          </cell>
        </row>
        <row r="197">
          <cell r="B197" t="str">
            <v>바드파마슈티컬유한회</v>
          </cell>
          <cell r="E197" t="str">
            <v xml:space="preserve"> </v>
          </cell>
        </row>
        <row r="198">
          <cell r="B198" t="str">
            <v>(주)우정약품</v>
          </cell>
          <cell r="C198" t="str">
            <v>607-81-17878</v>
          </cell>
          <cell r="D198" t="str">
            <v>최 민일</v>
          </cell>
          <cell r="E198" t="str">
            <v>부산광역시 연제구 연산4동 579-59</v>
          </cell>
          <cell r="F198" t="str">
            <v>611-084</v>
          </cell>
          <cell r="G198" t="str">
            <v>도매</v>
          </cell>
          <cell r="H198" t="str">
            <v>의약품</v>
          </cell>
          <cell r="J198" t="str">
            <v>김 상규</v>
          </cell>
          <cell r="K198" t="str">
            <v>051-863-2222</v>
          </cell>
        </row>
        <row r="199">
          <cell r="B199" t="str">
            <v>남양약품(주)</v>
          </cell>
          <cell r="C199" t="str">
            <v>111-81-14481</v>
          </cell>
          <cell r="D199" t="str">
            <v>신 남수</v>
          </cell>
          <cell r="E199" t="str">
            <v>서울특별시 은평구 신사동 35-18</v>
          </cell>
          <cell r="F199" t="str">
            <v>122-080</v>
          </cell>
          <cell r="G199" t="str">
            <v>도매</v>
          </cell>
          <cell r="H199" t="str">
            <v>의약품</v>
          </cell>
          <cell r="J199" t="str">
            <v>양 재영</v>
          </cell>
          <cell r="K199" t="str">
            <v>02-374-9111</v>
          </cell>
        </row>
        <row r="200">
          <cell r="B200" t="str">
            <v>대일물산(주)</v>
          </cell>
          <cell r="C200" t="str">
            <v>205-81-36801</v>
          </cell>
          <cell r="D200" t="str">
            <v>박 노석</v>
          </cell>
          <cell r="E200" t="str">
            <v>서울특별시 동대문구 장안동 460-4</v>
          </cell>
          <cell r="F200" t="str">
            <v>130-100</v>
          </cell>
          <cell r="G200" t="str">
            <v>도매</v>
          </cell>
          <cell r="H200" t="str">
            <v>의약품</v>
          </cell>
          <cell r="J200" t="str">
            <v>양 재영</v>
          </cell>
          <cell r="K200" t="str">
            <v>02-2214-2244</v>
          </cell>
        </row>
        <row r="201">
          <cell r="B201" t="str">
            <v>성창약품(주)</v>
          </cell>
          <cell r="C201" t="str">
            <v>107-81-34358</v>
          </cell>
          <cell r="D201" t="str">
            <v>조 선혜</v>
          </cell>
          <cell r="E201" t="str">
            <v>서울특별시 강서구 등촌2동 534-3</v>
          </cell>
          <cell r="F201" t="str">
            <v>157-032</v>
          </cell>
          <cell r="G201" t="str">
            <v>도매</v>
          </cell>
          <cell r="H201" t="str">
            <v>양약</v>
          </cell>
          <cell r="J201" t="str">
            <v>양 재영</v>
          </cell>
          <cell r="K201" t="str">
            <v>02-645-6111</v>
          </cell>
        </row>
        <row r="202">
          <cell r="B202" t="str">
            <v>(주)보람약품</v>
          </cell>
          <cell r="C202" t="str">
            <v>215-81-35769</v>
          </cell>
          <cell r="D202" t="str">
            <v>박 규봉</v>
          </cell>
          <cell r="E202" t="str">
            <v>서울특별시 송파구 문정동 11-13</v>
          </cell>
          <cell r="F202" t="str">
            <v>138-200</v>
          </cell>
          <cell r="G202" t="str">
            <v>도매</v>
          </cell>
          <cell r="H202" t="str">
            <v>의약품</v>
          </cell>
          <cell r="J202" t="str">
            <v>양 재영</v>
          </cell>
          <cell r="K202" t="str">
            <v>02-449-3523</v>
          </cell>
        </row>
        <row r="203">
          <cell r="B203" t="str">
            <v>(주)부림약품</v>
          </cell>
          <cell r="C203" t="str">
            <v>114-81-14122</v>
          </cell>
          <cell r="D203" t="str">
            <v>이 춘우</v>
          </cell>
          <cell r="E203" t="str">
            <v>서울특별시 서초구 방배동 917-1</v>
          </cell>
          <cell r="F203" t="str">
            <v>137-060</v>
          </cell>
          <cell r="G203" t="str">
            <v>도매</v>
          </cell>
          <cell r="H203" t="str">
            <v>의약품</v>
          </cell>
          <cell r="J203" t="str">
            <v>성 기수</v>
          </cell>
          <cell r="K203" t="str">
            <v>02-585-4161</v>
          </cell>
        </row>
        <row r="204">
          <cell r="B204" t="str">
            <v>풍전약품(주)</v>
          </cell>
          <cell r="C204" t="str">
            <v>213-81-25659</v>
          </cell>
          <cell r="D204" t="str">
            <v>임 완호</v>
          </cell>
          <cell r="E204" t="str">
            <v>서울특별시 강남구 포이동 238-9</v>
          </cell>
          <cell r="F204" t="str">
            <v>135-260</v>
          </cell>
          <cell r="G204" t="str">
            <v>도매</v>
          </cell>
          <cell r="H204" t="str">
            <v>양약</v>
          </cell>
          <cell r="J204" t="str">
            <v>양 재영</v>
          </cell>
          <cell r="K204" t="str">
            <v>02-578-2131</v>
          </cell>
        </row>
        <row r="205">
          <cell r="B205" t="str">
            <v>영일약품(주)</v>
          </cell>
          <cell r="C205" t="str">
            <v>502-81-13179</v>
          </cell>
          <cell r="D205" t="str">
            <v>이 영만</v>
          </cell>
          <cell r="E205" t="str">
            <v>대구광역시 동구 신천동 335-2</v>
          </cell>
          <cell r="F205" t="str">
            <v>701-020</v>
          </cell>
          <cell r="G205" t="str">
            <v>도매</v>
          </cell>
          <cell r="H205" t="str">
            <v>의약품</v>
          </cell>
          <cell r="J205" t="str">
            <v>강 성대</v>
          </cell>
          <cell r="K205" t="str">
            <v>053-753-9192</v>
          </cell>
        </row>
        <row r="206">
          <cell r="B206" t="str">
            <v>원진약품(주) 대구</v>
          </cell>
          <cell r="C206" t="str">
            <v>514-81-24757</v>
          </cell>
          <cell r="D206" t="str">
            <v>윤 오종</v>
          </cell>
          <cell r="E206" t="str">
            <v>대구광역시 남구 대명동 175</v>
          </cell>
          <cell r="F206" t="str">
            <v>705-030</v>
          </cell>
          <cell r="G206" t="str">
            <v>도매</v>
          </cell>
          <cell r="H206" t="str">
            <v>양약</v>
          </cell>
          <cell r="J206" t="str">
            <v>강 성대</v>
          </cell>
          <cell r="K206" t="str">
            <v>053-627-8833</v>
          </cell>
        </row>
        <row r="207">
          <cell r="B207" t="str">
            <v>(주)경동사</v>
          </cell>
          <cell r="C207" t="str">
            <v>502-81-08453</v>
          </cell>
          <cell r="D207" t="str">
            <v>이 교삼</v>
          </cell>
          <cell r="E207" t="str">
            <v>대구광역시 동구 신천동 128-1</v>
          </cell>
          <cell r="F207" t="str">
            <v>701-020</v>
          </cell>
          <cell r="G207" t="str">
            <v>도매</v>
          </cell>
          <cell r="H207" t="str">
            <v>양약</v>
          </cell>
          <cell r="J207" t="str">
            <v>강 성대</v>
          </cell>
          <cell r="K207" t="str">
            <v>053-752-2223</v>
          </cell>
        </row>
        <row r="208">
          <cell r="B208" t="str">
            <v>(주)고려약품</v>
          </cell>
          <cell r="C208" t="str">
            <v>503-81-22050</v>
          </cell>
          <cell r="D208" t="str">
            <v>이 종기</v>
          </cell>
          <cell r="E208" t="str">
            <v>대구광역시 달서구 본리동 404-3</v>
          </cell>
          <cell r="F208" t="str">
            <v>704-120</v>
          </cell>
          <cell r="G208" t="str">
            <v>도매</v>
          </cell>
          <cell r="H208" t="str">
            <v>양약</v>
          </cell>
          <cell r="J208" t="str">
            <v>강 성대</v>
          </cell>
          <cell r="K208" t="str">
            <v>053-555-0002</v>
          </cell>
        </row>
        <row r="209">
          <cell r="B209" t="str">
            <v>(주)대덕약품</v>
          </cell>
          <cell r="C209" t="str">
            <v>514-81-26736</v>
          </cell>
          <cell r="D209" t="str">
            <v>하 영희</v>
          </cell>
          <cell r="E209" t="str">
            <v>대구광역시 동구 신천동 342-1</v>
          </cell>
          <cell r="F209" t="str">
            <v>701-020</v>
          </cell>
          <cell r="G209" t="str">
            <v>도매</v>
          </cell>
          <cell r="H209" t="str">
            <v>양약</v>
          </cell>
          <cell r="J209" t="str">
            <v>강 성대</v>
          </cell>
          <cell r="K209" t="str">
            <v>053-742-8517</v>
          </cell>
        </row>
        <row r="210">
          <cell r="B210" t="str">
            <v>(주)대명약품</v>
          </cell>
          <cell r="C210" t="str">
            <v>502-81-12132</v>
          </cell>
          <cell r="D210" t="str">
            <v>전 주완</v>
          </cell>
          <cell r="E210" t="str">
            <v>대구광역시 수성구 황금동 850-2</v>
          </cell>
          <cell r="F210" t="str">
            <v>706-040</v>
          </cell>
          <cell r="G210" t="str">
            <v>도매</v>
          </cell>
          <cell r="H210" t="str">
            <v>의약품</v>
          </cell>
          <cell r="J210" t="str">
            <v>강 성대</v>
          </cell>
          <cell r="K210" t="str">
            <v>053-767-2933</v>
          </cell>
        </row>
        <row r="211">
          <cell r="B211" t="str">
            <v>(주)동보약품</v>
          </cell>
          <cell r="C211" t="str">
            <v>504-81-06086</v>
          </cell>
          <cell r="D211" t="str">
            <v>장 원덕</v>
          </cell>
          <cell r="E211" t="str">
            <v>대구광역시 동구 신천동 291-1</v>
          </cell>
          <cell r="F211" t="str">
            <v>701-020</v>
          </cell>
          <cell r="G211" t="str">
            <v>도매</v>
          </cell>
          <cell r="H211" t="str">
            <v>양약</v>
          </cell>
          <cell r="J211" t="str">
            <v>강 성대</v>
          </cell>
          <cell r="K211" t="str">
            <v>053-755-4444</v>
          </cell>
        </row>
        <row r="212">
          <cell r="B212" t="str">
            <v>(주)동원약품</v>
          </cell>
          <cell r="C212" t="str">
            <v>502-81-08832</v>
          </cell>
          <cell r="D212" t="str">
            <v>현 수환</v>
          </cell>
          <cell r="E212" t="str">
            <v>대구광역시 북구 산격동 1780</v>
          </cell>
          <cell r="F212" t="str">
            <v>702-010</v>
          </cell>
          <cell r="G212" t="str">
            <v>도매</v>
          </cell>
          <cell r="H212" t="str">
            <v>양약</v>
          </cell>
          <cell r="J212" t="str">
            <v>강 성대</v>
          </cell>
          <cell r="K212" t="str">
            <v>053-381-5555</v>
          </cell>
        </row>
        <row r="213">
          <cell r="B213" t="str">
            <v>(주)오령약품</v>
          </cell>
          <cell r="C213" t="str">
            <v>602-81-05116</v>
          </cell>
          <cell r="D213" t="str">
            <v>권 정신</v>
          </cell>
          <cell r="E213" t="str">
            <v>부산광역시 해운대구 재송동 1150-6</v>
          </cell>
          <cell r="F213" t="str">
            <v>612-050</v>
          </cell>
          <cell r="G213" t="str">
            <v>도매</v>
          </cell>
          <cell r="H213" t="str">
            <v>양약</v>
          </cell>
          <cell r="J213" t="str">
            <v>김 상규</v>
          </cell>
          <cell r="K213" t="str">
            <v>051-784-5500</v>
          </cell>
        </row>
        <row r="214">
          <cell r="B214" t="str">
            <v>(주)청십자약품</v>
          </cell>
          <cell r="C214" t="str">
            <v>506-81-00171</v>
          </cell>
          <cell r="D214" t="str">
            <v>박 노정</v>
          </cell>
          <cell r="E214" t="str">
            <v>경상북도 포항시 북구 죽도동 113-1</v>
          </cell>
          <cell r="F214" t="str">
            <v>791-050</v>
          </cell>
          <cell r="G214" t="str">
            <v>도매</v>
          </cell>
          <cell r="H214" t="str">
            <v>의약품</v>
          </cell>
          <cell r="J214" t="str">
            <v>강 성대</v>
          </cell>
          <cell r="K214" t="str">
            <v>0562-77-3411</v>
          </cell>
        </row>
        <row r="215">
          <cell r="B215" t="str">
            <v>광림약품(주)</v>
          </cell>
          <cell r="C215" t="str">
            <v>205-81-26787</v>
          </cell>
          <cell r="D215" t="str">
            <v>최 홍건</v>
          </cell>
          <cell r="E215" t="str">
            <v>서울특별시 동대문구 장안동 337-19</v>
          </cell>
          <cell r="F215" t="str">
            <v>130-100</v>
          </cell>
          <cell r="G215" t="str">
            <v>도매</v>
          </cell>
          <cell r="H215" t="str">
            <v>양약</v>
          </cell>
          <cell r="J215" t="str">
            <v>강 충주</v>
          </cell>
          <cell r="K215" t="str">
            <v>02-2212-9400</v>
          </cell>
        </row>
        <row r="216">
          <cell r="B216" t="str">
            <v>명성약품(주)</v>
          </cell>
          <cell r="C216" t="str">
            <v>107-81-64129</v>
          </cell>
          <cell r="D216" t="str">
            <v>이 근종</v>
          </cell>
          <cell r="E216" t="str">
            <v>서울특별시 영등포구 영등포동7가 94-43</v>
          </cell>
          <cell r="F216" t="str">
            <v>150-037</v>
          </cell>
          <cell r="G216" t="str">
            <v>도매</v>
          </cell>
          <cell r="H216" t="str">
            <v>양약</v>
          </cell>
          <cell r="J216" t="str">
            <v>강 충주</v>
          </cell>
          <cell r="K216" t="str">
            <v>02-631-6600</v>
          </cell>
        </row>
        <row r="217">
          <cell r="B217" t="str">
            <v>서호메디코</v>
          </cell>
          <cell r="C217" t="str">
            <v>226-01-19374</v>
          </cell>
          <cell r="D217" t="str">
            <v>박 영서</v>
          </cell>
          <cell r="E217" t="str">
            <v>강원도 강릉시 교동 26-34</v>
          </cell>
          <cell r="F217" t="str">
            <v>210-100</v>
          </cell>
          <cell r="G217" t="str">
            <v>도매</v>
          </cell>
          <cell r="H217" t="str">
            <v>의약품</v>
          </cell>
          <cell r="J217" t="str">
            <v>강 충주</v>
          </cell>
          <cell r="K217" t="str">
            <v>0391-652-7040</v>
          </cell>
        </row>
        <row r="218">
          <cell r="B218" t="str">
            <v>신촌연세약국</v>
          </cell>
          <cell r="C218" t="str">
            <v>111-09-71152</v>
          </cell>
          <cell r="D218" t="str">
            <v>권 성수외</v>
          </cell>
          <cell r="E218" t="str">
            <v>서울특별시 서대문구 창천동 52-2</v>
          </cell>
          <cell r="F218" t="str">
            <v>120-180</v>
          </cell>
          <cell r="G218" t="str">
            <v>도소매</v>
          </cell>
          <cell r="H218" t="str">
            <v>양약</v>
          </cell>
          <cell r="J218" t="str">
            <v>강 충주</v>
          </cell>
          <cell r="K218" t="str">
            <v>02-323-0111</v>
          </cell>
        </row>
        <row r="219">
          <cell r="B219" t="str">
            <v>일산약품(주)</v>
          </cell>
          <cell r="C219" t="str">
            <v>224-81-05027</v>
          </cell>
          <cell r="D219" t="str">
            <v>이 광선</v>
          </cell>
          <cell r="E219" t="str">
            <v>강원도 원주시 단계동 711-1</v>
          </cell>
          <cell r="F219" t="str">
            <v>220-100</v>
          </cell>
          <cell r="G219" t="str">
            <v>도매</v>
          </cell>
          <cell r="H219" t="str">
            <v>양약</v>
          </cell>
          <cell r="J219" t="str">
            <v>강 충주</v>
          </cell>
          <cell r="K219" t="str">
            <v>0371-747-0845</v>
          </cell>
        </row>
        <row r="220">
          <cell r="B220" t="str">
            <v>제신약품(주)</v>
          </cell>
          <cell r="C220" t="str">
            <v>205-81-12435</v>
          </cell>
          <cell r="D220" t="str">
            <v>정 연공</v>
          </cell>
          <cell r="E220" t="str">
            <v>서울특별시 광진구 구의동 234-7</v>
          </cell>
          <cell r="F220" t="str">
            <v>143-200</v>
          </cell>
          <cell r="G220" t="str">
            <v>도매</v>
          </cell>
          <cell r="H220" t="str">
            <v>양약</v>
          </cell>
          <cell r="J220" t="str">
            <v>양 재영</v>
          </cell>
          <cell r="K220" t="str">
            <v>02-458-5777</v>
          </cell>
        </row>
        <row r="221">
          <cell r="B221" t="str">
            <v>제원메디칼</v>
          </cell>
          <cell r="C221" t="str">
            <v>129-01-18225</v>
          </cell>
          <cell r="D221" t="str">
            <v>조 병기</v>
          </cell>
          <cell r="E221" t="str">
            <v>경기도 성남시 중원구 성남동 84-12</v>
          </cell>
          <cell r="F221" t="str">
            <v>462-130</v>
          </cell>
          <cell r="G221" t="str">
            <v>도매</v>
          </cell>
          <cell r="H221" t="str">
            <v>의약품</v>
          </cell>
          <cell r="J221" t="str">
            <v>강 충주</v>
          </cell>
          <cell r="K221" t="str">
            <v>0342-752-8220</v>
          </cell>
        </row>
        <row r="222">
          <cell r="B222" t="str">
            <v>(주)강릉약품</v>
          </cell>
          <cell r="C222" t="str">
            <v>226-81-09392</v>
          </cell>
          <cell r="D222" t="str">
            <v>강 석원</v>
          </cell>
          <cell r="E222" t="str">
            <v>강원도 강릉시 포남동 1155</v>
          </cell>
          <cell r="F222" t="str">
            <v>210-110</v>
          </cell>
          <cell r="G222" t="str">
            <v>도매</v>
          </cell>
          <cell r="H222" t="str">
            <v>의약품</v>
          </cell>
          <cell r="J222" t="str">
            <v>강 충주</v>
          </cell>
          <cell r="K222" t="str">
            <v>0391-641-6594</v>
          </cell>
        </row>
        <row r="223">
          <cell r="B223" t="str">
            <v>(주)경인약품</v>
          </cell>
          <cell r="C223" t="str">
            <v>203-81-49237</v>
          </cell>
          <cell r="D223" t="str">
            <v>이 흥재</v>
          </cell>
          <cell r="E223" t="str">
            <v>서울특별시 중구 신당동 290-65</v>
          </cell>
          <cell r="F223" t="str">
            <v>100-450</v>
          </cell>
          <cell r="G223" t="str">
            <v>도매</v>
          </cell>
          <cell r="H223" t="str">
            <v>양약</v>
          </cell>
          <cell r="J223" t="str">
            <v>강 충주</v>
          </cell>
          <cell r="K223" t="str">
            <v>02-2252-0844</v>
          </cell>
        </row>
        <row r="224">
          <cell r="B224" t="str">
            <v>(주)성일약품</v>
          </cell>
          <cell r="C224" t="str">
            <v>118-81-00538</v>
          </cell>
          <cell r="D224" t="str">
            <v>문 종태</v>
          </cell>
          <cell r="E224" t="str">
            <v>서울특별시 영등포구 대림동 651-5</v>
          </cell>
          <cell r="F224" t="str">
            <v>150-070</v>
          </cell>
          <cell r="G224" t="str">
            <v>도매</v>
          </cell>
          <cell r="H224" t="str">
            <v>양약</v>
          </cell>
          <cell r="J224" t="str">
            <v>강 충주</v>
          </cell>
          <cell r="K224" t="str">
            <v>02-836-2100</v>
          </cell>
        </row>
        <row r="225">
          <cell r="B225" t="str">
            <v>(주)연합약품</v>
          </cell>
          <cell r="C225" t="str">
            <v>221-81-03689</v>
          </cell>
          <cell r="D225" t="str">
            <v>윤 대순</v>
          </cell>
          <cell r="E225" t="str">
            <v>강원도 춘천시 효자1동 683-1</v>
          </cell>
          <cell r="F225" t="str">
            <v>200-091</v>
          </cell>
          <cell r="G225" t="str">
            <v>도.소매</v>
          </cell>
          <cell r="H225" t="str">
            <v>양약</v>
          </cell>
          <cell r="J225" t="str">
            <v>강 충주</v>
          </cell>
          <cell r="K225" t="str">
            <v>0361-252-9011</v>
          </cell>
        </row>
        <row r="226">
          <cell r="B226" t="str">
            <v>(주)유니온약품상사</v>
          </cell>
          <cell r="C226" t="str">
            <v>105-81-95363</v>
          </cell>
          <cell r="D226" t="str">
            <v>안 병광</v>
          </cell>
          <cell r="E226" t="str">
            <v>서울특별시 마포구 서교동 247-14</v>
          </cell>
          <cell r="F226" t="str">
            <v>121-210</v>
          </cell>
          <cell r="G226" t="str">
            <v>도소매</v>
          </cell>
          <cell r="H226" t="str">
            <v>의약품</v>
          </cell>
          <cell r="J226" t="str">
            <v>이 충주</v>
          </cell>
          <cell r="K226" t="str">
            <v>02-334-0303</v>
          </cell>
        </row>
        <row r="227">
          <cell r="B227" t="str">
            <v>(주)제중상사</v>
          </cell>
          <cell r="C227" t="str">
            <v>111-81-24581</v>
          </cell>
          <cell r="D227" t="str">
            <v>한 웅전</v>
          </cell>
          <cell r="E227" t="str">
            <v>서울특별시 중구 봉래동1가 48-3</v>
          </cell>
          <cell r="F227" t="str">
            <v>100-161</v>
          </cell>
          <cell r="G227" t="str">
            <v>도매</v>
          </cell>
          <cell r="H227" t="str">
            <v>의약품</v>
          </cell>
          <cell r="J227" t="str">
            <v>강 충주</v>
          </cell>
          <cell r="K227" t="str">
            <v>02-318-4701</v>
          </cell>
        </row>
        <row r="228">
          <cell r="B228" t="str">
            <v>(주)민성약품</v>
          </cell>
          <cell r="C228" t="str">
            <v>215-81-76950</v>
          </cell>
          <cell r="D228" t="str">
            <v>장은식</v>
          </cell>
          <cell r="E228" t="str">
            <v>서울특별시 송파구 거여동 40-1 남고빌딩</v>
          </cell>
          <cell r="F228" t="str">
            <v>138-110</v>
          </cell>
          <cell r="G228" t="str">
            <v>도매</v>
          </cell>
          <cell r="H228" t="str">
            <v>의약품</v>
          </cell>
          <cell r="J228" t="str">
            <v>양 재영</v>
          </cell>
          <cell r="K228" t="str">
            <v>02-406-7510</v>
          </cell>
        </row>
        <row r="229">
          <cell r="B229" t="str">
            <v>한국약품판매(주)</v>
          </cell>
          <cell r="C229" t="str">
            <v>214-81-08537</v>
          </cell>
          <cell r="D229" t="str">
            <v>정 성천</v>
          </cell>
          <cell r="E229" t="str">
            <v>서울특별시 서초구 서초동 1695-19</v>
          </cell>
          <cell r="F229" t="str">
            <v>137-070</v>
          </cell>
          <cell r="G229" t="str">
            <v>도매</v>
          </cell>
          <cell r="H229" t="str">
            <v>의약품</v>
          </cell>
          <cell r="J229" t="str">
            <v>강 충주</v>
          </cell>
        </row>
        <row r="230">
          <cell r="B230" t="str">
            <v>유진약품(주)</v>
          </cell>
          <cell r="C230" t="str">
            <v>409-81-08080</v>
          </cell>
          <cell r="D230" t="str">
            <v>김 우만</v>
          </cell>
          <cell r="E230" t="str">
            <v>광주광역시 북구 신안동 256-3</v>
          </cell>
          <cell r="F230" t="str">
            <v>500-060</v>
          </cell>
          <cell r="G230" t="str">
            <v>도매</v>
          </cell>
          <cell r="H230" t="str">
            <v>의약품</v>
          </cell>
          <cell r="J230" t="str">
            <v>김 태균</v>
          </cell>
          <cell r="K230" t="str">
            <v>062-528-6555</v>
          </cell>
        </row>
        <row r="231">
          <cell r="B231" t="str">
            <v>경남보건약품(주)</v>
          </cell>
          <cell r="C231" t="str">
            <v>608-81-17662</v>
          </cell>
          <cell r="D231" t="str">
            <v>박 노정</v>
          </cell>
          <cell r="E231" t="str">
            <v>경상남도 마산시 회원구 내서읍 평성 491</v>
          </cell>
          <cell r="F231" t="str">
            <v>630-850</v>
          </cell>
          <cell r="G231" t="str">
            <v>도매</v>
          </cell>
          <cell r="H231" t="str">
            <v>의약품</v>
          </cell>
          <cell r="J231" t="str">
            <v>김 상규</v>
          </cell>
          <cell r="K231" t="str">
            <v>0551-32-5500</v>
          </cell>
        </row>
        <row r="232">
          <cell r="B232" t="str">
            <v>복산약품(주)</v>
          </cell>
          <cell r="C232" t="str">
            <v>604-81-03598</v>
          </cell>
          <cell r="D232" t="str">
            <v>엄 태응</v>
          </cell>
          <cell r="E232" t="str">
            <v>부산광역시 동구 범일동 825-13</v>
          </cell>
          <cell r="F232" t="str">
            <v>601-060</v>
          </cell>
          <cell r="G232" t="str">
            <v>도.소매</v>
          </cell>
          <cell r="H232" t="str">
            <v>양약</v>
          </cell>
          <cell r="J232" t="str">
            <v>김 상규</v>
          </cell>
          <cell r="K232" t="str">
            <v>051-645-1511</v>
          </cell>
        </row>
        <row r="233">
          <cell r="B233" t="str">
            <v>삼화약품</v>
          </cell>
          <cell r="C233" t="str">
            <v>603-09-61129</v>
          </cell>
          <cell r="D233" t="str">
            <v>양 대원</v>
          </cell>
          <cell r="E233" t="str">
            <v>부산광역시 서구 서대신동1가 34-12</v>
          </cell>
          <cell r="F233" t="str">
            <v>602-091</v>
          </cell>
          <cell r="G233" t="str">
            <v>도매</v>
          </cell>
          <cell r="H233" t="str">
            <v>의약품</v>
          </cell>
          <cell r="J233" t="str">
            <v>김 상규</v>
          </cell>
          <cell r="K233" t="str">
            <v>051-244-2171</v>
          </cell>
        </row>
        <row r="234">
          <cell r="B234" t="str">
            <v>세화약품(주)</v>
          </cell>
          <cell r="C234" t="str">
            <v>607-81-14022</v>
          </cell>
          <cell r="D234" t="str">
            <v>주 만길</v>
          </cell>
          <cell r="E234" t="str">
            <v>부산광역시 동래구 온천3동 1425-5</v>
          </cell>
          <cell r="F234" t="str">
            <v>607-063</v>
          </cell>
          <cell r="G234" t="str">
            <v>도매</v>
          </cell>
          <cell r="H234" t="str">
            <v>의약품</v>
          </cell>
          <cell r="J234" t="str">
            <v>김 상규</v>
          </cell>
          <cell r="K234" t="str">
            <v>051-505-4001</v>
          </cell>
        </row>
        <row r="235">
          <cell r="B235" t="str">
            <v>우정메디칼(주)</v>
          </cell>
          <cell r="C235" t="str">
            <v>607-81-26038</v>
          </cell>
          <cell r="D235" t="str">
            <v>최 종식</v>
          </cell>
          <cell r="E235" t="str">
            <v>부산광역시 연제구 연산동 579-59</v>
          </cell>
          <cell r="F235" t="str">
            <v>611-080</v>
          </cell>
          <cell r="G235" t="str">
            <v>도매</v>
          </cell>
          <cell r="H235" t="str">
            <v>의약품</v>
          </cell>
          <cell r="J235" t="str">
            <v>김 상규</v>
          </cell>
          <cell r="K235" t="str">
            <v>051-867-6101</v>
          </cell>
        </row>
        <row r="236">
          <cell r="B236" t="str">
            <v>(주)김약품</v>
          </cell>
          <cell r="C236" t="str">
            <v>616-81-13798</v>
          </cell>
          <cell r="D236" t="str">
            <v>문 백준</v>
          </cell>
          <cell r="E236" t="str">
            <v>제주도 제주시 이도2동 408-4</v>
          </cell>
          <cell r="F236" t="str">
            <v>690-022</v>
          </cell>
          <cell r="G236" t="str">
            <v>도매</v>
          </cell>
          <cell r="H236" t="str">
            <v>양약</v>
          </cell>
          <cell r="J236" t="str">
            <v>김 태균</v>
          </cell>
          <cell r="K236" t="str">
            <v>064-722-3000</v>
          </cell>
        </row>
        <row r="237">
          <cell r="B237" t="str">
            <v>(주)삼원약품</v>
          </cell>
          <cell r="C237" t="str">
            <v>607-81-18106</v>
          </cell>
          <cell r="D237" t="str">
            <v>추 기엽</v>
          </cell>
          <cell r="E237" t="str">
            <v>부산광역시 동래구 안락동 163-9</v>
          </cell>
          <cell r="F237" t="str">
            <v>607-100</v>
          </cell>
          <cell r="G237" t="str">
            <v>도매</v>
          </cell>
          <cell r="H237" t="str">
            <v>양약</v>
          </cell>
          <cell r="J237" t="str">
            <v>김 상규</v>
          </cell>
          <cell r="K237" t="str">
            <v>051-526-2211</v>
          </cell>
        </row>
        <row r="238">
          <cell r="B238" t="str">
            <v>(주)우승약품</v>
          </cell>
          <cell r="C238" t="str">
            <v>608-81-15311</v>
          </cell>
          <cell r="D238" t="str">
            <v>정 병구</v>
          </cell>
          <cell r="E238" t="str">
            <v>경상남도 마산시 회원구 내서읍 호계 384</v>
          </cell>
          <cell r="F238" t="str">
            <v>630-850</v>
          </cell>
          <cell r="G238" t="str">
            <v>도매</v>
          </cell>
          <cell r="H238" t="str">
            <v>의약품</v>
          </cell>
          <cell r="J238" t="str">
            <v>김 상규</v>
          </cell>
          <cell r="K238" t="str">
            <v>0551-31-7600</v>
          </cell>
        </row>
        <row r="239">
          <cell r="B239" t="str">
            <v>광주의약품(주)</v>
          </cell>
          <cell r="C239" t="str">
            <v>408-81-08641</v>
          </cell>
          <cell r="D239" t="str">
            <v>최 정채</v>
          </cell>
          <cell r="E239" t="str">
            <v>광주광역시 동구 충장로5가 59-2</v>
          </cell>
          <cell r="F239" t="str">
            <v>501-015</v>
          </cell>
          <cell r="G239" t="str">
            <v>도매</v>
          </cell>
          <cell r="H239" t="str">
            <v>의약품</v>
          </cell>
          <cell r="J239" t="str">
            <v>김 태균</v>
          </cell>
          <cell r="K239" t="str">
            <v>062-223-5111</v>
          </cell>
        </row>
        <row r="240">
          <cell r="B240" t="str">
            <v>대성약품(주)</v>
          </cell>
          <cell r="C240" t="str">
            <v>408-81-07259</v>
          </cell>
          <cell r="D240" t="str">
            <v>최 기영</v>
          </cell>
          <cell r="E240" t="str">
            <v>광주광역시 동구 금남로5가 79</v>
          </cell>
          <cell r="F240" t="str">
            <v>501-025</v>
          </cell>
          <cell r="G240" t="str">
            <v>도매</v>
          </cell>
          <cell r="H240" t="str">
            <v>의약품</v>
          </cell>
          <cell r="J240" t="str">
            <v>김 태균</v>
          </cell>
          <cell r="K240" t="str">
            <v>062-226-6666</v>
          </cell>
        </row>
        <row r="241">
          <cell r="B241" t="str">
            <v>승주의약품(주)</v>
          </cell>
          <cell r="C241" t="str">
            <v>416-81-01917</v>
          </cell>
          <cell r="D241" t="str">
            <v>반 봉민</v>
          </cell>
          <cell r="E241" t="str">
            <v>전라남도 순천시 행동 81-36</v>
          </cell>
          <cell r="F241" t="str">
            <v>540-060</v>
          </cell>
          <cell r="G241" t="str">
            <v>도매</v>
          </cell>
          <cell r="H241" t="str">
            <v>양약</v>
          </cell>
          <cell r="J241" t="str">
            <v>김 태균</v>
          </cell>
        </row>
        <row r="242">
          <cell r="B242" t="str">
            <v>엘스타약품(주)</v>
          </cell>
          <cell r="C242" t="str">
            <v>408-81-30013</v>
          </cell>
          <cell r="D242" t="str">
            <v>서 훤준</v>
          </cell>
          <cell r="E242" t="str">
            <v>광주광역시 동구 운림동 670</v>
          </cell>
          <cell r="F242" t="str">
            <v>501-200</v>
          </cell>
          <cell r="G242" t="str">
            <v>도매</v>
          </cell>
          <cell r="H242" t="str">
            <v>의약품</v>
          </cell>
          <cell r="J242" t="str">
            <v>김 태균</v>
          </cell>
          <cell r="K242" t="str">
            <v>062-226-6011</v>
          </cell>
        </row>
        <row r="243">
          <cell r="B243" t="str">
            <v>(주)삼화의약품</v>
          </cell>
          <cell r="C243" t="str">
            <v>409-81-35651</v>
          </cell>
          <cell r="D243" t="str">
            <v>김 준택</v>
          </cell>
          <cell r="E243" t="str">
            <v>전라남도 장성군 진원면 선적 12-5</v>
          </cell>
          <cell r="F243" t="str">
            <v>515-910</v>
          </cell>
          <cell r="G243" t="str">
            <v>도매</v>
          </cell>
          <cell r="H243" t="str">
            <v>의약품</v>
          </cell>
          <cell r="J243" t="str">
            <v>김 태균</v>
          </cell>
          <cell r="K243" t="str">
            <v>0685-92-0234</v>
          </cell>
        </row>
        <row r="244">
          <cell r="B244" t="str">
            <v>(주)태원약품</v>
          </cell>
          <cell r="C244" t="str">
            <v>408-81-24224</v>
          </cell>
          <cell r="D244" t="str">
            <v>도 응태</v>
          </cell>
          <cell r="E244" t="str">
            <v>광주광역시 동구 금남로5가 101</v>
          </cell>
          <cell r="F244" t="str">
            <v>501-025</v>
          </cell>
          <cell r="G244" t="str">
            <v>도매</v>
          </cell>
          <cell r="H244" t="str">
            <v>의약품</v>
          </cell>
          <cell r="J244" t="str">
            <v>김 태균</v>
          </cell>
          <cell r="K244" t="str">
            <v>062-233-2277</v>
          </cell>
        </row>
        <row r="245">
          <cell r="B245" t="str">
            <v>(주)한국메디신</v>
          </cell>
          <cell r="C245" t="str">
            <v>409-81-36683</v>
          </cell>
          <cell r="D245" t="str">
            <v>유형욱</v>
          </cell>
          <cell r="E245" t="str">
            <v>광주광역시 북구 두암동 859-11</v>
          </cell>
          <cell r="F245" t="str">
            <v>500-100</v>
          </cell>
          <cell r="G245" t="str">
            <v>도매</v>
          </cell>
          <cell r="H245" t="str">
            <v>의약품</v>
          </cell>
          <cell r="J245" t="str">
            <v>김 태균</v>
          </cell>
          <cell r="K245" t="str">
            <v>062-269-2455</v>
          </cell>
        </row>
        <row r="246">
          <cell r="B246" t="str">
            <v>(주)호남약품</v>
          </cell>
          <cell r="C246" t="str">
            <v>416-81-06703</v>
          </cell>
          <cell r="D246" t="str">
            <v>양 재승</v>
          </cell>
          <cell r="E246" t="str">
            <v>전라남도 순천시 장천동 58-1</v>
          </cell>
          <cell r="F246" t="str">
            <v>540-190</v>
          </cell>
          <cell r="G246" t="str">
            <v>도매</v>
          </cell>
          <cell r="H246" t="str">
            <v>양약</v>
          </cell>
          <cell r="J246" t="str">
            <v>김 태균</v>
          </cell>
          <cell r="K246" t="str">
            <v>0661-743-2151</v>
          </cell>
        </row>
        <row r="247">
          <cell r="B247" t="str">
            <v>두레약품(주)</v>
          </cell>
          <cell r="C247" t="str">
            <v>106-81-59550</v>
          </cell>
          <cell r="D247" t="str">
            <v>강 수철</v>
          </cell>
          <cell r="E247" t="str">
            <v>서울특별시 용산구 한강로3가 40-879</v>
          </cell>
          <cell r="F247" t="str">
            <v>140-013</v>
          </cell>
          <cell r="G247" t="str">
            <v>도매</v>
          </cell>
          <cell r="H247" t="str">
            <v>의약품</v>
          </cell>
          <cell r="J247" t="str">
            <v>김 태훈</v>
          </cell>
          <cell r="K247" t="str">
            <v>02-792-5467</v>
          </cell>
        </row>
        <row r="248">
          <cell r="B248" t="str">
            <v>(주)삼거실업</v>
          </cell>
          <cell r="C248" t="str">
            <v>120-81-32917</v>
          </cell>
          <cell r="D248" t="str">
            <v>박 원환</v>
          </cell>
          <cell r="E248" t="str">
            <v>서울특별시 강남구 대치동 891-43</v>
          </cell>
          <cell r="F248" t="str">
            <v>135-280</v>
          </cell>
          <cell r="G248" t="str">
            <v>도매</v>
          </cell>
          <cell r="H248" t="str">
            <v>의약품</v>
          </cell>
          <cell r="J248" t="str">
            <v>성 기수</v>
          </cell>
        </row>
        <row r="249">
          <cell r="B249" t="str">
            <v>(주)한보약품</v>
          </cell>
          <cell r="C249" t="str">
            <v>107-81-16684</v>
          </cell>
          <cell r="D249" t="str">
            <v>이 영선</v>
          </cell>
          <cell r="E249" t="str">
            <v>서울특별시 동작구 대방동 353-9</v>
          </cell>
          <cell r="F249" t="str">
            <v>156-020</v>
          </cell>
          <cell r="G249" t="str">
            <v>도매</v>
          </cell>
          <cell r="H249" t="str">
            <v>의약품</v>
          </cell>
          <cell r="J249" t="str">
            <v>김 태훈</v>
          </cell>
        </row>
        <row r="250">
          <cell r="B250" t="str">
            <v>원진약품(주)</v>
          </cell>
          <cell r="C250" t="str">
            <v>204-81-30987</v>
          </cell>
          <cell r="D250" t="str">
            <v>김 원직</v>
          </cell>
          <cell r="E250" t="str">
            <v>서울특별시 동대문구 용두동 104-20</v>
          </cell>
          <cell r="F250" t="str">
            <v>130-070</v>
          </cell>
          <cell r="G250" t="str">
            <v>도매</v>
          </cell>
          <cell r="H250" t="str">
            <v>의약품</v>
          </cell>
          <cell r="J250" t="str">
            <v>강 충주</v>
          </cell>
          <cell r="K250" t="str">
            <v>02-927-9111</v>
          </cell>
        </row>
        <row r="251">
          <cell r="B251" t="str">
            <v>세종메디칼(주)</v>
          </cell>
          <cell r="C251" t="str">
            <v>204-81-39300</v>
          </cell>
          <cell r="D251" t="str">
            <v>김 행권</v>
          </cell>
          <cell r="E251" t="str">
            <v>서울특별시 송파구 가락동 94</v>
          </cell>
          <cell r="F251" t="str">
            <v>138-160</v>
          </cell>
          <cell r="G251" t="str">
            <v>도매</v>
          </cell>
          <cell r="H251" t="str">
            <v>의약품</v>
          </cell>
          <cell r="J251" t="str">
            <v>성 기수</v>
          </cell>
          <cell r="K251" t="str">
            <v>02-409-7085</v>
          </cell>
        </row>
        <row r="252">
          <cell r="B252" t="str">
            <v>우신약품(주)</v>
          </cell>
          <cell r="C252" t="str">
            <v>212-81-30649</v>
          </cell>
          <cell r="D252" t="str">
            <v>김 황준</v>
          </cell>
          <cell r="E252" t="str">
            <v>서울특별시 구로구 구로동 23-2</v>
          </cell>
          <cell r="F252" t="str">
            <v>152-050</v>
          </cell>
          <cell r="G252" t="str">
            <v>도매</v>
          </cell>
          <cell r="H252" t="str">
            <v>양약</v>
          </cell>
          <cell r="J252" t="str">
            <v>성 기수</v>
          </cell>
          <cell r="K252" t="str">
            <v>02-3281-6952</v>
          </cell>
        </row>
        <row r="253">
          <cell r="B253" t="str">
            <v>원아약품(주)</v>
          </cell>
          <cell r="C253" t="str">
            <v>218-81-11242</v>
          </cell>
          <cell r="D253" t="str">
            <v>성 광길</v>
          </cell>
          <cell r="E253" t="str">
            <v>서울특별시 성동구 용답동 235-5</v>
          </cell>
          <cell r="F253" t="str">
            <v>133-170</v>
          </cell>
          <cell r="G253" t="str">
            <v>도매</v>
          </cell>
          <cell r="H253" t="str">
            <v>양약</v>
          </cell>
          <cell r="J253" t="str">
            <v>성 기수</v>
          </cell>
        </row>
        <row r="254">
          <cell r="B254" t="str">
            <v>(주)기영약품</v>
          </cell>
          <cell r="C254" t="str">
            <v>220-81-08769</v>
          </cell>
          <cell r="D254" t="str">
            <v>최 기홍</v>
          </cell>
          <cell r="E254" t="str">
            <v>서울특별시 강남구 논현동 133</v>
          </cell>
          <cell r="F254" t="str">
            <v>135-010</v>
          </cell>
          <cell r="G254" t="str">
            <v>도매</v>
          </cell>
          <cell r="H254" t="str">
            <v>양약</v>
          </cell>
          <cell r="J254" t="str">
            <v>성 기수</v>
          </cell>
          <cell r="K254" t="str">
            <v>02-3445-2333</v>
          </cell>
        </row>
        <row r="255">
          <cell r="B255" t="str">
            <v>(주)성운약품</v>
          </cell>
          <cell r="C255" t="str">
            <v>106-81-01927</v>
          </cell>
          <cell r="D255" t="str">
            <v>김 성만</v>
          </cell>
          <cell r="E255" t="str">
            <v>서울특별시 서초구 반포동 107-18</v>
          </cell>
          <cell r="F255" t="str">
            <v>137-040</v>
          </cell>
          <cell r="G255" t="str">
            <v>도매</v>
          </cell>
          <cell r="H255" t="str">
            <v>의약품</v>
          </cell>
          <cell r="J255" t="str">
            <v>성 기수</v>
          </cell>
        </row>
        <row r="256">
          <cell r="B256" t="str">
            <v>(주)태영약품</v>
          </cell>
          <cell r="C256" t="str">
            <v>218-81-14759</v>
          </cell>
          <cell r="D256" t="str">
            <v>예 종길</v>
          </cell>
          <cell r="E256" t="str">
            <v>서울특별시 성동구 용답동 225-6</v>
          </cell>
          <cell r="F256" t="str">
            <v>133-170</v>
          </cell>
          <cell r="G256" t="str">
            <v>도매</v>
          </cell>
          <cell r="H256" t="str">
            <v>양약</v>
          </cell>
          <cell r="J256" t="str">
            <v>이 충주</v>
          </cell>
          <cell r="K256" t="str">
            <v>217-0336</v>
          </cell>
        </row>
        <row r="257">
          <cell r="B257" t="str">
            <v>(주)석원약품</v>
          </cell>
          <cell r="C257" t="str">
            <v>107-81-33214</v>
          </cell>
          <cell r="D257" t="str">
            <v>황 정모</v>
          </cell>
          <cell r="E257" t="str">
            <v>서울특별시 강서구 화곡동 1101</v>
          </cell>
          <cell r="F257" t="str">
            <v>157-010</v>
          </cell>
          <cell r="G257" t="str">
            <v>도매</v>
          </cell>
          <cell r="H257" t="str">
            <v>양약</v>
          </cell>
          <cell r="J257" t="str">
            <v>양 재영</v>
          </cell>
        </row>
        <row r="258">
          <cell r="B258" t="str">
            <v>(주)소화</v>
          </cell>
          <cell r="C258" t="str">
            <v>114-81-55346</v>
          </cell>
          <cell r="D258" t="str">
            <v>전 덕성</v>
          </cell>
          <cell r="E258" t="str">
            <v>서울특별시 서초구 반포동 107-46</v>
          </cell>
          <cell r="F258" t="str">
            <v>137-040</v>
          </cell>
          <cell r="G258" t="str">
            <v>도매</v>
          </cell>
          <cell r="H258" t="str">
            <v>의약품</v>
          </cell>
          <cell r="J258" t="str">
            <v>양 재영</v>
          </cell>
          <cell r="K258" t="str">
            <v>02-534-7180</v>
          </cell>
        </row>
        <row r="259">
          <cell r="B259" t="str">
            <v>(주)신용산약품</v>
          </cell>
          <cell r="C259" t="str">
            <v>106-81-17676</v>
          </cell>
          <cell r="D259" t="str">
            <v>조 정란</v>
          </cell>
          <cell r="E259" t="str">
            <v>서울특별시 용산구 한강로3가 40-8</v>
          </cell>
          <cell r="F259" t="str">
            <v>140-013</v>
          </cell>
          <cell r="G259" t="str">
            <v>도매</v>
          </cell>
          <cell r="H259" t="str">
            <v>양약</v>
          </cell>
          <cell r="J259" t="str">
            <v>김 태훈</v>
          </cell>
          <cell r="K259" t="str">
            <v>02-795-2126</v>
          </cell>
        </row>
        <row r="260">
          <cell r="B260" t="str">
            <v>가야약품(주)</v>
          </cell>
          <cell r="C260" t="str">
            <v>109-81-48182</v>
          </cell>
          <cell r="D260" t="str">
            <v>이완</v>
          </cell>
          <cell r="E260" t="str">
            <v>서울특별시 강서구 가양동 1488-6</v>
          </cell>
          <cell r="F260" t="str">
            <v>157-200</v>
          </cell>
          <cell r="G260" t="str">
            <v>도매</v>
          </cell>
          <cell r="H260" t="str">
            <v>의약품</v>
          </cell>
          <cell r="J260" t="str">
            <v>오 요환</v>
          </cell>
        </row>
        <row r="261">
          <cell r="B261" t="str">
            <v>여명약품(주)</v>
          </cell>
          <cell r="C261" t="str">
            <v>130-81-33290</v>
          </cell>
          <cell r="D261" t="str">
            <v>백 승선</v>
          </cell>
          <cell r="E261" t="str">
            <v>경기도 부천시 소사구 송내동 369-1</v>
          </cell>
          <cell r="F261" t="str">
            <v>422-040</v>
          </cell>
          <cell r="G261" t="str">
            <v>도매</v>
          </cell>
          <cell r="H261" t="str">
            <v>의약품</v>
          </cell>
          <cell r="J261" t="str">
            <v>오 요환</v>
          </cell>
          <cell r="K261" t="str">
            <v>032-667-2371</v>
          </cell>
        </row>
        <row r="262">
          <cell r="B262" t="str">
            <v>이레약품(주)</v>
          </cell>
          <cell r="C262" t="str">
            <v>123-81-35193</v>
          </cell>
          <cell r="D262" t="str">
            <v>안 승도</v>
          </cell>
          <cell r="E262" t="str">
            <v>경기도 군포시 당동 212-12</v>
          </cell>
          <cell r="F262" t="str">
            <v>435-010</v>
          </cell>
          <cell r="G262" t="str">
            <v>도매</v>
          </cell>
          <cell r="H262" t="str">
            <v>양약</v>
          </cell>
          <cell r="J262" t="str">
            <v>오 요환</v>
          </cell>
        </row>
        <row r="263">
          <cell r="B263" t="str">
            <v>(주)대일양행</v>
          </cell>
          <cell r="C263" t="str">
            <v>124-81-16715</v>
          </cell>
          <cell r="D263" t="str">
            <v>류 찬희</v>
          </cell>
          <cell r="E263" t="str">
            <v>경기도 수원시 팔달구 매탄동 1195</v>
          </cell>
          <cell r="F263" t="str">
            <v>442-370</v>
          </cell>
          <cell r="G263" t="str">
            <v>도매</v>
          </cell>
          <cell r="H263" t="str">
            <v>의약품</v>
          </cell>
          <cell r="J263" t="str">
            <v>오 요환</v>
          </cell>
        </row>
        <row r="264">
          <cell r="B264" t="str">
            <v>(주)동부약품</v>
          </cell>
          <cell r="C264" t="str">
            <v>122-81-31063</v>
          </cell>
          <cell r="D264" t="str">
            <v>이 건교</v>
          </cell>
          <cell r="E264" t="str">
            <v>인천광역시 부평구 부개동 23-1</v>
          </cell>
          <cell r="F264" t="str">
            <v>403-100</v>
          </cell>
          <cell r="G264" t="str">
            <v>도매</v>
          </cell>
          <cell r="H264" t="str">
            <v>의약품</v>
          </cell>
          <cell r="J264" t="str">
            <v>오 요환</v>
          </cell>
          <cell r="K264" t="str">
            <v>032-528-3301</v>
          </cell>
        </row>
        <row r="265">
          <cell r="B265" t="str">
            <v>(주)소망약품</v>
          </cell>
          <cell r="C265" t="str">
            <v>124-81-18445</v>
          </cell>
          <cell r="D265" t="str">
            <v>김 태관</v>
          </cell>
          <cell r="E265" t="str">
            <v>경기도 수원시 팔달구 인계동 1133-4</v>
          </cell>
          <cell r="F265" t="str">
            <v>442-070</v>
          </cell>
          <cell r="G265" t="str">
            <v>도매</v>
          </cell>
          <cell r="H265" t="str">
            <v>의약품</v>
          </cell>
          <cell r="J265" t="str">
            <v>오 요환</v>
          </cell>
          <cell r="K265" t="str">
            <v>0331-236-8323</v>
          </cell>
        </row>
        <row r="266">
          <cell r="B266" t="str">
            <v>(주)정인약품</v>
          </cell>
          <cell r="C266" t="str">
            <v>123-81-40003</v>
          </cell>
          <cell r="D266" t="str">
            <v>이 영경</v>
          </cell>
          <cell r="E266" t="str">
            <v>경기도 군포시 금정동 730-2</v>
          </cell>
          <cell r="F266" t="str">
            <v>435-050</v>
          </cell>
          <cell r="G266" t="str">
            <v>도매</v>
          </cell>
          <cell r="H266" t="str">
            <v>의약품</v>
          </cell>
          <cell r="J266" t="str">
            <v>오 요환</v>
          </cell>
          <cell r="K266" t="str">
            <v>0343-452-8885</v>
          </cell>
        </row>
        <row r="267">
          <cell r="B267" t="str">
            <v>경희약품(주)</v>
          </cell>
          <cell r="C267" t="str">
            <v>126-81-31459</v>
          </cell>
          <cell r="D267" t="str">
            <v>임 보연</v>
          </cell>
          <cell r="E267" t="str">
            <v>경기도 광주군 오포면 능평 153-10</v>
          </cell>
          <cell r="F267" t="str">
            <v>464-890</v>
          </cell>
          <cell r="G267" t="str">
            <v>도매</v>
          </cell>
          <cell r="H267" t="str">
            <v>의약품</v>
          </cell>
          <cell r="J267" t="str">
            <v>이 충주</v>
          </cell>
        </row>
        <row r="268">
          <cell r="B268" t="str">
            <v>신성약품(주)</v>
          </cell>
          <cell r="C268" t="str">
            <v>205-81-12186</v>
          </cell>
          <cell r="D268" t="str">
            <v>김 진문</v>
          </cell>
          <cell r="E268" t="str">
            <v>서울특별시 동대문구 장안동 398-8</v>
          </cell>
          <cell r="F268" t="str">
            <v>130-100</v>
          </cell>
          <cell r="G268" t="str">
            <v>도매</v>
          </cell>
          <cell r="H268" t="str">
            <v>양약</v>
          </cell>
          <cell r="J268" t="str">
            <v>성 기수</v>
          </cell>
        </row>
        <row r="269">
          <cell r="B269" t="str">
            <v>신원약품(주)</v>
          </cell>
          <cell r="C269" t="str">
            <v>216-81-07970</v>
          </cell>
          <cell r="D269" t="str">
            <v>김 양오</v>
          </cell>
          <cell r="E269" t="str">
            <v>서울특별시 중랑구 면목동 144-20</v>
          </cell>
          <cell r="F269" t="str">
            <v>131-200</v>
          </cell>
          <cell r="G269" t="str">
            <v>도매</v>
          </cell>
          <cell r="H269" t="str">
            <v>의약품</v>
          </cell>
          <cell r="J269" t="str">
            <v>김 태훈</v>
          </cell>
          <cell r="K269" t="str">
            <v>02-434-3777</v>
          </cell>
        </row>
        <row r="270">
          <cell r="B270" t="str">
            <v>영동약품(주)</v>
          </cell>
          <cell r="C270" t="str">
            <v>204-81-18886</v>
          </cell>
          <cell r="D270" t="str">
            <v>신 은록</v>
          </cell>
          <cell r="E270" t="str">
            <v>서울특별시 동대문구 장안동 427-5</v>
          </cell>
          <cell r="F270" t="str">
            <v>130-100</v>
          </cell>
          <cell r="G270" t="str">
            <v>도매</v>
          </cell>
          <cell r="H270" t="str">
            <v>양약</v>
          </cell>
          <cell r="J270" t="str">
            <v>이 충주</v>
          </cell>
        </row>
        <row r="271">
          <cell r="B271" t="str">
            <v>(주)보나에스</v>
          </cell>
          <cell r="C271" t="str">
            <v>215-81-55746</v>
          </cell>
          <cell r="D271" t="str">
            <v>박 의근</v>
          </cell>
          <cell r="E271" t="str">
            <v>서울특별시 송파구 송파동 139-12</v>
          </cell>
          <cell r="F271" t="str">
            <v>138-170</v>
          </cell>
          <cell r="G271" t="str">
            <v>도매</v>
          </cell>
          <cell r="H271" t="str">
            <v>양약</v>
          </cell>
          <cell r="J271" t="str">
            <v>이 충주</v>
          </cell>
          <cell r="K271" t="str">
            <v>02-424-4891</v>
          </cell>
        </row>
        <row r="272">
          <cell r="B272" t="str">
            <v>(주)에스유</v>
          </cell>
          <cell r="C272" t="str">
            <v>107-81-53812</v>
          </cell>
          <cell r="D272" t="str">
            <v>고 용규</v>
          </cell>
          <cell r="E272" t="str">
            <v>서울특별시 영등포구 영등포동2가 242</v>
          </cell>
          <cell r="F272" t="str">
            <v>150-032</v>
          </cell>
          <cell r="G272" t="str">
            <v>도매</v>
          </cell>
          <cell r="H272" t="str">
            <v>의약품</v>
          </cell>
          <cell r="J272" t="str">
            <v>이 충주</v>
          </cell>
        </row>
        <row r="273">
          <cell r="B273" t="str">
            <v>주일억산부인과</v>
          </cell>
          <cell r="C273" t="str">
            <v>102-96-01142</v>
          </cell>
          <cell r="D273" t="str">
            <v>주 일억</v>
          </cell>
          <cell r="E273" t="str">
            <v>서울특별시 종로구 체부동 29-2</v>
          </cell>
          <cell r="F273" t="str">
            <v>110-045</v>
          </cell>
          <cell r="G273" t="str">
            <v>의료</v>
          </cell>
          <cell r="H273" t="str">
            <v>산부인과</v>
          </cell>
          <cell r="J273" t="str">
            <v>이 충주</v>
          </cell>
        </row>
        <row r="274">
          <cell r="B274" t="str">
            <v>(주)태양약품</v>
          </cell>
          <cell r="C274" t="str">
            <v>112-81-35437</v>
          </cell>
          <cell r="D274" t="str">
            <v>이 상욱</v>
          </cell>
          <cell r="E274" t="str">
            <v>서울특별시 관악구 봉천동 1687-31</v>
          </cell>
          <cell r="F274" t="str">
            <v>151-050</v>
          </cell>
          <cell r="G274" t="str">
            <v>도매</v>
          </cell>
          <cell r="H274" t="str">
            <v>의약품</v>
          </cell>
          <cell r="J274" t="str">
            <v>이 충주</v>
          </cell>
        </row>
        <row r="275">
          <cell r="B275" t="str">
            <v>백제약품(주)대전지점</v>
          </cell>
          <cell r="C275" t="str">
            <v>305-85-00993</v>
          </cell>
          <cell r="D275" t="str">
            <v>김 기운</v>
          </cell>
          <cell r="E275" t="str">
            <v>대전광역시 중구 대흥동 508-63</v>
          </cell>
          <cell r="F275" t="str">
            <v>301-010</v>
          </cell>
          <cell r="G275" t="str">
            <v>도.소매</v>
          </cell>
          <cell r="H275" t="str">
            <v>양약,동물약품</v>
          </cell>
          <cell r="J275" t="str">
            <v>전 영호</v>
          </cell>
          <cell r="K275" t="str">
            <v>042-255-5501</v>
          </cell>
        </row>
        <row r="276">
          <cell r="B276" t="str">
            <v>송광약품(주)</v>
          </cell>
          <cell r="C276" t="str">
            <v>314-81-09025</v>
          </cell>
          <cell r="D276" t="str">
            <v>송 찬호</v>
          </cell>
          <cell r="E276" t="str">
            <v>대전광역시 서구 가장동 39-39</v>
          </cell>
          <cell r="F276" t="str">
            <v>302-182</v>
          </cell>
          <cell r="G276" t="str">
            <v>도매</v>
          </cell>
          <cell r="H276" t="str">
            <v>의약품</v>
          </cell>
          <cell r="J276" t="str">
            <v>전 영호</v>
          </cell>
          <cell r="K276" t="str">
            <v>042-535-2324</v>
          </cell>
        </row>
        <row r="277">
          <cell r="B277" t="str">
            <v>제서약품판매(주)</v>
          </cell>
          <cell r="C277" t="str">
            <v>304-81-06899</v>
          </cell>
          <cell r="D277" t="str">
            <v>노 정숙</v>
          </cell>
          <cell r="E277" t="str">
            <v>충청북도 제천시 화산동 193-14</v>
          </cell>
          <cell r="F277" t="str">
            <v>390-150</v>
          </cell>
          <cell r="G277" t="str">
            <v>도매</v>
          </cell>
          <cell r="H277" t="str">
            <v>의약품</v>
          </cell>
          <cell r="J277" t="str">
            <v>전 영호</v>
          </cell>
          <cell r="K277" t="str">
            <v>0443-644-2270</v>
          </cell>
        </row>
        <row r="278">
          <cell r="B278" t="str">
            <v>(주)대동약품</v>
          </cell>
          <cell r="C278" t="str">
            <v>306-81-06556</v>
          </cell>
          <cell r="D278" t="str">
            <v>송 삼모</v>
          </cell>
          <cell r="E278" t="str">
            <v>대전광역시 동구 삼성동 278-16</v>
          </cell>
          <cell r="F278" t="str">
            <v>300-170</v>
          </cell>
          <cell r="G278" t="str">
            <v>도매</v>
          </cell>
          <cell r="H278" t="str">
            <v>양약</v>
          </cell>
          <cell r="J278" t="str">
            <v>전 영호</v>
          </cell>
          <cell r="K278" t="str">
            <v>042-624-7000</v>
          </cell>
        </row>
        <row r="279">
          <cell r="B279" t="str">
            <v>(주)대전약품</v>
          </cell>
          <cell r="C279" t="str">
            <v>305-81-29920</v>
          </cell>
          <cell r="D279" t="str">
            <v>박 찬용</v>
          </cell>
          <cell r="E279" t="str">
            <v>대전광역시 중구 중촌동 394-1</v>
          </cell>
          <cell r="F279" t="str">
            <v>301-080</v>
          </cell>
          <cell r="G279" t="str">
            <v>도매</v>
          </cell>
          <cell r="H279" t="str">
            <v>의약품</v>
          </cell>
          <cell r="J279" t="str">
            <v>전 영호</v>
          </cell>
          <cell r="K279" t="str">
            <v>042-222-3042</v>
          </cell>
        </row>
        <row r="280">
          <cell r="B280" t="str">
            <v>(주)수창양행</v>
          </cell>
          <cell r="C280" t="str">
            <v>215-81-54349</v>
          </cell>
          <cell r="D280" t="str">
            <v>이 동영</v>
          </cell>
          <cell r="E280" t="str">
            <v>서울특별시 송파구 오금동 135</v>
          </cell>
          <cell r="F280" t="str">
            <v>138-130</v>
          </cell>
          <cell r="G280" t="str">
            <v>도매</v>
          </cell>
          <cell r="H280" t="str">
            <v>의약품</v>
          </cell>
          <cell r="J280" t="str">
            <v>전 영호</v>
          </cell>
        </row>
        <row r="281">
          <cell r="B281" t="str">
            <v>(주)일신</v>
          </cell>
          <cell r="C281" t="str">
            <v>301-81-16966</v>
          </cell>
          <cell r="D281" t="str">
            <v>채 종찬</v>
          </cell>
          <cell r="E281" t="str">
            <v>충청북도 청주시 흥덕구 운천동 1567</v>
          </cell>
          <cell r="F281" t="str">
            <v>361-110</v>
          </cell>
          <cell r="G281" t="str">
            <v>도매</v>
          </cell>
          <cell r="H281" t="str">
            <v>양약</v>
          </cell>
          <cell r="J281" t="str">
            <v>전 영호</v>
          </cell>
          <cell r="K281" t="str">
            <v>0431-273-1204</v>
          </cell>
        </row>
        <row r="282">
          <cell r="B282" t="str">
            <v>(주)흥강메디칼</v>
          </cell>
          <cell r="C282" t="str">
            <v>312-81-17738</v>
          </cell>
          <cell r="D282" t="str">
            <v>전 청</v>
          </cell>
          <cell r="E282" t="str">
            <v>충청남도 천안시 성정동 413-4</v>
          </cell>
          <cell r="F282" t="str">
            <v>330-170</v>
          </cell>
          <cell r="G282" t="str">
            <v>도매</v>
          </cell>
          <cell r="H282" t="str">
            <v>의약품</v>
          </cell>
          <cell r="J282" t="str">
            <v>전 영호</v>
          </cell>
          <cell r="K282" t="str">
            <v>0417-576-4098</v>
          </cell>
        </row>
        <row r="283">
          <cell r="B283" t="str">
            <v>광산약품</v>
          </cell>
          <cell r="C283" t="str">
            <v>504-05-63308</v>
          </cell>
          <cell r="D283" t="str">
            <v>김 재복</v>
          </cell>
          <cell r="E283" t="str">
            <v>대구광역시 북구 고성3가 7-1</v>
          </cell>
          <cell r="F283" t="str">
            <v>702-073</v>
          </cell>
          <cell r="G283" t="str">
            <v>도매</v>
          </cell>
          <cell r="H283" t="str">
            <v>양약</v>
          </cell>
          <cell r="J283" t="str">
            <v>강 성대</v>
          </cell>
          <cell r="K283" t="str">
            <v>053-358-9955</v>
          </cell>
        </row>
        <row r="284">
          <cell r="B284" t="str">
            <v>대구약품</v>
          </cell>
          <cell r="C284" t="str">
            <v>501-07-61310</v>
          </cell>
          <cell r="D284" t="str">
            <v>전 시형</v>
          </cell>
          <cell r="E284" t="str">
            <v>대구광역시 중구 삼덕3가 137-10</v>
          </cell>
          <cell r="F284" t="str">
            <v>700-413</v>
          </cell>
          <cell r="G284" t="str">
            <v>도매</v>
          </cell>
          <cell r="H284" t="str">
            <v>양약</v>
          </cell>
          <cell r="J284" t="str">
            <v>강 성대</v>
          </cell>
          <cell r="K284" t="str">
            <v>053-423-1101</v>
          </cell>
        </row>
        <row r="285">
          <cell r="B285" t="str">
            <v>백제약품(주)광주지점</v>
          </cell>
          <cell r="C285" t="str">
            <v>408-85-00180</v>
          </cell>
          <cell r="D285" t="str">
            <v>김 기운</v>
          </cell>
          <cell r="E285" t="str">
            <v>광주광역시 동구 대인동 312-16</v>
          </cell>
          <cell r="F285" t="str">
            <v>501-030</v>
          </cell>
          <cell r="G285" t="str">
            <v>도.소매</v>
          </cell>
          <cell r="H285" t="str">
            <v>양약</v>
          </cell>
          <cell r="J285" t="str">
            <v>김 태균</v>
          </cell>
          <cell r="K285" t="str">
            <v>062-232-1571</v>
          </cell>
        </row>
        <row r="286">
          <cell r="B286" t="str">
            <v>복지약품(주)</v>
          </cell>
          <cell r="C286" t="str">
            <v>205-81-32843</v>
          </cell>
          <cell r="D286" t="str">
            <v>조 달환</v>
          </cell>
          <cell r="E286" t="str">
            <v>서울특별시 동대문구 장안동 337-6</v>
          </cell>
          <cell r="F286" t="str">
            <v>130-100</v>
          </cell>
          <cell r="G286" t="str">
            <v>도매</v>
          </cell>
          <cell r="H286" t="str">
            <v>양약</v>
          </cell>
          <cell r="J286" t="str">
            <v>강 충주</v>
          </cell>
          <cell r="K286" t="str">
            <v>02-925-9982</v>
          </cell>
        </row>
        <row r="287">
          <cell r="B287" t="str">
            <v>삼화약업사</v>
          </cell>
          <cell r="C287" t="str">
            <v>402-02-39423</v>
          </cell>
          <cell r="D287" t="str">
            <v>서 창훈</v>
          </cell>
          <cell r="E287" t="str">
            <v>전라북도 전주시 완산구 중앙동 3가 97</v>
          </cell>
          <cell r="F287" t="str">
            <v>560-010</v>
          </cell>
          <cell r="G287" t="str">
            <v>도매</v>
          </cell>
          <cell r="H287" t="str">
            <v>양약</v>
          </cell>
          <cell r="J287" t="str">
            <v>김 태균</v>
          </cell>
          <cell r="K287" t="str">
            <v>0652-284-2427</v>
          </cell>
        </row>
        <row r="288">
          <cell r="B288" t="str">
            <v>서일약품(주)</v>
          </cell>
          <cell r="C288" t="str">
            <v>221-81-03767</v>
          </cell>
          <cell r="D288" t="str">
            <v>손 인자</v>
          </cell>
          <cell r="E288" t="str">
            <v>강원도 춘천시 석사동 114-7</v>
          </cell>
          <cell r="F288" t="str">
            <v>200-180</v>
          </cell>
          <cell r="G288" t="str">
            <v>도,소매</v>
          </cell>
          <cell r="H288" t="str">
            <v>양약</v>
          </cell>
          <cell r="J288" t="str">
            <v>강 충주</v>
          </cell>
          <cell r="K288" t="str">
            <v>0361-262-5795</v>
          </cell>
        </row>
        <row r="289">
          <cell r="B289" t="str">
            <v>신덕약품(주)</v>
          </cell>
          <cell r="C289" t="str">
            <v>209-81-10797</v>
          </cell>
          <cell r="D289" t="str">
            <v>김 정도</v>
          </cell>
          <cell r="E289" t="str">
            <v>서울특별시 성북구 안암동4가 41-1</v>
          </cell>
          <cell r="F289" t="str">
            <v>136-074</v>
          </cell>
          <cell r="G289" t="str">
            <v>도매</v>
          </cell>
          <cell r="H289" t="str">
            <v>의약품</v>
          </cell>
          <cell r="J289" t="str">
            <v>이 충주</v>
          </cell>
        </row>
        <row r="290">
          <cell r="B290" t="str">
            <v>인영약품(주)</v>
          </cell>
          <cell r="C290" t="str">
            <v>124-81-04067</v>
          </cell>
          <cell r="D290" t="str">
            <v>김 인영</v>
          </cell>
          <cell r="E290" t="str">
            <v>경기도 수원시 권선구 매교동 77-69</v>
          </cell>
          <cell r="F290" t="str">
            <v>441-220</v>
          </cell>
          <cell r="G290" t="str">
            <v>도매</v>
          </cell>
          <cell r="H290" t="str">
            <v>양약</v>
          </cell>
          <cell r="J290" t="str">
            <v>오 요환</v>
          </cell>
          <cell r="K290" t="str">
            <v>0331-232-7811</v>
          </cell>
        </row>
        <row r="291">
          <cell r="B291" t="str">
            <v>정수약품(주)</v>
          </cell>
          <cell r="C291" t="str">
            <v>209-81-15598</v>
          </cell>
          <cell r="D291" t="str">
            <v>김 정수</v>
          </cell>
          <cell r="E291" t="str">
            <v>서울특별시 성북구 보문동7가 109-1</v>
          </cell>
          <cell r="F291" t="str">
            <v>136-087</v>
          </cell>
          <cell r="G291" t="str">
            <v>도매</v>
          </cell>
          <cell r="H291" t="str">
            <v>의약품</v>
          </cell>
          <cell r="J291" t="str">
            <v>강 충주</v>
          </cell>
          <cell r="K291" t="str">
            <v>02-922-6801</v>
          </cell>
        </row>
        <row r="292">
          <cell r="B292" t="str">
            <v>(주)강원약품</v>
          </cell>
          <cell r="C292" t="str">
            <v>226-81-04024</v>
          </cell>
          <cell r="D292" t="str">
            <v>전 영표</v>
          </cell>
          <cell r="E292" t="str">
            <v>강원도 강릉시 입암동 137-2</v>
          </cell>
          <cell r="F292" t="str">
            <v>210-250</v>
          </cell>
          <cell r="G292" t="str">
            <v>도매</v>
          </cell>
          <cell r="H292" t="str">
            <v>의약품</v>
          </cell>
          <cell r="J292" t="str">
            <v>강 충주</v>
          </cell>
          <cell r="K292" t="str">
            <v>0391-653-3221</v>
          </cell>
        </row>
        <row r="293">
          <cell r="B293" t="str">
            <v>(주)성모약품</v>
          </cell>
          <cell r="C293" t="str">
            <v>204-81-28711</v>
          </cell>
          <cell r="D293" t="str">
            <v>정 철</v>
          </cell>
          <cell r="E293" t="str">
            <v>서울특별시 동대문구 용두동 102-144</v>
          </cell>
          <cell r="F293" t="str">
            <v>130-070</v>
          </cell>
          <cell r="G293" t="str">
            <v>도매</v>
          </cell>
          <cell r="H293" t="str">
            <v>의약품</v>
          </cell>
          <cell r="J293" t="str">
            <v>이 충주</v>
          </cell>
        </row>
        <row r="294">
          <cell r="B294" t="str">
            <v>(주)신일약품</v>
          </cell>
          <cell r="C294" t="str">
            <v>301-81-01371</v>
          </cell>
          <cell r="D294" t="str">
            <v>손 상현</v>
          </cell>
          <cell r="E294" t="str">
            <v>충청북도 청주시 상당구 남주동 594-11</v>
          </cell>
          <cell r="F294" t="str">
            <v>360-120</v>
          </cell>
          <cell r="G294" t="str">
            <v>도매</v>
          </cell>
          <cell r="H294" t="str">
            <v>양약</v>
          </cell>
          <cell r="J294" t="str">
            <v>전 영호</v>
          </cell>
          <cell r="K294" t="str">
            <v>0431-259-7811</v>
          </cell>
        </row>
        <row r="295">
          <cell r="B295" t="str">
            <v>(주)대전동원약품</v>
          </cell>
          <cell r="C295" t="str">
            <v>306-81-08078</v>
          </cell>
          <cell r="D295" t="str">
            <v>장 원덕</v>
          </cell>
          <cell r="E295" t="str">
            <v>대전광역시 대덕구 읍내동 483-2</v>
          </cell>
          <cell r="F295" t="str">
            <v>306-070</v>
          </cell>
          <cell r="G295" t="str">
            <v>도매</v>
          </cell>
          <cell r="H295" t="str">
            <v>양약</v>
          </cell>
          <cell r="J295" t="str">
            <v>전 영호</v>
          </cell>
          <cell r="K295" t="str">
            <v>042-622-9999</v>
          </cell>
        </row>
        <row r="296">
          <cell r="B296" t="str">
            <v>(주)한가람약품</v>
          </cell>
          <cell r="C296" t="str">
            <v>111-81-25367</v>
          </cell>
          <cell r="D296" t="str">
            <v>신 철준</v>
          </cell>
          <cell r="E296" t="str">
            <v>서울특별시 서대문구 연희동 80-1</v>
          </cell>
          <cell r="F296" t="str">
            <v>120-110</v>
          </cell>
          <cell r="G296" t="str">
            <v>도매</v>
          </cell>
          <cell r="H296" t="str">
            <v>의약품</v>
          </cell>
          <cell r="J296" t="str">
            <v>강 충주</v>
          </cell>
          <cell r="K296" t="str">
            <v>02-338-2787</v>
          </cell>
        </row>
        <row r="297">
          <cell r="B297" t="str">
            <v>태종약품(주)</v>
          </cell>
          <cell r="C297" t="str">
            <v>203-81-49713</v>
          </cell>
          <cell r="D297" t="str">
            <v>윤 종남</v>
          </cell>
          <cell r="E297" t="str">
            <v>서울특별시 중구 황학동 2491</v>
          </cell>
          <cell r="F297" t="str">
            <v>100-440</v>
          </cell>
          <cell r="G297" t="str">
            <v>도매</v>
          </cell>
          <cell r="H297" t="str">
            <v>의약품</v>
          </cell>
          <cell r="J297" t="str">
            <v>성 기수</v>
          </cell>
        </row>
        <row r="298">
          <cell r="B298" t="str">
            <v>화인약품(주)</v>
          </cell>
          <cell r="C298" t="str">
            <v>208-81-10775</v>
          </cell>
          <cell r="D298" t="str">
            <v>이 종구</v>
          </cell>
          <cell r="E298" t="str">
            <v>서울특별시 종로구 연건동 192-1</v>
          </cell>
          <cell r="F298" t="str">
            <v>110-460</v>
          </cell>
          <cell r="G298" t="str">
            <v>도매</v>
          </cell>
          <cell r="H298" t="str">
            <v>양약</v>
          </cell>
          <cell r="J298" t="str">
            <v>강 충주</v>
          </cell>
          <cell r="K298" t="str">
            <v>02-741-2112</v>
          </cell>
        </row>
        <row r="299">
          <cell r="B299" t="str">
            <v>보국실업(주)</v>
          </cell>
          <cell r="C299" t="str">
            <v>409-81-34647</v>
          </cell>
          <cell r="D299" t="str">
            <v>박 용석</v>
          </cell>
          <cell r="E299" t="str">
            <v>광주광역시 북구 누문동 144-10</v>
          </cell>
          <cell r="F299" t="str">
            <v>500-030</v>
          </cell>
          <cell r="G299" t="str">
            <v>도매</v>
          </cell>
          <cell r="H299" t="str">
            <v>양약</v>
          </cell>
          <cell r="J299" t="str">
            <v>김 태균</v>
          </cell>
          <cell r="K299" t="str">
            <v>062-527-7171</v>
          </cell>
        </row>
        <row r="300">
          <cell r="B300" t="str">
            <v>상주성모병원</v>
          </cell>
          <cell r="C300" t="str">
            <v>511-96-00731</v>
          </cell>
          <cell r="D300" t="str">
            <v>성 부홍</v>
          </cell>
          <cell r="E300" t="str">
            <v>경상북도 상주시 냉림동 350-5</v>
          </cell>
          <cell r="F300" t="str">
            <v>742-070</v>
          </cell>
          <cell r="G300" t="str">
            <v>의료</v>
          </cell>
          <cell r="H300" t="str">
            <v>일반병원</v>
          </cell>
          <cell r="J300" t="str">
            <v>강 성대</v>
          </cell>
          <cell r="K300" t="str">
            <v>0582-532-5001</v>
          </cell>
        </row>
        <row r="301">
          <cell r="B301" t="str">
            <v>현대가축약품</v>
          </cell>
          <cell r="C301" t="str">
            <v>411-01-93458</v>
          </cell>
          <cell r="D301" t="str">
            <v>김 재기</v>
          </cell>
          <cell r="E301" t="str">
            <v>전라남도 목포시 용당동 1102-7</v>
          </cell>
          <cell r="F301" t="str">
            <v>530-360</v>
          </cell>
          <cell r="G301" t="str">
            <v>도.소매</v>
          </cell>
          <cell r="H301" t="str">
            <v>가축약품</v>
          </cell>
          <cell r="J301" t="str">
            <v>최 찬교</v>
          </cell>
        </row>
        <row r="302">
          <cell r="B302" t="str">
            <v>(주)원천상사</v>
          </cell>
          <cell r="C302" t="str">
            <v>124-81-20053</v>
          </cell>
          <cell r="D302" t="str">
            <v>김 성규</v>
          </cell>
          <cell r="E302" t="str">
            <v>경기도 수원시 팔달구 인계동 1023-9</v>
          </cell>
          <cell r="F302" t="str">
            <v>442-070</v>
          </cell>
          <cell r="G302" t="str">
            <v>도매</v>
          </cell>
          <cell r="H302" t="str">
            <v>의약품</v>
          </cell>
          <cell r="J302" t="str">
            <v>오 요환</v>
          </cell>
          <cell r="K302" t="str">
            <v>0331-233-4836</v>
          </cell>
        </row>
        <row r="303">
          <cell r="B303" t="str">
            <v>태전약품판매(주)</v>
          </cell>
          <cell r="C303" t="str">
            <v>401-81-00987</v>
          </cell>
          <cell r="D303" t="str">
            <v>오 수웅</v>
          </cell>
          <cell r="E303" t="str">
            <v>전라북도 군산시 경장동 464</v>
          </cell>
          <cell r="F303" t="str">
            <v>573-420</v>
          </cell>
          <cell r="G303" t="str">
            <v>도매</v>
          </cell>
          <cell r="H303" t="str">
            <v>양약</v>
          </cell>
          <cell r="J303" t="str">
            <v>김 태균</v>
          </cell>
          <cell r="K303" t="str">
            <v>0654-446-4111</v>
          </cell>
        </row>
        <row r="304">
          <cell r="B304" t="str">
            <v>(주)신성아트컴</v>
          </cell>
          <cell r="E304" t="str">
            <v xml:space="preserve"> </v>
          </cell>
          <cell r="J304" t="str">
            <v>강 덕원</v>
          </cell>
        </row>
        <row r="305">
          <cell r="B305" t="str">
            <v>(주)호남약품(광주)</v>
          </cell>
          <cell r="C305" t="str">
            <v>408-81-10962</v>
          </cell>
          <cell r="D305" t="str">
            <v>양 재승</v>
          </cell>
          <cell r="E305" t="str">
            <v>광주광역시 동구 계림1동 292-10</v>
          </cell>
          <cell r="F305" t="str">
            <v>501-081</v>
          </cell>
          <cell r="G305" t="str">
            <v>도매</v>
          </cell>
          <cell r="H305" t="str">
            <v>양약</v>
          </cell>
          <cell r="J305" t="str">
            <v>김 태균</v>
          </cell>
          <cell r="K305" t="str">
            <v>062-228-3200</v>
          </cell>
        </row>
        <row r="306">
          <cell r="B306" t="str">
            <v>송원약품(주)</v>
          </cell>
          <cell r="C306" t="str">
            <v>402-81-02412</v>
          </cell>
          <cell r="D306" t="str">
            <v>김 병문</v>
          </cell>
          <cell r="E306" t="str">
            <v>전라북도 전주시 완산구 고사동 1가 148-4</v>
          </cell>
          <cell r="F306" t="str">
            <v>560-060</v>
          </cell>
          <cell r="G306" t="str">
            <v>도매</v>
          </cell>
          <cell r="H306" t="str">
            <v>양약</v>
          </cell>
          <cell r="J306" t="str">
            <v>김 태균</v>
          </cell>
          <cell r="K306" t="str">
            <v>0652-288-7711</v>
          </cell>
        </row>
        <row r="307">
          <cell r="B307" t="str">
            <v>대구파티마병원</v>
          </cell>
          <cell r="E307" t="str">
            <v>대구광역시 동구 신암동 302-1</v>
          </cell>
          <cell r="F307" t="str">
            <v>701-010</v>
          </cell>
          <cell r="J307" t="str">
            <v>강 성대</v>
          </cell>
          <cell r="K307" t="str">
            <v>053-952-4051</v>
          </cell>
        </row>
        <row r="308">
          <cell r="B308" t="str">
            <v>(주)경수약품</v>
          </cell>
          <cell r="C308" t="str">
            <v>124-81-12835</v>
          </cell>
          <cell r="D308" t="str">
            <v>황 규환</v>
          </cell>
          <cell r="E308" t="str">
            <v>경기도 수원시 권선구 매교동 77-71</v>
          </cell>
          <cell r="F308" t="str">
            <v>441-220</v>
          </cell>
          <cell r="G308" t="str">
            <v>도매</v>
          </cell>
          <cell r="H308" t="str">
            <v>양약</v>
          </cell>
          <cell r="J308" t="str">
            <v>오 요환</v>
          </cell>
          <cell r="K308" t="str">
            <v>0331-234-5551</v>
          </cell>
        </row>
        <row r="309">
          <cell r="B309" t="str">
            <v>한림산부인과</v>
          </cell>
          <cell r="C309" t="str">
            <v>122-96-07704</v>
          </cell>
          <cell r="D309" t="str">
            <v>정 영호</v>
          </cell>
          <cell r="E309" t="str">
            <v>인천광역시 계양구 병방동 132-7</v>
          </cell>
          <cell r="F309" t="str">
            <v>407-320</v>
          </cell>
          <cell r="G309" t="str">
            <v>의료</v>
          </cell>
          <cell r="H309" t="str">
            <v>산부인과</v>
          </cell>
          <cell r="J309" t="str">
            <v>오 요환</v>
          </cell>
        </row>
        <row r="310">
          <cell r="B310" t="str">
            <v>아세아약품(주)</v>
          </cell>
          <cell r="C310" t="str">
            <v>205-81-21555</v>
          </cell>
          <cell r="D310" t="str">
            <v>홍 승태</v>
          </cell>
          <cell r="E310" t="str">
            <v>서울특별시 동대문구 장안동 436-3</v>
          </cell>
          <cell r="F310" t="str">
            <v>130-100</v>
          </cell>
          <cell r="G310" t="str">
            <v>도매</v>
          </cell>
          <cell r="H310" t="str">
            <v>양약</v>
          </cell>
          <cell r="J310" t="str">
            <v>성 기수</v>
          </cell>
        </row>
        <row r="311">
          <cell r="B311" t="str">
            <v>(주)삼광</v>
          </cell>
          <cell r="C311" t="str">
            <v>306-81-22328</v>
          </cell>
          <cell r="D311" t="str">
            <v>고 석순</v>
          </cell>
          <cell r="E311" t="str">
            <v>대전광역시 대덕구 오정동 386-6</v>
          </cell>
          <cell r="F311" t="str">
            <v>306-010</v>
          </cell>
          <cell r="G311" t="str">
            <v>도소매</v>
          </cell>
          <cell r="H311" t="str">
            <v>수의약품</v>
          </cell>
          <cell r="J311" t="str">
            <v>김 세진</v>
          </cell>
          <cell r="K311" t="str">
            <v>042-626-8041</v>
          </cell>
        </row>
        <row r="312">
          <cell r="B312" t="str">
            <v>(주)영웅약품</v>
          </cell>
          <cell r="C312" t="str">
            <v>501-81-13287</v>
          </cell>
          <cell r="D312" t="str">
            <v>최 영수</v>
          </cell>
          <cell r="E312" t="str">
            <v>대구광역시 중구 남산동 735-18</v>
          </cell>
          <cell r="F312" t="str">
            <v>700-440</v>
          </cell>
          <cell r="G312" t="str">
            <v>도매</v>
          </cell>
          <cell r="H312" t="str">
            <v>의약품</v>
          </cell>
          <cell r="J312" t="str">
            <v>강 성대</v>
          </cell>
        </row>
        <row r="313">
          <cell r="B313" t="str">
            <v>(주)한사랑약품</v>
          </cell>
          <cell r="C313" t="str">
            <v>204-81-41577</v>
          </cell>
          <cell r="D313" t="str">
            <v>이 만근</v>
          </cell>
          <cell r="E313" t="str">
            <v>서울특별시 동대문구 제기동 177-1</v>
          </cell>
          <cell r="F313" t="str">
            <v>130-060</v>
          </cell>
          <cell r="G313" t="str">
            <v>도매</v>
          </cell>
          <cell r="H313" t="str">
            <v>의약품</v>
          </cell>
          <cell r="J313" t="str">
            <v>이 충주</v>
          </cell>
        </row>
        <row r="314">
          <cell r="B314" t="str">
            <v>신광약품(주)</v>
          </cell>
          <cell r="C314" t="str">
            <v>409-81-06665</v>
          </cell>
          <cell r="D314" t="str">
            <v>박 용영</v>
          </cell>
          <cell r="E314" t="str">
            <v>광주광역시 남구 양림동 228-11</v>
          </cell>
          <cell r="F314" t="str">
            <v>503-040</v>
          </cell>
          <cell r="G314" t="str">
            <v>도매</v>
          </cell>
          <cell r="H314" t="str">
            <v>양약</v>
          </cell>
          <cell r="J314" t="str">
            <v>김 태균</v>
          </cell>
          <cell r="K314" t="str">
            <v>062-653-8432</v>
          </cell>
        </row>
        <row r="315">
          <cell r="B315" t="str">
            <v>(주)협신가축</v>
          </cell>
          <cell r="C315" t="str">
            <v>126-81-24491</v>
          </cell>
          <cell r="D315" t="str">
            <v>임 치환</v>
          </cell>
          <cell r="E315" t="str">
            <v>경기도 이천시 중리동 216-8</v>
          </cell>
          <cell r="F315" t="str">
            <v>467-030</v>
          </cell>
          <cell r="G315" t="str">
            <v>도.소매</v>
          </cell>
          <cell r="H315" t="str">
            <v>가축약품</v>
          </cell>
          <cell r="J315" t="str">
            <v>김 창배</v>
          </cell>
          <cell r="K315" t="str">
            <v>0336-635-3816</v>
          </cell>
        </row>
        <row r="316">
          <cell r="B316" t="str">
            <v>정안약품(주)</v>
          </cell>
          <cell r="C316" t="str">
            <v>502-81-11109</v>
          </cell>
          <cell r="D316" t="str">
            <v>이 연석</v>
          </cell>
          <cell r="E316" t="str">
            <v>대구광역시 수성구 만촌동 994-41</v>
          </cell>
          <cell r="F316" t="str">
            <v>706-020</v>
          </cell>
          <cell r="G316" t="str">
            <v>도매</v>
          </cell>
          <cell r="H316" t="str">
            <v>양약</v>
          </cell>
          <cell r="J316" t="str">
            <v>강 성대</v>
          </cell>
          <cell r="K316" t="str">
            <v>053-755-8052</v>
          </cell>
        </row>
        <row r="317">
          <cell r="B317" t="str">
            <v>영신약품</v>
          </cell>
          <cell r="C317" t="str">
            <v>503-64-61740</v>
          </cell>
          <cell r="D317" t="str">
            <v>정 정만</v>
          </cell>
          <cell r="E317" t="str">
            <v>대구광역시 달서구 감삼동 206-41</v>
          </cell>
          <cell r="F317" t="str">
            <v>704-150</v>
          </cell>
          <cell r="G317" t="str">
            <v>도매</v>
          </cell>
          <cell r="H317" t="str">
            <v>의약품</v>
          </cell>
          <cell r="J317" t="str">
            <v>강 성대</v>
          </cell>
          <cell r="K317" t="str">
            <v>053-566-8857</v>
          </cell>
        </row>
        <row r="318">
          <cell r="B318" t="str">
            <v>지성당약국</v>
          </cell>
          <cell r="C318" t="str">
            <v>224-03-96291</v>
          </cell>
          <cell r="D318" t="str">
            <v>이 혜경</v>
          </cell>
          <cell r="E318" t="str">
            <v>강원도 원주시 중앙동 62-21</v>
          </cell>
          <cell r="F318" t="str">
            <v>220-010</v>
          </cell>
          <cell r="G318" t="str">
            <v>소매</v>
          </cell>
          <cell r="H318" t="str">
            <v>가축약</v>
          </cell>
          <cell r="J318" t="str">
            <v>김 창배</v>
          </cell>
          <cell r="K318" t="str">
            <v>0371-742-2184</v>
          </cell>
        </row>
        <row r="319">
          <cell r="B319" t="str">
            <v>(주)대구축산</v>
          </cell>
          <cell r="C319" t="str">
            <v>501-81-04492</v>
          </cell>
          <cell r="D319" t="str">
            <v>김 병훈</v>
          </cell>
          <cell r="E319" t="str">
            <v>대구광역시 중구 대봉동 715-15</v>
          </cell>
          <cell r="F319" t="str">
            <v>700-430</v>
          </cell>
          <cell r="G319" t="str">
            <v>도.소매</v>
          </cell>
          <cell r="H319" t="str">
            <v>동물용약품</v>
          </cell>
          <cell r="J319" t="str">
            <v>최 찬교</v>
          </cell>
          <cell r="K319" t="str">
            <v>053-424-9944</v>
          </cell>
        </row>
        <row r="320">
          <cell r="B320" t="str">
            <v>태양동물</v>
          </cell>
          <cell r="C320" t="str">
            <v>126-03-94679</v>
          </cell>
          <cell r="D320" t="str">
            <v>강 무삼</v>
          </cell>
          <cell r="E320" t="str">
            <v>경기도 여주군 여주읍 하 290-2</v>
          </cell>
          <cell r="F320" t="str">
            <v>469-800</v>
          </cell>
          <cell r="G320" t="str">
            <v>도매</v>
          </cell>
          <cell r="H320" t="str">
            <v>동물약품</v>
          </cell>
          <cell r="J320" t="str">
            <v>김 창배</v>
          </cell>
          <cell r="K320" t="str">
            <v>0337-84-8640</v>
          </cell>
        </row>
        <row r="321">
          <cell r="B321" t="str">
            <v>(주)영광가축약품</v>
          </cell>
          <cell r="C321" t="str">
            <v>622-81-05541</v>
          </cell>
          <cell r="D321" t="str">
            <v>김 종혁</v>
          </cell>
          <cell r="E321" t="str">
            <v>경상남도 김해시 봉황동 25-16</v>
          </cell>
          <cell r="F321" t="str">
            <v>621-040</v>
          </cell>
          <cell r="G321" t="str">
            <v>도,소매</v>
          </cell>
          <cell r="H321" t="str">
            <v>동물의약품</v>
          </cell>
          <cell r="J321" t="str">
            <v>최 찬교</v>
          </cell>
          <cell r="K321" t="str">
            <v>0525-333-1435</v>
          </cell>
        </row>
        <row r="322">
          <cell r="B322" t="str">
            <v>(주)신강약품</v>
          </cell>
          <cell r="C322" t="str">
            <v>118-81-14110</v>
          </cell>
          <cell r="D322" t="str">
            <v>배 경환</v>
          </cell>
          <cell r="E322" t="str">
            <v>서울특별시 영등포구 대림동 784</v>
          </cell>
          <cell r="F322" t="str">
            <v>150-070</v>
          </cell>
          <cell r="G322" t="str">
            <v>도,소매</v>
          </cell>
          <cell r="H322" t="str">
            <v>의약품</v>
          </cell>
          <cell r="J322" t="str">
            <v>오 요환</v>
          </cell>
        </row>
        <row r="323">
          <cell r="B323" t="str">
            <v>공항축산</v>
          </cell>
          <cell r="C323" t="str">
            <v>109-32-60437</v>
          </cell>
          <cell r="D323" t="str">
            <v>이 경선</v>
          </cell>
          <cell r="E323" t="str">
            <v>서울특별시 강서구 방화동 621-24</v>
          </cell>
          <cell r="F323" t="str">
            <v>157-220</v>
          </cell>
          <cell r="G323" t="str">
            <v>도,소매</v>
          </cell>
          <cell r="H323" t="str">
            <v>동물약품</v>
          </cell>
          <cell r="J323" t="str">
            <v>김 창배</v>
          </cell>
        </row>
        <row r="324">
          <cell r="B324" t="str">
            <v>김천바이엘동물병원</v>
          </cell>
          <cell r="C324" t="str">
            <v>510-01-53689</v>
          </cell>
          <cell r="D324" t="str">
            <v>주 정원</v>
          </cell>
          <cell r="E324" t="str">
            <v>경상북도 김천시 모암동 160-12</v>
          </cell>
          <cell r="F324" t="str">
            <v>740-010</v>
          </cell>
          <cell r="G324" t="str">
            <v>도매</v>
          </cell>
          <cell r="H324" t="str">
            <v>동물약품</v>
          </cell>
          <cell r="J324" t="str">
            <v>최 찬교</v>
          </cell>
          <cell r="K324" t="str">
            <v>0547-439-0117</v>
          </cell>
        </row>
        <row r="325">
          <cell r="B325" t="str">
            <v>(주)협성가축약품</v>
          </cell>
          <cell r="C325" t="str">
            <v>204-81-28462</v>
          </cell>
          <cell r="D325" t="str">
            <v>최 일평</v>
          </cell>
          <cell r="E325" t="str">
            <v>서울특별시 동대문구 제기동 287-31</v>
          </cell>
          <cell r="F325" t="str">
            <v>130-060</v>
          </cell>
          <cell r="G325" t="str">
            <v>도,소매</v>
          </cell>
          <cell r="H325" t="str">
            <v>가축약품</v>
          </cell>
          <cell r="J325" t="str">
            <v>김 창배</v>
          </cell>
          <cell r="K325" t="str">
            <v>967-8779</v>
          </cell>
        </row>
        <row r="326">
          <cell r="B326" t="str">
            <v>예손치과의원</v>
          </cell>
          <cell r="C326" t="str">
            <v>220-90-10933</v>
          </cell>
          <cell r="D326" t="str">
            <v>김 형우</v>
          </cell>
          <cell r="E326" t="str">
            <v>서울특별시 강남구 역삼동 824-19</v>
          </cell>
          <cell r="F326" t="str">
            <v>135-080</v>
          </cell>
          <cell r="G326" t="str">
            <v>의료업</v>
          </cell>
          <cell r="H326" t="str">
            <v>치과의원</v>
          </cell>
          <cell r="J326" t="str">
            <v>성 기수</v>
          </cell>
        </row>
        <row r="327">
          <cell r="B327" t="str">
            <v>중부가축약품</v>
          </cell>
          <cell r="C327" t="str">
            <v>128-13-62264</v>
          </cell>
          <cell r="D327" t="str">
            <v>최 진용</v>
          </cell>
          <cell r="E327" t="str">
            <v>경기도 파주시 적성면 구읍 641-2</v>
          </cell>
          <cell r="F327" t="str">
            <v>413-910</v>
          </cell>
          <cell r="G327" t="str">
            <v>도,소매</v>
          </cell>
          <cell r="H327" t="str">
            <v>동물용의약품</v>
          </cell>
          <cell r="J327" t="str">
            <v>김 창배</v>
          </cell>
          <cell r="K327" t="str">
            <v>0348-959-9159</v>
          </cell>
        </row>
        <row r="328">
          <cell r="B328" t="str">
            <v>대산가축약품상사(합)</v>
          </cell>
          <cell r="C328" t="str">
            <v>310-81-08529</v>
          </cell>
          <cell r="D328" t="str">
            <v>김 기인</v>
          </cell>
          <cell r="E328" t="str">
            <v>충청남도 홍성군 홍성읍 오관 309-1</v>
          </cell>
          <cell r="F328" t="str">
            <v>350-800</v>
          </cell>
          <cell r="G328" t="str">
            <v>도매</v>
          </cell>
          <cell r="H328" t="str">
            <v>가축약품</v>
          </cell>
          <cell r="J328" t="str">
            <v>김 세진</v>
          </cell>
          <cell r="K328" t="str">
            <v>0451-632-2715</v>
          </cell>
        </row>
        <row r="329">
          <cell r="B329" t="str">
            <v>(주)남해약품</v>
          </cell>
          <cell r="C329" t="str">
            <v>410-81-17352</v>
          </cell>
          <cell r="D329" t="str">
            <v>황 두홍</v>
          </cell>
          <cell r="E329" t="str">
            <v>광주광역시 광산구 월곡동 560-3</v>
          </cell>
          <cell r="F329" t="str">
            <v>506-054</v>
          </cell>
          <cell r="G329" t="str">
            <v>도매</v>
          </cell>
          <cell r="H329" t="str">
            <v>양약</v>
          </cell>
          <cell r="J329" t="str">
            <v>김 태균</v>
          </cell>
          <cell r="K329" t="str">
            <v>062-952-5563</v>
          </cell>
        </row>
        <row r="330">
          <cell r="B330" t="str">
            <v>서울축산</v>
          </cell>
          <cell r="C330" t="str">
            <v>107-16-61105</v>
          </cell>
          <cell r="D330" t="str">
            <v>이 광선</v>
          </cell>
          <cell r="E330" t="str">
            <v>서울특별시 영등포구 영등포동7가 64-48</v>
          </cell>
          <cell r="F330" t="str">
            <v>150-037</v>
          </cell>
          <cell r="G330" t="str">
            <v>도,소매</v>
          </cell>
          <cell r="H330" t="str">
            <v>축산약품</v>
          </cell>
          <cell r="J330" t="str">
            <v>김 창배</v>
          </cell>
          <cell r="K330" t="str">
            <v>632-9209</v>
          </cell>
        </row>
        <row r="331">
          <cell r="B331" t="str">
            <v>성십자약품(주)</v>
          </cell>
          <cell r="C331" t="str">
            <v>209-81-15579</v>
          </cell>
          <cell r="D331" t="str">
            <v>박 상준</v>
          </cell>
          <cell r="E331" t="str">
            <v>서울특별시 성북구 안암동4가 41-31</v>
          </cell>
          <cell r="F331" t="str">
            <v>136-074</v>
          </cell>
          <cell r="G331" t="str">
            <v>도매,소매</v>
          </cell>
          <cell r="H331" t="str">
            <v>양약</v>
          </cell>
          <cell r="J331" t="str">
            <v>성 기수</v>
          </cell>
        </row>
        <row r="332">
          <cell r="B332" t="str">
            <v>중앙가축약품상사</v>
          </cell>
          <cell r="C332" t="str">
            <v>515-02-61110</v>
          </cell>
          <cell r="D332" t="str">
            <v>송 재곤</v>
          </cell>
          <cell r="E332" t="str">
            <v>경상북도 경산시 삼북동 273-8 상가</v>
          </cell>
          <cell r="F332" t="str">
            <v>712-020</v>
          </cell>
          <cell r="G332" t="str">
            <v>도매</v>
          </cell>
          <cell r="H332" t="str">
            <v>양약</v>
          </cell>
          <cell r="J332" t="str">
            <v>최 찬교</v>
          </cell>
          <cell r="K332" t="str">
            <v>053-811-3052</v>
          </cell>
        </row>
        <row r="333">
          <cell r="B333" t="str">
            <v>경동약품(주)</v>
          </cell>
          <cell r="C333" t="str">
            <v>303-81-03017</v>
          </cell>
          <cell r="D333" t="str">
            <v>이 용배</v>
          </cell>
          <cell r="E333" t="str">
            <v>충청북도 충주시 교현동 615-8</v>
          </cell>
          <cell r="F333" t="str">
            <v>380-060</v>
          </cell>
          <cell r="G333" t="str">
            <v>도.소매</v>
          </cell>
          <cell r="H333" t="str">
            <v>의약품</v>
          </cell>
          <cell r="J333" t="str">
            <v>전 영호</v>
          </cell>
          <cell r="K333" t="str">
            <v>0441-843-5226</v>
          </cell>
        </row>
        <row r="334">
          <cell r="B334" t="str">
            <v>(의료)봉화해성병원</v>
          </cell>
          <cell r="C334" t="str">
            <v>512-82-02773</v>
          </cell>
          <cell r="D334" t="str">
            <v>권 오성</v>
          </cell>
          <cell r="E334" t="str">
            <v>경상북도 봉화군 봉화읍 포저 426-6</v>
          </cell>
          <cell r="F334" t="str">
            <v>755-800</v>
          </cell>
          <cell r="G334" t="str">
            <v>보건업</v>
          </cell>
          <cell r="H334" t="str">
            <v>일반병원</v>
          </cell>
          <cell r="J334" t="str">
            <v>강 성대</v>
          </cell>
        </row>
        <row r="335">
          <cell r="B335" t="str">
            <v>경일약품(주)대구</v>
          </cell>
          <cell r="C335" t="str">
            <v>501-81-15780</v>
          </cell>
          <cell r="D335" t="str">
            <v>장 세훈</v>
          </cell>
          <cell r="E335" t="str">
            <v>대구광역시 중구 대봉동 25-2</v>
          </cell>
          <cell r="F335" t="str">
            <v>700-430</v>
          </cell>
          <cell r="G335" t="str">
            <v>도매</v>
          </cell>
          <cell r="H335" t="str">
            <v>양약</v>
          </cell>
          <cell r="J335" t="str">
            <v>강 성대</v>
          </cell>
          <cell r="K335" t="str">
            <v>053-422-5500</v>
          </cell>
        </row>
        <row r="336">
          <cell r="B336" t="str">
            <v>세영약품(주)</v>
          </cell>
          <cell r="C336" t="str">
            <v>210-81-16049</v>
          </cell>
          <cell r="D336" t="str">
            <v>김 문선</v>
          </cell>
          <cell r="E336" t="str">
            <v>서울특별시 노원구 공릉동 238-53</v>
          </cell>
          <cell r="F336" t="str">
            <v>139-240</v>
          </cell>
          <cell r="G336" t="str">
            <v>도매</v>
          </cell>
          <cell r="H336" t="str">
            <v>양약</v>
          </cell>
          <cell r="J336" t="str">
            <v>이 충주</v>
          </cell>
        </row>
        <row r="337">
          <cell r="B337" t="str">
            <v>금정약품(주)</v>
          </cell>
          <cell r="C337" t="str">
            <v>215-81-26197</v>
          </cell>
          <cell r="D337" t="str">
            <v>심 우철</v>
          </cell>
          <cell r="E337" t="str">
            <v>서울특별시 송파구 오금동 95</v>
          </cell>
          <cell r="F337" t="str">
            <v>138-130</v>
          </cell>
          <cell r="G337" t="str">
            <v>도매</v>
          </cell>
          <cell r="H337" t="str">
            <v>양약</v>
          </cell>
          <cell r="J337" t="str">
            <v>강 충주</v>
          </cell>
        </row>
        <row r="338">
          <cell r="B338" t="str">
            <v>(재)천주교서울대교구</v>
          </cell>
          <cell r="C338" t="str">
            <v>119-82-00431</v>
          </cell>
          <cell r="D338" t="str">
            <v>정 진석</v>
          </cell>
          <cell r="E338" t="str">
            <v>서울특별시 금천구 시흥동 200-2</v>
          </cell>
          <cell r="F338" t="str">
            <v>153-030</v>
          </cell>
          <cell r="G338" t="str">
            <v>의료</v>
          </cell>
          <cell r="H338" t="str">
            <v>의원</v>
          </cell>
          <cell r="J338" t="str">
            <v>김 태훈</v>
          </cell>
        </row>
        <row r="339">
          <cell r="B339" t="str">
            <v>(주)경상동물약품</v>
          </cell>
          <cell r="C339" t="str">
            <v>613-81-07865</v>
          </cell>
          <cell r="D339" t="str">
            <v>백 승규</v>
          </cell>
          <cell r="E339" t="str">
            <v>경상남도 진주시 상평동 301-16</v>
          </cell>
          <cell r="F339" t="str">
            <v>660-340</v>
          </cell>
          <cell r="G339" t="str">
            <v>도,소매</v>
          </cell>
          <cell r="H339" t="str">
            <v>동물용의약품</v>
          </cell>
          <cell r="J339" t="str">
            <v>최 찬교</v>
          </cell>
          <cell r="K339" t="str">
            <v>0591-758-5951</v>
          </cell>
        </row>
        <row r="340">
          <cell r="B340" t="str">
            <v>동산가축약품</v>
          </cell>
          <cell r="C340" t="str">
            <v>127-05-71334</v>
          </cell>
          <cell r="D340" t="str">
            <v>박 성현</v>
          </cell>
          <cell r="E340" t="str">
            <v>경기도 의정부시 의정부동 214-76</v>
          </cell>
          <cell r="F340" t="str">
            <v>480-010</v>
          </cell>
          <cell r="G340" t="str">
            <v>도매</v>
          </cell>
          <cell r="H340" t="str">
            <v>동물약품</v>
          </cell>
          <cell r="J340" t="str">
            <v>김 창배</v>
          </cell>
          <cell r="K340" t="str">
            <v>0351-43-6463</v>
          </cell>
        </row>
        <row r="341">
          <cell r="B341" t="str">
            <v>(주)태현양행</v>
          </cell>
          <cell r="C341" t="str">
            <v>205-81-34763</v>
          </cell>
          <cell r="D341" t="str">
            <v>임 성규</v>
          </cell>
          <cell r="E341" t="str">
            <v>서울특별시 동대문구 휘경동 267-86</v>
          </cell>
          <cell r="F341" t="str">
            <v>130-090</v>
          </cell>
          <cell r="G341" t="str">
            <v>도매</v>
          </cell>
          <cell r="H341" t="str">
            <v>의약품</v>
          </cell>
          <cell r="J341" t="str">
            <v>김 태훈</v>
          </cell>
        </row>
        <row r="342">
          <cell r="B342" t="str">
            <v>한송약품(주)</v>
          </cell>
          <cell r="C342" t="str">
            <v>219-81-23396</v>
          </cell>
          <cell r="D342" t="str">
            <v>이 상배</v>
          </cell>
          <cell r="E342" t="str">
            <v>서울특별시 송파구 송파동 48-18</v>
          </cell>
          <cell r="F342" t="str">
            <v>138-170</v>
          </cell>
          <cell r="G342" t="str">
            <v>도매</v>
          </cell>
          <cell r="H342" t="str">
            <v>의약품</v>
          </cell>
          <cell r="J342" t="str">
            <v>양 재영</v>
          </cell>
        </row>
        <row r="343">
          <cell r="B343" t="str">
            <v>초원약품(주)</v>
          </cell>
          <cell r="C343" t="str">
            <v>402-81-02673</v>
          </cell>
          <cell r="D343" t="str">
            <v>조 병일</v>
          </cell>
          <cell r="E343" t="str">
            <v>전라북도 전주시 완산구 전동 3가  58-11 ,55</v>
          </cell>
          <cell r="F343" t="str">
            <v>560-040</v>
          </cell>
          <cell r="G343" t="str">
            <v>도매</v>
          </cell>
          <cell r="H343" t="str">
            <v>양약</v>
          </cell>
          <cell r="J343" t="str">
            <v>김 태균</v>
          </cell>
          <cell r="K343" t="str">
            <v>0652-284-5511</v>
          </cell>
        </row>
        <row r="344">
          <cell r="B344" t="str">
            <v>강혜승산부인과의원</v>
          </cell>
          <cell r="C344" t="str">
            <v>128-90-01593</v>
          </cell>
          <cell r="D344" t="str">
            <v>강 혜승</v>
          </cell>
          <cell r="E344" t="str">
            <v>경기도 고양시 덕양구 화정동 973 요진타워 3층 307</v>
          </cell>
          <cell r="F344" t="str">
            <v>412-270</v>
          </cell>
          <cell r="G344" t="str">
            <v>의료</v>
          </cell>
          <cell r="H344" t="str">
            <v>산부인과</v>
          </cell>
          <cell r="J344" t="str">
            <v>이 충주</v>
          </cell>
        </row>
        <row r="345">
          <cell r="B345" t="str">
            <v>조일약품(주)</v>
          </cell>
          <cell r="C345" t="str">
            <v>616-81-14763</v>
          </cell>
          <cell r="D345" t="str">
            <v>백 화기</v>
          </cell>
          <cell r="E345" t="str">
            <v>제주도 제주시 이도2동 1066-7</v>
          </cell>
          <cell r="F345" t="str">
            <v>690-022</v>
          </cell>
          <cell r="G345" t="str">
            <v>도,소매</v>
          </cell>
          <cell r="H345" t="str">
            <v>양약</v>
          </cell>
          <cell r="J345" t="str">
            <v>김 태균</v>
          </cell>
          <cell r="K345" t="str">
            <v>064-757-0111</v>
          </cell>
        </row>
        <row r="346">
          <cell r="B346" t="str">
            <v>삼호가축약품</v>
          </cell>
          <cell r="C346" t="str">
            <v>622-02-24975</v>
          </cell>
          <cell r="D346" t="str">
            <v>오 세덕</v>
          </cell>
          <cell r="E346" t="str">
            <v>경상남도 김해시 서상동 333-9</v>
          </cell>
          <cell r="F346" t="str">
            <v>621-030</v>
          </cell>
          <cell r="G346" t="str">
            <v>도매</v>
          </cell>
          <cell r="H346" t="str">
            <v>가축약품</v>
          </cell>
          <cell r="J346" t="str">
            <v>최 찬교</v>
          </cell>
        </row>
        <row r="347">
          <cell r="B347" t="str">
            <v>(주)경일약품</v>
          </cell>
          <cell r="C347" t="str">
            <v>608-81-28854</v>
          </cell>
          <cell r="D347" t="str">
            <v>심 대보</v>
          </cell>
          <cell r="E347" t="str">
            <v>경상남도 마산시 회원구 회성동 209-28</v>
          </cell>
          <cell r="F347" t="str">
            <v>630-020</v>
          </cell>
          <cell r="G347" t="str">
            <v>도매</v>
          </cell>
          <cell r="H347" t="str">
            <v>가축약품</v>
          </cell>
          <cell r="J347" t="str">
            <v>최 찬교</v>
          </cell>
        </row>
        <row r="348">
          <cell r="B348" t="str">
            <v>동해가축약품</v>
          </cell>
          <cell r="C348" t="str">
            <v>226-06-64587</v>
          </cell>
          <cell r="D348" t="str">
            <v>김 일남</v>
          </cell>
          <cell r="E348" t="str">
            <v>강원도 강릉시 옥천동 282-3</v>
          </cell>
          <cell r="F348" t="str">
            <v>210-090</v>
          </cell>
          <cell r="G348" t="str">
            <v>도매</v>
          </cell>
          <cell r="H348" t="str">
            <v>동물약품</v>
          </cell>
          <cell r="J348" t="str">
            <v>김 창배</v>
          </cell>
          <cell r="K348" t="str">
            <v>0391-42-1246</v>
          </cell>
        </row>
        <row r="349">
          <cell r="B349" t="str">
            <v>초원가축약품</v>
          </cell>
          <cell r="C349" t="str">
            <v>402-08-62057</v>
          </cell>
          <cell r="D349" t="str">
            <v>박 윤희</v>
          </cell>
          <cell r="E349" t="str">
            <v>전라북도 전주시 덕진구 우아동 3가 748-73</v>
          </cell>
          <cell r="F349" t="str">
            <v>561-220</v>
          </cell>
          <cell r="G349" t="str">
            <v>도,소매</v>
          </cell>
          <cell r="H349" t="str">
            <v>가축약품</v>
          </cell>
          <cell r="J349" t="str">
            <v>김 세진</v>
          </cell>
          <cell r="K349" t="str">
            <v>0652-241-7311</v>
          </cell>
        </row>
        <row r="350">
          <cell r="B350" t="str">
            <v>국제가축약품</v>
          </cell>
          <cell r="C350" t="str">
            <v>135-02-60220</v>
          </cell>
          <cell r="D350" t="str">
            <v>장 대철</v>
          </cell>
          <cell r="E350" t="str">
            <v>경기도 화성군 태안읍 진안 832-39</v>
          </cell>
          <cell r="F350" t="str">
            <v>445-970</v>
          </cell>
          <cell r="G350" t="str">
            <v>도,소매</v>
          </cell>
          <cell r="H350" t="str">
            <v>가축약품</v>
          </cell>
          <cell r="J350" t="str">
            <v>김 창배</v>
          </cell>
        </row>
        <row r="351">
          <cell r="B351" t="str">
            <v>푸른가축병원</v>
          </cell>
          <cell r="C351" t="str">
            <v>311-07-71457</v>
          </cell>
          <cell r="D351" t="str">
            <v>박 정호</v>
          </cell>
          <cell r="E351" t="str">
            <v>충청남도 당진군 당진읍 읍내 301-20</v>
          </cell>
          <cell r="F351" t="str">
            <v>343-800</v>
          </cell>
          <cell r="G351" t="str">
            <v>도소매</v>
          </cell>
          <cell r="H351" t="str">
            <v>가축약품</v>
          </cell>
          <cell r="J351" t="str">
            <v>김 세진</v>
          </cell>
          <cell r="K351" t="str">
            <v>0457-53-4143</v>
          </cell>
        </row>
        <row r="352">
          <cell r="B352" t="str">
            <v>원주약품</v>
          </cell>
          <cell r="C352" t="str">
            <v>224-02-88080</v>
          </cell>
          <cell r="D352" t="str">
            <v>송 윤의</v>
          </cell>
          <cell r="E352" t="str">
            <v>강원도 원주시 일산동 247-105</v>
          </cell>
          <cell r="F352" t="str">
            <v>220-050</v>
          </cell>
          <cell r="G352" t="str">
            <v>도매</v>
          </cell>
          <cell r="H352" t="str">
            <v>의약품</v>
          </cell>
          <cell r="J352" t="str">
            <v>강 충주</v>
          </cell>
          <cell r="K352" t="str">
            <v>0371-746-3886</v>
          </cell>
        </row>
        <row r="353">
          <cell r="B353" t="str">
            <v>원광메디칼써플라이어</v>
          </cell>
          <cell r="C353" t="str">
            <v>123-01-60292</v>
          </cell>
          <cell r="D353" t="str">
            <v>이 종호</v>
          </cell>
          <cell r="E353" t="str">
            <v>경기도 군포시 산본동 1132-2 명동상가</v>
          </cell>
          <cell r="F353" t="str">
            <v>435-040</v>
          </cell>
          <cell r="G353" t="str">
            <v>도매</v>
          </cell>
          <cell r="H353" t="str">
            <v>의약품</v>
          </cell>
          <cell r="J353" t="str">
            <v>오 요환</v>
          </cell>
          <cell r="K353" t="str">
            <v>0343-398-0451</v>
          </cell>
        </row>
        <row r="354">
          <cell r="B354" t="str">
            <v>중앙가축약품</v>
          </cell>
          <cell r="C354" t="str">
            <v>304-02-63158</v>
          </cell>
          <cell r="D354" t="str">
            <v>윤 치호</v>
          </cell>
          <cell r="E354" t="str">
            <v>충청북도 제천시 중앙로2가 69-20</v>
          </cell>
          <cell r="F354" t="str">
            <v>390-012</v>
          </cell>
          <cell r="G354" t="str">
            <v>소매,도매</v>
          </cell>
          <cell r="H354" t="str">
            <v>가축약품</v>
          </cell>
          <cell r="J354" t="str">
            <v>김 세진</v>
          </cell>
          <cell r="K354" t="str">
            <v>0443-43-3219</v>
          </cell>
        </row>
        <row r="355">
          <cell r="B355" t="str">
            <v>청주약품</v>
          </cell>
          <cell r="C355" t="str">
            <v>315-06-62365</v>
          </cell>
          <cell r="D355" t="str">
            <v>김 기창</v>
          </cell>
          <cell r="E355" t="str">
            <v>충청북도 청주시 흥덕구 사창동 412 신전빌딩</v>
          </cell>
          <cell r="F355" t="str">
            <v>361-280</v>
          </cell>
          <cell r="G355" t="str">
            <v>도매</v>
          </cell>
          <cell r="H355" t="str">
            <v>의약품</v>
          </cell>
          <cell r="J355" t="str">
            <v>전 영호</v>
          </cell>
        </row>
        <row r="356">
          <cell r="B356" t="str">
            <v>충무가축약품상사</v>
          </cell>
          <cell r="C356" t="str">
            <v>312-15-61243</v>
          </cell>
          <cell r="D356" t="str">
            <v>이 기행</v>
          </cell>
          <cell r="E356" t="str">
            <v>충청남도 아산시 온천동 1437</v>
          </cell>
          <cell r="F356" t="str">
            <v>336-010</v>
          </cell>
          <cell r="G356" t="str">
            <v>도.소매</v>
          </cell>
          <cell r="H356" t="str">
            <v>가축약품</v>
          </cell>
          <cell r="J356" t="str">
            <v>김 세진</v>
          </cell>
        </row>
        <row r="357">
          <cell r="B357" t="str">
            <v>대동동물약품</v>
          </cell>
          <cell r="C357" t="str">
            <v>510-81-04967</v>
          </cell>
          <cell r="D357" t="str">
            <v>이 동준</v>
          </cell>
          <cell r="E357" t="str">
            <v>경상북도 성주군 성주읍 성산리 542-5</v>
          </cell>
          <cell r="F357" t="str">
            <v>719-800</v>
          </cell>
          <cell r="G357" t="str">
            <v>도.소매</v>
          </cell>
          <cell r="H357" t="str">
            <v>동물약품</v>
          </cell>
          <cell r="J357" t="str">
            <v>최 찬교</v>
          </cell>
        </row>
        <row r="358">
          <cell r="B358" t="str">
            <v>정수가축약품</v>
          </cell>
          <cell r="C358" t="str">
            <v>505-04-66048</v>
          </cell>
          <cell r="D358" t="str">
            <v>정 진화</v>
          </cell>
          <cell r="E358" t="str">
            <v>경상북도 경주시 노서동 129-7</v>
          </cell>
          <cell r="F358" t="str">
            <v>780-030</v>
          </cell>
          <cell r="G358" t="str">
            <v>도.소매</v>
          </cell>
          <cell r="H358" t="str">
            <v>동물약품</v>
          </cell>
          <cell r="J358" t="str">
            <v>최 찬교</v>
          </cell>
        </row>
        <row r="359">
          <cell r="B359" t="str">
            <v>경수약품(주) 대구</v>
          </cell>
          <cell r="C359" t="str">
            <v>502-81-05719</v>
          </cell>
          <cell r="D359" t="str">
            <v>김 재성</v>
          </cell>
          <cell r="E359" t="str">
            <v>대구광역시 수성구 상동 348-2</v>
          </cell>
          <cell r="F359" t="str">
            <v>706-060</v>
          </cell>
          <cell r="G359" t="str">
            <v>도.소매</v>
          </cell>
          <cell r="H359" t="str">
            <v>동물약품.기구</v>
          </cell>
          <cell r="J359" t="str">
            <v>최 찬교</v>
          </cell>
        </row>
        <row r="360">
          <cell r="B360" t="str">
            <v>금강약품</v>
          </cell>
          <cell r="C360" t="str">
            <v>224-03-21316</v>
          </cell>
          <cell r="D360" t="str">
            <v>한 혜숙</v>
          </cell>
          <cell r="E360" t="str">
            <v>강원도 원주시 태장동 700-12</v>
          </cell>
          <cell r="F360" t="str">
            <v>220-120</v>
          </cell>
          <cell r="G360" t="str">
            <v>도매</v>
          </cell>
          <cell r="H360" t="str">
            <v>약품</v>
          </cell>
          <cell r="J360" t="str">
            <v>강 충주</v>
          </cell>
          <cell r="K360" t="str">
            <v>0371-748-0202</v>
          </cell>
        </row>
        <row r="361">
          <cell r="B361" t="str">
            <v>(주)정도약품</v>
          </cell>
          <cell r="C361" t="str">
            <v>204-81-14099</v>
          </cell>
          <cell r="D361" t="str">
            <v>정 영배</v>
          </cell>
          <cell r="E361" t="str">
            <v>서울특별시 동대문구 제기동 137-154</v>
          </cell>
          <cell r="F361" t="str">
            <v>130-060</v>
          </cell>
          <cell r="G361" t="str">
            <v>도매</v>
          </cell>
          <cell r="H361" t="str">
            <v>양약,건강식품 외</v>
          </cell>
          <cell r="J361" t="str">
            <v>김 태훈</v>
          </cell>
          <cell r="K361" t="str">
            <v>02-924-6554</v>
          </cell>
        </row>
        <row r="362">
          <cell r="B362" t="str">
            <v>열린약품(주)</v>
          </cell>
          <cell r="C362" t="str">
            <v>219-81-26210</v>
          </cell>
          <cell r="D362" t="str">
            <v>안 윤창</v>
          </cell>
          <cell r="E362" t="str">
            <v>서울특별시 송파구 삼전동 5-3</v>
          </cell>
          <cell r="F362" t="str">
            <v>138-180</v>
          </cell>
          <cell r="G362" t="str">
            <v>도매</v>
          </cell>
          <cell r="H362" t="str">
            <v>양약및한약 외</v>
          </cell>
          <cell r="J362" t="str">
            <v>김 태훈</v>
          </cell>
        </row>
        <row r="363">
          <cell r="B363" t="str">
            <v>대한가축약품상사</v>
          </cell>
          <cell r="C363" t="str">
            <v>510-01-11980</v>
          </cell>
          <cell r="D363" t="str">
            <v>위 진찬</v>
          </cell>
          <cell r="E363" t="str">
            <v>경상북도 김천시 용두동 131-1</v>
          </cell>
          <cell r="F363" t="str">
            <v>740-040</v>
          </cell>
          <cell r="G363" t="str">
            <v>도매</v>
          </cell>
          <cell r="H363" t="str">
            <v>동물약품</v>
          </cell>
          <cell r="J363" t="str">
            <v>최 찬교</v>
          </cell>
          <cell r="K363" t="str">
            <v>0547-434-9093</v>
          </cell>
        </row>
        <row r="364">
          <cell r="B364" t="str">
            <v>영일축산약품</v>
          </cell>
          <cell r="C364" t="str">
            <v>506-16-71815</v>
          </cell>
          <cell r="D364" t="str">
            <v>장 운식</v>
          </cell>
          <cell r="E364" t="str">
            <v>경상북도 포항시 북구 용흥동 622-14</v>
          </cell>
          <cell r="F364" t="str">
            <v>791-170</v>
          </cell>
          <cell r="G364" t="str">
            <v>도소매</v>
          </cell>
          <cell r="H364" t="str">
            <v>동물약품</v>
          </cell>
          <cell r="J364" t="str">
            <v>최 찬교</v>
          </cell>
          <cell r="K364" t="str">
            <v>274-9871</v>
          </cell>
        </row>
        <row r="365">
          <cell r="B365" t="str">
            <v>(주)동명양행</v>
          </cell>
          <cell r="C365" t="str">
            <v>306-81-18843</v>
          </cell>
          <cell r="D365" t="str">
            <v>박 도수</v>
          </cell>
          <cell r="E365" t="str">
            <v>대전광역시 대덕구 상서동 830-9</v>
          </cell>
          <cell r="F365" t="str">
            <v>306-120</v>
          </cell>
          <cell r="G365" t="str">
            <v>도,소매</v>
          </cell>
          <cell r="H365" t="str">
            <v>동물약품</v>
          </cell>
          <cell r="J365" t="str">
            <v>김 세진</v>
          </cell>
          <cell r="K365" t="str">
            <v>042-933-3199</v>
          </cell>
        </row>
        <row r="366">
          <cell r="B366" t="str">
            <v>혜준약국</v>
          </cell>
          <cell r="C366" t="str">
            <v>129-08-33303</v>
          </cell>
          <cell r="D366" t="str">
            <v>박 혜준</v>
          </cell>
          <cell r="E366" t="str">
            <v>경기도 성남시 중원구 중동 576</v>
          </cell>
          <cell r="F366" t="str">
            <v>462-170</v>
          </cell>
          <cell r="G366" t="str">
            <v>소매</v>
          </cell>
          <cell r="H366" t="str">
            <v>양약</v>
          </cell>
          <cell r="J366" t="str">
            <v>강 충주</v>
          </cell>
        </row>
        <row r="367">
          <cell r="B367" t="str">
            <v>종합가축약품쎈타</v>
          </cell>
          <cell r="C367" t="str">
            <v>136-13-64642</v>
          </cell>
          <cell r="D367" t="str">
            <v>김 기수</v>
          </cell>
          <cell r="E367" t="str">
            <v>인천광역시 강화군 강화읍 관청 492-1</v>
          </cell>
          <cell r="F367" t="str">
            <v>417-800</v>
          </cell>
          <cell r="G367" t="str">
            <v>도.소매</v>
          </cell>
          <cell r="H367" t="str">
            <v>가축약품</v>
          </cell>
          <cell r="J367" t="str">
            <v>김 창배</v>
          </cell>
        </row>
        <row r="368">
          <cell r="B368" t="str">
            <v>대동축산약품상사</v>
          </cell>
          <cell r="C368" t="str">
            <v>306-15-66452</v>
          </cell>
          <cell r="D368" t="str">
            <v>송 순모</v>
          </cell>
          <cell r="E368" t="str">
            <v>대전광역시 동구 삼성동 377-13</v>
          </cell>
          <cell r="F368" t="str">
            <v>300-170</v>
          </cell>
          <cell r="G368" t="str">
            <v>도매</v>
          </cell>
          <cell r="H368" t="str">
            <v>가축약품</v>
          </cell>
          <cell r="J368" t="str">
            <v>김 세진</v>
          </cell>
          <cell r="K368" t="str">
            <v>042-624-7711</v>
          </cell>
        </row>
        <row r="369">
          <cell r="B369" t="str">
            <v>선경가축약품</v>
          </cell>
          <cell r="C369" t="str">
            <v>412-01-93280</v>
          </cell>
          <cell r="D369" t="str">
            <v>강 재경</v>
          </cell>
          <cell r="E369" t="str">
            <v>전라남도 나주시 이창동 173-8</v>
          </cell>
          <cell r="F369" t="str">
            <v>520-220</v>
          </cell>
          <cell r="G369" t="str">
            <v>도,소매</v>
          </cell>
          <cell r="H369" t="str">
            <v>가축약품</v>
          </cell>
          <cell r="J369" t="str">
            <v>최 찬교</v>
          </cell>
          <cell r="K369" t="str">
            <v>0613-333-5550</v>
          </cell>
        </row>
        <row r="370">
          <cell r="B370" t="str">
            <v>경남가축약품</v>
          </cell>
          <cell r="C370" t="str">
            <v>613-13-93950</v>
          </cell>
          <cell r="D370" t="str">
            <v>안 성기</v>
          </cell>
          <cell r="E370" t="str">
            <v>경상남도 진주시 장대동 93-9</v>
          </cell>
          <cell r="F370" t="str">
            <v>660-170</v>
          </cell>
          <cell r="G370" t="str">
            <v>도.소매</v>
          </cell>
          <cell r="H370" t="str">
            <v>가축약품</v>
          </cell>
          <cell r="J370" t="str">
            <v>최 찬교</v>
          </cell>
          <cell r="K370" t="str">
            <v>0591-741-1318</v>
          </cell>
        </row>
        <row r="371">
          <cell r="B371" t="str">
            <v>국제가축약품(목포)</v>
          </cell>
          <cell r="C371" t="str">
            <v>411-01-62523</v>
          </cell>
          <cell r="D371" t="str">
            <v>김 흥태</v>
          </cell>
          <cell r="E371" t="str">
            <v>전라남도 목포시 용당동 1113-10</v>
          </cell>
          <cell r="F371" t="str">
            <v>530-360</v>
          </cell>
          <cell r="G371" t="str">
            <v>도소매</v>
          </cell>
          <cell r="H371" t="str">
            <v>가축약품</v>
          </cell>
          <cell r="J371" t="str">
            <v>최 찬교</v>
          </cell>
          <cell r="K371" t="str">
            <v>0631-277-1896</v>
          </cell>
        </row>
        <row r="372">
          <cell r="B372" t="str">
            <v>정안약품(주)(농축부)</v>
          </cell>
          <cell r="C372" t="str">
            <v>502-81-11109</v>
          </cell>
          <cell r="D372" t="str">
            <v>이연석</v>
          </cell>
          <cell r="E372" t="str">
            <v>대구광역시 수성구 만촌동 994-41</v>
          </cell>
          <cell r="F372" t="str">
            <v>706-020</v>
          </cell>
          <cell r="G372" t="str">
            <v>도매</v>
          </cell>
          <cell r="H372" t="str">
            <v>양약</v>
          </cell>
          <cell r="J372" t="str">
            <v>최 찬교</v>
          </cell>
          <cell r="K372" t="str">
            <v>053-755-8052</v>
          </cell>
        </row>
        <row r="373">
          <cell r="B373" t="str">
            <v>백제약품(주)대전(농?</v>
          </cell>
          <cell r="C373" t="str">
            <v>305-85-00993</v>
          </cell>
          <cell r="D373" t="str">
            <v>김기운</v>
          </cell>
          <cell r="E373" t="str">
            <v>대전광역시 중구 대흥동 508-63</v>
          </cell>
          <cell r="F373" t="str">
            <v>301-010</v>
          </cell>
          <cell r="G373" t="str">
            <v>도.소매</v>
          </cell>
          <cell r="H373" t="str">
            <v>양약,동물약품</v>
          </cell>
          <cell r="J373" t="str">
            <v>김 세진</v>
          </cell>
          <cell r="K373" t="str">
            <v>042-255-5501</v>
          </cell>
        </row>
        <row r="374">
          <cell r="B374" t="str">
            <v>죽산가축약품</v>
          </cell>
          <cell r="C374" t="str">
            <v>125-12-91875</v>
          </cell>
          <cell r="D374" t="str">
            <v>이동호</v>
          </cell>
          <cell r="E374" t="str">
            <v>경기도 안성군 죽산면 죽산리 107-11</v>
          </cell>
          <cell r="F374" t="str">
            <v>456-890</v>
          </cell>
          <cell r="G374" t="str">
            <v>도매.소매</v>
          </cell>
          <cell r="H374" t="str">
            <v>가축약품,단미사료</v>
          </cell>
          <cell r="J374" t="str">
            <v>김 창배</v>
          </cell>
        </row>
        <row r="375">
          <cell r="B375" t="str">
            <v>알파약품(주)</v>
          </cell>
          <cell r="C375" t="str">
            <v>408-81-06696</v>
          </cell>
          <cell r="D375" t="str">
            <v>김영수</v>
          </cell>
          <cell r="E375" t="str">
            <v>광주광역시 동구 동명동 118-26</v>
          </cell>
          <cell r="F375" t="str">
            <v>501-070</v>
          </cell>
          <cell r="G375" t="str">
            <v>도매</v>
          </cell>
          <cell r="H375" t="str">
            <v>양약</v>
          </cell>
          <cell r="J375" t="str">
            <v>김 태균</v>
          </cell>
          <cell r="K375" t="str">
            <v>062-226-7111</v>
          </cell>
        </row>
        <row r="376">
          <cell r="B376" t="str">
            <v>럭키약품</v>
          </cell>
          <cell r="C376" t="str">
            <v>502-02-39228</v>
          </cell>
          <cell r="D376" t="str">
            <v>정석방</v>
          </cell>
          <cell r="E376" t="str">
            <v>대구광역시 동구 방촌동 1084-668</v>
          </cell>
          <cell r="F376" t="str">
            <v>701-120</v>
          </cell>
          <cell r="G376" t="str">
            <v>도매</v>
          </cell>
          <cell r="H376" t="str">
            <v>의약품</v>
          </cell>
          <cell r="J376" t="str">
            <v>강 성대</v>
          </cell>
          <cell r="K376" t="str">
            <v>053-981-6753</v>
          </cell>
        </row>
        <row r="377">
          <cell r="B377" t="str">
            <v>인창약품(주)</v>
          </cell>
          <cell r="C377" t="str">
            <v>408-81-26386</v>
          </cell>
          <cell r="D377" t="str">
            <v>이경열</v>
          </cell>
          <cell r="E377" t="str">
            <v>광주광역시 동구 산수동 131-13</v>
          </cell>
          <cell r="F377" t="str">
            <v>501-090</v>
          </cell>
          <cell r="G377" t="str">
            <v>도매</v>
          </cell>
          <cell r="H377" t="str">
            <v>의약품</v>
          </cell>
          <cell r="J377" t="str">
            <v>김 태균</v>
          </cell>
          <cell r="K377" t="str">
            <v>062-269-6633</v>
          </cell>
        </row>
        <row r="378">
          <cell r="B378" t="str">
            <v>서울수의약품(주)</v>
          </cell>
          <cell r="C378" t="str">
            <v>105-81-38149</v>
          </cell>
          <cell r="D378" t="str">
            <v>홍영선</v>
          </cell>
          <cell r="E378" t="str">
            <v>서울특별시 마포구 서교동 357-1</v>
          </cell>
          <cell r="F378" t="str">
            <v>121-210</v>
          </cell>
          <cell r="G378" t="str">
            <v>도.소매</v>
          </cell>
          <cell r="H378" t="str">
            <v>수의약품</v>
          </cell>
          <cell r="J378" t="str">
            <v>김 창배</v>
          </cell>
          <cell r="K378" t="str">
            <v>337-4450</v>
          </cell>
        </row>
        <row r="379">
          <cell r="B379" t="str">
            <v>동부가축약품</v>
          </cell>
          <cell r="C379" t="str">
            <v>515-13-62041</v>
          </cell>
          <cell r="D379" t="str">
            <v>조이길</v>
          </cell>
          <cell r="E379" t="str">
            <v>경상북도 경산시 하양읍 금낙4리 116-163</v>
          </cell>
          <cell r="F379" t="str">
            <v>712-900</v>
          </cell>
          <cell r="G379" t="str">
            <v>도.소매</v>
          </cell>
          <cell r="H379" t="str">
            <v>동물의약품</v>
          </cell>
          <cell r="J379" t="str">
            <v>최 찬교</v>
          </cell>
          <cell r="K379" t="str">
            <v>053-853-5533</v>
          </cell>
        </row>
        <row r="380">
          <cell r="B380" t="str">
            <v>제일가축약품상사</v>
          </cell>
          <cell r="C380" t="str">
            <v>607-03-93562</v>
          </cell>
          <cell r="D380" t="str">
            <v>심재현</v>
          </cell>
          <cell r="E380" t="str">
            <v>부산광역시 동래구 명륜동 65-63</v>
          </cell>
          <cell r="F380" t="str">
            <v>607-010</v>
          </cell>
          <cell r="G380" t="str">
            <v>도.소매</v>
          </cell>
          <cell r="H380" t="str">
            <v>가축약품</v>
          </cell>
          <cell r="J380" t="str">
            <v>최 찬교</v>
          </cell>
          <cell r="K380" t="str">
            <v>051-555-3373</v>
          </cell>
        </row>
        <row r="381">
          <cell r="B381" t="str">
            <v>웅비뇨기과</v>
          </cell>
          <cell r="C381" t="str">
            <v>114-90-15711</v>
          </cell>
          <cell r="D381" t="str">
            <v>홍종명</v>
          </cell>
          <cell r="E381" t="str">
            <v>서울특별시 서초구 잠원동 21-2 월드센타빌딩 2층</v>
          </cell>
          <cell r="F381" t="str">
            <v>137-030</v>
          </cell>
          <cell r="G381" t="str">
            <v>의원</v>
          </cell>
          <cell r="H381" t="str">
            <v>비뇨기과</v>
          </cell>
          <cell r="J381" t="str">
            <v>강 충주</v>
          </cell>
        </row>
        <row r="382">
          <cell r="B382" t="str">
            <v>서광가축</v>
          </cell>
          <cell r="D382" t="str">
            <v>서명수</v>
          </cell>
          <cell r="E382" t="str">
            <v>경기도 파주시 조리면 봉일천리 125-10</v>
          </cell>
          <cell r="F382" t="str">
            <v>413-820</v>
          </cell>
          <cell r="J382" t="str">
            <v>김 창배</v>
          </cell>
          <cell r="K382" t="str">
            <v>0348-941-0947</v>
          </cell>
        </row>
        <row r="383">
          <cell r="B383" t="str">
            <v>대한축산약품상사(청주)</v>
          </cell>
          <cell r="C383" t="str">
            <v>301-11-63622</v>
          </cell>
          <cell r="D383" t="str">
            <v>이상국</v>
          </cell>
          <cell r="E383" t="str">
            <v>충청북도 청주시 상당구 내덕동 226-22</v>
          </cell>
          <cell r="F383" t="str">
            <v>360-170</v>
          </cell>
          <cell r="G383" t="str">
            <v>도.소매</v>
          </cell>
          <cell r="H383" t="str">
            <v>축산약품</v>
          </cell>
          <cell r="J383" t="str">
            <v>김 세진</v>
          </cell>
          <cell r="K383" t="str">
            <v>0431-52-6462</v>
          </cell>
        </row>
        <row r="384">
          <cell r="B384" t="str">
            <v>홍해약품(주)</v>
          </cell>
          <cell r="C384" t="str">
            <v>105-81-86466</v>
          </cell>
          <cell r="D384" t="str">
            <v>홍찬호</v>
          </cell>
          <cell r="E384" t="str">
            <v>서울특별시 마포구 중동 64-23 오윤빌딩지층</v>
          </cell>
          <cell r="F384" t="str">
            <v>121-260</v>
          </cell>
          <cell r="G384" t="str">
            <v>도매.소매</v>
          </cell>
          <cell r="H384" t="str">
            <v>의약품</v>
          </cell>
          <cell r="J384" t="str">
            <v>이 충주</v>
          </cell>
          <cell r="K384" t="str">
            <v>02-374-5741</v>
          </cell>
        </row>
        <row r="385">
          <cell r="B385" t="str">
            <v>우진약품(주)</v>
          </cell>
          <cell r="C385" t="str">
            <v>205-81-29445</v>
          </cell>
          <cell r="D385" t="str">
            <v>정광호</v>
          </cell>
          <cell r="E385" t="str">
            <v>서울특별시 동대문구 장안3동 358-14</v>
          </cell>
          <cell r="F385" t="str">
            <v>130-103</v>
          </cell>
          <cell r="G385" t="str">
            <v>도매</v>
          </cell>
          <cell r="H385" t="str">
            <v>의약품</v>
          </cell>
          <cell r="J385" t="str">
            <v>강 충주</v>
          </cell>
          <cell r="K385" t="str">
            <v>02-2217-3497</v>
          </cell>
        </row>
        <row r="386">
          <cell r="B386" t="str">
            <v>이화가축약품</v>
          </cell>
          <cell r="C386" t="str">
            <v>311-10-61207</v>
          </cell>
          <cell r="D386" t="str">
            <v>한민영</v>
          </cell>
          <cell r="E386" t="str">
            <v>충청남도 당진군 합덕읍 운산리 277-2</v>
          </cell>
          <cell r="F386" t="str">
            <v>343-900</v>
          </cell>
          <cell r="G386" t="str">
            <v>도.소매</v>
          </cell>
          <cell r="H386" t="str">
            <v>가축약품.양약</v>
          </cell>
          <cell r="J386" t="str">
            <v>김 세진</v>
          </cell>
          <cell r="K386" t="str">
            <v>0457-362-0018</v>
          </cell>
        </row>
        <row r="387">
          <cell r="B387" t="str">
            <v>남시약국</v>
          </cell>
          <cell r="C387" t="str">
            <v>104-81-21489</v>
          </cell>
          <cell r="D387" t="str">
            <v>김효경</v>
          </cell>
          <cell r="E387" t="str">
            <v>서울특별시 중구 남대문로3가 30-15</v>
          </cell>
          <cell r="F387" t="str">
            <v>100-093</v>
          </cell>
          <cell r="G387" t="str">
            <v>소매</v>
          </cell>
          <cell r="H387" t="str">
            <v>양약</v>
          </cell>
          <cell r="J387" t="str">
            <v>강 충주</v>
          </cell>
          <cell r="K387" t="str">
            <v>02-753-7466</v>
          </cell>
        </row>
        <row r="388">
          <cell r="B388" t="str">
            <v>(자)제중약품</v>
          </cell>
          <cell r="C388" t="str">
            <v>308-81-01708</v>
          </cell>
          <cell r="D388" t="str">
            <v>도심희</v>
          </cell>
          <cell r="E388" t="str">
            <v>충청남도 논산시 취암동 372-99</v>
          </cell>
          <cell r="F388" t="str">
            <v>320-110</v>
          </cell>
          <cell r="G388" t="str">
            <v>도매업</v>
          </cell>
          <cell r="H388" t="str">
            <v>양약.의료기기</v>
          </cell>
          <cell r="J388" t="str">
            <v>전 영호</v>
          </cell>
          <cell r="K388" t="str">
            <v>0461-735-5604</v>
          </cell>
        </row>
        <row r="389">
          <cell r="B389" t="str">
            <v>(주)유림약품</v>
          </cell>
          <cell r="C389" t="str">
            <v>409-81-44198</v>
          </cell>
          <cell r="D389" t="str">
            <v>정명진</v>
          </cell>
          <cell r="E389" t="str">
            <v>광주광역시 북구 일곡동 821-1</v>
          </cell>
          <cell r="F389" t="str">
            <v>500-160</v>
          </cell>
          <cell r="G389" t="str">
            <v>도매</v>
          </cell>
          <cell r="H389" t="str">
            <v>의약품</v>
          </cell>
          <cell r="J389" t="str">
            <v>김 태균</v>
          </cell>
        </row>
        <row r="390">
          <cell r="B390" t="str">
            <v>원양약품(주)</v>
          </cell>
          <cell r="C390" t="str">
            <v>617-81-13428</v>
          </cell>
          <cell r="D390" t="str">
            <v>심정섭</v>
          </cell>
          <cell r="E390" t="str">
            <v>부산광역시 남구 대연3동 260</v>
          </cell>
          <cell r="F390" t="str">
            <v>608-023</v>
          </cell>
          <cell r="G390" t="str">
            <v>도매</v>
          </cell>
          <cell r="H390" t="str">
            <v>양약</v>
          </cell>
          <cell r="J390" t="str">
            <v>김 상규</v>
          </cell>
          <cell r="K390" t="str">
            <v>051-628-0040</v>
          </cell>
        </row>
        <row r="391">
          <cell r="B391" t="str">
            <v>한도가축약품</v>
          </cell>
          <cell r="C391" t="str">
            <v>125-10-61343</v>
          </cell>
          <cell r="D391" t="str">
            <v>한창훈</v>
          </cell>
          <cell r="E391" t="str">
            <v>경기도 안성군 안성읍 서인리 63</v>
          </cell>
          <cell r="F391" t="str">
            <v>456-800</v>
          </cell>
          <cell r="G391" t="str">
            <v>도.소매.부동산</v>
          </cell>
          <cell r="H391" t="str">
            <v>가축약품.임대</v>
          </cell>
          <cell r="J391" t="str">
            <v>김 창배</v>
          </cell>
          <cell r="K391" t="str">
            <v>0334-675-2806</v>
          </cell>
        </row>
        <row r="392">
          <cell r="B392" t="str">
            <v>한양신경외과의원</v>
          </cell>
          <cell r="C392" t="str">
            <v>127-96-06689</v>
          </cell>
          <cell r="D392" t="str">
            <v>이훈경</v>
          </cell>
          <cell r="E392" t="str">
            <v>강원도 철원군 동송읍 이평리 679-20</v>
          </cell>
          <cell r="F392" t="str">
            <v>269-810</v>
          </cell>
          <cell r="G392" t="str">
            <v>의료</v>
          </cell>
          <cell r="H392" t="str">
            <v>신경외과,산부인과</v>
          </cell>
          <cell r="J392" t="str">
            <v>강 충주</v>
          </cell>
        </row>
        <row r="393">
          <cell r="B393" t="str">
            <v>(주)경인약품(인천)</v>
          </cell>
          <cell r="C393" t="str">
            <v>122-81-53145</v>
          </cell>
          <cell r="D393" t="str">
            <v>현소일</v>
          </cell>
          <cell r="E393" t="str">
            <v>인천광역시 부평구 부평동 514-2</v>
          </cell>
          <cell r="F393" t="str">
            <v>403-010</v>
          </cell>
          <cell r="G393" t="str">
            <v>도매</v>
          </cell>
          <cell r="H393" t="str">
            <v>의약품(양약)</v>
          </cell>
          <cell r="J393" t="str">
            <v>오 요환</v>
          </cell>
          <cell r="K393" t="str">
            <v>032-521-8120</v>
          </cell>
        </row>
        <row r="394">
          <cell r="B394" t="str">
            <v>경기수의약품(주)</v>
          </cell>
          <cell r="C394" t="str">
            <v>124-81-30755</v>
          </cell>
          <cell r="D394" t="str">
            <v>임영일</v>
          </cell>
          <cell r="E394" t="str">
            <v>경기도 수원시 권선구 교동 50-2</v>
          </cell>
          <cell r="F394" t="str">
            <v>441-130</v>
          </cell>
          <cell r="G394" t="str">
            <v>도.소매</v>
          </cell>
          <cell r="H394" t="str">
            <v>동물약품</v>
          </cell>
          <cell r="J394" t="str">
            <v>김 창배</v>
          </cell>
          <cell r="K394" t="str">
            <v>0331-242-0258</v>
          </cell>
        </row>
        <row r="395">
          <cell r="B395" t="str">
            <v>청주우유협동조합</v>
          </cell>
          <cell r="C395" t="str">
            <v>315-82-00214</v>
          </cell>
          <cell r="D395" t="str">
            <v>박장순</v>
          </cell>
          <cell r="E395" t="str">
            <v>충청북도 청주시 흥덕구 봉명동 362-5</v>
          </cell>
          <cell r="F395" t="str">
            <v>361-300</v>
          </cell>
          <cell r="G395" t="str">
            <v>제조.도소매.금융</v>
          </cell>
          <cell r="H395" t="str">
            <v>우유처리가공및구판</v>
          </cell>
          <cell r="J395" t="str">
            <v>김 세진</v>
          </cell>
          <cell r="K395" t="str">
            <v>0431-271-5511</v>
          </cell>
        </row>
        <row r="396">
          <cell r="B396" t="str">
            <v>한강가축약품</v>
          </cell>
          <cell r="C396" t="str">
            <v>127-39-67913</v>
          </cell>
          <cell r="D396" t="str">
            <v>장영규</v>
          </cell>
          <cell r="E396" t="str">
            <v>경기도 포천군 포천읍 신읍리 20-8</v>
          </cell>
          <cell r="F396" t="str">
            <v>487-800</v>
          </cell>
          <cell r="G396" t="str">
            <v>도.소매</v>
          </cell>
          <cell r="H396" t="str">
            <v>가축약품.사료</v>
          </cell>
          <cell r="J396" t="str">
            <v>김 창배</v>
          </cell>
          <cell r="K396" t="str">
            <v>0357-536-4281</v>
          </cell>
        </row>
        <row r="397">
          <cell r="B397" t="str">
            <v>백제약품(창원)</v>
          </cell>
          <cell r="C397" t="str">
            <v>609-85-04585</v>
          </cell>
          <cell r="D397" t="str">
            <v>김기운</v>
          </cell>
          <cell r="E397" t="str">
            <v>경상남도 창원시 명서동 209-1</v>
          </cell>
          <cell r="F397" t="str">
            <v>641-560</v>
          </cell>
          <cell r="G397" t="str">
            <v>도매</v>
          </cell>
          <cell r="H397" t="str">
            <v>양약.동물약품</v>
          </cell>
          <cell r="J397" t="str">
            <v>김 상규</v>
          </cell>
          <cell r="K397" t="str">
            <v>0551-288-7401</v>
          </cell>
        </row>
        <row r="398">
          <cell r="B398" t="str">
            <v>중앙가축약품(주)</v>
          </cell>
          <cell r="C398" t="str">
            <v>124-81-48274</v>
          </cell>
          <cell r="D398" t="str">
            <v>라재균</v>
          </cell>
          <cell r="E398" t="str">
            <v>경기도 수원시 권선구 권선동 1001-6</v>
          </cell>
          <cell r="F398" t="str">
            <v>441-390</v>
          </cell>
          <cell r="G398" t="str">
            <v>도소매</v>
          </cell>
          <cell r="H398" t="str">
            <v>동물약품</v>
          </cell>
          <cell r="J398" t="str">
            <v>김 창배</v>
          </cell>
          <cell r="K398" t="str">
            <v>0331-233-0601</v>
          </cell>
        </row>
        <row r="399">
          <cell r="B399" t="str">
            <v>(주)대구바이엘</v>
          </cell>
          <cell r="C399" t="str">
            <v>501-81-15437</v>
          </cell>
          <cell r="D399" t="str">
            <v>이균환</v>
          </cell>
          <cell r="E399" t="str">
            <v>대구광역시 수성구 삼덕동 2-297</v>
          </cell>
          <cell r="F399" t="str">
            <v>706-190</v>
          </cell>
          <cell r="G399" t="str">
            <v>도.소매</v>
          </cell>
          <cell r="H399" t="str">
            <v>동물의약</v>
          </cell>
          <cell r="J399" t="str">
            <v>최 찬교</v>
          </cell>
          <cell r="K399" t="str">
            <v>053-425-0102</v>
          </cell>
        </row>
        <row r="400">
          <cell r="B400" t="str">
            <v>(주)진주동원약품</v>
          </cell>
          <cell r="C400" t="str">
            <v>613-81-04723</v>
          </cell>
          <cell r="D400" t="str">
            <v>장원덕</v>
          </cell>
          <cell r="E400" t="str">
            <v>경상남도 진주시 상평동 191-4</v>
          </cell>
          <cell r="F400" t="str">
            <v>660-340</v>
          </cell>
          <cell r="G400" t="str">
            <v>도매</v>
          </cell>
          <cell r="H400" t="str">
            <v>의약품</v>
          </cell>
          <cell r="J400" t="str">
            <v>김 상규</v>
          </cell>
          <cell r="K400" t="str">
            <v>0591-759-3333</v>
          </cell>
        </row>
        <row r="401">
          <cell r="B401" t="str">
            <v>우일축산약품상사</v>
          </cell>
          <cell r="C401" t="str">
            <v>504-04-68738</v>
          </cell>
          <cell r="D401" t="str">
            <v>박태수외2명</v>
          </cell>
          <cell r="E401" t="str">
            <v>대구광역시 북구 산격동 1805 대구종합유통단지 18</v>
          </cell>
          <cell r="F401" t="str">
            <v>702-010</v>
          </cell>
          <cell r="G401" t="str">
            <v>도매</v>
          </cell>
          <cell r="H401" t="str">
            <v>동물약품</v>
          </cell>
          <cell r="J401" t="str">
            <v>최 찬교</v>
          </cell>
          <cell r="K401" t="str">
            <v>053-381-0044</v>
          </cell>
        </row>
        <row r="402">
          <cell r="B402" t="str">
            <v>영천가축약품</v>
          </cell>
          <cell r="C402" t="str">
            <v>505-18-62904</v>
          </cell>
          <cell r="D402" t="str">
            <v>도기남</v>
          </cell>
          <cell r="E402" t="str">
            <v>경상북도 영천시 완산동 1085-1</v>
          </cell>
          <cell r="F402" t="str">
            <v>770-090</v>
          </cell>
          <cell r="G402" t="str">
            <v>소매</v>
          </cell>
          <cell r="H402" t="str">
            <v>양약</v>
          </cell>
          <cell r="J402" t="str">
            <v>최 찬교</v>
          </cell>
          <cell r="K402" t="str">
            <v>0563-331-0601</v>
          </cell>
        </row>
        <row r="403">
          <cell r="B403" t="str">
            <v>서해가축병원</v>
          </cell>
          <cell r="C403" t="str">
            <v>313-01-68602</v>
          </cell>
          <cell r="D403" t="str">
            <v>민경천</v>
          </cell>
          <cell r="E403" t="str">
            <v>충청남도 보령시 대천동 434-6</v>
          </cell>
          <cell r="F403" t="str">
            <v>355-010</v>
          </cell>
          <cell r="G403" t="str">
            <v>도소매,써비스</v>
          </cell>
          <cell r="H403" t="str">
            <v>동물약품,동물병원</v>
          </cell>
          <cell r="J403" t="str">
            <v>김 세진</v>
          </cell>
          <cell r="K403" t="str">
            <v>0452-935-4983</v>
          </cell>
        </row>
        <row r="404">
          <cell r="B404" t="str">
            <v>태능가축약품(주)</v>
          </cell>
          <cell r="C404" t="str">
            <v>127-81-30263</v>
          </cell>
          <cell r="D404" t="str">
            <v>조훈</v>
          </cell>
          <cell r="E404" t="str">
            <v>경기도 동두천시 생연동 668</v>
          </cell>
          <cell r="F404" t="str">
            <v>483-030</v>
          </cell>
          <cell r="G404" t="str">
            <v>도.소매</v>
          </cell>
          <cell r="H404" t="str">
            <v>동물약품</v>
          </cell>
          <cell r="J404" t="str">
            <v>김 창배</v>
          </cell>
          <cell r="K404" t="str">
            <v>0351-862-2284</v>
          </cell>
        </row>
        <row r="405">
          <cell r="B405" t="str">
            <v>덕일약품</v>
          </cell>
          <cell r="C405" t="str">
            <v>501-02-25022</v>
          </cell>
          <cell r="D405" t="str">
            <v>이병규</v>
          </cell>
          <cell r="E405" t="str">
            <v>대구광역시 중구 대봉동 19-30 경일빌딩4층</v>
          </cell>
          <cell r="F405" t="str">
            <v>700-430</v>
          </cell>
          <cell r="J405" t="str">
            <v>강 성대</v>
          </cell>
          <cell r="K405" t="str">
            <v>053-425-0048</v>
          </cell>
        </row>
        <row r="406">
          <cell r="B406" t="str">
            <v>백산동물병원</v>
          </cell>
          <cell r="C406" t="str">
            <v>126-11-72253</v>
          </cell>
          <cell r="D406" t="str">
            <v>정석권</v>
          </cell>
          <cell r="E406" t="str">
            <v>경기도 여주군 여주읍 하리 295-5</v>
          </cell>
          <cell r="F406" t="str">
            <v>469-800</v>
          </cell>
          <cell r="G406" t="str">
            <v>도매업</v>
          </cell>
          <cell r="H406" t="str">
            <v>양약</v>
          </cell>
          <cell r="J406" t="str">
            <v>김 창배</v>
          </cell>
          <cell r="K406" t="str">
            <v>0337-884-3030</v>
          </cell>
        </row>
        <row r="407">
          <cell r="B407" t="str">
            <v>순천당약업(주)</v>
          </cell>
          <cell r="C407" t="str">
            <v>226-81-03063</v>
          </cell>
          <cell r="D407" t="str">
            <v>김대기</v>
          </cell>
          <cell r="E407" t="str">
            <v>강원도 강릉시 포남동 1134-11</v>
          </cell>
          <cell r="F407" t="str">
            <v>210-110</v>
          </cell>
          <cell r="G407" t="str">
            <v>도매</v>
          </cell>
          <cell r="H407" t="str">
            <v>의약품</v>
          </cell>
          <cell r="J407" t="str">
            <v>강 충주</v>
          </cell>
          <cell r="K407" t="str">
            <v>0391-643-9443</v>
          </cell>
        </row>
        <row r="408">
          <cell r="B408" t="str">
            <v>금산가축약품</v>
          </cell>
          <cell r="C408" t="str">
            <v>305-37-63584</v>
          </cell>
          <cell r="D408" t="str">
            <v>고현기</v>
          </cell>
          <cell r="E408" t="str">
            <v>충청남도 금산군 금산읍 상리 176-24</v>
          </cell>
          <cell r="F408" t="str">
            <v>312-800</v>
          </cell>
          <cell r="G408" t="str">
            <v>도.소매</v>
          </cell>
          <cell r="H408" t="str">
            <v>동물약품</v>
          </cell>
          <cell r="J408" t="str">
            <v>김 세진</v>
          </cell>
          <cell r="K408" t="str">
            <v>0412-753-3071</v>
          </cell>
        </row>
        <row r="409">
          <cell r="B409" t="str">
            <v>(주)한솔약품</v>
          </cell>
          <cell r="C409" t="str">
            <v>418-81-17259</v>
          </cell>
          <cell r="D409" t="str">
            <v>이직용</v>
          </cell>
          <cell r="E409" t="str">
            <v>전라북도 전주시 덕진구 팔복동 110-3</v>
          </cell>
          <cell r="F409" t="str">
            <v>561-200</v>
          </cell>
          <cell r="G409" t="str">
            <v>도매</v>
          </cell>
          <cell r="H409" t="str">
            <v>의약품</v>
          </cell>
          <cell r="J409" t="str">
            <v>김 태균</v>
          </cell>
        </row>
        <row r="410">
          <cell r="B410" t="str">
            <v>양주축산업협동조합</v>
          </cell>
          <cell r="C410" t="str">
            <v>127-82-00276</v>
          </cell>
          <cell r="D410" t="str">
            <v>윤기섭</v>
          </cell>
          <cell r="E410" t="str">
            <v>경기도 의정부시 의정부동 487-5</v>
          </cell>
          <cell r="F410" t="str">
            <v>480-010</v>
          </cell>
          <cell r="G410" t="str">
            <v>금융,제조,부동산</v>
          </cell>
          <cell r="H410" t="str">
            <v>여수신, 배합사료</v>
          </cell>
          <cell r="J410" t="str">
            <v>김 창배</v>
          </cell>
          <cell r="K410" t="str">
            <v>0351-877-9451</v>
          </cell>
        </row>
        <row r="411">
          <cell r="B411" t="str">
            <v>이천가축약품</v>
          </cell>
          <cell r="C411" t="str">
            <v>126-02-94309</v>
          </cell>
          <cell r="D411" t="str">
            <v>유건상</v>
          </cell>
          <cell r="E411" t="str">
            <v>경기도 이천시 창전동 170-7</v>
          </cell>
          <cell r="F411" t="str">
            <v>467-010</v>
          </cell>
          <cell r="G411" t="str">
            <v>도.소매</v>
          </cell>
          <cell r="H411" t="str">
            <v>가축약품</v>
          </cell>
          <cell r="J411" t="str">
            <v>김 창배</v>
          </cell>
          <cell r="K411" t="str">
            <v>0336-635-6080</v>
          </cell>
        </row>
        <row r="412">
          <cell r="B412" t="str">
            <v>한원가축약품</v>
          </cell>
          <cell r="C412" t="str">
            <v>125-01-64329</v>
          </cell>
          <cell r="D412" t="str">
            <v>정병동</v>
          </cell>
          <cell r="E412" t="str">
            <v>경기도 평택시 평택동 295-1</v>
          </cell>
          <cell r="F412" t="str">
            <v>450-010</v>
          </cell>
          <cell r="G412" t="str">
            <v>도.소매</v>
          </cell>
          <cell r="H412" t="str">
            <v>가축약품</v>
          </cell>
          <cell r="J412" t="str">
            <v>김 창배</v>
          </cell>
          <cell r="K412" t="str">
            <v>0333-652-9816</v>
          </cell>
        </row>
        <row r="413">
          <cell r="B413" t="str">
            <v>(주)세바의약품</v>
          </cell>
          <cell r="C413" t="str">
            <v>416-81-23338</v>
          </cell>
          <cell r="D413" t="str">
            <v>김남수</v>
          </cell>
          <cell r="E413" t="str">
            <v>전라남도 순천시 인제동 376-1</v>
          </cell>
          <cell r="F413" t="str">
            <v>540-160</v>
          </cell>
          <cell r="G413" t="str">
            <v>도.소매</v>
          </cell>
          <cell r="H413" t="str">
            <v>양약,한약외</v>
          </cell>
          <cell r="J413" t="str">
            <v>김 태균</v>
          </cell>
          <cell r="K413" t="str">
            <v>0661-742-3883</v>
          </cell>
        </row>
        <row r="414">
          <cell r="B414" t="str">
            <v>신진동물약품병원</v>
          </cell>
          <cell r="C414" t="str">
            <v>139-08-70867</v>
          </cell>
          <cell r="D414" t="str">
            <v>황의담</v>
          </cell>
          <cell r="E414" t="str">
            <v>인천광역시 남동구 만수동 961-31</v>
          </cell>
          <cell r="F414" t="str">
            <v>405-240</v>
          </cell>
          <cell r="G414" t="str">
            <v>도매.보건</v>
          </cell>
          <cell r="H414" t="str">
            <v>동물약품,수의사</v>
          </cell>
          <cell r="J414" t="str">
            <v>김 창배</v>
          </cell>
        </row>
        <row r="415">
          <cell r="B415" t="str">
            <v>비산실업(주)</v>
          </cell>
          <cell r="C415" t="str">
            <v>211-86-00166</v>
          </cell>
          <cell r="D415" t="str">
            <v>전종우</v>
          </cell>
          <cell r="E415" t="str">
            <v>서울특별시 강남구 도곡동 410-4</v>
          </cell>
          <cell r="F415" t="str">
            <v>135-270</v>
          </cell>
          <cell r="G415" t="str">
            <v>도.소매</v>
          </cell>
          <cell r="H415" t="str">
            <v>의약품.의료기기외</v>
          </cell>
          <cell r="J415" t="str">
            <v>이 충주</v>
          </cell>
          <cell r="K415" t="str">
            <v>02-578-0168</v>
          </cell>
        </row>
        <row r="416">
          <cell r="B416" t="str">
            <v>태양동물병원</v>
          </cell>
          <cell r="C416" t="str">
            <v>126-06-64313</v>
          </cell>
          <cell r="D416" t="str">
            <v>인동설</v>
          </cell>
          <cell r="E416" t="str">
            <v>경기도 여주군 여주읍 하리 290-2</v>
          </cell>
          <cell r="F416" t="str">
            <v>469-800</v>
          </cell>
          <cell r="G416" t="str">
            <v>서비스.도소매</v>
          </cell>
          <cell r="H416" t="str">
            <v>동물병원.동물약품</v>
          </cell>
          <cell r="J416" t="str">
            <v>김 창배</v>
          </cell>
          <cell r="K416" t="str">
            <v>0337-84-8640</v>
          </cell>
        </row>
        <row r="417">
          <cell r="B417" t="str">
            <v>장수물류</v>
          </cell>
          <cell r="C417" t="str">
            <v>106-81-49111</v>
          </cell>
          <cell r="D417" t="str">
            <v>박정용</v>
          </cell>
          <cell r="E417" t="str">
            <v>서울특별시 용산구 한강로2가 108</v>
          </cell>
          <cell r="F417" t="str">
            <v>140-012</v>
          </cell>
          <cell r="G417" t="str">
            <v>운수업</v>
          </cell>
          <cell r="H417" t="str">
            <v>화물</v>
          </cell>
          <cell r="J417" t="str">
            <v>강 충주</v>
          </cell>
        </row>
        <row r="418">
          <cell r="B418" t="str">
            <v>(주)금강약품</v>
          </cell>
          <cell r="C418" t="str">
            <v>603-81-06928</v>
          </cell>
          <cell r="D418" t="str">
            <v>조도석</v>
          </cell>
          <cell r="E418" t="str">
            <v>부산광역시 사하구 당리동 532</v>
          </cell>
          <cell r="F418" t="str">
            <v>604-010</v>
          </cell>
          <cell r="G418" t="str">
            <v>도매업</v>
          </cell>
          <cell r="H418" t="str">
            <v>양약</v>
          </cell>
          <cell r="J418" t="str">
            <v>김 상규</v>
          </cell>
          <cell r="K418" t="str">
            <v>051-204-8215</v>
          </cell>
        </row>
        <row r="419">
          <cell r="B419" t="str">
            <v>신라축산약품</v>
          </cell>
          <cell r="C419" t="str">
            <v>502-15-87211</v>
          </cell>
          <cell r="D419" t="str">
            <v>현성찬</v>
          </cell>
          <cell r="E419" t="str">
            <v>대구광역시 동구 효목동 289-3</v>
          </cell>
          <cell r="F419" t="str">
            <v>701-030</v>
          </cell>
          <cell r="G419" t="str">
            <v>도매.소매</v>
          </cell>
          <cell r="H419" t="str">
            <v>동물의약품</v>
          </cell>
          <cell r="J419" t="str">
            <v>최 찬교</v>
          </cell>
        </row>
        <row r="420">
          <cell r="B420" t="str">
            <v>금강동물약품</v>
          </cell>
          <cell r="C420" t="str">
            <v>410-16-95699</v>
          </cell>
          <cell r="D420" t="str">
            <v>강현성</v>
          </cell>
          <cell r="E420" t="str">
            <v>광주광역시 서구 쌍촌동 276-1</v>
          </cell>
          <cell r="F420" t="str">
            <v>502-260</v>
          </cell>
          <cell r="G420" t="str">
            <v>도.소매</v>
          </cell>
          <cell r="H420" t="str">
            <v>동물약품.양약</v>
          </cell>
          <cell r="J420" t="str">
            <v>최 찬교</v>
          </cell>
        </row>
        <row r="421">
          <cell r="B421" t="str">
            <v>백제약품(주)광주(농?</v>
          </cell>
          <cell r="C421" t="str">
            <v>408-85-00180</v>
          </cell>
          <cell r="D421" t="str">
            <v>김기운</v>
          </cell>
          <cell r="E421" t="str">
            <v>광주광역시 동구 대인동 312-16</v>
          </cell>
          <cell r="F421" t="str">
            <v>501-030</v>
          </cell>
          <cell r="G421" t="str">
            <v>도.소매</v>
          </cell>
          <cell r="H421" t="str">
            <v>양약.동물약품외</v>
          </cell>
          <cell r="J421" t="str">
            <v>최 찬교</v>
          </cell>
          <cell r="K421" t="str">
            <v>062-232-1571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tomer"/>
      <sheetName val="Sheet1"/>
      <sheetName val="Sheet4"/>
      <sheetName val="Sheet1 (2)"/>
      <sheetName val="Sheet2"/>
      <sheetName val="Sheet3"/>
      <sheetName val="1998 P &amp; L"/>
    </sheetNames>
    <sheetDataSet>
      <sheetData sheetId="0" refreshError="1">
        <row r="2">
          <cell r="B2" t="str">
            <v>상    호</v>
          </cell>
          <cell r="C2" t="str">
            <v>사업자등록번호</v>
          </cell>
          <cell r="D2" t="str">
            <v>대표자</v>
          </cell>
          <cell r="E2" t="str">
            <v>주소</v>
          </cell>
          <cell r="F2" t="str">
            <v>ZIP</v>
          </cell>
          <cell r="G2" t="str">
            <v>업태</v>
          </cell>
          <cell r="H2" t="str">
            <v>종목</v>
          </cell>
          <cell r="I2" t="str">
            <v>지역</v>
          </cell>
          <cell r="J2" t="str">
            <v>담당자</v>
          </cell>
        </row>
        <row r="3">
          <cell r="B3" t="str">
            <v>경희약품㈜</v>
          </cell>
          <cell r="C3" t="str">
            <v>126-81-31459</v>
          </cell>
          <cell r="D3" t="str">
            <v>임보연</v>
          </cell>
          <cell r="E3" t="str">
            <v>경기 광주 오포 능평 153-10</v>
          </cell>
          <cell r="G3" t="str">
            <v>도매</v>
          </cell>
          <cell r="H3" t="str">
            <v>의약품</v>
          </cell>
          <cell r="I3" t="str">
            <v>서울2</v>
          </cell>
          <cell r="J3" t="str">
            <v>이충주</v>
          </cell>
        </row>
        <row r="4">
          <cell r="B4" t="str">
            <v>광림약품㈜</v>
          </cell>
          <cell r="C4" t="str">
            <v>205-81-26787</v>
          </cell>
          <cell r="D4" t="str">
            <v>최홍건</v>
          </cell>
          <cell r="E4" t="str">
            <v>서울 동대문 장안 337-19</v>
          </cell>
          <cell r="G4" t="str">
            <v>도매</v>
          </cell>
          <cell r="H4" t="str">
            <v>양약</v>
          </cell>
          <cell r="I4" t="str">
            <v>서울2</v>
          </cell>
          <cell r="J4" t="str">
            <v>강충주</v>
          </cell>
        </row>
        <row r="5">
          <cell r="B5" t="str">
            <v>광산약품</v>
          </cell>
          <cell r="C5" t="str">
            <v>504-05-63308</v>
          </cell>
          <cell r="D5" t="str">
            <v>김재복</v>
          </cell>
          <cell r="E5" t="str">
            <v>대구 북구 고성동 3가 7-1</v>
          </cell>
          <cell r="G5" t="str">
            <v>도매</v>
          </cell>
          <cell r="H5" t="str">
            <v>양약 외</v>
          </cell>
        </row>
        <row r="6">
          <cell r="B6" t="str">
            <v>광주의약품㈜</v>
          </cell>
          <cell r="C6" t="str">
            <v>408-81-08641</v>
          </cell>
          <cell r="D6" t="str">
            <v>최정채</v>
          </cell>
          <cell r="E6" t="str">
            <v>광주 동 충장5 59-2</v>
          </cell>
          <cell r="G6" t="str">
            <v>도매</v>
          </cell>
          <cell r="H6" t="str">
            <v>양약</v>
          </cell>
          <cell r="I6" t="str">
            <v>광주</v>
          </cell>
          <cell r="J6" t="str">
            <v>김태균</v>
          </cell>
        </row>
        <row r="7">
          <cell r="B7" t="str">
            <v>남양약품㈜</v>
          </cell>
          <cell r="C7" t="str">
            <v>111-81-14481</v>
          </cell>
          <cell r="D7" t="str">
            <v>신남수</v>
          </cell>
          <cell r="E7" t="str">
            <v>서울 은평 신사 35-18</v>
          </cell>
          <cell r="G7" t="str">
            <v>도매</v>
          </cell>
          <cell r="H7" t="str">
            <v>의약품</v>
          </cell>
          <cell r="I7" t="str">
            <v>서울1</v>
          </cell>
          <cell r="J7" t="str">
            <v>강덕원</v>
          </cell>
        </row>
        <row r="8">
          <cell r="B8" t="str">
            <v>대구약품</v>
          </cell>
          <cell r="C8" t="str">
            <v>501-07-61310</v>
          </cell>
          <cell r="D8" t="str">
            <v>전시형</v>
          </cell>
          <cell r="E8" t="str">
            <v>대구 중구 삼덕동3가 137-10</v>
          </cell>
          <cell r="G8" t="str">
            <v>도매</v>
          </cell>
          <cell r="H8" t="str">
            <v>양약</v>
          </cell>
        </row>
        <row r="9">
          <cell r="B9" t="str">
            <v>대성약품㈜</v>
          </cell>
          <cell r="C9" t="str">
            <v>408-81-07259</v>
          </cell>
          <cell r="D9" t="str">
            <v>최기영</v>
          </cell>
          <cell r="E9" t="str">
            <v>광주 동구 금남로 5가 79</v>
          </cell>
          <cell r="G9" t="str">
            <v>도매</v>
          </cell>
          <cell r="H9" t="str">
            <v>의약품</v>
          </cell>
          <cell r="I9" t="str">
            <v>광주</v>
          </cell>
          <cell r="J9" t="str">
            <v>김태균</v>
          </cell>
        </row>
        <row r="10">
          <cell r="B10" t="str">
            <v>대일물산㈜</v>
          </cell>
          <cell r="C10" t="str">
            <v>205-81-36801</v>
          </cell>
          <cell r="D10" t="str">
            <v>박노석</v>
          </cell>
          <cell r="E10" t="str">
            <v xml:space="preserve">서울 동대문 장안 460-4 </v>
          </cell>
          <cell r="G10" t="str">
            <v>도매</v>
          </cell>
          <cell r="H10" t="str">
            <v>의약품</v>
          </cell>
          <cell r="I10" t="str">
            <v>서울1</v>
          </cell>
          <cell r="J10" t="str">
            <v>강덕원</v>
          </cell>
        </row>
        <row r="11">
          <cell r="B11" t="str">
            <v>두레약품㈜</v>
          </cell>
          <cell r="C11" t="str">
            <v>106-81-59550</v>
          </cell>
          <cell r="D11" t="str">
            <v>강수철</v>
          </cell>
          <cell r="E11" t="str">
            <v>서울 용산구 한강 3 40-879</v>
          </cell>
          <cell r="G11" t="str">
            <v>도매</v>
          </cell>
          <cell r="H11" t="str">
            <v>의약품</v>
          </cell>
          <cell r="I11" t="str">
            <v>서울1</v>
          </cell>
          <cell r="J11" t="str">
            <v>김태훈</v>
          </cell>
        </row>
        <row r="12">
          <cell r="B12" t="str">
            <v>명성약품㈜</v>
          </cell>
          <cell r="C12" t="str">
            <v>107-81-64129</v>
          </cell>
          <cell r="D12" t="str">
            <v>이근종</v>
          </cell>
          <cell r="E12" t="str">
            <v>서울 영등포 영등포7 94-43</v>
          </cell>
          <cell r="G12" t="str">
            <v>도매</v>
          </cell>
          <cell r="H12" t="str">
            <v>양약</v>
          </cell>
          <cell r="I12" t="str">
            <v>서울2</v>
          </cell>
          <cell r="J12" t="str">
            <v>강충주</v>
          </cell>
        </row>
        <row r="13">
          <cell r="B13" t="str">
            <v>백제약품㈜광주</v>
          </cell>
          <cell r="C13" t="str">
            <v>408-85-00180</v>
          </cell>
          <cell r="D13" t="str">
            <v>김기운</v>
          </cell>
          <cell r="E13" t="str">
            <v>광주 동구 대인동 312-16</v>
          </cell>
          <cell r="G13" t="str">
            <v>도매</v>
          </cell>
          <cell r="H13" t="str">
            <v>양약 외</v>
          </cell>
        </row>
        <row r="14">
          <cell r="B14" t="str">
            <v>백제약품㈜대전지점</v>
          </cell>
          <cell r="C14" t="str">
            <v>305-85-00993</v>
          </cell>
          <cell r="D14" t="str">
            <v>김기운</v>
          </cell>
          <cell r="E14" t="str">
            <v>대전 중구 대흥동 508-63</v>
          </cell>
          <cell r="G14" t="str">
            <v>도.소매</v>
          </cell>
          <cell r="H14" t="str">
            <v>양약</v>
          </cell>
          <cell r="I14" t="str">
            <v>대전</v>
          </cell>
          <cell r="J14" t="str">
            <v>전영호</v>
          </cell>
        </row>
        <row r="15">
          <cell r="B15" t="str">
            <v>백제약품㈜서울</v>
          </cell>
          <cell r="C15" t="str">
            <v>113-85-04425</v>
          </cell>
          <cell r="D15" t="str">
            <v>김기운</v>
          </cell>
          <cell r="E15" t="str">
            <v>서울 구로 구로 44</v>
          </cell>
          <cell r="G15" t="str">
            <v>도매</v>
          </cell>
          <cell r="H15" t="str">
            <v>양약</v>
          </cell>
          <cell r="I15" t="str">
            <v>서울2</v>
          </cell>
          <cell r="J15" t="str">
            <v>강충주</v>
          </cell>
        </row>
        <row r="16">
          <cell r="B16" t="str">
            <v>보국실업㈜</v>
          </cell>
          <cell r="C16" t="str">
            <v>409-81-34647</v>
          </cell>
          <cell r="D16" t="str">
            <v>박용석</v>
          </cell>
          <cell r="E16" t="str">
            <v>광주 북구 누운동 144-10</v>
          </cell>
          <cell r="G16" t="str">
            <v>도매</v>
          </cell>
          <cell r="H16" t="str">
            <v>양약</v>
          </cell>
          <cell r="I16" t="str">
            <v>광주</v>
          </cell>
          <cell r="J16" t="str">
            <v>김태균</v>
          </cell>
        </row>
        <row r="17">
          <cell r="B17" t="str">
            <v>복산약품㈜</v>
          </cell>
          <cell r="C17" t="str">
            <v>604-81-03598</v>
          </cell>
          <cell r="D17" t="str">
            <v>엄태응</v>
          </cell>
          <cell r="E17" t="str">
            <v>부산 동구 범일동 825-13</v>
          </cell>
          <cell r="G17" t="str">
            <v>도매</v>
          </cell>
          <cell r="H17" t="str">
            <v>양약</v>
          </cell>
          <cell r="I17" t="str">
            <v>부산</v>
          </cell>
          <cell r="J17" t="str">
            <v>김상규</v>
          </cell>
        </row>
        <row r="18">
          <cell r="B18" t="str">
            <v>복지약품㈜</v>
          </cell>
          <cell r="C18" t="str">
            <v>205-81-32843</v>
          </cell>
          <cell r="D18" t="str">
            <v>조달환</v>
          </cell>
          <cell r="E18" t="str">
            <v>서울 동대문 장안 337-6</v>
          </cell>
        </row>
        <row r="19">
          <cell r="B19" t="str">
            <v>삼화약업사</v>
          </cell>
          <cell r="C19" t="str">
            <v>402-02-39423</v>
          </cell>
          <cell r="D19" t="str">
            <v>서창훈</v>
          </cell>
          <cell r="E19" t="str">
            <v>전북 전주시 완산 중앙3 97</v>
          </cell>
        </row>
        <row r="20">
          <cell r="B20" t="str">
            <v>삼화약품</v>
          </cell>
          <cell r="C20" t="str">
            <v>603-09-61129</v>
          </cell>
          <cell r="D20" t="str">
            <v>양대원</v>
          </cell>
          <cell r="E20" t="str">
            <v>부산 서구 서대신동1가 34-12</v>
          </cell>
          <cell r="G20" t="str">
            <v>도매</v>
          </cell>
          <cell r="H20" t="str">
            <v>의약품</v>
          </cell>
          <cell r="I20" t="str">
            <v>부산</v>
          </cell>
          <cell r="J20" t="str">
            <v>김상규</v>
          </cell>
        </row>
        <row r="21">
          <cell r="B21" t="str">
            <v>상주성모병원</v>
          </cell>
          <cell r="C21" t="str">
            <v>511-96-00731</v>
          </cell>
          <cell r="D21" t="str">
            <v>성부홍</v>
          </cell>
          <cell r="E21" t="str">
            <v>경북 상주시 냉림동 350-5</v>
          </cell>
          <cell r="G21" t="str">
            <v>의료</v>
          </cell>
          <cell r="H21" t="str">
            <v>일반병원</v>
          </cell>
          <cell r="I21" t="str">
            <v>대구</v>
          </cell>
          <cell r="J21" t="str">
            <v>강성대</v>
          </cell>
        </row>
        <row r="22">
          <cell r="B22" t="str">
            <v>성창약품㈜</v>
          </cell>
          <cell r="C22" t="str">
            <v>107-81-34358</v>
          </cell>
          <cell r="D22" t="str">
            <v>조선혜</v>
          </cell>
          <cell r="E22" t="str">
            <v>서울 영등포구 당산5 11-30</v>
          </cell>
          <cell r="G22" t="str">
            <v>도매</v>
          </cell>
          <cell r="H22" t="str">
            <v>양약</v>
          </cell>
          <cell r="I22" t="str">
            <v>서울1</v>
          </cell>
          <cell r="J22" t="str">
            <v>강덕원</v>
          </cell>
        </row>
        <row r="23">
          <cell r="B23" t="str">
            <v>세종메디칼㈜</v>
          </cell>
          <cell r="C23" t="str">
            <v>204-81-39300</v>
          </cell>
          <cell r="D23" t="str">
            <v>김행권</v>
          </cell>
          <cell r="E23" t="str">
            <v>서울 송파구 가락동 94</v>
          </cell>
          <cell r="G23" t="str">
            <v>도매</v>
          </cell>
          <cell r="H23" t="str">
            <v>의약품</v>
          </cell>
          <cell r="I23" t="str">
            <v>서울1</v>
          </cell>
          <cell r="J23" t="str">
            <v>성기수</v>
          </cell>
        </row>
        <row r="24">
          <cell r="B24" t="str">
            <v>세화약품㈜</v>
          </cell>
          <cell r="C24" t="str">
            <v>607-81-14022</v>
          </cell>
          <cell r="D24" t="str">
            <v>주만길</v>
          </cell>
          <cell r="E24" t="str">
            <v>부산 동래 온천 1425-5</v>
          </cell>
          <cell r="G24" t="str">
            <v>도매</v>
          </cell>
          <cell r="H24" t="str">
            <v>의약품</v>
          </cell>
          <cell r="I24" t="str">
            <v>부산</v>
          </cell>
          <cell r="J24" t="str">
            <v>김상규</v>
          </cell>
        </row>
        <row r="25">
          <cell r="B25" t="str">
            <v>송광약품㈜</v>
          </cell>
          <cell r="C25" t="str">
            <v>314-81-09025</v>
          </cell>
          <cell r="D25" t="str">
            <v>송찬호</v>
          </cell>
          <cell r="E25" t="str">
            <v>대전시 서구 가장동 39-39</v>
          </cell>
          <cell r="G25" t="str">
            <v>도매</v>
          </cell>
          <cell r="H25" t="str">
            <v>의약품</v>
          </cell>
          <cell r="I25" t="str">
            <v>대전</v>
          </cell>
          <cell r="J25" t="str">
            <v>전영호</v>
          </cell>
        </row>
        <row r="26">
          <cell r="B26" t="str">
            <v>승주의약품㈜</v>
          </cell>
          <cell r="C26" t="str">
            <v>416-81-01917</v>
          </cell>
          <cell r="D26" t="str">
            <v>반봉민</v>
          </cell>
          <cell r="E26" t="str">
            <v>전남 순천 행 81-36</v>
          </cell>
          <cell r="I26" t="str">
            <v>광주</v>
          </cell>
          <cell r="J26" t="str">
            <v>김태균</v>
          </cell>
        </row>
        <row r="27">
          <cell r="B27" t="str">
            <v>신덕약품㈜</v>
          </cell>
          <cell r="C27" t="str">
            <v>209-81-10797</v>
          </cell>
          <cell r="D27" t="str">
            <v>김정도</v>
          </cell>
          <cell r="E27" t="str">
            <v>서울 성북 안암 4 1-1</v>
          </cell>
        </row>
        <row r="28">
          <cell r="B28" t="str">
            <v>신성약품㈜</v>
          </cell>
          <cell r="C28" t="str">
            <v>205-81-12186</v>
          </cell>
          <cell r="D28" t="str">
            <v>김진문</v>
          </cell>
          <cell r="E28" t="str">
            <v>서울 동대문 장안 398-8</v>
          </cell>
          <cell r="G28" t="str">
            <v>도매</v>
          </cell>
          <cell r="H28" t="str">
            <v>양약</v>
          </cell>
          <cell r="I28" t="str">
            <v>서울1</v>
          </cell>
          <cell r="J28" t="str">
            <v>성기수</v>
          </cell>
        </row>
        <row r="29">
          <cell r="B29" t="str">
            <v>신촌연세약국</v>
          </cell>
          <cell r="C29" t="str">
            <v>111-09-71152</v>
          </cell>
          <cell r="D29" t="str">
            <v>권성수외</v>
          </cell>
          <cell r="E29" t="str">
            <v>서울 서대문구 창천 52-2</v>
          </cell>
          <cell r="G29" t="str">
            <v>도매</v>
          </cell>
          <cell r="H29" t="str">
            <v>양약</v>
          </cell>
          <cell r="I29" t="str">
            <v>서울2</v>
          </cell>
          <cell r="J29" t="str">
            <v>강충주</v>
          </cell>
        </row>
        <row r="30">
          <cell r="B30" t="str">
            <v>엘스타약품㈜</v>
          </cell>
          <cell r="C30" t="str">
            <v>408-81-30013</v>
          </cell>
          <cell r="D30" t="str">
            <v>서훤준</v>
          </cell>
          <cell r="E30" t="str">
            <v>광주 동구 운림동 670</v>
          </cell>
          <cell r="G30" t="str">
            <v>도매</v>
          </cell>
          <cell r="H30" t="str">
            <v>의약품</v>
          </cell>
          <cell r="I30" t="str">
            <v>광주</v>
          </cell>
          <cell r="J30" t="str">
            <v>김태균</v>
          </cell>
        </row>
        <row r="31">
          <cell r="B31" t="str">
            <v>여명약품㈜</v>
          </cell>
          <cell r="C31" t="str">
            <v>130-81-33290</v>
          </cell>
          <cell r="D31" t="str">
            <v>백승선</v>
          </cell>
          <cell r="E31" t="str">
            <v>경기 부천 소사 송내 369-1</v>
          </cell>
          <cell r="G31" t="str">
            <v>도매</v>
          </cell>
          <cell r="H31" t="str">
            <v>의약품</v>
          </cell>
          <cell r="I31" t="str">
            <v>인천</v>
          </cell>
          <cell r="J31" t="str">
            <v>오요환</v>
          </cell>
        </row>
        <row r="32">
          <cell r="B32" t="str">
            <v>영동약품㈜</v>
          </cell>
          <cell r="C32" t="str">
            <v>204-81-18886</v>
          </cell>
          <cell r="D32" t="str">
            <v>신은록</v>
          </cell>
          <cell r="E32" t="str">
            <v>서울 동대문구 장안 427-5</v>
          </cell>
          <cell r="G32" t="str">
            <v>도매</v>
          </cell>
          <cell r="H32" t="str">
            <v>양약</v>
          </cell>
          <cell r="I32" t="str">
            <v>서울2</v>
          </cell>
          <cell r="J32" t="str">
            <v>이충주</v>
          </cell>
        </row>
        <row r="33">
          <cell r="B33" t="str">
            <v>영일약품㈜</v>
          </cell>
          <cell r="C33" t="str">
            <v>502-81-13179</v>
          </cell>
          <cell r="D33" t="str">
            <v>이영만</v>
          </cell>
          <cell r="E33" t="str">
            <v>대구 동구 신천 335-2</v>
          </cell>
          <cell r="G33" t="str">
            <v>도매</v>
          </cell>
          <cell r="H33" t="str">
            <v>의약품</v>
          </cell>
          <cell r="I33" t="str">
            <v>대구</v>
          </cell>
          <cell r="J33" t="str">
            <v>강성대</v>
          </cell>
        </row>
        <row r="34">
          <cell r="B34" t="str">
            <v>우신약품㈜</v>
          </cell>
          <cell r="C34" t="str">
            <v>212-81-30649</v>
          </cell>
          <cell r="D34" t="str">
            <v>김황준</v>
          </cell>
          <cell r="E34" t="str">
            <v>서울 구로 구로 23-2</v>
          </cell>
          <cell r="F34" t="str">
            <v>152-050</v>
          </cell>
          <cell r="G34" t="str">
            <v>도매</v>
          </cell>
          <cell r="H34" t="str">
            <v>양약</v>
          </cell>
          <cell r="I34" t="str">
            <v>서울1</v>
          </cell>
          <cell r="J34" t="str">
            <v>성기수</v>
          </cell>
        </row>
        <row r="35">
          <cell r="B35" t="str">
            <v>우정메디칼㈜</v>
          </cell>
          <cell r="C35" t="str">
            <v>607-81-26038</v>
          </cell>
          <cell r="D35" t="str">
            <v>최종식</v>
          </cell>
          <cell r="E35" t="str">
            <v>부산 연제 연산 579-59</v>
          </cell>
          <cell r="G35" t="str">
            <v>도매</v>
          </cell>
          <cell r="H35" t="str">
            <v>의약품</v>
          </cell>
          <cell r="I35" t="str">
            <v>부산</v>
          </cell>
          <cell r="J35" t="str">
            <v>김상규</v>
          </cell>
        </row>
        <row r="36">
          <cell r="B36" t="str">
            <v>원진약품㈜</v>
          </cell>
          <cell r="C36" t="str">
            <v>204-81-30987</v>
          </cell>
          <cell r="D36" t="str">
            <v>김원직</v>
          </cell>
          <cell r="E36" t="str">
            <v xml:space="preserve">서울 동대문 용두동 104-20 </v>
          </cell>
          <cell r="G36" t="str">
            <v>도매</v>
          </cell>
          <cell r="H36" t="str">
            <v>의약품</v>
          </cell>
          <cell r="I36" t="str">
            <v>서울1</v>
          </cell>
          <cell r="J36" t="str">
            <v>강덕원</v>
          </cell>
        </row>
        <row r="37">
          <cell r="B37" t="str">
            <v>원진약품㈜대구</v>
          </cell>
          <cell r="C37" t="str">
            <v>514-81-24757</v>
          </cell>
          <cell r="D37" t="str">
            <v>윤오종</v>
          </cell>
          <cell r="E37" t="str">
            <v>대구 남구 대명 175</v>
          </cell>
          <cell r="I37" t="str">
            <v>대구</v>
          </cell>
          <cell r="J37" t="str">
            <v>강성대</v>
          </cell>
        </row>
        <row r="38">
          <cell r="B38" t="str">
            <v>유진약품㈜</v>
          </cell>
          <cell r="C38" t="str">
            <v>409-81-08080</v>
          </cell>
          <cell r="D38" t="str">
            <v>김우만</v>
          </cell>
          <cell r="E38" t="str">
            <v>광주 북 신안 256-10</v>
          </cell>
          <cell r="G38" t="str">
            <v>도매</v>
          </cell>
          <cell r="H38" t="str">
            <v>의약품</v>
          </cell>
          <cell r="I38" t="str">
            <v>광주</v>
          </cell>
          <cell r="J38" t="str">
            <v>김태균</v>
          </cell>
        </row>
        <row r="39">
          <cell r="B39" t="str">
            <v>이레약품㈜</v>
          </cell>
          <cell r="C39" t="str">
            <v>123-81-35193</v>
          </cell>
          <cell r="D39" t="str">
            <v>안승도</v>
          </cell>
          <cell r="E39" t="str">
            <v>경기 군포 당 212-12</v>
          </cell>
          <cell r="G39" t="str">
            <v>도매</v>
          </cell>
          <cell r="H39" t="str">
            <v>의약품</v>
          </cell>
          <cell r="I39" t="str">
            <v>인천</v>
          </cell>
          <cell r="J39" t="str">
            <v>오요환</v>
          </cell>
        </row>
        <row r="40">
          <cell r="B40" t="str">
            <v>인영약품㈜</v>
          </cell>
          <cell r="C40" t="str">
            <v>124-81-04067</v>
          </cell>
          <cell r="D40" t="str">
            <v>김인영</v>
          </cell>
          <cell r="E40" t="str">
            <v>수원 권선 매교 77-69</v>
          </cell>
          <cell r="G40" t="str">
            <v>도매</v>
          </cell>
          <cell r="H40" t="str">
            <v>양약</v>
          </cell>
        </row>
        <row r="41">
          <cell r="B41" t="str">
            <v>정수약품㈜</v>
          </cell>
          <cell r="C41" t="str">
            <v>209-81-15598</v>
          </cell>
          <cell r="D41" t="str">
            <v>김정수</v>
          </cell>
          <cell r="E41" t="str">
            <v>서울 성북구 보문7가 109-1</v>
          </cell>
          <cell r="G41" t="str">
            <v>도매</v>
          </cell>
          <cell r="H41" t="str">
            <v>의약품</v>
          </cell>
        </row>
        <row r="42">
          <cell r="B42" t="str">
            <v>정안약품㈜</v>
          </cell>
          <cell r="C42" t="str">
            <v>502-81-11109</v>
          </cell>
          <cell r="D42" t="str">
            <v>이연석</v>
          </cell>
          <cell r="E42" t="str">
            <v>대구 수성 만촌 994-41</v>
          </cell>
          <cell r="G42" t="str">
            <v>도매</v>
          </cell>
          <cell r="H42" t="str">
            <v>양약</v>
          </cell>
        </row>
        <row r="43">
          <cell r="B43" t="str">
            <v>제신약품㈜</v>
          </cell>
          <cell r="C43" t="str">
            <v>205-81-12435</v>
          </cell>
          <cell r="D43" t="str">
            <v>정연공</v>
          </cell>
          <cell r="E43" t="str">
            <v>서울 광진구 구의동 234-7</v>
          </cell>
          <cell r="G43" t="str">
            <v>도매</v>
          </cell>
          <cell r="H43" t="str">
            <v>의약품</v>
          </cell>
          <cell r="I43" t="str">
            <v>서울2</v>
          </cell>
          <cell r="J43" t="str">
            <v>양재영</v>
          </cell>
        </row>
        <row r="44">
          <cell r="B44" t="str">
            <v>제원메디칼</v>
          </cell>
          <cell r="C44" t="str">
            <v>129-01-18225</v>
          </cell>
          <cell r="D44" t="str">
            <v>조병기</v>
          </cell>
          <cell r="E44" t="str">
            <v>경기 성남 중원 성남 84-12</v>
          </cell>
          <cell r="G44" t="str">
            <v>도매</v>
          </cell>
          <cell r="H44" t="str">
            <v>의약품</v>
          </cell>
          <cell r="I44" t="str">
            <v>서울2</v>
          </cell>
          <cell r="J44" t="str">
            <v>강충주</v>
          </cell>
        </row>
        <row r="45">
          <cell r="B45" t="str">
            <v>㈜동원약품</v>
          </cell>
          <cell r="C45" t="str">
            <v>502-81-08453</v>
          </cell>
          <cell r="D45" t="str">
            <v>이교삼</v>
          </cell>
          <cell r="E45" t="str">
            <v>대구 동구 신천 128-1</v>
          </cell>
          <cell r="G45" t="str">
            <v>도매</v>
          </cell>
          <cell r="H45" t="str">
            <v>양약</v>
          </cell>
          <cell r="I45" t="str">
            <v>대구</v>
          </cell>
          <cell r="J45" t="str">
            <v>강성대</v>
          </cell>
        </row>
        <row r="46">
          <cell r="B46" t="str">
            <v>㈜경인약품</v>
          </cell>
          <cell r="C46" t="str">
            <v>203-81-49237</v>
          </cell>
          <cell r="D46" t="str">
            <v>이흥재</v>
          </cell>
          <cell r="E46" t="str">
            <v>서울 중구 신당 290-65</v>
          </cell>
          <cell r="I46" t="str">
            <v>서울2</v>
          </cell>
          <cell r="J46" t="str">
            <v>강충주</v>
          </cell>
        </row>
        <row r="47">
          <cell r="B47" t="str">
            <v>㈜고려약품</v>
          </cell>
          <cell r="C47" t="str">
            <v>503-81-22050</v>
          </cell>
          <cell r="D47" t="str">
            <v>이종기</v>
          </cell>
          <cell r="E47" t="str">
            <v>대구 달서 본리 404-3</v>
          </cell>
          <cell r="G47" t="str">
            <v>도매</v>
          </cell>
          <cell r="H47" t="str">
            <v>양약</v>
          </cell>
          <cell r="I47" t="str">
            <v>대구</v>
          </cell>
          <cell r="J47" t="str">
            <v>강성대</v>
          </cell>
        </row>
        <row r="48">
          <cell r="B48" t="str">
            <v>㈜김약품</v>
          </cell>
          <cell r="C48" t="str">
            <v>616-81-13798</v>
          </cell>
          <cell r="D48" t="str">
            <v>문백준</v>
          </cell>
          <cell r="E48" t="str">
            <v>제주도 제주시 이도2 408-4</v>
          </cell>
          <cell r="G48" t="str">
            <v>도매</v>
          </cell>
          <cell r="H48" t="str">
            <v>양약</v>
          </cell>
          <cell r="I48" t="str">
            <v>부산</v>
          </cell>
          <cell r="J48" t="str">
            <v>김상규</v>
          </cell>
        </row>
        <row r="49">
          <cell r="B49" t="str">
            <v>㈜대덕약품</v>
          </cell>
          <cell r="C49" t="str">
            <v>514-81-26736</v>
          </cell>
          <cell r="D49" t="str">
            <v>하영희</v>
          </cell>
          <cell r="E49" t="str">
            <v>대구 동구 신천 342-1</v>
          </cell>
          <cell r="G49" t="str">
            <v>도매</v>
          </cell>
          <cell r="H49" t="str">
            <v>양약</v>
          </cell>
          <cell r="I49" t="str">
            <v>대구</v>
          </cell>
          <cell r="J49" t="str">
            <v>강성대</v>
          </cell>
        </row>
        <row r="50">
          <cell r="B50" t="str">
            <v>㈜대동약품</v>
          </cell>
          <cell r="C50" t="str">
            <v>306-81-06556</v>
          </cell>
          <cell r="D50" t="str">
            <v>송삼모</v>
          </cell>
          <cell r="E50" t="str">
            <v>대전시 동구 삼성 278-16</v>
          </cell>
          <cell r="G50" t="str">
            <v>도매</v>
          </cell>
          <cell r="H50" t="str">
            <v>양약</v>
          </cell>
          <cell r="I50" t="str">
            <v>대전</v>
          </cell>
          <cell r="J50" t="str">
            <v>전영호</v>
          </cell>
        </row>
        <row r="51">
          <cell r="B51" t="str">
            <v>㈜대명약품</v>
          </cell>
          <cell r="C51" t="str">
            <v>502-81-12132</v>
          </cell>
          <cell r="D51" t="str">
            <v>전주완</v>
          </cell>
          <cell r="E51" t="str">
            <v>대구 수성 황금 850-2</v>
          </cell>
          <cell r="G51" t="str">
            <v>도매</v>
          </cell>
          <cell r="H51" t="str">
            <v>의약품</v>
          </cell>
          <cell r="I51" t="str">
            <v>대구</v>
          </cell>
          <cell r="J51" t="str">
            <v>강성대</v>
          </cell>
        </row>
        <row r="52">
          <cell r="B52" t="str">
            <v>㈜대일양행</v>
          </cell>
          <cell r="C52" t="str">
            <v>124-81-16715</v>
          </cell>
          <cell r="D52" t="str">
            <v>류찬희</v>
          </cell>
          <cell r="E52" t="str">
            <v>경기 수원 팔달 매탄 1195</v>
          </cell>
          <cell r="G52" t="str">
            <v>도매</v>
          </cell>
          <cell r="H52" t="str">
            <v>양약</v>
          </cell>
          <cell r="I52" t="str">
            <v>인천</v>
          </cell>
          <cell r="J52" t="str">
            <v>오요환</v>
          </cell>
        </row>
        <row r="53">
          <cell r="B53" t="str">
            <v>㈜대전약품</v>
          </cell>
          <cell r="C53" t="str">
            <v>305-81-29920</v>
          </cell>
          <cell r="D53" t="str">
            <v>박찬용</v>
          </cell>
          <cell r="E53" t="str">
            <v>대전 중구 중촌 394-1</v>
          </cell>
          <cell r="G53" t="str">
            <v>도매</v>
          </cell>
          <cell r="H53" t="str">
            <v>의약품</v>
          </cell>
          <cell r="I53" t="str">
            <v>대전</v>
          </cell>
          <cell r="J53" t="str">
            <v>전영호</v>
          </cell>
        </row>
        <row r="54">
          <cell r="B54" t="str">
            <v>㈜동보약품</v>
          </cell>
          <cell r="C54" t="str">
            <v>504-81-06086</v>
          </cell>
          <cell r="D54" t="str">
            <v>장원덕</v>
          </cell>
          <cell r="E54" t="str">
            <v>대구 동구 신천 291-1</v>
          </cell>
          <cell r="G54" t="str">
            <v>도매</v>
          </cell>
          <cell r="H54" t="str">
            <v>양약</v>
          </cell>
          <cell r="I54" t="str">
            <v>대구</v>
          </cell>
          <cell r="J54" t="str">
            <v>강성대</v>
          </cell>
        </row>
        <row r="55">
          <cell r="B55" t="str">
            <v>㈜동부약품</v>
          </cell>
          <cell r="C55" t="str">
            <v>122-81-31063</v>
          </cell>
          <cell r="D55" t="str">
            <v>이건교</v>
          </cell>
          <cell r="E55" t="str">
            <v>인천 부평 부개 23-1</v>
          </cell>
          <cell r="G55" t="str">
            <v>도매</v>
          </cell>
          <cell r="H55" t="str">
            <v>의약품</v>
          </cell>
          <cell r="I55" t="str">
            <v>인천</v>
          </cell>
          <cell r="J55" t="str">
            <v>오요환</v>
          </cell>
        </row>
        <row r="56">
          <cell r="B56" t="str">
            <v>㈜동원약품</v>
          </cell>
          <cell r="C56" t="str">
            <v>502-81-08832</v>
          </cell>
          <cell r="D56" t="str">
            <v>현수환</v>
          </cell>
          <cell r="E56" t="str">
            <v>대구 북구 산격 1780</v>
          </cell>
          <cell r="G56" t="str">
            <v>도매</v>
          </cell>
          <cell r="H56" t="str">
            <v>양약</v>
          </cell>
          <cell r="I56" t="str">
            <v>대구</v>
          </cell>
          <cell r="J56" t="str">
            <v>강성대</v>
          </cell>
        </row>
        <row r="57">
          <cell r="B57" t="str">
            <v>㈜부림약품</v>
          </cell>
          <cell r="C57" t="str">
            <v>114-81-14122</v>
          </cell>
          <cell r="D57" t="str">
            <v>이춘우</v>
          </cell>
          <cell r="E57" t="str">
            <v>서울 서초구 방배동 917-1</v>
          </cell>
          <cell r="G57" t="str">
            <v>도매</v>
          </cell>
          <cell r="H57" t="str">
            <v>의약품</v>
          </cell>
          <cell r="I57" t="str">
            <v>서울1</v>
          </cell>
          <cell r="J57" t="str">
            <v>강덕원</v>
          </cell>
        </row>
        <row r="58">
          <cell r="B58" t="str">
            <v>㈜삼거실업</v>
          </cell>
          <cell r="C58" t="str">
            <v>120-81-32917</v>
          </cell>
          <cell r="D58" t="str">
            <v>박원환</v>
          </cell>
          <cell r="E58" t="str">
            <v>서울 강남구 대치 891-43</v>
          </cell>
          <cell r="G58" t="str">
            <v>도매</v>
          </cell>
          <cell r="H58" t="str">
            <v>의약품</v>
          </cell>
          <cell r="I58" t="str">
            <v>서울1</v>
          </cell>
          <cell r="J58" t="str">
            <v>김태훈</v>
          </cell>
        </row>
        <row r="59">
          <cell r="B59" t="str">
            <v>㈜삼원약품</v>
          </cell>
          <cell r="C59" t="str">
            <v>607-81-18106</v>
          </cell>
          <cell r="D59" t="str">
            <v>추기엽</v>
          </cell>
          <cell r="E59" t="str">
            <v>부산 동래 안락 163-9</v>
          </cell>
          <cell r="G59" t="str">
            <v>도매</v>
          </cell>
          <cell r="H59" t="str">
            <v>양약</v>
          </cell>
          <cell r="I59" t="str">
            <v>부산</v>
          </cell>
          <cell r="J59" t="str">
            <v>김상규</v>
          </cell>
        </row>
        <row r="60">
          <cell r="B60" t="str">
            <v>㈜삼화의약품</v>
          </cell>
          <cell r="C60" t="str">
            <v>409-81-35651</v>
          </cell>
          <cell r="D60" t="str">
            <v>김준택</v>
          </cell>
          <cell r="E60" t="str">
            <v>전남 장성 진원 선적 12-5</v>
          </cell>
          <cell r="G60" t="str">
            <v>도매</v>
          </cell>
          <cell r="H60" t="str">
            <v>의약품</v>
          </cell>
          <cell r="I60" t="str">
            <v>광주</v>
          </cell>
          <cell r="J60" t="str">
            <v>김태균</v>
          </cell>
        </row>
        <row r="61">
          <cell r="B61" t="str">
            <v>㈜석원약품</v>
          </cell>
          <cell r="C61" t="str">
            <v>107-81-33214</v>
          </cell>
          <cell r="D61" t="str">
            <v>황정모</v>
          </cell>
          <cell r="E61" t="str">
            <v>서울 강서구 화곡동 1101</v>
          </cell>
          <cell r="G61" t="str">
            <v>도매</v>
          </cell>
          <cell r="H61" t="str">
            <v>양약</v>
          </cell>
          <cell r="I61" t="str">
            <v>서울2</v>
          </cell>
          <cell r="J61" t="str">
            <v>양재영</v>
          </cell>
        </row>
        <row r="62">
          <cell r="B62" t="str">
            <v>㈜성모약품</v>
          </cell>
          <cell r="C62" t="str">
            <v>204-81-28711</v>
          </cell>
          <cell r="D62" t="str">
            <v>정 철</v>
          </cell>
          <cell r="E62" t="str">
            <v>서울 동대문 용두 102-144</v>
          </cell>
          <cell r="G62" t="str">
            <v>도매</v>
          </cell>
          <cell r="H62" t="str">
            <v>의약품</v>
          </cell>
          <cell r="I62" t="str">
            <v>서울2</v>
          </cell>
          <cell r="J62" t="str">
            <v>이충주</v>
          </cell>
        </row>
        <row r="63">
          <cell r="B63" t="str">
            <v>㈜성운약품</v>
          </cell>
          <cell r="C63" t="str">
            <v>106-81-01927</v>
          </cell>
          <cell r="D63" t="str">
            <v>김성만</v>
          </cell>
          <cell r="E63" t="str">
            <v>서울 서초구 반포 107-18</v>
          </cell>
          <cell r="G63" t="str">
            <v>도매</v>
          </cell>
          <cell r="H63" t="str">
            <v>의약품</v>
          </cell>
          <cell r="I63" t="str">
            <v>서울1</v>
          </cell>
          <cell r="J63" t="str">
            <v>성기수</v>
          </cell>
        </row>
        <row r="64">
          <cell r="B64" t="str">
            <v>㈜성일약품</v>
          </cell>
          <cell r="C64" t="str">
            <v>118-81-00538</v>
          </cell>
          <cell r="D64" t="str">
            <v>문종태</v>
          </cell>
          <cell r="E64" t="str">
            <v>서울 영등포 대림 651-5</v>
          </cell>
          <cell r="G64" t="str">
            <v>도매</v>
          </cell>
          <cell r="H64" t="str">
            <v>양약</v>
          </cell>
          <cell r="I64" t="str">
            <v>서울2</v>
          </cell>
          <cell r="J64" t="str">
            <v>강충주</v>
          </cell>
        </row>
        <row r="65">
          <cell r="B65" t="str">
            <v>㈜소망약품</v>
          </cell>
          <cell r="C65" t="str">
            <v>124-81-18445</v>
          </cell>
          <cell r="D65" t="str">
            <v>김태관</v>
          </cell>
          <cell r="E65" t="str">
            <v>경기 수원 권선 인계 1133-4</v>
          </cell>
          <cell r="G65" t="str">
            <v>도매</v>
          </cell>
          <cell r="H65" t="str">
            <v>의약품</v>
          </cell>
          <cell r="I65" t="str">
            <v>인천</v>
          </cell>
          <cell r="J65" t="str">
            <v>오요환</v>
          </cell>
        </row>
        <row r="66">
          <cell r="B66" t="str">
            <v>㈜소화</v>
          </cell>
          <cell r="C66" t="str">
            <v>114-81-55346</v>
          </cell>
          <cell r="D66" t="str">
            <v>전덕성</v>
          </cell>
          <cell r="E66" t="str">
            <v>서울 서초구 반포 107-46</v>
          </cell>
          <cell r="G66" t="str">
            <v>도매</v>
          </cell>
          <cell r="H66" t="str">
            <v>의약품</v>
          </cell>
          <cell r="I66" t="str">
            <v>서울2</v>
          </cell>
          <cell r="J66" t="str">
            <v>양재영</v>
          </cell>
        </row>
        <row r="67">
          <cell r="B67" t="str">
            <v>㈜신용산약품</v>
          </cell>
          <cell r="C67" t="str">
            <v>106-81-17676</v>
          </cell>
          <cell r="D67" t="str">
            <v>조병기</v>
          </cell>
          <cell r="E67" t="str">
            <v>서울 용산구 한강로3가 40-8</v>
          </cell>
          <cell r="G67" t="str">
            <v>도매</v>
          </cell>
          <cell r="H67" t="str">
            <v>양약</v>
          </cell>
          <cell r="I67" t="str">
            <v>서울1</v>
          </cell>
          <cell r="J67" t="str">
            <v>김태훈</v>
          </cell>
        </row>
        <row r="68">
          <cell r="B68" t="str">
            <v>㈜신진약품</v>
          </cell>
          <cell r="C68" t="str">
            <v>306-81-08078</v>
          </cell>
          <cell r="D68" t="str">
            <v>장원덕</v>
          </cell>
          <cell r="E68" t="str">
            <v>대전시 대덕구 읍내 483-2</v>
          </cell>
        </row>
        <row r="69">
          <cell r="B69" t="str">
            <v>㈜에스유</v>
          </cell>
          <cell r="C69" t="str">
            <v>107-81-53812</v>
          </cell>
          <cell r="D69" t="str">
            <v>고용규</v>
          </cell>
          <cell r="E69" t="str">
            <v>서울 영등포 영등포2 242</v>
          </cell>
          <cell r="G69" t="str">
            <v>도매</v>
          </cell>
          <cell r="H69" t="str">
            <v>의약품</v>
          </cell>
          <cell r="I69" t="str">
            <v>서울2</v>
          </cell>
          <cell r="J69" t="str">
            <v>이충주</v>
          </cell>
        </row>
        <row r="70">
          <cell r="B70" t="str">
            <v>㈜오령</v>
          </cell>
          <cell r="C70" t="str">
            <v>602-81-05116</v>
          </cell>
          <cell r="D70" t="str">
            <v>권정신</v>
          </cell>
          <cell r="E70" t="str">
            <v>부산시 해운대구 재송 1150-6</v>
          </cell>
          <cell r="G70" t="str">
            <v>도매</v>
          </cell>
          <cell r="H70" t="str">
            <v>양약</v>
          </cell>
          <cell r="I70" t="str">
            <v>대구</v>
          </cell>
          <cell r="J70" t="str">
            <v>강성대</v>
          </cell>
        </row>
        <row r="71">
          <cell r="B71" t="str">
            <v>㈜우승약품</v>
          </cell>
          <cell r="C71" t="str">
            <v>608-81-15311</v>
          </cell>
          <cell r="D71" t="str">
            <v>정병구</v>
          </cell>
          <cell r="E71" t="str">
            <v>경남 마산 회원 내서 호계 384</v>
          </cell>
          <cell r="G71" t="str">
            <v>도매</v>
          </cell>
          <cell r="H71" t="str">
            <v>의약품 외</v>
          </cell>
          <cell r="I71" t="str">
            <v>부산</v>
          </cell>
          <cell r="J71" t="str">
            <v>김상규</v>
          </cell>
        </row>
        <row r="72">
          <cell r="B72" t="str">
            <v>㈜우정약품</v>
          </cell>
          <cell r="C72" t="str">
            <v>607-81-17878</v>
          </cell>
          <cell r="D72" t="str">
            <v>최민일</v>
          </cell>
          <cell r="E72" t="str">
            <v>부산시 연제구 연산4동 579-59</v>
          </cell>
          <cell r="G72" t="str">
            <v>도매</v>
          </cell>
          <cell r="H72" t="str">
            <v>의약품 외</v>
          </cell>
          <cell r="I72" t="str">
            <v>부산</v>
          </cell>
          <cell r="J72" t="str">
            <v>김상규</v>
          </cell>
        </row>
        <row r="73">
          <cell r="B73" t="str">
            <v>㈜원천상사</v>
          </cell>
          <cell r="C73" t="str">
            <v>124-81-20053</v>
          </cell>
          <cell r="D73" t="str">
            <v>김성규</v>
          </cell>
          <cell r="E73" t="str">
            <v>경기 수원시 팔달구 인계동 1023-9</v>
          </cell>
          <cell r="G73" t="str">
            <v>도매</v>
          </cell>
          <cell r="H73" t="str">
            <v>의약품</v>
          </cell>
          <cell r="I73" t="str">
            <v>인천</v>
          </cell>
          <cell r="J73" t="str">
            <v>오요환</v>
          </cell>
        </row>
        <row r="74">
          <cell r="B74" t="str">
            <v>㈜유니온약품상사</v>
          </cell>
          <cell r="C74" t="str">
            <v>105-81-95363</v>
          </cell>
          <cell r="D74" t="str">
            <v>안병광</v>
          </cell>
          <cell r="E74" t="str">
            <v>서울 마포 서교 247-14</v>
          </cell>
          <cell r="G74" t="str">
            <v>도.소매</v>
          </cell>
          <cell r="H74" t="str">
            <v>의약품</v>
          </cell>
          <cell r="I74" t="str">
            <v>서울2</v>
          </cell>
          <cell r="J74" t="str">
            <v>강충주</v>
          </cell>
        </row>
        <row r="75">
          <cell r="B75" t="str">
            <v>주일억산부인과</v>
          </cell>
          <cell r="C75" t="str">
            <v>102-96-01142</v>
          </cell>
          <cell r="D75" t="str">
            <v>주일억</v>
          </cell>
          <cell r="E75" t="str">
            <v>서울 종로구 체부동 29-2</v>
          </cell>
          <cell r="G75" t="str">
            <v>의료</v>
          </cell>
          <cell r="H75" t="str">
            <v>산부인과</v>
          </cell>
          <cell r="I75" t="str">
            <v>서울2</v>
          </cell>
          <cell r="J75" t="str">
            <v>이충주</v>
          </cell>
        </row>
        <row r="76">
          <cell r="B76" t="str">
            <v>㈜정인약품</v>
          </cell>
          <cell r="C76" t="str">
            <v>123-81-40003</v>
          </cell>
          <cell r="D76" t="str">
            <v>이영경</v>
          </cell>
          <cell r="E76" t="str">
            <v>경기 군포 금정 730-2</v>
          </cell>
          <cell r="G76" t="str">
            <v>도매</v>
          </cell>
          <cell r="H76" t="str">
            <v>의약품</v>
          </cell>
          <cell r="I76" t="str">
            <v>오요환</v>
          </cell>
          <cell r="J76" t="str">
            <v>오요환</v>
          </cell>
        </row>
        <row r="77">
          <cell r="B77" t="str">
            <v>㈜제중상사</v>
          </cell>
          <cell r="C77" t="str">
            <v>111-81-24581</v>
          </cell>
          <cell r="D77" t="str">
            <v>한웅전</v>
          </cell>
          <cell r="E77" t="str">
            <v>서울 중구 봉래 1 48-3</v>
          </cell>
          <cell r="G77" t="str">
            <v>도매</v>
          </cell>
          <cell r="H77" t="str">
            <v>의약품 외</v>
          </cell>
          <cell r="I77" t="str">
            <v>서울2</v>
          </cell>
          <cell r="J77" t="str">
            <v>강충주</v>
          </cell>
        </row>
        <row r="78">
          <cell r="B78" t="str">
            <v>㈜청십자약품</v>
          </cell>
          <cell r="C78" t="str">
            <v>506-81-00171</v>
          </cell>
          <cell r="D78" t="str">
            <v>박노정</v>
          </cell>
          <cell r="E78" t="str">
            <v>경북 포항 죽도 113-1</v>
          </cell>
          <cell r="G78" t="str">
            <v>도매</v>
          </cell>
          <cell r="H78" t="str">
            <v>의약품</v>
          </cell>
          <cell r="I78" t="str">
            <v>대구</v>
          </cell>
          <cell r="J78" t="str">
            <v>강성대</v>
          </cell>
        </row>
        <row r="79">
          <cell r="B79" t="str">
            <v>㈜태양약품</v>
          </cell>
          <cell r="C79" t="str">
            <v>112-81-35437</v>
          </cell>
          <cell r="D79" t="str">
            <v>이상욱</v>
          </cell>
          <cell r="E79" t="str">
            <v>서울 관악 봉천 1687-31</v>
          </cell>
          <cell r="G79" t="str">
            <v>도매</v>
          </cell>
          <cell r="H79" t="str">
            <v>의약품</v>
          </cell>
          <cell r="I79" t="str">
            <v>서울2</v>
          </cell>
          <cell r="J79" t="str">
            <v>이충주</v>
          </cell>
        </row>
        <row r="80">
          <cell r="B80" t="str">
            <v>㈜태원약품</v>
          </cell>
          <cell r="C80" t="str">
            <v>408-81-24224</v>
          </cell>
          <cell r="D80" t="str">
            <v>도응태</v>
          </cell>
          <cell r="E80" t="str">
            <v>광주 동구 금남5 101</v>
          </cell>
          <cell r="G80" t="str">
            <v>도매</v>
          </cell>
          <cell r="H80" t="str">
            <v>의약품</v>
          </cell>
          <cell r="I80" t="str">
            <v>광주</v>
          </cell>
          <cell r="J80" t="str">
            <v>김태균</v>
          </cell>
        </row>
        <row r="81">
          <cell r="B81" t="str">
            <v>㈜한가람약품</v>
          </cell>
          <cell r="C81" t="str">
            <v>111-81-25367</v>
          </cell>
          <cell r="D81" t="str">
            <v>예종길</v>
          </cell>
          <cell r="E81" t="str">
            <v>서울 서대문구 연희동 80-1</v>
          </cell>
          <cell r="G81" t="str">
            <v>도매</v>
          </cell>
          <cell r="H81" t="str">
            <v>의약품</v>
          </cell>
          <cell r="I81" t="str">
            <v>서울1</v>
          </cell>
          <cell r="J81" t="str">
            <v>강덕원</v>
          </cell>
        </row>
        <row r="82">
          <cell r="B82" t="str">
            <v>㈜한국메디신</v>
          </cell>
          <cell r="C82" t="str">
            <v>409-81-36683</v>
          </cell>
          <cell r="D82" t="str">
            <v>이선종</v>
          </cell>
          <cell r="E82" t="str">
            <v>광주시 북구 두암동 859-11</v>
          </cell>
          <cell r="G82" t="str">
            <v>도매</v>
          </cell>
          <cell r="H82" t="str">
            <v>의약품 외</v>
          </cell>
          <cell r="I82" t="str">
            <v>광주</v>
          </cell>
          <cell r="J82" t="str">
            <v>김태균</v>
          </cell>
        </row>
        <row r="83">
          <cell r="B83" t="str">
            <v>㈜한보약품</v>
          </cell>
          <cell r="C83" t="str">
            <v>107-81-16684</v>
          </cell>
          <cell r="D83" t="str">
            <v>이영선</v>
          </cell>
          <cell r="E83" t="str">
            <v>서울 동작구 대방 353-9</v>
          </cell>
          <cell r="G83" t="str">
            <v>도매</v>
          </cell>
          <cell r="H83" t="str">
            <v>의약품</v>
          </cell>
          <cell r="I83" t="str">
            <v>서울1</v>
          </cell>
          <cell r="J83" t="str">
            <v>김태훈</v>
          </cell>
        </row>
        <row r="84">
          <cell r="B84" t="str">
            <v>㈜호남약품</v>
          </cell>
          <cell r="C84" t="str">
            <v>416-81-06703</v>
          </cell>
          <cell r="D84" t="str">
            <v>양재승</v>
          </cell>
          <cell r="E84" t="str">
            <v>전남 순천 장천 58-1</v>
          </cell>
          <cell r="G84" t="str">
            <v>도매</v>
          </cell>
          <cell r="H84" t="str">
            <v>의약품 외</v>
          </cell>
          <cell r="I84" t="str">
            <v>광주</v>
          </cell>
          <cell r="J84" t="str">
            <v>김태균</v>
          </cell>
        </row>
        <row r="85">
          <cell r="B85" t="str">
            <v>㈜흥강메디칼</v>
          </cell>
          <cell r="C85" t="str">
            <v>312-81-17738</v>
          </cell>
          <cell r="D85" t="str">
            <v>전  청</v>
          </cell>
          <cell r="E85" t="str">
            <v>충남 천안 성정 413-4</v>
          </cell>
          <cell r="G85" t="str">
            <v>도매</v>
          </cell>
          <cell r="H85" t="str">
            <v>의약품</v>
          </cell>
          <cell r="I85" t="str">
            <v>대전</v>
          </cell>
          <cell r="J85" t="str">
            <v>전영호</v>
          </cell>
        </row>
        <row r="86">
          <cell r="B86" t="str">
            <v>청우에치칼약품㈜</v>
          </cell>
          <cell r="C86" t="str">
            <v>212-81-39150</v>
          </cell>
          <cell r="D86" t="str">
            <v>명재평</v>
          </cell>
          <cell r="E86" t="str">
            <v>서울 강동구 성내동 467-5</v>
          </cell>
          <cell r="G86" t="str">
            <v>도매</v>
          </cell>
          <cell r="H86" t="str">
            <v>의약품</v>
          </cell>
          <cell r="I86" t="str">
            <v>서울2</v>
          </cell>
          <cell r="J86" t="str">
            <v>강충주</v>
          </cell>
        </row>
        <row r="87">
          <cell r="B87" t="str">
            <v>태전약품판매㈜</v>
          </cell>
          <cell r="C87" t="str">
            <v>401-81-00987</v>
          </cell>
          <cell r="D87" t="str">
            <v>오수웅</v>
          </cell>
          <cell r="E87" t="str">
            <v>전북 군산 경장동 464</v>
          </cell>
          <cell r="G87" t="str">
            <v>도매</v>
          </cell>
          <cell r="H87" t="str">
            <v>양약</v>
          </cell>
          <cell r="I87" t="str">
            <v>광주</v>
          </cell>
          <cell r="J87" t="str">
            <v>김태균</v>
          </cell>
        </row>
        <row r="88">
          <cell r="B88" t="str">
            <v>태종약품㈜</v>
          </cell>
          <cell r="C88" t="str">
            <v>203-81-49713</v>
          </cell>
          <cell r="D88" t="str">
            <v xml:space="preserve">윤종남 </v>
          </cell>
          <cell r="E88" t="str">
            <v>서울 중구 황학 2491</v>
          </cell>
          <cell r="G88" t="str">
            <v>도매</v>
          </cell>
          <cell r="H88" t="str">
            <v>의약품</v>
          </cell>
          <cell r="I88" t="str">
            <v>서울1</v>
          </cell>
          <cell r="J88" t="str">
            <v>성기수</v>
          </cell>
        </row>
        <row r="89">
          <cell r="B89" t="str">
            <v>현대가축약품</v>
          </cell>
          <cell r="C89" t="str">
            <v>411-01-93458</v>
          </cell>
          <cell r="D89" t="str">
            <v>김재기</v>
          </cell>
          <cell r="E89" t="str">
            <v>전남 목포 용당동 1102-7</v>
          </cell>
          <cell r="G89" t="str">
            <v>도.소매</v>
          </cell>
          <cell r="H89" t="str">
            <v>가축약품</v>
          </cell>
        </row>
        <row r="90">
          <cell r="B90" t="str">
            <v>대산가축약품상사(합)</v>
          </cell>
          <cell r="C90" t="str">
            <v>310-81-08529</v>
          </cell>
          <cell r="D90" t="str">
            <v>김기인</v>
          </cell>
          <cell r="E90" t="str">
            <v>홍성군 홍성읍 오관리 309-1</v>
          </cell>
          <cell r="G90" t="str">
            <v>도,소매</v>
          </cell>
          <cell r="H90" t="str">
            <v>가축약품</v>
          </cell>
        </row>
        <row r="91">
          <cell r="B91" t="str">
            <v>㈜한사랑약품</v>
          </cell>
          <cell r="C91" t="str">
            <v>204-81-41577</v>
          </cell>
          <cell r="D91" t="str">
            <v>윤용식</v>
          </cell>
          <cell r="E91" t="str">
            <v>서울 동대문구 제기동 177-1</v>
          </cell>
          <cell r="G91" t="str">
            <v>도매</v>
          </cell>
          <cell r="H91" t="str">
            <v>의약품</v>
          </cell>
        </row>
        <row r="92">
          <cell r="B92" t="str">
            <v>신광약품㈜</v>
          </cell>
          <cell r="C92" t="str">
            <v>409-81-06665</v>
          </cell>
          <cell r="D92" t="str">
            <v>박용영</v>
          </cell>
          <cell r="E92" t="str">
            <v>광주 남구 양림동 228-11</v>
          </cell>
          <cell r="G92" t="str">
            <v>도매</v>
          </cell>
          <cell r="H92" t="str">
            <v>양약</v>
          </cell>
        </row>
        <row r="93">
          <cell r="B93" t="str">
            <v>㈜대구축산</v>
          </cell>
          <cell r="C93" t="str">
            <v>501-81-04492</v>
          </cell>
          <cell r="D93" t="str">
            <v>김 병훈</v>
          </cell>
          <cell r="G93" t="str">
            <v>도.소매</v>
          </cell>
          <cell r="H93" t="str">
            <v>동물용약품</v>
          </cell>
        </row>
        <row r="94">
          <cell r="B94" t="str">
            <v>지성당약국</v>
          </cell>
        </row>
        <row r="95">
          <cell r="B95" t="str">
            <v>㈜영광약품</v>
          </cell>
          <cell r="C95" t="str">
            <v>622-81-05541</v>
          </cell>
          <cell r="D95" t="str">
            <v>김종혁</v>
          </cell>
          <cell r="E95" t="str">
            <v>김해시 봉황동 25-18</v>
          </cell>
          <cell r="G95" t="str">
            <v>도.소매</v>
          </cell>
          <cell r="H95" t="str">
            <v>동물의약품</v>
          </cell>
        </row>
        <row r="96">
          <cell r="B96" t="str">
            <v>태양동물병원</v>
          </cell>
        </row>
        <row r="97">
          <cell r="B97" t="str">
            <v>김천바이엘동물병원</v>
          </cell>
        </row>
        <row r="98">
          <cell r="B98" t="str">
            <v>㈜남해약품</v>
          </cell>
          <cell r="C98" t="str">
            <v>410-81-17352</v>
          </cell>
          <cell r="D98" t="str">
            <v>황두홍</v>
          </cell>
          <cell r="E98" t="str">
            <v>광주 광산구 월곡동 560-3</v>
          </cell>
          <cell r="G98" t="str">
            <v>도매</v>
          </cell>
          <cell r="H98" t="str">
            <v>양약</v>
          </cell>
        </row>
        <row r="99">
          <cell r="B99" t="str">
            <v>(재)천주교서울대교구유지재</v>
          </cell>
          <cell r="C99" t="str">
            <v>119-82-00431</v>
          </cell>
          <cell r="D99" t="str">
            <v>정진석</v>
          </cell>
          <cell r="E99" t="str">
            <v>서울시 금천구 시흥동 200-2</v>
          </cell>
          <cell r="G99" t="str">
            <v>의료</v>
          </cell>
          <cell r="H99" t="str">
            <v>의원</v>
          </cell>
        </row>
        <row r="100">
          <cell r="B100" t="str">
            <v>송원약품㈜</v>
          </cell>
          <cell r="C100" t="str">
            <v>402-81-02412</v>
          </cell>
          <cell r="D100" t="str">
            <v>김병문</v>
          </cell>
          <cell r="E100" t="str">
            <v>전주시 완산구 고사동 148-4</v>
          </cell>
          <cell r="G100" t="str">
            <v>도매</v>
          </cell>
          <cell r="H100" t="str">
            <v>양약</v>
          </cell>
        </row>
        <row r="101">
          <cell r="B101" t="str">
            <v>㈜경상동물약품</v>
          </cell>
          <cell r="C101" t="str">
            <v>613-81-07865</v>
          </cell>
          <cell r="D101" t="str">
            <v>백승규</v>
          </cell>
          <cell r="E101" t="str">
            <v>경남 진주시 상평동 301-16</v>
          </cell>
          <cell r="G101" t="str">
            <v>도.소매</v>
          </cell>
          <cell r="H101" t="str">
            <v>동물의약품</v>
          </cell>
        </row>
        <row r="102">
          <cell r="B102" t="str">
            <v>초원약품㈜</v>
          </cell>
          <cell r="C102" t="str">
            <v>402-81-02673</v>
          </cell>
          <cell r="D102" t="str">
            <v>조병일</v>
          </cell>
          <cell r="E102" t="str">
            <v>전북 전주시 완산구 전3가 58-1</v>
          </cell>
          <cell r="G102" t="str">
            <v>도매</v>
          </cell>
          <cell r="H102" t="str">
            <v>양약</v>
          </cell>
          <cell r="I102" t="str">
            <v>광주</v>
          </cell>
          <cell r="J102" t="str">
            <v>김태균</v>
          </cell>
        </row>
        <row r="103">
          <cell r="B103" t="str">
            <v>㈜경동사</v>
          </cell>
          <cell r="C103" t="str">
            <v>502-81-08453</v>
          </cell>
          <cell r="D103" t="str">
            <v>이교삼</v>
          </cell>
          <cell r="E103" t="str">
            <v>대구 동구 신천동 128-1</v>
          </cell>
          <cell r="G103" t="str">
            <v>도매</v>
          </cell>
          <cell r="H103" t="str">
            <v>양약</v>
          </cell>
        </row>
        <row r="104">
          <cell r="B104" t="str">
            <v>㈜대전동원약품</v>
          </cell>
          <cell r="C104" t="str">
            <v>306-81-08078</v>
          </cell>
          <cell r="D104" t="str">
            <v>장원덕</v>
          </cell>
          <cell r="E104" t="str">
            <v>대전 대덕 읍내 483-2</v>
          </cell>
          <cell r="G104" t="str">
            <v>도매</v>
          </cell>
          <cell r="H104" t="str">
            <v>양약</v>
          </cell>
        </row>
        <row r="105">
          <cell r="B105" t="str">
            <v>㈜영웅약품</v>
          </cell>
          <cell r="C105" t="str">
            <v>501-81-13287</v>
          </cell>
          <cell r="D105" t="str">
            <v>최영수</v>
          </cell>
          <cell r="E105" t="str">
            <v>대구 중구 남산동 735-18</v>
          </cell>
          <cell r="G105" t="str">
            <v>도매</v>
          </cell>
          <cell r="H105" t="str">
            <v>의약품</v>
          </cell>
        </row>
        <row r="106">
          <cell r="B106" t="str">
            <v>(사단복지법인)서천재단</v>
          </cell>
          <cell r="C106" t="str">
            <v>137-82-00536</v>
          </cell>
          <cell r="D106" t="str">
            <v>김영기</v>
          </cell>
          <cell r="E106" t="str">
            <v>인천 서구 심곡동 27-2</v>
          </cell>
          <cell r="G106" t="str">
            <v>보건업</v>
          </cell>
          <cell r="H106" t="str">
            <v>복지사업</v>
          </cell>
        </row>
        <row r="107">
          <cell r="B107" t="str">
            <v>조일약품㈜</v>
          </cell>
          <cell r="C107" t="str">
            <v>616-81-14763</v>
          </cell>
          <cell r="D107" t="str">
            <v>백화기</v>
          </cell>
          <cell r="E107" t="str">
            <v xml:space="preserve">제주도 제주시 이도2동 1066-7 </v>
          </cell>
          <cell r="G107" t="str">
            <v>도,소매</v>
          </cell>
          <cell r="H107" t="str">
            <v>양약</v>
          </cell>
        </row>
        <row r="108">
          <cell r="B108" t="str">
            <v>영일축산약품</v>
          </cell>
          <cell r="C108" t="str">
            <v>506-16-71815</v>
          </cell>
          <cell r="D108" t="str">
            <v>장운식</v>
          </cell>
          <cell r="E108" t="str">
            <v>경북 포항시 북구 용흥동 622-14</v>
          </cell>
          <cell r="G108" t="str">
            <v>도.소매</v>
          </cell>
          <cell r="H108" t="str">
            <v>동물약품</v>
          </cell>
        </row>
        <row r="109">
          <cell r="B109" t="str">
            <v>㈜경일약품</v>
          </cell>
          <cell r="C109" t="str">
            <v>608-81-28854</v>
          </cell>
          <cell r="D109" t="str">
            <v>심대보</v>
          </cell>
          <cell r="E109" t="str">
            <v>경남 마산 회원 회성동 209-28</v>
          </cell>
          <cell r="G109" t="str">
            <v>도매</v>
          </cell>
          <cell r="H109" t="str">
            <v>가축약품</v>
          </cell>
        </row>
        <row r="110">
          <cell r="B110" t="str">
            <v>대한가축약품상사</v>
          </cell>
          <cell r="C110" t="str">
            <v>510-01-11980</v>
          </cell>
          <cell r="D110" t="str">
            <v>위진찬</v>
          </cell>
          <cell r="E110" t="str">
            <v>겅북 김천시 용두동 131-1</v>
          </cell>
          <cell r="G110" t="str">
            <v>도매</v>
          </cell>
          <cell r="H110" t="str">
            <v>동물약품</v>
          </cell>
        </row>
        <row r="111">
          <cell r="B111" t="str">
            <v>삼호가축약품</v>
          </cell>
          <cell r="C111" t="str">
            <v>622-02-24975</v>
          </cell>
          <cell r="D111" t="str">
            <v>오세덕</v>
          </cell>
          <cell r="E111" t="str">
            <v>경남 김해시 서상동 333-9</v>
          </cell>
          <cell r="G111" t="str">
            <v>도매</v>
          </cell>
          <cell r="H111" t="str">
            <v>가축약품</v>
          </cell>
        </row>
        <row r="112">
          <cell r="B112" t="str">
            <v>초원가축약품</v>
          </cell>
          <cell r="C112" t="str">
            <v>402-08-62057</v>
          </cell>
          <cell r="D112" t="str">
            <v>박윤희</v>
          </cell>
          <cell r="E112" t="str">
            <v>전북 전주시 완산구 전동2가 77-8</v>
          </cell>
          <cell r="G112" t="str">
            <v>도.,소매</v>
          </cell>
          <cell r="H112" t="str">
            <v>가축약품</v>
          </cell>
        </row>
        <row r="113">
          <cell r="B113" t="str">
            <v>푸른가축병원</v>
          </cell>
          <cell r="C113" t="str">
            <v>311-07-71457</v>
          </cell>
          <cell r="D113" t="str">
            <v>박정호</v>
          </cell>
          <cell r="E113" t="str">
            <v>충남 당진군 당진읍 읍내 301-20</v>
          </cell>
          <cell r="G113" t="str">
            <v>도,소매</v>
          </cell>
          <cell r="H113" t="str">
            <v>가축약품</v>
          </cell>
        </row>
        <row r="114">
          <cell r="B114" t="str">
            <v>㈜호남약품(광주)</v>
          </cell>
          <cell r="C114" t="str">
            <v>408-81-10962</v>
          </cell>
          <cell r="D114" t="str">
            <v>양재승</v>
          </cell>
          <cell r="E114" t="str">
            <v>광주시 동구 계림동 292-10</v>
          </cell>
          <cell r="G114" t="str">
            <v>도매</v>
          </cell>
          <cell r="H114" t="str">
            <v>양약</v>
          </cell>
        </row>
        <row r="115">
          <cell r="B115" t="str">
            <v>충무가축약품상사</v>
          </cell>
          <cell r="C115" t="str">
            <v>312-15-61243</v>
          </cell>
          <cell r="D115" t="str">
            <v>이기행</v>
          </cell>
          <cell r="E115" t="str">
            <v>충남 아산시 온천동 1437</v>
          </cell>
          <cell r="G115" t="str">
            <v>도.소매</v>
          </cell>
          <cell r="H115" t="str">
            <v>가축약품</v>
          </cell>
        </row>
        <row r="116">
          <cell r="B116" t="str">
            <v>대동동물약품</v>
          </cell>
          <cell r="C116" t="str">
            <v>510-81-04967</v>
          </cell>
          <cell r="D116" t="str">
            <v>이동준</v>
          </cell>
          <cell r="E116" t="str">
            <v>경북 성주군 성주읍 성산리 542-5</v>
          </cell>
          <cell r="G116" t="str">
            <v>도.소매</v>
          </cell>
          <cell r="H116" t="str">
            <v>동물약품</v>
          </cell>
        </row>
        <row r="117">
          <cell r="C117" t="str">
            <v>502-81-05719</v>
          </cell>
          <cell r="D117" t="str">
            <v>황규환</v>
          </cell>
          <cell r="E117" t="str">
            <v>대구 수성구 상동 348-2</v>
          </cell>
          <cell r="G117" t="str">
            <v>도.소매</v>
          </cell>
          <cell r="H117" t="str">
            <v>동물약품 외</v>
          </cell>
          <cell r="I117" t="str">
            <v>㈜경수약품(대구)</v>
          </cell>
        </row>
        <row r="118">
          <cell r="B118" t="str">
            <v>정수가축약품</v>
          </cell>
          <cell r="C118" t="str">
            <v>505-04-66048</v>
          </cell>
          <cell r="D118" t="str">
            <v>정진화</v>
          </cell>
          <cell r="E118" t="str">
            <v>경북 경주시 노서동 129-7</v>
          </cell>
          <cell r="G118" t="str">
            <v>도,소매</v>
          </cell>
          <cell r="H118" t="str">
            <v>동물약품</v>
          </cell>
        </row>
        <row r="119">
          <cell r="B119" t="str">
            <v>청주약품</v>
          </cell>
          <cell r="C119" t="str">
            <v>315-06-62365</v>
          </cell>
          <cell r="D119" t="str">
            <v>김기창</v>
          </cell>
          <cell r="E119" t="str">
            <v>충북 청주시 흥덕구 사창동 412 신천빌딩</v>
          </cell>
          <cell r="G119" t="str">
            <v>도매</v>
          </cell>
          <cell r="H119" t="str">
            <v>의약품</v>
          </cell>
        </row>
        <row r="120">
          <cell r="B120" t="str">
            <v>경일약품㈜대구</v>
          </cell>
          <cell r="C120" t="str">
            <v>501-81-15780</v>
          </cell>
          <cell r="D120" t="str">
            <v>장세훈</v>
          </cell>
          <cell r="E120" t="str">
            <v>대구 중구 대봉동 25-2</v>
          </cell>
          <cell r="G120" t="str">
            <v>도매</v>
          </cell>
          <cell r="H120" t="str">
            <v>양약</v>
          </cell>
        </row>
        <row r="121">
          <cell r="B121" t="str">
            <v>㈜동명양행</v>
          </cell>
          <cell r="C121" t="str">
            <v>306-81-18843</v>
          </cell>
          <cell r="D121" t="str">
            <v>박도수</v>
          </cell>
          <cell r="E121" t="str">
            <v>대전광역시대덕구상서동 830-9</v>
          </cell>
          <cell r="G121" t="str">
            <v>도매</v>
          </cell>
          <cell r="H121" t="str">
            <v>동물약품</v>
          </cell>
        </row>
        <row r="122">
          <cell r="B122" t="str">
            <v>원양약품㈜</v>
          </cell>
          <cell r="C122" t="str">
            <v>617-81-13428</v>
          </cell>
          <cell r="D122" t="str">
            <v>심정섭</v>
          </cell>
          <cell r="E122" t="str">
            <v>부산시 남구 대연3동 260</v>
          </cell>
          <cell r="F122" t="str">
            <v xml:space="preserve"> </v>
          </cell>
          <cell r="G122" t="str">
            <v>도매</v>
          </cell>
          <cell r="H122" t="str">
            <v>양약</v>
          </cell>
        </row>
        <row r="123">
          <cell r="B123" t="str">
            <v>제일가축약품</v>
          </cell>
          <cell r="C123" t="str">
            <v>607-03-93562</v>
          </cell>
          <cell r="D123" t="str">
            <v>심재현</v>
          </cell>
        </row>
        <row r="124">
          <cell r="B124" t="str">
            <v>영일약품(주)</v>
          </cell>
          <cell r="C124" t="str">
            <v>502-81-13179</v>
          </cell>
          <cell r="D124" t="str">
            <v>이 영만</v>
          </cell>
          <cell r="E124" t="str">
            <v>대구광역시 동구 신천동 335-2</v>
          </cell>
          <cell r="F124" t="str">
            <v>701-020</v>
          </cell>
          <cell r="G124" t="str">
            <v>도매</v>
          </cell>
          <cell r="H124" t="str">
            <v>의약품</v>
          </cell>
          <cell r="J124" t="str">
            <v>강 성대</v>
          </cell>
        </row>
        <row r="125">
          <cell r="B125" t="str">
            <v>원진약품(주) 대구</v>
          </cell>
          <cell r="C125" t="str">
            <v>514-81-24757</v>
          </cell>
          <cell r="D125" t="str">
            <v>윤 오종</v>
          </cell>
          <cell r="E125" t="str">
            <v>대구광역시 남구 대명동 175</v>
          </cell>
          <cell r="F125" t="str">
            <v>705-030</v>
          </cell>
          <cell r="G125" t="str">
            <v>도매</v>
          </cell>
          <cell r="H125" t="str">
            <v>양약</v>
          </cell>
          <cell r="J125" t="str">
            <v>강 성대</v>
          </cell>
        </row>
        <row r="126">
          <cell r="B126" t="str">
            <v>유진약품(주)</v>
          </cell>
          <cell r="C126" t="str">
            <v>409-81-08080</v>
          </cell>
          <cell r="D126" t="str">
            <v>김 우만</v>
          </cell>
          <cell r="E126" t="str">
            <v>광주광역시 북구 신안동 256-3</v>
          </cell>
          <cell r="F126" t="str">
            <v>500-060</v>
          </cell>
          <cell r="G126" t="str">
            <v>도매</v>
          </cell>
          <cell r="H126" t="str">
            <v>의약품</v>
          </cell>
          <cell r="J126" t="str">
            <v>김 태균</v>
          </cell>
        </row>
        <row r="127">
          <cell r="B127" t="str">
            <v>복산약품(주)</v>
          </cell>
          <cell r="C127" t="str">
            <v>604-81-03598</v>
          </cell>
          <cell r="D127" t="str">
            <v>엄 태응</v>
          </cell>
          <cell r="E127" t="str">
            <v>부산광역시 동구 범일동 825-13</v>
          </cell>
          <cell r="F127" t="str">
            <v>601-060</v>
          </cell>
          <cell r="G127" t="str">
            <v>도.소매</v>
          </cell>
          <cell r="H127" t="str">
            <v>양약</v>
          </cell>
          <cell r="J127" t="str">
            <v>김 상규</v>
          </cell>
        </row>
        <row r="128">
          <cell r="B128" t="str">
            <v>삼화약품</v>
          </cell>
          <cell r="C128" t="str">
            <v>603-09-61129</v>
          </cell>
          <cell r="D128" t="str">
            <v>양 대원</v>
          </cell>
          <cell r="E128" t="str">
            <v>부산광역시 서구 서대신동1가 34-12</v>
          </cell>
          <cell r="F128" t="str">
            <v>602-091</v>
          </cell>
          <cell r="G128" t="str">
            <v>도매</v>
          </cell>
          <cell r="H128" t="str">
            <v>의약품</v>
          </cell>
          <cell r="J128" t="str">
            <v>김 상규</v>
          </cell>
        </row>
        <row r="129">
          <cell r="B129" t="str">
            <v>세화약품(주)</v>
          </cell>
          <cell r="C129" t="str">
            <v>607-81-14022</v>
          </cell>
          <cell r="D129" t="str">
            <v>주 만길</v>
          </cell>
          <cell r="E129" t="str">
            <v>부산광역시 동래구 온천3동 1425-5</v>
          </cell>
          <cell r="F129" t="str">
            <v>607-063</v>
          </cell>
          <cell r="G129" t="str">
            <v>도매</v>
          </cell>
          <cell r="H129" t="str">
            <v>의약품</v>
          </cell>
          <cell r="J129" t="str">
            <v>김 상규</v>
          </cell>
        </row>
        <row r="130">
          <cell r="B130" t="str">
            <v>우정메디칼(주)</v>
          </cell>
          <cell r="C130" t="str">
            <v>607-81-26038</v>
          </cell>
          <cell r="D130" t="str">
            <v>최 종식</v>
          </cell>
          <cell r="E130" t="str">
            <v>부산광역시 연제구 연산동 579-59</v>
          </cell>
          <cell r="F130" t="str">
            <v>611-080</v>
          </cell>
          <cell r="G130" t="str">
            <v>도매</v>
          </cell>
          <cell r="H130" t="str">
            <v>의약품</v>
          </cell>
          <cell r="J130" t="str">
            <v>김 상규</v>
          </cell>
        </row>
        <row r="131">
          <cell r="B131" t="str">
            <v>광주의약품(주)</v>
          </cell>
          <cell r="C131" t="str">
            <v>408-81-08641</v>
          </cell>
          <cell r="D131" t="str">
            <v>최 정채</v>
          </cell>
          <cell r="E131" t="str">
            <v>광주광역시 동구 충장로5가 59-2</v>
          </cell>
          <cell r="F131" t="str">
            <v>501-015</v>
          </cell>
          <cell r="G131" t="str">
            <v>도매</v>
          </cell>
          <cell r="H131" t="str">
            <v>의약품</v>
          </cell>
          <cell r="J131" t="str">
            <v>김 태균</v>
          </cell>
        </row>
        <row r="132">
          <cell r="B132" t="str">
            <v>대성약품(주)</v>
          </cell>
          <cell r="C132" t="str">
            <v>408-81-07259</v>
          </cell>
          <cell r="D132" t="str">
            <v>최 기영</v>
          </cell>
          <cell r="E132" t="str">
            <v>광주광역시 동구 금남로5가 79</v>
          </cell>
          <cell r="F132" t="str">
            <v>501-025</v>
          </cell>
          <cell r="G132" t="str">
            <v>도매</v>
          </cell>
          <cell r="H132" t="str">
            <v>의약품</v>
          </cell>
          <cell r="J132" t="str">
            <v>김 태균</v>
          </cell>
        </row>
        <row r="133">
          <cell r="B133" t="str">
            <v>승주의약품(주)</v>
          </cell>
          <cell r="C133" t="str">
            <v>416-81-01917</v>
          </cell>
          <cell r="D133" t="str">
            <v>반 봉민</v>
          </cell>
          <cell r="E133" t="str">
            <v>전라남도 순천시 행동 81-36</v>
          </cell>
          <cell r="F133" t="str">
            <v>540-060</v>
          </cell>
          <cell r="G133" t="str">
            <v>도매</v>
          </cell>
          <cell r="H133" t="str">
            <v>양약</v>
          </cell>
          <cell r="J133" t="str">
            <v>김 태균</v>
          </cell>
        </row>
        <row r="134">
          <cell r="B134" t="str">
            <v>엘스타약품(주)</v>
          </cell>
          <cell r="C134" t="str">
            <v>408-81-30013</v>
          </cell>
          <cell r="D134" t="str">
            <v>서 훤준</v>
          </cell>
          <cell r="E134" t="str">
            <v>광주광역시 동구 운림동 670</v>
          </cell>
          <cell r="F134" t="str">
            <v>501-200</v>
          </cell>
          <cell r="G134" t="str">
            <v>도매</v>
          </cell>
          <cell r="H134" t="str">
            <v>의약품</v>
          </cell>
          <cell r="J134" t="str">
            <v>김 태균</v>
          </cell>
        </row>
        <row r="135">
          <cell r="B135" t="str">
            <v>백제약품(주)대전지점</v>
          </cell>
          <cell r="C135" t="str">
            <v>305-85-00993</v>
          </cell>
          <cell r="D135" t="str">
            <v>김 기운</v>
          </cell>
          <cell r="E135" t="str">
            <v>대전광역시 중구 대흥동 508-63</v>
          </cell>
          <cell r="F135" t="str">
            <v>301-010</v>
          </cell>
          <cell r="G135" t="str">
            <v>도.소매</v>
          </cell>
          <cell r="H135" t="str">
            <v>양약,동물약품</v>
          </cell>
          <cell r="J135" t="str">
            <v>전 영호</v>
          </cell>
        </row>
        <row r="136">
          <cell r="B136" t="str">
            <v>송광약품(주)</v>
          </cell>
          <cell r="C136" t="str">
            <v>314-81-09025</v>
          </cell>
          <cell r="D136" t="str">
            <v>송 찬호</v>
          </cell>
          <cell r="E136" t="str">
            <v>대전광역시 서구 가장동 39-39</v>
          </cell>
          <cell r="F136" t="str">
            <v>302-182</v>
          </cell>
          <cell r="G136" t="str">
            <v>도매</v>
          </cell>
          <cell r="H136" t="str">
            <v>의약품</v>
          </cell>
          <cell r="J136" t="str">
            <v>전 영호</v>
          </cell>
        </row>
        <row r="137">
          <cell r="B137" t="str">
            <v>광산약품</v>
          </cell>
          <cell r="C137" t="str">
            <v>504-05-63308</v>
          </cell>
          <cell r="D137" t="str">
            <v>김 재복</v>
          </cell>
          <cell r="E137" t="str">
            <v>대구광역시 북구 고성3가 7-1</v>
          </cell>
          <cell r="F137" t="str">
            <v>702-073</v>
          </cell>
          <cell r="G137" t="str">
            <v>도매</v>
          </cell>
          <cell r="H137" t="str">
            <v>양약</v>
          </cell>
          <cell r="J137" t="str">
            <v>강 성대</v>
          </cell>
        </row>
        <row r="138">
          <cell r="B138" t="str">
            <v>대구약품</v>
          </cell>
          <cell r="C138" t="str">
            <v>501-07-61310</v>
          </cell>
          <cell r="D138" t="str">
            <v>전 시형</v>
          </cell>
          <cell r="E138" t="str">
            <v>대구광역시 중구 삼덕3가 137-10</v>
          </cell>
          <cell r="F138" t="str">
            <v>700-413</v>
          </cell>
          <cell r="G138" t="str">
            <v>도매</v>
          </cell>
          <cell r="H138" t="str">
            <v>양약</v>
          </cell>
          <cell r="J138" t="str">
            <v>강 성대</v>
          </cell>
        </row>
        <row r="139">
          <cell r="B139" t="str">
            <v>백제약품(주)광주지점</v>
          </cell>
          <cell r="C139" t="str">
            <v>408-85-00180</v>
          </cell>
          <cell r="D139" t="str">
            <v>김 기운</v>
          </cell>
          <cell r="E139" t="str">
            <v>광주광역시 동구 대인동 312-16</v>
          </cell>
          <cell r="F139" t="str">
            <v>501-030</v>
          </cell>
          <cell r="G139" t="str">
            <v>도.소매</v>
          </cell>
          <cell r="H139" t="str">
            <v>양약</v>
          </cell>
          <cell r="J139" t="str">
            <v>김 태균</v>
          </cell>
        </row>
        <row r="140">
          <cell r="B140" t="str">
            <v>백제약품(주)영등포지점</v>
          </cell>
          <cell r="C140" t="str">
            <v>113-85-04425</v>
          </cell>
          <cell r="D140" t="str">
            <v>김 기운</v>
          </cell>
          <cell r="E140" t="str">
            <v>서울특별시 구로구 구로동 44</v>
          </cell>
          <cell r="F140" t="str">
            <v>152-050</v>
          </cell>
          <cell r="G140" t="str">
            <v>도매</v>
          </cell>
          <cell r="H140" t="str">
            <v>양약</v>
          </cell>
          <cell r="J140" t="str">
            <v>강 충주</v>
          </cell>
        </row>
        <row r="141">
          <cell r="B141" t="str">
            <v>삼화약업사</v>
          </cell>
          <cell r="C141" t="str">
            <v>402-02-39423</v>
          </cell>
          <cell r="D141" t="str">
            <v>서 창훈</v>
          </cell>
          <cell r="E141" t="str">
            <v>전라북도 전주시 완산구 중앙동 3가 97</v>
          </cell>
          <cell r="F141" t="str">
            <v>560-010</v>
          </cell>
          <cell r="G141" t="str">
            <v>도매</v>
          </cell>
          <cell r="H141" t="str">
            <v>양약</v>
          </cell>
          <cell r="J141" t="str">
            <v>김 태균</v>
          </cell>
        </row>
        <row r="142">
          <cell r="B142" t="str">
            <v>보국실업(주)</v>
          </cell>
          <cell r="C142" t="str">
            <v>409-81-34647</v>
          </cell>
          <cell r="D142" t="str">
            <v>박 용석</v>
          </cell>
          <cell r="E142" t="str">
            <v>광주광역시 북구 누문동 144-10</v>
          </cell>
          <cell r="F142" t="str">
            <v>500-030</v>
          </cell>
          <cell r="G142" t="str">
            <v>도매</v>
          </cell>
          <cell r="H142" t="str">
            <v>양약</v>
          </cell>
          <cell r="J142" t="str">
            <v>김 태균</v>
          </cell>
        </row>
        <row r="143">
          <cell r="B143" t="str">
            <v>상주성모병원</v>
          </cell>
          <cell r="C143" t="str">
            <v>511-96-00731</v>
          </cell>
          <cell r="D143" t="str">
            <v>성 부홍</v>
          </cell>
          <cell r="E143" t="str">
            <v>경상북도 상주시 냉림동 350-5</v>
          </cell>
          <cell r="F143" t="str">
            <v>742-070</v>
          </cell>
          <cell r="G143" t="str">
            <v>의료</v>
          </cell>
          <cell r="H143" t="str">
            <v>일반병원</v>
          </cell>
          <cell r="J143" t="str">
            <v>강 성대</v>
          </cell>
        </row>
        <row r="144">
          <cell r="B144" t="str">
            <v>현대가축약품</v>
          </cell>
          <cell r="C144" t="str">
            <v>411-01-93458</v>
          </cell>
          <cell r="D144" t="str">
            <v>김 재기</v>
          </cell>
          <cell r="E144" t="str">
            <v>전라남도 목포시 용당동 1102-7</v>
          </cell>
          <cell r="F144" t="str">
            <v>530-360</v>
          </cell>
          <cell r="G144" t="str">
            <v>도.소매</v>
          </cell>
          <cell r="H144" t="str">
            <v>가축약품</v>
          </cell>
          <cell r="J144" t="str">
            <v>최 찬교</v>
          </cell>
        </row>
        <row r="145">
          <cell r="B145" t="str">
            <v>송원약품(주)</v>
          </cell>
          <cell r="C145" t="str">
            <v>402-81-02412</v>
          </cell>
          <cell r="D145" t="str">
            <v>김 병문</v>
          </cell>
          <cell r="E145" t="str">
            <v>전라북도 전주시 완산구 고사동 1가 148-4</v>
          </cell>
          <cell r="F145" t="str">
            <v>560-060</v>
          </cell>
          <cell r="G145" t="str">
            <v>도매</v>
          </cell>
          <cell r="H145" t="str">
            <v>양약</v>
          </cell>
          <cell r="J145" t="str">
            <v>김 태균</v>
          </cell>
        </row>
        <row r="146">
          <cell r="B146" t="str">
            <v>대구파티마병원</v>
          </cell>
          <cell r="E146" t="str">
            <v>대구광역시 동구 신암동 302-1</v>
          </cell>
          <cell r="F146" t="str">
            <v>701-010</v>
          </cell>
          <cell r="J146" t="str">
            <v>강 성대</v>
          </cell>
        </row>
        <row r="147">
          <cell r="B147" t="str">
            <v>마산파티마병원</v>
          </cell>
          <cell r="E147" t="str">
            <v>경상남도 마산시 합포구 대성동2가 6-1</v>
          </cell>
          <cell r="F147" t="str">
            <v>631-182</v>
          </cell>
          <cell r="J147" t="str">
            <v>김 상규</v>
          </cell>
        </row>
        <row r="148">
          <cell r="B148" t="str">
            <v>신광약품(주)</v>
          </cell>
          <cell r="C148" t="str">
            <v>409-81-06665</v>
          </cell>
          <cell r="D148" t="str">
            <v>박 용영</v>
          </cell>
          <cell r="E148" t="str">
            <v>광주광역시 남구 양림동 228-11</v>
          </cell>
          <cell r="F148" t="str">
            <v>503-040</v>
          </cell>
          <cell r="G148" t="str">
            <v>도매</v>
          </cell>
          <cell r="H148" t="str">
            <v>양약</v>
          </cell>
          <cell r="J148" t="str">
            <v>김 태균</v>
          </cell>
        </row>
        <row r="149">
          <cell r="B149" t="str">
            <v>정안약품(주)</v>
          </cell>
          <cell r="C149" t="str">
            <v>502-81-11109</v>
          </cell>
          <cell r="D149" t="str">
            <v>이 연석</v>
          </cell>
          <cell r="E149" t="str">
            <v>대구광역시 수성구 만촌동 994-41</v>
          </cell>
          <cell r="F149" t="str">
            <v>706-020</v>
          </cell>
          <cell r="G149" t="str">
            <v>도매</v>
          </cell>
          <cell r="H149" t="str">
            <v>양약</v>
          </cell>
          <cell r="J149" t="str">
            <v>강 성대</v>
          </cell>
        </row>
        <row r="150">
          <cell r="B150" t="str">
            <v>영신약품</v>
          </cell>
          <cell r="C150" t="str">
            <v>503-64-61740</v>
          </cell>
          <cell r="D150" t="str">
            <v>정 정만</v>
          </cell>
          <cell r="E150" t="str">
            <v>대구광역시 달서구 감삼동 206-41</v>
          </cell>
          <cell r="F150" t="str">
            <v>704-150</v>
          </cell>
          <cell r="G150" t="str">
            <v>도매</v>
          </cell>
          <cell r="H150" t="str">
            <v>의약품</v>
          </cell>
          <cell r="J150" t="str">
            <v>강 성대</v>
          </cell>
        </row>
        <row r="151">
          <cell r="B151" t="str">
            <v>태양동물병원</v>
          </cell>
          <cell r="C151" t="str">
            <v>126-03-94679</v>
          </cell>
          <cell r="D151" t="str">
            <v>강 무삼</v>
          </cell>
          <cell r="E151" t="str">
            <v>경기도 여주군 여주읍 하 290-2</v>
          </cell>
          <cell r="F151" t="str">
            <v>469-800</v>
          </cell>
          <cell r="G151" t="str">
            <v>도매</v>
          </cell>
          <cell r="H151" t="str">
            <v>동물약품</v>
          </cell>
          <cell r="J151" t="str">
            <v>김 창배</v>
          </cell>
        </row>
        <row r="152">
          <cell r="B152" t="str">
            <v>김천바이엘동물병원</v>
          </cell>
          <cell r="C152" t="str">
            <v>510-01-53689</v>
          </cell>
          <cell r="D152" t="str">
            <v>주 정원</v>
          </cell>
          <cell r="E152" t="str">
            <v>경상북도 김천시 모암동 160-12</v>
          </cell>
          <cell r="F152" t="str">
            <v>740-010</v>
          </cell>
          <cell r="G152" t="str">
            <v>도매</v>
          </cell>
          <cell r="H152" t="str">
            <v>동물약품</v>
          </cell>
          <cell r="J152" t="str">
            <v>최 찬교</v>
          </cell>
        </row>
        <row r="153">
          <cell r="B153" t="str">
            <v>대산가축약품상사(합)</v>
          </cell>
          <cell r="C153" t="str">
            <v>310-81-08529</v>
          </cell>
          <cell r="D153" t="str">
            <v>김 기인</v>
          </cell>
          <cell r="E153" t="str">
            <v>충청남도 홍성군 홍성읍 오관 309-1</v>
          </cell>
          <cell r="F153" t="str">
            <v>350-800</v>
          </cell>
          <cell r="G153" t="str">
            <v>도매</v>
          </cell>
          <cell r="H153" t="str">
            <v>가축약품</v>
          </cell>
          <cell r="J153" t="str">
            <v>김 세진</v>
          </cell>
        </row>
        <row r="154">
          <cell r="B154" t="str">
            <v>중앙가축약품상사</v>
          </cell>
          <cell r="C154" t="str">
            <v>515-02-61110</v>
          </cell>
          <cell r="D154" t="str">
            <v>송 재곤</v>
          </cell>
          <cell r="E154" t="str">
            <v>경상북도 경산시 삼북동 273-8 상가</v>
          </cell>
          <cell r="F154" t="str">
            <v>712-020</v>
          </cell>
          <cell r="G154" t="str">
            <v>도매</v>
          </cell>
          <cell r="H154" t="str">
            <v>양약</v>
          </cell>
          <cell r="J154" t="str">
            <v>최 찬교</v>
          </cell>
        </row>
        <row r="155">
          <cell r="B155" t="str">
            <v>경일약품(주)대구</v>
          </cell>
          <cell r="C155" t="str">
            <v>501-81-15780</v>
          </cell>
          <cell r="D155" t="str">
            <v>장 세훈</v>
          </cell>
          <cell r="E155" t="str">
            <v>대구광역시 중구 대봉동 25-2</v>
          </cell>
          <cell r="F155" t="str">
            <v>700-430</v>
          </cell>
          <cell r="G155" t="str">
            <v>도매</v>
          </cell>
          <cell r="H155" t="str">
            <v>양약</v>
          </cell>
          <cell r="J155" t="str">
            <v>강 성대</v>
          </cell>
        </row>
        <row r="156">
          <cell r="B156" t="str">
            <v>초원약품(주)</v>
          </cell>
          <cell r="C156" t="str">
            <v>402-81-02673</v>
          </cell>
          <cell r="D156" t="str">
            <v>조 병일</v>
          </cell>
          <cell r="E156" t="str">
            <v>전라북도 전주시 완산구 전동 3가  58-11 ,55</v>
          </cell>
          <cell r="F156" t="str">
            <v>560-040</v>
          </cell>
          <cell r="G156" t="str">
            <v>도매</v>
          </cell>
          <cell r="H156" t="str">
            <v>양약</v>
          </cell>
          <cell r="J156" t="str">
            <v>김 태균</v>
          </cell>
        </row>
        <row r="157">
          <cell r="B157" t="str">
            <v>조일약품(주)</v>
          </cell>
          <cell r="C157" t="str">
            <v>616-81-14763</v>
          </cell>
          <cell r="D157" t="str">
            <v>백 화기</v>
          </cell>
          <cell r="E157" t="str">
            <v>제주도 제주시 이도2동 1066-7</v>
          </cell>
          <cell r="F157" t="str">
            <v>690-022</v>
          </cell>
          <cell r="G157" t="str">
            <v>도,소매</v>
          </cell>
          <cell r="H157" t="str">
            <v>양약</v>
          </cell>
          <cell r="J157" t="str">
            <v>김 태균</v>
          </cell>
        </row>
        <row r="158">
          <cell r="B158" t="str">
            <v>삼호가축약품</v>
          </cell>
          <cell r="C158" t="str">
            <v>622-02-24975</v>
          </cell>
          <cell r="D158" t="str">
            <v>오 세덕</v>
          </cell>
          <cell r="E158" t="str">
            <v>경상남도 김해시 서상동 333-9</v>
          </cell>
          <cell r="F158" t="str">
            <v>621-030</v>
          </cell>
          <cell r="G158" t="str">
            <v>도매</v>
          </cell>
          <cell r="H158" t="str">
            <v>가축약품</v>
          </cell>
          <cell r="J158" t="str">
            <v>최 찬교</v>
          </cell>
        </row>
        <row r="159">
          <cell r="B159" t="str">
            <v>초원가축약품</v>
          </cell>
          <cell r="C159" t="str">
            <v>402-08-62057</v>
          </cell>
          <cell r="D159" t="str">
            <v>박 윤희</v>
          </cell>
          <cell r="E159" t="str">
            <v>전라북도 전주시 덕진구 우아동 3가 748-73</v>
          </cell>
          <cell r="F159" t="str">
            <v>561-220</v>
          </cell>
          <cell r="G159" t="str">
            <v>도,소매</v>
          </cell>
          <cell r="H159" t="str">
            <v>가축약품</v>
          </cell>
          <cell r="J159" t="str">
            <v>김 세진</v>
          </cell>
        </row>
        <row r="160">
          <cell r="B160" t="str">
            <v>푸른가축병원</v>
          </cell>
          <cell r="C160" t="str">
            <v>311-07-71457</v>
          </cell>
          <cell r="D160" t="str">
            <v>박 정호</v>
          </cell>
          <cell r="E160" t="str">
            <v>충청남도 당진군 당진읍 읍내 301-20</v>
          </cell>
          <cell r="F160" t="str">
            <v>343-800</v>
          </cell>
          <cell r="G160" t="str">
            <v>도소매</v>
          </cell>
          <cell r="H160" t="str">
            <v>가축약품</v>
          </cell>
          <cell r="J160" t="str">
            <v>김 세진</v>
          </cell>
        </row>
        <row r="161">
          <cell r="B161" t="str">
            <v>청주약품</v>
          </cell>
          <cell r="C161" t="str">
            <v>315-06-62365</v>
          </cell>
          <cell r="D161" t="str">
            <v>김 기창</v>
          </cell>
          <cell r="E161" t="str">
            <v>충청북도 청주시 흥덕구 사창동 412 신전빌딩</v>
          </cell>
          <cell r="F161" t="str">
            <v>361-280</v>
          </cell>
          <cell r="G161" t="str">
            <v>도매</v>
          </cell>
          <cell r="H161" t="str">
            <v>의약품</v>
          </cell>
          <cell r="J161" t="str">
            <v>전 영호</v>
          </cell>
        </row>
        <row r="162">
          <cell r="B162" t="str">
            <v>충무가축약품상사</v>
          </cell>
          <cell r="C162" t="str">
            <v>312-15-61243</v>
          </cell>
          <cell r="D162" t="str">
            <v>이 기행</v>
          </cell>
          <cell r="E162" t="str">
            <v>충청남도 아산시 온천동 1437</v>
          </cell>
          <cell r="F162" t="str">
            <v>336-010</v>
          </cell>
          <cell r="G162" t="str">
            <v>도.소매</v>
          </cell>
          <cell r="H162" t="str">
            <v>가축약품</v>
          </cell>
          <cell r="J162" t="str">
            <v>김 세진</v>
          </cell>
        </row>
        <row r="163">
          <cell r="B163" t="str">
            <v>대동동물약품</v>
          </cell>
          <cell r="C163" t="str">
            <v>510-81-04967</v>
          </cell>
          <cell r="D163" t="str">
            <v>이 동준</v>
          </cell>
          <cell r="E163" t="str">
            <v>경상북도 성주군 성주읍 성산리 542-5</v>
          </cell>
          <cell r="F163" t="str">
            <v>719-800</v>
          </cell>
          <cell r="G163" t="str">
            <v>도.소매</v>
          </cell>
          <cell r="H163" t="str">
            <v>동물약품</v>
          </cell>
          <cell r="J163" t="str">
            <v>최 찬교</v>
          </cell>
        </row>
        <row r="164">
          <cell r="B164" t="str">
            <v>정수가축약품</v>
          </cell>
          <cell r="C164" t="str">
            <v>505-04-66048</v>
          </cell>
          <cell r="D164" t="str">
            <v>정 진화</v>
          </cell>
          <cell r="E164" t="str">
            <v>경상북도 경주시 노서동 129-7</v>
          </cell>
          <cell r="F164" t="str">
            <v>780-030</v>
          </cell>
          <cell r="G164" t="str">
            <v>도.소매</v>
          </cell>
          <cell r="H164" t="str">
            <v>동물약품</v>
          </cell>
          <cell r="J164" t="str">
            <v>최 찬교</v>
          </cell>
        </row>
        <row r="165">
          <cell r="B165" t="str">
            <v>대한가축약품상사</v>
          </cell>
          <cell r="C165" t="str">
            <v>510-01-11980</v>
          </cell>
          <cell r="D165" t="str">
            <v>위 진찬</v>
          </cell>
          <cell r="E165" t="str">
            <v>경상북도 김천시 용두동 131-1</v>
          </cell>
          <cell r="F165" t="str">
            <v>740-040</v>
          </cell>
          <cell r="G165" t="str">
            <v>도매</v>
          </cell>
          <cell r="H165" t="str">
            <v>동물약품</v>
          </cell>
          <cell r="J165" t="str">
            <v>최 찬교</v>
          </cell>
        </row>
        <row r="166">
          <cell r="B166" t="str">
            <v>영일축산약품</v>
          </cell>
          <cell r="C166" t="str">
            <v>506-16-71815</v>
          </cell>
          <cell r="D166" t="str">
            <v>장 운식</v>
          </cell>
          <cell r="E166" t="str">
            <v>경상북도 포항시 북구 용흥동 622-14</v>
          </cell>
          <cell r="F166" t="str">
            <v>791-170</v>
          </cell>
          <cell r="G166" t="str">
            <v>도소매</v>
          </cell>
          <cell r="H166" t="str">
            <v>동물약품</v>
          </cell>
          <cell r="J166" t="str">
            <v>최 찬교</v>
          </cell>
        </row>
        <row r="167">
          <cell r="B167" t="str">
            <v>대동축산약품상사</v>
          </cell>
          <cell r="C167" t="str">
            <v>306-15-66452</v>
          </cell>
          <cell r="D167" t="str">
            <v>송 순모</v>
          </cell>
          <cell r="E167" t="str">
            <v>대전광역시 동구 삼성동 377-13</v>
          </cell>
          <cell r="F167" t="str">
            <v>300-170</v>
          </cell>
          <cell r="G167" t="str">
            <v>도매</v>
          </cell>
          <cell r="H167" t="str">
            <v>가축약품</v>
          </cell>
          <cell r="J167" t="str">
            <v>김 세진</v>
          </cell>
        </row>
        <row r="168">
          <cell r="B168" t="str">
            <v>선경가축약품</v>
          </cell>
          <cell r="C168" t="str">
            <v>412-01-93280</v>
          </cell>
          <cell r="D168" t="str">
            <v>강 재경</v>
          </cell>
          <cell r="E168" t="str">
            <v>전라남도 나주시 이창동 173-8</v>
          </cell>
          <cell r="F168" t="str">
            <v>520-220</v>
          </cell>
          <cell r="G168" t="str">
            <v>도,소매</v>
          </cell>
          <cell r="H168" t="str">
            <v>가축약품</v>
          </cell>
          <cell r="J168" t="str">
            <v>최 찬교</v>
          </cell>
        </row>
        <row r="169">
          <cell r="B169" t="str">
            <v>국제가축약품(목포)</v>
          </cell>
          <cell r="C169" t="str">
            <v>411-01-62523</v>
          </cell>
          <cell r="D169" t="str">
            <v>김 흥태</v>
          </cell>
          <cell r="E169" t="str">
            <v>전라남도 목포시 용당동 1113-10</v>
          </cell>
          <cell r="F169" t="str">
            <v>530-360</v>
          </cell>
          <cell r="G169" t="str">
            <v>도소매</v>
          </cell>
          <cell r="H169" t="str">
            <v>가축약품</v>
          </cell>
          <cell r="J169" t="str">
            <v>최 찬교</v>
          </cell>
        </row>
        <row r="170">
          <cell r="B170" t="str">
            <v>정안약품(주)(농축부)</v>
          </cell>
          <cell r="C170" t="str">
            <v>502-81-11109</v>
          </cell>
          <cell r="D170" t="str">
            <v>이연석</v>
          </cell>
          <cell r="E170" t="str">
            <v>대구광역시 수성구 만촌동 994-41</v>
          </cell>
          <cell r="F170" t="str">
            <v>706-020</v>
          </cell>
          <cell r="G170" t="str">
            <v>도매</v>
          </cell>
          <cell r="H170" t="str">
            <v>양약</v>
          </cell>
          <cell r="J170" t="str">
            <v>최 찬교</v>
          </cell>
        </row>
        <row r="171">
          <cell r="B171" t="str">
            <v>백제약품(주)대전지점</v>
          </cell>
          <cell r="C171" t="str">
            <v>305-85-00993</v>
          </cell>
          <cell r="D171" t="str">
            <v>김기운</v>
          </cell>
          <cell r="E171" t="str">
            <v>대전광역시 중구 대흥동 508-63</v>
          </cell>
          <cell r="F171" t="str">
            <v>301-010</v>
          </cell>
          <cell r="G171" t="str">
            <v>도.소매</v>
          </cell>
          <cell r="H171" t="str">
            <v>양약,동물약품</v>
          </cell>
          <cell r="J171" t="str">
            <v>김 세진</v>
          </cell>
        </row>
        <row r="172">
          <cell r="B172" t="str">
            <v>알파약품(주)</v>
          </cell>
          <cell r="C172" t="str">
            <v>408-81-06696</v>
          </cell>
          <cell r="D172" t="str">
            <v>김영수</v>
          </cell>
          <cell r="E172" t="str">
            <v>광주광역시 동구 동명동 118-26</v>
          </cell>
          <cell r="F172" t="str">
            <v>501-070</v>
          </cell>
          <cell r="G172" t="str">
            <v>도매</v>
          </cell>
          <cell r="H172" t="str">
            <v>양약</v>
          </cell>
          <cell r="J172" t="str">
            <v>김 태균</v>
          </cell>
        </row>
        <row r="173">
          <cell r="B173" t="str">
            <v>럭키약품</v>
          </cell>
          <cell r="C173" t="str">
            <v>502-02-39228</v>
          </cell>
          <cell r="D173" t="str">
            <v>정석방</v>
          </cell>
          <cell r="E173" t="str">
            <v>대구광역시 동구 방촌동 1084-668</v>
          </cell>
          <cell r="F173" t="str">
            <v>701-120</v>
          </cell>
          <cell r="G173" t="str">
            <v>도매</v>
          </cell>
          <cell r="H173" t="str">
            <v>의약품</v>
          </cell>
          <cell r="J173" t="str">
            <v>강 성대</v>
          </cell>
        </row>
        <row r="174">
          <cell r="B174" t="str">
            <v>인창약품(주)</v>
          </cell>
          <cell r="C174" t="str">
            <v>408-81-26386</v>
          </cell>
          <cell r="D174" t="str">
            <v>이경열</v>
          </cell>
          <cell r="E174" t="str">
            <v>광주광역시 동구 산수동 131-13</v>
          </cell>
          <cell r="F174" t="str">
            <v>501-090</v>
          </cell>
          <cell r="G174" t="str">
            <v>도매</v>
          </cell>
          <cell r="H174" t="str">
            <v>의약품</v>
          </cell>
          <cell r="J174" t="str">
            <v>김 태균</v>
          </cell>
        </row>
        <row r="175">
          <cell r="B175" t="str">
            <v>서울수의약품(주)</v>
          </cell>
          <cell r="C175" t="str">
            <v>105-81-38149</v>
          </cell>
          <cell r="D175" t="str">
            <v>홍영선</v>
          </cell>
          <cell r="E175" t="str">
            <v>서울특별시 마포구 서교동 357-1</v>
          </cell>
          <cell r="F175" t="str">
            <v>121-210</v>
          </cell>
          <cell r="G175" t="str">
            <v>도.소매</v>
          </cell>
          <cell r="H175" t="str">
            <v>수의약품</v>
          </cell>
          <cell r="J175" t="str">
            <v>김 창배</v>
          </cell>
        </row>
        <row r="176">
          <cell r="B176" t="str">
            <v>동부가축약품</v>
          </cell>
          <cell r="C176" t="str">
            <v>515-13-62041</v>
          </cell>
          <cell r="D176" t="str">
            <v>조이길</v>
          </cell>
          <cell r="E176" t="str">
            <v>경상북도 경산시 하양읍 금낙4리 116-163</v>
          </cell>
          <cell r="F176" t="str">
            <v>712-900</v>
          </cell>
          <cell r="G176" t="str">
            <v>도.소매</v>
          </cell>
          <cell r="H176" t="str">
            <v>동물의약품</v>
          </cell>
          <cell r="J176" t="str">
            <v>최 찬교</v>
          </cell>
        </row>
        <row r="177">
          <cell r="B177" t="str">
            <v>제일가축약품상사</v>
          </cell>
          <cell r="C177" t="str">
            <v>607-03-93562</v>
          </cell>
          <cell r="D177" t="str">
            <v>심재현</v>
          </cell>
          <cell r="E177" t="str">
            <v>부산광역시 동래구 명륜동 65-63</v>
          </cell>
          <cell r="F177" t="str">
            <v>607-010</v>
          </cell>
          <cell r="G177" t="str">
            <v>도.소매</v>
          </cell>
          <cell r="H177" t="str">
            <v>가축약품</v>
          </cell>
          <cell r="J177" t="str">
            <v>최 찬교</v>
          </cell>
        </row>
        <row r="178">
          <cell r="B178" t="str">
            <v>서광가축</v>
          </cell>
          <cell r="C178" t="str">
            <v>128-15-87070</v>
          </cell>
          <cell r="D178" t="str">
            <v>서명수</v>
          </cell>
          <cell r="E178" t="str">
            <v>경기도 파주시 조리면 봉일천리 125-10</v>
          </cell>
          <cell r="F178" t="str">
            <v>413-820</v>
          </cell>
          <cell r="G178" t="str">
            <v>도,소매</v>
          </cell>
          <cell r="H178" t="str">
            <v>가축약품</v>
          </cell>
          <cell r="J178" t="str">
            <v>김 창배</v>
          </cell>
        </row>
        <row r="179">
          <cell r="B179" t="str">
            <v>이화가축약품</v>
          </cell>
          <cell r="C179" t="str">
            <v>311-10-61207</v>
          </cell>
          <cell r="D179" t="str">
            <v>한민영</v>
          </cell>
          <cell r="E179" t="str">
            <v>충청남도 당진군 합덕읍 운산리 277-2</v>
          </cell>
          <cell r="F179" t="str">
            <v>343-900</v>
          </cell>
          <cell r="G179" t="str">
            <v>도.소매</v>
          </cell>
          <cell r="H179" t="str">
            <v>가축약품.양약</v>
          </cell>
          <cell r="J179" t="str">
            <v>김 세진</v>
          </cell>
        </row>
        <row r="180">
          <cell r="B180" t="str">
            <v>원양약품(주)</v>
          </cell>
          <cell r="C180" t="str">
            <v>617-81-13428</v>
          </cell>
          <cell r="D180" t="str">
            <v>심정섭</v>
          </cell>
          <cell r="E180" t="str">
            <v>부산광역시 남구 대연3동 260</v>
          </cell>
          <cell r="F180" t="str">
            <v>608-023</v>
          </cell>
          <cell r="G180" t="str">
            <v>도매</v>
          </cell>
          <cell r="H180" t="str">
            <v>양약</v>
          </cell>
          <cell r="J180" t="str">
            <v>김 상규</v>
          </cell>
        </row>
        <row r="181">
          <cell r="B181" t="str">
            <v>(주)현대메디칼에스.이</v>
          </cell>
          <cell r="C181" t="str">
            <v>215-81-20252</v>
          </cell>
          <cell r="D181" t="str">
            <v>이재선</v>
          </cell>
          <cell r="E181" t="str">
            <v>서울특별시 송파구 방이동 48-4</v>
          </cell>
          <cell r="F181" t="str">
            <v>138-050</v>
          </cell>
          <cell r="G181" t="str">
            <v>도매</v>
          </cell>
          <cell r="H181" t="str">
            <v>의약품</v>
          </cell>
          <cell r="J181" t="str">
            <v>도매상</v>
          </cell>
        </row>
        <row r="182">
          <cell r="B182" t="str">
            <v>청주우유협동조합</v>
          </cell>
          <cell r="C182" t="str">
            <v>315-82-00214</v>
          </cell>
          <cell r="D182" t="str">
            <v>박장순</v>
          </cell>
          <cell r="E182" t="str">
            <v>충청북도 청주시 흥덕구 봉명동 362-5</v>
          </cell>
          <cell r="F182" t="str">
            <v>361-300</v>
          </cell>
          <cell r="G182" t="str">
            <v>제조.도소매.금융</v>
          </cell>
          <cell r="H182" t="str">
            <v>우유처리가공및구판</v>
          </cell>
          <cell r="J182" t="str">
            <v>김 세진</v>
          </cell>
        </row>
        <row r="183">
          <cell r="B183" t="str">
            <v>백제약품(창원)</v>
          </cell>
          <cell r="C183" t="str">
            <v>609-85-04585</v>
          </cell>
          <cell r="D183" t="str">
            <v>김기운</v>
          </cell>
          <cell r="E183" t="str">
            <v>경상남도 창원시 명서동 209-1</v>
          </cell>
          <cell r="F183" t="str">
            <v>641-560</v>
          </cell>
          <cell r="G183" t="str">
            <v>도매</v>
          </cell>
          <cell r="H183" t="str">
            <v>양약.동물약품</v>
          </cell>
          <cell r="J183" t="str">
            <v>김 상규</v>
          </cell>
        </row>
        <row r="184">
          <cell r="B184" t="str">
            <v>우일축산약품상사</v>
          </cell>
          <cell r="C184" t="str">
            <v>504-04-68738</v>
          </cell>
          <cell r="D184" t="str">
            <v>박태수외2명</v>
          </cell>
          <cell r="E184" t="str">
            <v>대구광역시 북구 산격동 1805 대구종합유통단지 18</v>
          </cell>
          <cell r="F184" t="str">
            <v>702-010</v>
          </cell>
          <cell r="G184" t="str">
            <v>도매</v>
          </cell>
          <cell r="H184" t="str">
            <v>동물약품</v>
          </cell>
          <cell r="J184" t="str">
            <v>최 찬교</v>
          </cell>
        </row>
        <row r="185">
          <cell r="B185" t="str">
            <v>영천가축약품</v>
          </cell>
          <cell r="C185" t="str">
            <v>505-18-62904</v>
          </cell>
          <cell r="D185" t="str">
            <v>도기남</v>
          </cell>
          <cell r="E185" t="str">
            <v>경상북도 영천시 완산동 1085-1</v>
          </cell>
          <cell r="F185" t="str">
            <v>770-090</v>
          </cell>
          <cell r="G185" t="str">
            <v>소매</v>
          </cell>
          <cell r="H185" t="str">
            <v>양약</v>
          </cell>
          <cell r="J185" t="str">
            <v>최 찬교</v>
          </cell>
        </row>
        <row r="186">
          <cell r="B186" t="str">
            <v>서해가축병원</v>
          </cell>
          <cell r="C186" t="str">
            <v>313-01-68602</v>
          </cell>
          <cell r="D186" t="str">
            <v>민경천</v>
          </cell>
          <cell r="E186" t="str">
            <v>충청남도 보령시 대천동 434-6</v>
          </cell>
          <cell r="F186" t="str">
            <v>355-010</v>
          </cell>
          <cell r="G186" t="str">
            <v>도소매,써비스</v>
          </cell>
          <cell r="H186" t="str">
            <v>동물약품,동물병원</v>
          </cell>
          <cell r="J186" t="str">
            <v>김 세진</v>
          </cell>
        </row>
        <row r="187">
          <cell r="B187" t="str">
            <v>덕일약품(주)</v>
          </cell>
          <cell r="E187" t="str">
            <v>대구광역시 중구 대봉동 19-30 경일빌딩4층</v>
          </cell>
          <cell r="F187" t="str">
            <v>700-430</v>
          </cell>
          <cell r="J187" t="str">
            <v>강 성대</v>
          </cell>
        </row>
        <row r="188">
          <cell r="B188" t="str">
            <v>현대약품공업(주)</v>
          </cell>
          <cell r="C188" t="str">
            <v>130-81-00988</v>
          </cell>
          <cell r="D188" t="str">
            <v>이 한구</v>
          </cell>
          <cell r="E188" t="str">
            <v>경기도 부천시 소사구 소사본1동 213</v>
          </cell>
          <cell r="F188" t="str">
            <v>422-231</v>
          </cell>
          <cell r="G188" t="str">
            <v>제조</v>
          </cell>
          <cell r="H188" t="str">
            <v>양약</v>
          </cell>
        </row>
        <row r="189">
          <cell r="B189" t="str">
            <v>성은약품(주)</v>
          </cell>
          <cell r="C189" t="str">
            <v>204-81-24864</v>
          </cell>
          <cell r="D189" t="str">
            <v>고민주</v>
          </cell>
          <cell r="E189" t="str">
            <v>서울특별시 동대문구 제기동 1171</v>
          </cell>
          <cell r="F189" t="str">
            <v>130-060</v>
          </cell>
          <cell r="G189" t="str">
            <v>도매</v>
          </cell>
          <cell r="H189" t="str">
            <v>양약</v>
          </cell>
        </row>
        <row r="190">
          <cell r="B190" t="str">
            <v>제일시장약국</v>
          </cell>
          <cell r="C190" t="str">
            <v>130-20-51453</v>
          </cell>
          <cell r="D190" t="str">
            <v>이  용</v>
          </cell>
          <cell r="E190" t="str">
            <v>경기도 부천시 오정구 원종1동 237-1</v>
          </cell>
          <cell r="F190" t="str">
            <v>421-201</v>
          </cell>
        </row>
        <row r="191">
          <cell r="B191" t="str">
            <v>위너스약품(주)</v>
          </cell>
          <cell r="C191" t="str">
            <v>109-81-51300</v>
          </cell>
          <cell r="D191" t="str">
            <v>박 호영</v>
          </cell>
          <cell r="E191" t="str">
            <v>서울특별시 강서구 염창동 279</v>
          </cell>
          <cell r="F191" t="str">
            <v>157-040</v>
          </cell>
          <cell r="G191" t="str">
            <v>도매</v>
          </cell>
          <cell r="H191" t="str">
            <v>의약품</v>
          </cell>
        </row>
        <row r="192">
          <cell r="B192" t="str">
            <v>금정약품</v>
          </cell>
          <cell r="C192" t="str">
            <v>215-81-26197</v>
          </cell>
          <cell r="D192" t="str">
            <v>심 우철</v>
          </cell>
          <cell r="E192" t="str">
            <v>서울특별시 송파구 오금동 95</v>
          </cell>
          <cell r="F192" t="str">
            <v>138-130</v>
          </cell>
          <cell r="G192" t="str">
            <v>도매</v>
          </cell>
          <cell r="H192" t="str">
            <v>의약품</v>
          </cell>
        </row>
        <row r="193">
          <cell r="B193" t="str">
            <v>순천당약업</v>
          </cell>
          <cell r="C193" t="str">
            <v>226-81-03063</v>
          </cell>
          <cell r="D193" t="str">
            <v>김 대기</v>
          </cell>
          <cell r="E193" t="str">
            <v>강원도 강릉시 포남동 1134-11</v>
          </cell>
          <cell r="F193" t="str">
            <v>210-110</v>
          </cell>
          <cell r="G193" t="str">
            <v>도매</v>
          </cell>
          <cell r="H193" t="str">
            <v>의약품</v>
          </cell>
        </row>
        <row r="194">
          <cell r="B194" t="str">
            <v>선일약품(주)</v>
          </cell>
          <cell r="C194" t="str">
            <v>204-81-33077</v>
          </cell>
          <cell r="D194" t="str">
            <v>허 치강</v>
          </cell>
          <cell r="E194" t="str">
            <v>서울특별시 동대문구 신설동 114-58</v>
          </cell>
          <cell r="F194" t="str">
            <v>130-110</v>
          </cell>
          <cell r="G194" t="str">
            <v>도매</v>
          </cell>
          <cell r="H194" t="str">
            <v>의약품</v>
          </cell>
        </row>
        <row r="195">
          <cell r="B195" t="str">
            <v>(합자)제중약품</v>
          </cell>
          <cell r="C195" t="str">
            <v>308-81-01708</v>
          </cell>
          <cell r="D195" t="str">
            <v>도 심휘</v>
          </cell>
          <cell r="E195" t="str">
            <v>충청남도 논산시 취암동 372-99</v>
          </cell>
          <cell r="F195" t="str">
            <v>320-110</v>
          </cell>
          <cell r="G195" t="str">
            <v>도매</v>
          </cell>
          <cell r="H195" t="str">
            <v>의약품</v>
          </cell>
        </row>
        <row r="196">
          <cell r="B196" t="str">
            <v>바드파마슈티컬유한회</v>
          </cell>
          <cell r="E196" t="str">
            <v xml:space="preserve"> </v>
          </cell>
        </row>
        <row r="197">
          <cell r="B197" t="str">
            <v>(주)우정약품</v>
          </cell>
          <cell r="C197" t="str">
            <v>607-81-17878</v>
          </cell>
          <cell r="D197" t="str">
            <v>최 민일</v>
          </cell>
          <cell r="E197" t="str">
            <v>부산광역시 연제구 연산4동 579-59</v>
          </cell>
          <cell r="F197" t="str">
            <v>611-084</v>
          </cell>
          <cell r="G197" t="str">
            <v>도매</v>
          </cell>
          <cell r="H197" t="str">
            <v>의약품</v>
          </cell>
          <cell r="J197" t="str">
            <v>김 상규</v>
          </cell>
        </row>
        <row r="198">
          <cell r="B198" t="str">
            <v>남양약품(주)</v>
          </cell>
          <cell r="C198" t="str">
            <v>111-81-14481</v>
          </cell>
          <cell r="D198" t="str">
            <v>신 남수</v>
          </cell>
          <cell r="E198" t="str">
            <v>서울특별시 은평구 신사동 35-18</v>
          </cell>
          <cell r="F198" t="str">
            <v>122-080</v>
          </cell>
          <cell r="G198" t="str">
            <v>도매</v>
          </cell>
          <cell r="H198" t="str">
            <v>의약품</v>
          </cell>
          <cell r="J198" t="str">
            <v>양 재영</v>
          </cell>
        </row>
        <row r="199">
          <cell r="B199" t="str">
            <v>대일물산(주)</v>
          </cell>
          <cell r="C199" t="str">
            <v>205-81-36801</v>
          </cell>
          <cell r="D199" t="str">
            <v>박 노석</v>
          </cell>
          <cell r="E199" t="str">
            <v>서울특별시 동대문구 장안동 460-4</v>
          </cell>
          <cell r="F199" t="str">
            <v>130-100</v>
          </cell>
          <cell r="G199" t="str">
            <v>도매</v>
          </cell>
          <cell r="H199" t="str">
            <v>의약품</v>
          </cell>
          <cell r="J199" t="str">
            <v>양 재영</v>
          </cell>
        </row>
        <row r="200">
          <cell r="B200" t="str">
            <v>성창약품(주)</v>
          </cell>
          <cell r="C200" t="str">
            <v>107-81-34358</v>
          </cell>
          <cell r="D200" t="str">
            <v>조 선혜</v>
          </cell>
          <cell r="E200" t="str">
            <v>서울특별시 강서구 등촌2동 534-3</v>
          </cell>
          <cell r="F200" t="str">
            <v>157-032</v>
          </cell>
          <cell r="G200" t="str">
            <v>도매</v>
          </cell>
          <cell r="H200" t="str">
            <v>양약</v>
          </cell>
          <cell r="J200" t="str">
            <v>양 재영</v>
          </cell>
        </row>
        <row r="201">
          <cell r="B201" t="str">
            <v>(주)보람약품</v>
          </cell>
          <cell r="C201" t="str">
            <v>215-81-35769</v>
          </cell>
          <cell r="D201" t="str">
            <v>박 규봉</v>
          </cell>
          <cell r="E201" t="str">
            <v>서울특별시 송파구 문정동 11-13</v>
          </cell>
          <cell r="F201" t="str">
            <v>138-200</v>
          </cell>
          <cell r="G201" t="str">
            <v>도매</v>
          </cell>
          <cell r="H201" t="str">
            <v>의약품</v>
          </cell>
          <cell r="J201" t="str">
            <v>양 재영</v>
          </cell>
        </row>
        <row r="202">
          <cell r="B202" t="str">
            <v>(주)부림약품</v>
          </cell>
          <cell r="C202" t="str">
            <v>114-81-14122</v>
          </cell>
          <cell r="D202" t="str">
            <v>이 춘우</v>
          </cell>
          <cell r="E202" t="str">
            <v>서울특별시 서초구 방배동 917-1</v>
          </cell>
          <cell r="F202" t="str">
            <v>137-060</v>
          </cell>
          <cell r="G202" t="str">
            <v>도매</v>
          </cell>
          <cell r="H202" t="str">
            <v>의약품</v>
          </cell>
          <cell r="J202" t="str">
            <v>성 기수</v>
          </cell>
        </row>
        <row r="203">
          <cell r="B203" t="str">
            <v>풍전약품(주)</v>
          </cell>
          <cell r="C203" t="str">
            <v>213-81-25659</v>
          </cell>
          <cell r="D203" t="str">
            <v>임 완호</v>
          </cell>
          <cell r="E203" t="str">
            <v>서울특별시 강남구 포이동 238-9</v>
          </cell>
          <cell r="F203" t="str">
            <v>135-260</v>
          </cell>
          <cell r="G203" t="str">
            <v>도매</v>
          </cell>
          <cell r="H203" t="str">
            <v>양약</v>
          </cell>
          <cell r="J203" t="str">
            <v>양 재영</v>
          </cell>
        </row>
        <row r="204">
          <cell r="B204" t="str">
            <v>영일약품(주)</v>
          </cell>
          <cell r="C204" t="str">
            <v>502-81-13179</v>
          </cell>
          <cell r="D204" t="str">
            <v>이 영만</v>
          </cell>
          <cell r="E204" t="str">
            <v>대구광역시 동구 신천동 335-2</v>
          </cell>
          <cell r="F204" t="str">
            <v>701-020</v>
          </cell>
          <cell r="G204" t="str">
            <v>도매</v>
          </cell>
          <cell r="H204" t="str">
            <v>의약품</v>
          </cell>
          <cell r="J204" t="str">
            <v>강 성대</v>
          </cell>
        </row>
        <row r="205">
          <cell r="B205" t="str">
            <v>원진약품(주) 대구</v>
          </cell>
          <cell r="C205" t="str">
            <v>514-81-24757</v>
          </cell>
          <cell r="D205" t="str">
            <v>윤 오종</v>
          </cell>
          <cell r="E205" t="str">
            <v>대구광역시 남구 대명동 175</v>
          </cell>
          <cell r="F205" t="str">
            <v>705-030</v>
          </cell>
          <cell r="G205" t="str">
            <v>도매</v>
          </cell>
          <cell r="H205" t="str">
            <v>양약</v>
          </cell>
          <cell r="J205" t="str">
            <v>강 성대</v>
          </cell>
        </row>
        <row r="206">
          <cell r="B206" t="str">
            <v>(주)경동사</v>
          </cell>
          <cell r="C206" t="str">
            <v>502-81-08453</v>
          </cell>
          <cell r="D206" t="str">
            <v>이 교삼</v>
          </cell>
          <cell r="E206" t="str">
            <v>대구광역시 동구 신천동 128-1</v>
          </cell>
          <cell r="F206" t="str">
            <v>701-020</v>
          </cell>
          <cell r="G206" t="str">
            <v>도매</v>
          </cell>
          <cell r="H206" t="str">
            <v>양약</v>
          </cell>
          <cell r="J206" t="str">
            <v>강 성대</v>
          </cell>
        </row>
        <row r="207">
          <cell r="B207" t="str">
            <v>(주)고려약품</v>
          </cell>
          <cell r="C207" t="str">
            <v>503-81-22050</v>
          </cell>
          <cell r="D207" t="str">
            <v>이 종기</v>
          </cell>
          <cell r="E207" t="str">
            <v>대구광역시 달서구 본리동 404-3</v>
          </cell>
          <cell r="F207" t="str">
            <v>704-120</v>
          </cell>
          <cell r="G207" t="str">
            <v>도매</v>
          </cell>
          <cell r="H207" t="str">
            <v>양약</v>
          </cell>
          <cell r="J207" t="str">
            <v>강 성대</v>
          </cell>
        </row>
        <row r="208">
          <cell r="B208" t="str">
            <v>(주)대덕약품</v>
          </cell>
          <cell r="C208" t="str">
            <v>514-81-26736</v>
          </cell>
          <cell r="D208" t="str">
            <v>하 영희</v>
          </cell>
          <cell r="E208" t="str">
            <v>대구광역시 동구 신천동 342-1</v>
          </cell>
          <cell r="F208" t="str">
            <v>701-020</v>
          </cell>
          <cell r="G208" t="str">
            <v>도매</v>
          </cell>
          <cell r="H208" t="str">
            <v>양약</v>
          </cell>
          <cell r="J208" t="str">
            <v>강 성대</v>
          </cell>
        </row>
        <row r="209">
          <cell r="B209" t="str">
            <v>(주)대명약품</v>
          </cell>
          <cell r="C209" t="str">
            <v>502-81-12132</v>
          </cell>
          <cell r="D209" t="str">
            <v>전 주완</v>
          </cell>
          <cell r="E209" t="str">
            <v>대구광역시 수성구 황금동 850-2</v>
          </cell>
          <cell r="F209" t="str">
            <v>706-040</v>
          </cell>
          <cell r="G209" t="str">
            <v>도매</v>
          </cell>
          <cell r="H209" t="str">
            <v>의약품</v>
          </cell>
          <cell r="J209" t="str">
            <v>강 성대</v>
          </cell>
        </row>
        <row r="210">
          <cell r="B210" t="str">
            <v>(주)동보약품</v>
          </cell>
          <cell r="C210" t="str">
            <v>504-81-06086</v>
          </cell>
          <cell r="D210" t="str">
            <v>장 원덕</v>
          </cell>
          <cell r="E210" t="str">
            <v>대구광역시 동구 신천동 291-1</v>
          </cell>
          <cell r="F210" t="str">
            <v>701-020</v>
          </cell>
          <cell r="G210" t="str">
            <v>도매</v>
          </cell>
          <cell r="H210" t="str">
            <v>양약</v>
          </cell>
          <cell r="J210" t="str">
            <v>강 성대</v>
          </cell>
        </row>
        <row r="211">
          <cell r="B211" t="str">
            <v>(주)동원약품</v>
          </cell>
          <cell r="C211" t="str">
            <v>502-81-08832</v>
          </cell>
          <cell r="D211" t="str">
            <v>현 수환</v>
          </cell>
          <cell r="E211" t="str">
            <v>대구광역시 북구 산격동 1780</v>
          </cell>
          <cell r="F211" t="str">
            <v>702-010</v>
          </cell>
          <cell r="G211" t="str">
            <v>도매</v>
          </cell>
          <cell r="H211" t="str">
            <v>양약</v>
          </cell>
          <cell r="J211" t="str">
            <v>강 성대</v>
          </cell>
        </row>
        <row r="212">
          <cell r="B212" t="str">
            <v>(주)오령약품</v>
          </cell>
          <cell r="C212" t="str">
            <v>602-81-05116</v>
          </cell>
          <cell r="D212" t="str">
            <v>권 정신</v>
          </cell>
          <cell r="E212" t="str">
            <v>부산광역시 해운대구 재송동 1150-6</v>
          </cell>
          <cell r="F212" t="str">
            <v>612-050</v>
          </cell>
          <cell r="G212" t="str">
            <v>도매</v>
          </cell>
          <cell r="H212" t="str">
            <v>양약</v>
          </cell>
          <cell r="J212" t="str">
            <v>김 상규</v>
          </cell>
        </row>
        <row r="213">
          <cell r="B213" t="str">
            <v>(주)청십자약품</v>
          </cell>
          <cell r="C213" t="str">
            <v>506-81-00171</v>
          </cell>
          <cell r="D213" t="str">
            <v>박 노정</v>
          </cell>
          <cell r="E213" t="str">
            <v>경상북도 포항시 북구 죽도동 113-1</v>
          </cell>
          <cell r="F213" t="str">
            <v>791-050</v>
          </cell>
          <cell r="G213" t="str">
            <v>도매</v>
          </cell>
          <cell r="H213" t="str">
            <v>의약품</v>
          </cell>
          <cell r="J213" t="str">
            <v>강 성대</v>
          </cell>
        </row>
        <row r="214">
          <cell r="B214" t="str">
            <v>광림약품(주)</v>
          </cell>
          <cell r="C214" t="str">
            <v>205-81-26787</v>
          </cell>
          <cell r="D214" t="str">
            <v>최 홍건</v>
          </cell>
          <cell r="E214" t="str">
            <v>서울특별시 동대문구 장안동 337-19</v>
          </cell>
          <cell r="F214" t="str">
            <v>130-100</v>
          </cell>
          <cell r="G214" t="str">
            <v>도매</v>
          </cell>
          <cell r="H214" t="str">
            <v>양약</v>
          </cell>
          <cell r="J214" t="str">
            <v>강 충주</v>
          </cell>
        </row>
        <row r="215">
          <cell r="B215" t="str">
            <v>명성약품(주)</v>
          </cell>
          <cell r="C215" t="str">
            <v>107-81-64129</v>
          </cell>
          <cell r="D215" t="str">
            <v>이 근종</v>
          </cell>
          <cell r="E215" t="str">
            <v>서울특별시 영등포구 영등포동7가 94-43</v>
          </cell>
          <cell r="F215" t="str">
            <v>150-037</v>
          </cell>
          <cell r="G215" t="str">
            <v>도매</v>
          </cell>
          <cell r="H215" t="str">
            <v>양약</v>
          </cell>
          <cell r="J215" t="str">
            <v>강 충주</v>
          </cell>
        </row>
        <row r="216">
          <cell r="B216" t="str">
            <v>서호메디코</v>
          </cell>
          <cell r="C216" t="str">
            <v>226-01-19374</v>
          </cell>
          <cell r="D216" t="str">
            <v>박 영서</v>
          </cell>
          <cell r="E216" t="str">
            <v>강원도 강릉시 교동 26-34</v>
          </cell>
          <cell r="F216" t="str">
            <v>210-100</v>
          </cell>
          <cell r="G216" t="str">
            <v>도매</v>
          </cell>
          <cell r="H216" t="str">
            <v>의약품</v>
          </cell>
          <cell r="J216" t="str">
            <v>강 충주</v>
          </cell>
        </row>
        <row r="217">
          <cell r="B217" t="str">
            <v>신촌연세약국</v>
          </cell>
          <cell r="C217" t="str">
            <v>111-09-71152</v>
          </cell>
          <cell r="D217" t="str">
            <v>권 성수외</v>
          </cell>
          <cell r="E217" t="str">
            <v>서울특별시 서대문구 창천동 52-2</v>
          </cell>
          <cell r="F217" t="str">
            <v>120-180</v>
          </cell>
          <cell r="G217" t="str">
            <v>도소매</v>
          </cell>
          <cell r="H217" t="str">
            <v>양약</v>
          </cell>
          <cell r="J217" t="str">
            <v>강 충주</v>
          </cell>
        </row>
        <row r="218">
          <cell r="B218" t="str">
            <v>일산약품(주)</v>
          </cell>
          <cell r="C218" t="str">
            <v>224-81-05027</v>
          </cell>
          <cell r="D218" t="str">
            <v>이 광선</v>
          </cell>
          <cell r="E218" t="str">
            <v>강원도 원주시 단계동 711-1</v>
          </cell>
          <cell r="F218" t="str">
            <v>220-100</v>
          </cell>
          <cell r="G218" t="str">
            <v>도매</v>
          </cell>
          <cell r="H218" t="str">
            <v>양약</v>
          </cell>
          <cell r="J218" t="str">
            <v>강 충주</v>
          </cell>
        </row>
        <row r="219">
          <cell r="B219" t="str">
            <v>제신약품(주)</v>
          </cell>
          <cell r="C219" t="str">
            <v>205-81-12435</v>
          </cell>
          <cell r="D219" t="str">
            <v>정 연공</v>
          </cell>
          <cell r="E219" t="str">
            <v>서울특별시 광진구 구의동 234-7</v>
          </cell>
          <cell r="F219" t="str">
            <v>143-200</v>
          </cell>
          <cell r="G219" t="str">
            <v>도매</v>
          </cell>
          <cell r="H219" t="str">
            <v>양약</v>
          </cell>
          <cell r="J219" t="str">
            <v>양 재영</v>
          </cell>
        </row>
        <row r="220">
          <cell r="B220" t="str">
            <v>제원메디칼</v>
          </cell>
          <cell r="C220" t="str">
            <v>129-01-18225</v>
          </cell>
          <cell r="D220" t="str">
            <v>조 병기</v>
          </cell>
          <cell r="E220" t="str">
            <v>경기도 성남시 중원구 성남동 84-12</v>
          </cell>
          <cell r="F220" t="str">
            <v>462-130</v>
          </cell>
          <cell r="G220" t="str">
            <v>도매</v>
          </cell>
          <cell r="H220" t="str">
            <v>의약품</v>
          </cell>
          <cell r="J220" t="str">
            <v>강 충주</v>
          </cell>
        </row>
        <row r="221">
          <cell r="B221" t="str">
            <v>(주)강릉약품</v>
          </cell>
          <cell r="C221" t="str">
            <v>226-81-09392</v>
          </cell>
          <cell r="D221" t="str">
            <v>강 석원</v>
          </cell>
          <cell r="E221" t="str">
            <v>강원도 강릉시 포남동 1155</v>
          </cell>
          <cell r="F221" t="str">
            <v>210-110</v>
          </cell>
          <cell r="G221" t="str">
            <v>도매</v>
          </cell>
          <cell r="H221" t="str">
            <v>의약품</v>
          </cell>
          <cell r="J221" t="str">
            <v>강 충주</v>
          </cell>
        </row>
        <row r="222">
          <cell r="B222" t="str">
            <v>(주)경인약품</v>
          </cell>
          <cell r="C222" t="str">
            <v>203-81-49237</v>
          </cell>
          <cell r="D222" t="str">
            <v>이 흥재</v>
          </cell>
          <cell r="E222" t="str">
            <v>서울특별시 중구 신당동 290-65</v>
          </cell>
          <cell r="F222" t="str">
            <v>100-450</v>
          </cell>
          <cell r="G222" t="str">
            <v>도매</v>
          </cell>
          <cell r="H222" t="str">
            <v>양약</v>
          </cell>
          <cell r="J222" t="str">
            <v>강 충주</v>
          </cell>
        </row>
        <row r="223">
          <cell r="B223" t="str">
            <v>(주)성일약품</v>
          </cell>
          <cell r="C223" t="str">
            <v>118-81-00538</v>
          </cell>
          <cell r="D223" t="str">
            <v>문 종태</v>
          </cell>
          <cell r="E223" t="str">
            <v>서울특별시 영등포구 대림동 651-5</v>
          </cell>
          <cell r="F223" t="str">
            <v>150-070</v>
          </cell>
          <cell r="G223" t="str">
            <v>도매</v>
          </cell>
          <cell r="H223" t="str">
            <v>양약</v>
          </cell>
          <cell r="J223" t="str">
            <v>강 충주</v>
          </cell>
        </row>
        <row r="224">
          <cell r="B224" t="str">
            <v>(주)연합약품</v>
          </cell>
          <cell r="C224" t="str">
            <v>221-81-03689</v>
          </cell>
          <cell r="D224" t="str">
            <v>윤 대순</v>
          </cell>
          <cell r="E224" t="str">
            <v>강원도 춘천시 효자1동 683-1</v>
          </cell>
          <cell r="F224" t="str">
            <v>200-091</v>
          </cell>
          <cell r="G224" t="str">
            <v>도.소매</v>
          </cell>
          <cell r="H224" t="str">
            <v>양약</v>
          </cell>
          <cell r="J224" t="str">
            <v>강 충주</v>
          </cell>
        </row>
        <row r="225">
          <cell r="B225" t="str">
            <v>(주)유니온약품상사</v>
          </cell>
          <cell r="C225" t="str">
            <v>105-81-95363</v>
          </cell>
          <cell r="D225" t="str">
            <v>안 병광</v>
          </cell>
          <cell r="E225" t="str">
            <v>서울특별시 마포구 서교동 247-14</v>
          </cell>
          <cell r="F225" t="str">
            <v>121-210</v>
          </cell>
          <cell r="G225" t="str">
            <v>도소매</v>
          </cell>
          <cell r="H225" t="str">
            <v>의약품</v>
          </cell>
          <cell r="J225" t="str">
            <v>이 충주</v>
          </cell>
        </row>
        <row r="226">
          <cell r="B226" t="str">
            <v>(주)제중상사</v>
          </cell>
          <cell r="C226" t="str">
            <v>111-81-24581</v>
          </cell>
          <cell r="D226" t="str">
            <v>한 웅전</v>
          </cell>
          <cell r="E226" t="str">
            <v>서울특별시 중구 봉래동1가 48-3</v>
          </cell>
          <cell r="F226" t="str">
            <v>100-161</v>
          </cell>
          <cell r="G226" t="str">
            <v>도매</v>
          </cell>
          <cell r="H226" t="str">
            <v>의약품</v>
          </cell>
          <cell r="J226" t="str">
            <v>강 충주</v>
          </cell>
        </row>
        <row r="227">
          <cell r="B227" t="str">
            <v>(주)민성약품</v>
          </cell>
          <cell r="C227" t="str">
            <v>215-81-76950</v>
          </cell>
          <cell r="D227" t="str">
            <v>장은식</v>
          </cell>
          <cell r="E227" t="str">
            <v>서울특별시 송파구 거여동 40-1 남고빌딩</v>
          </cell>
          <cell r="F227" t="str">
            <v>138-110</v>
          </cell>
          <cell r="G227" t="str">
            <v>도매</v>
          </cell>
          <cell r="H227" t="str">
            <v>의약품</v>
          </cell>
          <cell r="J227" t="str">
            <v>양 재영</v>
          </cell>
        </row>
        <row r="228">
          <cell r="B228" t="str">
            <v>한국약품판매(주)</v>
          </cell>
          <cell r="C228" t="str">
            <v>214-81-08537</v>
          </cell>
          <cell r="D228" t="str">
            <v>정 성천</v>
          </cell>
          <cell r="E228" t="str">
            <v>서울특별시 서초구 서초동 1695-19</v>
          </cell>
          <cell r="F228" t="str">
            <v>137-070</v>
          </cell>
          <cell r="G228" t="str">
            <v>도매</v>
          </cell>
          <cell r="H228" t="str">
            <v>의약품</v>
          </cell>
          <cell r="J228" t="str">
            <v>강 충주</v>
          </cell>
        </row>
        <row r="229">
          <cell r="B229" t="str">
            <v>유진약품(주)</v>
          </cell>
          <cell r="C229" t="str">
            <v>409-81-08080</v>
          </cell>
          <cell r="D229" t="str">
            <v>김 우만</v>
          </cell>
          <cell r="E229" t="str">
            <v>광주광역시 북구 신안동 256-3</v>
          </cell>
          <cell r="F229" t="str">
            <v>500-060</v>
          </cell>
          <cell r="G229" t="str">
            <v>도매</v>
          </cell>
          <cell r="H229" t="str">
            <v>의약품</v>
          </cell>
          <cell r="J229" t="str">
            <v>김 태균</v>
          </cell>
        </row>
        <row r="230">
          <cell r="B230" t="str">
            <v>경남보건약품(주)</v>
          </cell>
          <cell r="C230" t="str">
            <v>608-81-17662</v>
          </cell>
          <cell r="D230" t="str">
            <v>박 노정</v>
          </cell>
          <cell r="E230" t="str">
            <v>경상남도 마산시 회원구 내서읍 평성 491</v>
          </cell>
          <cell r="F230" t="str">
            <v>630-850</v>
          </cell>
          <cell r="G230" t="str">
            <v>도매</v>
          </cell>
          <cell r="H230" t="str">
            <v>의약품</v>
          </cell>
          <cell r="J230" t="str">
            <v>김 상규</v>
          </cell>
        </row>
        <row r="231">
          <cell r="B231" t="str">
            <v>복산약품(주)</v>
          </cell>
          <cell r="C231" t="str">
            <v>604-81-03598</v>
          </cell>
          <cell r="D231" t="str">
            <v>엄 태응</v>
          </cell>
          <cell r="E231" t="str">
            <v>부산광역시 동구 범일동 825-13</v>
          </cell>
          <cell r="F231" t="str">
            <v>601-060</v>
          </cell>
          <cell r="G231" t="str">
            <v>도.소매</v>
          </cell>
          <cell r="H231" t="str">
            <v>양약</v>
          </cell>
          <cell r="J231" t="str">
            <v>김 상규</v>
          </cell>
        </row>
        <row r="232">
          <cell r="B232" t="str">
            <v>삼화약품</v>
          </cell>
          <cell r="C232" t="str">
            <v>603-09-61129</v>
          </cell>
          <cell r="D232" t="str">
            <v>양 대원</v>
          </cell>
          <cell r="E232" t="str">
            <v>부산광역시 서구 서대신동1가 34-12</v>
          </cell>
          <cell r="F232" t="str">
            <v>602-091</v>
          </cell>
          <cell r="G232" t="str">
            <v>도매</v>
          </cell>
          <cell r="H232" t="str">
            <v>의약품</v>
          </cell>
          <cell r="J232" t="str">
            <v>김 상규</v>
          </cell>
        </row>
        <row r="233">
          <cell r="B233" t="str">
            <v>세화약품(주)</v>
          </cell>
          <cell r="C233" t="str">
            <v>607-81-14022</v>
          </cell>
          <cell r="D233" t="str">
            <v>주 만길</v>
          </cell>
          <cell r="E233" t="str">
            <v>부산광역시 동래구 온천3동 1425-5</v>
          </cell>
          <cell r="F233" t="str">
            <v>607-063</v>
          </cell>
          <cell r="G233" t="str">
            <v>도매</v>
          </cell>
          <cell r="H233" t="str">
            <v>의약품</v>
          </cell>
          <cell r="J233" t="str">
            <v>김 상규</v>
          </cell>
        </row>
        <row r="234">
          <cell r="B234" t="str">
            <v>우정메디칼(주)</v>
          </cell>
          <cell r="C234" t="str">
            <v>607-81-26038</v>
          </cell>
          <cell r="D234" t="str">
            <v>최 종식</v>
          </cell>
          <cell r="E234" t="str">
            <v>부산광역시 연제구 연산동 579-59</v>
          </cell>
          <cell r="F234" t="str">
            <v>611-080</v>
          </cell>
          <cell r="G234" t="str">
            <v>도매</v>
          </cell>
          <cell r="H234" t="str">
            <v>의약품</v>
          </cell>
          <cell r="J234" t="str">
            <v>김 상규</v>
          </cell>
        </row>
        <row r="235">
          <cell r="B235" t="str">
            <v>(주)김약품</v>
          </cell>
          <cell r="C235" t="str">
            <v>616-81-13798</v>
          </cell>
          <cell r="D235" t="str">
            <v>문 백준</v>
          </cell>
          <cell r="E235" t="str">
            <v>제주도 제주시 이도2동 408-4</v>
          </cell>
          <cell r="F235" t="str">
            <v>690-022</v>
          </cell>
          <cell r="G235" t="str">
            <v>도매</v>
          </cell>
          <cell r="H235" t="str">
            <v>양약</v>
          </cell>
          <cell r="J235" t="str">
            <v>김 태균</v>
          </cell>
        </row>
        <row r="236">
          <cell r="B236" t="str">
            <v>(주)삼원약품</v>
          </cell>
          <cell r="C236" t="str">
            <v>607-81-18106</v>
          </cell>
          <cell r="D236" t="str">
            <v>추 기엽</v>
          </cell>
          <cell r="E236" t="str">
            <v>부산광역시 동래구 안락동 163-9</v>
          </cell>
          <cell r="F236" t="str">
            <v>607-100</v>
          </cell>
          <cell r="G236" t="str">
            <v>도매</v>
          </cell>
          <cell r="H236" t="str">
            <v>양약</v>
          </cell>
          <cell r="J236" t="str">
            <v>김 상규</v>
          </cell>
        </row>
        <row r="237">
          <cell r="B237" t="str">
            <v>(주)우승약품</v>
          </cell>
          <cell r="C237" t="str">
            <v>608-81-15311</v>
          </cell>
          <cell r="D237" t="str">
            <v>정 병구</v>
          </cell>
          <cell r="E237" t="str">
            <v>경상남도 마산시 회원구 내서읍 호계 384</v>
          </cell>
          <cell r="F237" t="str">
            <v>630-850</v>
          </cell>
          <cell r="G237" t="str">
            <v>도매</v>
          </cell>
          <cell r="H237" t="str">
            <v>의약품</v>
          </cell>
          <cell r="J237" t="str">
            <v>김 상규</v>
          </cell>
        </row>
        <row r="238">
          <cell r="B238" t="str">
            <v>광주의약품(주)</v>
          </cell>
          <cell r="C238" t="str">
            <v>408-81-08641</v>
          </cell>
          <cell r="D238" t="str">
            <v>최 정채</v>
          </cell>
          <cell r="E238" t="str">
            <v>광주광역시 동구 충장로5가 59-2</v>
          </cell>
          <cell r="F238" t="str">
            <v>501-015</v>
          </cell>
          <cell r="G238" t="str">
            <v>도매</v>
          </cell>
          <cell r="H238" t="str">
            <v>의약품</v>
          </cell>
          <cell r="J238" t="str">
            <v>김 태균</v>
          </cell>
        </row>
        <row r="239">
          <cell r="B239" t="str">
            <v>대성약품(주)</v>
          </cell>
          <cell r="C239" t="str">
            <v>408-81-07259</v>
          </cell>
          <cell r="D239" t="str">
            <v>최 기영</v>
          </cell>
          <cell r="E239" t="str">
            <v>광주광역시 동구 금남로5가 79</v>
          </cell>
          <cell r="F239" t="str">
            <v>501-025</v>
          </cell>
          <cell r="G239" t="str">
            <v>도매</v>
          </cell>
          <cell r="H239" t="str">
            <v>의약품</v>
          </cell>
          <cell r="J239" t="str">
            <v>김 태균</v>
          </cell>
        </row>
        <row r="240">
          <cell r="B240" t="str">
            <v>승주의약품(주)</v>
          </cell>
          <cell r="C240" t="str">
            <v>416-81-01917</v>
          </cell>
          <cell r="D240" t="str">
            <v>반 봉민</v>
          </cell>
          <cell r="E240" t="str">
            <v>전라남도 순천시 행동 81-36</v>
          </cell>
          <cell r="F240" t="str">
            <v>540-060</v>
          </cell>
          <cell r="G240" t="str">
            <v>도매</v>
          </cell>
          <cell r="H240" t="str">
            <v>양약</v>
          </cell>
          <cell r="J240" t="str">
            <v>김 태균</v>
          </cell>
        </row>
        <row r="241">
          <cell r="B241" t="str">
            <v>엘스타약품(주)</v>
          </cell>
          <cell r="C241" t="str">
            <v>408-81-30013</v>
          </cell>
          <cell r="D241" t="str">
            <v>서 훤준</v>
          </cell>
          <cell r="E241" t="str">
            <v>광주광역시 동구 운림동 670</v>
          </cell>
          <cell r="F241" t="str">
            <v>501-200</v>
          </cell>
          <cell r="G241" t="str">
            <v>도매</v>
          </cell>
          <cell r="H241" t="str">
            <v>의약품</v>
          </cell>
          <cell r="J241" t="str">
            <v>김 태균</v>
          </cell>
        </row>
        <row r="242">
          <cell r="B242" t="str">
            <v>(주)삼화의약품</v>
          </cell>
          <cell r="C242" t="str">
            <v>409-81-35651</v>
          </cell>
          <cell r="D242" t="str">
            <v>김 준택</v>
          </cell>
          <cell r="E242" t="str">
            <v>전라남도 장성군 진원면 선적 12-5</v>
          </cell>
          <cell r="F242" t="str">
            <v>515-910</v>
          </cell>
          <cell r="G242" t="str">
            <v>도매</v>
          </cell>
          <cell r="H242" t="str">
            <v>의약품</v>
          </cell>
          <cell r="J242" t="str">
            <v>김 태균</v>
          </cell>
        </row>
        <row r="243">
          <cell r="B243" t="str">
            <v>(주)태원약품</v>
          </cell>
          <cell r="C243" t="str">
            <v>408-81-24224</v>
          </cell>
          <cell r="D243" t="str">
            <v>도 응태</v>
          </cell>
          <cell r="E243" t="str">
            <v>광주광역시 동구 금남로5가 101</v>
          </cell>
          <cell r="F243" t="str">
            <v>501-025</v>
          </cell>
          <cell r="G243" t="str">
            <v>도매</v>
          </cell>
          <cell r="H243" t="str">
            <v>의약품</v>
          </cell>
          <cell r="J243" t="str">
            <v>김 태균</v>
          </cell>
        </row>
        <row r="244">
          <cell r="B244" t="str">
            <v>(주)한국메디신</v>
          </cell>
          <cell r="C244" t="str">
            <v>409-81-36683</v>
          </cell>
          <cell r="D244" t="str">
            <v>유형욱</v>
          </cell>
          <cell r="E244" t="str">
            <v>광주광역시 북구 두암동 859-11</v>
          </cell>
          <cell r="F244" t="str">
            <v>500-100</v>
          </cell>
          <cell r="G244" t="str">
            <v>도매</v>
          </cell>
          <cell r="H244" t="str">
            <v>의약품</v>
          </cell>
          <cell r="J244" t="str">
            <v>김 태균</v>
          </cell>
        </row>
        <row r="245">
          <cell r="B245" t="str">
            <v>(주)호남약품</v>
          </cell>
          <cell r="C245" t="str">
            <v>416-81-06703</v>
          </cell>
          <cell r="D245" t="str">
            <v>양 재승</v>
          </cell>
          <cell r="E245" t="str">
            <v>전라남도 순천시 장천동 58-1</v>
          </cell>
          <cell r="F245" t="str">
            <v>540-190</v>
          </cell>
          <cell r="G245" t="str">
            <v>도매</v>
          </cell>
          <cell r="H245" t="str">
            <v>양약</v>
          </cell>
          <cell r="J245" t="str">
            <v>김 태균</v>
          </cell>
        </row>
        <row r="246">
          <cell r="B246" t="str">
            <v>두레약품(주)</v>
          </cell>
          <cell r="C246" t="str">
            <v>106-81-59550</v>
          </cell>
          <cell r="D246" t="str">
            <v>강 수철</v>
          </cell>
          <cell r="E246" t="str">
            <v>서울특별시 용산구 한강로3가 40-879</v>
          </cell>
          <cell r="F246" t="str">
            <v>140-013</v>
          </cell>
          <cell r="G246" t="str">
            <v>도매</v>
          </cell>
          <cell r="H246" t="str">
            <v>의약품</v>
          </cell>
          <cell r="J246" t="str">
            <v>김 태훈</v>
          </cell>
        </row>
        <row r="247">
          <cell r="B247" t="str">
            <v>(주)삼거실업</v>
          </cell>
          <cell r="C247" t="str">
            <v>120-81-32917</v>
          </cell>
          <cell r="D247" t="str">
            <v>박 원환</v>
          </cell>
          <cell r="E247" t="str">
            <v>서울특별시 강남구 대치동 891-43</v>
          </cell>
          <cell r="F247" t="str">
            <v>135-280</v>
          </cell>
          <cell r="G247" t="str">
            <v>도매</v>
          </cell>
          <cell r="H247" t="str">
            <v>의약품</v>
          </cell>
          <cell r="J247" t="str">
            <v>성 기수</v>
          </cell>
        </row>
        <row r="248">
          <cell r="B248" t="str">
            <v>(주)한보약품</v>
          </cell>
          <cell r="C248" t="str">
            <v>107-81-16684</v>
          </cell>
          <cell r="D248" t="str">
            <v>이 영선</v>
          </cell>
          <cell r="E248" t="str">
            <v>서울특별시 동작구 대방동 353-9</v>
          </cell>
          <cell r="F248" t="str">
            <v>156-020</v>
          </cell>
          <cell r="G248" t="str">
            <v>도매</v>
          </cell>
          <cell r="H248" t="str">
            <v>의약품</v>
          </cell>
          <cell r="J248" t="str">
            <v>김 태훈</v>
          </cell>
        </row>
        <row r="249">
          <cell r="B249" t="str">
            <v>원진약품(주)</v>
          </cell>
          <cell r="C249" t="str">
            <v>204-81-30987</v>
          </cell>
          <cell r="D249" t="str">
            <v>김 원직</v>
          </cell>
          <cell r="E249" t="str">
            <v>서울특별시 동대문구 용두동 104-20</v>
          </cell>
          <cell r="F249" t="str">
            <v>130-070</v>
          </cell>
          <cell r="G249" t="str">
            <v>도매</v>
          </cell>
          <cell r="H249" t="str">
            <v>의약품</v>
          </cell>
          <cell r="J249" t="str">
            <v>강 충주</v>
          </cell>
        </row>
        <row r="250">
          <cell r="B250" t="str">
            <v>세종메디칼(주)</v>
          </cell>
          <cell r="C250" t="str">
            <v>204-81-39300</v>
          </cell>
          <cell r="D250" t="str">
            <v>김 행권</v>
          </cell>
          <cell r="E250" t="str">
            <v>서울특별시 송파구 가락동 94</v>
          </cell>
          <cell r="F250" t="str">
            <v>138-160</v>
          </cell>
          <cell r="G250" t="str">
            <v>도매</v>
          </cell>
          <cell r="H250" t="str">
            <v>의약품</v>
          </cell>
          <cell r="J250" t="str">
            <v>성 기수</v>
          </cell>
        </row>
        <row r="251">
          <cell r="B251" t="str">
            <v>우신약품(주)</v>
          </cell>
          <cell r="C251" t="str">
            <v>212-81-30649</v>
          </cell>
          <cell r="D251" t="str">
            <v>김 황준</v>
          </cell>
          <cell r="E251" t="str">
            <v>서울특별시 구로구 구로동 23-2</v>
          </cell>
          <cell r="F251" t="str">
            <v>152-050</v>
          </cell>
          <cell r="G251" t="str">
            <v>도매</v>
          </cell>
          <cell r="H251" t="str">
            <v>양약</v>
          </cell>
          <cell r="J251" t="str">
            <v>성 기수</v>
          </cell>
        </row>
        <row r="252">
          <cell r="B252" t="str">
            <v>원아약품(주)</v>
          </cell>
          <cell r="C252" t="str">
            <v>218-81-11242</v>
          </cell>
          <cell r="D252" t="str">
            <v>성 광길</v>
          </cell>
          <cell r="E252" t="str">
            <v>서울특별시 성동구 용답동 235-5</v>
          </cell>
          <cell r="F252" t="str">
            <v>133-170</v>
          </cell>
          <cell r="G252" t="str">
            <v>도매</v>
          </cell>
          <cell r="H252" t="str">
            <v>양약</v>
          </cell>
          <cell r="J252" t="str">
            <v>성 기수</v>
          </cell>
        </row>
        <row r="253">
          <cell r="B253" t="str">
            <v>(주)기영약품</v>
          </cell>
          <cell r="C253" t="str">
            <v>220-81-08769</v>
          </cell>
          <cell r="D253" t="str">
            <v>최 기홍</v>
          </cell>
          <cell r="E253" t="str">
            <v>서울특별시 강남구 논현동 133</v>
          </cell>
          <cell r="F253" t="str">
            <v>135-010</v>
          </cell>
          <cell r="G253" t="str">
            <v>도매</v>
          </cell>
          <cell r="H253" t="str">
            <v>양약</v>
          </cell>
          <cell r="J253" t="str">
            <v>성 기수</v>
          </cell>
        </row>
        <row r="254">
          <cell r="B254" t="str">
            <v>(주)성운약품</v>
          </cell>
          <cell r="C254" t="str">
            <v>106-81-01927</v>
          </cell>
          <cell r="D254" t="str">
            <v>김 성만</v>
          </cell>
          <cell r="E254" t="str">
            <v>서울특별시 서초구 반포동 107-18</v>
          </cell>
          <cell r="F254" t="str">
            <v>137-040</v>
          </cell>
          <cell r="G254" t="str">
            <v>도매</v>
          </cell>
          <cell r="H254" t="str">
            <v>의약품</v>
          </cell>
          <cell r="J254" t="str">
            <v>성 기수</v>
          </cell>
        </row>
        <row r="255">
          <cell r="B255" t="str">
            <v>(주)태영약품</v>
          </cell>
          <cell r="C255" t="str">
            <v>218-81-14759</v>
          </cell>
          <cell r="D255" t="str">
            <v>예 종길</v>
          </cell>
          <cell r="E255" t="str">
            <v>서울특별시 성동구 용답동 225-6</v>
          </cell>
          <cell r="F255" t="str">
            <v>133-170</v>
          </cell>
          <cell r="G255" t="str">
            <v>도매</v>
          </cell>
          <cell r="H255" t="str">
            <v>양약</v>
          </cell>
          <cell r="J255" t="str">
            <v>이 충주</v>
          </cell>
        </row>
        <row r="256">
          <cell r="B256" t="str">
            <v>(주)석원약품</v>
          </cell>
          <cell r="C256" t="str">
            <v>107-81-33214</v>
          </cell>
          <cell r="D256" t="str">
            <v>황 정모</v>
          </cell>
          <cell r="E256" t="str">
            <v>서울특별시 강서구 화곡동 1101</v>
          </cell>
          <cell r="F256" t="str">
            <v>157-010</v>
          </cell>
          <cell r="G256" t="str">
            <v>도매</v>
          </cell>
          <cell r="H256" t="str">
            <v>양약</v>
          </cell>
          <cell r="J256" t="str">
            <v>양 재영</v>
          </cell>
        </row>
        <row r="257">
          <cell r="B257" t="str">
            <v>(주)소화</v>
          </cell>
          <cell r="C257" t="str">
            <v>114-81-55346</v>
          </cell>
          <cell r="D257" t="str">
            <v>전 덕성</v>
          </cell>
          <cell r="E257" t="str">
            <v>서울특별시 서초구 반포동 107-46</v>
          </cell>
          <cell r="F257" t="str">
            <v>137-040</v>
          </cell>
          <cell r="G257" t="str">
            <v>도매</v>
          </cell>
          <cell r="H257" t="str">
            <v>의약품</v>
          </cell>
          <cell r="J257" t="str">
            <v>양 재영</v>
          </cell>
        </row>
        <row r="258">
          <cell r="B258" t="str">
            <v>(주)신용산약품</v>
          </cell>
          <cell r="C258" t="str">
            <v>106-81-17676</v>
          </cell>
          <cell r="D258" t="str">
            <v>조 정란</v>
          </cell>
          <cell r="E258" t="str">
            <v>서울특별시 용산구 한강로3가 40-8</v>
          </cell>
          <cell r="F258" t="str">
            <v>140-013</v>
          </cell>
          <cell r="G258" t="str">
            <v>도매</v>
          </cell>
          <cell r="H258" t="str">
            <v>양약</v>
          </cell>
          <cell r="J258" t="str">
            <v>김 태훈</v>
          </cell>
        </row>
        <row r="259">
          <cell r="B259" t="str">
            <v>가야약품(주)</v>
          </cell>
          <cell r="C259" t="str">
            <v>109-81-48182</v>
          </cell>
          <cell r="D259" t="str">
            <v>이완</v>
          </cell>
          <cell r="E259" t="str">
            <v>서울특별시 강서구 가양동 1488-6</v>
          </cell>
          <cell r="F259" t="str">
            <v>157-200</v>
          </cell>
          <cell r="G259" t="str">
            <v>도매</v>
          </cell>
          <cell r="H259" t="str">
            <v>의약품</v>
          </cell>
          <cell r="J259" t="str">
            <v>오 요환</v>
          </cell>
        </row>
        <row r="260">
          <cell r="B260" t="str">
            <v>여명약품(주)</v>
          </cell>
          <cell r="C260" t="str">
            <v>130-81-33290</v>
          </cell>
          <cell r="D260" t="str">
            <v>백 승선</v>
          </cell>
          <cell r="E260" t="str">
            <v>경기도 부천시 소사구 송내동 369-1</v>
          </cell>
          <cell r="F260" t="str">
            <v>422-040</v>
          </cell>
          <cell r="G260" t="str">
            <v>도매</v>
          </cell>
          <cell r="H260" t="str">
            <v>의약품</v>
          </cell>
          <cell r="J260" t="str">
            <v>오 요환</v>
          </cell>
        </row>
        <row r="261">
          <cell r="B261" t="str">
            <v>이레약품(주)</v>
          </cell>
          <cell r="C261" t="str">
            <v>123-81-35193</v>
          </cell>
          <cell r="D261" t="str">
            <v>안 승도</v>
          </cell>
          <cell r="E261" t="str">
            <v>경기도 군포시 당동 212-12</v>
          </cell>
          <cell r="F261" t="str">
            <v>435-010</v>
          </cell>
          <cell r="G261" t="str">
            <v>도매</v>
          </cell>
          <cell r="H261" t="str">
            <v>양약</v>
          </cell>
          <cell r="J261" t="str">
            <v>오 요환</v>
          </cell>
        </row>
        <row r="262">
          <cell r="B262" t="str">
            <v>(주)대일양행</v>
          </cell>
          <cell r="C262" t="str">
            <v>124-81-16715</v>
          </cell>
          <cell r="D262" t="str">
            <v>류 찬희</v>
          </cell>
          <cell r="E262" t="str">
            <v>경기도 수원시 팔달구 매탄동 1195</v>
          </cell>
          <cell r="F262" t="str">
            <v>442-370</v>
          </cell>
          <cell r="G262" t="str">
            <v>도매</v>
          </cell>
          <cell r="H262" t="str">
            <v>의약품</v>
          </cell>
          <cell r="J262" t="str">
            <v>오 요환</v>
          </cell>
        </row>
        <row r="263">
          <cell r="B263" t="str">
            <v>(주)동부약품</v>
          </cell>
          <cell r="C263" t="str">
            <v>122-81-31063</v>
          </cell>
          <cell r="D263" t="str">
            <v>이 건교</v>
          </cell>
          <cell r="E263" t="str">
            <v>인천광역시 부평구 부개동 23-1</v>
          </cell>
          <cell r="F263" t="str">
            <v>403-100</v>
          </cell>
          <cell r="G263" t="str">
            <v>도매</v>
          </cell>
          <cell r="H263" t="str">
            <v>의약품</v>
          </cell>
          <cell r="J263" t="str">
            <v>오 요환</v>
          </cell>
        </row>
        <row r="264">
          <cell r="B264" t="str">
            <v>(주)소망약품</v>
          </cell>
          <cell r="C264" t="str">
            <v>124-81-18445</v>
          </cell>
          <cell r="D264" t="str">
            <v>김 태관</v>
          </cell>
          <cell r="E264" t="str">
            <v>경기도 수원시 팔달구 인계동 1133-4</v>
          </cell>
          <cell r="F264" t="str">
            <v>442-070</v>
          </cell>
          <cell r="G264" t="str">
            <v>도매</v>
          </cell>
          <cell r="H264" t="str">
            <v>의약품</v>
          </cell>
          <cell r="J264" t="str">
            <v>오 요환</v>
          </cell>
        </row>
        <row r="265">
          <cell r="B265" t="str">
            <v>(주)정인약품</v>
          </cell>
          <cell r="C265" t="str">
            <v>123-81-40003</v>
          </cell>
          <cell r="D265" t="str">
            <v>이 영경</v>
          </cell>
          <cell r="E265" t="str">
            <v>경기도 군포시 금정동 730-2</v>
          </cell>
          <cell r="F265" t="str">
            <v>435-050</v>
          </cell>
          <cell r="G265" t="str">
            <v>도매</v>
          </cell>
          <cell r="H265" t="str">
            <v>의약품</v>
          </cell>
          <cell r="J265" t="str">
            <v>오 요환</v>
          </cell>
        </row>
        <row r="266">
          <cell r="B266" t="str">
            <v>경희약품(주)</v>
          </cell>
          <cell r="C266" t="str">
            <v>126-81-31459</v>
          </cell>
          <cell r="D266" t="str">
            <v>임 보연</v>
          </cell>
          <cell r="E266" t="str">
            <v>경기도 광주군 오포면 능평 153-10</v>
          </cell>
          <cell r="F266" t="str">
            <v>464-890</v>
          </cell>
          <cell r="G266" t="str">
            <v>도매</v>
          </cell>
          <cell r="H266" t="str">
            <v>의약품</v>
          </cell>
          <cell r="J266" t="str">
            <v>이 충주</v>
          </cell>
        </row>
        <row r="267">
          <cell r="B267" t="str">
            <v>신성약품(주)</v>
          </cell>
          <cell r="C267" t="str">
            <v>205-81-12186</v>
          </cell>
          <cell r="D267" t="str">
            <v>김 진문</v>
          </cell>
          <cell r="E267" t="str">
            <v>서울특별시 동대문구 장안동 398-8</v>
          </cell>
          <cell r="F267" t="str">
            <v>130-100</v>
          </cell>
          <cell r="G267" t="str">
            <v>도매</v>
          </cell>
          <cell r="H267" t="str">
            <v>양약</v>
          </cell>
          <cell r="J267" t="str">
            <v>성 기수</v>
          </cell>
        </row>
        <row r="268">
          <cell r="B268" t="str">
            <v>신원약품(주)</v>
          </cell>
          <cell r="C268" t="str">
            <v>216-81-07970</v>
          </cell>
          <cell r="D268" t="str">
            <v>김 양오</v>
          </cell>
          <cell r="E268" t="str">
            <v>서울특별시 중랑구 면목동 144-20</v>
          </cell>
          <cell r="F268" t="str">
            <v>131-200</v>
          </cell>
          <cell r="G268" t="str">
            <v>도매</v>
          </cell>
          <cell r="H268" t="str">
            <v>의약품</v>
          </cell>
          <cell r="J268" t="str">
            <v>김 태훈</v>
          </cell>
        </row>
        <row r="269">
          <cell r="B269" t="str">
            <v>영동약품(주)</v>
          </cell>
          <cell r="C269" t="str">
            <v>204-81-18886</v>
          </cell>
          <cell r="D269" t="str">
            <v>신 은록</v>
          </cell>
          <cell r="E269" t="str">
            <v>서울특별시 동대문구 장안동 427-5</v>
          </cell>
          <cell r="F269" t="str">
            <v>130-100</v>
          </cell>
          <cell r="G269" t="str">
            <v>도매</v>
          </cell>
          <cell r="H269" t="str">
            <v>양약</v>
          </cell>
          <cell r="J269" t="str">
            <v>이 충주</v>
          </cell>
        </row>
        <row r="270">
          <cell r="B270" t="str">
            <v>(주)보나에스</v>
          </cell>
          <cell r="C270" t="str">
            <v>215-81-55746</v>
          </cell>
          <cell r="D270" t="str">
            <v>박 의근</v>
          </cell>
          <cell r="E270" t="str">
            <v>서울특별시 송파구 송파동 139-12</v>
          </cell>
          <cell r="F270" t="str">
            <v>138-170</v>
          </cell>
          <cell r="G270" t="str">
            <v>도매</v>
          </cell>
          <cell r="H270" t="str">
            <v>양약</v>
          </cell>
          <cell r="J270" t="str">
            <v>이 충주</v>
          </cell>
        </row>
        <row r="271">
          <cell r="B271" t="str">
            <v>(주)에스유</v>
          </cell>
          <cell r="C271" t="str">
            <v>107-81-53812</v>
          </cell>
          <cell r="D271" t="str">
            <v>고 용규</v>
          </cell>
          <cell r="E271" t="str">
            <v>서울특별시 영등포구 영등포동2가 242</v>
          </cell>
          <cell r="F271" t="str">
            <v>150-032</v>
          </cell>
          <cell r="G271" t="str">
            <v>도매</v>
          </cell>
          <cell r="H271" t="str">
            <v>의약품</v>
          </cell>
          <cell r="J271" t="str">
            <v>이 충주</v>
          </cell>
        </row>
        <row r="272">
          <cell r="B272" t="str">
            <v>주일억산부인과</v>
          </cell>
          <cell r="C272" t="str">
            <v>102-96-01142</v>
          </cell>
          <cell r="D272" t="str">
            <v>주 일억</v>
          </cell>
          <cell r="E272" t="str">
            <v>서울특별시 종로구 체부동 29-2</v>
          </cell>
          <cell r="F272" t="str">
            <v>110-045</v>
          </cell>
          <cell r="G272" t="str">
            <v>의료</v>
          </cell>
          <cell r="H272" t="str">
            <v>산부인과</v>
          </cell>
          <cell r="J272" t="str">
            <v>이 충주</v>
          </cell>
        </row>
        <row r="273">
          <cell r="B273" t="str">
            <v>(주)태양약품</v>
          </cell>
          <cell r="C273" t="str">
            <v>112-81-35437</v>
          </cell>
          <cell r="D273" t="str">
            <v>이 상욱</v>
          </cell>
          <cell r="E273" t="str">
            <v>서울특별시 관악구 봉천동 1687-31</v>
          </cell>
          <cell r="F273" t="str">
            <v>151-050</v>
          </cell>
          <cell r="G273" t="str">
            <v>도매</v>
          </cell>
          <cell r="H273" t="str">
            <v>의약품</v>
          </cell>
          <cell r="J273" t="str">
            <v>이 충주</v>
          </cell>
        </row>
        <row r="274">
          <cell r="B274" t="str">
            <v>백제약품(주)대전지점</v>
          </cell>
          <cell r="C274" t="str">
            <v>305-85-00993</v>
          </cell>
          <cell r="D274" t="str">
            <v>김 기운</v>
          </cell>
          <cell r="E274" t="str">
            <v>대전광역시 중구 대흥동 508-63</v>
          </cell>
          <cell r="F274" t="str">
            <v>301-010</v>
          </cell>
          <cell r="G274" t="str">
            <v>도.소매</v>
          </cell>
          <cell r="H274" t="str">
            <v>양약,동물약품</v>
          </cell>
          <cell r="J274" t="str">
            <v>전 영호</v>
          </cell>
        </row>
        <row r="275">
          <cell r="B275" t="str">
            <v>송광약품(주)</v>
          </cell>
          <cell r="C275" t="str">
            <v>314-81-09025</v>
          </cell>
          <cell r="D275" t="str">
            <v>송 찬호</v>
          </cell>
          <cell r="E275" t="str">
            <v>대전광역시 서구 가장동 39-39</v>
          </cell>
          <cell r="F275" t="str">
            <v>302-182</v>
          </cell>
          <cell r="G275" t="str">
            <v>도매</v>
          </cell>
          <cell r="H275" t="str">
            <v>의약품</v>
          </cell>
          <cell r="J275" t="str">
            <v>전 영호</v>
          </cell>
        </row>
        <row r="276">
          <cell r="B276" t="str">
            <v>제서약품판매(주)</v>
          </cell>
          <cell r="C276" t="str">
            <v>304-81-06899</v>
          </cell>
          <cell r="D276" t="str">
            <v>노 정숙</v>
          </cell>
          <cell r="E276" t="str">
            <v>충청북도 제천시 화산동 193-14</v>
          </cell>
          <cell r="F276" t="str">
            <v>390-150</v>
          </cell>
          <cell r="G276" t="str">
            <v>도매</v>
          </cell>
          <cell r="H276" t="str">
            <v>의약품</v>
          </cell>
          <cell r="J276" t="str">
            <v>전 영호</v>
          </cell>
        </row>
        <row r="277">
          <cell r="B277" t="str">
            <v>(주)대동약품</v>
          </cell>
          <cell r="C277" t="str">
            <v>306-81-06556</v>
          </cell>
          <cell r="D277" t="str">
            <v>송 삼모</v>
          </cell>
          <cell r="E277" t="str">
            <v>대전광역시 동구 삼성동 278-16</v>
          </cell>
          <cell r="F277" t="str">
            <v>300-170</v>
          </cell>
          <cell r="G277" t="str">
            <v>도매</v>
          </cell>
          <cell r="H277" t="str">
            <v>양약</v>
          </cell>
          <cell r="J277" t="str">
            <v>전 영호</v>
          </cell>
        </row>
        <row r="278">
          <cell r="B278" t="str">
            <v>(주)대전약품</v>
          </cell>
          <cell r="C278" t="str">
            <v>305-81-29920</v>
          </cell>
          <cell r="D278" t="str">
            <v>박 찬용</v>
          </cell>
          <cell r="E278" t="str">
            <v>대전광역시 중구 중촌동 394-1</v>
          </cell>
          <cell r="F278" t="str">
            <v>301-080</v>
          </cell>
          <cell r="G278" t="str">
            <v>도매</v>
          </cell>
          <cell r="H278" t="str">
            <v>의약품</v>
          </cell>
          <cell r="J278" t="str">
            <v>전 영호</v>
          </cell>
        </row>
        <row r="279">
          <cell r="B279" t="str">
            <v>(주)수창양행</v>
          </cell>
          <cell r="C279" t="str">
            <v>215-81-54349</v>
          </cell>
          <cell r="D279" t="str">
            <v>이 동영</v>
          </cell>
          <cell r="E279" t="str">
            <v>서울특별시 송파구 오금동 135</v>
          </cell>
          <cell r="F279" t="str">
            <v>138-130</v>
          </cell>
          <cell r="G279" t="str">
            <v>도매</v>
          </cell>
          <cell r="H279" t="str">
            <v>의약품</v>
          </cell>
          <cell r="J279" t="str">
            <v>전 영호</v>
          </cell>
        </row>
        <row r="280">
          <cell r="B280" t="str">
            <v>(주)일신</v>
          </cell>
          <cell r="C280" t="str">
            <v>301-81-16966</v>
          </cell>
          <cell r="D280" t="str">
            <v>채 종찬</v>
          </cell>
          <cell r="E280" t="str">
            <v>충청북도 청주시 흥덕구 운천동 1567</v>
          </cell>
          <cell r="F280" t="str">
            <v>361-110</v>
          </cell>
          <cell r="G280" t="str">
            <v>도매</v>
          </cell>
          <cell r="H280" t="str">
            <v>양약</v>
          </cell>
          <cell r="J280" t="str">
            <v>전 영호</v>
          </cell>
        </row>
        <row r="281">
          <cell r="B281" t="str">
            <v>(주)흥강메디칼</v>
          </cell>
          <cell r="C281" t="str">
            <v>312-81-17738</v>
          </cell>
          <cell r="D281" t="str">
            <v>전 청</v>
          </cell>
          <cell r="E281" t="str">
            <v>충청남도 천안시 성정동 413-4</v>
          </cell>
          <cell r="F281" t="str">
            <v>330-170</v>
          </cell>
          <cell r="G281" t="str">
            <v>도매</v>
          </cell>
          <cell r="H281" t="str">
            <v>의약품</v>
          </cell>
          <cell r="J281" t="str">
            <v>전 영호</v>
          </cell>
        </row>
        <row r="282">
          <cell r="B282" t="str">
            <v>광산약품</v>
          </cell>
          <cell r="C282" t="str">
            <v>504-05-63308</v>
          </cell>
          <cell r="D282" t="str">
            <v>김 재복</v>
          </cell>
          <cell r="E282" t="str">
            <v>대구광역시 북구 고성3가 7-1</v>
          </cell>
          <cell r="F282" t="str">
            <v>702-073</v>
          </cell>
          <cell r="G282" t="str">
            <v>도매</v>
          </cell>
          <cell r="H282" t="str">
            <v>양약</v>
          </cell>
          <cell r="J282" t="str">
            <v>강 성대</v>
          </cell>
        </row>
        <row r="283">
          <cell r="B283" t="str">
            <v>대구약품</v>
          </cell>
          <cell r="C283" t="str">
            <v>501-07-61310</v>
          </cell>
          <cell r="D283" t="str">
            <v>전 시형</v>
          </cell>
          <cell r="E283" t="str">
            <v>대구광역시 중구 삼덕3가 137-10</v>
          </cell>
          <cell r="F283" t="str">
            <v>700-413</v>
          </cell>
          <cell r="G283" t="str">
            <v>도매</v>
          </cell>
          <cell r="H283" t="str">
            <v>양약</v>
          </cell>
          <cell r="J283" t="str">
            <v>강 성대</v>
          </cell>
        </row>
        <row r="284">
          <cell r="B284" t="str">
            <v>백제약품(주)광주지점</v>
          </cell>
          <cell r="C284" t="str">
            <v>408-85-00180</v>
          </cell>
          <cell r="D284" t="str">
            <v>김 기운</v>
          </cell>
          <cell r="E284" t="str">
            <v>광주광역시 동구 대인동 312-16</v>
          </cell>
          <cell r="F284" t="str">
            <v>501-030</v>
          </cell>
          <cell r="G284" t="str">
            <v>도.소매</v>
          </cell>
          <cell r="H284" t="str">
            <v>양약</v>
          </cell>
          <cell r="J284" t="str">
            <v>김 태균</v>
          </cell>
        </row>
        <row r="285">
          <cell r="B285" t="str">
            <v>복지약품(주)</v>
          </cell>
          <cell r="C285" t="str">
            <v>205-81-32843</v>
          </cell>
          <cell r="D285" t="str">
            <v>조 달환</v>
          </cell>
          <cell r="E285" t="str">
            <v>서울특별시 동대문구 장안동 337-6</v>
          </cell>
          <cell r="F285" t="str">
            <v>130-100</v>
          </cell>
          <cell r="G285" t="str">
            <v>도매</v>
          </cell>
          <cell r="H285" t="str">
            <v>양약</v>
          </cell>
          <cell r="J285" t="str">
            <v>강 충주</v>
          </cell>
        </row>
        <row r="286">
          <cell r="B286" t="str">
            <v>삼화약업사</v>
          </cell>
          <cell r="C286" t="str">
            <v>402-02-39423</v>
          </cell>
          <cell r="D286" t="str">
            <v>서 창훈</v>
          </cell>
          <cell r="E286" t="str">
            <v>전라북도 전주시 완산구 중앙동 3가 97</v>
          </cell>
          <cell r="F286" t="str">
            <v>560-010</v>
          </cell>
          <cell r="G286" t="str">
            <v>도매</v>
          </cell>
          <cell r="H286" t="str">
            <v>양약</v>
          </cell>
          <cell r="J286" t="str">
            <v>김 태균</v>
          </cell>
        </row>
        <row r="287">
          <cell r="B287" t="str">
            <v>서일약품(주)</v>
          </cell>
          <cell r="C287" t="str">
            <v>221-81-03767</v>
          </cell>
          <cell r="D287" t="str">
            <v>손 인자</v>
          </cell>
          <cell r="E287" t="str">
            <v>강원도 춘천시 석사동 114-7</v>
          </cell>
          <cell r="F287" t="str">
            <v>200-180</v>
          </cell>
          <cell r="G287" t="str">
            <v>도,소매</v>
          </cell>
          <cell r="H287" t="str">
            <v>양약</v>
          </cell>
          <cell r="J287" t="str">
            <v>강 충주</v>
          </cell>
        </row>
        <row r="288">
          <cell r="B288" t="str">
            <v>신덕약품(주)</v>
          </cell>
          <cell r="C288" t="str">
            <v>209-81-10797</v>
          </cell>
          <cell r="D288" t="str">
            <v>김 정도</v>
          </cell>
          <cell r="E288" t="str">
            <v>서울특별시 성북구 안암동4가 41-1</v>
          </cell>
          <cell r="F288" t="str">
            <v>136-074</v>
          </cell>
          <cell r="G288" t="str">
            <v>도매</v>
          </cell>
          <cell r="H288" t="str">
            <v>의약품</v>
          </cell>
          <cell r="J288" t="str">
            <v>이 충주</v>
          </cell>
        </row>
        <row r="289">
          <cell r="B289" t="str">
            <v>인영약품(주)</v>
          </cell>
          <cell r="C289" t="str">
            <v>124-81-04067</v>
          </cell>
          <cell r="D289" t="str">
            <v>김 인영</v>
          </cell>
          <cell r="E289" t="str">
            <v>경기도 수원시 권선구 매교동 77-69</v>
          </cell>
          <cell r="F289" t="str">
            <v>441-220</v>
          </cell>
          <cell r="G289" t="str">
            <v>도매</v>
          </cell>
          <cell r="H289" t="str">
            <v>양약</v>
          </cell>
          <cell r="J289" t="str">
            <v>오 요환</v>
          </cell>
        </row>
        <row r="290">
          <cell r="B290" t="str">
            <v>정수약품(주)</v>
          </cell>
          <cell r="C290" t="str">
            <v>209-81-15598</v>
          </cell>
          <cell r="D290" t="str">
            <v>김 정수</v>
          </cell>
          <cell r="E290" t="str">
            <v>서울특별시 성북구 보문동7가 109-1</v>
          </cell>
          <cell r="F290" t="str">
            <v>136-087</v>
          </cell>
          <cell r="G290" t="str">
            <v>도매</v>
          </cell>
          <cell r="H290" t="str">
            <v>의약품</v>
          </cell>
          <cell r="J290" t="str">
            <v>강 충주</v>
          </cell>
        </row>
        <row r="291">
          <cell r="B291" t="str">
            <v>(주)강원약품</v>
          </cell>
          <cell r="C291" t="str">
            <v>226-81-04024</v>
          </cell>
          <cell r="D291" t="str">
            <v>전 영표</v>
          </cell>
          <cell r="E291" t="str">
            <v>강원도 강릉시 입암동 137-2</v>
          </cell>
          <cell r="F291" t="str">
            <v>210-250</v>
          </cell>
          <cell r="G291" t="str">
            <v>도매</v>
          </cell>
          <cell r="H291" t="str">
            <v>의약품</v>
          </cell>
          <cell r="J291" t="str">
            <v>강 충주</v>
          </cell>
        </row>
        <row r="292">
          <cell r="B292" t="str">
            <v>(주)성모약품</v>
          </cell>
          <cell r="C292" t="str">
            <v>204-81-28711</v>
          </cell>
          <cell r="D292" t="str">
            <v>정 철</v>
          </cell>
          <cell r="E292" t="str">
            <v>서울특별시 동대문구 용두동 102-144</v>
          </cell>
          <cell r="F292" t="str">
            <v>130-070</v>
          </cell>
          <cell r="G292" t="str">
            <v>도매</v>
          </cell>
          <cell r="H292" t="str">
            <v>의약품</v>
          </cell>
          <cell r="J292" t="str">
            <v>이 충주</v>
          </cell>
        </row>
        <row r="293">
          <cell r="B293" t="str">
            <v>(주)신일약품</v>
          </cell>
          <cell r="C293" t="str">
            <v>301-81-01371</v>
          </cell>
          <cell r="D293" t="str">
            <v>손 상현</v>
          </cell>
          <cell r="E293" t="str">
            <v>충청북도 청주시 상당구 남주동 594-11</v>
          </cell>
          <cell r="F293" t="str">
            <v>360-120</v>
          </cell>
          <cell r="G293" t="str">
            <v>도매</v>
          </cell>
          <cell r="H293" t="str">
            <v>양약</v>
          </cell>
          <cell r="J293" t="str">
            <v>전 영호</v>
          </cell>
        </row>
        <row r="294">
          <cell r="B294" t="str">
            <v>(주)대전동원약품</v>
          </cell>
          <cell r="C294" t="str">
            <v>306-81-08078</v>
          </cell>
          <cell r="D294" t="str">
            <v>장 원덕</v>
          </cell>
          <cell r="E294" t="str">
            <v>대전광역시 대덕구 읍내동 483-2</v>
          </cell>
          <cell r="F294" t="str">
            <v>306-070</v>
          </cell>
          <cell r="G294" t="str">
            <v>도매</v>
          </cell>
          <cell r="H294" t="str">
            <v>양약</v>
          </cell>
          <cell r="J294" t="str">
            <v>전 영호</v>
          </cell>
        </row>
        <row r="295">
          <cell r="B295" t="str">
            <v>(주)한가람약품</v>
          </cell>
          <cell r="C295" t="str">
            <v>111-81-25367</v>
          </cell>
          <cell r="D295" t="str">
            <v>신 철준</v>
          </cell>
          <cell r="E295" t="str">
            <v>서울특별시 서대문구 연희동 80-1</v>
          </cell>
          <cell r="F295" t="str">
            <v>120-110</v>
          </cell>
          <cell r="G295" t="str">
            <v>도매</v>
          </cell>
          <cell r="H295" t="str">
            <v>의약품</v>
          </cell>
          <cell r="J295" t="str">
            <v>강 충주</v>
          </cell>
        </row>
        <row r="296">
          <cell r="B296" t="str">
            <v>태종약품(주)</v>
          </cell>
          <cell r="C296" t="str">
            <v>203-81-49713</v>
          </cell>
          <cell r="D296" t="str">
            <v>윤 종남</v>
          </cell>
          <cell r="E296" t="str">
            <v>서울특별시 중구 황학동 2491</v>
          </cell>
          <cell r="F296" t="str">
            <v>100-440</v>
          </cell>
          <cell r="G296" t="str">
            <v>도매</v>
          </cell>
          <cell r="H296" t="str">
            <v>의약품</v>
          </cell>
          <cell r="J296" t="str">
            <v>성 기수</v>
          </cell>
        </row>
        <row r="297">
          <cell r="B297" t="str">
            <v>화인약품(주)</v>
          </cell>
          <cell r="C297" t="str">
            <v>208-81-10775</v>
          </cell>
          <cell r="D297" t="str">
            <v>이 종구</v>
          </cell>
          <cell r="E297" t="str">
            <v>서울특별시 종로구 연건동 192-1</v>
          </cell>
          <cell r="F297" t="str">
            <v>110-460</v>
          </cell>
          <cell r="G297" t="str">
            <v>도매</v>
          </cell>
          <cell r="H297" t="str">
            <v>양약</v>
          </cell>
          <cell r="J297" t="str">
            <v>강 충주</v>
          </cell>
        </row>
        <row r="298">
          <cell r="B298" t="str">
            <v>보국실업(주)</v>
          </cell>
          <cell r="C298" t="str">
            <v>409-81-34647</v>
          </cell>
          <cell r="D298" t="str">
            <v>박 용석</v>
          </cell>
          <cell r="E298" t="str">
            <v>광주광역시 북구 누문동 144-10</v>
          </cell>
          <cell r="F298" t="str">
            <v>500-030</v>
          </cell>
          <cell r="G298" t="str">
            <v>도매</v>
          </cell>
          <cell r="H298" t="str">
            <v>양약</v>
          </cell>
          <cell r="J298" t="str">
            <v>김 태균</v>
          </cell>
        </row>
        <row r="299">
          <cell r="B299" t="str">
            <v>상주성모병원</v>
          </cell>
          <cell r="C299" t="str">
            <v>511-96-00731</v>
          </cell>
          <cell r="D299" t="str">
            <v>성 부홍</v>
          </cell>
          <cell r="E299" t="str">
            <v>경상북도 상주시 냉림동 350-5</v>
          </cell>
          <cell r="F299" t="str">
            <v>742-070</v>
          </cell>
          <cell r="G299" t="str">
            <v>의료</v>
          </cell>
          <cell r="H299" t="str">
            <v>일반병원</v>
          </cell>
          <cell r="J299" t="str">
            <v>강 성대</v>
          </cell>
        </row>
        <row r="300">
          <cell r="B300" t="str">
            <v>현대가축약품</v>
          </cell>
          <cell r="C300" t="str">
            <v>411-01-93458</v>
          </cell>
          <cell r="D300" t="str">
            <v>김 재기</v>
          </cell>
          <cell r="E300" t="str">
            <v>전라남도 목포시 용당동 1102-7</v>
          </cell>
          <cell r="F300" t="str">
            <v>530-360</v>
          </cell>
          <cell r="G300" t="str">
            <v>도.소매</v>
          </cell>
          <cell r="H300" t="str">
            <v>가축약품</v>
          </cell>
          <cell r="J300" t="str">
            <v>최 찬교</v>
          </cell>
        </row>
        <row r="301">
          <cell r="B301" t="str">
            <v>(주)원천상사</v>
          </cell>
          <cell r="C301" t="str">
            <v>124-81-20053</v>
          </cell>
          <cell r="D301" t="str">
            <v>김 성규</v>
          </cell>
          <cell r="E301" t="str">
            <v>경기도 수원시 팔달구 인계동 1023-9</v>
          </cell>
          <cell r="F301" t="str">
            <v>442-070</v>
          </cell>
          <cell r="G301" t="str">
            <v>도매</v>
          </cell>
          <cell r="H301" t="str">
            <v>의약품</v>
          </cell>
          <cell r="J301" t="str">
            <v>오 요환</v>
          </cell>
        </row>
        <row r="302">
          <cell r="B302" t="str">
            <v>태전약품판매(주)</v>
          </cell>
          <cell r="C302" t="str">
            <v>401-81-00987</v>
          </cell>
          <cell r="D302" t="str">
            <v>오 수웅</v>
          </cell>
          <cell r="E302" t="str">
            <v>전라북도 군산시 경장동 464</v>
          </cell>
          <cell r="F302" t="str">
            <v>573-420</v>
          </cell>
          <cell r="G302" t="str">
            <v>도매</v>
          </cell>
          <cell r="H302" t="str">
            <v>양약</v>
          </cell>
          <cell r="J302" t="str">
            <v>김 태균</v>
          </cell>
        </row>
        <row r="303">
          <cell r="B303" t="str">
            <v>(주)신성아트컴</v>
          </cell>
          <cell r="E303" t="str">
            <v xml:space="preserve"> </v>
          </cell>
          <cell r="J303" t="str">
            <v>강 덕원</v>
          </cell>
        </row>
        <row r="304">
          <cell r="B304" t="str">
            <v>(주)호남약품(광주)</v>
          </cell>
          <cell r="C304" t="str">
            <v>408-81-10962</v>
          </cell>
          <cell r="D304" t="str">
            <v>양 재승</v>
          </cell>
          <cell r="E304" t="str">
            <v>광주광역시 동구 계림1동 292-10</v>
          </cell>
          <cell r="F304" t="str">
            <v>501-081</v>
          </cell>
          <cell r="G304" t="str">
            <v>도매</v>
          </cell>
          <cell r="H304" t="str">
            <v>양약</v>
          </cell>
          <cell r="J304" t="str">
            <v>김 태균</v>
          </cell>
        </row>
        <row r="305">
          <cell r="B305" t="str">
            <v>송원약품(주)</v>
          </cell>
          <cell r="C305" t="str">
            <v>402-81-02412</v>
          </cell>
          <cell r="D305" t="str">
            <v>김 병문</v>
          </cell>
          <cell r="E305" t="str">
            <v>전라북도 전주시 완산구 고사동 1가 148-4</v>
          </cell>
          <cell r="F305" t="str">
            <v>560-060</v>
          </cell>
          <cell r="G305" t="str">
            <v>도매</v>
          </cell>
          <cell r="H305" t="str">
            <v>양약</v>
          </cell>
          <cell r="J305" t="str">
            <v>김 태균</v>
          </cell>
        </row>
        <row r="306">
          <cell r="B306" t="str">
            <v>대구파티마병원</v>
          </cell>
          <cell r="E306" t="str">
            <v>대구광역시 동구 신암동 302-1</v>
          </cell>
          <cell r="F306" t="str">
            <v>701-010</v>
          </cell>
          <cell r="J306" t="str">
            <v>강 성대</v>
          </cell>
        </row>
        <row r="307">
          <cell r="B307" t="str">
            <v>(주)경수약품</v>
          </cell>
          <cell r="C307" t="str">
            <v>124-81-12835</v>
          </cell>
          <cell r="D307" t="str">
            <v>황 규환</v>
          </cell>
          <cell r="E307" t="str">
            <v>경기도 수원시 권선구 매교동 77-71</v>
          </cell>
          <cell r="F307" t="str">
            <v>441-220</v>
          </cell>
          <cell r="G307" t="str">
            <v>도매</v>
          </cell>
          <cell r="H307" t="str">
            <v>양약</v>
          </cell>
          <cell r="J307" t="str">
            <v>오 요환</v>
          </cell>
        </row>
        <row r="308">
          <cell r="B308" t="str">
            <v>한림산부인과</v>
          </cell>
          <cell r="C308" t="str">
            <v>122-96-07704</v>
          </cell>
          <cell r="D308" t="str">
            <v>정 영호</v>
          </cell>
          <cell r="E308" t="str">
            <v>인천광역시 계양구 병방동 132-7</v>
          </cell>
          <cell r="F308" t="str">
            <v>407-320</v>
          </cell>
          <cell r="G308" t="str">
            <v>의료</v>
          </cell>
          <cell r="H308" t="str">
            <v>산부인과</v>
          </cell>
          <cell r="J308" t="str">
            <v>오 요환</v>
          </cell>
        </row>
        <row r="309">
          <cell r="B309" t="str">
            <v>아세아약품(주)</v>
          </cell>
          <cell r="C309" t="str">
            <v>205-81-21555</v>
          </cell>
          <cell r="D309" t="str">
            <v>홍 승태</v>
          </cell>
          <cell r="E309" t="str">
            <v>서울특별시 동대문구 장안동 436-3</v>
          </cell>
          <cell r="F309" t="str">
            <v>130-100</v>
          </cell>
          <cell r="G309" t="str">
            <v>도매</v>
          </cell>
          <cell r="H309" t="str">
            <v>양약</v>
          </cell>
          <cell r="J309" t="str">
            <v>성 기수</v>
          </cell>
        </row>
        <row r="310">
          <cell r="B310" t="str">
            <v>(주)삼광</v>
          </cell>
          <cell r="C310" t="str">
            <v>306-81-22328</v>
          </cell>
          <cell r="D310" t="str">
            <v>고 석순</v>
          </cell>
          <cell r="E310" t="str">
            <v>대전광역시 대덕구 오정동 386-6</v>
          </cell>
          <cell r="F310" t="str">
            <v>306-010</v>
          </cell>
          <cell r="G310" t="str">
            <v>도소매</v>
          </cell>
          <cell r="H310" t="str">
            <v>수의약품</v>
          </cell>
          <cell r="J310" t="str">
            <v>김 세진</v>
          </cell>
        </row>
        <row r="311">
          <cell r="B311" t="str">
            <v>(주)영웅약품</v>
          </cell>
          <cell r="C311" t="str">
            <v>501-81-13287</v>
          </cell>
          <cell r="D311" t="str">
            <v>최 영수</v>
          </cell>
          <cell r="E311" t="str">
            <v>대구광역시 중구 남산동 735-18</v>
          </cell>
          <cell r="F311" t="str">
            <v>700-440</v>
          </cell>
          <cell r="G311" t="str">
            <v>도매</v>
          </cell>
          <cell r="H311" t="str">
            <v>의약품</v>
          </cell>
          <cell r="J311" t="str">
            <v>강 성대</v>
          </cell>
        </row>
        <row r="312">
          <cell r="B312" t="str">
            <v>(주)한사랑약품</v>
          </cell>
          <cell r="C312" t="str">
            <v>204-81-41577</v>
          </cell>
          <cell r="D312" t="str">
            <v>이 만근</v>
          </cell>
          <cell r="E312" t="str">
            <v>서울특별시 동대문구 제기동 177-1</v>
          </cell>
          <cell r="F312" t="str">
            <v>130-060</v>
          </cell>
          <cell r="G312" t="str">
            <v>도매</v>
          </cell>
          <cell r="H312" t="str">
            <v>의약품</v>
          </cell>
          <cell r="J312" t="str">
            <v>이 충주</v>
          </cell>
        </row>
        <row r="313">
          <cell r="B313" t="str">
            <v>신광약품(주)</v>
          </cell>
          <cell r="C313" t="str">
            <v>409-81-06665</v>
          </cell>
          <cell r="D313" t="str">
            <v>박 용영</v>
          </cell>
          <cell r="E313" t="str">
            <v>광주광역시 남구 양림동 228-11</v>
          </cell>
          <cell r="F313" t="str">
            <v>503-040</v>
          </cell>
          <cell r="G313" t="str">
            <v>도매</v>
          </cell>
          <cell r="H313" t="str">
            <v>양약</v>
          </cell>
          <cell r="J313" t="str">
            <v>김 태균</v>
          </cell>
        </row>
        <row r="314">
          <cell r="B314" t="str">
            <v>(주)협신가축</v>
          </cell>
          <cell r="C314" t="str">
            <v>126-81-24491</v>
          </cell>
          <cell r="D314" t="str">
            <v>임 치환</v>
          </cell>
          <cell r="E314" t="str">
            <v>경기도 이천시 중리동 216-8</v>
          </cell>
          <cell r="F314" t="str">
            <v>467-030</v>
          </cell>
          <cell r="G314" t="str">
            <v>도.소매</v>
          </cell>
          <cell r="H314" t="str">
            <v>가축약품</v>
          </cell>
          <cell r="J314" t="str">
            <v>김 창배</v>
          </cell>
        </row>
        <row r="315">
          <cell r="B315" t="str">
            <v>정안약품(주)</v>
          </cell>
          <cell r="C315" t="str">
            <v>502-81-11109</v>
          </cell>
          <cell r="D315" t="str">
            <v>이 연석</v>
          </cell>
          <cell r="E315" t="str">
            <v>대구광역시 수성구 만촌동 994-41</v>
          </cell>
          <cell r="F315" t="str">
            <v>706-020</v>
          </cell>
          <cell r="G315" t="str">
            <v>도매</v>
          </cell>
          <cell r="H315" t="str">
            <v>양약</v>
          </cell>
          <cell r="J315" t="str">
            <v>강 성대</v>
          </cell>
        </row>
        <row r="316">
          <cell r="B316" t="str">
            <v>영신약품</v>
          </cell>
          <cell r="C316" t="str">
            <v>503-64-61740</v>
          </cell>
          <cell r="D316" t="str">
            <v>정 정만</v>
          </cell>
          <cell r="E316" t="str">
            <v>대구광역시 달서구 감삼동 206-41</v>
          </cell>
          <cell r="F316" t="str">
            <v>704-150</v>
          </cell>
          <cell r="G316" t="str">
            <v>도매</v>
          </cell>
          <cell r="H316" t="str">
            <v>의약품</v>
          </cell>
          <cell r="J316" t="str">
            <v>강 성대</v>
          </cell>
        </row>
        <row r="317">
          <cell r="B317" t="str">
            <v>지성당약국</v>
          </cell>
          <cell r="C317" t="str">
            <v>224-03-96291</v>
          </cell>
          <cell r="D317" t="str">
            <v>이 혜경</v>
          </cell>
          <cell r="E317" t="str">
            <v>강원도 원주시 중앙동 62-21</v>
          </cell>
          <cell r="F317" t="str">
            <v>220-010</v>
          </cell>
          <cell r="G317" t="str">
            <v>소매</v>
          </cell>
          <cell r="H317" t="str">
            <v>가축약</v>
          </cell>
          <cell r="J317" t="str">
            <v>김 창배</v>
          </cell>
        </row>
        <row r="318">
          <cell r="B318" t="str">
            <v>(주)대구축산</v>
          </cell>
          <cell r="C318" t="str">
            <v>501-81-04492</v>
          </cell>
          <cell r="D318" t="str">
            <v>김 병훈</v>
          </cell>
          <cell r="E318" t="str">
            <v>대구광역시 중구 대봉동 715-15</v>
          </cell>
          <cell r="F318" t="str">
            <v>700-430</v>
          </cell>
          <cell r="G318" t="str">
            <v>도.소매</v>
          </cell>
          <cell r="H318" t="str">
            <v>동물용약품</v>
          </cell>
          <cell r="J318" t="str">
            <v>최 찬교</v>
          </cell>
        </row>
        <row r="319">
          <cell r="B319" t="str">
            <v>태양동물</v>
          </cell>
          <cell r="C319" t="str">
            <v>126-03-94679</v>
          </cell>
          <cell r="D319" t="str">
            <v>강 무삼</v>
          </cell>
          <cell r="E319" t="str">
            <v>경기도 여주군 여주읍 하 290-2</v>
          </cell>
          <cell r="F319" t="str">
            <v>469-800</v>
          </cell>
          <cell r="G319" t="str">
            <v>도매</v>
          </cell>
          <cell r="H319" t="str">
            <v>동물약품</v>
          </cell>
          <cell r="J319" t="str">
            <v>김 창배</v>
          </cell>
        </row>
        <row r="320">
          <cell r="B320" t="str">
            <v>(주)영광가축약품</v>
          </cell>
          <cell r="C320" t="str">
            <v>622-81-05541</v>
          </cell>
          <cell r="D320" t="str">
            <v>김 종혁</v>
          </cell>
          <cell r="E320" t="str">
            <v>경상남도 김해시 봉황동 25-16</v>
          </cell>
          <cell r="F320" t="str">
            <v>621-040</v>
          </cell>
          <cell r="G320" t="str">
            <v>도,소매</v>
          </cell>
          <cell r="H320" t="str">
            <v>동물의약품</v>
          </cell>
          <cell r="J320" t="str">
            <v>최 찬교</v>
          </cell>
        </row>
        <row r="321">
          <cell r="B321" t="str">
            <v>(주)신강약품</v>
          </cell>
          <cell r="C321" t="str">
            <v>118-81-14110</v>
          </cell>
          <cell r="D321" t="str">
            <v>배 경환</v>
          </cell>
          <cell r="E321" t="str">
            <v>서울특별시 영등포구 대림동 784</v>
          </cell>
          <cell r="F321" t="str">
            <v>150-070</v>
          </cell>
          <cell r="G321" t="str">
            <v>도,소매</v>
          </cell>
          <cell r="H321" t="str">
            <v>의약품</v>
          </cell>
          <cell r="J321" t="str">
            <v>오 요환</v>
          </cell>
        </row>
        <row r="322">
          <cell r="B322" t="str">
            <v>공항축산</v>
          </cell>
          <cell r="C322" t="str">
            <v>109-32-60437</v>
          </cell>
          <cell r="D322" t="str">
            <v>이 경선</v>
          </cell>
          <cell r="E322" t="str">
            <v>서울특별시 강서구 방화동 621-24</v>
          </cell>
          <cell r="F322" t="str">
            <v>157-220</v>
          </cell>
          <cell r="G322" t="str">
            <v>도,소매</v>
          </cell>
          <cell r="H322" t="str">
            <v>동물약품</v>
          </cell>
          <cell r="J322" t="str">
            <v>김 창배</v>
          </cell>
        </row>
        <row r="323">
          <cell r="B323" t="str">
            <v>김천바이엘동물병원</v>
          </cell>
          <cell r="C323" t="str">
            <v>510-01-53689</v>
          </cell>
          <cell r="D323" t="str">
            <v>주 정원</v>
          </cell>
          <cell r="E323" t="str">
            <v>경상북도 김천시 모암동 160-12</v>
          </cell>
          <cell r="F323" t="str">
            <v>740-010</v>
          </cell>
          <cell r="G323" t="str">
            <v>도매</v>
          </cell>
          <cell r="H323" t="str">
            <v>동물약품</v>
          </cell>
          <cell r="J323" t="str">
            <v>최 찬교</v>
          </cell>
        </row>
        <row r="324">
          <cell r="B324" t="str">
            <v>(주)협성가축약품</v>
          </cell>
          <cell r="C324" t="str">
            <v>204-81-28462</v>
          </cell>
          <cell r="D324" t="str">
            <v>최 일평</v>
          </cell>
          <cell r="E324" t="str">
            <v>서울특별시 동대문구 제기동 287-31</v>
          </cell>
          <cell r="F324" t="str">
            <v>130-060</v>
          </cell>
          <cell r="G324" t="str">
            <v>도,소매</v>
          </cell>
          <cell r="H324" t="str">
            <v>가축약품</v>
          </cell>
          <cell r="J324" t="str">
            <v>김 창배</v>
          </cell>
        </row>
        <row r="325">
          <cell r="B325" t="str">
            <v>예손치과의원</v>
          </cell>
          <cell r="C325" t="str">
            <v>220-90-10933</v>
          </cell>
          <cell r="D325" t="str">
            <v>박상민</v>
          </cell>
          <cell r="E325" t="str">
            <v>서울특별시 강남구 역삼동 824-19</v>
          </cell>
          <cell r="F325" t="str">
            <v>135-080</v>
          </cell>
          <cell r="G325" t="str">
            <v>의료업</v>
          </cell>
          <cell r="H325" t="str">
            <v>치과의원</v>
          </cell>
          <cell r="J325" t="str">
            <v>성 기수</v>
          </cell>
        </row>
        <row r="326">
          <cell r="B326" t="str">
            <v>중부가축약품</v>
          </cell>
          <cell r="C326" t="str">
            <v>128-13-62264</v>
          </cell>
          <cell r="D326" t="str">
            <v>최 진용</v>
          </cell>
          <cell r="E326" t="str">
            <v>경기도 파주시 적성면 구읍 641-2</v>
          </cell>
          <cell r="F326" t="str">
            <v>413-910</v>
          </cell>
          <cell r="G326" t="str">
            <v>도,소매</v>
          </cell>
          <cell r="H326" t="str">
            <v>동물용의약품</v>
          </cell>
          <cell r="J326" t="str">
            <v>김 창배</v>
          </cell>
        </row>
        <row r="327">
          <cell r="B327" t="str">
            <v>대산가축약품상사(합)</v>
          </cell>
          <cell r="C327" t="str">
            <v>310-81-08529</v>
          </cell>
          <cell r="D327" t="str">
            <v>김 기인</v>
          </cell>
          <cell r="E327" t="str">
            <v>충청남도 홍성군 홍성읍 오관 309-1</v>
          </cell>
          <cell r="F327" t="str">
            <v>350-800</v>
          </cell>
          <cell r="G327" t="str">
            <v>도매</v>
          </cell>
          <cell r="H327" t="str">
            <v>가축약품</v>
          </cell>
          <cell r="J327" t="str">
            <v>김 세진</v>
          </cell>
        </row>
        <row r="328">
          <cell r="B328" t="str">
            <v>(주)남해약품</v>
          </cell>
          <cell r="C328" t="str">
            <v>410-81-17352</v>
          </cell>
          <cell r="D328" t="str">
            <v>황 두홍</v>
          </cell>
          <cell r="E328" t="str">
            <v>광주광역시 광산구 월곡동 560-3</v>
          </cell>
          <cell r="F328" t="str">
            <v>506-054</v>
          </cell>
          <cell r="G328" t="str">
            <v>도매</v>
          </cell>
          <cell r="H328" t="str">
            <v>양약</v>
          </cell>
          <cell r="J328" t="str">
            <v>김 태균</v>
          </cell>
        </row>
        <row r="329">
          <cell r="B329" t="str">
            <v>서울축산</v>
          </cell>
          <cell r="C329" t="str">
            <v>107-16-61105</v>
          </cell>
          <cell r="D329" t="str">
            <v>이 광선</v>
          </cell>
          <cell r="E329" t="str">
            <v>서울특별시 영등포구 영등포동7가 64-48</v>
          </cell>
          <cell r="F329" t="str">
            <v>150-037</v>
          </cell>
          <cell r="G329" t="str">
            <v>도,소매</v>
          </cell>
          <cell r="H329" t="str">
            <v>축산약품</v>
          </cell>
          <cell r="J329" t="str">
            <v>김 창배</v>
          </cell>
        </row>
        <row r="330">
          <cell r="B330" t="str">
            <v>성십자약품(주)</v>
          </cell>
          <cell r="C330" t="str">
            <v>209-81-15579</v>
          </cell>
          <cell r="D330" t="str">
            <v>박 상준</v>
          </cell>
          <cell r="E330" t="str">
            <v>서울특별시 성북구 안암동4가 41-31</v>
          </cell>
          <cell r="F330" t="str">
            <v>136-074</v>
          </cell>
          <cell r="G330" t="str">
            <v>도매,소매</v>
          </cell>
          <cell r="H330" t="str">
            <v>양약</v>
          </cell>
          <cell r="J330" t="str">
            <v>성 기수</v>
          </cell>
        </row>
        <row r="331">
          <cell r="B331" t="str">
            <v>중앙가축약품상사</v>
          </cell>
          <cell r="C331" t="str">
            <v>515-02-61110</v>
          </cell>
          <cell r="D331" t="str">
            <v>송 재곤</v>
          </cell>
          <cell r="E331" t="str">
            <v>경상북도 경산시 삼북동 273-8 상가</v>
          </cell>
          <cell r="F331" t="str">
            <v>712-020</v>
          </cell>
          <cell r="G331" t="str">
            <v>도매</v>
          </cell>
          <cell r="H331" t="str">
            <v>양약</v>
          </cell>
          <cell r="J331" t="str">
            <v>최 찬교</v>
          </cell>
        </row>
        <row r="332">
          <cell r="B332" t="str">
            <v>경동약품(주)</v>
          </cell>
          <cell r="C332" t="str">
            <v>303-81-03017</v>
          </cell>
          <cell r="D332" t="str">
            <v>이 용배</v>
          </cell>
          <cell r="E332" t="str">
            <v>충청북도 충주시 교현동 615-8</v>
          </cell>
          <cell r="F332" t="str">
            <v>380-060</v>
          </cell>
          <cell r="G332" t="str">
            <v>도.소매</v>
          </cell>
          <cell r="H332" t="str">
            <v>의약품</v>
          </cell>
          <cell r="J332" t="str">
            <v>전 영호</v>
          </cell>
        </row>
        <row r="333">
          <cell r="B333" t="str">
            <v>(의료)봉화해성병원</v>
          </cell>
          <cell r="C333" t="str">
            <v>512-82-02773</v>
          </cell>
          <cell r="D333" t="str">
            <v>권 오성</v>
          </cell>
          <cell r="E333" t="str">
            <v>경상북도 봉화군 봉화읍 포저 426-6</v>
          </cell>
          <cell r="F333" t="str">
            <v>755-800</v>
          </cell>
          <cell r="G333" t="str">
            <v>보건업</v>
          </cell>
          <cell r="H333" t="str">
            <v>일반병원</v>
          </cell>
          <cell r="J333" t="str">
            <v>강 성대</v>
          </cell>
        </row>
        <row r="334">
          <cell r="B334" t="str">
            <v>경일약품(주)대구</v>
          </cell>
          <cell r="C334" t="str">
            <v>501-81-15780</v>
          </cell>
          <cell r="D334" t="str">
            <v>장 세훈</v>
          </cell>
          <cell r="E334" t="str">
            <v>대구광역시 중구 대봉동 25-2</v>
          </cell>
          <cell r="F334" t="str">
            <v>700-430</v>
          </cell>
          <cell r="G334" t="str">
            <v>도매</v>
          </cell>
          <cell r="H334" t="str">
            <v>양약</v>
          </cell>
          <cell r="J334" t="str">
            <v>강 성대</v>
          </cell>
        </row>
        <row r="335">
          <cell r="B335" t="str">
            <v>세영약품(주)</v>
          </cell>
          <cell r="C335" t="str">
            <v>210-81-16049</v>
          </cell>
          <cell r="D335" t="str">
            <v>김 문선</v>
          </cell>
          <cell r="E335" t="str">
            <v>서울특별시 노원구 공릉동 238-53</v>
          </cell>
          <cell r="F335" t="str">
            <v>139-240</v>
          </cell>
          <cell r="G335" t="str">
            <v>도매</v>
          </cell>
          <cell r="H335" t="str">
            <v>양약</v>
          </cell>
          <cell r="J335" t="str">
            <v>이 충주</v>
          </cell>
        </row>
        <row r="336">
          <cell r="B336" t="str">
            <v>금정약품(주)</v>
          </cell>
          <cell r="C336" t="str">
            <v>215-81-26197</v>
          </cell>
          <cell r="D336" t="str">
            <v>심 우철</v>
          </cell>
          <cell r="E336" t="str">
            <v>서울특별시 송파구 오금동 95</v>
          </cell>
          <cell r="F336" t="str">
            <v>138-130</v>
          </cell>
          <cell r="G336" t="str">
            <v>도매</v>
          </cell>
          <cell r="H336" t="str">
            <v>양약</v>
          </cell>
          <cell r="J336" t="str">
            <v>강 충주</v>
          </cell>
        </row>
        <row r="337">
          <cell r="B337" t="str">
            <v>(재)천주교서울대교구</v>
          </cell>
          <cell r="C337" t="str">
            <v>119-82-00431</v>
          </cell>
          <cell r="D337" t="str">
            <v>정 진석</v>
          </cell>
          <cell r="E337" t="str">
            <v>서울특별시 금천구 시흥동 200-2</v>
          </cell>
          <cell r="F337" t="str">
            <v>153-030</v>
          </cell>
          <cell r="G337" t="str">
            <v>의료</v>
          </cell>
          <cell r="H337" t="str">
            <v>의원</v>
          </cell>
          <cell r="J337" t="str">
            <v>김 태훈</v>
          </cell>
        </row>
        <row r="338">
          <cell r="B338" t="str">
            <v>(주)경상동물약품</v>
          </cell>
          <cell r="C338" t="str">
            <v>613-81-07865</v>
          </cell>
          <cell r="D338" t="str">
            <v>백 승규</v>
          </cell>
          <cell r="E338" t="str">
            <v>경상남도 진주시 상평동 301-16</v>
          </cell>
          <cell r="F338" t="str">
            <v>660-340</v>
          </cell>
          <cell r="G338" t="str">
            <v>도,소매</v>
          </cell>
          <cell r="H338" t="str">
            <v>동물용의약품</v>
          </cell>
          <cell r="J338" t="str">
            <v>최 찬교</v>
          </cell>
        </row>
        <row r="339">
          <cell r="B339" t="str">
            <v>동산가축약품</v>
          </cell>
          <cell r="C339" t="str">
            <v>127-05-71334</v>
          </cell>
          <cell r="D339" t="str">
            <v>박 성현</v>
          </cell>
          <cell r="E339" t="str">
            <v>경기도 의정부시 의정부동 214-76</v>
          </cell>
          <cell r="F339" t="str">
            <v>480-010</v>
          </cell>
          <cell r="G339" t="str">
            <v>도매</v>
          </cell>
          <cell r="H339" t="str">
            <v>동물약품</v>
          </cell>
          <cell r="J339" t="str">
            <v>김 창배</v>
          </cell>
        </row>
        <row r="340">
          <cell r="B340" t="str">
            <v>(주)태현양행</v>
          </cell>
          <cell r="C340" t="str">
            <v>205-81-34763</v>
          </cell>
          <cell r="D340" t="str">
            <v>임 성규</v>
          </cell>
          <cell r="E340" t="str">
            <v>서울특별시 동대문구 휘경동 267-86</v>
          </cell>
          <cell r="F340" t="str">
            <v>130-090</v>
          </cell>
          <cell r="G340" t="str">
            <v>도매</v>
          </cell>
          <cell r="H340" t="str">
            <v>의약품</v>
          </cell>
          <cell r="J340" t="str">
            <v>김 태훈</v>
          </cell>
        </row>
        <row r="341">
          <cell r="B341" t="str">
            <v>한송약품(주)</v>
          </cell>
          <cell r="C341" t="str">
            <v>219-81-23396</v>
          </cell>
          <cell r="D341" t="str">
            <v>이 상배</v>
          </cell>
          <cell r="E341" t="str">
            <v>서울특별시 송파구 송파동 48-18</v>
          </cell>
          <cell r="F341" t="str">
            <v>138-170</v>
          </cell>
          <cell r="G341" t="str">
            <v>도매</v>
          </cell>
          <cell r="H341" t="str">
            <v>의약품</v>
          </cell>
          <cell r="J341" t="str">
            <v>양 재영</v>
          </cell>
        </row>
        <row r="342">
          <cell r="B342" t="str">
            <v>초원약품(주)</v>
          </cell>
          <cell r="C342" t="str">
            <v>402-81-02673</v>
          </cell>
          <cell r="D342" t="str">
            <v>조 병일</v>
          </cell>
          <cell r="E342" t="str">
            <v>전라북도 전주시 완산구 전동 3가  58-11 ,55</v>
          </cell>
          <cell r="F342" t="str">
            <v>560-040</v>
          </cell>
          <cell r="G342" t="str">
            <v>도매</v>
          </cell>
          <cell r="H342" t="str">
            <v>양약</v>
          </cell>
          <cell r="J342" t="str">
            <v>김 태균</v>
          </cell>
        </row>
        <row r="343">
          <cell r="B343" t="str">
            <v>강혜승산부인과의원</v>
          </cell>
          <cell r="C343" t="str">
            <v>128-90-01593</v>
          </cell>
          <cell r="D343" t="str">
            <v>강 혜승</v>
          </cell>
          <cell r="E343" t="str">
            <v>경기도 고양시 덕양구 화정동 973 요진타워 3층 307</v>
          </cell>
          <cell r="F343" t="str">
            <v>412-270</v>
          </cell>
          <cell r="G343" t="str">
            <v>의료</v>
          </cell>
          <cell r="H343" t="str">
            <v>산부인과</v>
          </cell>
          <cell r="J343" t="str">
            <v>이 충주</v>
          </cell>
        </row>
        <row r="344">
          <cell r="B344" t="str">
            <v>조일약품(주)</v>
          </cell>
          <cell r="C344" t="str">
            <v>616-81-14763</v>
          </cell>
          <cell r="D344" t="str">
            <v>백 화기</v>
          </cell>
          <cell r="E344" t="str">
            <v>제주도 제주시 이도2동 1066-7</v>
          </cell>
          <cell r="F344" t="str">
            <v>690-022</v>
          </cell>
          <cell r="G344" t="str">
            <v>도,소매</v>
          </cell>
          <cell r="H344" t="str">
            <v>양약</v>
          </cell>
          <cell r="J344" t="str">
            <v>김 태균</v>
          </cell>
        </row>
        <row r="345">
          <cell r="B345" t="str">
            <v>삼호가축약품</v>
          </cell>
          <cell r="C345" t="str">
            <v>622-02-24975</v>
          </cell>
          <cell r="D345" t="str">
            <v>오 세덕</v>
          </cell>
          <cell r="E345" t="str">
            <v>경상남도 김해시 서상동 333-9</v>
          </cell>
          <cell r="F345" t="str">
            <v>621-030</v>
          </cell>
          <cell r="G345" t="str">
            <v>도매</v>
          </cell>
          <cell r="H345" t="str">
            <v>가축약품</v>
          </cell>
          <cell r="J345" t="str">
            <v>최 찬교</v>
          </cell>
        </row>
        <row r="346">
          <cell r="B346" t="str">
            <v>(주)경일약품</v>
          </cell>
          <cell r="C346" t="str">
            <v>608-81-28854</v>
          </cell>
          <cell r="D346" t="str">
            <v>심 대보</v>
          </cell>
          <cell r="E346" t="str">
            <v>경상남도 마산시 회원구 회성동 209-28</v>
          </cell>
          <cell r="F346" t="str">
            <v>630-020</v>
          </cell>
          <cell r="G346" t="str">
            <v>도매</v>
          </cell>
          <cell r="H346" t="str">
            <v>가축약품</v>
          </cell>
          <cell r="J346" t="str">
            <v>최 찬교</v>
          </cell>
        </row>
        <row r="347">
          <cell r="B347" t="str">
            <v>동해가축약품</v>
          </cell>
          <cell r="C347" t="str">
            <v>226-06-64587</v>
          </cell>
          <cell r="D347" t="str">
            <v>김 일남</v>
          </cell>
          <cell r="E347" t="str">
            <v>강원도 강릉시 옥천동 282-3</v>
          </cell>
          <cell r="F347" t="str">
            <v>210-090</v>
          </cell>
          <cell r="G347" t="str">
            <v>도매</v>
          </cell>
          <cell r="H347" t="str">
            <v>동물약품</v>
          </cell>
          <cell r="J347" t="str">
            <v>김 창배</v>
          </cell>
        </row>
        <row r="348">
          <cell r="B348" t="str">
            <v>초원가축약품</v>
          </cell>
          <cell r="C348" t="str">
            <v>402-08-62057</v>
          </cell>
          <cell r="D348" t="str">
            <v>박 윤희</v>
          </cell>
          <cell r="E348" t="str">
            <v>전라북도 전주시 덕진구 우아동 3가 748-73</v>
          </cell>
          <cell r="F348" t="str">
            <v>561-220</v>
          </cell>
          <cell r="G348" t="str">
            <v>도,소매</v>
          </cell>
          <cell r="H348" t="str">
            <v>가축약품</v>
          </cell>
          <cell r="J348" t="str">
            <v>김 세진</v>
          </cell>
        </row>
        <row r="349">
          <cell r="B349" t="str">
            <v>국제가축약품</v>
          </cell>
          <cell r="C349" t="str">
            <v>135-02-60220</v>
          </cell>
          <cell r="D349" t="str">
            <v>장 대철</v>
          </cell>
          <cell r="E349" t="str">
            <v>경기도 화성군 태안읍 진안 832-39</v>
          </cell>
          <cell r="F349" t="str">
            <v>445-970</v>
          </cell>
          <cell r="G349" t="str">
            <v>도,소매</v>
          </cell>
          <cell r="H349" t="str">
            <v>가축약품</v>
          </cell>
          <cell r="J349" t="str">
            <v>김 창배</v>
          </cell>
        </row>
        <row r="350">
          <cell r="B350" t="str">
            <v>푸른가축병원</v>
          </cell>
          <cell r="C350" t="str">
            <v>311-07-71457</v>
          </cell>
          <cell r="D350" t="str">
            <v>박 정호</v>
          </cell>
          <cell r="E350" t="str">
            <v>충청남도 당진군 당진읍 읍내 301-20</v>
          </cell>
          <cell r="F350" t="str">
            <v>343-800</v>
          </cell>
          <cell r="G350" t="str">
            <v>도소매</v>
          </cell>
          <cell r="H350" t="str">
            <v>가축약품</v>
          </cell>
          <cell r="J350" t="str">
            <v>김 세진</v>
          </cell>
        </row>
        <row r="351">
          <cell r="B351" t="str">
            <v>원주약품</v>
          </cell>
          <cell r="C351" t="str">
            <v>224-02-88080</v>
          </cell>
          <cell r="D351" t="str">
            <v>송 윤의</v>
          </cell>
          <cell r="E351" t="str">
            <v>강원도 원주시 일산동 247-105</v>
          </cell>
          <cell r="F351" t="str">
            <v>220-050</v>
          </cell>
          <cell r="G351" t="str">
            <v>도매</v>
          </cell>
          <cell r="H351" t="str">
            <v>의약품</v>
          </cell>
          <cell r="J351" t="str">
            <v>강 충주</v>
          </cell>
        </row>
        <row r="352">
          <cell r="B352" t="str">
            <v>원광메디칼써플라이어</v>
          </cell>
          <cell r="C352" t="str">
            <v>123-01-60292</v>
          </cell>
          <cell r="D352" t="str">
            <v>이 종호</v>
          </cell>
          <cell r="E352" t="str">
            <v>경기도 군포시 산본동 1132-2 명동상가</v>
          </cell>
          <cell r="F352" t="str">
            <v>435-040</v>
          </cell>
          <cell r="G352" t="str">
            <v>도매</v>
          </cell>
          <cell r="H352" t="str">
            <v>의약품</v>
          </cell>
          <cell r="J352" t="str">
            <v>오 요환</v>
          </cell>
        </row>
        <row r="353">
          <cell r="B353" t="str">
            <v>중앙가축약품</v>
          </cell>
          <cell r="C353" t="str">
            <v>304-02-63158</v>
          </cell>
          <cell r="D353" t="str">
            <v>윤 치호</v>
          </cell>
          <cell r="E353" t="str">
            <v>충청북도 제천시 중앙로2가 69-20</v>
          </cell>
          <cell r="F353" t="str">
            <v>390-012</v>
          </cell>
          <cell r="G353" t="str">
            <v>소매,도매</v>
          </cell>
          <cell r="H353" t="str">
            <v>가축약품</v>
          </cell>
          <cell r="J353" t="str">
            <v>김 세진</v>
          </cell>
        </row>
        <row r="354">
          <cell r="B354" t="str">
            <v>청주약품</v>
          </cell>
          <cell r="C354" t="str">
            <v>315-06-62365</v>
          </cell>
          <cell r="D354" t="str">
            <v>김 기창</v>
          </cell>
          <cell r="E354" t="str">
            <v>충청북도 청주시 흥덕구 사창동 412 신전빌딩</v>
          </cell>
          <cell r="F354" t="str">
            <v>361-280</v>
          </cell>
          <cell r="G354" t="str">
            <v>도매</v>
          </cell>
          <cell r="H354" t="str">
            <v>의약품</v>
          </cell>
          <cell r="J354" t="str">
            <v>전 영호</v>
          </cell>
        </row>
        <row r="355">
          <cell r="B355" t="str">
            <v>충무가축약품상사</v>
          </cell>
          <cell r="C355" t="str">
            <v>312-15-61243</v>
          </cell>
          <cell r="D355" t="str">
            <v>이 기행</v>
          </cell>
          <cell r="E355" t="str">
            <v>충청남도 아산시 온천동 1437</v>
          </cell>
          <cell r="F355" t="str">
            <v>336-010</v>
          </cell>
          <cell r="G355" t="str">
            <v>도.소매</v>
          </cell>
          <cell r="H355" t="str">
            <v>가축약품</v>
          </cell>
          <cell r="J355" t="str">
            <v>김 세진</v>
          </cell>
        </row>
        <row r="356">
          <cell r="B356" t="str">
            <v>대동동물약품</v>
          </cell>
          <cell r="C356" t="str">
            <v>510-81-04967</v>
          </cell>
          <cell r="D356" t="str">
            <v>이 동준</v>
          </cell>
          <cell r="E356" t="str">
            <v>경상북도 성주군 성주읍 성산리 542-5</v>
          </cell>
          <cell r="F356" t="str">
            <v>719-800</v>
          </cell>
          <cell r="G356" t="str">
            <v>도.소매</v>
          </cell>
          <cell r="H356" t="str">
            <v>동물약품</v>
          </cell>
          <cell r="J356" t="str">
            <v>최 찬교</v>
          </cell>
        </row>
        <row r="357">
          <cell r="B357" t="str">
            <v>정수가축약품</v>
          </cell>
          <cell r="C357" t="str">
            <v>505-04-66048</v>
          </cell>
          <cell r="D357" t="str">
            <v>정 진화</v>
          </cell>
          <cell r="E357" t="str">
            <v>경상북도 경주시 노서동 129-7</v>
          </cell>
          <cell r="F357" t="str">
            <v>780-030</v>
          </cell>
          <cell r="G357" t="str">
            <v>도.소매</v>
          </cell>
          <cell r="H357" t="str">
            <v>동물약품</v>
          </cell>
          <cell r="J357" t="str">
            <v>최 찬교</v>
          </cell>
        </row>
        <row r="358">
          <cell r="B358" t="str">
            <v>경수약품(주) 대구</v>
          </cell>
          <cell r="C358" t="str">
            <v>502-81-05719</v>
          </cell>
          <cell r="D358" t="str">
            <v>김 재성</v>
          </cell>
          <cell r="E358" t="str">
            <v>대구광역시 수성구 상동 348-2</v>
          </cell>
          <cell r="F358" t="str">
            <v>706-060</v>
          </cell>
          <cell r="G358" t="str">
            <v>도.소매</v>
          </cell>
          <cell r="H358" t="str">
            <v>동물약품.기구</v>
          </cell>
          <cell r="J358" t="str">
            <v>최 찬교</v>
          </cell>
        </row>
        <row r="359">
          <cell r="B359" t="str">
            <v>금강약품</v>
          </cell>
          <cell r="C359" t="str">
            <v>224-03-21316</v>
          </cell>
          <cell r="D359" t="str">
            <v>한 혜숙</v>
          </cell>
          <cell r="E359" t="str">
            <v>강원도 원주시 태장동 700-12</v>
          </cell>
          <cell r="F359" t="str">
            <v>220-120</v>
          </cell>
          <cell r="G359" t="str">
            <v>도매</v>
          </cell>
          <cell r="H359" t="str">
            <v>약품</v>
          </cell>
          <cell r="J359" t="str">
            <v>강 충주</v>
          </cell>
        </row>
        <row r="360">
          <cell r="B360" t="str">
            <v>(주)정도약품</v>
          </cell>
          <cell r="C360" t="str">
            <v>204-81-14099</v>
          </cell>
          <cell r="D360" t="str">
            <v>정 영배</v>
          </cell>
          <cell r="E360" t="str">
            <v>서울특별시 동대문구 제기동 137-154</v>
          </cell>
          <cell r="F360" t="str">
            <v>130-060</v>
          </cell>
          <cell r="G360" t="str">
            <v>도매</v>
          </cell>
          <cell r="H360" t="str">
            <v>양약,건강식품 외</v>
          </cell>
          <cell r="J360" t="str">
            <v>김 태훈</v>
          </cell>
        </row>
        <row r="361">
          <cell r="B361" t="str">
            <v>열린약품(주)</v>
          </cell>
          <cell r="C361" t="str">
            <v>219-81-26210</v>
          </cell>
          <cell r="D361" t="str">
            <v>안 윤창</v>
          </cell>
          <cell r="E361" t="str">
            <v>서울특별시 송파구 삼전동 5-3</v>
          </cell>
          <cell r="F361" t="str">
            <v>138-180</v>
          </cell>
          <cell r="G361" t="str">
            <v>도매</v>
          </cell>
          <cell r="H361" t="str">
            <v>양약및한약 외</v>
          </cell>
          <cell r="J361" t="str">
            <v>김 태훈</v>
          </cell>
        </row>
        <row r="362">
          <cell r="B362" t="str">
            <v>대한가축약품상사</v>
          </cell>
          <cell r="C362" t="str">
            <v>510-01-11980</v>
          </cell>
          <cell r="D362" t="str">
            <v>위 진찬</v>
          </cell>
          <cell r="E362" t="str">
            <v>경상북도 김천시 용두동 131-1</v>
          </cell>
          <cell r="F362" t="str">
            <v>740-040</v>
          </cell>
          <cell r="G362" t="str">
            <v>도매</v>
          </cell>
          <cell r="H362" t="str">
            <v>동물약품</v>
          </cell>
          <cell r="J362" t="str">
            <v>최 찬교</v>
          </cell>
        </row>
        <row r="363">
          <cell r="B363" t="str">
            <v>영일축산약품</v>
          </cell>
          <cell r="C363" t="str">
            <v>506-16-71815</v>
          </cell>
          <cell r="D363" t="str">
            <v>장 운식</v>
          </cell>
          <cell r="E363" t="str">
            <v>경상북도 포항시 북구 용흥동 622-14</v>
          </cell>
          <cell r="F363" t="str">
            <v>791-170</v>
          </cell>
          <cell r="G363" t="str">
            <v>도소매</v>
          </cell>
          <cell r="H363" t="str">
            <v>동물약품</v>
          </cell>
          <cell r="J363" t="str">
            <v>최 찬교</v>
          </cell>
        </row>
        <row r="364">
          <cell r="B364" t="str">
            <v>(주)동명양행</v>
          </cell>
          <cell r="C364" t="str">
            <v>306-81-18843</v>
          </cell>
          <cell r="D364" t="str">
            <v>박 도수</v>
          </cell>
          <cell r="E364" t="str">
            <v>대전광역시 대덕구 상서동 830-9</v>
          </cell>
          <cell r="F364" t="str">
            <v>306-120</v>
          </cell>
          <cell r="G364" t="str">
            <v>도,소매</v>
          </cell>
          <cell r="H364" t="str">
            <v>동물약품</v>
          </cell>
          <cell r="J364" t="str">
            <v>김 세진</v>
          </cell>
        </row>
        <row r="365">
          <cell r="B365" t="str">
            <v>혜준약국</v>
          </cell>
          <cell r="C365" t="str">
            <v>129-08-33303</v>
          </cell>
          <cell r="D365" t="str">
            <v>박 혜준</v>
          </cell>
          <cell r="E365" t="str">
            <v>경기도 성남시 중원구 중동 576</v>
          </cell>
          <cell r="F365" t="str">
            <v>462-170</v>
          </cell>
          <cell r="G365" t="str">
            <v>소매</v>
          </cell>
          <cell r="H365" t="str">
            <v>양약</v>
          </cell>
          <cell r="J365" t="str">
            <v>강 충주</v>
          </cell>
        </row>
        <row r="366">
          <cell r="B366" t="str">
            <v>종합가축약품쎈타</v>
          </cell>
          <cell r="C366" t="str">
            <v>136-13-64642</v>
          </cell>
          <cell r="D366" t="str">
            <v>김 기수</v>
          </cell>
          <cell r="E366" t="str">
            <v>인천광역시 강화군 강화읍 관청 492-1</v>
          </cell>
          <cell r="F366" t="str">
            <v>417-800</v>
          </cell>
          <cell r="G366" t="str">
            <v>도.소매</v>
          </cell>
          <cell r="H366" t="str">
            <v>가축약품</v>
          </cell>
          <cell r="J366" t="str">
            <v>김 창배</v>
          </cell>
        </row>
        <row r="367">
          <cell r="B367" t="str">
            <v>대동축산약품상사</v>
          </cell>
          <cell r="C367" t="str">
            <v>306-15-66452</v>
          </cell>
          <cell r="D367" t="str">
            <v>송 순모</v>
          </cell>
          <cell r="E367" t="str">
            <v>대전광역시 동구 삼성동 377-13</v>
          </cell>
          <cell r="F367" t="str">
            <v>300-170</v>
          </cell>
          <cell r="G367" t="str">
            <v>도매</v>
          </cell>
          <cell r="H367" t="str">
            <v>가축약품</v>
          </cell>
          <cell r="J367" t="str">
            <v>김 세진</v>
          </cell>
        </row>
        <row r="368">
          <cell r="B368" t="str">
            <v>선경가축약품</v>
          </cell>
          <cell r="C368" t="str">
            <v>412-01-93280</v>
          </cell>
          <cell r="D368" t="str">
            <v>강 재경</v>
          </cell>
          <cell r="E368" t="str">
            <v>전라남도 나주시 이창동 173-8</v>
          </cell>
          <cell r="F368" t="str">
            <v>520-220</v>
          </cell>
          <cell r="G368" t="str">
            <v>도,소매</v>
          </cell>
          <cell r="H368" t="str">
            <v>가축약품</v>
          </cell>
          <cell r="J368" t="str">
            <v>최 찬교</v>
          </cell>
        </row>
        <row r="369">
          <cell r="B369" t="str">
            <v>경남가축약품</v>
          </cell>
          <cell r="C369" t="str">
            <v>613-13-93950</v>
          </cell>
          <cell r="D369" t="str">
            <v>안 성기</v>
          </cell>
          <cell r="E369" t="str">
            <v>경상남도 진주시 장대동 93-9</v>
          </cell>
          <cell r="F369" t="str">
            <v>660-170</v>
          </cell>
          <cell r="G369" t="str">
            <v>도.소매</v>
          </cell>
          <cell r="H369" t="str">
            <v>가축약품</v>
          </cell>
          <cell r="J369" t="str">
            <v>최 찬교</v>
          </cell>
        </row>
        <row r="370">
          <cell r="B370" t="str">
            <v>국제가축약품(목포)</v>
          </cell>
          <cell r="C370" t="str">
            <v>411-01-62523</v>
          </cell>
          <cell r="D370" t="str">
            <v>김 흥태</v>
          </cell>
          <cell r="E370" t="str">
            <v>전라남도 목포시 용당동 1113-10</v>
          </cell>
          <cell r="F370" t="str">
            <v>530-360</v>
          </cell>
          <cell r="G370" t="str">
            <v>도소매</v>
          </cell>
          <cell r="H370" t="str">
            <v>가축약품</v>
          </cell>
          <cell r="J370" t="str">
            <v>최 찬교</v>
          </cell>
        </row>
        <row r="371">
          <cell r="B371" t="str">
            <v>정안약품(주)(농축부)</v>
          </cell>
          <cell r="C371" t="str">
            <v>502-81-11109</v>
          </cell>
          <cell r="D371" t="str">
            <v>이연석</v>
          </cell>
          <cell r="E371" t="str">
            <v>대구광역시 수성구 만촌동 994-41</v>
          </cell>
          <cell r="F371" t="str">
            <v>706-020</v>
          </cell>
          <cell r="G371" t="str">
            <v>도매</v>
          </cell>
          <cell r="H371" t="str">
            <v>양약</v>
          </cell>
          <cell r="J371" t="str">
            <v>최 찬교</v>
          </cell>
        </row>
        <row r="372">
          <cell r="B372" t="str">
            <v>백제약품(주)대전(농?</v>
          </cell>
          <cell r="C372" t="str">
            <v>305-85-00993</v>
          </cell>
          <cell r="D372" t="str">
            <v>김기운</v>
          </cell>
          <cell r="E372" t="str">
            <v>대전광역시 중구 대흥동 508-63</v>
          </cell>
          <cell r="F372" t="str">
            <v>301-010</v>
          </cell>
          <cell r="G372" t="str">
            <v>도.소매</v>
          </cell>
          <cell r="H372" t="str">
            <v>양약,동물약품</v>
          </cell>
          <cell r="J372" t="str">
            <v>김 세진</v>
          </cell>
        </row>
        <row r="373">
          <cell r="B373" t="str">
            <v>죽산가축약품</v>
          </cell>
          <cell r="C373" t="str">
            <v>125-12-91875</v>
          </cell>
          <cell r="D373" t="str">
            <v>이동호</v>
          </cell>
          <cell r="E373" t="str">
            <v>경기도 안성군 죽산면 죽산리 107-11</v>
          </cell>
          <cell r="F373" t="str">
            <v>456-890</v>
          </cell>
          <cell r="G373" t="str">
            <v>도매.소매</v>
          </cell>
          <cell r="H373" t="str">
            <v>가축약품,단미사료</v>
          </cell>
          <cell r="J373" t="str">
            <v>김 창배</v>
          </cell>
        </row>
        <row r="374">
          <cell r="B374" t="str">
            <v>알파약품(주)</v>
          </cell>
          <cell r="C374" t="str">
            <v>408-81-06696</v>
          </cell>
          <cell r="D374" t="str">
            <v>김영수</v>
          </cell>
          <cell r="E374" t="str">
            <v>광주광역시 동구 동명동 118-26</v>
          </cell>
          <cell r="F374" t="str">
            <v>501-070</v>
          </cell>
          <cell r="G374" t="str">
            <v>도매</v>
          </cell>
          <cell r="H374" t="str">
            <v>양약</v>
          </cell>
          <cell r="J374" t="str">
            <v>김 태균</v>
          </cell>
        </row>
        <row r="375">
          <cell r="B375" t="str">
            <v>럭키약품</v>
          </cell>
          <cell r="C375" t="str">
            <v>502-02-39228</v>
          </cell>
          <cell r="D375" t="str">
            <v>정석방</v>
          </cell>
          <cell r="E375" t="str">
            <v>대구광역시 동구 방촌동 1084-668</v>
          </cell>
          <cell r="F375" t="str">
            <v>701-120</v>
          </cell>
          <cell r="G375" t="str">
            <v>도매</v>
          </cell>
          <cell r="H375" t="str">
            <v>의약품</v>
          </cell>
          <cell r="J375" t="str">
            <v>강 성대</v>
          </cell>
        </row>
        <row r="376">
          <cell r="B376" t="str">
            <v>인창약품(주)</v>
          </cell>
          <cell r="C376" t="str">
            <v>408-81-26386</v>
          </cell>
          <cell r="D376" t="str">
            <v>이경열</v>
          </cell>
          <cell r="E376" t="str">
            <v>광주광역시 동구 산수동 131-13</v>
          </cell>
          <cell r="F376" t="str">
            <v>501-090</v>
          </cell>
          <cell r="G376" t="str">
            <v>도매</v>
          </cell>
          <cell r="H376" t="str">
            <v>의약품</v>
          </cell>
          <cell r="J376" t="str">
            <v>김 태균</v>
          </cell>
        </row>
        <row r="377">
          <cell r="B377" t="str">
            <v>서울수의약품(주)</v>
          </cell>
          <cell r="C377" t="str">
            <v>105-81-38149</v>
          </cell>
          <cell r="D377" t="str">
            <v>홍영선</v>
          </cell>
          <cell r="E377" t="str">
            <v>서울특별시 마포구 서교동 357-1</v>
          </cell>
          <cell r="F377" t="str">
            <v>121-210</v>
          </cell>
          <cell r="G377" t="str">
            <v>도.소매</v>
          </cell>
          <cell r="H377" t="str">
            <v>수의약품</v>
          </cell>
          <cell r="J377" t="str">
            <v>김 창배</v>
          </cell>
        </row>
        <row r="378">
          <cell r="B378" t="str">
            <v>동부가축약품</v>
          </cell>
          <cell r="C378" t="str">
            <v>515-13-62041</v>
          </cell>
          <cell r="D378" t="str">
            <v>조이길</v>
          </cell>
          <cell r="E378" t="str">
            <v>경상북도 경산시 하양읍 금낙4리 116-163</v>
          </cell>
          <cell r="F378" t="str">
            <v>712-900</v>
          </cell>
          <cell r="G378" t="str">
            <v>도.소매</v>
          </cell>
          <cell r="H378" t="str">
            <v>동물의약품</v>
          </cell>
          <cell r="J378" t="str">
            <v>최 찬교</v>
          </cell>
        </row>
        <row r="379">
          <cell r="B379" t="str">
            <v>제일가축약품상사</v>
          </cell>
          <cell r="C379" t="str">
            <v>607-03-93562</v>
          </cell>
          <cell r="D379" t="str">
            <v>심재현</v>
          </cell>
          <cell r="E379" t="str">
            <v>부산광역시 동래구 명륜동 65-63</v>
          </cell>
          <cell r="F379" t="str">
            <v>607-010</v>
          </cell>
          <cell r="G379" t="str">
            <v>도.소매</v>
          </cell>
          <cell r="H379" t="str">
            <v>가축약품</v>
          </cell>
          <cell r="J379" t="str">
            <v>최 찬교</v>
          </cell>
        </row>
        <row r="380">
          <cell r="B380" t="str">
            <v>웅비뇨기과</v>
          </cell>
          <cell r="C380" t="str">
            <v>114-90-15711</v>
          </cell>
          <cell r="D380" t="str">
            <v>홍종명</v>
          </cell>
          <cell r="E380" t="str">
            <v>서울특별시 서초구 잠원동 21-2 월드센타빌딩 2층</v>
          </cell>
          <cell r="F380" t="str">
            <v>137-030</v>
          </cell>
          <cell r="G380" t="str">
            <v>의원</v>
          </cell>
          <cell r="H380" t="str">
            <v>비뇨기과</v>
          </cell>
          <cell r="J380" t="str">
            <v>강 충주</v>
          </cell>
        </row>
        <row r="381">
          <cell r="B381" t="str">
            <v>서광가축</v>
          </cell>
          <cell r="D381" t="str">
            <v>서명수</v>
          </cell>
          <cell r="E381" t="str">
            <v>경기도 파주시 조리면 봉일천리 125-10</v>
          </cell>
          <cell r="F381" t="str">
            <v>413-820</v>
          </cell>
          <cell r="J381" t="str">
            <v>김 창배</v>
          </cell>
        </row>
        <row r="382">
          <cell r="B382" t="str">
            <v>대한축산약품상사(청주)</v>
          </cell>
          <cell r="C382" t="str">
            <v>301-11-63622</v>
          </cell>
          <cell r="D382" t="str">
            <v>이상국</v>
          </cell>
          <cell r="E382" t="str">
            <v>충청북도 청주시 상당구 내덕동 226-22</v>
          </cell>
          <cell r="F382" t="str">
            <v>360-170</v>
          </cell>
          <cell r="G382" t="str">
            <v>도.소매</v>
          </cell>
          <cell r="H382" t="str">
            <v>축산약품</v>
          </cell>
          <cell r="J382" t="str">
            <v>김 세진</v>
          </cell>
        </row>
        <row r="383">
          <cell r="B383" t="str">
            <v>홍해약품(주)</v>
          </cell>
          <cell r="C383" t="str">
            <v>105-81-86466</v>
          </cell>
          <cell r="D383" t="str">
            <v>홍찬호</v>
          </cell>
          <cell r="E383" t="str">
            <v>서울특별시 마포구 중동 64-23 오윤빌딩지층</v>
          </cell>
          <cell r="F383" t="str">
            <v>121-260</v>
          </cell>
          <cell r="G383" t="str">
            <v>도매.소매</v>
          </cell>
          <cell r="H383" t="str">
            <v>의약품</v>
          </cell>
          <cell r="J383" t="str">
            <v>이 충주</v>
          </cell>
        </row>
        <row r="384">
          <cell r="B384" t="str">
            <v>우진약품(주)</v>
          </cell>
          <cell r="C384" t="str">
            <v>205-81-29445</v>
          </cell>
          <cell r="D384" t="str">
            <v>정광호</v>
          </cell>
          <cell r="E384" t="str">
            <v>서울특별시 동대문구 장안3동 358-14</v>
          </cell>
          <cell r="F384" t="str">
            <v>130-103</v>
          </cell>
          <cell r="G384" t="str">
            <v>도매</v>
          </cell>
          <cell r="H384" t="str">
            <v>의약품</v>
          </cell>
          <cell r="J384" t="str">
            <v>강 충주</v>
          </cell>
        </row>
        <row r="385">
          <cell r="B385" t="str">
            <v>이화가축약품</v>
          </cell>
          <cell r="C385" t="str">
            <v>311-10-61207</v>
          </cell>
          <cell r="D385" t="str">
            <v>한민영</v>
          </cell>
          <cell r="E385" t="str">
            <v>충청남도 당진군 합덕읍 운산리 277-2</v>
          </cell>
          <cell r="F385" t="str">
            <v>343-900</v>
          </cell>
          <cell r="G385" t="str">
            <v>도.소매</v>
          </cell>
          <cell r="H385" t="str">
            <v>가축약품.양약</v>
          </cell>
          <cell r="J385" t="str">
            <v>김 세진</v>
          </cell>
        </row>
        <row r="386">
          <cell r="B386" t="str">
            <v>남시약국</v>
          </cell>
          <cell r="C386" t="str">
            <v>104-81-21489</v>
          </cell>
          <cell r="D386" t="str">
            <v>김효경</v>
          </cell>
          <cell r="E386" t="str">
            <v>서울특별시 중구 남대문로3가 30-15</v>
          </cell>
          <cell r="F386" t="str">
            <v>100-093</v>
          </cell>
          <cell r="G386" t="str">
            <v>소매</v>
          </cell>
          <cell r="H386" t="str">
            <v>양약</v>
          </cell>
          <cell r="J386" t="str">
            <v>강 충주</v>
          </cell>
        </row>
        <row r="387">
          <cell r="B387" t="str">
            <v>(자)제중약품</v>
          </cell>
          <cell r="C387" t="str">
            <v>308-81-01708</v>
          </cell>
          <cell r="D387" t="str">
            <v>도심희</v>
          </cell>
          <cell r="E387" t="str">
            <v>충청남도 논산시 취암동 372-99</v>
          </cell>
          <cell r="F387" t="str">
            <v>320-110</v>
          </cell>
          <cell r="G387" t="str">
            <v>도매업</v>
          </cell>
          <cell r="H387" t="str">
            <v>양약.의료기기</v>
          </cell>
          <cell r="J387" t="str">
            <v>전 영호</v>
          </cell>
        </row>
        <row r="388">
          <cell r="B388" t="str">
            <v>(주)유림약품</v>
          </cell>
          <cell r="C388" t="str">
            <v>409-81-44198</v>
          </cell>
          <cell r="D388" t="str">
            <v>정명진</v>
          </cell>
          <cell r="E388" t="str">
            <v>광주광역시 북구 일곡동 821-1</v>
          </cell>
          <cell r="F388" t="str">
            <v>500-160</v>
          </cell>
          <cell r="G388" t="str">
            <v>도매</v>
          </cell>
          <cell r="H388" t="str">
            <v>의약품</v>
          </cell>
          <cell r="J388" t="str">
            <v>김 태균</v>
          </cell>
        </row>
        <row r="389">
          <cell r="B389" t="str">
            <v>원양약품(주)</v>
          </cell>
          <cell r="C389" t="str">
            <v>617-81-13428</v>
          </cell>
          <cell r="D389" t="str">
            <v>심정섭</v>
          </cell>
          <cell r="E389" t="str">
            <v>부산광역시 남구 대연3동 260</v>
          </cell>
          <cell r="F389" t="str">
            <v>608-023</v>
          </cell>
          <cell r="G389" t="str">
            <v>도매</v>
          </cell>
          <cell r="H389" t="str">
            <v>양약</v>
          </cell>
          <cell r="J389" t="str">
            <v>김 상규</v>
          </cell>
        </row>
        <row r="390">
          <cell r="B390" t="str">
            <v>한도가축약품</v>
          </cell>
          <cell r="C390" t="str">
            <v>125-10-61343</v>
          </cell>
          <cell r="D390" t="str">
            <v>한창훈</v>
          </cell>
          <cell r="E390" t="str">
            <v>경기도 안성군 안성읍 서인리 63</v>
          </cell>
          <cell r="F390" t="str">
            <v>456-800</v>
          </cell>
          <cell r="G390" t="str">
            <v>도.소매.부동산</v>
          </cell>
          <cell r="H390" t="str">
            <v>가축약품.임대</v>
          </cell>
          <cell r="J390" t="str">
            <v>김 창배</v>
          </cell>
        </row>
        <row r="391">
          <cell r="B391" t="str">
            <v>한양신경외과의원</v>
          </cell>
          <cell r="C391" t="str">
            <v>127-96-06689</v>
          </cell>
          <cell r="D391" t="str">
            <v>이훈경</v>
          </cell>
          <cell r="E391" t="str">
            <v>강원도 철원군 동송읍 이평리 679-20</v>
          </cell>
          <cell r="F391" t="str">
            <v>269-810</v>
          </cell>
          <cell r="G391" t="str">
            <v>의료</v>
          </cell>
          <cell r="H391" t="str">
            <v>신경외과,산부인과</v>
          </cell>
          <cell r="J391" t="str">
            <v>강 충주</v>
          </cell>
        </row>
        <row r="392">
          <cell r="B392" t="str">
            <v>(주)경인약품(인천)</v>
          </cell>
          <cell r="C392" t="str">
            <v>122-81-53145</v>
          </cell>
          <cell r="D392" t="str">
            <v>현소일</v>
          </cell>
          <cell r="E392" t="str">
            <v>인천광역시 부평구 부평동 514-2</v>
          </cell>
          <cell r="F392" t="str">
            <v>403-010</v>
          </cell>
          <cell r="G392" t="str">
            <v>도매</v>
          </cell>
          <cell r="H392" t="str">
            <v>의약품(양약)</v>
          </cell>
          <cell r="J392" t="str">
            <v>오 요환</v>
          </cell>
        </row>
        <row r="393">
          <cell r="B393" t="str">
            <v>경기수의약품(주)</v>
          </cell>
          <cell r="C393" t="str">
            <v>124-81-30755</v>
          </cell>
          <cell r="D393" t="str">
            <v>임영일</v>
          </cell>
          <cell r="E393" t="str">
            <v>경기도 수원시 권선구 교동 50-2</v>
          </cell>
          <cell r="F393" t="str">
            <v>441-130</v>
          </cell>
          <cell r="G393" t="str">
            <v>도.소매</v>
          </cell>
          <cell r="H393" t="str">
            <v>동물약품</v>
          </cell>
          <cell r="J393" t="str">
            <v>김 창배</v>
          </cell>
        </row>
        <row r="394">
          <cell r="B394" t="str">
            <v>청주우유협동조합</v>
          </cell>
          <cell r="C394" t="str">
            <v>315-82-00214</v>
          </cell>
          <cell r="D394" t="str">
            <v>박장순</v>
          </cell>
          <cell r="E394" t="str">
            <v>충청북도 청주시 흥덕구 봉명동 362-5</v>
          </cell>
          <cell r="F394" t="str">
            <v>361-300</v>
          </cell>
          <cell r="G394" t="str">
            <v>제조.도소매.금융</v>
          </cell>
          <cell r="H394" t="str">
            <v>우유처리가공및구판</v>
          </cell>
          <cell r="J394" t="str">
            <v>김 세진</v>
          </cell>
        </row>
        <row r="395">
          <cell r="B395" t="str">
            <v>한강가축약품</v>
          </cell>
          <cell r="C395" t="str">
            <v>127-39-67913</v>
          </cell>
          <cell r="D395" t="str">
            <v>장영규</v>
          </cell>
          <cell r="E395" t="str">
            <v>경기도 포천군 포천읍 신읍리 20-8</v>
          </cell>
          <cell r="F395" t="str">
            <v>487-800</v>
          </cell>
          <cell r="G395" t="str">
            <v>도.소매</v>
          </cell>
          <cell r="H395" t="str">
            <v>가축약품.사료</v>
          </cell>
          <cell r="J395" t="str">
            <v>김 창배</v>
          </cell>
        </row>
        <row r="396">
          <cell r="B396" t="str">
            <v>백제약품(창원)</v>
          </cell>
          <cell r="C396" t="str">
            <v>609-85-04585</v>
          </cell>
          <cell r="D396" t="str">
            <v>김기운</v>
          </cell>
          <cell r="E396" t="str">
            <v>경상남도 창원시 명서동 209-1</v>
          </cell>
          <cell r="F396" t="str">
            <v>641-560</v>
          </cell>
          <cell r="G396" t="str">
            <v>도매</v>
          </cell>
          <cell r="H396" t="str">
            <v>양약.동물약품</v>
          </cell>
          <cell r="J396" t="str">
            <v>김 상규</v>
          </cell>
        </row>
        <row r="397">
          <cell r="B397" t="str">
            <v>중앙가축약품(주)</v>
          </cell>
          <cell r="C397" t="str">
            <v>124-81-48274</v>
          </cell>
          <cell r="D397" t="str">
            <v>라재균</v>
          </cell>
          <cell r="E397" t="str">
            <v>경기도 수원시 권선구 권선동 1001-6</v>
          </cell>
          <cell r="F397" t="str">
            <v>441-390</v>
          </cell>
          <cell r="G397" t="str">
            <v>도소매</v>
          </cell>
          <cell r="H397" t="str">
            <v>동물약품</v>
          </cell>
          <cell r="J397" t="str">
            <v>김 창배</v>
          </cell>
        </row>
        <row r="398">
          <cell r="B398" t="str">
            <v>(주)대구바이엘</v>
          </cell>
          <cell r="C398" t="str">
            <v>501-81-15437</v>
          </cell>
          <cell r="D398" t="str">
            <v>이균환</v>
          </cell>
          <cell r="E398" t="str">
            <v>대구광역시 수성구 삼덕동 2-297</v>
          </cell>
          <cell r="F398" t="str">
            <v>706-190</v>
          </cell>
          <cell r="G398" t="str">
            <v>도.소매</v>
          </cell>
          <cell r="H398" t="str">
            <v>동물의약</v>
          </cell>
          <cell r="J398" t="str">
            <v>최 찬교</v>
          </cell>
        </row>
        <row r="399">
          <cell r="B399" t="str">
            <v>(주)진주동원약품</v>
          </cell>
          <cell r="C399" t="str">
            <v>613-81-04723</v>
          </cell>
          <cell r="D399" t="str">
            <v>장원덕</v>
          </cell>
          <cell r="E399" t="str">
            <v>경상남도 진주시 상평동 191-4</v>
          </cell>
          <cell r="F399" t="str">
            <v>660-340</v>
          </cell>
          <cell r="G399" t="str">
            <v>도매</v>
          </cell>
          <cell r="H399" t="str">
            <v>의약품</v>
          </cell>
          <cell r="J399" t="str">
            <v>김 상규</v>
          </cell>
        </row>
        <row r="400">
          <cell r="B400" t="str">
            <v>우일축산약품상사</v>
          </cell>
          <cell r="C400" t="str">
            <v>504-04-68738</v>
          </cell>
          <cell r="D400" t="str">
            <v>박태수외2명</v>
          </cell>
          <cell r="E400" t="str">
            <v>대구광역시 북구 산격동 1805 대구종합유통단지 18</v>
          </cell>
          <cell r="F400" t="str">
            <v>702-010</v>
          </cell>
          <cell r="G400" t="str">
            <v>도매</v>
          </cell>
          <cell r="H400" t="str">
            <v>동물약품</v>
          </cell>
          <cell r="J400" t="str">
            <v>최 찬교</v>
          </cell>
        </row>
        <row r="401">
          <cell r="B401" t="str">
            <v>영천가축약품</v>
          </cell>
          <cell r="C401" t="str">
            <v>505-18-62904</v>
          </cell>
          <cell r="D401" t="str">
            <v>도기남</v>
          </cell>
          <cell r="E401" t="str">
            <v>경상북도 영천시 완산동 1085-1</v>
          </cell>
          <cell r="F401" t="str">
            <v>770-090</v>
          </cell>
          <cell r="G401" t="str">
            <v>소매</v>
          </cell>
          <cell r="H401" t="str">
            <v>양약</v>
          </cell>
          <cell r="J401" t="str">
            <v>최 찬교</v>
          </cell>
        </row>
        <row r="402">
          <cell r="B402" t="str">
            <v>서해가축병원</v>
          </cell>
          <cell r="C402" t="str">
            <v>313-01-68602</v>
          </cell>
          <cell r="D402" t="str">
            <v>민경천</v>
          </cell>
          <cell r="E402" t="str">
            <v>충청남도 보령시 대천동 434-6</v>
          </cell>
          <cell r="F402" t="str">
            <v>355-010</v>
          </cell>
          <cell r="G402" t="str">
            <v>도소매,써비스</v>
          </cell>
          <cell r="H402" t="str">
            <v>동물약품,동물병원</v>
          </cell>
          <cell r="J402" t="str">
            <v>김 세진</v>
          </cell>
        </row>
        <row r="403">
          <cell r="B403" t="str">
            <v>태능가축약품(주)</v>
          </cell>
          <cell r="C403" t="str">
            <v>127-81-30263</v>
          </cell>
          <cell r="D403" t="str">
            <v>조훈</v>
          </cell>
          <cell r="E403" t="str">
            <v>경기도 동두천시 생연동 668</v>
          </cell>
          <cell r="F403" t="str">
            <v>483-030</v>
          </cell>
          <cell r="G403" t="str">
            <v>도.소매</v>
          </cell>
          <cell r="H403" t="str">
            <v>동물약품</v>
          </cell>
          <cell r="J403" t="str">
            <v>김 창배</v>
          </cell>
        </row>
        <row r="404">
          <cell r="B404" t="str">
            <v>덕일약품</v>
          </cell>
          <cell r="C404" t="str">
            <v>501-02-25022</v>
          </cell>
          <cell r="D404" t="str">
            <v>이병규</v>
          </cell>
          <cell r="E404" t="str">
            <v>대구광역시 중구 대봉동 19-30 경일빌딩4층</v>
          </cell>
          <cell r="F404" t="str">
            <v>700-430</v>
          </cell>
          <cell r="J404" t="str">
            <v>강 성대</v>
          </cell>
        </row>
        <row r="405">
          <cell r="B405" t="str">
            <v>백산동물병원</v>
          </cell>
          <cell r="C405" t="str">
            <v>126-11-72253</v>
          </cell>
          <cell r="D405" t="str">
            <v>정석권</v>
          </cell>
          <cell r="E405" t="str">
            <v>경기도 여주군 여주읍 하리 295-5</v>
          </cell>
          <cell r="F405" t="str">
            <v>469-800</v>
          </cell>
          <cell r="G405" t="str">
            <v>도매업</v>
          </cell>
          <cell r="H405" t="str">
            <v>양약</v>
          </cell>
          <cell r="J405" t="str">
            <v>김 창배</v>
          </cell>
        </row>
        <row r="406">
          <cell r="B406" t="str">
            <v>순천당약업(주)</v>
          </cell>
          <cell r="C406" t="str">
            <v>226-81-03063</v>
          </cell>
          <cell r="D406" t="str">
            <v>김대기</v>
          </cell>
          <cell r="E406" t="str">
            <v>강원도 강릉시 포남동 1134-11</v>
          </cell>
          <cell r="F406" t="str">
            <v>210-110</v>
          </cell>
          <cell r="G406" t="str">
            <v>도매</v>
          </cell>
          <cell r="H406" t="str">
            <v>의약품</v>
          </cell>
          <cell r="J406" t="str">
            <v>강 충주</v>
          </cell>
        </row>
        <row r="407">
          <cell r="B407" t="str">
            <v>금산가축약품</v>
          </cell>
          <cell r="C407" t="str">
            <v>305-37-63584</v>
          </cell>
          <cell r="D407" t="str">
            <v>고현기</v>
          </cell>
          <cell r="E407" t="str">
            <v>충청남도 금산군 금산읍 상리 176-24</v>
          </cell>
          <cell r="F407" t="str">
            <v>312-800</v>
          </cell>
          <cell r="G407" t="str">
            <v>도.소매</v>
          </cell>
          <cell r="H407" t="str">
            <v>동물약품</v>
          </cell>
          <cell r="J407" t="str">
            <v>김 세진</v>
          </cell>
        </row>
        <row r="408">
          <cell r="B408" t="str">
            <v>(주)한솔약품</v>
          </cell>
          <cell r="C408" t="str">
            <v>418-81-17259</v>
          </cell>
          <cell r="D408" t="str">
            <v>이직용</v>
          </cell>
          <cell r="E408" t="str">
            <v>전라북도 전주시 덕진구 팔복동 110-3</v>
          </cell>
          <cell r="F408" t="str">
            <v>561-200</v>
          </cell>
          <cell r="G408" t="str">
            <v>도매</v>
          </cell>
          <cell r="H408" t="str">
            <v>의약품</v>
          </cell>
          <cell r="J408" t="str">
            <v>김 태균</v>
          </cell>
        </row>
        <row r="409">
          <cell r="B409" t="str">
            <v>양주축산업협동조합</v>
          </cell>
          <cell r="C409" t="str">
            <v>127-82-00276</v>
          </cell>
          <cell r="D409" t="str">
            <v>윤기섭</v>
          </cell>
          <cell r="E409" t="str">
            <v>경기도 의정부시 의정부동 487-5</v>
          </cell>
          <cell r="F409" t="str">
            <v>480-010</v>
          </cell>
          <cell r="G409" t="str">
            <v>금융,제조,부동산</v>
          </cell>
          <cell r="H409" t="str">
            <v>여수신, 배합사료</v>
          </cell>
          <cell r="J409" t="str">
            <v>김 창배</v>
          </cell>
        </row>
        <row r="410">
          <cell r="B410" t="str">
            <v>이천가축약품</v>
          </cell>
          <cell r="C410" t="str">
            <v>126-02-94309</v>
          </cell>
          <cell r="D410" t="str">
            <v>유건상</v>
          </cell>
          <cell r="E410" t="str">
            <v>경기도 이천시 창전동 170-7</v>
          </cell>
          <cell r="F410" t="str">
            <v>467-010</v>
          </cell>
          <cell r="G410" t="str">
            <v>도.소매</v>
          </cell>
          <cell r="H410" t="str">
            <v>가축약품</v>
          </cell>
          <cell r="J410" t="str">
            <v>김 창배</v>
          </cell>
        </row>
        <row r="411">
          <cell r="B411" t="str">
            <v>한원가축약품</v>
          </cell>
          <cell r="C411" t="str">
            <v>125-01-64329</v>
          </cell>
          <cell r="D411" t="str">
            <v>정병동</v>
          </cell>
          <cell r="E411" t="str">
            <v>경기도 평택시 평택동 295-1</v>
          </cell>
          <cell r="F411" t="str">
            <v>450-010</v>
          </cell>
          <cell r="G411" t="str">
            <v>도.소매</v>
          </cell>
          <cell r="H411" t="str">
            <v>가축약품</v>
          </cell>
          <cell r="J411" t="str">
            <v>김 창배</v>
          </cell>
        </row>
        <row r="412">
          <cell r="B412" t="str">
            <v>(주)세바의약품</v>
          </cell>
          <cell r="C412" t="str">
            <v>416-81-23338</v>
          </cell>
          <cell r="D412" t="str">
            <v>김남수</v>
          </cell>
          <cell r="E412" t="str">
            <v>전라남도 순천시 인제동 376-1</v>
          </cell>
          <cell r="F412" t="str">
            <v>540-160</v>
          </cell>
          <cell r="G412" t="str">
            <v>도.소매</v>
          </cell>
          <cell r="H412" t="str">
            <v>양약,한약외</v>
          </cell>
          <cell r="J412" t="str">
            <v>김 태균</v>
          </cell>
        </row>
        <row r="413">
          <cell r="B413" t="str">
            <v>신진동물약품병원</v>
          </cell>
          <cell r="C413" t="str">
            <v>139-08-70867</v>
          </cell>
          <cell r="D413" t="str">
            <v>황의담</v>
          </cell>
          <cell r="E413" t="str">
            <v>인천광역시 남동구 만수동 961-31</v>
          </cell>
          <cell r="F413" t="str">
            <v>405-240</v>
          </cell>
          <cell r="G413" t="str">
            <v>도매.보건</v>
          </cell>
          <cell r="H413" t="str">
            <v>동물약품,수의사</v>
          </cell>
          <cell r="J413" t="str">
            <v>김 창배</v>
          </cell>
        </row>
        <row r="414">
          <cell r="B414" t="str">
            <v>비산실업(주)</v>
          </cell>
          <cell r="C414" t="str">
            <v>211-86-00166</v>
          </cell>
          <cell r="D414" t="str">
            <v>전종우</v>
          </cell>
          <cell r="E414" t="str">
            <v>서울특별시 강남구 도곡동 410-4</v>
          </cell>
          <cell r="F414" t="str">
            <v>135-270</v>
          </cell>
          <cell r="G414" t="str">
            <v>도.소매</v>
          </cell>
          <cell r="H414" t="str">
            <v>의약품.의료기기외</v>
          </cell>
          <cell r="J414" t="str">
            <v>이 충주</v>
          </cell>
        </row>
        <row r="415">
          <cell r="B415" t="str">
            <v>태양동물병원</v>
          </cell>
          <cell r="C415" t="str">
            <v>126-06-64313</v>
          </cell>
          <cell r="D415" t="str">
            <v>인동설</v>
          </cell>
          <cell r="E415" t="str">
            <v>경기도 여주군 여주읍 하리 290-2</v>
          </cell>
          <cell r="F415" t="str">
            <v>469-800</v>
          </cell>
          <cell r="G415" t="str">
            <v>서비스.도소매</v>
          </cell>
          <cell r="H415" t="str">
            <v>동물병원.동물약품</v>
          </cell>
          <cell r="J415" t="str">
            <v>김 창배</v>
          </cell>
        </row>
        <row r="416">
          <cell r="B416" t="str">
            <v>장수물류</v>
          </cell>
          <cell r="C416" t="str">
            <v>106-81-49111</v>
          </cell>
          <cell r="D416" t="str">
            <v>박정용</v>
          </cell>
          <cell r="E416" t="str">
            <v>서울특별시 용산구 한강로2가 108</v>
          </cell>
          <cell r="F416" t="str">
            <v>140-012</v>
          </cell>
          <cell r="G416" t="str">
            <v>운수업</v>
          </cell>
          <cell r="H416" t="str">
            <v>화물</v>
          </cell>
          <cell r="J416" t="str">
            <v>강 충주</v>
          </cell>
        </row>
        <row r="417">
          <cell r="B417" t="str">
            <v>(주)금강약품</v>
          </cell>
          <cell r="C417" t="str">
            <v>603-81-06928</v>
          </cell>
          <cell r="D417" t="str">
            <v>조도석</v>
          </cell>
          <cell r="E417" t="str">
            <v>부산광역시 사하구 당리동 532</v>
          </cell>
          <cell r="F417" t="str">
            <v>604-010</v>
          </cell>
          <cell r="G417" t="str">
            <v>도매업</v>
          </cell>
          <cell r="H417" t="str">
            <v>양약</v>
          </cell>
          <cell r="J417" t="str">
            <v>김 상규</v>
          </cell>
        </row>
        <row r="418">
          <cell r="B418" t="str">
            <v>신라축산약품</v>
          </cell>
          <cell r="C418" t="str">
            <v>502-15-87211</v>
          </cell>
          <cell r="D418" t="str">
            <v>현성찬</v>
          </cell>
          <cell r="E418" t="str">
            <v>대구광역시 동구 효목동 289-3</v>
          </cell>
          <cell r="F418" t="str">
            <v>701-030</v>
          </cell>
          <cell r="G418" t="str">
            <v>도매.소매</v>
          </cell>
          <cell r="H418" t="str">
            <v>동물의약품</v>
          </cell>
          <cell r="J418" t="str">
            <v>최 찬교</v>
          </cell>
        </row>
        <row r="419">
          <cell r="B419" t="str">
            <v>금강동물약품</v>
          </cell>
          <cell r="C419" t="str">
            <v>410-16-95699</v>
          </cell>
          <cell r="D419" t="str">
            <v>강현성</v>
          </cell>
          <cell r="E419" t="str">
            <v>광주광역시 서구 쌍촌동 276-1</v>
          </cell>
          <cell r="F419" t="str">
            <v>502-260</v>
          </cell>
          <cell r="G419" t="str">
            <v>도.소매</v>
          </cell>
          <cell r="H419" t="str">
            <v>동물약품.양약</v>
          </cell>
          <cell r="J419" t="str">
            <v>최 찬교</v>
          </cell>
        </row>
        <row r="420">
          <cell r="B420" t="str">
            <v>백제약품(주)광주(농?</v>
          </cell>
          <cell r="C420" t="str">
            <v>408-85-00180</v>
          </cell>
          <cell r="D420" t="str">
            <v>김기운</v>
          </cell>
          <cell r="E420" t="str">
            <v>광주광역시 동구 대인동 312-16</v>
          </cell>
          <cell r="F420" t="str">
            <v>501-030</v>
          </cell>
          <cell r="G420" t="str">
            <v>도.소매</v>
          </cell>
          <cell r="H420" t="str">
            <v>양약.동물약품외</v>
          </cell>
          <cell r="J420" t="str">
            <v>최 찬교</v>
          </cell>
        </row>
        <row r="421">
          <cell r="B421" t="str">
            <v>마리아수녀회</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01)현금과예금"/>
      <sheetName val="(1101)세입세출외현금"/>
      <sheetName val="(1102)단기금융"/>
      <sheetName val="(1103)미수세금"/>
      <sheetName val="(1104)미수세금대손충당금"/>
      <sheetName val="(1105)미수세외수입"/>
      <sheetName val="(1106)미수세외대손충당금"/>
      <sheetName val="(1109)단기대여금 "/>
      <sheetName val="(1110)단기대여금대손"/>
      <sheetName val="(1199-05)기타유동-미수수익"/>
      <sheetName val="(1199-06)선급비용"/>
      <sheetName val="(1199-07)재고자산"/>
      <sheetName val="2005.12"/>
      <sheetName val="(2005)유동자산"/>
      <sheetName val="Customer"/>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3">
          <cell r="C3" t="str">
            <v>자산(100000)</v>
          </cell>
        </row>
        <row r="4">
          <cell r="C4" t="str">
            <v>유동자산(110000)</v>
          </cell>
        </row>
        <row r="5">
          <cell r="C5" t="str">
            <v>현금및현금성자산(110100)</v>
          </cell>
        </row>
        <row r="6">
          <cell r="C6" t="str">
            <v>현금과예금(110101)</v>
          </cell>
        </row>
        <row r="7">
          <cell r="C7" t="str">
            <v>일상경비전도금(110102)</v>
          </cell>
        </row>
        <row r="8">
          <cell r="C8" t="str">
            <v>도급경비전도금(110103)</v>
          </cell>
        </row>
        <row r="9">
          <cell r="C9" t="str">
            <v>세입세출외보관현금(110104)</v>
          </cell>
        </row>
        <row r="10">
          <cell r="C10" t="str">
            <v>기타현금및현금성자산(110105)</v>
          </cell>
        </row>
        <row r="11">
          <cell r="C11" t="str">
            <v>단기금융상품(110200)</v>
          </cell>
        </row>
        <row r="12">
          <cell r="C12" t="str">
            <v>정기예적금(110201)</v>
          </cell>
        </row>
        <row r="13">
          <cell r="C13" t="str">
            <v>기타단기금융상품(110202)</v>
          </cell>
        </row>
        <row r="14">
          <cell r="C14" t="str">
            <v>미수세금(110300)</v>
          </cell>
        </row>
        <row r="15">
          <cell r="C15" t="str">
            <v>미수취득세(110301)</v>
          </cell>
        </row>
        <row r="16">
          <cell r="C16" t="str">
            <v>미수등록세(110302)</v>
          </cell>
        </row>
        <row r="17">
          <cell r="C17" t="str">
            <v>미수면허세(110303)</v>
          </cell>
        </row>
        <row r="18">
          <cell r="C18" t="str">
            <v>미수주민세(110304)</v>
          </cell>
        </row>
        <row r="19">
          <cell r="C19" t="str">
            <v>미수재산세(110305)</v>
          </cell>
        </row>
        <row r="20">
          <cell r="C20" t="str">
            <v>미수자동차세(110306)</v>
          </cell>
        </row>
        <row r="21">
          <cell r="C21" t="str">
            <v>미수농업소득세(110307)</v>
          </cell>
        </row>
        <row r="22">
          <cell r="C22" t="str">
            <v>미수도축세(110308)</v>
          </cell>
        </row>
        <row r="23">
          <cell r="C23" t="str">
            <v>미수레저세(110309)</v>
          </cell>
        </row>
        <row r="24">
          <cell r="C24" t="str">
            <v>미수담배소비세(110310)</v>
          </cell>
        </row>
        <row r="25">
          <cell r="C25" t="str">
            <v>미수종합토지세(110311)</v>
          </cell>
        </row>
        <row r="26">
          <cell r="C26" t="str">
            <v>미수주행세(110312)</v>
          </cell>
        </row>
        <row r="27">
          <cell r="C27" t="str">
            <v>미수도시계획세(110313)</v>
          </cell>
        </row>
        <row r="28">
          <cell r="C28" t="str">
            <v>미수공동시설세(110314)</v>
          </cell>
        </row>
        <row r="29">
          <cell r="C29" t="str">
            <v>미수사업소세(110315)</v>
          </cell>
        </row>
        <row r="30">
          <cell r="C30" t="str">
            <v>미수지역개발세(110316)</v>
          </cell>
        </row>
        <row r="31">
          <cell r="C31" t="str">
            <v>미수지방교육세(110317)</v>
          </cell>
        </row>
        <row r="32">
          <cell r="C32" t="str">
            <v>미수세금대손충당금(110400)</v>
          </cell>
        </row>
        <row r="33">
          <cell r="C33" t="str">
            <v>미수취득세대손충당금(110401)</v>
          </cell>
        </row>
        <row r="34">
          <cell r="C34" t="str">
            <v>미수등록세대손충당금(110402)</v>
          </cell>
        </row>
        <row r="35">
          <cell r="C35" t="str">
            <v>미수면허세대손충당금(110403)</v>
          </cell>
        </row>
        <row r="36">
          <cell r="C36" t="str">
            <v>미수주민세대손충당금(110404)</v>
          </cell>
        </row>
        <row r="37">
          <cell r="C37" t="str">
            <v>미수재산세대손충당금(110405)</v>
          </cell>
        </row>
        <row r="38">
          <cell r="C38" t="str">
            <v>미수자동차세대손충당금(110406)</v>
          </cell>
        </row>
        <row r="39">
          <cell r="C39" t="str">
            <v>미수농업소득세대손충당금(110407)</v>
          </cell>
        </row>
        <row r="40">
          <cell r="C40" t="str">
            <v>미수도축세대손충당금(110408)</v>
          </cell>
        </row>
        <row r="41">
          <cell r="C41" t="str">
            <v>미수레저세대손충당금(110409)</v>
          </cell>
        </row>
        <row r="42">
          <cell r="C42" t="str">
            <v>미수담배소비세대손충당금(110410)</v>
          </cell>
        </row>
        <row r="43">
          <cell r="C43" t="str">
            <v>미수종합토지세대손충당금(110411)</v>
          </cell>
        </row>
        <row r="44">
          <cell r="C44" t="str">
            <v>미수주행세대손충당금(110412)</v>
          </cell>
        </row>
        <row r="45">
          <cell r="C45" t="str">
            <v>미수도시계획세대손충당금(110413)</v>
          </cell>
        </row>
        <row r="46">
          <cell r="C46" t="str">
            <v>미수공동시설세대손충당금(110414)</v>
          </cell>
        </row>
        <row r="47">
          <cell r="C47" t="str">
            <v>미수사업소세대손충당금(110415)</v>
          </cell>
        </row>
        <row r="48">
          <cell r="C48" t="str">
            <v>미수지역개발세대손충당금(110416)</v>
          </cell>
        </row>
        <row r="49">
          <cell r="C49" t="str">
            <v>미수지방교육세대손충당금(110417)</v>
          </cell>
        </row>
        <row r="50">
          <cell r="C50" t="str">
            <v>미수세외수입금(110500)</v>
          </cell>
        </row>
        <row r="51">
          <cell r="C51" t="str">
            <v>미수재산임대료(110501)</v>
          </cell>
        </row>
        <row r="52">
          <cell r="C52" t="str">
            <v>미수사용료(110502)</v>
          </cell>
        </row>
        <row r="53">
          <cell r="C53" t="str">
            <v>미수수수료(110503)</v>
          </cell>
        </row>
        <row r="54">
          <cell r="C54" t="str">
            <v>미수사업수익(110504)</v>
          </cell>
        </row>
        <row r="55">
          <cell r="C55" t="str">
            <v>미수국.공유재산매각수입(110505)</v>
          </cell>
        </row>
        <row r="56">
          <cell r="C56" t="str">
            <v>미수재고자산매각수입(110506)</v>
          </cell>
        </row>
        <row r="57">
          <cell r="C57" t="str">
            <v>미수전입금(110507)</v>
          </cell>
        </row>
        <row r="58">
          <cell r="C58" t="str">
            <v>미수부담금(110508)</v>
          </cell>
        </row>
        <row r="59">
          <cell r="C59" t="str">
            <v>미수변상금(110509)</v>
          </cell>
        </row>
        <row r="60">
          <cell r="C60" t="str">
            <v>미수위약금(110510)</v>
          </cell>
        </row>
        <row r="61">
          <cell r="C61" t="str">
            <v>미수체납처분수익(110511)</v>
          </cell>
        </row>
        <row r="62">
          <cell r="C62" t="str">
            <v>미수보상금(110512)</v>
          </cell>
        </row>
        <row r="63">
          <cell r="C63" t="str">
            <v>미수과태료및범칙금(110513)</v>
          </cell>
        </row>
        <row r="64">
          <cell r="C64" t="str">
            <v>미수기부금(110514)</v>
          </cell>
        </row>
        <row r="65">
          <cell r="C65" t="str">
            <v>미수기타잡수익(110515)</v>
          </cell>
        </row>
        <row r="66">
          <cell r="C66" t="str">
            <v>미수세외수입금대손충당금(110600)</v>
          </cell>
        </row>
        <row r="67">
          <cell r="C67" t="str">
            <v>미수재산임대료대손충당금(110601)</v>
          </cell>
        </row>
        <row r="68">
          <cell r="C68" t="str">
            <v>미수사용료대손충당금(110602)</v>
          </cell>
        </row>
        <row r="69">
          <cell r="C69" t="str">
            <v>미수수수료대손충당금(110603)</v>
          </cell>
        </row>
        <row r="70">
          <cell r="C70" t="str">
            <v>미수사업수익대손충당금(110604)</v>
          </cell>
        </row>
        <row r="71">
          <cell r="C71" t="str">
            <v>미수국.공유재산매각수입대손충당금(110605)</v>
          </cell>
        </row>
        <row r="72">
          <cell r="C72" t="str">
            <v>미수재고자산매각수입대손충당금(110606)</v>
          </cell>
        </row>
        <row r="73">
          <cell r="C73" t="str">
            <v>미수전입금대손충당금(110607)</v>
          </cell>
        </row>
        <row r="74">
          <cell r="C74" t="str">
            <v>미수부담금대손충당금(110608)</v>
          </cell>
        </row>
        <row r="75">
          <cell r="C75" t="str">
            <v>미수변상금대손충당금(110609)</v>
          </cell>
        </row>
        <row r="76">
          <cell r="C76" t="str">
            <v>미수위약금대손충당금(110610)</v>
          </cell>
        </row>
        <row r="77">
          <cell r="C77" t="str">
            <v>미수체납처분수익대손충당금(110611)</v>
          </cell>
        </row>
        <row r="78">
          <cell r="C78" t="str">
            <v>미수보상금대손충당금(110612)</v>
          </cell>
        </row>
        <row r="79">
          <cell r="C79" t="str">
            <v>미수과태료및범칙금대손충당금(110613)</v>
          </cell>
        </row>
        <row r="80">
          <cell r="C80" t="str">
            <v>미수기부금대손충당금(110614)</v>
          </cell>
        </row>
        <row r="81">
          <cell r="C81" t="str">
            <v>미수기타잡수익대손충당금(110615)</v>
          </cell>
        </row>
        <row r="82">
          <cell r="C82" t="str">
            <v>미수징수교부금(110700)</v>
          </cell>
        </row>
        <row r="83">
          <cell r="C83" t="str">
            <v>미수시도세징수교부금(110701)</v>
          </cell>
        </row>
        <row r="84">
          <cell r="C84" t="str">
            <v>미수사용료징수교부금(110702)</v>
          </cell>
        </row>
        <row r="85">
          <cell r="C85" t="str">
            <v>미수수수료징수교부금(110703)</v>
          </cell>
        </row>
        <row r="86">
          <cell r="C86" t="str">
            <v>미수기타징수교부금(110704)</v>
          </cell>
        </row>
        <row r="87">
          <cell r="C87" t="str">
            <v>미수정부간이전수익(110800)</v>
          </cell>
        </row>
        <row r="88">
          <cell r="C88" t="str">
            <v>미수지방교부세(110801)</v>
          </cell>
        </row>
        <row r="89">
          <cell r="C89" t="str">
            <v>미수조정교부금(110802)</v>
          </cell>
        </row>
        <row r="90">
          <cell r="C90" t="str">
            <v>미수재정보전금(110803)</v>
          </cell>
        </row>
        <row r="91">
          <cell r="C91" t="str">
            <v>미수국고보조금(110804)</v>
          </cell>
        </row>
        <row r="92">
          <cell r="C92" t="str">
            <v>미수국고보조금반환금(110805)</v>
          </cell>
        </row>
        <row r="93">
          <cell r="C93" t="str">
            <v>미수시도비보조금(110806)</v>
          </cell>
        </row>
        <row r="94">
          <cell r="C94" t="str">
            <v>미수시도비보조금반환금(110807)</v>
          </cell>
        </row>
        <row r="95">
          <cell r="C95" t="str">
            <v>미수자차단체간부담금(110808)</v>
          </cell>
        </row>
        <row r="96">
          <cell r="C96" t="str">
            <v>미수기타정부간이전수익(110809)</v>
          </cell>
        </row>
        <row r="97">
          <cell r="C97" t="str">
            <v>단기대여금(110900)</v>
          </cell>
        </row>
        <row r="98">
          <cell r="C98" t="str">
            <v>단기민간융자금(110901)</v>
          </cell>
        </row>
        <row r="99">
          <cell r="C99" t="str">
            <v>단기자치단체간융자금(110902)</v>
          </cell>
        </row>
        <row r="100">
          <cell r="C100" t="str">
            <v>단기예탁금(110903)</v>
          </cell>
        </row>
        <row r="101">
          <cell r="C101" t="str">
            <v>단기대여금대손충당금(111000)</v>
          </cell>
        </row>
        <row r="102">
          <cell r="C102" t="str">
            <v>단기민간융자금대손충당금(111001)</v>
          </cell>
        </row>
        <row r="103">
          <cell r="C103" t="str">
            <v>기타유동자산(119900)</v>
          </cell>
        </row>
        <row r="104">
          <cell r="C104" t="str">
            <v>가지급금(119901)</v>
          </cell>
        </row>
        <row r="105">
          <cell r="C105" t="str">
            <v>선급금(119902)</v>
          </cell>
        </row>
        <row r="106">
          <cell r="C106" t="str">
            <v>일반미수금(119903)</v>
          </cell>
        </row>
        <row r="107">
          <cell r="C107" t="str">
            <v>기타미수금대손충당금(119904)</v>
          </cell>
        </row>
        <row r="108">
          <cell r="C108" t="str">
            <v>미수수익(119905)</v>
          </cell>
        </row>
        <row r="109">
          <cell r="C109" t="str">
            <v>선급비용(119906)</v>
          </cell>
        </row>
        <row r="110">
          <cell r="C110" t="str">
            <v>재고자산(119907)</v>
          </cell>
        </row>
        <row r="111">
          <cell r="C111" t="str">
            <v>기타유동자산(119908)</v>
          </cell>
        </row>
        <row r="112">
          <cell r="C112" t="str">
            <v>투자자산(120000)</v>
          </cell>
        </row>
        <row r="113">
          <cell r="C113" t="str">
            <v>장기금융상품(120100)</v>
          </cell>
        </row>
        <row r="114">
          <cell r="C114" t="str">
            <v>정기예적금(120101)</v>
          </cell>
        </row>
        <row r="115">
          <cell r="C115" t="str">
            <v>기타장기금융상품(120102)</v>
          </cell>
        </row>
        <row r="116">
          <cell r="C116" t="str">
            <v>장기대여금(120200)</v>
          </cell>
        </row>
        <row r="117">
          <cell r="C117" t="str">
            <v>장기민간융자금(120201)</v>
          </cell>
        </row>
        <row r="118">
          <cell r="C118" t="str">
            <v>장기자치단체간융자금(120202)</v>
          </cell>
        </row>
        <row r="119">
          <cell r="C119" t="str">
            <v>장기예탁금(120203)</v>
          </cell>
        </row>
        <row r="120">
          <cell r="C120" t="str">
            <v>학자금위탁대여금(120204)</v>
          </cell>
        </row>
        <row r="121">
          <cell r="C121" t="str">
            <v>장기대여금대손충당금(120300)</v>
          </cell>
        </row>
        <row r="122">
          <cell r="C122" t="str">
            <v>장기민간융자금대손충당금(120301)</v>
          </cell>
        </row>
        <row r="123">
          <cell r="C123" t="str">
            <v>장기투자증권(120400)</v>
          </cell>
        </row>
        <row r="124">
          <cell r="C124" t="str">
            <v>출장금(120401)</v>
          </cell>
        </row>
        <row r="125">
          <cell r="C125" t="str">
            <v>투자주식(120402)</v>
          </cell>
        </row>
        <row r="126">
          <cell r="C126" t="str">
            <v>투자채권(120403)</v>
          </cell>
        </row>
        <row r="127">
          <cell r="C127" t="str">
            <v>공기업특별회계자본전출금(120500)</v>
          </cell>
        </row>
        <row r="128">
          <cell r="C128" t="str">
            <v>공기업특별회계자본전출금(120501)</v>
          </cell>
        </row>
        <row r="129">
          <cell r="C129" t="str">
            <v>기타투자자산(129900)</v>
          </cell>
        </row>
        <row r="130">
          <cell r="C130" t="str">
            <v>회원권(129901)</v>
          </cell>
        </row>
        <row r="131">
          <cell r="C131" t="str">
            <v>기타투자자산(129902)</v>
          </cell>
        </row>
        <row r="132">
          <cell r="C132" t="str">
            <v>일반유형자산(130000)</v>
          </cell>
        </row>
        <row r="133">
          <cell r="C133" t="str">
            <v>토지(130100)</v>
          </cell>
        </row>
        <row r="134">
          <cell r="C134" t="str">
            <v>토지(130101)</v>
          </cell>
        </row>
        <row r="135">
          <cell r="C135" t="str">
            <v>입목(130200)</v>
          </cell>
        </row>
        <row r="136">
          <cell r="C136" t="str">
            <v>입목(130201)</v>
          </cell>
        </row>
        <row r="137">
          <cell r="C137" t="str">
            <v>건물(130300)</v>
          </cell>
        </row>
        <row r="138">
          <cell r="C138" t="str">
            <v>건물(130301)</v>
          </cell>
        </row>
        <row r="139">
          <cell r="C139" t="str">
            <v>건물감가상각누계액(130400)</v>
          </cell>
        </row>
        <row r="140">
          <cell r="C140" t="str">
            <v>건물감가상각누계액(130401)</v>
          </cell>
        </row>
        <row r="141">
          <cell r="C141" t="str">
            <v>구축물(130500)</v>
          </cell>
        </row>
        <row r="142">
          <cell r="C142" t="str">
            <v>구축물(130501)</v>
          </cell>
        </row>
        <row r="143">
          <cell r="C143" t="str">
            <v>구축물감가상각누계액(130600)</v>
          </cell>
        </row>
        <row r="144">
          <cell r="C144" t="str">
            <v>구축물감가상각누계액(130601)</v>
          </cell>
        </row>
        <row r="145">
          <cell r="C145" t="str">
            <v>기계장치(130700)</v>
          </cell>
        </row>
        <row r="146">
          <cell r="C146" t="str">
            <v>기계장치(130701)</v>
          </cell>
        </row>
        <row r="147">
          <cell r="C147" t="str">
            <v>기계장치감가상각누계액(130800)</v>
          </cell>
        </row>
        <row r="148">
          <cell r="C148" t="str">
            <v>기계장치감가상각누계액(130801)</v>
          </cell>
        </row>
        <row r="149">
          <cell r="C149" t="str">
            <v>차량운반구(130900)</v>
          </cell>
        </row>
        <row r="150">
          <cell r="C150" t="str">
            <v>차량운반구(130901)</v>
          </cell>
        </row>
        <row r="151">
          <cell r="C151" t="str">
            <v>차량운반구감가상각누계액(131000)</v>
          </cell>
        </row>
        <row r="152">
          <cell r="C152" t="str">
            <v>차량운반구감가상각누계액(131001)</v>
          </cell>
        </row>
        <row r="153">
          <cell r="C153" t="str">
            <v>집계비품(131100)</v>
          </cell>
        </row>
        <row r="154">
          <cell r="C154" t="str">
            <v>집기비품(131101)</v>
          </cell>
        </row>
        <row r="155">
          <cell r="C155" t="str">
            <v>집기비품감가상각누계액(131200)</v>
          </cell>
        </row>
        <row r="156">
          <cell r="C156" t="str">
            <v>집기비품감가상각누계액(131201)</v>
          </cell>
        </row>
        <row r="157">
          <cell r="C157" t="str">
            <v>기타일반유형자산(139700)</v>
          </cell>
        </row>
        <row r="158">
          <cell r="C158" t="str">
            <v>기타일반유형자산 (139701)</v>
          </cell>
        </row>
        <row r="159">
          <cell r="C159" t="str">
            <v>기타일반유형자산감가상각누계액(139800)</v>
          </cell>
        </row>
        <row r="160">
          <cell r="C160" t="str">
            <v>기타일반유형자산감가상각누계액(139801)</v>
          </cell>
        </row>
        <row r="161">
          <cell r="C161" t="str">
            <v>건설중인일반유형자산(139900)</v>
          </cell>
        </row>
        <row r="162">
          <cell r="C162" t="str">
            <v>건설중인일반유형자산(139901)</v>
          </cell>
        </row>
        <row r="163">
          <cell r="C163" t="str">
            <v>주민편의시설(140000)</v>
          </cell>
        </row>
        <row r="164">
          <cell r="C164" t="str">
            <v>도서관(140100)</v>
          </cell>
        </row>
        <row r="165">
          <cell r="C165" t="str">
            <v>도서관토지 (140101)</v>
          </cell>
        </row>
        <row r="166">
          <cell r="C166" t="str">
            <v>토지를제외한도서관(140102)</v>
          </cell>
        </row>
        <row r="167">
          <cell r="C167" t="str">
            <v>도서관감가상각누계액(140200)</v>
          </cell>
        </row>
        <row r="168">
          <cell r="C168" t="str">
            <v>도서관감가상각누계액(140201)</v>
          </cell>
        </row>
        <row r="169">
          <cell r="C169" t="str">
            <v>주차장(140300)</v>
          </cell>
        </row>
        <row r="170">
          <cell r="C170" t="str">
            <v>주차장토지 (140301)</v>
          </cell>
        </row>
        <row r="171">
          <cell r="C171" t="str">
            <v>토지를제외한주차장(140302)</v>
          </cell>
        </row>
        <row r="172">
          <cell r="C172" t="str">
            <v>주차장감가상각누계액(140400)</v>
          </cell>
        </row>
        <row r="173">
          <cell r="C173" t="str">
            <v>주차장감가상각누계액(140401)</v>
          </cell>
        </row>
        <row r="174">
          <cell r="C174" t="str">
            <v>공원(140500)</v>
          </cell>
        </row>
        <row r="175">
          <cell r="C175" t="str">
            <v>공원토지 (140501)</v>
          </cell>
        </row>
        <row r="176">
          <cell r="C176" t="str">
            <v>토지를제외한공원(140502)</v>
          </cell>
        </row>
        <row r="177">
          <cell r="C177" t="str">
            <v>공원감가상각누계액(140600)</v>
          </cell>
        </row>
        <row r="178">
          <cell r="C178" t="str">
            <v>공원감가상각누계액(140601)</v>
          </cell>
        </row>
        <row r="179">
          <cell r="C179" t="str">
            <v>박물관및미술관(140700)</v>
          </cell>
        </row>
        <row r="180">
          <cell r="C180" t="str">
            <v>박물관및미술관토지 (140701)</v>
          </cell>
        </row>
        <row r="181">
          <cell r="C181" t="str">
            <v>토지를제외한박물관및미술관(140702)</v>
          </cell>
        </row>
        <row r="182">
          <cell r="C182" t="str">
            <v>박물관및미술관감가상각누계액(140800)</v>
          </cell>
        </row>
        <row r="183">
          <cell r="C183" t="str">
            <v>박물관및미술관감가상각누계액(140801)</v>
          </cell>
        </row>
        <row r="184">
          <cell r="C184" t="str">
            <v>동물원(140900)</v>
          </cell>
        </row>
        <row r="185">
          <cell r="C185" t="str">
            <v>동물원토지 (140901)</v>
          </cell>
        </row>
        <row r="186">
          <cell r="C186" t="str">
            <v>토지를제외한동물원(140902)</v>
          </cell>
        </row>
        <row r="187">
          <cell r="C187" t="str">
            <v>동물원감가상각누계액(141000)</v>
          </cell>
        </row>
        <row r="188">
          <cell r="C188" t="str">
            <v>동물원감가상각누계액(141001)</v>
          </cell>
        </row>
        <row r="189">
          <cell r="C189" t="str">
            <v>수목원및식물원(141100)</v>
          </cell>
        </row>
        <row r="190">
          <cell r="C190" t="str">
            <v>수목원및식물원토지(141101)</v>
          </cell>
        </row>
        <row r="191">
          <cell r="C191" t="str">
            <v>토지를제외한수목원및식물원(141102)</v>
          </cell>
        </row>
        <row r="192">
          <cell r="C192" t="str">
            <v>수목원및식물원감가상각누계액(141200)</v>
          </cell>
        </row>
        <row r="193">
          <cell r="C193" t="str">
            <v>수목원및식물원감가상각누계액(141201)</v>
          </cell>
        </row>
        <row r="194">
          <cell r="C194" t="str">
            <v>공연및문화시설(141300)</v>
          </cell>
        </row>
        <row r="195">
          <cell r="C195" t="str">
            <v>공연및문화시설토지(141301)</v>
          </cell>
        </row>
        <row r="196">
          <cell r="C196" t="str">
            <v>토지를제외한공연및문화시설(141302)</v>
          </cell>
        </row>
        <row r="197">
          <cell r="C197" t="str">
            <v>공연및문화시설감가상각누계액(141400)</v>
          </cell>
        </row>
        <row r="198">
          <cell r="C198" t="str">
            <v>공연및문화시설감가상각누계액(141401)</v>
          </cell>
        </row>
        <row r="199">
          <cell r="C199" t="str">
            <v>체육시설(141500)</v>
          </cell>
        </row>
        <row r="200">
          <cell r="C200" t="str">
            <v>체육시설토지(141501)</v>
          </cell>
        </row>
        <row r="201">
          <cell r="C201" t="str">
            <v>토지를제외한체육시설(141502)</v>
          </cell>
        </row>
        <row r="202">
          <cell r="C202" t="str">
            <v>체육시설감가상각누계액(141600)</v>
          </cell>
        </row>
        <row r="203">
          <cell r="C203" t="str">
            <v>체육시설감가상각누계액(141601)</v>
          </cell>
        </row>
        <row r="204">
          <cell r="C204" t="str">
            <v>사회복지시설(141700)</v>
          </cell>
        </row>
        <row r="205">
          <cell r="C205" t="str">
            <v>사회복지시설토지(141701)</v>
          </cell>
        </row>
        <row r="206">
          <cell r="C206" t="str">
            <v>토지를제외한사회복지시설(141702)</v>
          </cell>
        </row>
        <row r="207">
          <cell r="C207" t="str">
            <v>사회복지시설감가상각누계액(141800)</v>
          </cell>
        </row>
        <row r="208">
          <cell r="C208" t="str">
            <v>사회복지시설감가상각누계액(141801)</v>
          </cell>
        </row>
        <row r="209">
          <cell r="C209" t="str">
            <v>의료시설(141900)</v>
          </cell>
        </row>
        <row r="210">
          <cell r="C210" t="str">
            <v>의료시설토지(141901)</v>
          </cell>
        </row>
        <row r="211">
          <cell r="C211" t="str">
            <v>토지를제외한의료시설(141902)</v>
          </cell>
        </row>
        <row r="212">
          <cell r="C212" t="str">
            <v>의료시설감가상각누계액(142000)</v>
          </cell>
        </row>
        <row r="213">
          <cell r="C213" t="str">
            <v>의료시설감가상각누계액(142001)</v>
          </cell>
        </row>
        <row r="214">
          <cell r="C214" t="str">
            <v>교육연구시설(142100)</v>
          </cell>
        </row>
        <row r="215">
          <cell r="C215" t="str">
            <v>교육연구시설토지(142101)</v>
          </cell>
        </row>
        <row r="216">
          <cell r="C216" t="str">
            <v>토지를 제외한 교육연구시설(142102)</v>
          </cell>
        </row>
        <row r="217">
          <cell r="C217" t="str">
            <v>교육연구시설감가상각누계액(142200)</v>
          </cell>
        </row>
        <row r="218">
          <cell r="C218" t="str">
            <v>교육연구시설감가상각누계액(142201)</v>
          </cell>
        </row>
        <row r="219">
          <cell r="C219" t="str">
            <v>기타주민편의시설(149700)</v>
          </cell>
        </row>
        <row r="220">
          <cell r="C220" t="str">
            <v>기타주민편의시설토지(149701)</v>
          </cell>
        </row>
        <row r="221">
          <cell r="C221" t="str">
            <v>토지를제외한기타주민편의시설(149702)</v>
          </cell>
        </row>
        <row r="222">
          <cell r="C222" t="str">
            <v>기타주민편의시설감가상각누계액(149800)</v>
          </cell>
        </row>
        <row r="223">
          <cell r="C223" t="str">
            <v>기타주민편의시설감가상각누계액(149801)</v>
          </cell>
        </row>
        <row r="224">
          <cell r="C224" t="str">
            <v>건설중인주민편의시설(149900)</v>
          </cell>
        </row>
        <row r="225">
          <cell r="C225" t="str">
            <v>건설중인주민편의시설(149901)</v>
          </cell>
        </row>
        <row r="226">
          <cell r="C226" t="str">
            <v>사회기반시설(150000)</v>
          </cell>
        </row>
        <row r="227">
          <cell r="C227" t="str">
            <v>도로(150100)</v>
          </cell>
        </row>
        <row r="228">
          <cell r="C228" t="str">
            <v>도로토지(150101)</v>
          </cell>
        </row>
        <row r="229">
          <cell r="C229" t="str">
            <v>토지를제외한도로(150102)</v>
          </cell>
        </row>
        <row r="230">
          <cell r="C230" t="str">
            <v>도시철도(150200)</v>
          </cell>
        </row>
        <row r="231">
          <cell r="C231" t="str">
            <v>도시철도토지(150201)</v>
          </cell>
        </row>
        <row r="232">
          <cell r="C232" t="str">
            <v>토지를제외한도시철도(150202)</v>
          </cell>
        </row>
        <row r="233">
          <cell r="C233" t="str">
            <v>상수도시설(150300)</v>
          </cell>
        </row>
        <row r="234">
          <cell r="C234" t="str">
            <v>상수도시설토지(150301)</v>
          </cell>
        </row>
        <row r="235">
          <cell r="C235" t="str">
            <v>토지를제외한상수도시설(150302)</v>
          </cell>
        </row>
        <row r="236">
          <cell r="C236" t="str">
            <v>상수도시설감가상각누계액(150400)</v>
          </cell>
        </row>
        <row r="237">
          <cell r="C237" t="str">
            <v>상수도시설감가상각누계액(150401)</v>
          </cell>
        </row>
        <row r="238">
          <cell r="C238" t="str">
            <v>수질정화시설(150500)</v>
          </cell>
        </row>
        <row r="239">
          <cell r="C239" t="str">
            <v>수질정화시설토지(150501)</v>
          </cell>
        </row>
        <row r="240">
          <cell r="C240" t="str">
            <v>토지를제외한수질정화시설(150502)</v>
          </cell>
        </row>
        <row r="241">
          <cell r="C241" t="str">
            <v>수질정화시설감가상각누계액(150600)</v>
          </cell>
        </row>
        <row r="242">
          <cell r="C242" t="str">
            <v>수질정화시설감가상각누계액(150601)</v>
          </cell>
        </row>
        <row r="243">
          <cell r="C243" t="str">
            <v>하천(150700)</v>
          </cell>
        </row>
        <row r="244">
          <cell r="C244" t="str">
            <v>하천토지(150701)</v>
          </cell>
        </row>
        <row r="245">
          <cell r="C245" t="str">
            <v>토지를제외한하천(150702)</v>
          </cell>
        </row>
        <row r="246">
          <cell r="C246" t="str">
            <v>하천감가상각누계액(150800)</v>
          </cell>
        </row>
        <row r="247">
          <cell r="C247" t="str">
            <v>하천감가상각누계액(150801)</v>
          </cell>
        </row>
        <row r="248">
          <cell r="C248" t="str">
            <v>폐기물처리시설(150900)</v>
          </cell>
        </row>
        <row r="249">
          <cell r="C249" t="str">
            <v>폐기물처리시설토지(150901)</v>
          </cell>
        </row>
        <row r="250">
          <cell r="C250" t="str">
            <v>토지를제외한폐기물처리시설(150902)</v>
          </cell>
        </row>
        <row r="251">
          <cell r="C251" t="str">
            <v>폐기물처리시설감가상각누계액(151000)</v>
          </cell>
        </row>
        <row r="252">
          <cell r="C252" t="str">
            <v>폐기물처리시설감가상각누계액(151001)</v>
          </cell>
        </row>
        <row r="253">
          <cell r="C253" t="str">
            <v>재활용시설(151100)</v>
          </cell>
        </row>
        <row r="254">
          <cell r="C254" t="str">
            <v>재활용시설 토지(151101)</v>
          </cell>
        </row>
        <row r="255">
          <cell r="C255" t="str">
            <v>토지를제외한재활용시설(151102)</v>
          </cell>
        </row>
        <row r="256">
          <cell r="C256" t="str">
            <v>재활용시설감가상각누계액(151200)</v>
          </cell>
        </row>
        <row r="257">
          <cell r="C257" t="str">
            <v>재활용시설감가상각누계액(151201)</v>
          </cell>
        </row>
        <row r="258">
          <cell r="C258" t="str">
            <v>농수산업기반시설(151300)</v>
          </cell>
        </row>
        <row r="259">
          <cell r="C259" t="str">
            <v>농수산업기반시설토지(151301)</v>
          </cell>
        </row>
        <row r="260">
          <cell r="C260" t="str">
            <v>토지를제외한농수산업기반시설(151302)</v>
          </cell>
        </row>
        <row r="261">
          <cell r="C261" t="str">
            <v>농수산업기반시설감가상각누계액(151400)</v>
          </cell>
        </row>
        <row r="262">
          <cell r="C262" t="str">
            <v>농수산업기반시설감가상각누계액(151401)</v>
          </cell>
        </row>
        <row r="263">
          <cell r="C263" t="str">
            <v>댐(151500)</v>
          </cell>
        </row>
        <row r="264">
          <cell r="C264" t="str">
            <v>댐토지(151501)</v>
          </cell>
        </row>
        <row r="265">
          <cell r="C265" t="str">
            <v>토지를제외한댐(151502)</v>
          </cell>
        </row>
        <row r="266">
          <cell r="C266" t="str">
            <v>댐감가상각누계액(151600)</v>
          </cell>
        </row>
        <row r="267">
          <cell r="C267" t="str">
            <v>댐감가상각누계액(151601)</v>
          </cell>
        </row>
        <row r="268">
          <cell r="C268" t="str">
            <v>기타사회기반시설(159700)</v>
          </cell>
        </row>
        <row r="269">
          <cell r="C269" t="str">
            <v>기타사회기반시설토지(159701)</v>
          </cell>
        </row>
        <row r="270">
          <cell r="C270" t="str">
            <v>토지를제외한기타사회기반시설(159702)</v>
          </cell>
        </row>
        <row r="271">
          <cell r="C271" t="str">
            <v>기타사회기반시설감가상각누계액(159800)</v>
          </cell>
        </row>
        <row r="272">
          <cell r="C272" t="str">
            <v>기타사회기반시설감가상각누계액(159801)</v>
          </cell>
        </row>
        <row r="273">
          <cell r="C273" t="str">
            <v>건설중인사회기반시설(159900)</v>
          </cell>
        </row>
        <row r="274">
          <cell r="C274" t="str">
            <v>건설중인사회기반시설(159901)</v>
          </cell>
        </row>
        <row r="275">
          <cell r="C275" t="str">
            <v>기타비유동자산(160000)</v>
          </cell>
        </row>
        <row r="276">
          <cell r="C276" t="str">
            <v>보증금(160100)</v>
          </cell>
        </row>
        <row r="277">
          <cell r="C277" t="str">
            <v>보증금(160101)</v>
          </cell>
        </row>
        <row r="278">
          <cell r="C278" t="str">
            <v>무형자산(160200)</v>
          </cell>
        </row>
        <row r="279">
          <cell r="C279" t="str">
            <v>산업재산권(160201)</v>
          </cell>
        </row>
        <row r="280">
          <cell r="C280" t="str">
            <v>전산소프트웨어구입비(160202)</v>
          </cell>
        </row>
        <row r="281">
          <cell r="C281" t="str">
            <v>전산프로그램개발비(160203)</v>
          </cell>
        </row>
        <row r="282">
          <cell r="C282" t="str">
            <v>기타비유동자산(169800)</v>
          </cell>
        </row>
        <row r="283">
          <cell r="C283" t="str">
            <v>기타비유동자산(169800)</v>
          </cell>
        </row>
        <row r="284">
          <cell r="C284" t="str">
            <v>건설중인기타비유동자산(169900)</v>
          </cell>
        </row>
        <row r="285">
          <cell r="C285" t="str">
            <v>건설중인기타비유동자산(169901)</v>
          </cell>
        </row>
        <row r="286">
          <cell r="C286" t="str">
            <v>부채(200000)</v>
          </cell>
        </row>
        <row r="287">
          <cell r="C287" t="str">
            <v>유동부채(210000)</v>
          </cell>
        </row>
        <row r="288">
          <cell r="C288" t="str">
            <v>단기차입금(210100)</v>
          </cell>
        </row>
        <row r="289">
          <cell r="C289" t="str">
            <v>단기차입금(210101)</v>
          </cell>
        </row>
        <row r="290">
          <cell r="C290" t="str">
            <v>단기예수금(210102)</v>
          </cell>
        </row>
        <row r="291">
          <cell r="C291" t="str">
            <v>유동성장기차입부채(210200)</v>
          </cell>
        </row>
        <row r="292">
          <cell r="C292" t="str">
            <v>유동성장기차입금(210201)</v>
          </cell>
        </row>
        <row r="293">
          <cell r="C293" t="str">
            <v>유동성지방채증권(210202)</v>
          </cell>
        </row>
        <row r="294">
          <cell r="C294" t="str">
            <v>유동성장기미지급금(210203)</v>
          </cell>
        </row>
        <row r="295">
          <cell r="C295" t="str">
            <v>기타유동부채(219900)</v>
          </cell>
        </row>
        <row r="296">
          <cell r="C296" t="str">
            <v>일반미지급금(219901)</v>
          </cell>
        </row>
        <row r="297">
          <cell r="C297" t="str">
            <v>선수금(219902)</v>
          </cell>
        </row>
        <row r="298">
          <cell r="C298" t="str">
            <v>선수수익(219903)</v>
          </cell>
        </row>
        <row r="299">
          <cell r="C299" t="str">
            <v>단기예수보관금(219904)</v>
          </cell>
        </row>
        <row r="300">
          <cell r="C300" t="str">
            <v>일반미지급비용(219905)</v>
          </cell>
        </row>
        <row r="301">
          <cell r="C301" t="str">
            <v>가수금(219906)</v>
          </cell>
        </row>
        <row r="302">
          <cell r="C302" t="str">
            <v>기타유동부채(219907)</v>
          </cell>
        </row>
        <row r="303">
          <cell r="C303" t="str">
            <v>장기차입부채(220000)</v>
          </cell>
        </row>
        <row r="304">
          <cell r="C304" t="str">
            <v>장기차입금(220100)</v>
          </cell>
        </row>
        <row r="305">
          <cell r="C305" t="str">
            <v>장기차입금(220101)</v>
          </cell>
        </row>
        <row r="306">
          <cell r="C306" t="str">
            <v>장기예수금(220102)</v>
          </cell>
        </row>
        <row r="307">
          <cell r="C307" t="str">
            <v>지방채증권(220200)</v>
          </cell>
        </row>
        <row r="308">
          <cell r="C308" t="str">
            <v>지방채증권(220201)</v>
          </cell>
        </row>
        <row r="309">
          <cell r="C309" t="str">
            <v>지방채할인발행차금(220300)</v>
          </cell>
        </row>
        <row r="310">
          <cell r="C310" t="str">
            <v>지방채할인발행차금(220301)</v>
          </cell>
        </row>
        <row r="311">
          <cell r="C311" t="str">
            <v>지방채할증발행차금(220400)</v>
          </cell>
        </row>
        <row r="312">
          <cell r="C312" t="str">
            <v>지방채할증발행차금(220401)</v>
          </cell>
        </row>
        <row r="313">
          <cell r="C313" t="str">
            <v>기타비유동부채(230000)</v>
          </cell>
        </row>
        <row r="314">
          <cell r="C314" t="str">
            <v>퇴직급여충당부채(230100)</v>
          </cell>
        </row>
        <row r="315">
          <cell r="C315" t="str">
            <v>퇴직급여충당부채(230101)</v>
          </cell>
        </row>
        <row r="316">
          <cell r="C316" t="str">
            <v>퇴직전환금및예치금(230200)</v>
          </cell>
        </row>
        <row r="317">
          <cell r="C317" t="str">
            <v>퇴직전환금(230201)</v>
          </cell>
        </row>
        <row r="318">
          <cell r="C318" t="str">
            <v>퇴직보험예치금(230202)</v>
          </cell>
        </row>
        <row r="319">
          <cell r="C319" t="str">
            <v>기타비유동부채(239900)</v>
          </cell>
        </row>
        <row r="320">
          <cell r="C320" t="str">
            <v>장기미지급금(239901)</v>
          </cell>
        </row>
        <row r="321">
          <cell r="C321" t="str">
            <v>장기선수수익(239902)</v>
          </cell>
        </row>
        <row r="322">
          <cell r="C322" t="str">
            <v>장기예수보관금(239903)</v>
          </cell>
        </row>
        <row r="323">
          <cell r="C323" t="str">
            <v>기타비유동부채(239999)</v>
          </cell>
        </row>
        <row r="324">
          <cell r="C324" t="str">
            <v>순자산(300000)</v>
          </cell>
        </row>
        <row r="325">
          <cell r="C325" t="str">
            <v>고정순자산(310000)</v>
          </cell>
        </row>
        <row r="326">
          <cell r="C326" t="str">
            <v>고정순자산(310100)</v>
          </cell>
        </row>
        <row r="327">
          <cell r="C327" t="str">
            <v>고정순자산(310101)</v>
          </cell>
        </row>
        <row r="328">
          <cell r="C328" t="str">
            <v>특정순자산(320000)</v>
          </cell>
        </row>
        <row r="329">
          <cell r="C329" t="str">
            <v>특정순자산(320100)</v>
          </cell>
        </row>
        <row r="330">
          <cell r="C330" t="str">
            <v>특정순자산(320101)</v>
          </cell>
        </row>
        <row r="331">
          <cell r="C331" t="str">
            <v>일반순자산(330000)</v>
          </cell>
        </row>
        <row r="332">
          <cell r="C332" t="str">
            <v>일반순자산(330100)</v>
          </cell>
        </row>
        <row r="333">
          <cell r="C333" t="str">
            <v>일반순자산(330101)</v>
          </cell>
        </row>
        <row r="334">
          <cell r="C334" t="str">
            <v>순자산증가(340000)</v>
          </cell>
        </row>
        <row r="335">
          <cell r="C335" t="str">
            <v>전기오류수정이익(340100)</v>
          </cell>
        </row>
        <row r="336">
          <cell r="C336" t="str">
            <v>전기오류수정이익(340101)</v>
          </cell>
        </row>
        <row r="337">
          <cell r="C337" t="str">
            <v>회계변경의누적이익(340200)</v>
          </cell>
        </row>
        <row r="338">
          <cell r="C338" t="str">
            <v>회계변경의누적이익(340201)</v>
          </cell>
        </row>
        <row r="339">
          <cell r="C339" t="str">
            <v>관리전환에의한자산증가(340300)</v>
          </cell>
        </row>
        <row r="340">
          <cell r="C340" t="str">
            <v>관리전환에의한자산증가(340301)</v>
          </cell>
        </row>
        <row r="341">
          <cell r="C341" t="str">
            <v>기부채납에의한자산증가(340400)</v>
          </cell>
        </row>
        <row r="342">
          <cell r="C342" t="str">
            <v>기부채납에의한자산증가(340401)</v>
          </cell>
        </row>
        <row r="343">
          <cell r="C343" t="str">
            <v>기타순자산의증가(349900)</v>
          </cell>
        </row>
        <row r="344">
          <cell r="C344" t="str">
            <v>기타순자산의증가(349901)</v>
          </cell>
        </row>
        <row r="345">
          <cell r="C345" t="str">
            <v>순자산감소(350000)</v>
          </cell>
        </row>
        <row r="346">
          <cell r="C346" t="str">
            <v>전기오류수정손실(350100)</v>
          </cell>
        </row>
        <row r="347">
          <cell r="C347" t="str">
            <v>전기오류수정손실(350101)</v>
          </cell>
        </row>
        <row r="348">
          <cell r="C348" t="str">
            <v>회계변경이누적손실(350200)</v>
          </cell>
        </row>
        <row r="349">
          <cell r="C349" t="str">
            <v>회계변경이누적손실(350201)</v>
          </cell>
        </row>
        <row r="350">
          <cell r="C350" t="str">
            <v>관리전환에의한자산감소(350300)</v>
          </cell>
        </row>
        <row r="351">
          <cell r="C351" t="str">
            <v>관리전환에의한자산감소(350301)</v>
          </cell>
        </row>
        <row r="352">
          <cell r="C352" t="str">
            <v>기부채납에의한자산감소(350400)</v>
          </cell>
        </row>
        <row r="353">
          <cell r="C353" t="str">
            <v>기부채납에의한자산감소(350401)</v>
          </cell>
        </row>
        <row r="354">
          <cell r="C354" t="str">
            <v>기타순자산의감소(359900)</v>
          </cell>
        </row>
        <row r="355">
          <cell r="C355" t="str">
            <v>기타순자산의감소(359901)</v>
          </cell>
        </row>
        <row r="356">
          <cell r="C356" t="str">
            <v>수익(400000)</v>
          </cell>
        </row>
        <row r="357">
          <cell r="C357" t="str">
            <v>자체조달수익(410000)</v>
          </cell>
        </row>
        <row r="358">
          <cell r="C358" t="str">
            <v>지방세수익(410100)</v>
          </cell>
        </row>
        <row r="359">
          <cell r="C359" t="str">
            <v>취득세수익(410101)</v>
          </cell>
        </row>
        <row r="360">
          <cell r="C360" t="str">
            <v>등록세수익(410102)</v>
          </cell>
        </row>
        <row r="361">
          <cell r="C361" t="str">
            <v>면허세수익(410103)</v>
          </cell>
        </row>
        <row r="362">
          <cell r="C362" t="str">
            <v>주민세수익(410104)</v>
          </cell>
        </row>
        <row r="363">
          <cell r="C363" t="str">
            <v>재산세수익(410105)</v>
          </cell>
        </row>
        <row r="364">
          <cell r="C364" t="str">
            <v>자동차세수익(410106)</v>
          </cell>
        </row>
        <row r="365">
          <cell r="C365" t="str">
            <v>농업소득세수익(410107)</v>
          </cell>
        </row>
        <row r="366">
          <cell r="C366" t="str">
            <v>도축세수익(410108)</v>
          </cell>
        </row>
        <row r="367">
          <cell r="C367" t="str">
            <v>레저세수익(410109)</v>
          </cell>
        </row>
        <row r="368">
          <cell r="C368" t="str">
            <v>담배소비세수익(410110)</v>
          </cell>
        </row>
        <row r="369">
          <cell r="C369" t="str">
            <v>종합토지세수익(410111)</v>
          </cell>
        </row>
        <row r="370">
          <cell r="C370" t="str">
            <v>주행세수익(410112)</v>
          </cell>
        </row>
        <row r="371">
          <cell r="C371" t="str">
            <v>도시계획세수익(410113)</v>
          </cell>
        </row>
        <row r="372">
          <cell r="C372" t="str">
            <v>공동시설세수익(410114)</v>
          </cell>
        </row>
        <row r="373">
          <cell r="C373" t="str">
            <v>사업소세수익(410115)</v>
          </cell>
        </row>
        <row r="374">
          <cell r="C374" t="str">
            <v>지역개발세수익(410116)</v>
          </cell>
        </row>
        <row r="375">
          <cell r="C375" t="str">
            <v>지방교육세수익(410117)</v>
          </cell>
        </row>
        <row r="376">
          <cell r="C376" t="str">
            <v>경상세외수익(410200)</v>
          </cell>
        </row>
        <row r="377">
          <cell r="C377" t="str">
            <v>재산임대료수익(410201)</v>
          </cell>
        </row>
        <row r="378">
          <cell r="C378" t="str">
            <v>사용료수익(410202)</v>
          </cell>
        </row>
        <row r="379">
          <cell r="C379" t="str">
            <v>수수료수익(410203)</v>
          </cell>
        </row>
        <row r="380">
          <cell r="C380" t="str">
            <v>사업수익(410204)</v>
          </cell>
        </row>
        <row r="381">
          <cell r="C381" t="str">
            <v>징수교부금수익(410205)</v>
          </cell>
        </row>
        <row r="382">
          <cell r="C382" t="str">
            <v>이자수익(410206)</v>
          </cell>
        </row>
        <row r="383">
          <cell r="C383" t="str">
            <v>임시세외수익(410300)</v>
          </cell>
        </row>
        <row r="384">
          <cell r="C384" t="str">
            <v>국공유재산매각이익(410301)</v>
          </cell>
        </row>
        <row r="385">
          <cell r="C385" t="str">
            <v>재고자산매각이익(410302)</v>
          </cell>
        </row>
        <row r="386">
          <cell r="C386" t="str">
            <v>일반유형자산처분이익(410303)</v>
          </cell>
        </row>
        <row r="387">
          <cell r="C387" t="str">
            <v>주민편의시설처분이익(410304)</v>
          </cell>
        </row>
        <row r="388">
          <cell r="C388" t="str">
            <v>주민편의시설처분이익(410304)</v>
          </cell>
        </row>
        <row r="389">
          <cell r="C389" t="str">
            <v>사회기반시설처분이익(410305)</v>
          </cell>
        </row>
        <row r="390">
          <cell r="C390" t="str">
            <v>부담금수익(410306)</v>
          </cell>
        </row>
        <row r="391">
          <cell r="C391" t="str">
            <v>과태료및범칙금수익(410307)</v>
          </cell>
        </row>
        <row r="392">
          <cell r="C392" t="str">
            <v>투자유가증권처분이익(410308)</v>
          </cell>
        </row>
        <row r="393">
          <cell r="C393" t="str">
            <v>기타비유동자산처분이익(410309)</v>
          </cell>
        </row>
        <row r="394">
          <cell r="C394" t="str">
            <v>변상금수익(410310)</v>
          </cell>
        </row>
        <row r="395">
          <cell r="C395" t="str">
            <v>위약금수익(410311)</v>
          </cell>
        </row>
        <row r="396">
          <cell r="C396" t="str">
            <v>체납처분수익(410312)</v>
          </cell>
        </row>
        <row r="397">
          <cell r="C397" t="str">
            <v>보상금수익(410313)</v>
          </cell>
        </row>
        <row r="398">
          <cell r="C398" t="str">
            <v>기타잡수익(410314)</v>
          </cell>
        </row>
        <row r="399">
          <cell r="C399" t="str">
            <v>정부간이전수익(420000)</v>
          </cell>
        </row>
        <row r="400">
          <cell r="C400" t="str">
            <v>지방교부세수익(420100)</v>
          </cell>
        </row>
        <row r="401">
          <cell r="C401" t="str">
            <v>지방교부세수익(420101)</v>
          </cell>
        </row>
        <row r="402">
          <cell r="C402" t="str">
            <v>조정교부금수익(420200)</v>
          </cell>
        </row>
        <row r="403">
          <cell r="C403" t="str">
            <v>조정교부금수익(420201)</v>
          </cell>
        </row>
        <row r="404">
          <cell r="C404" t="str">
            <v>재정보전금수익(420300)</v>
          </cell>
        </row>
        <row r="405">
          <cell r="C405" t="str">
            <v>재정보전금수익(420301)</v>
          </cell>
        </row>
        <row r="406">
          <cell r="C406" t="str">
            <v>국고보조금수익(420400)</v>
          </cell>
        </row>
        <row r="407">
          <cell r="C407" t="str">
            <v>국고보조금수익(420401)</v>
          </cell>
        </row>
        <row r="408">
          <cell r="C408" t="str">
            <v>시도비보조금수익(420500)</v>
          </cell>
        </row>
        <row r="409">
          <cell r="C409" t="str">
            <v>시도비보조금수익(420501)</v>
          </cell>
        </row>
        <row r="410">
          <cell r="C410" t="str">
            <v>시도비보조금반환금수익(420600)</v>
          </cell>
        </row>
        <row r="411">
          <cell r="C411" t="str">
            <v>시도비보조금반환금수익(420601)</v>
          </cell>
        </row>
        <row r="412">
          <cell r="C412" t="str">
            <v>자치단체간부담금수익(420700)</v>
          </cell>
        </row>
        <row r="413">
          <cell r="C413" t="str">
            <v>자치단체간부담금수익(420701)</v>
          </cell>
        </row>
        <row r="414">
          <cell r="C414" t="str">
            <v>기타정부간이전수익(429900)</v>
          </cell>
        </row>
        <row r="415">
          <cell r="C415" t="str">
            <v>기타정부간이전수익(429901)</v>
          </cell>
        </row>
        <row r="416">
          <cell r="C416" t="str">
            <v>기타수익(430000)</v>
          </cell>
        </row>
        <row r="417">
          <cell r="C417" t="str">
            <v>회계간전입금수익(430100)</v>
          </cell>
        </row>
        <row r="418">
          <cell r="C418" t="str">
            <v>기타회계전입금수익(430101)</v>
          </cell>
        </row>
        <row r="419">
          <cell r="C419" t="str">
            <v>기근전입금수익(430102)</v>
          </cell>
        </row>
        <row r="420">
          <cell r="C420" t="str">
            <v>공기업특별회계전입금수익(430103)</v>
          </cell>
        </row>
        <row r="421">
          <cell r="C421" t="str">
            <v>공사.공단전입금수익(430104)</v>
          </cell>
        </row>
        <row r="422">
          <cell r="C422" t="str">
            <v>기부금수익(430200)</v>
          </cell>
        </row>
        <row r="423">
          <cell r="C423" t="str">
            <v>기부금수익(430201)</v>
          </cell>
        </row>
        <row r="424">
          <cell r="C424" t="str">
            <v>외화평가이익(430300)</v>
          </cell>
        </row>
        <row r="425">
          <cell r="C425" t="str">
            <v>외화평가이익(430301)</v>
          </cell>
        </row>
        <row r="426">
          <cell r="C426" t="str">
            <v>외환차익(430400)</v>
          </cell>
        </row>
        <row r="427">
          <cell r="C427" t="str">
            <v>외환차익(430401)</v>
          </cell>
        </row>
        <row r="428">
          <cell r="C428" t="str">
            <v>기타수익(439900)</v>
          </cell>
        </row>
        <row r="429">
          <cell r="C429" t="str">
            <v>기타수익(439901)</v>
          </cell>
        </row>
        <row r="430">
          <cell r="C430" t="str">
            <v>비용(500000)</v>
          </cell>
        </row>
        <row r="431">
          <cell r="C431" t="str">
            <v>인건비(510000)</v>
          </cell>
        </row>
        <row r="432">
          <cell r="C432" t="str">
            <v>급여(510100)</v>
          </cell>
        </row>
        <row r="433">
          <cell r="C433" t="str">
            <v>기본급 (510101)</v>
          </cell>
        </row>
        <row r="434">
          <cell r="C434" t="str">
            <v>기말수당및정근수당(510102)</v>
          </cell>
        </row>
        <row r="435">
          <cell r="C435" t="str">
            <v>기타수당(510103)</v>
          </cell>
        </row>
        <row r="436">
          <cell r="C436" t="str">
            <v>정액급식비(510104)</v>
          </cell>
        </row>
        <row r="437">
          <cell r="C437" t="str">
            <v>교통보조비(510105)</v>
          </cell>
        </row>
        <row r="438">
          <cell r="C438" t="str">
            <v>명절휴가비(510106)</v>
          </cell>
        </row>
        <row r="439">
          <cell r="C439" t="str">
            <v>가계지원비(510107)</v>
          </cell>
        </row>
        <row r="440">
          <cell r="C440" t="str">
            <v>연가보상비(510108)</v>
          </cell>
        </row>
        <row r="441">
          <cell r="C441" t="str">
            <v>직책급업무추진비(510109)</v>
          </cell>
        </row>
        <row r="442">
          <cell r="C442" t="str">
            <v>직급보조비(510110)</v>
          </cell>
        </row>
        <row r="443">
          <cell r="C443" t="str">
            <v>특정업무수행활동비(510111)</v>
          </cell>
        </row>
        <row r="444">
          <cell r="C444" t="str">
            <v>성과상여금(510112)</v>
          </cell>
        </row>
        <row r="445">
          <cell r="C445" t="str">
            <v>공무원명예퇴직수당(510113)</v>
          </cell>
        </row>
        <row r="446">
          <cell r="C446" t="str">
            <v>기타직인건비(510114)</v>
          </cell>
        </row>
        <row r="447">
          <cell r="C447" t="str">
            <v>복리후생비(510200)</v>
          </cell>
        </row>
        <row r="448">
          <cell r="C448" t="str">
            <v>공무원연금부담금 (510201)</v>
          </cell>
        </row>
        <row r="449">
          <cell r="C449" t="str">
            <v>공무원건강보험부담금(510202)</v>
          </cell>
        </row>
        <row r="450">
          <cell r="C450" t="str">
            <v>일?숙직비(510203)</v>
          </cell>
        </row>
        <row r="451">
          <cell r="C451" t="str">
            <v>공무원피복비(510204)</v>
          </cell>
        </row>
        <row r="452">
          <cell r="C452" t="str">
            <v>공무원급량비(510205)</v>
          </cell>
        </row>
        <row r="453">
          <cell r="C453" t="str">
            <v>공무원의료비(510206)</v>
          </cell>
        </row>
        <row r="454">
          <cell r="C454" t="str">
            <v>공무원생계지원경비(510207)</v>
          </cell>
        </row>
        <row r="455">
          <cell r="C455" t="str">
            <v>공무원능력개발비(510208)</v>
          </cell>
        </row>
        <row r="456">
          <cell r="C456" t="str">
            <v>공로연수및산업시찰경비(510209)</v>
          </cell>
        </row>
        <row r="457">
          <cell r="C457" t="str">
            <v>기타공무원포상금및상여금(510210)</v>
          </cell>
        </row>
        <row r="458">
          <cell r="C458" t="str">
            <v>해외파견공무원학자금(510211)</v>
          </cell>
        </row>
        <row r="459">
          <cell r="C459" t="str">
            <v>기타복리후생비(510212)</v>
          </cell>
        </row>
        <row r="460">
          <cell r="C460" t="str">
            <v>기타인건비(510300)</v>
          </cell>
        </row>
        <row r="461">
          <cell r="C461" t="str">
            <v>일용인부인건비(510301)</v>
          </cell>
        </row>
        <row r="462">
          <cell r="C462" t="str">
            <v>예술단인건비(510302)</v>
          </cell>
        </row>
        <row r="463">
          <cell r="C463" t="str">
            <v>운동부인건비(510303)</v>
          </cell>
        </row>
        <row r="464">
          <cell r="C464" t="str">
            <v>일시사역인부인건비(510304)</v>
          </cell>
        </row>
        <row r="465">
          <cell r="C465" t="str">
            <v>기타인건비(510305)</v>
          </cell>
        </row>
        <row r="466">
          <cell r="C466" t="str">
            <v>퇴직급여(510400)</v>
          </cell>
        </row>
        <row r="467">
          <cell r="C467" t="str">
            <v>퇴직급여 (510401)</v>
          </cell>
        </row>
        <row r="468">
          <cell r="C468" t="str">
            <v>운영비(520000)</v>
          </cell>
        </row>
        <row r="469">
          <cell r="C469" t="str">
            <v>도서구입및인쇄비(520100)</v>
          </cell>
        </row>
        <row r="470">
          <cell r="C470" t="str">
            <v>도서구입및인쇄비(520101)</v>
          </cell>
        </row>
        <row r="471">
          <cell r="C471" t="str">
            <v>소모품비(520200)</v>
          </cell>
        </row>
        <row r="472">
          <cell r="C472" t="str">
            <v>소모품비(520201)</v>
          </cell>
        </row>
        <row r="473">
          <cell r="C473" t="str">
            <v>홍보및광고비(520300)</v>
          </cell>
        </row>
        <row r="474">
          <cell r="C474" t="str">
            <v>홍보및광고비(520301)</v>
          </cell>
        </row>
        <row r="475">
          <cell r="C475" t="str">
            <v>지급수수료(520400)</v>
          </cell>
        </row>
        <row r="476">
          <cell r="C476" t="str">
            <v>지급수수료(520401)</v>
          </cell>
        </row>
        <row r="477">
          <cell r="C477" t="str">
            <v>일반유형자산유지보수비(520500)</v>
          </cell>
        </row>
        <row r="478">
          <cell r="C478" t="str">
            <v>입목유지보수비(520501)</v>
          </cell>
        </row>
        <row r="479">
          <cell r="C479" t="str">
            <v>건물및부속시설유지보수비(520502)</v>
          </cell>
        </row>
        <row r="480">
          <cell r="C480" t="str">
            <v>구축물유지보수비(520503)</v>
          </cell>
        </row>
        <row r="481">
          <cell r="C481" t="str">
            <v>기계장치유지보수비(520504)</v>
          </cell>
        </row>
        <row r="482">
          <cell r="C482" t="str">
            <v>차량운반구수선비(520505)</v>
          </cell>
        </row>
        <row r="483">
          <cell r="C483" t="str">
            <v>집기비품수선비(520506)</v>
          </cell>
        </row>
        <row r="484">
          <cell r="C484" t="str">
            <v>기타일반유형자산유지보수비(520507)</v>
          </cell>
        </row>
        <row r="485">
          <cell r="C485" t="str">
            <v>주민편의시설유지보수비(520600)</v>
          </cell>
        </row>
        <row r="486">
          <cell r="C486" t="str">
            <v>도서관유지보수비(520601)</v>
          </cell>
        </row>
        <row r="487">
          <cell r="C487" t="str">
            <v>주차장유지보수비(520602)</v>
          </cell>
        </row>
        <row r="488">
          <cell r="C488" t="str">
            <v>공원유지보수비(520603)</v>
          </cell>
        </row>
        <row r="489">
          <cell r="C489" t="str">
            <v>박물관및미술관유지보수비(520604)</v>
          </cell>
        </row>
        <row r="490">
          <cell r="C490" t="str">
            <v>동물원유지보수비(520605)</v>
          </cell>
        </row>
        <row r="491">
          <cell r="C491" t="str">
            <v>수목원및식물원유지보수비(520606)</v>
          </cell>
        </row>
        <row r="492">
          <cell r="C492" t="str">
            <v>공연및문화시설유지보수비(520607)</v>
          </cell>
        </row>
        <row r="493">
          <cell r="C493" t="str">
            <v>체육시설유지보수비(520608)</v>
          </cell>
        </row>
        <row r="494">
          <cell r="C494" t="str">
            <v>사회복지시설유지보수비(520609)</v>
          </cell>
        </row>
        <row r="495">
          <cell r="C495" t="str">
            <v>의료시설유지보수비(520610)</v>
          </cell>
        </row>
        <row r="496">
          <cell r="C496" t="str">
            <v>교육및연구시설유지보수비(520611)</v>
          </cell>
        </row>
        <row r="497">
          <cell r="C497" t="str">
            <v>기타주민편의시설유지보수비(520699)</v>
          </cell>
        </row>
        <row r="498">
          <cell r="C498" t="str">
            <v>사회기반시설유지보수비(520700)</v>
          </cell>
        </row>
        <row r="499">
          <cell r="C499" t="str">
            <v>도로유지보수비 (520701)</v>
          </cell>
        </row>
        <row r="500">
          <cell r="C500" t="str">
            <v>도시철도유지보수비(520702)</v>
          </cell>
        </row>
        <row r="501">
          <cell r="C501" t="str">
            <v>상수도시설유지보수비(520703)</v>
          </cell>
        </row>
        <row r="502">
          <cell r="C502" t="str">
            <v>수질정화시설유지보수비(520704)</v>
          </cell>
        </row>
        <row r="503">
          <cell r="C503" t="str">
            <v>하천부속시설유지보수비(520705)</v>
          </cell>
        </row>
        <row r="504">
          <cell r="C504" t="str">
            <v>폐기물처리시설유지보수비(520706)</v>
          </cell>
        </row>
        <row r="505">
          <cell r="C505" t="str">
            <v>재활용시설유지보수비(520707)</v>
          </cell>
        </row>
        <row r="506">
          <cell r="C506" t="str">
            <v>농수산업기반시설유지보수비(520708)</v>
          </cell>
        </row>
        <row r="507">
          <cell r="C507" t="str">
            <v>댐유지보수비(520709)</v>
          </cell>
        </row>
        <row r="508">
          <cell r="C508" t="str">
            <v>기타사회기반시설유지보수비(520799)</v>
          </cell>
        </row>
        <row r="509">
          <cell r="C509" t="str">
            <v>기타비유동자산유지보수비(520800)</v>
          </cell>
        </row>
        <row r="510">
          <cell r="C510" t="str">
            <v>기타비유동자산유지보수비(520801)</v>
          </cell>
        </row>
        <row r="511">
          <cell r="C511" t="str">
            <v>유산자산유지보수비(520802)</v>
          </cell>
        </row>
        <row r="512">
          <cell r="C512" t="str">
            <v>자연자원유지보수비(520803)</v>
          </cell>
        </row>
        <row r="513">
          <cell r="C513" t="str">
            <v>국공유재산유지보수비(520804)</v>
          </cell>
        </row>
        <row r="514">
          <cell r="C514" t="str">
            <v>교육훈련비(520900)</v>
          </cell>
        </row>
        <row r="515">
          <cell r="C515" t="str">
            <v>교육훈련비(520901)</v>
          </cell>
        </row>
        <row r="516">
          <cell r="C516" t="str">
            <v>재세공과금(521000)</v>
          </cell>
        </row>
        <row r="517">
          <cell r="C517" t="str">
            <v>재세공과금(521001)</v>
          </cell>
        </row>
        <row r="518">
          <cell r="C518" t="str">
            <v>보험료및공제료(521100)</v>
          </cell>
        </row>
        <row r="519">
          <cell r="C519" t="str">
            <v>보험료및공제료(521101)</v>
          </cell>
        </row>
        <row r="520">
          <cell r="C520" t="str">
            <v>임차료(521200)</v>
          </cell>
        </row>
        <row r="521">
          <cell r="C521" t="str">
            <v>임차료(521201)</v>
          </cell>
        </row>
        <row r="522">
          <cell r="C522" t="str">
            <v>차량유지비(521300)</v>
          </cell>
        </row>
        <row r="523">
          <cell r="C523" t="str">
            <v>차량유지비(521301)</v>
          </cell>
        </row>
        <row r="524">
          <cell r="C524" t="str">
            <v>출장비(521400)</v>
          </cell>
        </row>
        <row r="525">
          <cell r="C525" t="str">
            <v>국내출장여비(521401)</v>
          </cell>
        </row>
        <row r="526">
          <cell r="C526" t="str">
            <v>상시출장자월액여비(521402)</v>
          </cell>
        </row>
        <row r="527">
          <cell r="C527" t="str">
            <v>국외출장여비(521403)</v>
          </cell>
        </row>
        <row r="528">
          <cell r="C528" t="str">
            <v>청원경찰등국내출장여비(521404)</v>
          </cell>
        </row>
        <row r="529">
          <cell r="C529" t="str">
            <v>연구용역비(521500)</v>
          </cell>
        </row>
        <row r="530">
          <cell r="C530" t="str">
            <v>연구용역비(521501)</v>
          </cell>
        </row>
        <row r="531">
          <cell r="C531" t="str">
            <v>이자비용(521600)</v>
          </cell>
        </row>
        <row r="532">
          <cell r="C532" t="str">
            <v>차입금이자비용(521601)</v>
          </cell>
        </row>
        <row r="533">
          <cell r="C533" t="str">
            <v>지방채증권이자비용(521602)</v>
          </cell>
        </row>
        <row r="534">
          <cell r="C534" t="str">
            <v>예수금이자비용(521603)</v>
          </cell>
        </row>
        <row r="535">
          <cell r="C535" t="str">
            <v>과오납환부이자비용(521604)</v>
          </cell>
        </row>
        <row r="536">
          <cell r="C536" t="str">
            <v>기타이자비용(521605)</v>
          </cell>
        </row>
        <row r="537">
          <cell r="C537" t="str">
            <v>업무추진비(521700)</v>
          </cell>
        </row>
        <row r="538">
          <cell r="C538" t="str">
            <v>기관운영업무추진비(521701)</v>
          </cell>
        </row>
        <row r="539">
          <cell r="C539" t="str">
            <v>정원가산업무추진비(521702)</v>
          </cell>
        </row>
        <row r="540">
          <cell r="C540" t="str">
            <v>시책추진업무추진비(521703)</v>
          </cell>
        </row>
        <row r="541">
          <cell r="C541" t="str">
            <v>부서운영업무추진비(521704)</v>
          </cell>
        </row>
        <row r="542">
          <cell r="C542" t="str">
            <v>행사비(521800)</v>
          </cell>
        </row>
        <row r="543">
          <cell r="C543" t="str">
            <v>행사지원비 (521801)</v>
          </cell>
        </row>
        <row r="544">
          <cell r="C544" t="str">
            <v>외빈초청여비(521802)</v>
          </cell>
        </row>
        <row r="545">
          <cell r="C545" t="str">
            <v>행사실비보상비(521803)</v>
          </cell>
        </row>
        <row r="546">
          <cell r="C546" t="str">
            <v>행사관련시설비(521804)</v>
          </cell>
        </row>
        <row r="547">
          <cell r="C547" t="str">
            <v>행사위탁및보조비(521805)</v>
          </cell>
        </row>
        <row r="548">
          <cell r="C548" t="str">
            <v>의회비(521900)</v>
          </cell>
        </row>
        <row r="549">
          <cell r="C549" t="str">
            <v>의정활동비 (521901)</v>
          </cell>
        </row>
        <row r="550">
          <cell r="C550" t="str">
            <v>월정수당(521902)</v>
          </cell>
        </row>
        <row r="551">
          <cell r="C551" t="str">
            <v>의정국내여비(521903)</v>
          </cell>
        </row>
        <row r="552">
          <cell r="C552" t="str">
            <v>의정국외여비(521904)</v>
          </cell>
        </row>
        <row r="553">
          <cell r="C553" t="str">
            <v>의정운영공통업무추진비(521905)</v>
          </cell>
        </row>
        <row r="554">
          <cell r="C554" t="str">
            <v>의정기관운영업무추진비(521906)</v>
          </cell>
        </row>
        <row r="555">
          <cell r="C555" t="str">
            <v>의장단협의체부담금(521907)</v>
          </cell>
        </row>
        <row r="556">
          <cell r="C556" t="str">
            <v>기타의회비(521908)</v>
          </cell>
        </row>
        <row r="557">
          <cell r="C557" t="str">
            <v>위탁대행사업비(522000)</v>
          </cell>
        </row>
        <row r="558">
          <cell r="C558" t="str">
            <v>민간위탁금 (522001)</v>
          </cell>
        </row>
        <row r="559">
          <cell r="C559" t="str">
            <v>민간대행사업비(522002)</v>
          </cell>
        </row>
        <row r="560">
          <cell r="C560" t="str">
            <v>공기관대행사업비(522003)</v>
          </cell>
        </row>
        <row r="561">
          <cell r="C561" t="str">
            <v>예술단·운동부등운영비(522100)</v>
          </cell>
        </row>
        <row r="562">
          <cell r="C562" t="str">
            <v>예술단운영비 (522101)</v>
          </cell>
        </row>
        <row r="563">
          <cell r="C563" t="str">
            <v>운동부등운영비(522102)</v>
          </cell>
        </row>
        <row r="564">
          <cell r="C564" t="str">
            <v>공익근무요원인건비(522200)</v>
          </cell>
        </row>
        <row r="565">
          <cell r="C565" t="str">
            <v>공익근무요원운영비(522201)</v>
          </cell>
        </row>
        <row r="566">
          <cell r="C566" t="str">
            <v>위원회운영비(522300)</v>
          </cell>
        </row>
        <row r="567">
          <cell r="C567" t="str">
            <v>위원회운영비(522301)</v>
          </cell>
        </row>
        <row r="568">
          <cell r="C568" t="str">
            <v>주민자치활동운영비(522400)</v>
          </cell>
        </row>
        <row r="569">
          <cell r="C569" t="str">
            <v>의용소방대운영비(522401)</v>
          </cell>
        </row>
        <row r="570">
          <cell r="C570" t="str">
            <v>자율방범대운영비(522402)</v>
          </cell>
        </row>
        <row r="571">
          <cell r="C571" t="str">
            <v>통리반장수당및활동비(522403)</v>
          </cell>
        </row>
        <row r="572">
          <cell r="C572" t="str">
            <v>의료기관운영비(522500)</v>
          </cell>
        </row>
        <row r="573">
          <cell r="C573" t="str">
            <v>의료기관운영비(522501)</v>
          </cell>
        </row>
        <row r="574">
          <cell r="C574" t="str">
            <v>징수교부금(522600)</v>
          </cell>
        </row>
        <row r="575">
          <cell r="C575" t="str">
            <v>징수교부금(522601)</v>
          </cell>
        </row>
        <row r="576">
          <cell r="C576" t="str">
            <v>기타운영비(529900)</v>
          </cell>
        </row>
        <row r="577">
          <cell r="C577" t="str">
            <v>손해배상금및국가배상금 (529901)</v>
          </cell>
        </row>
        <row r="578">
          <cell r="C578" t="str">
            <v>과오납환급금(529902)</v>
          </cell>
        </row>
        <row r="579">
          <cell r="C579" t="str">
            <v>난방용연료대(529903)</v>
          </cell>
        </row>
        <row r="580">
          <cell r="C580" t="str">
            <v>시험연구비(529904)</v>
          </cell>
        </row>
        <row r="581">
          <cell r="C581" t="str">
            <v>지방자치단체협의회부담금(529905)</v>
          </cell>
        </row>
        <row r="582">
          <cell r="C582" t="str">
            <v>기타운영비(529999)</v>
          </cell>
        </row>
        <row r="583">
          <cell r="C583" t="str">
            <v>정부간이전비용(530000)</v>
          </cell>
        </row>
        <row r="584">
          <cell r="C584" t="str">
            <v>자치단체보전금(530100)</v>
          </cell>
        </row>
        <row r="585">
          <cell r="C585" t="str">
            <v>자치단체경상보조금(530101)</v>
          </cell>
        </row>
        <row r="586">
          <cell r="C586" t="str">
            <v>자치단체자본보조금(530102)</v>
          </cell>
        </row>
        <row r="587">
          <cell r="C587" t="str">
            <v>조정교부금(530200)</v>
          </cell>
        </row>
        <row r="588">
          <cell r="C588" t="str">
            <v>조정교부금(530201)</v>
          </cell>
        </row>
        <row r="589">
          <cell r="C589" t="str">
            <v>재정보전금(530300)</v>
          </cell>
        </row>
        <row r="590">
          <cell r="C590" t="str">
            <v>재정보전금(530301)</v>
          </cell>
        </row>
        <row r="591">
          <cell r="C591" t="str">
            <v>지방자치단체간부담금(530400)</v>
          </cell>
        </row>
        <row r="592">
          <cell r="C592" t="str">
            <v>지방자치단체간부담금(530401)</v>
          </cell>
        </row>
        <row r="593">
          <cell r="C593" t="str">
            <v>국가에대한부담금(530500)</v>
          </cell>
        </row>
        <row r="594">
          <cell r="C594" t="str">
            <v>지방선거관련국가부담금(530501)</v>
          </cell>
        </row>
        <row r="595">
          <cell r="C595" t="str">
            <v>교통시설특별회계부담금(530502)</v>
          </cell>
        </row>
        <row r="596">
          <cell r="C596" t="str">
            <v>기타국가에대한부담금(530503)</v>
          </cell>
        </row>
        <row r="597">
          <cell r="C597" t="str">
            <v>교육비특별회계전출금(530600)</v>
          </cell>
        </row>
        <row r="598">
          <cell r="C598" t="str">
            <v>교육비특별회계전출금(530601)</v>
          </cell>
        </row>
        <row r="599">
          <cell r="C599" t="str">
            <v>교육기관운영비보조금(530700)</v>
          </cell>
        </row>
        <row r="600">
          <cell r="C600" t="str">
            <v>교육기관운영비보조금(530701)</v>
          </cell>
        </row>
        <row r="601">
          <cell r="C601" t="str">
            <v>기타이전비용(540000)</v>
          </cell>
        </row>
        <row r="602">
          <cell r="C602" t="str">
            <v>민간사회보장지원금(540100)</v>
          </cell>
        </row>
        <row r="603">
          <cell r="C603" t="str">
            <v>민간사회보장지원금(540101)</v>
          </cell>
        </row>
        <row r="604">
          <cell r="C604" t="str">
            <v>민간및사회단체보조금(540200)</v>
          </cell>
        </row>
        <row r="605">
          <cell r="C605" t="str">
            <v>민간경상보조금(540201)</v>
          </cell>
        </row>
        <row r="606">
          <cell r="C606" t="str">
            <v>사회단체보조금(540202)</v>
          </cell>
        </row>
        <row r="607">
          <cell r="C607" t="str">
            <v>민간자본보조금(540203)</v>
          </cell>
        </row>
        <row r="608">
          <cell r="C608" t="str">
            <v>민간장학금(540300)</v>
          </cell>
        </row>
        <row r="609">
          <cell r="C609" t="str">
            <v>민간장학금(540301)</v>
          </cell>
        </row>
        <row r="610">
          <cell r="C610" t="str">
            <v>운수업계보조금(540400)</v>
          </cell>
        </row>
        <row r="611">
          <cell r="C611" t="str">
            <v>운수업계보조금(540401)</v>
          </cell>
        </row>
        <row r="612">
          <cell r="C612" t="str">
            <v>이차보전금(540500)</v>
          </cell>
        </row>
        <row r="613">
          <cell r="C613" t="str">
            <v>이차보전금(540501)</v>
          </cell>
        </row>
        <row r="614">
          <cell r="C614" t="str">
            <v>출연금(540600)</v>
          </cell>
        </row>
        <row r="615">
          <cell r="C615" t="str">
            <v>출연금(540601)</v>
          </cell>
        </row>
        <row r="616">
          <cell r="C616" t="str">
            <v>예비군운영보조금(540700)</v>
          </cell>
        </row>
        <row r="617">
          <cell r="C617" t="str">
            <v>예비군운영보조금(540701)</v>
          </cell>
        </row>
        <row r="618">
          <cell r="C618" t="str">
            <v>국제기관부담금(540800)</v>
          </cell>
        </row>
        <row r="619">
          <cell r="C619" t="str">
            <v>국제기관부담금(540801)</v>
          </cell>
        </row>
        <row r="620">
          <cell r="C620" t="str">
            <v>국외지원금(540900)</v>
          </cell>
        </row>
        <row r="621">
          <cell r="C621" t="str">
            <v>국외지원금(540901)</v>
          </cell>
        </row>
        <row r="622">
          <cell r="C622" t="str">
            <v>전출금비용(541000)</v>
          </cell>
        </row>
        <row r="623">
          <cell r="C623" t="str">
            <v>타회계전출금비용(541001)</v>
          </cell>
        </row>
        <row r="624">
          <cell r="C624" t="str">
            <v>기금전출금비용(541002)</v>
          </cell>
        </row>
        <row r="625">
          <cell r="C625" t="str">
            <v>공기업특별회계전출금비용(541003)</v>
          </cell>
        </row>
        <row r="626">
          <cell r="C626" t="str">
            <v>공사.공단경상전출금비용(541004)</v>
          </cell>
        </row>
        <row r="627">
          <cell r="C627" t="str">
            <v>공사.공단자본전출금비용(541005)</v>
          </cell>
        </row>
        <row r="628">
          <cell r="C628" t="str">
            <v>사립학교교직원건강보험부담금(541100)</v>
          </cell>
        </row>
        <row r="629">
          <cell r="C629" t="str">
            <v>사립학교교직원건강보험부담금(541101)</v>
          </cell>
        </row>
        <row r="630">
          <cell r="C630" t="str">
            <v>민간에대한부담금(541200)</v>
          </cell>
        </row>
        <row r="631">
          <cell r="C631" t="str">
            <v>민간에대한부담금(541201)</v>
          </cell>
        </row>
        <row r="632">
          <cell r="C632" t="str">
            <v>기타이전비용(549900)</v>
          </cell>
        </row>
        <row r="633">
          <cell r="C633" t="str">
            <v>민간국외출장여비지원금(549901)</v>
          </cell>
        </row>
        <row r="634">
          <cell r="C634" t="str">
            <v>입영장정지원비(549902)</v>
          </cell>
        </row>
        <row r="635">
          <cell r="C635" t="str">
            <v>민간포상금(549903)</v>
          </cell>
        </row>
        <row r="636">
          <cell r="C636" t="str">
            <v>이주보상금(549904)</v>
          </cell>
        </row>
        <row r="637">
          <cell r="C637" t="str">
            <v>민간재해보상금(549905)</v>
          </cell>
        </row>
        <row r="638">
          <cell r="C638" t="str">
            <v>기타이전비용(549999)</v>
          </cell>
        </row>
        <row r="639">
          <cell r="C639" t="str">
            <v>기타비용(550000)</v>
          </cell>
        </row>
        <row r="640">
          <cell r="C640" t="str">
            <v>일반유형자산처분손실(550100)</v>
          </cell>
        </row>
        <row r="641">
          <cell r="C641" t="str">
            <v>토지처분손실 (550101)</v>
          </cell>
        </row>
        <row r="642">
          <cell r="C642" t="str">
            <v>입목처분손실(550102)</v>
          </cell>
        </row>
        <row r="643">
          <cell r="C643" t="str">
            <v>건물처분손실(550103)</v>
          </cell>
        </row>
        <row r="644">
          <cell r="C644" t="str">
            <v>구축물처분손실(550104)</v>
          </cell>
        </row>
        <row r="645">
          <cell r="C645" t="str">
            <v>기계장치처분손실(550105)</v>
          </cell>
        </row>
        <row r="646">
          <cell r="C646" t="str">
            <v>차량운반구처분손실(550106)</v>
          </cell>
        </row>
        <row r="647">
          <cell r="C647" t="str">
            <v>집기비품처분손실(550107)</v>
          </cell>
        </row>
        <row r="648">
          <cell r="C648" t="str">
            <v>기타일반유형자산처분손실(550108)</v>
          </cell>
        </row>
        <row r="649">
          <cell r="C649" t="str">
            <v>주민편의시설처분손실(550200)</v>
          </cell>
        </row>
        <row r="650">
          <cell r="C650" t="str">
            <v>주민편의시설처분손실(550201)</v>
          </cell>
        </row>
        <row r="651">
          <cell r="C651" t="str">
            <v>사회기반시설처분손실(550300)</v>
          </cell>
        </row>
        <row r="652">
          <cell r="C652" t="str">
            <v>사회기반시설처분손실(550301)</v>
          </cell>
        </row>
        <row r="653">
          <cell r="C653" t="str">
            <v>기타비유동자산처분손실(550400)</v>
          </cell>
        </row>
        <row r="654">
          <cell r="C654" t="str">
            <v>기타비유동자산처분손실(550401)</v>
          </cell>
        </row>
        <row r="655">
          <cell r="C655" t="str">
            <v>일반유형자산감액손실(550500)</v>
          </cell>
        </row>
        <row r="656">
          <cell r="C656" t="str">
            <v>입목감액손실(550501)</v>
          </cell>
        </row>
        <row r="657">
          <cell r="C657" t="str">
            <v>건물감액손실(550502)</v>
          </cell>
        </row>
        <row r="658">
          <cell r="C658" t="str">
            <v>구축물감액손실(550503)</v>
          </cell>
        </row>
        <row r="659">
          <cell r="C659" t="str">
            <v>기계장치감액손실(550504)</v>
          </cell>
        </row>
        <row r="660">
          <cell r="C660" t="str">
            <v>차량운반구감액손실(550505)</v>
          </cell>
        </row>
        <row r="661">
          <cell r="C661" t="str">
            <v>집기비품감액손실(550506)</v>
          </cell>
        </row>
        <row r="662">
          <cell r="C662" t="str">
            <v>기타일반유형자산감액손실(550507)</v>
          </cell>
        </row>
        <row r="663">
          <cell r="C663" t="str">
            <v>주민편의시설감액손실(550600)</v>
          </cell>
        </row>
        <row r="664">
          <cell r="C664" t="str">
            <v>주민편의시설감액손실(550601)</v>
          </cell>
        </row>
        <row r="665">
          <cell r="C665" t="str">
            <v>사회기반시설감액손실(550700)</v>
          </cell>
        </row>
        <row r="666">
          <cell r="C666" t="str">
            <v>사회기반시설감액손실(550701)</v>
          </cell>
        </row>
        <row r="667">
          <cell r="C667" t="str">
            <v>유산자산재해복구비(550800)</v>
          </cell>
        </row>
        <row r="668">
          <cell r="C668" t="str">
            <v>유산자산재해복구비(550801)</v>
          </cell>
        </row>
        <row r="669">
          <cell r="C669" t="str">
            <v>자연자원재해복구비(550900)</v>
          </cell>
        </row>
        <row r="670">
          <cell r="C670" t="str">
            <v>자연자원재해복구비(550901)</v>
          </cell>
        </row>
        <row r="671">
          <cell r="C671" t="str">
            <v>재고자산매각손실(551000)</v>
          </cell>
        </row>
        <row r="672">
          <cell r="C672" t="str">
            <v>재고자산매각손실(551001)</v>
          </cell>
        </row>
        <row r="673">
          <cell r="C673" t="str">
            <v>재고자산감액손실(551100)</v>
          </cell>
        </row>
        <row r="674">
          <cell r="C674" t="str">
            <v>재고자산감액손실(551101)</v>
          </cell>
        </row>
        <row r="675">
          <cell r="C675" t="str">
            <v>장기투자증권처분손실(551200)</v>
          </cell>
        </row>
        <row r="676">
          <cell r="C676" t="str">
            <v>장기투자증권처분손실(551201)</v>
          </cell>
        </row>
        <row r="677">
          <cell r="C677" t="str">
            <v>장기투자증권감액손실(551300)</v>
          </cell>
        </row>
        <row r="678">
          <cell r="C678" t="str">
            <v>장기투자증권감액손실(551301)</v>
          </cell>
        </row>
        <row r="679">
          <cell r="C679" t="str">
            <v>외화평가손실(551400)</v>
          </cell>
        </row>
        <row r="680">
          <cell r="C680" t="str">
            <v>외화평가손실(551401)</v>
          </cell>
        </row>
        <row r="681">
          <cell r="C681" t="str">
            <v>외환차손(551500)</v>
          </cell>
        </row>
        <row r="682">
          <cell r="C682" t="str">
            <v>외환차손(551501)</v>
          </cell>
        </row>
        <row r="683">
          <cell r="C683" t="str">
            <v>일반유형자산감가상각비(551600)</v>
          </cell>
        </row>
        <row r="684">
          <cell r="C684" t="str">
            <v>건물감가상각비(551601)</v>
          </cell>
        </row>
        <row r="685">
          <cell r="C685" t="str">
            <v>구축물감가상각비(551602)</v>
          </cell>
        </row>
        <row r="686">
          <cell r="C686" t="str">
            <v>기계장치감가상각비(551603)</v>
          </cell>
        </row>
        <row r="687">
          <cell r="C687" t="str">
            <v>차량운반구감가상각비(551604)</v>
          </cell>
        </row>
        <row r="688">
          <cell r="C688" t="str">
            <v>집기비품감가상각비(551605)</v>
          </cell>
        </row>
        <row r="689">
          <cell r="C689" t="str">
            <v>기타일반유형자산감가상각비(551606)</v>
          </cell>
        </row>
        <row r="690">
          <cell r="C690" t="str">
            <v>주민편의시설감가상각비(551700)</v>
          </cell>
        </row>
        <row r="691">
          <cell r="C691" t="str">
            <v>도서관감가상각비(551701)</v>
          </cell>
        </row>
        <row r="692">
          <cell r="C692" t="str">
            <v>주차장감가상각비(551702)</v>
          </cell>
        </row>
        <row r="693">
          <cell r="C693" t="str">
            <v>공원감가상각비(551703)</v>
          </cell>
        </row>
        <row r="694">
          <cell r="C694" t="str">
            <v>박물관및미술관감가상각비(551704)</v>
          </cell>
        </row>
        <row r="695">
          <cell r="C695" t="str">
            <v>동물원감가상각비(551705)</v>
          </cell>
        </row>
        <row r="696">
          <cell r="C696" t="str">
            <v>수목원및식물원감가상각비(551706)</v>
          </cell>
        </row>
        <row r="697">
          <cell r="C697" t="str">
            <v>공연및문화시설감가상각비(551707)</v>
          </cell>
        </row>
        <row r="698">
          <cell r="C698" t="str">
            <v>체육시설감가상각비(551708)</v>
          </cell>
        </row>
        <row r="699">
          <cell r="C699" t="str">
            <v>사회복지시설감가상각비(551709)</v>
          </cell>
        </row>
        <row r="700">
          <cell r="C700" t="str">
            <v>의료시설감가상각비(551710)</v>
          </cell>
        </row>
        <row r="701">
          <cell r="C701" t="str">
            <v>교육연구시설감가상각비(551711)</v>
          </cell>
        </row>
        <row r="702">
          <cell r="C702" t="str">
            <v>기타주민편의시설감가상각비(551712)</v>
          </cell>
        </row>
        <row r="703">
          <cell r="C703" t="str">
            <v>사회기반시설감가상각비(551800)</v>
          </cell>
        </row>
        <row r="704">
          <cell r="C704" t="str">
            <v>상수도시설감가상각비(551801)</v>
          </cell>
        </row>
        <row r="705">
          <cell r="C705" t="str">
            <v>수질정화시설감가상각비(551802)</v>
          </cell>
        </row>
        <row r="706">
          <cell r="C706" t="str">
            <v>하천부속시설감가상각비(551803)</v>
          </cell>
        </row>
        <row r="707">
          <cell r="C707" t="str">
            <v>폐기물처리시설감가상각비(551804)</v>
          </cell>
        </row>
        <row r="708">
          <cell r="C708" t="str">
            <v>재활용시설감가상각비(551805)</v>
          </cell>
        </row>
        <row r="709">
          <cell r="C709" t="str">
            <v>농수산업기반시설감가상각비(551806)</v>
          </cell>
        </row>
        <row r="710">
          <cell r="C710" t="str">
            <v>댐감가상각비(551807)</v>
          </cell>
        </row>
        <row r="711">
          <cell r="C711" t="str">
            <v>기타사회기반시설감가상각비(551808)</v>
          </cell>
        </row>
        <row r="712">
          <cell r="C712" t="str">
            <v>무형자산감가상각비(551900)</v>
          </cell>
        </row>
        <row r="713">
          <cell r="C713" t="str">
            <v>무형자산감가상각비(551901)</v>
          </cell>
        </row>
        <row r="714">
          <cell r="C714" t="str">
            <v>미수세금대손상각비(552000)</v>
          </cell>
        </row>
        <row r="715">
          <cell r="C715" t="str">
            <v>미수취득세대손상각비(552001)</v>
          </cell>
        </row>
        <row r="716">
          <cell r="C716" t="str">
            <v>미수등록세대손상각비(552002)</v>
          </cell>
        </row>
        <row r="717">
          <cell r="C717" t="str">
            <v>미수면허세대손상각비(552003)</v>
          </cell>
        </row>
        <row r="718">
          <cell r="C718" t="str">
            <v>미수주민세대손상각비(552004)</v>
          </cell>
        </row>
        <row r="719">
          <cell r="C719" t="str">
            <v>미수재산세대손상각비(552005)</v>
          </cell>
        </row>
        <row r="720">
          <cell r="C720" t="str">
            <v>미수자동차세대손상각비(552006)</v>
          </cell>
        </row>
        <row r="721">
          <cell r="C721" t="str">
            <v>미수농업소득세대손상각비(552007)</v>
          </cell>
        </row>
        <row r="722">
          <cell r="C722" t="str">
            <v>미수도축세대손상각비(552008)</v>
          </cell>
        </row>
        <row r="723">
          <cell r="C723" t="str">
            <v>미수레저세대손상각비(552009)</v>
          </cell>
        </row>
        <row r="724">
          <cell r="C724" t="str">
            <v>미수담배소비세대손상각비(552010)</v>
          </cell>
        </row>
        <row r="725">
          <cell r="C725" t="str">
            <v>미수종합토지세대손상각비(552011)</v>
          </cell>
        </row>
        <row r="726">
          <cell r="C726" t="str">
            <v>미수주행세대손상각비(552012)</v>
          </cell>
        </row>
        <row r="727">
          <cell r="C727" t="str">
            <v>미수도시계획세대손상각비(552013)</v>
          </cell>
        </row>
        <row r="728">
          <cell r="C728" t="str">
            <v>미수공동시설세대손상각비(552014)</v>
          </cell>
        </row>
        <row r="729">
          <cell r="C729" t="str">
            <v>미수사업소세대손상각비(552015)</v>
          </cell>
        </row>
        <row r="730">
          <cell r="C730" t="str">
            <v>미수지역개발세대손상각비(552016)</v>
          </cell>
        </row>
        <row r="731">
          <cell r="C731" t="str">
            <v>미수지방교육세대손상각비(552017)</v>
          </cell>
        </row>
        <row r="732">
          <cell r="C732" t="str">
            <v>미수세외수입금대손상각비(552100)</v>
          </cell>
        </row>
        <row r="733">
          <cell r="C733" t="str">
            <v>미수재산임대료대손상각비(552101)</v>
          </cell>
        </row>
        <row r="734">
          <cell r="C734" t="str">
            <v>미수사용료대손상각비(552102)</v>
          </cell>
        </row>
        <row r="735">
          <cell r="C735" t="str">
            <v>미수수수료대손상각비(552103)</v>
          </cell>
        </row>
        <row r="736">
          <cell r="C736" t="str">
            <v>미수사업수익대손상각비(552104)</v>
          </cell>
        </row>
        <row r="737">
          <cell r="C737" t="str">
            <v>미수국공유재산매각수익대손상각비(552105)</v>
          </cell>
        </row>
        <row r="738">
          <cell r="C738" t="str">
            <v>미수재고자산매각이익대손상각비(552106)</v>
          </cell>
        </row>
        <row r="739">
          <cell r="C739" t="str">
            <v>미수전입금대손상각비(552107)</v>
          </cell>
        </row>
        <row r="740">
          <cell r="C740" t="str">
            <v>미수일반부담금대손상각비(552108)</v>
          </cell>
        </row>
        <row r="741">
          <cell r="C741" t="str">
            <v>미수변상금대손상각비(552109)</v>
          </cell>
        </row>
        <row r="742">
          <cell r="C742" t="str">
            <v>미수위약금대손상각비(552110)</v>
          </cell>
        </row>
        <row r="743">
          <cell r="C743" t="str">
            <v>미수체납처분수입대손상각비(552111)</v>
          </cell>
        </row>
        <row r="744">
          <cell r="C744" t="str">
            <v>미수보상금대손상각비(552112)</v>
          </cell>
        </row>
        <row r="745">
          <cell r="C745" t="str">
            <v>미수과태료및범칙금대손상각비(552113)</v>
          </cell>
        </row>
        <row r="746">
          <cell r="C746" t="str">
            <v>미수기부금대손상각비(552114)</v>
          </cell>
        </row>
        <row r="747">
          <cell r="C747" t="str">
            <v>미수기타잡수입대손상각비(552115)</v>
          </cell>
        </row>
        <row r="748">
          <cell r="C748" t="str">
            <v>단기민간융자금대손상각비(552200)</v>
          </cell>
        </row>
        <row r="749">
          <cell r="C749" t="str">
            <v>단기민간융자금대손상각비(552201)</v>
          </cell>
        </row>
        <row r="750">
          <cell r="C750" t="str">
            <v>일반미수금대손강각비(552300)</v>
          </cell>
        </row>
        <row r="751">
          <cell r="C751" t="str">
            <v>일반미수금대손강각비(552301)</v>
          </cell>
        </row>
        <row r="752">
          <cell r="C752" t="str">
            <v>장기민간융자금대손상각비(55240)</v>
          </cell>
        </row>
        <row r="753">
          <cell r="C753" t="str">
            <v>장기민간융자금대손상각비(552401)</v>
          </cell>
        </row>
        <row r="754">
          <cell r="C754" t="str">
            <v>기타비용(559900)</v>
          </cell>
        </row>
        <row r="755">
          <cell r="C755" t="str">
            <v>기타비용(559901)</v>
          </cell>
        </row>
      </sheetData>
      <sheetData sheetId="13" refreshError="1"/>
      <sheetData sheetId="1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tomer"/>
      <sheetName val="Sheet1"/>
      <sheetName val="Sheet4"/>
      <sheetName val="Sheet1 (2)"/>
      <sheetName val="Sheet2"/>
      <sheetName val="Sheet3"/>
      <sheetName val="1998 P &amp; L"/>
    </sheetNames>
    <sheetDataSet>
      <sheetData sheetId="0" refreshError="1">
        <row r="2">
          <cell r="B2" t="str">
            <v>상    호</v>
          </cell>
          <cell r="C2" t="str">
            <v>사업자등록번호</v>
          </cell>
          <cell r="D2" t="str">
            <v>대표자</v>
          </cell>
          <cell r="E2" t="str">
            <v>주소</v>
          </cell>
          <cell r="F2" t="str">
            <v>ZIP</v>
          </cell>
          <cell r="G2" t="str">
            <v>업태</v>
          </cell>
          <cell r="H2" t="str">
            <v>종목</v>
          </cell>
          <cell r="I2" t="str">
            <v>지역</v>
          </cell>
          <cell r="J2" t="str">
            <v>담당자</v>
          </cell>
        </row>
        <row r="3">
          <cell r="B3" t="str">
            <v>경희약품㈜</v>
          </cell>
          <cell r="C3" t="str">
            <v>126-81-31459</v>
          </cell>
          <cell r="D3" t="str">
            <v>임보연</v>
          </cell>
          <cell r="E3" t="str">
            <v>경기 광주 오포 능평 153-10</v>
          </cell>
          <cell r="G3" t="str">
            <v>도매</v>
          </cell>
          <cell r="H3" t="str">
            <v>의약품</v>
          </cell>
          <cell r="I3" t="str">
            <v>서울2</v>
          </cell>
          <cell r="J3" t="str">
            <v>이충주</v>
          </cell>
        </row>
        <row r="4">
          <cell r="B4" t="str">
            <v>광림약품㈜</v>
          </cell>
          <cell r="C4" t="str">
            <v>205-81-26787</v>
          </cell>
          <cell r="D4" t="str">
            <v>최홍건</v>
          </cell>
          <cell r="E4" t="str">
            <v>서울 동대문 장안 337-19</v>
          </cell>
          <cell r="G4" t="str">
            <v>도매</v>
          </cell>
          <cell r="H4" t="str">
            <v>양약</v>
          </cell>
          <cell r="I4" t="str">
            <v>서울2</v>
          </cell>
          <cell r="J4" t="str">
            <v>강충주</v>
          </cell>
        </row>
        <row r="5">
          <cell r="B5" t="str">
            <v>광산약품</v>
          </cell>
          <cell r="C5" t="str">
            <v>504-05-63308</v>
          </cell>
          <cell r="D5" t="str">
            <v>김재복</v>
          </cell>
          <cell r="E5" t="str">
            <v>대구 북구 고성동 3가 7-1</v>
          </cell>
          <cell r="G5" t="str">
            <v>도매</v>
          </cell>
          <cell r="H5" t="str">
            <v>양약 외</v>
          </cell>
        </row>
        <row r="6">
          <cell r="B6" t="str">
            <v>광주의약품㈜</v>
          </cell>
          <cell r="C6" t="str">
            <v>408-81-08641</v>
          </cell>
          <cell r="D6" t="str">
            <v>최정채</v>
          </cell>
          <cell r="E6" t="str">
            <v>광주 동 충장5 59-2</v>
          </cell>
          <cell r="G6" t="str">
            <v>도매</v>
          </cell>
          <cell r="H6" t="str">
            <v>양약</v>
          </cell>
          <cell r="I6" t="str">
            <v>광주</v>
          </cell>
          <cell r="J6" t="str">
            <v>김태균</v>
          </cell>
        </row>
        <row r="7">
          <cell r="B7" t="str">
            <v>남양약품㈜</v>
          </cell>
          <cell r="C7" t="str">
            <v>111-81-14481</v>
          </cell>
          <cell r="D7" t="str">
            <v>신남수</v>
          </cell>
          <cell r="E7" t="str">
            <v>서울 은평 신사 35-18</v>
          </cell>
          <cell r="G7" t="str">
            <v>도매</v>
          </cell>
          <cell r="H7" t="str">
            <v>의약품</v>
          </cell>
          <cell r="I7" t="str">
            <v>서울1</v>
          </cell>
          <cell r="J7" t="str">
            <v>강덕원</v>
          </cell>
        </row>
        <row r="8">
          <cell r="B8" t="str">
            <v>대구약품</v>
          </cell>
          <cell r="C8" t="str">
            <v>501-07-61310</v>
          </cell>
          <cell r="D8" t="str">
            <v>전시형</v>
          </cell>
          <cell r="E8" t="str">
            <v>대구 중구 삼덕동3가 137-10</v>
          </cell>
          <cell r="G8" t="str">
            <v>도매</v>
          </cell>
          <cell r="H8" t="str">
            <v>양약</v>
          </cell>
        </row>
        <row r="9">
          <cell r="B9" t="str">
            <v>대성약품㈜</v>
          </cell>
          <cell r="C9" t="str">
            <v>408-81-07259</v>
          </cell>
          <cell r="D9" t="str">
            <v>최기영</v>
          </cell>
          <cell r="E9" t="str">
            <v>광주 동구 금남로 5가 79</v>
          </cell>
          <cell r="G9" t="str">
            <v>도매</v>
          </cell>
          <cell r="H9" t="str">
            <v>의약품</v>
          </cell>
          <cell r="I9" t="str">
            <v>광주</v>
          </cell>
          <cell r="J9" t="str">
            <v>김태균</v>
          </cell>
        </row>
        <row r="10">
          <cell r="B10" t="str">
            <v>대일물산㈜</v>
          </cell>
          <cell r="C10" t="str">
            <v>205-81-36801</v>
          </cell>
          <cell r="D10" t="str">
            <v>박노석</v>
          </cell>
          <cell r="E10" t="str">
            <v xml:space="preserve">서울 동대문 장안 460-4 </v>
          </cell>
          <cell r="G10" t="str">
            <v>도매</v>
          </cell>
          <cell r="H10" t="str">
            <v>의약품</v>
          </cell>
          <cell r="I10" t="str">
            <v>서울1</v>
          </cell>
          <cell r="J10" t="str">
            <v>강덕원</v>
          </cell>
        </row>
        <row r="11">
          <cell r="B11" t="str">
            <v>두레약품㈜</v>
          </cell>
          <cell r="C11" t="str">
            <v>106-81-59550</v>
          </cell>
          <cell r="D11" t="str">
            <v>강수철</v>
          </cell>
          <cell r="E11" t="str">
            <v>서울 용산구 한강 3 40-879</v>
          </cell>
          <cell r="G11" t="str">
            <v>도매</v>
          </cell>
          <cell r="H11" t="str">
            <v>의약품</v>
          </cell>
          <cell r="I11" t="str">
            <v>서울1</v>
          </cell>
          <cell r="J11" t="str">
            <v>김태훈</v>
          </cell>
        </row>
        <row r="12">
          <cell r="B12" t="str">
            <v>명성약품㈜</v>
          </cell>
          <cell r="C12" t="str">
            <v>107-81-64129</v>
          </cell>
          <cell r="D12" t="str">
            <v>이근종</v>
          </cell>
          <cell r="E12" t="str">
            <v>서울 영등포 영등포7 94-43</v>
          </cell>
          <cell r="G12" t="str">
            <v>도매</v>
          </cell>
          <cell r="H12" t="str">
            <v>양약</v>
          </cell>
          <cell r="I12" t="str">
            <v>서울2</v>
          </cell>
          <cell r="J12" t="str">
            <v>강충주</v>
          </cell>
        </row>
        <row r="13">
          <cell r="B13" t="str">
            <v>백제약품㈜광주</v>
          </cell>
          <cell r="C13" t="str">
            <v>408-85-00180</v>
          </cell>
          <cell r="D13" t="str">
            <v>김기운</v>
          </cell>
          <cell r="E13" t="str">
            <v>광주 동구 대인동 312-16</v>
          </cell>
          <cell r="G13" t="str">
            <v>도매</v>
          </cell>
          <cell r="H13" t="str">
            <v>양약 외</v>
          </cell>
        </row>
        <row r="14">
          <cell r="B14" t="str">
            <v>백제약품㈜대전지점</v>
          </cell>
          <cell r="C14" t="str">
            <v>305-85-00993</v>
          </cell>
          <cell r="D14" t="str">
            <v>김기운</v>
          </cell>
          <cell r="E14" t="str">
            <v>대전 중구 대흥동 508-63</v>
          </cell>
          <cell r="G14" t="str">
            <v>도.소매</v>
          </cell>
          <cell r="H14" t="str">
            <v>양약</v>
          </cell>
          <cell r="I14" t="str">
            <v>대전</v>
          </cell>
          <cell r="J14" t="str">
            <v>전영호</v>
          </cell>
        </row>
        <row r="15">
          <cell r="B15" t="str">
            <v>백제약품㈜서울</v>
          </cell>
          <cell r="C15" t="str">
            <v>113-85-04425</v>
          </cell>
          <cell r="D15" t="str">
            <v>김기운</v>
          </cell>
          <cell r="E15" t="str">
            <v>서울 구로 구로 44</v>
          </cell>
          <cell r="G15" t="str">
            <v>도매</v>
          </cell>
          <cell r="H15" t="str">
            <v>양약</v>
          </cell>
          <cell r="I15" t="str">
            <v>서울2</v>
          </cell>
          <cell r="J15" t="str">
            <v>강충주</v>
          </cell>
        </row>
        <row r="16">
          <cell r="B16" t="str">
            <v>보국실업㈜</v>
          </cell>
          <cell r="C16" t="str">
            <v>409-81-34647</v>
          </cell>
          <cell r="D16" t="str">
            <v>박용석</v>
          </cell>
          <cell r="E16" t="str">
            <v>광주 북구 누운동 144-10</v>
          </cell>
          <cell r="G16" t="str">
            <v>도매</v>
          </cell>
          <cell r="H16" t="str">
            <v>양약</v>
          </cell>
          <cell r="I16" t="str">
            <v>광주</v>
          </cell>
          <cell r="J16" t="str">
            <v>김태균</v>
          </cell>
        </row>
        <row r="17">
          <cell r="B17" t="str">
            <v>복산약품㈜</v>
          </cell>
          <cell r="C17" t="str">
            <v>604-81-03598</v>
          </cell>
          <cell r="D17" t="str">
            <v>엄태응</v>
          </cell>
          <cell r="E17" t="str">
            <v>부산 동구 범일동 825-13</v>
          </cell>
          <cell r="G17" t="str">
            <v>도매</v>
          </cell>
          <cell r="H17" t="str">
            <v>양약</v>
          </cell>
          <cell r="I17" t="str">
            <v>부산</v>
          </cell>
          <cell r="J17" t="str">
            <v>김상규</v>
          </cell>
        </row>
        <row r="18">
          <cell r="B18" t="str">
            <v>복지약품㈜</v>
          </cell>
          <cell r="C18" t="str">
            <v>205-81-32843</v>
          </cell>
          <cell r="D18" t="str">
            <v>조달환</v>
          </cell>
          <cell r="E18" t="str">
            <v>서울 동대문 장안 337-6</v>
          </cell>
        </row>
        <row r="19">
          <cell r="B19" t="str">
            <v>삼화약업사</v>
          </cell>
          <cell r="C19" t="str">
            <v>402-02-39423</v>
          </cell>
          <cell r="D19" t="str">
            <v>서창훈</v>
          </cell>
          <cell r="E19" t="str">
            <v>전북 전주시 완산 중앙3 97</v>
          </cell>
        </row>
        <row r="20">
          <cell r="B20" t="str">
            <v>삼화약품</v>
          </cell>
          <cell r="C20" t="str">
            <v>603-09-61129</v>
          </cell>
          <cell r="D20" t="str">
            <v>양대원</v>
          </cell>
          <cell r="E20" t="str">
            <v>부산 서구 서대신동1가 34-12</v>
          </cell>
          <cell r="G20" t="str">
            <v>도매</v>
          </cell>
          <cell r="H20" t="str">
            <v>의약품</v>
          </cell>
          <cell r="I20" t="str">
            <v>부산</v>
          </cell>
          <cell r="J20" t="str">
            <v>김상규</v>
          </cell>
        </row>
        <row r="21">
          <cell r="B21" t="str">
            <v>상주성모병원</v>
          </cell>
          <cell r="C21" t="str">
            <v>511-96-00731</v>
          </cell>
          <cell r="D21" t="str">
            <v>성부홍</v>
          </cell>
          <cell r="E21" t="str">
            <v>경북 상주시 냉림동 350-5</v>
          </cell>
          <cell r="G21" t="str">
            <v>의료</v>
          </cell>
          <cell r="H21" t="str">
            <v>일반병원</v>
          </cell>
          <cell r="I21" t="str">
            <v>대구</v>
          </cell>
          <cell r="J21" t="str">
            <v>강성대</v>
          </cell>
        </row>
        <row r="22">
          <cell r="B22" t="str">
            <v>성창약품㈜</v>
          </cell>
          <cell r="C22" t="str">
            <v>107-81-34358</v>
          </cell>
          <cell r="D22" t="str">
            <v>조선혜</v>
          </cell>
          <cell r="E22" t="str">
            <v>서울 영등포구 당산5 11-30</v>
          </cell>
          <cell r="G22" t="str">
            <v>도매</v>
          </cell>
          <cell r="H22" t="str">
            <v>양약</v>
          </cell>
          <cell r="I22" t="str">
            <v>서울1</v>
          </cell>
          <cell r="J22" t="str">
            <v>강덕원</v>
          </cell>
        </row>
        <row r="23">
          <cell r="B23" t="str">
            <v>세종메디칼㈜</v>
          </cell>
          <cell r="C23" t="str">
            <v>204-81-39300</v>
          </cell>
          <cell r="D23" t="str">
            <v>김행권</v>
          </cell>
          <cell r="E23" t="str">
            <v>서울 송파구 가락동 94</v>
          </cell>
          <cell r="G23" t="str">
            <v>도매</v>
          </cell>
          <cell r="H23" t="str">
            <v>의약품</v>
          </cell>
          <cell r="I23" t="str">
            <v>서울1</v>
          </cell>
          <cell r="J23" t="str">
            <v>성기수</v>
          </cell>
        </row>
        <row r="24">
          <cell r="B24" t="str">
            <v>세화약품㈜</v>
          </cell>
          <cell r="C24" t="str">
            <v>607-81-14022</v>
          </cell>
          <cell r="D24" t="str">
            <v>주만길</v>
          </cell>
          <cell r="E24" t="str">
            <v>부산 동래 온천 1425-5</v>
          </cell>
          <cell r="G24" t="str">
            <v>도매</v>
          </cell>
          <cell r="H24" t="str">
            <v>의약품</v>
          </cell>
          <cell r="I24" t="str">
            <v>부산</v>
          </cell>
          <cell r="J24" t="str">
            <v>김상규</v>
          </cell>
        </row>
        <row r="25">
          <cell r="B25" t="str">
            <v>송광약품㈜</v>
          </cell>
          <cell r="C25" t="str">
            <v>314-81-09025</v>
          </cell>
          <cell r="D25" t="str">
            <v>송찬호</v>
          </cell>
          <cell r="E25" t="str">
            <v>대전시 서구 가장동 39-39</v>
          </cell>
          <cell r="G25" t="str">
            <v>도매</v>
          </cell>
          <cell r="H25" t="str">
            <v>의약품</v>
          </cell>
          <cell r="I25" t="str">
            <v>대전</v>
          </cell>
          <cell r="J25" t="str">
            <v>전영호</v>
          </cell>
        </row>
        <row r="26">
          <cell r="B26" t="str">
            <v>승주의약품㈜</v>
          </cell>
          <cell r="C26" t="str">
            <v>416-81-01917</v>
          </cell>
          <cell r="D26" t="str">
            <v>반봉민</v>
          </cell>
          <cell r="E26" t="str">
            <v>전남 순천 행 81-36</v>
          </cell>
          <cell r="I26" t="str">
            <v>광주</v>
          </cell>
          <cell r="J26" t="str">
            <v>김태균</v>
          </cell>
        </row>
        <row r="27">
          <cell r="B27" t="str">
            <v>신덕약품㈜</v>
          </cell>
          <cell r="C27" t="str">
            <v>209-81-10797</v>
          </cell>
          <cell r="D27" t="str">
            <v>김정도</v>
          </cell>
          <cell r="E27" t="str">
            <v>서울 성북 안암 4 1-1</v>
          </cell>
        </row>
        <row r="28">
          <cell r="B28" t="str">
            <v>신성약품㈜</v>
          </cell>
          <cell r="C28" t="str">
            <v>205-81-12186</v>
          </cell>
          <cell r="D28" t="str">
            <v>김진문</v>
          </cell>
          <cell r="E28" t="str">
            <v>서울 동대문 장안 398-8</v>
          </cell>
          <cell r="G28" t="str">
            <v>도매</v>
          </cell>
          <cell r="H28" t="str">
            <v>양약</v>
          </cell>
          <cell r="I28" t="str">
            <v>서울1</v>
          </cell>
          <cell r="J28" t="str">
            <v>성기수</v>
          </cell>
        </row>
        <row r="29">
          <cell r="B29" t="str">
            <v>신촌연세약국</v>
          </cell>
          <cell r="C29" t="str">
            <v>111-09-71152</v>
          </cell>
          <cell r="D29" t="str">
            <v>권성수외</v>
          </cell>
          <cell r="E29" t="str">
            <v>서울 서대문구 창천 52-2</v>
          </cell>
          <cell r="G29" t="str">
            <v>도매</v>
          </cell>
          <cell r="H29" t="str">
            <v>양약</v>
          </cell>
          <cell r="I29" t="str">
            <v>서울2</v>
          </cell>
          <cell r="J29" t="str">
            <v>강충주</v>
          </cell>
        </row>
        <row r="30">
          <cell r="B30" t="str">
            <v>엘스타약품㈜</v>
          </cell>
          <cell r="C30" t="str">
            <v>408-81-30013</v>
          </cell>
          <cell r="D30" t="str">
            <v>서훤준</v>
          </cell>
          <cell r="E30" t="str">
            <v>광주 동구 운림동 670</v>
          </cell>
          <cell r="G30" t="str">
            <v>도매</v>
          </cell>
          <cell r="H30" t="str">
            <v>의약품</v>
          </cell>
          <cell r="I30" t="str">
            <v>광주</v>
          </cell>
          <cell r="J30" t="str">
            <v>김태균</v>
          </cell>
        </row>
        <row r="31">
          <cell r="B31" t="str">
            <v>여명약품㈜</v>
          </cell>
          <cell r="C31" t="str">
            <v>130-81-33290</v>
          </cell>
          <cell r="D31" t="str">
            <v>백승선</v>
          </cell>
          <cell r="E31" t="str">
            <v>경기 부천 소사 송내 369-1</v>
          </cell>
          <cell r="G31" t="str">
            <v>도매</v>
          </cell>
          <cell r="H31" t="str">
            <v>의약품</v>
          </cell>
          <cell r="I31" t="str">
            <v>인천</v>
          </cell>
          <cell r="J31" t="str">
            <v>오요환</v>
          </cell>
        </row>
        <row r="32">
          <cell r="B32" t="str">
            <v>영동약품㈜</v>
          </cell>
          <cell r="C32" t="str">
            <v>204-81-18886</v>
          </cell>
          <cell r="D32" t="str">
            <v>신은록</v>
          </cell>
          <cell r="E32" t="str">
            <v>서울 동대문구 장안 427-5</v>
          </cell>
          <cell r="G32" t="str">
            <v>도매</v>
          </cell>
          <cell r="H32" t="str">
            <v>양약</v>
          </cell>
          <cell r="I32" t="str">
            <v>서울2</v>
          </cell>
          <cell r="J32" t="str">
            <v>이충주</v>
          </cell>
        </row>
        <row r="33">
          <cell r="B33" t="str">
            <v>영일약품㈜</v>
          </cell>
          <cell r="C33" t="str">
            <v>502-81-13179</v>
          </cell>
          <cell r="D33" t="str">
            <v>이영만</v>
          </cell>
          <cell r="E33" t="str">
            <v>대구 동구 신천 335-2</v>
          </cell>
          <cell r="G33" t="str">
            <v>도매</v>
          </cell>
          <cell r="H33" t="str">
            <v>의약품</v>
          </cell>
          <cell r="I33" t="str">
            <v>대구</v>
          </cell>
          <cell r="J33" t="str">
            <v>강성대</v>
          </cell>
        </row>
        <row r="34">
          <cell r="B34" t="str">
            <v>우신약품㈜</v>
          </cell>
          <cell r="C34" t="str">
            <v>212-81-30649</v>
          </cell>
          <cell r="D34" t="str">
            <v>김황준</v>
          </cell>
          <cell r="E34" t="str">
            <v>서울 구로 구로 23-2</v>
          </cell>
          <cell r="F34" t="str">
            <v>152-050</v>
          </cell>
          <cell r="G34" t="str">
            <v>도매</v>
          </cell>
          <cell r="H34" t="str">
            <v>양약</v>
          </cell>
          <cell r="I34" t="str">
            <v>서울1</v>
          </cell>
          <cell r="J34" t="str">
            <v>성기수</v>
          </cell>
        </row>
        <row r="35">
          <cell r="B35" t="str">
            <v>우정메디칼㈜</v>
          </cell>
          <cell r="C35" t="str">
            <v>607-81-26038</v>
          </cell>
          <cell r="D35" t="str">
            <v>최종식</v>
          </cell>
          <cell r="E35" t="str">
            <v>부산 연제 연산 579-59</v>
          </cell>
          <cell r="G35" t="str">
            <v>도매</v>
          </cell>
          <cell r="H35" t="str">
            <v>의약품</v>
          </cell>
          <cell r="I35" t="str">
            <v>부산</v>
          </cell>
          <cell r="J35" t="str">
            <v>김상규</v>
          </cell>
        </row>
        <row r="36">
          <cell r="B36" t="str">
            <v>원진약품㈜</v>
          </cell>
          <cell r="C36" t="str">
            <v>204-81-30987</v>
          </cell>
          <cell r="D36" t="str">
            <v>김원직</v>
          </cell>
          <cell r="E36" t="str">
            <v xml:space="preserve">서울 동대문 용두동 104-20 </v>
          </cell>
          <cell r="G36" t="str">
            <v>도매</v>
          </cell>
          <cell r="H36" t="str">
            <v>의약품</v>
          </cell>
          <cell r="I36" t="str">
            <v>서울1</v>
          </cell>
          <cell r="J36" t="str">
            <v>강덕원</v>
          </cell>
        </row>
        <row r="37">
          <cell r="B37" t="str">
            <v>원진약품㈜대구</v>
          </cell>
          <cell r="C37" t="str">
            <v>514-81-24757</v>
          </cell>
          <cell r="D37" t="str">
            <v>윤오종</v>
          </cell>
          <cell r="E37" t="str">
            <v>대구 남구 대명 175</v>
          </cell>
          <cell r="I37" t="str">
            <v>대구</v>
          </cell>
          <cell r="J37" t="str">
            <v>강성대</v>
          </cell>
        </row>
        <row r="38">
          <cell r="B38" t="str">
            <v>유진약품㈜</v>
          </cell>
          <cell r="C38" t="str">
            <v>409-81-08080</v>
          </cell>
          <cell r="D38" t="str">
            <v>김우만</v>
          </cell>
          <cell r="E38" t="str">
            <v>광주 북 신안 256-10</v>
          </cell>
          <cell r="G38" t="str">
            <v>도매</v>
          </cell>
          <cell r="H38" t="str">
            <v>의약품</v>
          </cell>
          <cell r="I38" t="str">
            <v>광주</v>
          </cell>
          <cell r="J38" t="str">
            <v>김태균</v>
          </cell>
        </row>
        <row r="39">
          <cell r="B39" t="str">
            <v>이레약품㈜</v>
          </cell>
          <cell r="C39" t="str">
            <v>123-81-35193</v>
          </cell>
          <cell r="D39" t="str">
            <v>안승도</v>
          </cell>
          <cell r="E39" t="str">
            <v>경기 군포 당 212-12</v>
          </cell>
          <cell r="G39" t="str">
            <v>도매</v>
          </cell>
          <cell r="H39" t="str">
            <v>의약품</v>
          </cell>
          <cell r="I39" t="str">
            <v>인천</v>
          </cell>
          <cell r="J39" t="str">
            <v>오요환</v>
          </cell>
        </row>
        <row r="40">
          <cell r="B40" t="str">
            <v>인영약품㈜</v>
          </cell>
          <cell r="C40" t="str">
            <v>124-81-04067</v>
          </cell>
          <cell r="D40" t="str">
            <v>김인영</v>
          </cell>
          <cell r="E40" t="str">
            <v>수원 권선 매교 77-69</v>
          </cell>
          <cell r="G40" t="str">
            <v>도매</v>
          </cell>
          <cell r="H40" t="str">
            <v>양약</v>
          </cell>
        </row>
        <row r="41">
          <cell r="B41" t="str">
            <v>정수약품㈜</v>
          </cell>
          <cell r="C41" t="str">
            <v>209-81-15598</v>
          </cell>
          <cell r="D41" t="str">
            <v>김정수</v>
          </cell>
          <cell r="E41" t="str">
            <v>서울 성북구 보문7가 109-1</v>
          </cell>
          <cell r="G41" t="str">
            <v>도매</v>
          </cell>
          <cell r="H41" t="str">
            <v>의약품</v>
          </cell>
        </row>
        <row r="42">
          <cell r="B42" t="str">
            <v>정안약품㈜</v>
          </cell>
          <cell r="C42" t="str">
            <v>502-81-11109</v>
          </cell>
          <cell r="D42" t="str">
            <v>이연석</v>
          </cell>
          <cell r="E42" t="str">
            <v>대구 수성 만촌 994-41</v>
          </cell>
          <cell r="G42" t="str">
            <v>도매</v>
          </cell>
          <cell r="H42" t="str">
            <v>양약</v>
          </cell>
        </row>
        <row r="43">
          <cell r="B43" t="str">
            <v>제신약품㈜</v>
          </cell>
          <cell r="C43" t="str">
            <v>205-81-12435</v>
          </cell>
          <cell r="D43" t="str">
            <v>정연공</v>
          </cell>
          <cell r="E43" t="str">
            <v>서울 광진구 구의동 234-7</v>
          </cell>
          <cell r="G43" t="str">
            <v>도매</v>
          </cell>
          <cell r="H43" t="str">
            <v>의약품</v>
          </cell>
          <cell r="I43" t="str">
            <v>서울2</v>
          </cell>
          <cell r="J43" t="str">
            <v>양재영</v>
          </cell>
        </row>
        <row r="44">
          <cell r="B44" t="str">
            <v>제원메디칼</v>
          </cell>
          <cell r="C44" t="str">
            <v>129-01-18225</v>
          </cell>
          <cell r="D44" t="str">
            <v>조병기</v>
          </cell>
          <cell r="E44" t="str">
            <v>경기 성남 중원 성남 84-12</v>
          </cell>
          <cell r="G44" t="str">
            <v>도매</v>
          </cell>
          <cell r="H44" t="str">
            <v>의약품</v>
          </cell>
          <cell r="I44" t="str">
            <v>서울2</v>
          </cell>
          <cell r="J44" t="str">
            <v>강충주</v>
          </cell>
        </row>
        <row r="45">
          <cell r="B45" t="str">
            <v>㈜동원약품</v>
          </cell>
          <cell r="C45" t="str">
            <v>502-81-08453</v>
          </cell>
          <cell r="D45" t="str">
            <v>이교삼</v>
          </cell>
          <cell r="E45" t="str">
            <v>대구 동구 신천 128-1</v>
          </cell>
          <cell r="G45" t="str">
            <v>도매</v>
          </cell>
          <cell r="H45" t="str">
            <v>양약</v>
          </cell>
          <cell r="I45" t="str">
            <v>대구</v>
          </cell>
          <cell r="J45" t="str">
            <v>강성대</v>
          </cell>
        </row>
        <row r="46">
          <cell r="B46" t="str">
            <v>㈜경인약품</v>
          </cell>
          <cell r="C46" t="str">
            <v>203-81-49237</v>
          </cell>
          <cell r="D46" t="str">
            <v>이흥재</v>
          </cell>
          <cell r="E46" t="str">
            <v>서울 중구 신당 290-65</v>
          </cell>
          <cell r="I46" t="str">
            <v>서울2</v>
          </cell>
          <cell r="J46" t="str">
            <v>강충주</v>
          </cell>
        </row>
        <row r="47">
          <cell r="B47" t="str">
            <v>㈜고려약품</v>
          </cell>
          <cell r="C47" t="str">
            <v>503-81-22050</v>
          </cell>
          <cell r="D47" t="str">
            <v>이종기</v>
          </cell>
          <cell r="E47" t="str">
            <v>대구 달서 본리 404-3</v>
          </cell>
          <cell r="G47" t="str">
            <v>도매</v>
          </cell>
          <cell r="H47" t="str">
            <v>양약</v>
          </cell>
          <cell r="I47" t="str">
            <v>대구</v>
          </cell>
          <cell r="J47" t="str">
            <v>강성대</v>
          </cell>
        </row>
        <row r="48">
          <cell r="B48" t="str">
            <v>㈜김약품</v>
          </cell>
          <cell r="C48" t="str">
            <v>616-81-13798</v>
          </cell>
          <cell r="D48" t="str">
            <v>문백준</v>
          </cell>
          <cell r="E48" t="str">
            <v>제주도 제주시 이도2 408-4</v>
          </cell>
          <cell r="G48" t="str">
            <v>도매</v>
          </cell>
          <cell r="H48" t="str">
            <v>양약</v>
          </cell>
          <cell r="I48" t="str">
            <v>부산</v>
          </cell>
          <cell r="J48" t="str">
            <v>김상규</v>
          </cell>
        </row>
        <row r="49">
          <cell r="B49" t="str">
            <v>㈜대덕약품</v>
          </cell>
          <cell r="C49" t="str">
            <v>514-81-26736</v>
          </cell>
          <cell r="D49" t="str">
            <v>하영희</v>
          </cell>
          <cell r="E49" t="str">
            <v>대구 동구 신천 342-1</v>
          </cell>
          <cell r="G49" t="str">
            <v>도매</v>
          </cell>
          <cell r="H49" t="str">
            <v>양약</v>
          </cell>
          <cell r="I49" t="str">
            <v>대구</v>
          </cell>
          <cell r="J49" t="str">
            <v>강성대</v>
          </cell>
        </row>
        <row r="50">
          <cell r="B50" t="str">
            <v>㈜대동약품</v>
          </cell>
          <cell r="C50" t="str">
            <v>306-81-06556</v>
          </cell>
          <cell r="D50" t="str">
            <v>송삼모</v>
          </cell>
          <cell r="E50" t="str">
            <v>대전시 동구 삼성 278-16</v>
          </cell>
          <cell r="G50" t="str">
            <v>도매</v>
          </cell>
          <cell r="H50" t="str">
            <v>양약</v>
          </cell>
          <cell r="I50" t="str">
            <v>대전</v>
          </cell>
          <cell r="J50" t="str">
            <v>전영호</v>
          </cell>
        </row>
        <row r="51">
          <cell r="B51" t="str">
            <v>㈜대명약품</v>
          </cell>
          <cell r="C51" t="str">
            <v>502-81-12132</v>
          </cell>
          <cell r="D51" t="str">
            <v>전주완</v>
          </cell>
          <cell r="E51" t="str">
            <v>대구 수성 황금 850-2</v>
          </cell>
          <cell r="G51" t="str">
            <v>도매</v>
          </cell>
          <cell r="H51" t="str">
            <v>의약품</v>
          </cell>
          <cell r="I51" t="str">
            <v>대구</v>
          </cell>
          <cell r="J51" t="str">
            <v>강성대</v>
          </cell>
        </row>
        <row r="52">
          <cell r="B52" t="str">
            <v>㈜대일양행</v>
          </cell>
          <cell r="C52" t="str">
            <v>124-81-16715</v>
          </cell>
          <cell r="D52" t="str">
            <v>류찬희</v>
          </cell>
          <cell r="E52" t="str">
            <v>경기 수원 팔달 매탄 1195</v>
          </cell>
          <cell r="G52" t="str">
            <v>도매</v>
          </cell>
          <cell r="H52" t="str">
            <v>양약</v>
          </cell>
          <cell r="I52" t="str">
            <v>인천</v>
          </cell>
          <cell r="J52" t="str">
            <v>오요환</v>
          </cell>
        </row>
        <row r="53">
          <cell r="B53" t="str">
            <v>㈜대전약품</v>
          </cell>
          <cell r="C53" t="str">
            <v>305-81-29920</v>
          </cell>
          <cell r="D53" t="str">
            <v>박찬용</v>
          </cell>
          <cell r="E53" t="str">
            <v>대전 중구 중촌 394-1</v>
          </cell>
          <cell r="G53" t="str">
            <v>도매</v>
          </cell>
          <cell r="H53" t="str">
            <v>의약품</v>
          </cell>
          <cell r="I53" t="str">
            <v>대전</v>
          </cell>
          <cell r="J53" t="str">
            <v>전영호</v>
          </cell>
        </row>
        <row r="54">
          <cell r="B54" t="str">
            <v>㈜동보약품</v>
          </cell>
          <cell r="C54" t="str">
            <v>504-81-06086</v>
          </cell>
          <cell r="D54" t="str">
            <v>장원덕</v>
          </cell>
          <cell r="E54" t="str">
            <v>대구 동구 신천 291-1</v>
          </cell>
          <cell r="G54" t="str">
            <v>도매</v>
          </cell>
          <cell r="H54" t="str">
            <v>양약</v>
          </cell>
          <cell r="I54" t="str">
            <v>대구</v>
          </cell>
          <cell r="J54" t="str">
            <v>강성대</v>
          </cell>
        </row>
        <row r="55">
          <cell r="B55" t="str">
            <v>㈜동부약품</v>
          </cell>
          <cell r="C55" t="str">
            <v>122-81-31063</v>
          </cell>
          <cell r="D55" t="str">
            <v>이건교</v>
          </cell>
          <cell r="E55" t="str">
            <v>인천 부평 부개 23-1</v>
          </cell>
          <cell r="G55" t="str">
            <v>도매</v>
          </cell>
          <cell r="H55" t="str">
            <v>의약품</v>
          </cell>
          <cell r="I55" t="str">
            <v>인천</v>
          </cell>
          <cell r="J55" t="str">
            <v>오요환</v>
          </cell>
        </row>
        <row r="56">
          <cell r="B56" t="str">
            <v>㈜동원약품</v>
          </cell>
          <cell r="C56" t="str">
            <v>502-81-08832</v>
          </cell>
          <cell r="D56" t="str">
            <v>현수환</v>
          </cell>
          <cell r="E56" t="str">
            <v>대구 북구 산격 1780</v>
          </cell>
          <cell r="G56" t="str">
            <v>도매</v>
          </cell>
          <cell r="H56" t="str">
            <v>양약</v>
          </cell>
          <cell r="I56" t="str">
            <v>대구</v>
          </cell>
          <cell r="J56" t="str">
            <v>강성대</v>
          </cell>
        </row>
        <row r="57">
          <cell r="B57" t="str">
            <v>㈜부림약품</v>
          </cell>
          <cell r="C57" t="str">
            <v>114-81-14122</v>
          </cell>
          <cell r="D57" t="str">
            <v>이춘우</v>
          </cell>
          <cell r="E57" t="str">
            <v>서울 서초구 방배동 917-1</v>
          </cell>
          <cell r="G57" t="str">
            <v>도매</v>
          </cell>
          <cell r="H57" t="str">
            <v>의약품</v>
          </cell>
          <cell r="I57" t="str">
            <v>서울1</v>
          </cell>
          <cell r="J57" t="str">
            <v>강덕원</v>
          </cell>
        </row>
        <row r="58">
          <cell r="B58" t="str">
            <v>㈜삼거실업</v>
          </cell>
          <cell r="C58" t="str">
            <v>120-81-32917</v>
          </cell>
          <cell r="D58" t="str">
            <v>박원환</v>
          </cell>
          <cell r="E58" t="str">
            <v>서울 강남구 대치 891-43</v>
          </cell>
          <cell r="G58" t="str">
            <v>도매</v>
          </cell>
          <cell r="H58" t="str">
            <v>의약품</v>
          </cell>
          <cell r="I58" t="str">
            <v>서울1</v>
          </cell>
          <cell r="J58" t="str">
            <v>김태훈</v>
          </cell>
        </row>
        <row r="59">
          <cell r="B59" t="str">
            <v>㈜삼원약품</v>
          </cell>
          <cell r="C59" t="str">
            <v>607-81-18106</v>
          </cell>
          <cell r="D59" t="str">
            <v>추기엽</v>
          </cell>
          <cell r="E59" t="str">
            <v>부산 동래 안락 163-9</v>
          </cell>
          <cell r="G59" t="str">
            <v>도매</v>
          </cell>
          <cell r="H59" t="str">
            <v>양약</v>
          </cell>
          <cell r="I59" t="str">
            <v>부산</v>
          </cell>
          <cell r="J59" t="str">
            <v>김상규</v>
          </cell>
        </row>
        <row r="60">
          <cell r="B60" t="str">
            <v>㈜삼화의약품</v>
          </cell>
          <cell r="C60" t="str">
            <v>409-81-35651</v>
          </cell>
          <cell r="D60" t="str">
            <v>김준택</v>
          </cell>
          <cell r="E60" t="str">
            <v>전남 장성 진원 선적 12-5</v>
          </cell>
          <cell r="G60" t="str">
            <v>도매</v>
          </cell>
          <cell r="H60" t="str">
            <v>의약품</v>
          </cell>
          <cell r="I60" t="str">
            <v>광주</v>
          </cell>
          <cell r="J60" t="str">
            <v>김태균</v>
          </cell>
        </row>
        <row r="61">
          <cell r="B61" t="str">
            <v>㈜석원약품</v>
          </cell>
          <cell r="C61" t="str">
            <v>107-81-33214</v>
          </cell>
          <cell r="D61" t="str">
            <v>황정모</v>
          </cell>
          <cell r="E61" t="str">
            <v>서울 강서구 화곡동 1101</v>
          </cell>
          <cell r="G61" t="str">
            <v>도매</v>
          </cell>
          <cell r="H61" t="str">
            <v>양약</v>
          </cell>
          <cell r="I61" t="str">
            <v>서울2</v>
          </cell>
          <cell r="J61" t="str">
            <v>양재영</v>
          </cell>
        </row>
        <row r="62">
          <cell r="B62" t="str">
            <v>㈜성모약품</v>
          </cell>
          <cell r="C62" t="str">
            <v>204-81-28711</v>
          </cell>
          <cell r="D62" t="str">
            <v>정 철</v>
          </cell>
          <cell r="E62" t="str">
            <v>서울 동대문 용두 102-144</v>
          </cell>
          <cell r="G62" t="str">
            <v>도매</v>
          </cell>
          <cell r="H62" t="str">
            <v>의약품</v>
          </cell>
          <cell r="I62" t="str">
            <v>서울2</v>
          </cell>
          <cell r="J62" t="str">
            <v>이충주</v>
          </cell>
        </row>
        <row r="63">
          <cell r="B63" t="str">
            <v>㈜성운약품</v>
          </cell>
          <cell r="C63" t="str">
            <v>106-81-01927</v>
          </cell>
          <cell r="D63" t="str">
            <v>김성만</v>
          </cell>
          <cell r="E63" t="str">
            <v>서울 서초구 반포 107-18</v>
          </cell>
          <cell r="G63" t="str">
            <v>도매</v>
          </cell>
          <cell r="H63" t="str">
            <v>의약품</v>
          </cell>
          <cell r="I63" t="str">
            <v>서울1</v>
          </cell>
          <cell r="J63" t="str">
            <v>성기수</v>
          </cell>
        </row>
        <row r="64">
          <cell r="B64" t="str">
            <v>㈜성일약품</v>
          </cell>
          <cell r="C64" t="str">
            <v>118-81-00538</v>
          </cell>
          <cell r="D64" t="str">
            <v>문종태</v>
          </cell>
          <cell r="E64" t="str">
            <v>서울 영등포 대림 651-5</v>
          </cell>
          <cell r="G64" t="str">
            <v>도매</v>
          </cell>
          <cell r="H64" t="str">
            <v>양약</v>
          </cell>
          <cell r="I64" t="str">
            <v>서울2</v>
          </cell>
          <cell r="J64" t="str">
            <v>강충주</v>
          </cell>
        </row>
        <row r="65">
          <cell r="B65" t="str">
            <v>㈜소망약품</v>
          </cell>
          <cell r="C65" t="str">
            <v>124-81-18445</v>
          </cell>
          <cell r="D65" t="str">
            <v>김태관</v>
          </cell>
          <cell r="E65" t="str">
            <v>경기 수원 권선 인계 1133-4</v>
          </cell>
          <cell r="G65" t="str">
            <v>도매</v>
          </cell>
          <cell r="H65" t="str">
            <v>의약품</v>
          </cell>
          <cell r="I65" t="str">
            <v>인천</v>
          </cell>
          <cell r="J65" t="str">
            <v>오요환</v>
          </cell>
        </row>
        <row r="66">
          <cell r="B66" t="str">
            <v>㈜소화</v>
          </cell>
          <cell r="C66" t="str">
            <v>114-81-55346</v>
          </cell>
          <cell r="D66" t="str">
            <v>전덕성</v>
          </cell>
          <cell r="E66" t="str">
            <v>서울 서초구 반포 107-46</v>
          </cell>
          <cell r="G66" t="str">
            <v>도매</v>
          </cell>
          <cell r="H66" t="str">
            <v>의약품</v>
          </cell>
          <cell r="I66" t="str">
            <v>서울2</v>
          </cell>
          <cell r="J66" t="str">
            <v>양재영</v>
          </cell>
        </row>
        <row r="67">
          <cell r="B67" t="str">
            <v>㈜신용산약품</v>
          </cell>
          <cell r="C67" t="str">
            <v>106-81-17676</v>
          </cell>
          <cell r="D67" t="str">
            <v>조병기</v>
          </cell>
          <cell r="E67" t="str">
            <v>서울 용산구 한강로3가 40-8</v>
          </cell>
          <cell r="G67" t="str">
            <v>도매</v>
          </cell>
          <cell r="H67" t="str">
            <v>양약</v>
          </cell>
          <cell r="I67" t="str">
            <v>서울1</v>
          </cell>
          <cell r="J67" t="str">
            <v>김태훈</v>
          </cell>
        </row>
        <row r="68">
          <cell r="B68" t="str">
            <v>㈜신진약품</v>
          </cell>
          <cell r="C68" t="str">
            <v>306-81-08078</v>
          </cell>
          <cell r="D68" t="str">
            <v>장원덕</v>
          </cell>
          <cell r="E68" t="str">
            <v>대전시 대덕구 읍내 483-2</v>
          </cell>
        </row>
        <row r="69">
          <cell r="B69" t="str">
            <v>㈜에스유</v>
          </cell>
          <cell r="C69" t="str">
            <v>107-81-53812</v>
          </cell>
          <cell r="D69" t="str">
            <v>고용규</v>
          </cell>
          <cell r="E69" t="str">
            <v>서울 영등포 영등포2 242</v>
          </cell>
          <cell r="G69" t="str">
            <v>도매</v>
          </cell>
          <cell r="H69" t="str">
            <v>의약품</v>
          </cell>
          <cell r="I69" t="str">
            <v>서울2</v>
          </cell>
          <cell r="J69" t="str">
            <v>이충주</v>
          </cell>
        </row>
        <row r="70">
          <cell r="B70" t="str">
            <v>㈜오령</v>
          </cell>
          <cell r="C70" t="str">
            <v>602-81-05116</v>
          </cell>
          <cell r="D70" t="str">
            <v>권정신</v>
          </cell>
          <cell r="E70" t="str">
            <v>부산시 해운대구 재송 1150-6</v>
          </cell>
          <cell r="G70" t="str">
            <v>도매</v>
          </cell>
          <cell r="H70" t="str">
            <v>양약</v>
          </cell>
          <cell r="I70" t="str">
            <v>대구</v>
          </cell>
          <cell r="J70" t="str">
            <v>강성대</v>
          </cell>
        </row>
        <row r="71">
          <cell r="B71" t="str">
            <v>㈜우승약품</v>
          </cell>
          <cell r="C71" t="str">
            <v>608-81-15311</v>
          </cell>
          <cell r="D71" t="str">
            <v>정병구</v>
          </cell>
          <cell r="E71" t="str">
            <v>경남 마산 회원 내서 호계 384</v>
          </cell>
          <cell r="G71" t="str">
            <v>도매</v>
          </cell>
          <cell r="H71" t="str">
            <v>의약품 외</v>
          </cell>
          <cell r="I71" t="str">
            <v>부산</v>
          </cell>
          <cell r="J71" t="str">
            <v>김상규</v>
          </cell>
        </row>
        <row r="72">
          <cell r="B72" t="str">
            <v>㈜우정약품</v>
          </cell>
          <cell r="C72" t="str">
            <v>607-81-17878</v>
          </cell>
          <cell r="D72" t="str">
            <v>최민일</v>
          </cell>
          <cell r="E72" t="str">
            <v>부산시 연제구 연산4동 579-59</v>
          </cell>
          <cell r="G72" t="str">
            <v>도매</v>
          </cell>
          <cell r="H72" t="str">
            <v>의약품 외</v>
          </cell>
          <cell r="I72" t="str">
            <v>부산</v>
          </cell>
          <cell r="J72" t="str">
            <v>김상규</v>
          </cell>
        </row>
        <row r="73">
          <cell r="B73" t="str">
            <v>㈜원천상사</v>
          </cell>
          <cell r="C73" t="str">
            <v>124-81-20053</v>
          </cell>
          <cell r="D73" t="str">
            <v>김성규</v>
          </cell>
          <cell r="E73" t="str">
            <v>경기 수원시 팔달구 인계동 1023-9</v>
          </cell>
          <cell r="G73" t="str">
            <v>도매</v>
          </cell>
          <cell r="H73" t="str">
            <v>의약품</v>
          </cell>
          <cell r="I73" t="str">
            <v>인천</v>
          </cell>
          <cell r="J73" t="str">
            <v>오요환</v>
          </cell>
        </row>
        <row r="74">
          <cell r="B74" t="str">
            <v>㈜유니온약품상사</v>
          </cell>
          <cell r="C74" t="str">
            <v>105-81-95363</v>
          </cell>
          <cell r="D74" t="str">
            <v>안병광</v>
          </cell>
          <cell r="E74" t="str">
            <v>서울 마포 서교 247-14</v>
          </cell>
          <cell r="G74" t="str">
            <v>도.소매</v>
          </cell>
          <cell r="H74" t="str">
            <v>의약품</v>
          </cell>
          <cell r="I74" t="str">
            <v>서울2</v>
          </cell>
          <cell r="J74" t="str">
            <v>강충주</v>
          </cell>
        </row>
        <row r="75">
          <cell r="B75" t="str">
            <v>주일억산부인과</v>
          </cell>
          <cell r="C75" t="str">
            <v>102-96-01142</v>
          </cell>
          <cell r="D75" t="str">
            <v>주일억</v>
          </cell>
          <cell r="E75" t="str">
            <v>서울 종로구 체부동 29-2</v>
          </cell>
          <cell r="G75" t="str">
            <v>의료</v>
          </cell>
          <cell r="H75" t="str">
            <v>산부인과</v>
          </cell>
          <cell r="I75" t="str">
            <v>서울2</v>
          </cell>
          <cell r="J75" t="str">
            <v>이충주</v>
          </cell>
        </row>
        <row r="76">
          <cell r="B76" t="str">
            <v>㈜정인약품</v>
          </cell>
          <cell r="C76" t="str">
            <v>123-81-40003</v>
          </cell>
          <cell r="D76" t="str">
            <v>이영경</v>
          </cell>
          <cell r="E76" t="str">
            <v>경기 군포 금정 730-2</v>
          </cell>
          <cell r="G76" t="str">
            <v>도매</v>
          </cell>
          <cell r="H76" t="str">
            <v>의약품</v>
          </cell>
          <cell r="I76" t="str">
            <v>오요환</v>
          </cell>
          <cell r="J76" t="str">
            <v>오요환</v>
          </cell>
        </row>
        <row r="77">
          <cell r="B77" t="str">
            <v>㈜제중상사</v>
          </cell>
          <cell r="C77" t="str">
            <v>111-81-24581</v>
          </cell>
          <cell r="D77" t="str">
            <v>한웅전</v>
          </cell>
          <cell r="E77" t="str">
            <v>서울 중구 봉래 1 48-3</v>
          </cell>
          <cell r="G77" t="str">
            <v>도매</v>
          </cell>
          <cell r="H77" t="str">
            <v>의약품 외</v>
          </cell>
          <cell r="I77" t="str">
            <v>서울2</v>
          </cell>
          <cell r="J77" t="str">
            <v>강충주</v>
          </cell>
        </row>
        <row r="78">
          <cell r="B78" t="str">
            <v>㈜청십자약품</v>
          </cell>
          <cell r="C78" t="str">
            <v>506-81-00171</v>
          </cell>
          <cell r="D78" t="str">
            <v>박노정</v>
          </cell>
          <cell r="E78" t="str">
            <v>경북 포항 죽도 113-1</v>
          </cell>
          <cell r="G78" t="str">
            <v>도매</v>
          </cell>
          <cell r="H78" t="str">
            <v>의약품</v>
          </cell>
          <cell r="I78" t="str">
            <v>대구</v>
          </cell>
          <cell r="J78" t="str">
            <v>강성대</v>
          </cell>
        </row>
        <row r="79">
          <cell r="B79" t="str">
            <v>㈜태양약품</v>
          </cell>
          <cell r="C79" t="str">
            <v>112-81-35437</v>
          </cell>
          <cell r="D79" t="str">
            <v>이상욱</v>
          </cell>
          <cell r="E79" t="str">
            <v>서울 관악 봉천 1687-31</v>
          </cell>
          <cell r="G79" t="str">
            <v>도매</v>
          </cell>
          <cell r="H79" t="str">
            <v>의약품</v>
          </cell>
          <cell r="I79" t="str">
            <v>서울2</v>
          </cell>
          <cell r="J79" t="str">
            <v>이충주</v>
          </cell>
        </row>
        <row r="80">
          <cell r="B80" t="str">
            <v>㈜태원약품</v>
          </cell>
          <cell r="C80" t="str">
            <v>408-81-24224</v>
          </cell>
          <cell r="D80" t="str">
            <v>도응태</v>
          </cell>
          <cell r="E80" t="str">
            <v>광주 동구 금남5 101</v>
          </cell>
          <cell r="G80" t="str">
            <v>도매</v>
          </cell>
          <cell r="H80" t="str">
            <v>의약품</v>
          </cell>
          <cell r="I80" t="str">
            <v>광주</v>
          </cell>
          <cell r="J80" t="str">
            <v>김태균</v>
          </cell>
        </row>
        <row r="81">
          <cell r="B81" t="str">
            <v>㈜한가람약품</v>
          </cell>
          <cell r="C81" t="str">
            <v>111-81-25367</v>
          </cell>
          <cell r="D81" t="str">
            <v>예종길</v>
          </cell>
          <cell r="E81" t="str">
            <v>서울 서대문구 연희동 80-1</v>
          </cell>
          <cell r="G81" t="str">
            <v>도매</v>
          </cell>
          <cell r="H81" t="str">
            <v>의약품</v>
          </cell>
          <cell r="I81" t="str">
            <v>서울1</v>
          </cell>
          <cell r="J81" t="str">
            <v>강덕원</v>
          </cell>
        </row>
        <row r="82">
          <cell r="B82" t="str">
            <v>㈜한국메디신</v>
          </cell>
          <cell r="C82" t="str">
            <v>409-81-36683</v>
          </cell>
          <cell r="D82" t="str">
            <v>이선종</v>
          </cell>
          <cell r="E82" t="str">
            <v>광주시 북구 두암동 859-11</v>
          </cell>
          <cell r="G82" t="str">
            <v>도매</v>
          </cell>
          <cell r="H82" t="str">
            <v>의약품 외</v>
          </cell>
          <cell r="I82" t="str">
            <v>광주</v>
          </cell>
          <cell r="J82" t="str">
            <v>김태균</v>
          </cell>
        </row>
        <row r="83">
          <cell r="B83" t="str">
            <v>㈜한보약품</v>
          </cell>
          <cell r="C83" t="str">
            <v>107-81-16684</v>
          </cell>
          <cell r="D83" t="str">
            <v>이영선</v>
          </cell>
          <cell r="E83" t="str">
            <v>서울 동작구 대방 353-9</v>
          </cell>
          <cell r="G83" t="str">
            <v>도매</v>
          </cell>
          <cell r="H83" t="str">
            <v>의약품</v>
          </cell>
          <cell r="I83" t="str">
            <v>서울1</v>
          </cell>
          <cell r="J83" t="str">
            <v>김태훈</v>
          </cell>
        </row>
        <row r="84">
          <cell r="B84" t="str">
            <v>㈜호남약품</v>
          </cell>
          <cell r="C84" t="str">
            <v>416-81-06703</v>
          </cell>
          <cell r="D84" t="str">
            <v>양재승</v>
          </cell>
          <cell r="E84" t="str">
            <v>전남 순천 장천 58-1</v>
          </cell>
          <cell r="G84" t="str">
            <v>도매</v>
          </cell>
          <cell r="H84" t="str">
            <v>의약품 외</v>
          </cell>
          <cell r="I84" t="str">
            <v>광주</v>
          </cell>
          <cell r="J84" t="str">
            <v>김태균</v>
          </cell>
        </row>
        <row r="85">
          <cell r="B85" t="str">
            <v>㈜흥강메디칼</v>
          </cell>
          <cell r="C85" t="str">
            <v>312-81-17738</v>
          </cell>
          <cell r="D85" t="str">
            <v>전  청</v>
          </cell>
          <cell r="E85" t="str">
            <v>충남 천안 성정 413-4</v>
          </cell>
          <cell r="G85" t="str">
            <v>도매</v>
          </cell>
          <cell r="H85" t="str">
            <v>의약품</v>
          </cell>
          <cell r="I85" t="str">
            <v>대전</v>
          </cell>
          <cell r="J85" t="str">
            <v>전영호</v>
          </cell>
        </row>
        <row r="86">
          <cell r="B86" t="str">
            <v>청우에치칼약품㈜</v>
          </cell>
          <cell r="C86" t="str">
            <v>212-81-39150</v>
          </cell>
          <cell r="D86" t="str">
            <v>명재평</v>
          </cell>
          <cell r="E86" t="str">
            <v>서울 강동구 성내동 467-5</v>
          </cell>
          <cell r="G86" t="str">
            <v>도매</v>
          </cell>
          <cell r="H86" t="str">
            <v>의약품</v>
          </cell>
          <cell r="I86" t="str">
            <v>서울2</v>
          </cell>
          <cell r="J86" t="str">
            <v>강충주</v>
          </cell>
        </row>
        <row r="87">
          <cell r="B87" t="str">
            <v>태전약품판매㈜</v>
          </cell>
          <cell r="C87" t="str">
            <v>401-81-00987</v>
          </cell>
          <cell r="D87" t="str">
            <v>오수웅</v>
          </cell>
          <cell r="E87" t="str">
            <v>전북 군산 경장동 464</v>
          </cell>
          <cell r="G87" t="str">
            <v>도매</v>
          </cell>
          <cell r="H87" t="str">
            <v>양약</v>
          </cell>
          <cell r="I87" t="str">
            <v>광주</v>
          </cell>
          <cell r="J87" t="str">
            <v>김태균</v>
          </cell>
        </row>
        <row r="88">
          <cell r="B88" t="str">
            <v>태종약품㈜</v>
          </cell>
          <cell r="C88" t="str">
            <v>203-81-49713</v>
          </cell>
          <cell r="D88" t="str">
            <v xml:space="preserve">윤종남 </v>
          </cell>
          <cell r="E88" t="str">
            <v>서울 중구 황학 2491</v>
          </cell>
          <cell r="G88" t="str">
            <v>도매</v>
          </cell>
          <cell r="H88" t="str">
            <v>의약품</v>
          </cell>
          <cell r="I88" t="str">
            <v>서울1</v>
          </cell>
          <cell r="J88" t="str">
            <v>성기수</v>
          </cell>
        </row>
        <row r="89">
          <cell r="B89" t="str">
            <v>현대가축약품</v>
          </cell>
          <cell r="C89" t="str">
            <v>411-01-93458</v>
          </cell>
          <cell r="D89" t="str">
            <v>김재기</v>
          </cell>
          <cell r="E89" t="str">
            <v>전남 목포 용당동 1102-7</v>
          </cell>
          <cell r="G89" t="str">
            <v>도.소매</v>
          </cell>
          <cell r="H89" t="str">
            <v>가축약품</v>
          </cell>
        </row>
        <row r="90">
          <cell r="B90" t="str">
            <v>대산가축약품상사(합)</v>
          </cell>
          <cell r="C90" t="str">
            <v>310-81-08529</v>
          </cell>
          <cell r="D90" t="str">
            <v>김기인</v>
          </cell>
          <cell r="E90" t="str">
            <v>홍성군 홍성읍 오관리 309-1</v>
          </cell>
          <cell r="G90" t="str">
            <v>도,소매</v>
          </cell>
          <cell r="H90" t="str">
            <v>가축약품</v>
          </cell>
        </row>
        <row r="91">
          <cell r="B91" t="str">
            <v>㈜한사랑약품</v>
          </cell>
          <cell r="C91" t="str">
            <v>204-81-41577</v>
          </cell>
          <cell r="D91" t="str">
            <v>윤용식</v>
          </cell>
          <cell r="E91" t="str">
            <v>서울 동대문구 제기동 177-1</v>
          </cell>
          <cell r="G91" t="str">
            <v>도매</v>
          </cell>
          <cell r="H91" t="str">
            <v>의약품</v>
          </cell>
        </row>
        <row r="92">
          <cell r="B92" t="str">
            <v>신광약품㈜</v>
          </cell>
          <cell r="C92" t="str">
            <v>409-81-06665</v>
          </cell>
          <cell r="D92" t="str">
            <v>박용영</v>
          </cell>
          <cell r="E92" t="str">
            <v>광주 남구 양림동 228-11</v>
          </cell>
          <cell r="G92" t="str">
            <v>도매</v>
          </cell>
          <cell r="H92" t="str">
            <v>양약</v>
          </cell>
        </row>
        <row r="93">
          <cell r="B93" t="str">
            <v>㈜대구축산</v>
          </cell>
          <cell r="C93" t="str">
            <v>501-81-04492</v>
          </cell>
          <cell r="D93" t="str">
            <v>김 병훈</v>
          </cell>
          <cell r="G93" t="str">
            <v>도.소매</v>
          </cell>
          <cell r="H93" t="str">
            <v>동물용약품</v>
          </cell>
        </row>
        <row r="94">
          <cell r="B94" t="str">
            <v>지성당약국</v>
          </cell>
        </row>
        <row r="95">
          <cell r="B95" t="str">
            <v>㈜영광약품</v>
          </cell>
          <cell r="C95" t="str">
            <v>622-81-05541</v>
          </cell>
          <cell r="D95" t="str">
            <v>김종혁</v>
          </cell>
          <cell r="E95" t="str">
            <v>김해시 봉황동 25-18</v>
          </cell>
          <cell r="G95" t="str">
            <v>도.소매</v>
          </cell>
          <cell r="H95" t="str">
            <v>동물의약품</v>
          </cell>
        </row>
        <row r="96">
          <cell r="B96" t="str">
            <v>태양동물병원</v>
          </cell>
        </row>
        <row r="97">
          <cell r="B97" t="str">
            <v>김천바이엘동물병원</v>
          </cell>
        </row>
        <row r="98">
          <cell r="B98" t="str">
            <v>㈜남해약품</v>
          </cell>
          <cell r="C98" t="str">
            <v>410-81-17352</v>
          </cell>
          <cell r="D98" t="str">
            <v>황두홍</v>
          </cell>
          <cell r="E98" t="str">
            <v>광주 광산구 월곡동 560-3</v>
          </cell>
          <cell r="G98" t="str">
            <v>도매</v>
          </cell>
          <cell r="H98" t="str">
            <v>양약</v>
          </cell>
        </row>
        <row r="99">
          <cell r="B99" t="str">
            <v>(재)천주교서울대교구유지재</v>
          </cell>
          <cell r="C99" t="str">
            <v>119-82-00431</v>
          </cell>
          <cell r="D99" t="str">
            <v>정진석</v>
          </cell>
          <cell r="E99" t="str">
            <v>서울시 금천구 시흥동 200-2</v>
          </cell>
          <cell r="G99" t="str">
            <v>의료</v>
          </cell>
          <cell r="H99" t="str">
            <v>의원</v>
          </cell>
        </row>
        <row r="100">
          <cell r="B100" t="str">
            <v>송원약품㈜</v>
          </cell>
          <cell r="C100" t="str">
            <v>402-81-02412</v>
          </cell>
          <cell r="D100" t="str">
            <v>김병문</v>
          </cell>
          <cell r="E100" t="str">
            <v>전주시 완산구 고사동 148-4</v>
          </cell>
          <cell r="G100" t="str">
            <v>도매</v>
          </cell>
          <cell r="H100" t="str">
            <v>양약</v>
          </cell>
        </row>
        <row r="101">
          <cell r="B101" t="str">
            <v>㈜경상동물약품</v>
          </cell>
          <cell r="C101" t="str">
            <v>613-81-07865</v>
          </cell>
          <cell r="D101" t="str">
            <v>백승규</v>
          </cell>
          <cell r="E101" t="str">
            <v>경남 진주시 상평동 301-16</v>
          </cell>
          <cell r="G101" t="str">
            <v>도.소매</v>
          </cell>
          <cell r="H101" t="str">
            <v>동물의약품</v>
          </cell>
        </row>
        <row r="102">
          <cell r="B102" t="str">
            <v>초원약품㈜</v>
          </cell>
          <cell r="C102" t="str">
            <v>402-81-02673</v>
          </cell>
          <cell r="D102" t="str">
            <v>조병일</v>
          </cell>
          <cell r="E102" t="str">
            <v>전북 전주시 완산구 전3가 58-1</v>
          </cell>
          <cell r="G102" t="str">
            <v>도매</v>
          </cell>
          <cell r="H102" t="str">
            <v>양약</v>
          </cell>
          <cell r="I102" t="str">
            <v>광주</v>
          </cell>
          <cell r="J102" t="str">
            <v>김태균</v>
          </cell>
        </row>
        <row r="103">
          <cell r="B103" t="str">
            <v>㈜경동사</v>
          </cell>
          <cell r="C103" t="str">
            <v>502-81-08453</v>
          </cell>
          <cell r="D103" t="str">
            <v>이교삼</v>
          </cell>
          <cell r="E103" t="str">
            <v>대구 동구 신천동 128-1</v>
          </cell>
          <cell r="G103" t="str">
            <v>도매</v>
          </cell>
          <cell r="H103" t="str">
            <v>양약</v>
          </cell>
        </row>
        <row r="104">
          <cell r="B104" t="str">
            <v>㈜대전동원약품</v>
          </cell>
          <cell r="C104" t="str">
            <v>306-81-08078</v>
          </cell>
          <cell r="D104" t="str">
            <v>장원덕</v>
          </cell>
          <cell r="E104" t="str">
            <v>대전 대덕 읍내 483-2</v>
          </cell>
          <cell r="G104" t="str">
            <v>도매</v>
          </cell>
          <cell r="H104" t="str">
            <v>양약</v>
          </cell>
        </row>
        <row r="105">
          <cell r="B105" t="str">
            <v>㈜영웅약품</v>
          </cell>
          <cell r="C105" t="str">
            <v>501-81-13287</v>
          </cell>
          <cell r="D105" t="str">
            <v>최영수</v>
          </cell>
          <cell r="E105" t="str">
            <v>대구 중구 남산동 735-18</v>
          </cell>
          <cell r="G105" t="str">
            <v>도매</v>
          </cell>
          <cell r="H105" t="str">
            <v>의약품</v>
          </cell>
        </row>
        <row r="106">
          <cell r="B106" t="str">
            <v>(사단복지법인)서천재단</v>
          </cell>
          <cell r="C106" t="str">
            <v>137-82-00536</v>
          </cell>
          <cell r="D106" t="str">
            <v>김영기</v>
          </cell>
          <cell r="E106" t="str">
            <v>인천 서구 심곡동 27-2</v>
          </cell>
          <cell r="G106" t="str">
            <v>보건업</v>
          </cell>
          <cell r="H106" t="str">
            <v>복지사업</v>
          </cell>
        </row>
        <row r="107">
          <cell r="B107" t="str">
            <v>조일약품㈜</v>
          </cell>
          <cell r="C107" t="str">
            <v>616-81-14763</v>
          </cell>
          <cell r="D107" t="str">
            <v>백화기</v>
          </cell>
          <cell r="E107" t="str">
            <v xml:space="preserve">제주도 제주시 이도2동 1066-7 </v>
          </cell>
          <cell r="G107" t="str">
            <v>도,소매</v>
          </cell>
          <cell r="H107" t="str">
            <v>양약</v>
          </cell>
        </row>
        <row r="108">
          <cell r="B108" t="str">
            <v>영일축산약품</v>
          </cell>
          <cell r="C108" t="str">
            <v>506-16-71815</v>
          </cell>
          <cell r="D108" t="str">
            <v>장운식</v>
          </cell>
          <cell r="E108" t="str">
            <v>경북 포항시 북구 용흥동 622-14</v>
          </cell>
          <cell r="G108" t="str">
            <v>도.소매</v>
          </cell>
          <cell r="H108" t="str">
            <v>동물약품</v>
          </cell>
        </row>
        <row r="109">
          <cell r="B109" t="str">
            <v>㈜경일약품</v>
          </cell>
          <cell r="C109" t="str">
            <v>608-81-28854</v>
          </cell>
          <cell r="D109" t="str">
            <v>심대보</v>
          </cell>
          <cell r="E109" t="str">
            <v>경남 마산 회원 회성동 209-28</v>
          </cell>
          <cell r="G109" t="str">
            <v>도매</v>
          </cell>
          <cell r="H109" t="str">
            <v>가축약품</v>
          </cell>
        </row>
        <row r="110">
          <cell r="B110" t="str">
            <v>대한가축약품상사</v>
          </cell>
          <cell r="C110" t="str">
            <v>510-01-11980</v>
          </cell>
          <cell r="D110" t="str">
            <v>위진찬</v>
          </cell>
          <cell r="E110" t="str">
            <v>겅북 김천시 용두동 131-1</v>
          </cell>
          <cell r="G110" t="str">
            <v>도매</v>
          </cell>
          <cell r="H110" t="str">
            <v>동물약품</v>
          </cell>
        </row>
        <row r="111">
          <cell r="B111" t="str">
            <v>삼호가축약품</v>
          </cell>
          <cell r="C111" t="str">
            <v>622-02-24975</v>
          </cell>
          <cell r="D111" t="str">
            <v>오세덕</v>
          </cell>
          <cell r="E111" t="str">
            <v>경남 김해시 서상동 333-9</v>
          </cell>
          <cell r="G111" t="str">
            <v>도매</v>
          </cell>
          <cell r="H111" t="str">
            <v>가축약품</v>
          </cell>
        </row>
        <row r="112">
          <cell r="B112" t="str">
            <v>초원가축약품</v>
          </cell>
          <cell r="C112" t="str">
            <v>402-08-62057</v>
          </cell>
          <cell r="D112" t="str">
            <v>박윤희</v>
          </cell>
          <cell r="E112" t="str">
            <v>전북 전주시 완산구 전동2가 77-8</v>
          </cell>
          <cell r="G112" t="str">
            <v>도.,소매</v>
          </cell>
          <cell r="H112" t="str">
            <v>가축약품</v>
          </cell>
        </row>
        <row r="113">
          <cell r="B113" t="str">
            <v>푸른가축병원</v>
          </cell>
          <cell r="C113" t="str">
            <v>311-07-71457</v>
          </cell>
          <cell r="D113" t="str">
            <v>박정호</v>
          </cell>
          <cell r="E113" t="str">
            <v>충남 당진군 당진읍 읍내 301-20</v>
          </cell>
          <cell r="G113" t="str">
            <v>도,소매</v>
          </cell>
          <cell r="H113" t="str">
            <v>가축약품</v>
          </cell>
        </row>
        <row r="114">
          <cell r="B114" t="str">
            <v>㈜호남약품(광주)</v>
          </cell>
          <cell r="C114" t="str">
            <v>408-81-10962</v>
          </cell>
          <cell r="D114" t="str">
            <v>양재승</v>
          </cell>
          <cell r="E114" t="str">
            <v>광주시 동구 계림동 292-10</v>
          </cell>
          <cell r="G114" t="str">
            <v>도매</v>
          </cell>
          <cell r="H114" t="str">
            <v>양약</v>
          </cell>
        </row>
        <row r="115">
          <cell r="B115" t="str">
            <v>충무가축약품상사</v>
          </cell>
          <cell r="C115" t="str">
            <v>312-15-61243</v>
          </cell>
          <cell r="D115" t="str">
            <v>이기행</v>
          </cell>
          <cell r="E115" t="str">
            <v>충남 아산시 온천동 1437</v>
          </cell>
          <cell r="G115" t="str">
            <v>도.소매</v>
          </cell>
          <cell r="H115" t="str">
            <v>가축약품</v>
          </cell>
        </row>
        <row r="116">
          <cell r="B116" t="str">
            <v>대동동물약품</v>
          </cell>
          <cell r="C116" t="str">
            <v>510-81-04967</v>
          </cell>
          <cell r="D116" t="str">
            <v>이동준</v>
          </cell>
          <cell r="E116" t="str">
            <v>경북 성주군 성주읍 성산리 542-5</v>
          </cell>
          <cell r="G116" t="str">
            <v>도.소매</v>
          </cell>
          <cell r="H116" t="str">
            <v>동물약품</v>
          </cell>
        </row>
        <row r="117">
          <cell r="C117" t="str">
            <v>502-81-05719</v>
          </cell>
          <cell r="D117" t="str">
            <v>황규환</v>
          </cell>
          <cell r="E117" t="str">
            <v>대구 수성구 상동 348-2</v>
          </cell>
          <cell r="G117" t="str">
            <v>도.소매</v>
          </cell>
          <cell r="H117" t="str">
            <v>동물약품 외</v>
          </cell>
          <cell r="I117" t="str">
            <v>㈜경수약품(대구)</v>
          </cell>
        </row>
        <row r="118">
          <cell r="B118" t="str">
            <v>정수가축약품</v>
          </cell>
          <cell r="C118" t="str">
            <v>505-04-66048</v>
          </cell>
          <cell r="D118" t="str">
            <v>정진화</v>
          </cell>
          <cell r="E118" t="str">
            <v>경북 경주시 노서동 129-7</v>
          </cell>
          <cell r="G118" t="str">
            <v>도,소매</v>
          </cell>
          <cell r="H118" t="str">
            <v>동물약품</v>
          </cell>
        </row>
        <row r="119">
          <cell r="B119" t="str">
            <v>청주약품</v>
          </cell>
          <cell r="C119" t="str">
            <v>315-06-62365</v>
          </cell>
          <cell r="D119" t="str">
            <v>김기창</v>
          </cell>
          <cell r="E119" t="str">
            <v>충북 청주시 흥덕구 사창동 412 신천빌딩</v>
          </cell>
          <cell r="G119" t="str">
            <v>도매</v>
          </cell>
          <cell r="H119" t="str">
            <v>의약품</v>
          </cell>
        </row>
        <row r="120">
          <cell r="B120" t="str">
            <v>경일약품㈜대구</v>
          </cell>
          <cell r="C120" t="str">
            <v>501-81-15780</v>
          </cell>
          <cell r="D120" t="str">
            <v>장세훈</v>
          </cell>
          <cell r="E120" t="str">
            <v>대구 중구 대봉동 25-2</v>
          </cell>
          <cell r="G120" t="str">
            <v>도매</v>
          </cell>
          <cell r="H120" t="str">
            <v>양약</v>
          </cell>
        </row>
        <row r="121">
          <cell r="B121" t="str">
            <v>㈜동명양행</v>
          </cell>
          <cell r="C121" t="str">
            <v>306-81-18843</v>
          </cell>
          <cell r="D121" t="str">
            <v>박도수</v>
          </cell>
          <cell r="E121" t="str">
            <v>대전광역시대덕구상서동 830-9</v>
          </cell>
          <cell r="G121" t="str">
            <v>도매</v>
          </cell>
          <cell r="H121" t="str">
            <v>동물약품</v>
          </cell>
        </row>
        <row r="122">
          <cell r="B122" t="str">
            <v>원양약품㈜</v>
          </cell>
          <cell r="C122" t="str">
            <v>617-81-13428</v>
          </cell>
          <cell r="D122" t="str">
            <v>심정섭</v>
          </cell>
          <cell r="E122" t="str">
            <v>부산시 남구 대연3동 260</v>
          </cell>
          <cell r="F122" t="str">
            <v xml:space="preserve"> </v>
          </cell>
          <cell r="G122" t="str">
            <v>도매</v>
          </cell>
          <cell r="H122" t="str">
            <v>양약</v>
          </cell>
        </row>
        <row r="123">
          <cell r="B123" t="str">
            <v>제일가축약품</v>
          </cell>
          <cell r="C123" t="str">
            <v>607-03-93562</v>
          </cell>
          <cell r="D123" t="str">
            <v>심재현</v>
          </cell>
        </row>
        <row r="124">
          <cell r="B124" t="str">
            <v>영일약품(주)</v>
          </cell>
          <cell r="C124" t="str">
            <v>502-81-13179</v>
          </cell>
          <cell r="D124" t="str">
            <v>이 영만</v>
          </cell>
          <cell r="E124" t="str">
            <v>대구광역시 동구 신천동 335-2</v>
          </cell>
          <cell r="F124" t="str">
            <v>701-020</v>
          </cell>
          <cell r="G124" t="str">
            <v>도매</v>
          </cell>
          <cell r="H124" t="str">
            <v>의약품</v>
          </cell>
          <cell r="J124" t="str">
            <v>강 성대</v>
          </cell>
        </row>
        <row r="125">
          <cell r="B125" t="str">
            <v>원진약품(주) 대구</v>
          </cell>
          <cell r="C125" t="str">
            <v>514-81-24757</v>
          </cell>
          <cell r="D125" t="str">
            <v>윤 오종</v>
          </cell>
          <cell r="E125" t="str">
            <v>대구광역시 남구 대명동 175</v>
          </cell>
          <cell r="F125" t="str">
            <v>705-030</v>
          </cell>
          <cell r="G125" t="str">
            <v>도매</v>
          </cell>
          <cell r="H125" t="str">
            <v>양약</v>
          </cell>
          <cell r="J125" t="str">
            <v>강 성대</v>
          </cell>
        </row>
        <row r="126">
          <cell r="B126" t="str">
            <v>유진약품(주)</v>
          </cell>
          <cell r="C126" t="str">
            <v>409-81-08080</v>
          </cell>
          <cell r="D126" t="str">
            <v>김 우만</v>
          </cell>
          <cell r="E126" t="str">
            <v>광주광역시 북구 신안동 256-3</v>
          </cell>
          <cell r="F126" t="str">
            <v>500-060</v>
          </cell>
          <cell r="G126" t="str">
            <v>도매</v>
          </cell>
          <cell r="H126" t="str">
            <v>의약품</v>
          </cell>
          <cell r="J126" t="str">
            <v>김 태균</v>
          </cell>
        </row>
        <row r="127">
          <cell r="B127" t="str">
            <v>복산약품(주)</v>
          </cell>
          <cell r="C127" t="str">
            <v>604-81-03598</v>
          </cell>
          <cell r="D127" t="str">
            <v>엄 태응</v>
          </cell>
          <cell r="E127" t="str">
            <v>부산광역시 동구 범일동 825-13</v>
          </cell>
          <cell r="F127" t="str">
            <v>601-060</v>
          </cell>
          <cell r="G127" t="str">
            <v>도.소매</v>
          </cell>
          <cell r="H127" t="str">
            <v>양약</v>
          </cell>
          <cell r="J127" t="str">
            <v>김 상규</v>
          </cell>
        </row>
        <row r="128">
          <cell r="B128" t="str">
            <v>삼화약품</v>
          </cell>
          <cell r="C128" t="str">
            <v>603-09-61129</v>
          </cell>
          <cell r="D128" t="str">
            <v>양 대원</v>
          </cell>
          <cell r="E128" t="str">
            <v>부산광역시 서구 서대신동1가 34-12</v>
          </cell>
          <cell r="F128" t="str">
            <v>602-091</v>
          </cell>
          <cell r="G128" t="str">
            <v>도매</v>
          </cell>
          <cell r="H128" t="str">
            <v>의약품</v>
          </cell>
          <cell r="J128" t="str">
            <v>김 상규</v>
          </cell>
        </row>
        <row r="129">
          <cell r="B129" t="str">
            <v>세화약품(주)</v>
          </cell>
          <cell r="C129" t="str">
            <v>607-81-14022</v>
          </cell>
          <cell r="D129" t="str">
            <v>주 만길</v>
          </cell>
          <cell r="E129" t="str">
            <v>부산광역시 동래구 온천3동 1425-5</v>
          </cell>
          <cell r="F129" t="str">
            <v>607-063</v>
          </cell>
          <cell r="G129" t="str">
            <v>도매</v>
          </cell>
          <cell r="H129" t="str">
            <v>의약품</v>
          </cell>
          <cell r="J129" t="str">
            <v>김 상규</v>
          </cell>
        </row>
        <row r="130">
          <cell r="B130" t="str">
            <v>우정메디칼(주)</v>
          </cell>
          <cell r="C130" t="str">
            <v>607-81-26038</v>
          </cell>
          <cell r="D130" t="str">
            <v>최 종식</v>
          </cell>
          <cell r="E130" t="str">
            <v>부산광역시 연제구 연산동 579-59</v>
          </cell>
          <cell r="F130" t="str">
            <v>611-080</v>
          </cell>
          <cell r="G130" t="str">
            <v>도매</v>
          </cell>
          <cell r="H130" t="str">
            <v>의약품</v>
          </cell>
          <cell r="J130" t="str">
            <v>김 상규</v>
          </cell>
        </row>
        <row r="131">
          <cell r="B131" t="str">
            <v>광주의약품(주)</v>
          </cell>
          <cell r="C131" t="str">
            <v>408-81-08641</v>
          </cell>
          <cell r="D131" t="str">
            <v>최 정채</v>
          </cell>
          <cell r="E131" t="str">
            <v>광주광역시 동구 충장로5가 59-2</v>
          </cell>
          <cell r="F131" t="str">
            <v>501-015</v>
          </cell>
          <cell r="G131" t="str">
            <v>도매</v>
          </cell>
          <cell r="H131" t="str">
            <v>의약품</v>
          </cell>
          <cell r="J131" t="str">
            <v>김 태균</v>
          </cell>
        </row>
        <row r="132">
          <cell r="B132" t="str">
            <v>대성약품(주)</v>
          </cell>
          <cell r="C132" t="str">
            <v>408-81-07259</v>
          </cell>
          <cell r="D132" t="str">
            <v>최 기영</v>
          </cell>
          <cell r="E132" t="str">
            <v>광주광역시 동구 금남로5가 79</v>
          </cell>
          <cell r="F132" t="str">
            <v>501-025</v>
          </cell>
          <cell r="G132" t="str">
            <v>도매</v>
          </cell>
          <cell r="H132" t="str">
            <v>의약품</v>
          </cell>
          <cell r="J132" t="str">
            <v>김 태균</v>
          </cell>
        </row>
        <row r="133">
          <cell r="B133" t="str">
            <v>승주의약품(주)</v>
          </cell>
          <cell r="C133" t="str">
            <v>416-81-01917</v>
          </cell>
          <cell r="D133" t="str">
            <v>반 봉민</v>
          </cell>
          <cell r="E133" t="str">
            <v>전라남도 순천시 행동 81-36</v>
          </cell>
          <cell r="F133" t="str">
            <v>540-060</v>
          </cell>
          <cell r="G133" t="str">
            <v>도매</v>
          </cell>
          <cell r="H133" t="str">
            <v>양약</v>
          </cell>
          <cell r="J133" t="str">
            <v>김 태균</v>
          </cell>
        </row>
        <row r="134">
          <cell r="B134" t="str">
            <v>엘스타약품(주)</v>
          </cell>
          <cell r="C134" t="str">
            <v>408-81-30013</v>
          </cell>
          <cell r="D134" t="str">
            <v>서 훤준</v>
          </cell>
          <cell r="E134" t="str">
            <v>광주광역시 동구 운림동 670</v>
          </cell>
          <cell r="F134" t="str">
            <v>501-200</v>
          </cell>
          <cell r="G134" t="str">
            <v>도매</v>
          </cell>
          <cell r="H134" t="str">
            <v>의약품</v>
          </cell>
          <cell r="J134" t="str">
            <v>김 태균</v>
          </cell>
        </row>
        <row r="135">
          <cell r="B135" t="str">
            <v>백제약품(주)대전지점</v>
          </cell>
          <cell r="C135" t="str">
            <v>305-85-00993</v>
          </cell>
          <cell r="D135" t="str">
            <v>김 기운</v>
          </cell>
          <cell r="E135" t="str">
            <v>대전광역시 중구 대흥동 508-63</v>
          </cell>
          <cell r="F135" t="str">
            <v>301-010</v>
          </cell>
          <cell r="G135" t="str">
            <v>도.소매</v>
          </cell>
          <cell r="H135" t="str">
            <v>양약,동물약품</v>
          </cell>
          <cell r="J135" t="str">
            <v>전 영호</v>
          </cell>
        </row>
        <row r="136">
          <cell r="B136" t="str">
            <v>송광약품(주)</v>
          </cell>
          <cell r="C136" t="str">
            <v>314-81-09025</v>
          </cell>
          <cell r="D136" t="str">
            <v>송 찬호</v>
          </cell>
          <cell r="E136" t="str">
            <v>대전광역시 서구 가장동 39-39</v>
          </cell>
          <cell r="F136" t="str">
            <v>302-182</v>
          </cell>
          <cell r="G136" t="str">
            <v>도매</v>
          </cell>
          <cell r="H136" t="str">
            <v>의약품</v>
          </cell>
          <cell r="J136" t="str">
            <v>전 영호</v>
          </cell>
        </row>
        <row r="137">
          <cell r="B137" t="str">
            <v>광산약품</v>
          </cell>
          <cell r="C137" t="str">
            <v>504-05-63308</v>
          </cell>
          <cell r="D137" t="str">
            <v>김 재복</v>
          </cell>
          <cell r="E137" t="str">
            <v>대구광역시 북구 고성3가 7-1</v>
          </cell>
          <cell r="F137" t="str">
            <v>702-073</v>
          </cell>
          <cell r="G137" t="str">
            <v>도매</v>
          </cell>
          <cell r="H137" t="str">
            <v>양약</v>
          </cell>
          <cell r="J137" t="str">
            <v>강 성대</v>
          </cell>
        </row>
        <row r="138">
          <cell r="B138" t="str">
            <v>대구약품</v>
          </cell>
          <cell r="C138" t="str">
            <v>501-07-61310</v>
          </cell>
          <cell r="D138" t="str">
            <v>전 시형</v>
          </cell>
          <cell r="E138" t="str">
            <v>대구광역시 중구 삼덕3가 137-10</v>
          </cell>
          <cell r="F138" t="str">
            <v>700-413</v>
          </cell>
          <cell r="G138" t="str">
            <v>도매</v>
          </cell>
          <cell r="H138" t="str">
            <v>양약</v>
          </cell>
          <cell r="J138" t="str">
            <v>강 성대</v>
          </cell>
        </row>
        <row r="139">
          <cell r="B139" t="str">
            <v>백제약품(주)광주지점</v>
          </cell>
          <cell r="C139" t="str">
            <v>408-85-00180</v>
          </cell>
          <cell r="D139" t="str">
            <v>김 기운</v>
          </cell>
          <cell r="E139" t="str">
            <v>광주광역시 동구 대인동 312-16</v>
          </cell>
          <cell r="F139" t="str">
            <v>501-030</v>
          </cell>
          <cell r="G139" t="str">
            <v>도.소매</v>
          </cell>
          <cell r="H139" t="str">
            <v>양약</v>
          </cell>
          <cell r="J139" t="str">
            <v>김 태균</v>
          </cell>
        </row>
        <row r="140">
          <cell r="B140" t="str">
            <v>백제약품(주)영등포지점</v>
          </cell>
          <cell r="C140" t="str">
            <v>113-85-04425</v>
          </cell>
          <cell r="D140" t="str">
            <v>김 기운</v>
          </cell>
          <cell r="E140" t="str">
            <v>서울특별시 구로구 구로동 44</v>
          </cell>
          <cell r="F140" t="str">
            <v>152-050</v>
          </cell>
          <cell r="G140" t="str">
            <v>도매</v>
          </cell>
          <cell r="H140" t="str">
            <v>양약</v>
          </cell>
          <cell r="J140" t="str">
            <v>강 충주</v>
          </cell>
        </row>
        <row r="141">
          <cell r="B141" t="str">
            <v>삼화약업사</v>
          </cell>
          <cell r="C141" t="str">
            <v>402-02-39423</v>
          </cell>
          <cell r="D141" t="str">
            <v>서 창훈</v>
          </cell>
          <cell r="E141" t="str">
            <v>전라북도 전주시 완산구 중앙동 3가 97</v>
          </cell>
          <cell r="F141" t="str">
            <v>560-010</v>
          </cell>
          <cell r="G141" t="str">
            <v>도매</v>
          </cell>
          <cell r="H141" t="str">
            <v>양약</v>
          </cell>
          <cell r="J141" t="str">
            <v>김 태균</v>
          </cell>
        </row>
        <row r="142">
          <cell r="B142" t="str">
            <v>보국실업(주)</v>
          </cell>
          <cell r="C142" t="str">
            <v>409-81-34647</v>
          </cell>
          <cell r="D142" t="str">
            <v>박 용석</v>
          </cell>
          <cell r="E142" t="str">
            <v>광주광역시 북구 누문동 144-10</v>
          </cell>
          <cell r="F142" t="str">
            <v>500-030</v>
          </cell>
          <cell r="G142" t="str">
            <v>도매</v>
          </cell>
          <cell r="H142" t="str">
            <v>양약</v>
          </cell>
          <cell r="J142" t="str">
            <v>김 태균</v>
          </cell>
        </row>
        <row r="143">
          <cell r="B143" t="str">
            <v>상주성모병원</v>
          </cell>
          <cell r="C143" t="str">
            <v>511-96-00731</v>
          </cell>
          <cell r="D143" t="str">
            <v>성 부홍</v>
          </cell>
          <cell r="E143" t="str">
            <v>경상북도 상주시 냉림동 350-5</v>
          </cell>
          <cell r="F143" t="str">
            <v>742-070</v>
          </cell>
          <cell r="G143" t="str">
            <v>의료</v>
          </cell>
          <cell r="H143" t="str">
            <v>일반병원</v>
          </cell>
          <cell r="J143" t="str">
            <v>강 성대</v>
          </cell>
        </row>
        <row r="144">
          <cell r="B144" t="str">
            <v>현대가축약품</v>
          </cell>
          <cell r="C144" t="str">
            <v>411-01-93458</v>
          </cell>
          <cell r="D144" t="str">
            <v>김 재기</v>
          </cell>
          <cell r="E144" t="str">
            <v>전라남도 목포시 용당동 1102-7</v>
          </cell>
          <cell r="F144" t="str">
            <v>530-360</v>
          </cell>
          <cell r="G144" t="str">
            <v>도.소매</v>
          </cell>
          <cell r="H144" t="str">
            <v>가축약품</v>
          </cell>
          <cell r="J144" t="str">
            <v>최 찬교</v>
          </cell>
        </row>
        <row r="145">
          <cell r="B145" t="str">
            <v>송원약품(주)</v>
          </cell>
          <cell r="C145" t="str">
            <v>402-81-02412</v>
          </cell>
          <cell r="D145" t="str">
            <v>김 병문</v>
          </cell>
          <cell r="E145" t="str">
            <v>전라북도 전주시 완산구 고사동 1가 148-4</v>
          </cell>
          <cell r="F145" t="str">
            <v>560-060</v>
          </cell>
          <cell r="G145" t="str">
            <v>도매</v>
          </cell>
          <cell r="H145" t="str">
            <v>양약</v>
          </cell>
          <cell r="J145" t="str">
            <v>김 태균</v>
          </cell>
        </row>
        <row r="146">
          <cell r="B146" t="str">
            <v>대구파티마병원</v>
          </cell>
          <cell r="E146" t="str">
            <v>대구광역시 동구 신암동 302-1</v>
          </cell>
          <cell r="F146" t="str">
            <v>701-010</v>
          </cell>
          <cell r="J146" t="str">
            <v>강 성대</v>
          </cell>
        </row>
        <row r="147">
          <cell r="B147" t="str">
            <v>마산파티마병원</v>
          </cell>
          <cell r="E147" t="str">
            <v>경상남도 마산시 합포구 대성동2가 6-1</v>
          </cell>
          <cell r="F147" t="str">
            <v>631-182</v>
          </cell>
          <cell r="J147" t="str">
            <v>김 상규</v>
          </cell>
        </row>
        <row r="148">
          <cell r="B148" t="str">
            <v>신광약품(주)</v>
          </cell>
          <cell r="C148" t="str">
            <v>409-81-06665</v>
          </cell>
          <cell r="D148" t="str">
            <v>박 용영</v>
          </cell>
          <cell r="E148" t="str">
            <v>광주광역시 남구 양림동 228-11</v>
          </cell>
          <cell r="F148" t="str">
            <v>503-040</v>
          </cell>
          <cell r="G148" t="str">
            <v>도매</v>
          </cell>
          <cell r="H148" t="str">
            <v>양약</v>
          </cell>
          <cell r="J148" t="str">
            <v>김 태균</v>
          </cell>
        </row>
        <row r="149">
          <cell r="B149" t="str">
            <v>정안약품(주)</v>
          </cell>
          <cell r="C149" t="str">
            <v>502-81-11109</v>
          </cell>
          <cell r="D149" t="str">
            <v>이 연석</v>
          </cell>
          <cell r="E149" t="str">
            <v>대구광역시 수성구 만촌동 994-41</v>
          </cell>
          <cell r="F149" t="str">
            <v>706-020</v>
          </cell>
          <cell r="G149" t="str">
            <v>도매</v>
          </cell>
          <cell r="H149" t="str">
            <v>양약</v>
          </cell>
          <cell r="J149" t="str">
            <v>강 성대</v>
          </cell>
        </row>
        <row r="150">
          <cell r="B150" t="str">
            <v>영신약품</v>
          </cell>
          <cell r="C150" t="str">
            <v>503-64-61740</v>
          </cell>
          <cell r="D150" t="str">
            <v>정 정만</v>
          </cell>
          <cell r="E150" t="str">
            <v>대구광역시 달서구 감삼동 206-41</v>
          </cell>
          <cell r="F150" t="str">
            <v>704-150</v>
          </cell>
          <cell r="G150" t="str">
            <v>도매</v>
          </cell>
          <cell r="H150" t="str">
            <v>의약품</v>
          </cell>
          <cell r="J150" t="str">
            <v>강 성대</v>
          </cell>
        </row>
        <row r="151">
          <cell r="B151" t="str">
            <v>태양동물병원</v>
          </cell>
          <cell r="C151" t="str">
            <v>126-03-94679</v>
          </cell>
          <cell r="D151" t="str">
            <v>강 무삼</v>
          </cell>
          <cell r="E151" t="str">
            <v>경기도 여주군 여주읍 하 290-2</v>
          </cell>
          <cell r="F151" t="str">
            <v>469-800</v>
          </cell>
          <cell r="G151" t="str">
            <v>도매</v>
          </cell>
          <cell r="H151" t="str">
            <v>동물약품</v>
          </cell>
          <cell r="J151" t="str">
            <v>김 창배</v>
          </cell>
        </row>
        <row r="152">
          <cell r="B152" t="str">
            <v>김천바이엘동물병원</v>
          </cell>
          <cell r="C152" t="str">
            <v>510-01-53689</v>
          </cell>
          <cell r="D152" t="str">
            <v>주 정원</v>
          </cell>
          <cell r="E152" t="str">
            <v>경상북도 김천시 모암동 160-12</v>
          </cell>
          <cell r="F152" t="str">
            <v>740-010</v>
          </cell>
          <cell r="G152" t="str">
            <v>도매</v>
          </cell>
          <cell r="H152" t="str">
            <v>동물약품</v>
          </cell>
          <cell r="J152" t="str">
            <v>최 찬교</v>
          </cell>
        </row>
        <row r="153">
          <cell r="B153" t="str">
            <v>대산가축약품상사(합)</v>
          </cell>
          <cell r="C153" t="str">
            <v>310-81-08529</v>
          </cell>
          <cell r="D153" t="str">
            <v>김 기인</v>
          </cell>
          <cell r="E153" t="str">
            <v>충청남도 홍성군 홍성읍 오관 309-1</v>
          </cell>
          <cell r="F153" t="str">
            <v>350-800</v>
          </cell>
          <cell r="G153" t="str">
            <v>도매</v>
          </cell>
          <cell r="H153" t="str">
            <v>가축약품</v>
          </cell>
          <cell r="J153" t="str">
            <v>김 세진</v>
          </cell>
        </row>
        <row r="154">
          <cell r="B154" t="str">
            <v>중앙가축약품상사</v>
          </cell>
          <cell r="C154" t="str">
            <v>515-02-61110</v>
          </cell>
          <cell r="D154" t="str">
            <v>송 재곤</v>
          </cell>
          <cell r="E154" t="str">
            <v>경상북도 경산시 삼북동 273-8 상가</v>
          </cell>
          <cell r="F154" t="str">
            <v>712-020</v>
          </cell>
          <cell r="G154" t="str">
            <v>도매</v>
          </cell>
          <cell r="H154" t="str">
            <v>양약</v>
          </cell>
          <cell r="J154" t="str">
            <v>최 찬교</v>
          </cell>
        </row>
        <row r="155">
          <cell r="B155" t="str">
            <v>경일약품(주)대구</v>
          </cell>
          <cell r="C155" t="str">
            <v>501-81-15780</v>
          </cell>
          <cell r="D155" t="str">
            <v>장 세훈</v>
          </cell>
          <cell r="E155" t="str">
            <v>대구광역시 중구 대봉동 25-2</v>
          </cell>
          <cell r="F155" t="str">
            <v>700-430</v>
          </cell>
          <cell r="G155" t="str">
            <v>도매</v>
          </cell>
          <cell r="H155" t="str">
            <v>양약</v>
          </cell>
          <cell r="J155" t="str">
            <v>강 성대</v>
          </cell>
        </row>
        <row r="156">
          <cell r="B156" t="str">
            <v>초원약품(주)</v>
          </cell>
          <cell r="C156" t="str">
            <v>402-81-02673</v>
          </cell>
          <cell r="D156" t="str">
            <v>조 병일</v>
          </cell>
          <cell r="E156" t="str">
            <v>전라북도 전주시 완산구 전동 3가  58-11 ,55</v>
          </cell>
          <cell r="F156" t="str">
            <v>560-040</v>
          </cell>
          <cell r="G156" t="str">
            <v>도매</v>
          </cell>
          <cell r="H156" t="str">
            <v>양약</v>
          </cell>
          <cell r="J156" t="str">
            <v>김 태균</v>
          </cell>
        </row>
        <row r="157">
          <cell r="B157" t="str">
            <v>조일약품(주)</v>
          </cell>
          <cell r="C157" t="str">
            <v>616-81-14763</v>
          </cell>
          <cell r="D157" t="str">
            <v>백 화기</v>
          </cell>
          <cell r="E157" t="str">
            <v>제주도 제주시 이도2동 1066-7</v>
          </cell>
          <cell r="F157" t="str">
            <v>690-022</v>
          </cell>
          <cell r="G157" t="str">
            <v>도,소매</v>
          </cell>
          <cell r="H157" t="str">
            <v>양약</v>
          </cell>
          <cell r="J157" t="str">
            <v>김 태균</v>
          </cell>
        </row>
        <row r="158">
          <cell r="B158" t="str">
            <v>삼호가축약품</v>
          </cell>
          <cell r="C158" t="str">
            <v>622-02-24975</v>
          </cell>
          <cell r="D158" t="str">
            <v>오 세덕</v>
          </cell>
          <cell r="E158" t="str">
            <v>경상남도 김해시 서상동 333-9</v>
          </cell>
          <cell r="F158" t="str">
            <v>621-030</v>
          </cell>
          <cell r="G158" t="str">
            <v>도매</v>
          </cell>
          <cell r="H158" t="str">
            <v>가축약품</v>
          </cell>
          <cell r="J158" t="str">
            <v>최 찬교</v>
          </cell>
        </row>
        <row r="159">
          <cell r="B159" t="str">
            <v>초원가축약품</v>
          </cell>
          <cell r="C159" t="str">
            <v>402-08-62057</v>
          </cell>
          <cell r="D159" t="str">
            <v>박 윤희</v>
          </cell>
          <cell r="E159" t="str">
            <v>전라북도 전주시 덕진구 우아동 3가 748-73</v>
          </cell>
          <cell r="F159" t="str">
            <v>561-220</v>
          </cell>
          <cell r="G159" t="str">
            <v>도,소매</v>
          </cell>
          <cell r="H159" t="str">
            <v>가축약품</v>
          </cell>
          <cell r="J159" t="str">
            <v>김 세진</v>
          </cell>
        </row>
        <row r="160">
          <cell r="B160" t="str">
            <v>푸른가축병원</v>
          </cell>
          <cell r="C160" t="str">
            <v>311-07-71457</v>
          </cell>
          <cell r="D160" t="str">
            <v>박 정호</v>
          </cell>
          <cell r="E160" t="str">
            <v>충청남도 당진군 당진읍 읍내 301-20</v>
          </cell>
          <cell r="F160" t="str">
            <v>343-800</v>
          </cell>
          <cell r="G160" t="str">
            <v>도소매</v>
          </cell>
          <cell r="H160" t="str">
            <v>가축약품</v>
          </cell>
          <cell r="J160" t="str">
            <v>김 세진</v>
          </cell>
        </row>
        <row r="161">
          <cell r="B161" t="str">
            <v>청주약품</v>
          </cell>
          <cell r="C161" t="str">
            <v>315-06-62365</v>
          </cell>
          <cell r="D161" t="str">
            <v>김 기창</v>
          </cell>
          <cell r="E161" t="str">
            <v>충청북도 청주시 흥덕구 사창동 412 신전빌딩</v>
          </cell>
          <cell r="F161" t="str">
            <v>361-280</v>
          </cell>
          <cell r="G161" t="str">
            <v>도매</v>
          </cell>
          <cell r="H161" t="str">
            <v>의약품</v>
          </cell>
          <cell r="J161" t="str">
            <v>전 영호</v>
          </cell>
        </row>
        <row r="162">
          <cell r="B162" t="str">
            <v>충무가축약품상사</v>
          </cell>
          <cell r="C162" t="str">
            <v>312-15-61243</v>
          </cell>
          <cell r="D162" t="str">
            <v>이 기행</v>
          </cell>
          <cell r="E162" t="str">
            <v>충청남도 아산시 온천동 1437</v>
          </cell>
          <cell r="F162" t="str">
            <v>336-010</v>
          </cell>
          <cell r="G162" t="str">
            <v>도.소매</v>
          </cell>
          <cell r="H162" t="str">
            <v>가축약품</v>
          </cell>
          <cell r="J162" t="str">
            <v>김 세진</v>
          </cell>
        </row>
        <row r="163">
          <cell r="B163" t="str">
            <v>대동동물약품</v>
          </cell>
          <cell r="C163" t="str">
            <v>510-81-04967</v>
          </cell>
          <cell r="D163" t="str">
            <v>이 동준</v>
          </cell>
          <cell r="E163" t="str">
            <v>경상북도 성주군 성주읍 성산리 542-5</v>
          </cell>
          <cell r="F163" t="str">
            <v>719-800</v>
          </cell>
          <cell r="G163" t="str">
            <v>도.소매</v>
          </cell>
          <cell r="H163" t="str">
            <v>동물약품</v>
          </cell>
          <cell r="J163" t="str">
            <v>최 찬교</v>
          </cell>
        </row>
        <row r="164">
          <cell r="B164" t="str">
            <v>정수가축약품</v>
          </cell>
          <cell r="C164" t="str">
            <v>505-04-66048</v>
          </cell>
          <cell r="D164" t="str">
            <v>정 진화</v>
          </cell>
          <cell r="E164" t="str">
            <v>경상북도 경주시 노서동 129-7</v>
          </cell>
          <cell r="F164" t="str">
            <v>780-030</v>
          </cell>
          <cell r="G164" t="str">
            <v>도.소매</v>
          </cell>
          <cell r="H164" t="str">
            <v>동물약품</v>
          </cell>
          <cell r="J164" t="str">
            <v>최 찬교</v>
          </cell>
        </row>
        <row r="165">
          <cell r="B165" t="str">
            <v>대한가축약품상사</v>
          </cell>
          <cell r="C165" t="str">
            <v>510-01-11980</v>
          </cell>
          <cell r="D165" t="str">
            <v>위 진찬</v>
          </cell>
          <cell r="E165" t="str">
            <v>경상북도 김천시 용두동 131-1</v>
          </cell>
          <cell r="F165" t="str">
            <v>740-040</v>
          </cell>
          <cell r="G165" t="str">
            <v>도매</v>
          </cell>
          <cell r="H165" t="str">
            <v>동물약품</v>
          </cell>
          <cell r="J165" t="str">
            <v>최 찬교</v>
          </cell>
        </row>
        <row r="166">
          <cell r="B166" t="str">
            <v>영일축산약품</v>
          </cell>
          <cell r="C166" t="str">
            <v>506-16-71815</v>
          </cell>
          <cell r="D166" t="str">
            <v>장 운식</v>
          </cell>
          <cell r="E166" t="str">
            <v>경상북도 포항시 북구 용흥동 622-14</v>
          </cell>
          <cell r="F166" t="str">
            <v>791-170</v>
          </cell>
          <cell r="G166" t="str">
            <v>도소매</v>
          </cell>
          <cell r="H166" t="str">
            <v>동물약품</v>
          </cell>
          <cell r="J166" t="str">
            <v>최 찬교</v>
          </cell>
        </row>
        <row r="167">
          <cell r="B167" t="str">
            <v>대동축산약품상사</v>
          </cell>
          <cell r="C167" t="str">
            <v>306-15-66452</v>
          </cell>
          <cell r="D167" t="str">
            <v>송 순모</v>
          </cell>
          <cell r="E167" t="str">
            <v>대전광역시 동구 삼성동 377-13</v>
          </cell>
          <cell r="F167" t="str">
            <v>300-170</v>
          </cell>
          <cell r="G167" t="str">
            <v>도매</v>
          </cell>
          <cell r="H167" t="str">
            <v>가축약품</v>
          </cell>
          <cell r="J167" t="str">
            <v>김 세진</v>
          </cell>
        </row>
        <row r="168">
          <cell r="B168" t="str">
            <v>선경가축약품</v>
          </cell>
          <cell r="C168" t="str">
            <v>412-01-93280</v>
          </cell>
          <cell r="D168" t="str">
            <v>강 재경</v>
          </cell>
          <cell r="E168" t="str">
            <v>전라남도 나주시 이창동 173-8</v>
          </cell>
          <cell r="F168" t="str">
            <v>520-220</v>
          </cell>
          <cell r="G168" t="str">
            <v>도,소매</v>
          </cell>
          <cell r="H168" t="str">
            <v>가축약품</v>
          </cell>
          <cell r="J168" t="str">
            <v>최 찬교</v>
          </cell>
        </row>
        <row r="169">
          <cell r="B169" t="str">
            <v>국제가축약품(목포)</v>
          </cell>
          <cell r="C169" t="str">
            <v>411-01-62523</v>
          </cell>
          <cell r="D169" t="str">
            <v>김 흥태</v>
          </cell>
          <cell r="E169" t="str">
            <v>전라남도 목포시 용당동 1113-10</v>
          </cell>
          <cell r="F169" t="str">
            <v>530-360</v>
          </cell>
          <cell r="G169" t="str">
            <v>도소매</v>
          </cell>
          <cell r="H169" t="str">
            <v>가축약품</v>
          </cell>
          <cell r="J169" t="str">
            <v>최 찬교</v>
          </cell>
        </row>
        <row r="170">
          <cell r="B170" t="str">
            <v>정안약품(주)(농축부)</v>
          </cell>
          <cell r="C170" t="str">
            <v>502-81-11109</v>
          </cell>
          <cell r="D170" t="str">
            <v>이연석</v>
          </cell>
          <cell r="E170" t="str">
            <v>대구광역시 수성구 만촌동 994-41</v>
          </cell>
          <cell r="F170" t="str">
            <v>706-020</v>
          </cell>
          <cell r="G170" t="str">
            <v>도매</v>
          </cell>
          <cell r="H170" t="str">
            <v>양약</v>
          </cell>
          <cell r="J170" t="str">
            <v>최 찬교</v>
          </cell>
        </row>
        <row r="171">
          <cell r="B171" t="str">
            <v>백제약품(주)대전지점</v>
          </cell>
          <cell r="C171" t="str">
            <v>305-85-00993</v>
          </cell>
          <cell r="D171" t="str">
            <v>김기운</v>
          </cell>
          <cell r="E171" t="str">
            <v>대전광역시 중구 대흥동 508-63</v>
          </cell>
          <cell r="F171" t="str">
            <v>301-010</v>
          </cell>
          <cell r="G171" t="str">
            <v>도.소매</v>
          </cell>
          <cell r="H171" t="str">
            <v>양약,동물약품</v>
          </cell>
          <cell r="J171" t="str">
            <v>김 세진</v>
          </cell>
        </row>
        <row r="172">
          <cell r="B172" t="str">
            <v>알파약품(주)</v>
          </cell>
          <cell r="C172" t="str">
            <v>408-81-06696</v>
          </cell>
          <cell r="D172" t="str">
            <v>김영수</v>
          </cell>
          <cell r="E172" t="str">
            <v>광주광역시 동구 동명동 118-26</v>
          </cell>
          <cell r="F172" t="str">
            <v>501-070</v>
          </cell>
          <cell r="G172" t="str">
            <v>도매</v>
          </cell>
          <cell r="H172" t="str">
            <v>양약</v>
          </cell>
          <cell r="J172" t="str">
            <v>김 태균</v>
          </cell>
        </row>
        <row r="173">
          <cell r="B173" t="str">
            <v>럭키약품</v>
          </cell>
          <cell r="C173" t="str">
            <v>502-02-39228</v>
          </cell>
          <cell r="D173" t="str">
            <v>정석방</v>
          </cell>
          <cell r="E173" t="str">
            <v>대구광역시 동구 방촌동 1084-668</v>
          </cell>
          <cell r="F173" t="str">
            <v>701-120</v>
          </cell>
          <cell r="G173" t="str">
            <v>도매</v>
          </cell>
          <cell r="H173" t="str">
            <v>의약품</v>
          </cell>
          <cell r="J173" t="str">
            <v>강 성대</v>
          </cell>
        </row>
        <row r="174">
          <cell r="B174" t="str">
            <v>인창약품(주)</v>
          </cell>
          <cell r="C174" t="str">
            <v>408-81-26386</v>
          </cell>
          <cell r="D174" t="str">
            <v>이경열</v>
          </cell>
          <cell r="E174" t="str">
            <v>광주광역시 동구 산수동 131-13</v>
          </cell>
          <cell r="F174" t="str">
            <v>501-090</v>
          </cell>
          <cell r="G174" t="str">
            <v>도매</v>
          </cell>
          <cell r="H174" t="str">
            <v>의약품</v>
          </cell>
          <cell r="J174" t="str">
            <v>김 태균</v>
          </cell>
        </row>
        <row r="175">
          <cell r="B175" t="str">
            <v>서울수의약품(주)</v>
          </cell>
          <cell r="C175" t="str">
            <v>105-81-38149</v>
          </cell>
          <cell r="D175" t="str">
            <v>홍영선</v>
          </cell>
          <cell r="E175" t="str">
            <v>서울특별시 마포구 서교동 357-1</v>
          </cell>
          <cell r="F175" t="str">
            <v>121-210</v>
          </cell>
          <cell r="G175" t="str">
            <v>도.소매</v>
          </cell>
          <cell r="H175" t="str">
            <v>수의약품</v>
          </cell>
          <cell r="J175" t="str">
            <v>김 창배</v>
          </cell>
        </row>
        <row r="176">
          <cell r="B176" t="str">
            <v>동부가축약품</v>
          </cell>
          <cell r="C176" t="str">
            <v>515-13-62041</v>
          </cell>
          <cell r="D176" t="str">
            <v>조이길</v>
          </cell>
          <cell r="E176" t="str">
            <v>경상북도 경산시 하양읍 금낙4리 116-163</v>
          </cell>
          <cell r="F176" t="str">
            <v>712-900</v>
          </cell>
          <cell r="G176" t="str">
            <v>도.소매</v>
          </cell>
          <cell r="H176" t="str">
            <v>동물의약품</v>
          </cell>
          <cell r="J176" t="str">
            <v>최 찬교</v>
          </cell>
        </row>
        <row r="177">
          <cell r="B177" t="str">
            <v>제일가축약품상사</v>
          </cell>
          <cell r="C177" t="str">
            <v>607-03-93562</v>
          </cell>
          <cell r="D177" t="str">
            <v>심재현</v>
          </cell>
          <cell r="E177" t="str">
            <v>부산광역시 동래구 명륜동 65-63</v>
          </cell>
          <cell r="F177" t="str">
            <v>607-010</v>
          </cell>
          <cell r="G177" t="str">
            <v>도.소매</v>
          </cell>
          <cell r="H177" t="str">
            <v>가축약품</v>
          </cell>
          <cell r="J177" t="str">
            <v>최 찬교</v>
          </cell>
        </row>
        <row r="178">
          <cell r="B178" t="str">
            <v>서광가축</v>
          </cell>
          <cell r="C178" t="str">
            <v>128-15-87070</v>
          </cell>
          <cell r="D178" t="str">
            <v>서명수</v>
          </cell>
          <cell r="E178" t="str">
            <v>경기도 파주시 조리면 봉일천리 125-10</v>
          </cell>
          <cell r="F178" t="str">
            <v>413-820</v>
          </cell>
          <cell r="G178" t="str">
            <v>도,소매</v>
          </cell>
          <cell r="H178" t="str">
            <v>가축약품</v>
          </cell>
          <cell r="J178" t="str">
            <v>김 창배</v>
          </cell>
        </row>
        <row r="179">
          <cell r="B179" t="str">
            <v>이화가축약품</v>
          </cell>
          <cell r="C179" t="str">
            <v>311-10-61207</v>
          </cell>
          <cell r="D179" t="str">
            <v>한민영</v>
          </cell>
          <cell r="E179" t="str">
            <v>충청남도 당진군 합덕읍 운산리 277-2</v>
          </cell>
          <cell r="F179" t="str">
            <v>343-900</v>
          </cell>
          <cell r="G179" t="str">
            <v>도.소매</v>
          </cell>
          <cell r="H179" t="str">
            <v>가축약품.양약</v>
          </cell>
          <cell r="J179" t="str">
            <v>김 세진</v>
          </cell>
        </row>
        <row r="180">
          <cell r="B180" t="str">
            <v>원양약품(주)</v>
          </cell>
          <cell r="C180" t="str">
            <v>617-81-13428</v>
          </cell>
          <cell r="D180" t="str">
            <v>심정섭</v>
          </cell>
          <cell r="E180" t="str">
            <v>부산광역시 남구 대연3동 260</v>
          </cell>
          <cell r="F180" t="str">
            <v>608-023</v>
          </cell>
          <cell r="G180" t="str">
            <v>도매</v>
          </cell>
          <cell r="H180" t="str">
            <v>양약</v>
          </cell>
          <cell r="J180" t="str">
            <v>김 상규</v>
          </cell>
        </row>
        <row r="181">
          <cell r="B181" t="str">
            <v>(주)현대메디칼에스.이</v>
          </cell>
          <cell r="C181" t="str">
            <v>215-81-20252</v>
          </cell>
          <cell r="D181" t="str">
            <v>이재선</v>
          </cell>
          <cell r="E181" t="str">
            <v>서울특별시 송파구 방이동 48-4</v>
          </cell>
          <cell r="F181" t="str">
            <v>138-050</v>
          </cell>
          <cell r="G181" t="str">
            <v>도매</v>
          </cell>
          <cell r="H181" t="str">
            <v>의약품</v>
          </cell>
          <cell r="J181" t="str">
            <v>도매상</v>
          </cell>
        </row>
        <row r="182">
          <cell r="B182" t="str">
            <v>청주우유협동조합</v>
          </cell>
          <cell r="C182" t="str">
            <v>315-82-00214</v>
          </cell>
          <cell r="D182" t="str">
            <v>박장순</v>
          </cell>
          <cell r="E182" t="str">
            <v>충청북도 청주시 흥덕구 봉명동 362-5</v>
          </cell>
          <cell r="F182" t="str">
            <v>361-300</v>
          </cell>
          <cell r="G182" t="str">
            <v>제조.도소매.금융</v>
          </cell>
          <cell r="H182" t="str">
            <v>우유처리가공및구판</v>
          </cell>
          <cell r="J182" t="str">
            <v>김 세진</v>
          </cell>
        </row>
        <row r="183">
          <cell r="B183" t="str">
            <v>백제약품(창원)</v>
          </cell>
          <cell r="C183" t="str">
            <v>609-85-04585</v>
          </cell>
          <cell r="D183" t="str">
            <v>김기운</v>
          </cell>
          <cell r="E183" t="str">
            <v>경상남도 창원시 명서동 209-1</v>
          </cell>
          <cell r="F183" t="str">
            <v>641-560</v>
          </cell>
          <cell r="G183" t="str">
            <v>도매</v>
          </cell>
          <cell r="H183" t="str">
            <v>양약.동물약품</v>
          </cell>
          <cell r="J183" t="str">
            <v>김 상규</v>
          </cell>
        </row>
        <row r="184">
          <cell r="B184" t="str">
            <v>우일축산약품상사</v>
          </cell>
          <cell r="C184" t="str">
            <v>504-04-68738</v>
          </cell>
          <cell r="D184" t="str">
            <v>박태수외2명</v>
          </cell>
          <cell r="E184" t="str">
            <v>대구광역시 북구 산격동 1805 대구종합유통단지 18</v>
          </cell>
          <cell r="F184" t="str">
            <v>702-010</v>
          </cell>
          <cell r="G184" t="str">
            <v>도매</v>
          </cell>
          <cell r="H184" t="str">
            <v>동물약품</v>
          </cell>
          <cell r="J184" t="str">
            <v>최 찬교</v>
          </cell>
        </row>
        <row r="185">
          <cell r="B185" t="str">
            <v>영천가축약품</v>
          </cell>
          <cell r="C185" t="str">
            <v>505-18-62904</v>
          </cell>
          <cell r="D185" t="str">
            <v>도기남</v>
          </cell>
          <cell r="E185" t="str">
            <v>경상북도 영천시 완산동 1085-1</v>
          </cell>
          <cell r="F185" t="str">
            <v>770-090</v>
          </cell>
          <cell r="G185" t="str">
            <v>소매</v>
          </cell>
          <cell r="H185" t="str">
            <v>양약</v>
          </cell>
          <cell r="J185" t="str">
            <v>최 찬교</v>
          </cell>
        </row>
        <row r="186">
          <cell r="B186" t="str">
            <v>서해가축병원</v>
          </cell>
          <cell r="C186" t="str">
            <v>313-01-68602</v>
          </cell>
          <cell r="D186" t="str">
            <v>민경천</v>
          </cell>
          <cell r="E186" t="str">
            <v>충청남도 보령시 대천동 434-6</v>
          </cell>
          <cell r="F186" t="str">
            <v>355-010</v>
          </cell>
          <cell r="G186" t="str">
            <v>도소매,써비스</v>
          </cell>
          <cell r="H186" t="str">
            <v>동물약품,동물병원</v>
          </cell>
          <cell r="J186" t="str">
            <v>김 세진</v>
          </cell>
        </row>
        <row r="187">
          <cell r="B187" t="str">
            <v>덕일약품(주)</v>
          </cell>
          <cell r="E187" t="str">
            <v>대구광역시 중구 대봉동 19-30 경일빌딩4층</v>
          </cell>
          <cell r="F187" t="str">
            <v>700-430</v>
          </cell>
          <cell r="J187" t="str">
            <v>강 성대</v>
          </cell>
        </row>
        <row r="188">
          <cell r="B188" t="str">
            <v>현대약품공업(주)</v>
          </cell>
          <cell r="C188" t="str">
            <v>130-81-00988</v>
          </cell>
          <cell r="D188" t="str">
            <v>이 한구</v>
          </cell>
          <cell r="E188" t="str">
            <v>경기도 부천시 소사구 소사본1동 213</v>
          </cell>
          <cell r="F188" t="str">
            <v>422-231</v>
          </cell>
          <cell r="G188" t="str">
            <v>제조</v>
          </cell>
          <cell r="H188" t="str">
            <v>양약</v>
          </cell>
        </row>
        <row r="189">
          <cell r="B189" t="str">
            <v>성은약품(주)</v>
          </cell>
          <cell r="C189" t="str">
            <v>204-81-24864</v>
          </cell>
          <cell r="D189" t="str">
            <v>고민주</v>
          </cell>
          <cell r="E189" t="str">
            <v>서울특별시 동대문구 제기동 1171</v>
          </cell>
          <cell r="F189" t="str">
            <v>130-060</v>
          </cell>
          <cell r="G189" t="str">
            <v>도매</v>
          </cell>
          <cell r="H189" t="str">
            <v>양약</v>
          </cell>
        </row>
        <row r="190">
          <cell r="B190" t="str">
            <v>제일시장약국</v>
          </cell>
          <cell r="C190" t="str">
            <v>130-20-51453</v>
          </cell>
          <cell r="D190" t="str">
            <v>이  용</v>
          </cell>
          <cell r="E190" t="str">
            <v>경기도 부천시 오정구 원종1동 237-1</v>
          </cell>
          <cell r="F190" t="str">
            <v>421-201</v>
          </cell>
        </row>
        <row r="191">
          <cell r="B191" t="str">
            <v>위너스약품(주)</v>
          </cell>
          <cell r="C191" t="str">
            <v>109-81-51300</v>
          </cell>
          <cell r="D191" t="str">
            <v>박 호영</v>
          </cell>
          <cell r="E191" t="str">
            <v>서울특별시 강서구 염창동 279</v>
          </cell>
          <cell r="F191" t="str">
            <v>157-040</v>
          </cell>
          <cell r="G191" t="str">
            <v>도매</v>
          </cell>
          <cell r="H191" t="str">
            <v>의약품</v>
          </cell>
        </row>
        <row r="192">
          <cell r="B192" t="str">
            <v>금정약품</v>
          </cell>
          <cell r="C192" t="str">
            <v>215-81-26197</v>
          </cell>
          <cell r="D192" t="str">
            <v>심 우철</v>
          </cell>
          <cell r="E192" t="str">
            <v>서울특별시 송파구 오금동 95</v>
          </cell>
          <cell r="F192" t="str">
            <v>138-130</v>
          </cell>
          <cell r="G192" t="str">
            <v>도매</v>
          </cell>
          <cell r="H192" t="str">
            <v>의약품</v>
          </cell>
        </row>
        <row r="193">
          <cell r="B193" t="str">
            <v>순천당약업</v>
          </cell>
          <cell r="C193" t="str">
            <v>226-81-03063</v>
          </cell>
          <cell r="D193" t="str">
            <v>김 대기</v>
          </cell>
          <cell r="E193" t="str">
            <v>강원도 강릉시 포남동 1134-11</v>
          </cell>
          <cell r="F193" t="str">
            <v>210-110</v>
          </cell>
          <cell r="G193" t="str">
            <v>도매</v>
          </cell>
          <cell r="H193" t="str">
            <v>의약품</v>
          </cell>
        </row>
        <row r="194">
          <cell r="B194" t="str">
            <v>선일약품(주)</v>
          </cell>
          <cell r="C194" t="str">
            <v>204-81-33077</v>
          </cell>
          <cell r="D194" t="str">
            <v>허 치강</v>
          </cell>
          <cell r="E194" t="str">
            <v>서울특별시 동대문구 신설동 114-58</v>
          </cell>
          <cell r="F194" t="str">
            <v>130-110</v>
          </cell>
          <cell r="G194" t="str">
            <v>도매</v>
          </cell>
          <cell r="H194" t="str">
            <v>의약품</v>
          </cell>
        </row>
        <row r="195">
          <cell r="B195" t="str">
            <v>(합자)제중약품</v>
          </cell>
          <cell r="C195" t="str">
            <v>308-81-01708</v>
          </cell>
          <cell r="D195" t="str">
            <v>도 심휘</v>
          </cell>
          <cell r="E195" t="str">
            <v>충청남도 논산시 취암동 372-99</v>
          </cell>
          <cell r="F195" t="str">
            <v>320-110</v>
          </cell>
          <cell r="G195" t="str">
            <v>도매</v>
          </cell>
          <cell r="H195" t="str">
            <v>의약품</v>
          </cell>
        </row>
        <row r="196">
          <cell r="B196" t="str">
            <v>바드파마슈티컬유한회</v>
          </cell>
          <cell r="E196" t="str">
            <v xml:space="preserve"> </v>
          </cell>
        </row>
        <row r="197">
          <cell r="B197" t="str">
            <v>(주)우정약품</v>
          </cell>
          <cell r="C197" t="str">
            <v>607-81-17878</v>
          </cell>
          <cell r="D197" t="str">
            <v>최 민일</v>
          </cell>
          <cell r="E197" t="str">
            <v>부산광역시 연제구 연산4동 579-59</v>
          </cell>
          <cell r="F197" t="str">
            <v>611-084</v>
          </cell>
          <cell r="G197" t="str">
            <v>도매</v>
          </cell>
          <cell r="H197" t="str">
            <v>의약품</v>
          </cell>
          <cell r="J197" t="str">
            <v>김 상규</v>
          </cell>
        </row>
        <row r="198">
          <cell r="B198" t="str">
            <v>남양약품(주)</v>
          </cell>
          <cell r="C198" t="str">
            <v>111-81-14481</v>
          </cell>
          <cell r="D198" t="str">
            <v>신 남수</v>
          </cell>
          <cell r="E198" t="str">
            <v>서울특별시 은평구 신사동 35-18</v>
          </cell>
          <cell r="F198" t="str">
            <v>122-080</v>
          </cell>
          <cell r="G198" t="str">
            <v>도매</v>
          </cell>
          <cell r="H198" t="str">
            <v>의약품</v>
          </cell>
          <cell r="J198" t="str">
            <v>양 재영</v>
          </cell>
        </row>
        <row r="199">
          <cell r="B199" t="str">
            <v>대일물산(주)</v>
          </cell>
          <cell r="C199" t="str">
            <v>205-81-36801</v>
          </cell>
          <cell r="D199" t="str">
            <v>박 노석</v>
          </cell>
          <cell r="E199" t="str">
            <v>서울특별시 동대문구 장안동 460-4</v>
          </cell>
          <cell r="F199" t="str">
            <v>130-100</v>
          </cell>
          <cell r="G199" t="str">
            <v>도매</v>
          </cell>
          <cell r="H199" t="str">
            <v>의약품</v>
          </cell>
          <cell r="J199" t="str">
            <v>양 재영</v>
          </cell>
        </row>
        <row r="200">
          <cell r="B200" t="str">
            <v>성창약품(주)</v>
          </cell>
          <cell r="C200" t="str">
            <v>107-81-34358</v>
          </cell>
          <cell r="D200" t="str">
            <v>조 선혜</v>
          </cell>
          <cell r="E200" t="str">
            <v>서울특별시 강서구 등촌2동 534-3</v>
          </cell>
          <cell r="F200" t="str">
            <v>157-032</v>
          </cell>
          <cell r="G200" t="str">
            <v>도매</v>
          </cell>
          <cell r="H200" t="str">
            <v>양약</v>
          </cell>
          <cell r="J200" t="str">
            <v>양 재영</v>
          </cell>
        </row>
        <row r="201">
          <cell r="B201" t="str">
            <v>(주)보람약품</v>
          </cell>
          <cell r="C201" t="str">
            <v>215-81-35769</v>
          </cell>
          <cell r="D201" t="str">
            <v>박 규봉</v>
          </cell>
          <cell r="E201" t="str">
            <v>서울특별시 송파구 문정동 11-13</v>
          </cell>
          <cell r="F201" t="str">
            <v>138-200</v>
          </cell>
          <cell r="G201" t="str">
            <v>도매</v>
          </cell>
          <cell r="H201" t="str">
            <v>의약품</v>
          </cell>
          <cell r="J201" t="str">
            <v>양 재영</v>
          </cell>
        </row>
        <row r="202">
          <cell r="B202" t="str">
            <v>(주)부림약품</v>
          </cell>
          <cell r="C202" t="str">
            <v>114-81-14122</v>
          </cell>
          <cell r="D202" t="str">
            <v>이 춘우</v>
          </cell>
          <cell r="E202" t="str">
            <v>서울특별시 서초구 방배동 917-1</v>
          </cell>
          <cell r="F202" t="str">
            <v>137-060</v>
          </cell>
          <cell r="G202" t="str">
            <v>도매</v>
          </cell>
          <cell r="H202" t="str">
            <v>의약품</v>
          </cell>
          <cell r="J202" t="str">
            <v>성 기수</v>
          </cell>
        </row>
        <row r="203">
          <cell r="B203" t="str">
            <v>풍전약품(주)</v>
          </cell>
          <cell r="C203" t="str">
            <v>213-81-25659</v>
          </cell>
          <cell r="D203" t="str">
            <v>임 완호</v>
          </cell>
          <cell r="E203" t="str">
            <v>서울특별시 강남구 포이동 238-9</v>
          </cell>
          <cell r="F203" t="str">
            <v>135-260</v>
          </cell>
          <cell r="G203" t="str">
            <v>도매</v>
          </cell>
          <cell r="H203" t="str">
            <v>양약</v>
          </cell>
          <cell r="J203" t="str">
            <v>양 재영</v>
          </cell>
        </row>
        <row r="204">
          <cell r="B204" t="str">
            <v>영일약품(주)</v>
          </cell>
          <cell r="C204" t="str">
            <v>502-81-13179</v>
          </cell>
          <cell r="D204" t="str">
            <v>이 영만</v>
          </cell>
          <cell r="E204" t="str">
            <v>대구광역시 동구 신천동 335-2</v>
          </cell>
          <cell r="F204" t="str">
            <v>701-020</v>
          </cell>
          <cell r="G204" t="str">
            <v>도매</v>
          </cell>
          <cell r="H204" t="str">
            <v>의약품</v>
          </cell>
          <cell r="J204" t="str">
            <v>강 성대</v>
          </cell>
        </row>
        <row r="205">
          <cell r="B205" t="str">
            <v>원진약품(주) 대구</v>
          </cell>
          <cell r="C205" t="str">
            <v>514-81-24757</v>
          </cell>
          <cell r="D205" t="str">
            <v>윤 오종</v>
          </cell>
          <cell r="E205" t="str">
            <v>대구광역시 남구 대명동 175</v>
          </cell>
          <cell r="F205" t="str">
            <v>705-030</v>
          </cell>
          <cell r="G205" t="str">
            <v>도매</v>
          </cell>
          <cell r="H205" t="str">
            <v>양약</v>
          </cell>
          <cell r="J205" t="str">
            <v>강 성대</v>
          </cell>
        </row>
        <row r="206">
          <cell r="B206" t="str">
            <v>(주)경동사</v>
          </cell>
          <cell r="C206" t="str">
            <v>502-81-08453</v>
          </cell>
          <cell r="D206" t="str">
            <v>이 교삼</v>
          </cell>
          <cell r="E206" t="str">
            <v>대구광역시 동구 신천동 128-1</v>
          </cell>
          <cell r="F206" t="str">
            <v>701-020</v>
          </cell>
          <cell r="G206" t="str">
            <v>도매</v>
          </cell>
          <cell r="H206" t="str">
            <v>양약</v>
          </cell>
          <cell r="J206" t="str">
            <v>강 성대</v>
          </cell>
        </row>
        <row r="207">
          <cell r="B207" t="str">
            <v>(주)고려약품</v>
          </cell>
          <cell r="C207" t="str">
            <v>503-81-22050</v>
          </cell>
          <cell r="D207" t="str">
            <v>이 종기</v>
          </cell>
          <cell r="E207" t="str">
            <v>대구광역시 달서구 본리동 404-3</v>
          </cell>
          <cell r="F207" t="str">
            <v>704-120</v>
          </cell>
          <cell r="G207" t="str">
            <v>도매</v>
          </cell>
          <cell r="H207" t="str">
            <v>양약</v>
          </cell>
          <cell r="J207" t="str">
            <v>강 성대</v>
          </cell>
        </row>
        <row r="208">
          <cell r="B208" t="str">
            <v>(주)대덕약품</v>
          </cell>
          <cell r="C208" t="str">
            <v>514-81-26736</v>
          </cell>
          <cell r="D208" t="str">
            <v>하 영희</v>
          </cell>
          <cell r="E208" t="str">
            <v>대구광역시 동구 신천동 342-1</v>
          </cell>
          <cell r="F208" t="str">
            <v>701-020</v>
          </cell>
          <cell r="G208" t="str">
            <v>도매</v>
          </cell>
          <cell r="H208" t="str">
            <v>양약</v>
          </cell>
          <cell r="J208" t="str">
            <v>강 성대</v>
          </cell>
        </row>
        <row r="209">
          <cell r="B209" t="str">
            <v>(주)대명약품</v>
          </cell>
          <cell r="C209" t="str">
            <v>502-81-12132</v>
          </cell>
          <cell r="D209" t="str">
            <v>전 주완</v>
          </cell>
          <cell r="E209" t="str">
            <v>대구광역시 수성구 황금동 850-2</v>
          </cell>
          <cell r="F209" t="str">
            <v>706-040</v>
          </cell>
          <cell r="G209" t="str">
            <v>도매</v>
          </cell>
          <cell r="H209" t="str">
            <v>의약품</v>
          </cell>
          <cell r="J209" t="str">
            <v>강 성대</v>
          </cell>
        </row>
        <row r="210">
          <cell r="B210" t="str">
            <v>(주)동보약품</v>
          </cell>
          <cell r="C210" t="str">
            <v>504-81-06086</v>
          </cell>
          <cell r="D210" t="str">
            <v>장 원덕</v>
          </cell>
          <cell r="E210" t="str">
            <v>대구광역시 동구 신천동 291-1</v>
          </cell>
          <cell r="F210" t="str">
            <v>701-020</v>
          </cell>
          <cell r="G210" t="str">
            <v>도매</v>
          </cell>
          <cell r="H210" t="str">
            <v>양약</v>
          </cell>
          <cell r="J210" t="str">
            <v>강 성대</v>
          </cell>
        </row>
        <row r="211">
          <cell r="B211" t="str">
            <v>(주)동원약품</v>
          </cell>
          <cell r="C211" t="str">
            <v>502-81-08832</v>
          </cell>
          <cell r="D211" t="str">
            <v>현 수환</v>
          </cell>
          <cell r="E211" t="str">
            <v>대구광역시 북구 산격동 1780</v>
          </cell>
          <cell r="F211" t="str">
            <v>702-010</v>
          </cell>
          <cell r="G211" t="str">
            <v>도매</v>
          </cell>
          <cell r="H211" t="str">
            <v>양약</v>
          </cell>
          <cell r="J211" t="str">
            <v>강 성대</v>
          </cell>
        </row>
        <row r="212">
          <cell r="B212" t="str">
            <v>(주)오령약품</v>
          </cell>
          <cell r="C212" t="str">
            <v>602-81-05116</v>
          </cell>
          <cell r="D212" t="str">
            <v>권 정신</v>
          </cell>
          <cell r="E212" t="str">
            <v>부산광역시 해운대구 재송동 1150-6</v>
          </cell>
          <cell r="F212" t="str">
            <v>612-050</v>
          </cell>
          <cell r="G212" t="str">
            <v>도매</v>
          </cell>
          <cell r="H212" t="str">
            <v>양약</v>
          </cell>
          <cell r="J212" t="str">
            <v>김 상규</v>
          </cell>
        </row>
        <row r="213">
          <cell r="B213" t="str">
            <v>(주)청십자약품</v>
          </cell>
          <cell r="C213" t="str">
            <v>506-81-00171</v>
          </cell>
          <cell r="D213" t="str">
            <v>박 노정</v>
          </cell>
          <cell r="E213" t="str">
            <v>경상북도 포항시 북구 죽도동 113-1</v>
          </cell>
          <cell r="F213" t="str">
            <v>791-050</v>
          </cell>
          <cell r="G213" t="str">
            <v>도매</v>
          </cell>
          <cell r="H213" t="str">
            <v>의약품</v>
          </cell>
          <cell r="J213" t="str">
            <v>강 성대</v>
          </cell>
        </row>
        <row r="214">
          <cell r="B214" t="str">
            <v>광림약품(주)</v>
          </cell>
          <cell r="C214" t="str">
            <v>205-81-26787</v>
          </cell>
          <cell r="D214" t="str">
            <v>최 홍건</v>
          </cell>
          <cell r="E214" t="str">
            <v>서울특별시 동대문구 장안동 337-19</v>
          </cell>
          <cell r="F214" t="str">
            <v>130-100</v>
          </cell>
          <cell r="G214" t="str">
            <v>도매</v>
          </cell>
          <cell r="H214" t="str">
            <v>양약</v>
          </cell>
          <cell r="J214" t="str">
            <v>강 충주</v>
          </cell>
        </row>
        <row r="215">
          <cell r="B215" t="str">
            <v>명성약품(주)</v>
          </cell>
          <cell r="C215" t="str">
            <v>107-81-64129</v>
          </cell>
          <cell r="D215" t="str">
            <v>이 근종</v>
          </cell>
          <cell r="E215" t="str">
            <v>서울특별시 영등포구 영등포동7가 94-43</v>
          </cell>
          <cell r="F215" t="str">
            <v>150-037</v>
          </cell>
          <cell r="G215" t="str">
            <v>도매</v>
          </cell>
          <cell r="H215" t="str">
            <v>양약</v>
          </cell>
          <cell r="J215" t="str">
            <v>강 충주</v>
          </cell>
        </row>
        <row r="216">
          <cell r="B216" t="str">
            <v>서호메디코</v>
          </cell>
          <cell r="C216" t="str">
            <v>226-01-19374</v>
          </cell>
          <cell r="D216" t="str">
            <v>박 영서</v>
          </cell>
          <cell r="E216" t="str">
            <v>강원도 강릉시 교동 26-34</v>
          </cell>
          <cell r="F216" t="str">
            <v>210-100</v>
          </cell>
          <cell r="G216" t="str">
            <v>도매</v>
          </cell>
          <cell r="H216" t="str">
            <v>의약품</v>
          </cell>
          <cell r="J216" t="str">
            <v>강 충주</v>
          </cell>
        </row>
        <row r="217">
          <cell r="B217" t="str">
            <v>신촌연세약국</v>
          </cell>
          <cell r="C217" t="str">
            <v>111-09-71152</v>
          </cell>
          <cell r="D217" t="str">
            <v>권 성수외</v>
          </cell>
          <cell r="E217" t="str">
            <v>서울특별시 서대문구 창천동 52-2</v>
          </cell>
          <cell r="F217" t="str">
            <v>120-180</v>
          </cell>
          <cell r="G217" t="str">
            <v>도소매</v>
          </cell>
          <cell r="H217" t="str">
            <v>양약</v>
          </cell>
          <cell r="J217" t="str">
            <v>강 충주</v>
          </cell>
        </row>
        <row r="218">
          <cell r="B218" t="str">
            <v>일산약품(주)</v>
          </cell>
          <cell r="C218" t="str">
            <v>224-81-05027</v>
          </cell>
          <cell r="D218" t="str">
            <v>이 광선</v>
          </cell>
          <cell r="E218" t="str">
            <v>강원도 원주시 단계동 711-1</v>
          </cell>
          <cell r="F218" t="str">
            <v>220-100</v>
          </cell>
          <cell r="G218" t="str">
            <v>도매</v>
          </cell>
          <cell r="H218" t="str">
            <v>양약</v>
          </cell>
          <cell r="J218" t="str">
            <v>강 충주</v>
          </cell>
        </row>
        <row r="219">
          <cell r="B219" t="str">
            <v>제신약품(주)</v>
          </cell>
          <cell r="C219" t="str">
            <v>205-81-12435</v>
          </cell>
          <cell r="D219" t="str">
            <v>정 연공</v>
          </cell>
          <cell r="E219" t="str">
            <v>서울특별시 광진구 구의동 234-7</v>
          </cell>
          <cell r="F219" t="str">
            <v>143-200</v>
          </cell>
          <cell r="G219" t="str">
            <v>도매</v>
          </cell>
          <cell r="H219" t="str">
            <v>양약</v>
          </cell>
          <cell r="J219" t="str">
            <v>양 재영</v>
          </cell>
        </row>
        <row r="220">
          <cell r="B220" t="str">
            <v>제원메디칼</v>
          </cell>
          <cell r="C220" t="str">
            <v>129-01-18225</v>
          </cell>
          <cell r="D220" t="str">
            <v>조 병기</v>
          </cell>
          <cell r="E220" t="str">
            <v>경기도 성남시 중원구 성남동 84-12</v>
          </cell>
          <cell r="F220" t="str">
            <v>462-130</v>
          </cell>
          <cell r="G220" t="str">
            <v>도매</v>
          </cell>
          <cell r="H220" t="str">
            <v>의약품</v>
          </cell>
          <cell r="J220" t="str">
            <v>강 충주</v>
          </cell>
        </row>
        <row r="221">
          <cell r="B221" t="str">
            <v>(주)강릉약품</v>
          </cell>
          <cell r="C221" t="str">
            <v>226-81-09392</v>
          </cell>
          <cell r="D221" t="str">
            <v>강 석원</v>
          </cell>
          <cell r="E221" t="str">
            <v>강원도 강릉시 포남동 1155</v>
          </cell>
          <cell r="F221" t="str">
            <v>210-110</v>
          </cell>
          <cell r="G221" t="str">
            <v>도매</v>
          </cell>
          <cell r="H221" t="str">
            <v>의약품</v>
          </cell>
          <cell r="J221" t="str">
            <v>강 충주</v>
          </cell>
        </row>
        <row r="222">
          <cell r="B222" t="str">
            <v>(주)경인약품</v>
          </cell>
          <cell r="C222" t="str">
            <v>203-81-49237</v>
          </cell>
          <cell r="D222" t="str">
            <v>이 흥재</v>
          </cell>
          <cell r="E222" t="str">
            <v>서울특별시 중구 신당동 290-65</v>
          </cell>
          <cell r="F222" t="str">
            <v>100-450</v>
          </cell>
          <cell r="G222" t="str">
            <v>도매</v>
          </cell>
          <cell r="H222" t="str">
            <v>양약</v>
          </cell>
          <cell r="J222" t="str">
            <v>강 충주</v>
          </cell>
        </row>
        <row r="223">
          <cell r="B223" t="str">
            <v>(주)성일약품</v>
          </cell>
          <cell r="C223" t="str">
            <v>118-81-00538</v>
          </cell>
          <cell r="D223" t="str">
            <v>문 종태</v>
          </cell>
          <cell r="E223" t="str">
            <v>서울특별시 영등포구 대림동 651-5</v>
          </cell>
          <cell r="F223" t="str">
            <v>150-070</v>
          </cell>
          <cell r="G223" t="str">
            <v>도매</v>
          </cell>
          <cell r="H223" t="str">
            <v>양약</v>
          </cell>
          <cell r="J223" t="str">
            <v>강 충주</v>
          </cell>
        </row>
        <row r="224">
          <cell r="B224" t="str">
            <v>(주)연합약품</v>
          </cell>
          <cell r="C224" t="str">
            <v>221-81-03689</v>
          </cell>
          <cell r="D224" t="str">
            <v>윤 대순</v>
          </cell>
          <cell r="E224" t="str">
            <v>강원도 춘천시 효자1동 683-1</v>
          </cell>
          <cell r="F224" t="str">
            <v>200-091</v>
          </cell>
          <cell r="G224" t="str">
            <v>도.소매</v>
          </cell>
          <cell r="H224" t="str">
            <v>양약</v>
          </cell>
          <cell r="J224" t="str">
            <v>강 충주</v>
          </cell>
        </row>
        <row r="225">
          <cell r="B225" t="str">
            <v>(주)유니온약품상사</v>
          </cell>
          <cell r="C225" t="str">
            <v>105-81-95363</v>
          </cell>
          <cell r="D225" t="str">
            <v>안 병광</v>
          </cell>
          <cell r="E225" t="str">
            <v>서울특별시 마포구 서교동 247-14</v>
          </cell>
          <cell r="F225" t="str">
            <v>121-210</v>
          </cell>
          <cell r="G225" t="str">
            <v>도소매</v>
          </cell>
          <cell r="H225" t="str">
            <v>의약품</v>
          </cell>
          <cell r="J225" t="str">
            <v>이 충주</v>
          </cell>
        </row>
        <row r="226">
          <cell r="B226" t="str">
            <v>(주)제중상사</v>
          </cell>
          <cell r="C226" t="str">
            <v>111-81-24581</v>
          </cell>
          <cell r="D226" t="str">
            <v>한 웅전</v>
          </cell>
          <cell r="E226" t="str">
            <v>서울특별시 중구 봉래동1가 48-3</v>
          </cell>
          <cell r="F226" t="str">
            <v>100-161</v>
          </cell>
          <cell r="G226" t="str">
            <v>도매</v>
          </cell>
          <cell r="H226" t="str">
            <v>의약품</v>
          </cell>
          <cell r="J226" t="str">
            <v>강 충주</v>
          </cell>
        </row>
        <row r="227">
          <cell r="B227" t="str">
            <v>(주)민성약품</v>
          </cell>
          <cell r="C227" t="str">
            <v>215-81-76950</v>
          </cell>
          <cell r="D227" t="str">
            <v>장은식</v>
          </cell>
          <cell r="E227" t="str">
            <v>서울특별시 송파구 거여동 40-1 남고빌딩</v>
          </cell>
          <cell r="F227" t="str">
            <v>138-110</v>
          </cell>
          <cell r="G227" t="str">
            <v>도매</v>
          </cell>
          <cell r="H227" t="str">
            <v>의약품</v>
          </cell>
          <cell r="J227" t="str">
            <v>양 재영</v>
          </cell>
        </row>
        <row r="228">
          <cell r="B228" t="str">
            <v>한국약품판매(주)</v>
          </cell>
          <cell r="C228" t="str">
            <v>214-81-08537</v>
          </cell>
          <cell r="D228" t="str">
            <v>정 성천</v>
          </cell>
          <cell r="E228" t="str">
            <v>서울특별시 서초구 서초동 1695-19</v>
          </cell>
          <cell r="F228" t="str">
            <v>137-070</v>
          </cell>
          <cell r="G228" t="str">
            <v>도매</v>
          </cell>
          <cell r="H228" t="str">
            <v>의약품</v>
          </cell>
          <cell r="J228" t="str">
            <v>강 충주</v>
          </cell>
        </row>
        <row r="229">
          <cell r="B229" t="str">
            <v>유진약품(주)</v>
          </cell>
          <cell r="C229" t="str">
            <v>409-81-08080</v>
          </cell>
          <cell r="D229" t="str">
            <v>김 우만</v>
          </cell>
          <cell r="E229" t="str">
            <v>광주광역시 북구 신안동 256-3</v>
          </cell>
          <cell r="F229" t="str">
            <v>500-060</v>
          </cell>
          <cell r="G229" t="str">
            <v>도매</v>
          </cell>
          <cell r="H229" t="str">
            <v>의약품</v>
          </cell>
          <cell r="J229" t="str">
            <v>김 태균</v>
          </cell>
        </row>
        <row r="230">
          <cell r="B230" t="str">
            <v>경남보건약품(주)</v>
          </cell>
          <cell r="C230" t="str">
            <v>608-81-17662</v>
          </cell>
          <cell r="D230" t="str">
            <v>박 노정</v>
          </cell>
          <cell r="E230" t="str">
            <v>경상남도 마산시 회원구 내서읍 평성 491</v>
          </cell>
          <cell r="F230" t="str">
            <v>630-850</v>
          </cell>
          <cell r="G230" t="str">
            <v>도매</v>
          </cell>
          <cell r="H230" t="str">
            <v>의약품</v>
          </cell>
          <cell r="J230" t="str">
            <v>김 상규</v>
          </cell>
        </row>
        <row r="231">
          <cell r="B231" t="str">
            <v>복산약품(주)</v>
          </cell>
          <cell r="C231" t="str">
            <v>604-81-03598</v>
          </cell>
          <cell r="D231" t="str">
            <v>엄 태응</v>
          </cell>
          <cell r="E231" t="str">
            <v>부산광역시 동구 범일동 825-13</v>
          </cell>
          <cell r="F231" t="str">
            <v>601-060</v>
          </cell>
          <cell r="G231" t="str">
            <v>도.소매</v>
          </cell>
          <cell r="H231" t="str">
            <v>양약</v>
          </cell>
          <cell r="J231" t="str">
            <v>김 상규</v>
          </cell>
        </row>
        <row r="232">
          <cell r="B232" t="str">
            <v>삼화약품</v>
          </cell>
          <cell r="C232" t="str">
            <v>603-09-61129</v>
          </cell>
          <cell r="D232" t="str">
            <v>양 대원</v>
          </cell>
          <cell r="E232" t="str">
            <v>부산광역시 서구 서대신동1가 34-12</v>
          </cell>
          <cell r="F232" t="str">
            <v>602-091</v>
          </cell>
          <cell r="G232" t="str">
            <v>도매</v>
          </cell>
          <cell r="H232" t="str">
            <v>의약품</v>
          </cell>
          <cell r="J232" t="str">
            <v>김 상규</v>
          </cell>
        </row>
        <row r="233">
          <cell r="B233" t="str">
            <v>세화약품(주)</v>
          </cell>
          <cell r="C233" t="str">
            <v>607-81-14022</v>
          </cell>
          <cell r="D233" t="str">
            <v>주 만길</v>
          </cell>
          <cell r="E233" t="str">
            <v>부산광역시 동래구 온천3동 1425-5</v>
          </cell>
          <cell r="F233" t="str">
            <v>607-063</v>
          </cell>
          <cell r="G233" t="str">
            <v>도매</v>
          </cell>
          <cell r="H233" t="str">
            <v>의약품</v>
          </cell>
          <cell r="J233" t="str">
            <v>김 상규</v>
          </cell>
        </row>
        <row r="234">
          <cell r="B234" t="str">
            <v>우정메디칼(주)</v>
          </cell>
          <cell r="C234" t="str">
            <v>607-81-26038</v>
          </cell>
          <cell r="D234" t="str">
            <v>최 종식</v>
          </cell>
          <cell r="E234" t="str">
            <v>부산광역시 연제구 연산동 579-59</v>
          </cell>
          <cell r="F234" t="str">
            <v>611-080</v>
          </cell>
          <cell r="G234" t="str">
            <v>도매</v>
          </cell>
          <cell r="H234" t="str">
            <v>의약품</v>
          </cell>
          <cell r="J234" t="str">
            <v>김 상규</v>
          </cell>
        </row>
        <row r="235">
          <cell r="B235" t="str">
            <v>(주)김약품</v>
          </cell>
          <cell r="C235" t="str">
            <v>616-81-13798</v>
          </cell>
          <cell r="D235" t="str">
            <v>문 백준</v>
          </cell>
          <cell r="E235" t="str">
            <v>제주도 제주시 이도2동 408-4</v>
          </cell>
          <cell r="F235" t="str">
            <v>690-022</v>
          </cell>
          <cell r="G235" t="str">
            <v>도매</v>
          </cell>
          <cell r="H235" t="str">
            <v>양약</v>
          </cell>
          <cell r="J235" t="str">
            <v>김 태균</v>
          </cell>
        </row>
        <row r="236">
          <cell r="B236" t="str">
            <v>(주)삼원약품</v>
          </cell>
          <cell r="C236" t="str">
            <v>607-81-18106</v>
          </cell>
          <cell r="D236" t="str">
            <v>추 기엽</v>
          </cell>
          <cell r="E236" t="str">
            <v>부산광역시 동래구 안락동 163-9</v>
          </cell>
          <cell r="F236" t="str">
            <v>607-100</v>
          </cell>
          <cell r="G236" t="str">
            <v>도매</v>
          </cell>
          <cell r="H236" t="str">
            <v>양약</v>
          </cell>
          <cell r="J236" t="str">
            <v>김 상규</v>
          </cell>
        </row>
        <row r="237">
          <cell r="B237" t="str">
            <v>(주)우승약품</v>
          </cell>
          <cell r="C237" t="str">
            <v>608-81-15311</v>
          </cell>
          <cell r="D237" t="str">
            <v>정 병구</v>
          </cell>
          <cell r="E237" t="str">
            <v>경상남도 마산시 회원구 내서읍 호계 384</v>
          </cell>
          <cell r="F237" t="str">
            <v>630-850</v>
          </cell>
          <cell r="G237" t="str">
            <v>도매</v>
          </cell>
          <cell r="H237" t="str">
            <v>의약품</v>
          </cell>
          <cell r="J237" t="str">
            <v>김 상규</v>
          </cell>
        </row>
        <row r="238">
          <cell r="B238" t="str">
            <v>광주의약품(주)</v>
          </cell>
          <cell r="C238" t="str">
            <v>408-81-08641</v>
          </cell>
          <cell r="D238" t="str">
            <v>최 정채</v>
          </cell>
          <cell r="E238" t="str">
            <v>광주광역시 동구 충장로5가 59-2</v>
          </cell>
          <cell r="F238" t="str">
            <v>501-015</v>
          </cell>
          <cell r="G238" t="str">
            <v>도매</v>
          </cell>
          <cell r="H238" t="str">
            <v>의약품</v>
          </cell>
          <cell r="J238" t="str">
            <v>김 태균</v>
          </cell>
        </row>
        <row r="239">
          <cell r="B239" t="str">
            <v>대성약품(주)</v>
          </cell>
          <cell r="C239" t="str">
            <v>408-81-07259</v>
          </cell>
          <cell r="D239" t="str">
            <v>최 기영</v>
          </cell>
          <cell r="E239" t="str">
            <v>광주광역시 동구 금남로5가 79</v>
          </cell>
          <cell r="F239" t="str">
            <v>501-025</v>
          </cell>
          <cell r="G239" t="str">
            <v>도매</v>
          </cell>
          <cell r="H239" t="str">
            <v>의약품</v>
          </cell>
          <cell r="J239" t="str">
            <v>김 태균</v>
          </cell>
        </row>
        <row r="240">
          <cell r="B240" t="str">
            <v>승주의약품(주)</v>
          </cell>
          <cell r="C240" t="str">
            <v>416-81-01917</v>
          </cell>
          <cell r="D240" t="str">
            <v>반 봉민</v>
          </cell>
          <cell r="E240" t="str">
            <v>전라남도 순천시 행동 81-36</v>
          </cell>
          <cell r="F240" t="str">
            <v>540-060</v>
          </cell>
          <cell r="G240" t="str">
            <v>도매</v>
          </cell>
          <cell r="H240" t="str">
            <v>양약</v>
          </cell>
          <cell r="J240" t="str">
            <v>김 태균</v>
          </cell>
        </row>
        <row r="241">
          <cell r="B241" t="str">
            <v>엘스타약품(주)</v>
          </cell>
          <cell r="C241" t="str">
            <v>408-81-30013</v>
          </cell>
          <cell r="D241" t="str">
            <v>서 훤준</v>
          </cell>
          <cell r="E241" t="str">
            <v>광주광역시 동구 운림동 670</v>
          </cell>
          <cell r="F241" t="str">
            <v>501-200</v>
          </cell>
          <cell r="G241" t="str">
            <v>도매</v>
          </cell>
          <cell r="H241" t="str">
            <v>의약품</v>
          </cell>
          <cell r="J241" t="str">
            <v>김 태균</v>
          </cell>
        </row>
        <row r="242">
          <cell r="B242" t="str">
            <v>(주)삼화의약품</v>
          </cell>
          <cell r="C242" t="str">
            <v>409-81-35651</v>
          </cell>
          <cell r="D242" t="str">
            <v>김 준택</v>
          </cell>
          <cell r="E242" t="str">
            <v>전라남도 장성군 진원면 선적 12-5</v>
          </cell>
          <cell r="F242" t="str">
            <v>515-910</v>
          </cell>
          <cell r="G242" t="str">
            <v>도매</v>
          </cell>
          <cell r="H242" t="str">
            <v>의약품</v>
          </cell>
          <cell r="J242" t="str">
            <v>김 태균</v>
          </cell>
        </row>
        <row r="243">
          <cell r="B243" t="str">
            <v>(주)태원약품</v>
          </cell>
          <cell r="C243" t="str">
            <v>408-81-24224</v>
          </cell>
          <cell r="D243" t="str">
            <v>도 응태</v>
          </cell>
          <cell r="E243" t="str">
            <v>광주광역시 동구 금남로5가 101</v>
          </cell>
          <cell r="F243" t="str">
            <v>501-025</v>
          </cell>
          <cell r="G243" t="str">
            <v>도매</v>
          </cell>
          <cell r="H243" t="str">
            <v>의약품</v>
          </cell>
          <cell r="J243" t="str">
            <v>김 태균</v>
          </cell>
        </row>
        <row r="244">
          <cell r="B244" t="str">
            <v>(주)한국메디신</v>
          </cell>
          <cell r="C244" t="str">
            <v>409-81-36683</v>
          </cell>
          <cell r="D244" t="str">
            <v>유형욱</v>
          </cell>
          <cell r="E244" t="str">
            <v>광주광역시 북구 두암동 859-11</v>
          </cell>
          <cell r="F244" t="str">
            <v>500-100</v>
          </cell>
          <cell r="G244" t="str">
            <v>도매</v>
          </cell>
          <cell r="H244" t="str">
            <v>의약품</v>
          </cell>
          <cell r="J244" t="str">
            <v>김 태균</v>
          </cell>
        </row>
        <row r="245">
          <cell r="B245" t="str">
            <v>(주)호남약품</v>
          </cell>
          <cell r="C245" t="str">
            <v>416-81-06703</v>
          </cell>
          <cell r="D245" t="str">
            <v>양 재승</v>
          </cell>
          <cell r="E245" t="str">
            <v>전라남도 순천시 장천동 58-1</v>
          </cell>
          <cell r="F245" t="str">
            <v>540-190</v>
          </cell>
          <cell r="G245" t="str">
            <v>도매</v>
          </cell>
          <cell r="H245" t="str">
            <v>양약</v>
          </cell>
          <cell r="J245" t="str">
            <v>김 태균</v>
          </cell>
        </row>
        <row r="246">
          <cell r="B246" t="str">
            <v>두레약품(주)</v>
          </cell>
          <cell r="C246" t="str">
            <v>106-81-59550</v>
          </cell>
          <cell r="D246" t="str">
            <v>강 수철</v>
          </cell>
          <cell r="E246" t="str">
            <v>서울특별시 용산구 한강로3가 40-879</v>
          </cell>
          <cell r="F246" t="str">
            <v>140-013</v>
          </cell>
          <cell r="G246" t="str">
            <v>도매</v>
          </cell>
          <cell r="H246" t="str">
            <v>의약품</v>
          </cell>
          <cell r="J246" t="str">
            <v>김 태훈</v>
          </cell>
        </row>
        <row r="247">
          <cell r="B247" t="str">
            <v>(주)삼거실업</v>
          </cell>
          <cell r="C247" t="str">
            <v>120-81-32917</v>
          </cell>
          <cell r="D247" t="str">
            <v>박 원환</v>
          </cell>
          <cell r="E247" t="str">
            <v>서울특별시 강남구 대치동 891-43</v>
          </cell>
          <cell r="F247" t="str">
            <v>135-280</v>
          </cell>
          <cell r="G247" t="str">
            <v>도매</v>
          </cell>
          <cell r="H247" t="str">
            <v>의약품</v>
          </cell>
          <cell r="J247" t="str">
            <v>성 기수</v>
          </cell>
        </row>
        <row r="248">
          <cell r="B248" t="str">
            <v>(주)한보약품</v>
          </cell>
          <cell r="C248" t="str">
            <v>107-81-16684</v>
          </cell>
          <cell r="D248" t="str">
            <v>이 영선</v>
          </cell>
          <cell r="E248" t="str">
            <v>서울특별시 동작구 대방동 353-9</v>
          </cell>
          <cell r="F248" t="str">
            <v>156-020</v>
          </cell>
          <cell r="G248" t="str">
            <v>도매</v>
          </cell>
          <cell r="H248" t="str">
            <v>의약품</v>
          </cell>
          <cell r="J248" t="str">
            <v>김 태훈</v>
          </cell>
        </row>
        <row r="249">
          <cell r="B249" t="str">
            <v>원진약품(주)</v>
          </cell>
          <cell r="C249" t="str">
            <v>204-81-30987</v>
          </cell>
          <cell r="D249" t="str">
            <v>김 원직</v>
          </cell>
          <cell r="E249" t="str">
            <v>서울특별시 동대문구 용두동 104-20</v>
          </cell>
          <cell r="F249" t="str">
            <v>130-070</v>
          </cell>
          <cell r="G249" t="str">
            <v>도매</v>
          </cell>
          <cell r="H249" t="str">
            <v>의약품</v>
          </cell>
          <cell r="J249" t="str">
            <v>강 충주</v>
          </cell>
        </row>
        <row r="250">
          <cell r="B250" t="str">
            <v>세종메디칼(주)</v>
          </cell>
          <cell r="C250" t="str">
            <v>204-81-39300</v>
          </cell>
          <cell r="D250" t="str">
            <v>김 행권</v>
          </cell>
          <cell r="E250" t="str">
            <v>서울특별시 송파구 가락동 94</v>
          </cell>
          <cell r="F250" t="str">
            <v>138-160</v>
          </cell>
          <cell r="G250" t="str">
            <v>도매</v>
          </cell>
          <cell r="H250" t="str">
            <v>의약품</v>
          </cell>
          <cell r="J250" t="str">
            <v>성 기수</v>
          </cell>
        </row>
        <row r="251">
          <cell r="B251" t="str">
            <v>우신약품(주)</v>
          </cell>
          <cell r="C251" t="str">
            <v>212-81-30649</v>
          </cell>
          <cell r="D251" t="str">
            <v>김 황준</v>
          </cell>
          <cell r="E251" t="str">
            <v>서울특별시 구로구 구로동 23-2</v>
          </cell>
          <cell r="F251" t="str">
            <v>152-050</v>
          </cell>
          <cell r="G251" t="str">
            <v>도매</v>
          </cell>
          <cell r="H251" t="str">
            <v>양약</v>
          </cell>
          <cell r="J251" t="str">
            <v>성 기수</v>
          </cell>
        </row>
        <row r="252">
          <cell r="B252" t="str">
            <v>원아약품(주)</v>
          </cell>
          <cell r="C252" t="str">
            <v>218-81-11242</v>
          </cell>
          <cell r="D252" t="str">
            <v>성 광길</v>
          </cell>
          <cell r="E252" t="str">
            <v>서울특별시 성동구 용답동 235-5</v>
          </cell>
          <cell r="F252" t="str">
            <v>133-170</v>
          </cell>
          <cell r="G252" t="str">
            <v>도매</v>
          </cell>
          <cell r="H252" t="str">
            <v>양약</v>
          </cell>
          <cell r="J252" t="str">
            <v>성 기수</v>
          </cell>
        </row>
        <row r="253">
          <cell r="B253" t="str">
            <v>(주)기영약품</v>
          </cell>
          <cell r="C253" t="str">
            <v>220-81-08769</v>
          </cell>
          <cell r="D253" t="str">
            <v>최 기홍</v>
          </cell>
          <cell r="E253" t="str">
            <v>서울특별시 강남구 논현동 133</v>
          </cell>
          <cell r="F253" t="str">
            <v>135-010</v>
          </cell>
          <cell r="G253" t="str">
            <v>도매</v>
          </cell>
          <cell r="H253" t="str">
            <v>양약</v>
          </cell>
          <cell r="J253" t="str">
            <v>성 기수</v>
          </cell>
        </row>
        <row r="254">
          <cell r="B254" t="str">
            <v>(주)성운약품</v>
          </cell>
          <cell r="C254" t="str">
            <v>106-81-01927</v>
          </cell>
          <cell r="D254" t="str">
            <v>김 성만</v>
          </cell>
          <cell r="E254" t="str">
            <v>서울특별시 서초구 반포동 107-18</v>
          </cell>
          <cell r="F254" t="str">
            <v>137-040</v>
          </cell>
          <cell r="G254" t="str">
            <v>도매</v>
          </cell>
          <cell r="H254" t="str">
            <v>의약품</v>
          </cell>
          <cell r="J254" t="str">
            <v>성 기수</v>
          </cell>
        </row>
        <row r="255">
          <cell r="B255" t="str">
            <v>(주)태영약품</v>
          </cell>
          <cell r="C255" t="str">
            <v>218-81-14759</v>
          </cell>
          <cell r="D255" t="str">
            <v>예 종길</v>
          </cell>
          <cell r="E255" t="str">
            <v>서울특별시 성동구 용답동 225-6</v>
          </cell>
          <cell r="F255" t="str">
            <v>133-170</v>
          </cell>
          <cell r="G255" t="str">
            <v>도매</v>
          </cell>
          <cell r="H255" t="str">
            <v>양약</v>
          </cell>
          <cell r="J255" t="str">
            <v>이 충주</v>
          </cell>
        </row>
        <row r="256">
          <cell r="B256" t="str">
            <v>(주)석원약품</v>
          </cell>
          <cell r="C256" t="str">
            <v>107-81-33214</v>
          </cell>
          <cell r="D256" t="str">
            <v>황 정모</v>
          </cell>
          <cell r="E256" t="str">
            <v>서울특별시 강서구 화곡동 1101</v>
          </cell>
          <cell r="F256" t="str">
            <v>157-010</v>
          </cell>
          <cell r="G256" t="str">
            <v>도매</v>
          </cell>
          <cell r="H256" t="str">
            <v>양약</v>
          </cell>
          <cell r="J256" t="str">
            <v>양 재영</v>
          </cell>
        </row>
        <row r="257">
          <cell r="B257" t="str">
            <v>(주)소화</v>
          </cell>
          <cell r="C257" t="str">
            <v>114-81-55346</v>
          </cell>
          <cell r="D257" t="str">
            <v>전 덕성</v>
          </cell>
          <cell r="E257" t="str">
            <v>서울특별시 서초구 반포동 107-46</v>
          </cell>
          <cell r="F257" t="str">
            <v>137-040</v>
          </cell>
          <cell r="G257" t="str">
            <v>도매</v>
          </cell>
          <cell r="H257" t="str">
            <v>의약품</v>
          </cell>
          <cell r="J257" t="str">
            <v>양 재영</v>
          </cell>
        </row>
        <row r="258">
          <cell r="B258" t="str">
            <v>(주)신용산약품</v>
          </cell>
          <cell r="C258" t="str">
            <v>106-81-17676</v>
          </cell>
          <cell r="D258" t="str">
            <v>조 정란</v>
          </cell>
          <cell r="E258" t="str">
            <v>서울특별시 용산구 한강로3가 40-8</v>
          </cell>
          <cell r="F258" t="str">
            <v>140-013</v>
          </cell>
          <cell r="G258" t="str">
            <v>도매</v>
          </cell>
          <cell r="H258" t="str">
            <v>양약</v>
          </cell>
          <cell r="J258" t="str">
            <v>김 태훈</v>
          </cell>
        </row>
        <row r="259">
          <cell r="B259" t="str">
            <v>가야약품(주)</v>
          </cell>
          <cell r="C259" t="str">
            <v>109-81-48182</v>
          </cell>
          <cell r="D259" t="str">
            <v>이완</v>
          </cell>
          <cell r="E259" t="str">
            <v>서울특별시 강서구 가양동 1488-6</v>
          </cell>
          <cell r="F259" t="str">
            <v>157-200</v>
          </cell>
          <cell r="G259" t="str">
            <v>도매</v>
          </cell>
          <cell r="H259" t="str">
            <v>의약품</v>
          </cell>
          <cell r="J259" t="str">
            <v>오 요환</v>
          </cell>
        </row>
        <row r="260">
          <cell r="B260" t="str">
            <v>여명약품(주)</v>
          </cell>
          <cell r="C260" t="str">
            <v>130-81-33290</v>
          </cell>
          <cell r="D260" t="str">
            <v>백 승선</v>
          </cell>
          <cell r="E260" t="str">
            <v>경기도 부천시 소사구 송내동 369-1</v>
          </cell>
          <cell r="F260" t="str">
            <v>422-040</v>
          </cell>
          <cell r="G260" t="str">
            <v>도매</v>
          </cell>
          <cell r="H260" t="str">
            <v>의약품</v>
          </cell>
          <cell r="J260" t="str">
            <v>오 요환</v>
          </cell>
        </row>
        <row r="261">
          <cell r="B261" t="str">
            <v>이레약품(주)</v>
          </cell>
          <cell r="C261" t="str">
            <v>123-81-35193</v>
          </cell>
          <cell r="D261" t="str">
            <v>안 승도</v>
          </cell>
          <cell r="E261" t="str">
            <v>경기도 군포시 당동 212-12</v>
          </cell>
          <cell r="F261" t="str">
            <v>435-010</v>
          </cell>
          <cell r="G261" t="str">
            <v>도매</v>
          </cell>
          <cell r="H261" t="str">
            <v>양약</v>
          </cell>
          <cell r="J261" t="str">
            <v>오 요환</v>
          </cell>
        </row>
        <row r="262">
          <cell r="B262" t="str">
            <v>(주)대일양행</v>
          </cell>
          <cell r="C262" t="str">
            <v>124-81-16715</v>
          </cell>
          <cell r="D262" t="str">
            <v>류 찬희</v>
          </cell>
          <cell r="E262" t="str">
            <v>경기도 수원시 팔달구 매탄동 1195</v>
          </cell>
          <cell r="F262" t="str">
            <v>442-370</v>
          </cell>
          <cell r="G262" t="str">
            <v>도매</v>
          </cell>
          <cell r="H262" t="str">
            <v>의약품</v>
          </cell>
          <cell r="J262" t="str">
            <v>오 요환</v>
          </cell>
        </row>
        <row r="263">
          <cell r="B263" t="str">
            <v>(주)동부약품</v>
          </cell>
          <cell r="C263" t="str">
            <v>122-81-31063</v>
          </cell>
          <cell r="D263" t="str">
            <v>이 건교</v>
          </cell>
          <cell r="E263" t="str">
            <v>인천광역시 부평구 부개동 23-1</v>
          </cell>
          <cell r="F263" t="str">
            <v>403-100</v>
          </cell>
          <cell r="G263" t="str">
            <v>도매</v>
          </cell>
          <cell r="H263" t="str">
            <v>의약품</v>
          </cell>
          <cell r="J263" t="str">
            <v>오 요환</v>
          </cell>
        </row>
        <row r="264">
          <cell r="B264" t="str">
            <v>(주)소망약품</v>
          </cell>
          <cell r="C264" t="str">
            <v>124-81-18445</v>
          </cell>
          <cell r="D264" t="str">
            <v>김 태관</v>
          </cell>
          <cell r="E264" t="str">
            <v>경기도 수원시 팔달구 인계동 1133-4</v>
          </cell>
          <cell r="F264" t="str">
            <v>442-070</v>
          </cell>
          <cell r="G264" t="str">
            <v>도매</v>
          </cell>
          <cell r="H264" t="str">
            <v>의약품</v>
          </cell>
          <cell r="J264" t="str">
            <v>오 요환</v>
          </cell>
        </row>
        <row r="265">
          <cell r="B265" t="str">
            <v>(주)정인약품</v>
          </cell>
          <cell r="C265" t="str">
            <v>123-81-40003</v>
          </cell>
          <cell r="D265" t="str">
            <v>이 영경</v>
          </cell>
          <cell r="E265" t="str">
            <v>경기도 군포시 금정동 730-2</v>
          </cell>
          <cell r="F265" t="str">
            <v>435-050</v>
          </cell>
          <cell r="G265" t="str">
            <v>도매</v>
          </cell>
          <cell r="H265" t="str">
            <v>의약품</v>
          </cell>
          <cell r="J265" t="str">
            <v>오 요환</v>
          </cell>
        </row>
        <row r="266">
          <cell r="B266" t="str">
            <v>경희약품(주)</v>
          </cell>
          <cell r="C266" t="str">
            <v>126-81-31459</v>
          </cell>
          <cell r="D266" t="str">
            <v>임 보연</v>
          </cell>
          <cell r="E266" t="str">
            <v>경기도 광주군 오포면 능평 153-10</v>
          </cell>
          <cell r="F266" t="str">
            <v>464-890</v>
          </cell>
          <cell r="G266" t="str">
            <v>도매</v>
          </cell>
          <cell r="H266" t="str">
            <v>의약품</v>
          </cell>
          <cell r="J266" t="str">
            <v>이 충주</v>
          </cell>
        </row>
        <row r="267">
          <cell r="B267" t="str">
            <v>신성약품(주)</v>
          </cell>
          <cell r="C267" t="str">
            <v>205-81-12186</v>
          </cell>
          <cell r="D267" t="str">
            <v>김 진문</v>
          </cell>
          <cell r="E267" t="str">
            <v>서울특별시 동대문구 장안동 398-8</v>
          </cell>
          <cell r="F267" t="str">
            <v>130-100</v>
          </cell>
          <cell r="G267" t="str">
            <v>도매</v>
          </cell>
          <cell r="H267" t="str">
            <v>양약</v>
          </cell>
          <cell r="J267" t="str">
            <v>성 기수</v>
          </cell>
        </row>
        <row r="268">
          <cell r="B268" t="str">
            <v>신원약품(주)</v>
          </cell>
          <cell r="C268" t="str">
            <v>216-81-07970</v>
          </cell>
          <cell r="D268" t="str">
            <v>김 양오</v>
          </cell>
          <cell r="E268" t="str">
            <v>서울특별시 중랑구 면목동 144-20</v>
          </cell>
          <cell r="F268" t="str">
            <v>131-200</v>
          </cell>
          <cell r="G268" t="str">
            <v>도매</v>
          </cell>
          <cell r="H268" t="str">
            <v>의약품</v>
          </cell>
          <cell r="J268" t="str">
            <v>김 태훈</v>
          </cell>
        </row>
        <row r="269">
          <cell r="B269" t="str">
            <v>영동약품(주)</v>
          </cell>
          <cell r="C269" t="str">
            <v>204-81-18886</v>
          </cell>
          <cell r="D269" t="str">
            <v>신 은록</v>
          </cell>
          <cell r="E269" t="str">
            <v>서울특별시 동대문구 장안동 427-5</v>
          </cell>
          <cell r="F269" t="str">
            <v>130-100</v>
          </cell>
          <cell r="G269" t="str">
            <v>도매</v>
          </cell>
          <cell r="H269" t="str">
            <v>양약</v>
          </cell>
          <cell r="J269" t="str">
            <v>이 충주</v>
          </cell>
        </row>
        <row r="270">
          <cell r="B270" t="str">
            <v>(주)보나에스</v>
          </cell>
          <cell r="C270" t="str">
            <v>215-81-55746</v>
          </cell>
          <cell r="D270" t="str">
            <v>박 의근</v>
          </cell>
          <cell r="E270" t="str">
            <v>서울특별시 송파구 송파동 139-12</v>
          </cell>
          <cell r="F270" t="str">
            <v>138-170</v>
          </cell>
          <cell r="G270" t="str">
            <v>도매</v>
          </cell>
          <cell r="H270" t="str">
            <v>양약</v>
          </cell>
          <cell r="J270" t="str">
            <v>이 충주</v>
          </cell>
        </row>
        <row r="271">
          <cell r="B271" t="str">
            <v>(주)에스유</v>
          </cell>
          <cell r="C271" t="str">
            <v>107-81-53812</v>
          </cell>
          <cell r="D271" t="str">
            <v>고 용규</v>
          </cell>
          <cell r="E271" t="str">
            <v>서울특별시 영등포구 영등포동2가 242</v>
          </cell>
          <cell r="F271" t="str">
            <v>150-032</v>
          </cell>
          <cell r="G271" t="str">
            <v>도매</v>
          </cell>
          <cell r="H271" t="str">
            <v>의약품</v>
          </cell>
          <cell r="J271" t="str">
            <v>이 충주</v>
          </cell>
        </row>
        <row r="272">
          <cell r="B272" t="str">
            <v>주일억산부인과</v>
          </cell>
          <cell r="C272" t="str">
            <v>102-96-01142</v>
          </cell>
          <cell r="D272" t="str">
            <v>주 일억</v>
          </cell>
          <cell r="E272" t="str">
            <v>서울특별시 종로구 체부동 29-2</v>
          </cell>
          <cell r="F272" t="str">
            <v>110-045</v>
          </cell>
          <cell r="G272" t="str">
            <v>의료</v>
          </cell>
          <cell r="H272" t="str">
            <v>산부인과</v>
          </cell>
          <cell r="J272" t="str">
            <v>이 충주</v>
          </cell>
        </row>
        <row r="273">
          <cell r="B273" t="str">
            <v>(주)태양약품</v>
          </cell>
          <cell r="C273" t="str">
            <v>112-81-35437</v>
          </cell>
          <cell r="D273" t="str">
            <v>이 상욱</v>
          </cell>
          <cell r="E273" t="str">
            <v>서울특별시 관악구 봉천동 1687-31</v>
          </cell>
          <cell r="F273" t="str">
            <v>151-050</v>
          </cell>
          <cell r="G273" t="str">
            <v>도매</v>
          </cell>
          <cell r="H273" t="str">
            <v>의약품</v>
          </cell>
          <cell r="J273" t="str">
            <v>이 충주</v>
          </cell>
        </row>
        <row r="274">
          <cell r="B274" t="str">
            <v>백제약품(주)대전지점</v>
          </cell>
          <cell r="C274" t="str">
            <v>305-85-00993</v>
          </cell>
          <cell r="D274" t="str">
            <v>김 기운</v>
          </cell>
          <cell r="E274" t="str">
            <v>대전광역시 중구 대흥동 508-63</v>
          </cell>
          <cell r="F274" t="str">
            <v>301-010</v>
          </cell>
          <cell r="G274" t="str">
            <v>도.소매</v>
          </cell>
          <cell r="H274" t="str">
            <v>양약,동물약품</v>
          </cell>
          <cell r="J274" t="str">
            <v>전 영호</v>
          </cell>
        </row>
        <row r="275">
          <cell r="B275" t="str">
            <v>송광약품(주)</v>
          </cell>
          <cell r="C275" t="str">
            <v>314-81-09025</v>
          </cell>
          <cell r="D275" t="str">
            <v>송 찬호</v>
          </cell>
          <cell r="E275" t="str">
            <v>대전광역시 서구 가장동 39-39</v>
          </cell>
          <cell r="F275" t="str">
            <v>302-182</v>
          </cell>
          <cell r="G275" t="str">
            <v>도매</v>
          </cell>
          <cell r="H275" t="str">
            <v>의약품</v>
          </cell>
          <cell r="J275" t="str">
            <v>전 영호</v>
          </cell>
        </row>
        <row r="276">
          <cell r="B276" t="str">
            <v>제서약품판매(주)</v>
          </cell>
          <cell r="C276" t="str">
            <v>304-81-06899</v>
          </cell>
          <cell r="D276" t="str">
            <v>노 정숙</v>
          </cell>
          <cell r="E276" t="str">
            <v>충청북도 제천시 화산동 193-14</v>
          </cell>
          <cell r="F276" t="str">
            <v>390-150</v>
          </cell>
          <cell r="G276" t="str">
            <v>도매</v>
          </cell>
          <cell r="H276" t="str">
            <v>의약품</v>
          </cell>
          <cell r="J276" t="str">
            <v>전 영호</v>
          </cell>
        </row>
        <row r="277">
          <cell r="B277" t="str">
            <v>(주)대동약품</v>
          </cell>
          <cell r="C277" t="str">
            <v>306-81-06556</v>
          </cell>
          <cell r="D277" t="str">
            <v>송 삼모</v>
          </cell>
          <cell r="E277" t="str">
            <v>대전광역시 동구 삼성동 278-16</v>
          </cell>
          <cell r="F277" t="str">
            <v>300-170</v>
          </cell>
          <cell r="G277" t="str">
            <v>도매</v>
          </cell>
          <cell r="H277" t="str">
            <v>양약</v>
          </cell>
          <cell r="J277" t="str">
            <v>전 영호</v>
          </cell>
        </row>
        <row r="278">
          <cell r="B278" t="str">
            <v>(주)대전약품</v>
          </cell>
          <cell r="C278" t="str">
            <v>305-81-29920</v>
          </cell>
          <cell r="D278" t="str">
            <v>박 찬용</v>
          </cell>
          <cell r="E278" t="str">
            <v>대전광역시 중구 중촌동 394-1</v>
          </cell>
          <cell r="F278" t="str">
            <v>301-080</v>
          </cell>
          <cell r="G278" t="str">
            <v>도매</v>
          </cell>
          <cell r="H278" t="str">
            <v>의약품</v>
          </cell>
          <cell r="J278" t="str">
            <v>전 영호</v>
          </cell>
        </row>
        <row r="279">
          <cell r="B279" t="str">
            <v>(주)수창양행</v>
          </cell>
          <cell r="C279" t="str">
            <v>215-81-54349</v>
          </cell>
          <cell r="D279" t="str">
            <v>이 동영</v>
          </cell>
          <cell r="E279" t="str">
            <v>서울특별시 송파구 오금동 135</v>
          </cell>
          <cell r="F279" t="str">
            <v>138-130</v>
          </cell>
          <cell r="G279" t="str">
            <v>도매</v>
          </cell>
          <cell r="H279" t="str">
            <v>의약품</v>
          </cell>
          <cell r="J279" t="str">
            <v>전 영호</v>
          </cell>
        </row>
        <row r="280">
          <cell r="B280" t="str">
            <v>(주)일신</v>
          </cell>
          <cell r="C280" t="str">
            <v>301-81-16966</v>
          </cell>
          <cell r="D280" t="str">
            <v>채 종찬</v>
          </cell>
          <cell r="E280" t="str">
            <v>충청북도 청주시 흥덕구 운천동 1567</v>
          </cell>
          <cell r="F280" t="str">
            <v>361-110</v>
          </cell>
          <cell r="G280" t="str">
            <v>도매</v>
          </cell>
          <cell r="H280" t="str">
            <v>양약</v>
          </cell>
          <cell r="J280" t="str">
            <v>전 영호</v>
          </cell>
        </row>
        <row r="281">
          <cell r="B281" t="str">
            <v>(주)흥강메디칼</v>
          </cell>
          <cell r="C281" t="str">
            <v>312-81-17738</v>
          </cell>
          <cell r="D281" t="str">
            <v>전 청</v>
          </cell>
          <cell r="E281" t="str">
            <v>충청남도 천안시 성정동 413-4</v>
          </cell>
          <cell r="F281" t="str">
            <v>330-170</v>
          </cell>
          <cell r="G281" t="str">
            <v>도매</v>
          </cell>
          <cell r="H281" t="str">
            <v>의약품</v>
          </cell>
          <cell r="J281" t="str">
            <v>전 영호</v>
          </cell>
        </row>
        <row r="282">
          <cell r="B282" t="str">
            <v>광산약품</v>
          </cell>
          <cell r="C282" t="str">
            <v>504-05-63308</v>
          </cell>
          <cell r="D282" t="str">
            <v>김 재복</v>
          </cell>
          <cell r="E282" t="str">
            <v>대구광역시 북구 고성3가 7-1</v>
          </cell>
          <cell r="F282" t="str">
            <v>702-073</v>
          </cell>
          <cell r="G282" t="str">
            <v>도매</v>
          </cell>
          <cell r="H282" t="str">
            <v>양약</v>
          </cell>
          <cell r="J282" t="str">
            <v>강 성대</v>
          </cell>
        </row>
        <row r="283">
          <cell r="B283" t="str">
            <v>대구약품</v>
          </cell>
          <cell r="C283" t="str">
            <v>501-07-61310</v>
          </cell>
          <cell r="D283" t="str">
            <v>전 시형</v>
          </cell>
          <cell r="E283" t="str">
            <v>대구광역시 중구 삼덕3가 137-10</v>
          </cell>
          <cell r="F283" t="str">
            <v>700-413</v>
          </cell>
          <cell r="G283" t="str">
            <v>도매</v>
          </cell>
          <cell r="H283" t="str">
            <v>양약</v>
          </cell>
          <cell r="J283" t="str">
            <v>강 성대</v>
          </cell>
        </row>
        <row r="284">
          <cell r="B284" t="str">
            <v>백제약품(주)광주지점</v>
          </cell>
          <cell r="C284" t="str">
            <v>408-85-00180</v>
          </cell>
          <cell r="D284" t="str">
            <v>김 기운</v>
          </cell>
          <cell r="E284" t="str">
            <v>광주광역시 동구 대인동 312-16</v>
          </cell>
          <cell r="F284" t="str">
            <v>501-030</v>
          </cell>
          <cell r="G284" t="str">
            <v>도.소매</v>
          </cell>
          <cell r="H284" t="str">
            <v>양약</v>
          </cell>
          <cell r="J284" t="str">
            <v>김 태균</v>
          </cell>
        </row>
        <row r="285">
          <cell r="B285" t="str">
            <v>복지약품(주)</v>
          </cell>
          <cell r="C285" t="str">
            <v>205-81-32843</v>
          </cell>
          <cell r="D285" t="str">
            <v>조 달환</v>
          </cell>
          <cell r="E285" t="str">
            <v>서울특별시 동대문구 장안동 337-6</v>
          </cell>
          <cell r="F285" t="str">
            <v>130-100</v>
          </cell>
          <cell r="G285" t="str">
            <v>도매</v>
          </cell>
          <cell r="H285" t="str">
            <v>양약</v>
          </cell>
          <cell r="J285" t="str">
            <v>강 충주</v>
          </cell>
        </row>
        <row r="286">
          <cell r="B286" t="str">
            <v>삼화약업사</v>
          </cell>
          <cell r="C286" t="str">
            <v>402-02-39423</v>
          </cell>
          <cell r="D286" t="str">
            <v>서 창훈</v>
          </cell>
          <cell r="E286" t="str">
            <v>전라북도 전주시 완산구 중앙동 3가 97</v>
          </cell>
          <cell r="F286" t="str">
            <v>560-010</v>
          </cell>
          <cell r="G286" t="str">
            <v>도매</v>
          </cell>
          <cell r="H286" t="str">
            <v>양약</v>
          </cell>
          <cell r="J286" t="str">
            <v>김 태균</v>
          </cell>
        </row>
        <row r="287">
          <cell r="B287" t="str">
            <v>서일약품(주)</v>
          </cell>
          <cell r="C287" t="str">
            <v>221-81-03767</v>
          </cell>
          <cell r="D287" t="str">
            <v>손 인자</v>
          </cell>
          <cell r="E287" t="str">
            <v>강원도 춘천시 석사동 114-7</v>
          </cell>
          <cell r="F287" t="str">
            <v>200-180</v>
          </cell>
          <cell r="G287" t="str">
            <v>도,소매</v>
          </cell>
          <cell r="H287" t="str">
            <v>양약</v>
          </cell>
          <cell r="J287" t="str">
            <v>강 충주</v>
          </cell>
        </row>
        <row r="288">
          <cell r="B288" t="str">
            <v>신덕약품(주)</v>
          </cell>
          <cell r="C288" t="str">
            <v>209-81-10797</v>
          </cell>
          <cell r="D288" t="str">
            <v>김 정도</v>
          </cell>
          <cell r="E288" t="str">
            <v>서울특별시 성북구 안암동4가 41-1</v>
          </cell>
          <cell r="F288" t="str">
            <v>136-074</v>
          </cell>
          <cell r="G288" t="str">
            <v>도매</v>
          </cell>
          <cell r="H288" t="str">
            <v>의약품</v>
          </cell>
          <cell r="J288" t="str">
            <v>이 충주</v>
          </cell>
        </row>
        <row r="289">
          <cell r="B289" t="str">
            <v>인영약품(주)</v>
          </cell>
          <cell r="C289" t="str">
            <v>124-81-04067</v>
          </cell>
          <cell r="D289" t="str">
            <v>김 인영</v>
          </cell>
          <cell r="E289" t="str">
            <v>경기도 수원시 권선구 매교동 77-69</v>
          </cell>
          <cell r="F289" t="str">
            <v>441-220</v>
          </cell>
          <cell r="G289" t="str">
            <v>도매</v>
          </cell>
          <cell r="H289" t="str">
            <v>양약</v>
          </cell>
          <cell r="J289" t="str">
            <v>오 요환</v>
          </cell>
        </row>
        <row r="290">
          <cell r="B290" t="str">
            <v>정수약품(주)</v>
          </cell>
          <cell r="C290" t="str">
            <v>209-81-15598</v>
          </cell>
          <cell r="D290" t="str">
            <v>김 정수</v>
          </cell>
          <cell r="E290" t="str">
            <v>서울특별시 성북구 보문동7가 109-1</v>
          </cell>
          <cell r="F290" t="str">
            <v>136-087</v>
          </cell>
          <cell r="G290" t="str">
            <v>도매</v>
          </cell>
          <cell r="H290" t="str">
            <v>의약품</v>
          </cell>
          <cell r="J290" t="str">
            <v>강 충주</v>
          </cell>
        </row>
        <row r="291">
          <cell r="B291" t="str">
            <v>(주)강원약품</v>
          </cell>
          <cell r="C291" t="str">
            <v>226-81-04024</v>
          </cell>
          <cell r="D291" t="str">
            <v>전 영표</v>
          </cell>
          <cell r="E291" t="str">
            <v>강원도 강릉시 입암동 137-2</v>
          </cell>
          <cell r="F291" t="str">
            <v>210-250</v>
          </cell>
          <cell r="G291" t="str">
            <v>도매</v>
          </cell>
          <cell r="H291" t="str">
            <v>의약품</v>
          </cell>
          <cell r="J291" t="str">
            <v>강 충주</v>
          </cell>
        </row>
        <row r="292">
          <cell r="B292" t="str">
            <v>(주)성모약품</v>
          </cell>
          <cell r="C292" t="str">
            <v>204-81-28711</v>
          </cell>
          <cell r="D292" t="str">
            <v>정 철</v>
          </cell>
          <cell r="E292" t="str">
            <v>서울특별시 동대문구 용두동 102-144</v>
          </cell>
          <cell r="F292" t="str">
            <v>130-070</v>
          </cell>
          <cell r="G292" t="str">
            <v>도매</v>
          </cell>
          <cell r="H292" t="str">
            <v>의약품</v>
          </cell>
          <cell r="J292" t="str">
            <v>이 충주</v>
          </cell>
        </row>
        <row r="293">
          <cell r="B293" t="str">
            <v>(주)신일약품</v>
          </cell>
          <cell r="C293" t="str">
            <v>301-81-01371</v>
          </cell>
          <cell r="D293" t="str">
            <v>손 상현</v>
          </cell>
          <cell r="E293" t="str">
            <v>충청북도 청주시 상당구 남주동 594-11</v>
          </cell>
          <cell r="F293" t="str">
            <v>360-120</v>
          </cell>
          <cell r="G293" t="str">
            <v>도매</v>
          </cell>
          <cell r="H293" t="str">
            <v>양약</v>
          </cell>
          <cell r="J293" t="str">
            <v>전 영호</v>
          </cell>
        </row>
        <row r="294">
          <cell r="B294" t="str">
            <v>(주)대전동원약품</v>
          </cell>
          <cell r="C294" t="str">
            <v>306-81-08078</v>
          </cell>
          <cell r="D294" t="str">
            <v>장 원덕</v>
          </cell>
          <cell r="E294" t="str">
            <v>대전광역시 대덕구 읍내동 483-2</v>
          </cell>
          <cell r="F294" t="str">
            <v>306-070</v>
          </cell>
          <cell r="G294" t="str">
            <v>도매</v>
          </cell>
          <cell r="H294" t="str">
            <v>양약</v>
          </cell>
          <cell r="J294" t="str">
            <v>전 영호</v>
          </cell>
        </row>
        <row r="295">
          <cell r="B295" t="str">
            <v>(주)한가람약품</v>
          </cell>
          <cell r="C295" t="str">
            <v>111-81-25367</v>
          </cell>
          <cell r="D295" t="str">
            <v>신 철준</v>
          </cell>
          <cell r="E295" t="str">
            <v>서울특별시 서대문구 연희동 80-1</v>
          </cell>
          <cell r="F295" t="str">
            <v>120-110</v>
          </cell>
          <cell r="G295" t="str">
            <v>도매</v>
          </cell>
          <cell r="H295" t="str">
            <v>의약품</v>
          </cell>
          <cell r="J295" t="str">
            <v>강 충주</v>
          </cell>
        </row>
        <row r="296">
          <cell r="B296" t="str">
            <v>태종약품(주)</v>
          </cell>
          <cell r="C296" t="str">
            <v>203-81-49713</v>
          </cell>
          <cell r="D296" t="str">
            <v>윤 종남</v>
          </cell>
          <cell r="E296" t="str">
            <v>서울특별시 중구 황학동 2491</v>
          </cell>
          <cell r="F296" t="str">
            <v>100-440</v>
          </cell>
          <cell r="G296" t="str">
            <v>도매</v>
          </cell>
          <cell r="H296" t="str">
            <v>의약품</v>
          </cell>
          <cell r="J296" t="str">
            <v>성 기수</v>
          </cell>
        </row>
        <row r="297">
          <cell r="B297" t="str">
            <v>화인약품(주)</v>
          </cell>
          <cell r="C297" t="str">
            <v>208-81-10775</v>
          </cell>
          <cell r="D297" t="str">
            <v>이 종구</v>
          </cell>
          <cell r="E297" t="str">
            <v>서울특별시 종로구 연건동 192-1</v>
          </cell>
          <cell r="F297" t="str">
            <v>110-460</v>
          </cell>
          <cell r="G297" t="str">
            <v>도매</v>
          </cell>
          <cell r="H297" t="str">
            <v>양약</v>
          </cell>
          <cell r="J297" t="str">
            <v>강 충주</v>
          </cell>
        </row>
        <row r="298">
          <cell r="B298" t="str">
            <v>보국실업(주)</v>
          </cell>
          <cell r="C298" t="str">
            <v>409-81-34647</v>
          </cell>
          <cell r="D298" t="str">
            <v>박 용석</v>
          </cell>
          <cell r="E298" t="str">
            <v>광주광역시 북구 누문동 144-10</v>
          </cell>
          <cell r="F298" t="str">
            <v>500-030</v>
          </cell>
          <cell r="G298" t="str">
            <v>도매</v>
          </cell>
          <cell r="H298" t="str">
            <v>양약</v>
          </cell>
          <cell r="J298" t="str">
            <v>김 태균</v>
          </cell>
        </row>
        <row r="299">
          <cell r="B299" t="str">
            <v>상주성모병원</v>
          </cell>
          <cell r="C299" t="str">
            <v>511-96-00731</v>
          </cell>
          <cell r="D299" t="str">
            <v>성 부홍</v>
          </cell>
          <cell r="E299" t="str">
            <v>경상북도 상주시 냉림동 350-5</v>
          </cell>
          <cell r="F299" t="str">
            <v>742-070</v>
          </cell>
          <cell r="G299" t="str">
            <v>의료</v>
          </cell>
          <cell r="H299" t="str">
            <v>일반병원</v>
          </cell>
          <cell r="J299" t="str">
            <v>강 성대</v>
          </cell>
        </row>
        <row r="300">
          <cell r="B300" t="str">
            <v>현대가축약품</v>
          </cell>
          <cell r="C300" t="str">
            <v>411-01-93458</v>
          </cell>
          <cell r="D300" t="str">
            <v>김 재기</v>
          </cell>
          <cell r="E300" t="str">
            <v>전라남도 목포시 용당동 1102-7</v>
          </cell>
          <cell r="F300" t="str">
            <v>530-360</v>
          </cell>
          <cell r="G300" t="str">
            <v>도.소매</v>
          </cell>
          <cell r="H300" t="str">
            <v>가축약품</v>
          </cell>
          <cell r="J300" t="str">
            <v>최 찬교</v>
          </cell>
        </row>
        <row r="301">
          <cell r="B301" t="str">
            <v>(주)원천상사</v>
          </cell>
          <cell r="C301" t="str">
            <v>124-81-20053</v>
          </cell>
          <cell r="D301" t="str">
            <v>김 성규</v>
          </cell>
          <cell r="E301" t="str">
            <v>경기도 수원시 팔달구 인계동 1023-9</v>
          </cell>
          <cell r="F301" t="str">
            <v>442-070</v>
          </cell>
          <cell r="G301" t="str">
            <v>도매</v>
          </cell>
          <cell r="H301" t="str">
            <v>의약품</v>
          </cell>
          <cell r="J301" t="str">
            <v>오 요환</v>
          </cell>
        </row>
        <row r="302">
          <cell r="B302" t="str">
            <v>태전약품판매(주)</v>
          </cell>
          <cell r="C302" t="str">
            <v>401-81-00987</v>
          </cell>
          <cell r="D302" t="str">
            <v>오 수웅</v>
          </cell>
          <cell r="E302" t="str">
            <v>전라북도 군산시 경장동 464</v>
          </cell>
          <cell r="F302" t="str">
            <v>573-420</v>
          </cell>
          <cell r="G302" t="str">
            <v>도매</v>
          </cell>
          <cell r="H302" t="str">
            <v>양약</v>
          </cell>
          <cell r="J302" t="str">
            <v>김 태균</v>
          </cell>
        </row>
        <row r="303">
          <cell r="B303" t="str">
            <v>(주)신성아트컴</v>
          </cell>
          <cell r="E303" t="str">
            <v xml:space="preserve"> </v>
          </cell>
          <cell r="J303" t="str">
            <v>강 덕원</v>
          </cell>
        </row>
        <row r="304">
          <cell r="B304" t="str">
            <v>(주)호남약품(광주)</v>
          </cell>
          <cell r="C304" t="str">
            <v>408-81-10962</v>
          </cell>
          <cell r="D304" t="str">
            <v>양 재승</v>
          </cell>
          <cell r="E304" t="str">
            <v>광주광역시 동구 계림1동 292-10</v>
          </cell>
          <cell r="F304" t="str">
            <v>501-081</v>
          </cell>
          <cell r="G304" t="str">
            <v>도매</v>
          </cell>
          <cell r="H304" t="str">
            <v>양약</v>
          </cell>
          <cell r="J304" t="str">
            <v>김 태균</v>
          </cell>
        </row>
        <row r="305">
          <cell r="B305" t="str">
            <v>송원약품(주)</v>
          </cell>
          <cell r="C305" t="str">
            <v>402-81-02412</v>
          </cell>
          <cell r="D305" t="str">
            <v>김 병문</v>
          </cell>
          <cell r="E305" t="str">
            <v>전라북도 전주시 완산구 고사동 1가 148-4</v>
          </cell>
          <cell r="F305" t="str">
            <v>560-060</v>
          </cell>
          <cell r="G305" t="str">
            <v>도매</v>
          </cell>
          <cell r="H305" t="str">
            <v>양약</v>
          </cell>
          <cell r="J305" t="str">
            <v>김 태균</v>
          </cell>
        </row>
        <row r="306">
          <cell r="B306" t="str">
            <v>대구파티마병원</v>
          </cell>
          <cell r="E306" t="str">
            <v>대구광역시 동구 신암동 302-1</v>
          </cell>
          <cell r="F306" t="str">
            <v>701-010</v>
          </cell>
          <cell r="J306" t="str">
            <v>강 성대</v>
          </cell>
        </row>
        <row r="307">
          <cell r="B307" t="str">
            <v>(주)경수약품</v>
          </cell>
          <cell r="C307" t="str">
            <v>124-81-12835</v>
          </cell>
          <cell r="D307" t="str">
            <v>황 규환</v>
          </cell>
          <cell r="E307" t="str">
            <v>경기도 수원시 권선구 매교동 77-71</v>
          </cell>
          <cell r="F307" t="str">
            <v>441-220</v>
          </cell>
          <cell r="G307" t="str">
            <v>도매</v>
          </cell>
          <cell r="H307" t="str">
            <v>양약</v>
          </cell>
          <cell r="J307" t="str">
            <v>오 요환</v>
          </cell>
        </row>
        <row r="308">
          <cell r="B308" t="str">
            <v>한림산부인과</v>
          </cell>
          <cell r="C308" t="str">
            <v>122-96-07704</v>
          </cell>
          <cell r="D308" t="str">
            <v>정 영호</v>
          </cell>
          <cell r="E308" t="str">
            <v>인천광역시 계양구 병방동 132-7</v>
          </cell>
          <cell r="F308" t="str">
            <v>407-320</v>
          </cell>
          <cell r="G308" t="str">
            <v>의료</v>
          </cell>
          <cell r="H308" t="str">
            <v>산부인과</v>
          </cell>
          <cell r="J308" t="str">
            <v>오 요환</v>
          </cell>
        </row>
        <row r="309">
          <cell r="B309" t="str">
            <v>아세아약품(주)</v>
          </cell>
          <cell r="C309" t="str">
            <v>205-81-21555</v>
          </cell>
          <cell r="D309" t="str">
            <v>홍 승태</v>
          </cell>
          <cell r="E309" t="str">
            <v>서울특별시 동대문구 장안동 436-3</v>
          </cell>
          <cell r="F309" t="str">
            <v>130-100</v>
          </cell>
          <cell r="G309" t="str">
            <v>도매</v>
          </cell>
          <cell r="H309" t="str">
            <v>양약</v>
          </cell>
          <cell r="J309" t="str">
            <v>성 기수</v>
          </cell>
        </row>
        <row r="310">
          <cell r="B310" t="str">
            <v>(주)삼광</v>
          </cell>
          <cell r="C310" t="str">
            <v>306-81-22328</v>
          </cell>
          <cell r="D310" t="str">
            <v>고 석순</v>
          </cell>
          <cell r="E310" t="str">
            <v>대전광역시 대덕구 오정동 386-6</v>
          </cell>
          <cell r="F310" t="str">
            <v>306-010</v>
          </cell>
          <cell r="G310" t="str">
            <v>도소매</v>
          </cell>
          <cell r="H310" t="str">
            <v>수의약품</v>
          </cell>
          <cell r="J310" t="str">
            <v>김 세진</v>
          </cell>
        </row>
        <row r="311">
          <cell r="B311" t="str">
            <v>(주)영웅약품</v>
          </cell>
          <cell r="C311" t="str">
            <v>501-81-13287</v>
          </cell>
          <cell r="D311" t="str">
            <v>최 영수</v>
          </cell>
          <cell r="E311" t="str">
            <v>대구광역시 중구 남산동 735-18</v>
          </cell>
          <cell r="F311" t="str">
            <v>700-440</v>
          </cell>
          <cell r="G311" t="str">
            <v>도매</v>
          </cell>
          <cell r="H311" t="str">
            <v>의약품</v>
          </cell>
          <cell r="J311" t="str">
            <v>강 성대</v>
          </cell>
        </row>
        <row r="312">
          <cell r="B312" t="str">
            <v>(주)한사랑약품</v>
          </cell>
          <cell r="C312" t="str">
            <v>204-81-41577</v>
          </cell>
          <cell r="D312" t="str">
            <v>이 만근</v>
          </cell>
          <cell r="E312" t="str">
            <v>서울특별시 동대문구 제기동 177-1</v>
          </cell>
          <cell r="F312" t="str">
            <v>130-060</v>
          </cell>
          <cell r="G312" t="str">
            <v>도매</v>
          </cell>
          <cell r="H312" t="str">
            <v>의약품</v>
          </cell>
          <cell r="J312" t="str">
            <v>이 충주</v>
          </cell>
        </row>
        <row r="313">
          <cell r="B313" t="str">
            <v>신광약품(주)</v>
          </cell>
          <cell r="C313" t="str">
            <v>409-81-06665</v>
          </cell>
          <cell r="D313" t="str">
            <v>박 용영</v>
          </cell>
          <cell r="E313" t="str">
            <v>광주광역시 남구 양림동 228-11</v>
          </cell>
          <cell r="F313" t="str">
            <v>503-040</v>
          </cell>
          <cell r="G313" t="str">
            <v>도매</v>
          </cell>
          <cell r="H313" t="str">
            <v>양약</v>
          </cell>
          <cell r="J313" t="str">
            <v>김 태균</v>
          </cell>
        </row>
        <row r="314">
          <cell r="B314" t="str">
            <v>(주)협신가축</v>
          </cell>
          <cell r="C314" t="str">
            <v>126-81-24491</v>
          </cell>
          <cell r="D314" t="str">
            <v>임 치환</v>
          </cell>
          <cell r="E314" t="str">
            <v>경기도 이천시 중리동 216-8</v>
          </cell>
          <cell r="F314" t="str">
            <v>467-030</v>
          </cell>
          <cell r="G314" t="str">
            <v>도.소매</v>
          </cell>
          <cell r="H314" t="str">
            <v>가축약품</v>
          </cell>
          <cell r="J314" t="str">
            <v>김 창배</v>
          </cell>
        </row>
        <row r="315">
          <cell r="B315" t="str">
            <v>정안약품(주)</v>
          </cell>
          <cell r="C315" t="str">
            <v>502-81-11109</v>
          </cell>
          <cell r="D315" t="str">
            <v>이 연석</v>
          </cell>
          <cell r="E315" t="str">
            <v>대구광역시 수성구 만촌동 994-41</v>
          </cell>
          <cell r="F315" t="str">
            <v>706-020</v>
          </cell>
          <cell r="G315" t="str">
            <v>도매</v>
          </cell>
          <cell r="H315" t="str">
            <v>양약</v>
          </cell>
          <cell r="J315" t="str">
            <v>강 성대</v>
          </cell>
        </row>
        <row r="316">
          <cell r="B316" t="str">
            <v>영신약품</v>
          </cell>
          <cell r="C316" t="str">
            <v>503-64-61740</v>
          </cell>
          <cell r="D316" t="str">
            <v>정 정만</v>
          </cell>
          <cell r="E316" t="str">
            <v>대구광역시 달서구 감삼동 206-41</v>
          </cell>
          <cell r="F316" t="str">
            <v>704-150</v>
          </cell>
          <cell r="G316" t="str">
            <v>도매</v>
          </cell>
          <cell r="H316" t="str">
            <v>의약품</v>
          </cell>
          <cell r="J316" t="str">
            <v>강 성대</v>
          </cell>
        </row>
        <row r="317">
          <cell r="B317" t="str">
            <v>지성당약국</v>
          </cell>
          <cell r="C317" t="str">
            <v>224-03-96291</v>
          </cell>
          <cell r="D317" t="str">
            <v>이 혜경</v>
          </cell>
          <cell r="E317" t="str">
            <v>강원도 원주시 중앙동 62-21</v>
          </cell>
          <cell r="F317" t="str">
            <v>220-010</v>
          </cell>
          <cell r="G317" t="str">
            <v>소매</v>
          </cell>
          <cell r="H317" t="str">
            <v>가축약</v>
          </cell>
          <cell r="J317" t="str">
            <v>김 창배</v>
          </cell>
        </row>
        <row r="318">
          <cell r="B318" t="str">
            <v>(주)대구축산</v>
          </cell>
          <cell r="C318" t="str">
            <v>501-81-04492</v>
          </cell>
          <cell r="D318" t="str">
            <v>김 병훈</v>
          </cell>
          <cell r="E318" t="str">
            <v>대구광역시 중구 대봉동 715-15</v>
          </cell>
          <cell r="F318" t="str">
            <v>700-430</v>
          </cell>
          <cell r="G318" t="str">
            <v>도.소매</v>
          </cell>
          <cell r="H318" t="str">
            <v>동물용약품</v>
          </cell>
          <cell r="J318" t="str">
            <v>최 찬교</v>
          </cell>
        </row>
        <row r="319">
          <cell r="B319" t="str">
            <v>태양동물</v>
          </cell>
          <cell r="C319" t="str">
            <v>126-03-94679</v>
          </cell>
          <cell r="D319" t="str">
            <v>강 무삼</v>
          </cell>
          <cell r="E319" t="str">
            <v>경기도 여주군 여주읍 하 290-2</v>
          </cell>
          <cell r="F319" t="str">
            <v>469-800</v>
          </cell>
          <cell r="G319" t="str">
            <v>도매</v>
          </cell>
          <cell r="H319" t="str">
            <v>동물약품</v>
          </cell>
          <cell r="J319" t="str">
            <v>김 창배</v>
          </cell>
        </row>
        <row r="320">
          <cell r="B320" t="str">
            <v>(주)영광가축약품</v>
          </cell>
          <cell r="C320" t="str">
            <v>622-81-05541</v>
          </cell>
          <cell r="D320" t="str">
            <v>김 종혁</v>
          </cell>
          <cell r="E320" t="str">
            <v>경상남도 김해시 봉황동 25-16</v>
          </cell>
          <cell r="F320" t="str">
            <v>621-040</v>
          </cell>
          <cell r="G320" t="str">
            <v>도,소매</v>
          </cell>
          <cell r="H320" t="str">
            <v>동물의약품</v>
          </cell>
          <cell r="J320" t="str">
            <v>최 찬교</v>
          </cell>
        </row>
        <row r="321">
          <cell r="B321" t="str">
            <v>(주)신강약품</v>
          </cell>
          <cell r="C321" t="str">
            <v>118-81-14110</v>
          </cell>
          <cell r="D321" t="str">
            <v>배 경환</v>
          </cell>
          <cell r="E321" t="str">
            <v>서울특별시 영등포구 대림동 784</v>
          </cell>
          <cell r="F321" t="str">
            <v>150-070</v>
          </cell>
          <cell r="G321" t="str">
            <v>도,소매</v>
          </cell>
          <cell r="H321" t="str">
            <v>의약품</v>
          </cell>
          <cell r="J321" t="str">
            <v>오 요환</v>
          </cell>
        </row>
        <row r="322">
          <cell r="B322" t="str">
            <v>공항축산</v>
          </cell>
          <cell r="C322" t="str">
            <v>109-32-60437</v>
          </cell>
          <cell r="D322" t="str">
            <v>이 경선</v>
          </cell>
          <cell r="E322" t="str">
            <v>서울특별시 강서구 방화동 621-24</v>
          </cell>
          <cell r="F322" t="str">
            <v>157-220</v>
          </cell>
          <cell r="G322" t="str">
            <v>도,소매</v>
          </cell>
          <cell r="H322" t="str">
            <v>동물약품</v>
          </cell>
          <cell r="J322" t="str">
            <v>김 창배</v>
          </cell>
        </row>
        <row r="323">
          <cell r="B323" t="str">
            <v>김천바이엘동물병원</v>
          </cell>
          <cell r="C323" t="str">
            <v>510-01-53689</v>
          </cell>
          <cell r="D323" t="str">
            <v>주 정원</v>
          </cell>
          <cell r="E323" t="str">
            <v>경상북도 김천시 모암동 160-12</v>
          </cell>
          <cell r="F323" t="str">
            <v>740-010</v>
          </cell>
          <cell r="G323" t="str">
            <v>도매</v>
          </cell>
          <cell r="H323" t="str">
            <v>동물약품</v>
          </cell>
          <cell r="J323" t="str">
            <v>최 찬교</v>
          </cell>
        </row>
        <row r="324">
          <cell r="B324" t="str">
            <v>(주)협성가축약품</v>
          </cell>
          <cell r="C324" t="str">
            <v>204-81-28462</v>
          </cell>
          <cell r="D324" t="str">
            <v>최 일평</v>
          </cell>
          <cell r="E324" t="str">
            <v>서울특별시 동대문구 제기동 287-31</v>
          </cell>
          <cell r="F324" t="str">
            <v>130-060</v>
          </cell>
          <cell r="G324" t="str">
            <v>도,소매</v>
          </cell>
          <cell r="H324" t="str">
            <v>가축약품</v>
          </cell>
          <cell r="J324" t="str">
            <v>김 창배</v>
          </cell>
        </row>
        <row r="325">
          <cell r="B325" t="str">
            <v>예손치과의원</v>
          </cell>
          <cell r="C325" t="str">
            <v>220-90-10933</v>
          </cell>
          <cell r="D325" t="str">
            <v>박상민</v>
          </cell>
          <cell r="E325" t="str">
            <v>서울특별시 강남구 역삼동 824-19</v>
          </cell>
          <cell r="F325" t="str">
            <v>135-080</v>
          </cell>
          <cell r="G325" t="str">
            <v>의료업</v>
          </cell>
          <cell r="H325" t="str">
            <v>치과의원</v>
          </cell>
          <cell r="J325" t="str">
            <v>성 기수</v>
          </cell>
        </row>
        <row r="326">
          <cell r="B326" t="str">
            <v>중부가축약품</v>
          </cell>
          <cell r="C326" t="str">
            <v>128-13-62264</v>
          </cell>
          <cell r="D326" t="str">
            <v>최 진용</v>
          </cell>
          <cell r="E326" t="str">
            <v>경기도 파주시 적성면 구읍 641-2</v>
          </cell>
          <cell r="F326" t="str">
            <v>413-910</v>
          </cell>
          <cell r="G326" t="str">
            <v>도,소매</v>
          </cell>
          <cell r="H326" t="str">
            <v>동물용의약품</v>
          </cell>
          <cell r="J326" t="str">
            <v>김 창배</v>
          </cell>
        </row>
        <row r="327">
          <cell r="B327" t="str">
            <v>대산가축약품상사(합)</v>
          </cell>
          <cell r="C327" t="str">
            <v>310-81-08529</v>
          </cell>
          <cell r="D327" t="str">
            <v>김 기인</v>
          </cell>
          <cell r="E327" t="str">
            <v>충청남도 홍성군 홍성읍 오관 309-1</v>
          </cell>
          <cell r="F327" t="str">
            <v>350-800</v>
          </cell>
          <cell r="G327" t="str">
            <v>도매</v>
          </cell>
          <cell r="H327" t="str">
            <v>가축약품</v>
          </cell>
          <cell r="J327" t="str">
            <v>김 세진</v>
          </cell>
        </row>
        <row r="328">
          <cell r="B328" t="str">
            <v>(주)남해약품</v>
          </cell>
          <cell r="C328" t="str">
            <v>410-81-17352</v>
          </cell>
          <cell r="D328" t="str">
            <v>황 두홍</v>
          </cell>
          <cell r="E328" t="str">
            <v>광주광역시 광산구 월곡동 560-3</v>
          </cell>
          <cell r="F328" t="str">
            <v>506-054</v>
          </cell>
          <cell r="G328" t="str">
            <v>도매</v>
          </cell>
          <cell r="H328" t="str">
            <v>양약</v>
          </cell>
          <cell r="J328" t="str">
            <v>김 태균</v>
          </cell>
        </row>
        <row r="329">
          <cell r="B329" t="str">
            <v>서울축산</v>
          </cell>
          <cell r="C329" t="str">
            <v>107-16-61105</v>
          </cell>
          <cell r="D329" t="str">
            <v>이 광선</v>
          </cell>
          <cell r="E329" t="str">
            <v>서울특별시 영등포구 영등포동7가 64-48</v>
          </cell>
          <cell r="F329" t="str">
            <v>150-037</v>
          </cell>
          <cell r="G329" t="str">
            <v>도,소매</v>
          </cell>
          <cell r="H329" t="str">
            <v>축산약품</v>
          </cell>
          <cell r="J329" t="str">
            <v>김 창배</v>
          </cell>
        </row>
        <row r="330">
          <cell r="B330" t="str">
            <v>성십자약품(주)</v>
          </cell>
          <cell r="C330" t="str">
            <v>209-81-15579</v>
          </cell>
          <cell r="D330" t="str">
            <v>박 상준</v>
          </cell>
          <cell r="E330" t="str">
            <v>서울특별시 성북구 안암동4가 41-31</v>
          </cell>
          <cell r="F330" t="str">
            <v>136-074</v>
          </cell>
          <cell r="G330" t="str">
            <v>도매,소매</v>
          </cell>
          <cell r="H330" t="str">
            <v>양약</v>
          </cell>
          <cell r="J330" t="str">
            <v>성 기수</v>
          </cell>
        </row>
        <row r="331">
          <cell r="B331" t="str">
            <v>중앙가축약품상사</v>
          </cell>
          <cell r="C331" t="str">
            <v>515-02-61110</v>
          </cell>
          <cell r="D331" t="str">
            <v>송 재곤</v>
          </cell>
          <cell r="E331" t="str">
            <v>경상북도 경산시 삼북동 273-8 상가</v>
          </cell>
          <cell r="F331" t="str">
            <v>712-020</v>
          </cell>
          <cell r="G331" t="str">
            <v>도매</v>
          </cell>
          <cell r="H331" t="str">
            <v>양약</v>
          </cell>
          <cell r="J331" t="str">
            <v>최 찬교</v>
          </cell>
        </row>
        <row r="332">
          <cell r="B332" t="str">
            <v>경동약품(주)</v>
          </cell>
          <cell r="C332" t="str">
            <v>303-81-03017</v>
          </cell>
          <cell r="D332" t="str">
            <v>이 용배</v>
          </cell>
          <cell r="E332" t="str">
            <v>충청북도 충주시 교현동 615-8</v>
          </cell>
          <cell r="F332" t="str">
            <v>380-060</v>
          </cell>
          <cell r="G332" t="str">
            <v>도.소매</v>
          </cell>
          <cell r="H332" t="str">
            <v>의약품</v>
          </cell>
          <cell r="J332" t="str">
            <v>전 영호</v>
          </cell>
        </row>
        <row r="333">
          <cell r="B333" t="str">
            <v>(의료)봉화해성병원</v>
          </cell>
          <cell r="C333" t="str">
            <v>512-82-02773</v>
          </cell>
          <cell r="D333" t="str">
            <v>권 오성</v>
          </cell>
          <cell r="E333" t="str">
            <v>경상북도 봉화군 봉화읍 포저 426-6</v>
          </cell>
          <cell r="F333" t="str">
            <v>755-800</v>
          </cell>
          <cell r="G333" t="str">
            <v>보건업</v>
          </cell>
          <cell r="H333" t="str">
            <v>일반병원</v>
          </cell>
          <cell r="J333" t="str">
            <v>강 성대</v>
          </cell>
        </row>
        <row r="334">
          <cell r="B334" t="str">
            <v>경일약품(주)대구</v>
          </cell>
          <cell r="C334" t="str">
            <v>501-81-15780</v>
          </cell>
          <cell r="D334" t="str">
            <v>장 세훈</v>
          </cell>
          <cell r="E334" t="str">
            <v>대구광역시 중구 대봉동 25-2</v>
          </cell>
          <cell r="F334" t="str">
            <v>700-430</v>
          </cell>
          <cell r="G334" t="str">
            <v>도매</v>
          </cell>
          <cell r="H334" t="str">
            <v>양약</v>
          </cell>
          <cell r="J334" t="str">
            <v>강 성대</v>
          </cell>
        </row>
        <row r="335">
          <cell r="B335" t="str">
            <v>세영약품(주)</v>
          </cell>
          <cell r="C335" t="str">
            <v>210-81-16049</v>
          </cell>
          <cell r="D335" t="str">
            <v>김 문선</v>
          </cell>
          <cell r="E335" t="str">
            <v>서울특별시 노원구 공릉동 238-53</v>
          </cell>
          <cell r="F335" t="str">
            <v>139-240</v>
          </cell>
          <cell r="G335" t="str">
            <v>도매</v>
          </cell>
          <cell r="H335" t="str">
            <v>양약</v>
          </cell>
          <cell r="J335" t="str">
            <v>이 충주</v>
          </cell>
        </row>
        <row r="336">
          <cell r="B336" t="str">
            <v>금정약품(주)</v>
          </cell>
          <cell r="C336" t="str">
            <v>215-81-26197</v>
          </cell>
          <cell r="D336" t="str">
            <v>심 우철</v>
          </cell>
          <cell r="E336" t="str">
            <v>서울특별시 송파구 오금동 95</v>
          </cell>
          <cell r="F336" t="str">
            <v>138-130</v>
          </cell>
          <cell r="G336" t="str">
            <v>도매</v>
          </cell>
          <cell r="H336" t="str">
            <v>양약</v>
          </cell>
          <cell r="J336" t="str">
            <v>강 충주</v>
          </cell>
        </row>
        <row r="337">
          <cell r="B337" t="str">
            <v>(재)천주교서울대교구</v>
          </cell>
          <cell r="C337" t="str">
            <v>119-82-00431</v>
          </cell>
          <cell r="D337" t="str">
            <v>정 진석</v>
          </cell>
          <cell r="E337" t="str">
            <v>서울특별시 금천구 시흥동 200-2</v>
          </cell>
          <cell r="F337" t="str">
            <v>153-030</v>
          </cell>
          <cell r="G337" t="str">
            <v>의료</v>
          </cell>
          <cell r="H337" t="str">
            <v>의원</v>
          </cell>
          <cell r="J337" t="str">
            <v>김 태훈</v>
          </cell>
        </row>
        <row r="338">
          <cell r="B338" t="str">
            <v>(주)경상동물약품</v>
          </cell>
          <cell r="C338" t="str">
            <v>613-81-07865</v>
          </cell>
          <cell r="D338" t="str">
            <v>백 승규</v>
          </cell>
          <cell r="E338" t="str">
            <v>경상남도 진주시 상평동 301-16</v>
          </cell>
          <cell r="F338" t="str">
            <v>660-340</v>
          </cell>
          <cell r="G338" t="str">
            <v>도,소매</v>
          </cell>
          <cell r="H338" t="str">
            <v>동물용의약품</v>
          </cell>
          <cell r="J338" t="str">
            <v>최 찬교</v>
          </cell>
        </row>
        <row r="339">
          <cell r="B339" t="str">
            <v>동산가축약품</v>
          </cell>
          <cell r="C339" t="str">
            <v>127-05-71334</v>
          </cell>
          <cell r="D339" t="str">
            <v>박 성현</v>
          </cell>
          <cell r="E339" t="str">
            <v>경기도 의정부시 의정부동 214-76</v>
          </cell>
          <cell r="F339" t="str">
            <v>480-010</v>
          </cell>
          <cell r="G339" t="str">
            <v>도매</v>
          </cell>
          <cell r="H339" t="str">
            <v>동물약품</v>
          </cell>
          <cell r="J339" t="str">
            <v>김 창배</v>
          </cell>
        </row>
        <row r="340">
          <cell r="B340" t="str">
            <v>(주)태현양행</v>
          </cell>
          <cell r="C340" t="str">
            <v>205-81-34763</v>
          </cell>
          <cell r="D340" t="str">
            <v>임 성규</v>
          </cell>
          <cell r="E340" t="str">
            <v>서울특별시 동대문구 휘경동 267-86</v>
          </cell>
          <cell r="F340" t="str">
            <v>130-090</v>
          </cell>
          <cell r="G340" t="str">
            <v>도매</v>
          </cell>
          <cell r="H340" t="str">
            <v>의약품</v>
          </cell>
          <cell r="J340" t="str">
            <v>김 태훈</v>
          </cell>
        </row>
        <row r="341">
          <cell r="B341" t="str">
            <v>한송약품(주)</v>
          </cell>
          <cell r="C341" t="str">
            <v>219-81-23396</v>
          </cell>
          <cell r="D341" t="str">
            <v>이 상배</v>
          </cell>
          <cell r="E341" t="str">
            <v>서울특별시 송파구 송파동 48-18</v>
          </cell>
          <cell r="F341" t="str">
            <v>138-170</v>
          </cell>
          <cell r="G341" t="str">
            <v>도매</v>
          </cell>
          <cell r="H341" t="str">
            <v>의약품</v>
          </cell>
          <cell r="J341" t="str">
            <v>양 재영</v>
          </cell>
        </row>
        <row r="342">
          <cell r="B342" t="str">
            <v>초원약품(주)</v>
          </cell>
          <cell r="C342" t="str">
            <v>402-81-02673</v>
          </cell>
          <cell r="D342" t="str">
            <v>조 병일</v>
          </cell>
          <cell r="E342" t="str">
            <v>전라북도 전주시 완산구 전동 3가  58-11 ,55</v>
          </cell>
          <cell r="F342" t="str">
            <v>560-040</v>
          </cell>
          <cell r="G342" t="str">
            <v>도매</v>
          </cell>
          <cell r="H342" t="str">
            <v>양약</v>
          </cell>
          <cell r="J342" t="str">
            <v>김 태균</v>
          </cell>
        </row>
        <row r="343">
          <cell r="B343" t="str">
            <v>강혜승산부인과의원</v>
          </cell>
          <cell r="C343" t="str">
            <v>128-90-01593</v>
          </cell>
          <cell r="D343" t="str">
            <v>강 혜승</v>
          </cell>
          <cell r="E343" t="str">
            <v>경기도 고양시 덕양구 화정동 973 요진타워 3층 307</v>
          </cell>
          <cell r="F343" t="str">
            <v>412-270</v>
          </cell>
          <cell r="G343" t="str">
            <v>의료</v>
          </cell>
          <cell r="H343" t="str">
            <v>산부인과</v>
          </cell>
          <cell r="J343" t="str">
            <v>이 충주</v>
          </cell>
        </row>
        <row r="344">
          <cell r="B344" t="str">
            <v>조일약품(주)</v>
          </cell>
          <cell r="C344" t="str">
            <v>616-81-14763</v>
          </cell>
          <cell r="D344" t="str">
            <v>백 화기</v>
          </cell>
          <cell r="E344" t="str">
            <v>제주도 제주시 이도2동 1066-7</v>
          </cell>
          <cell r="F344" t="str">
            <v>690-022</v>
          </cell>
          <cell r="G344" t="str">
            <v>도,소매</v>
          </cell>
          <cell r="H344" t="str">
            <v>양약</v>
          </cell>
          <cell r="J344" t="str">
            <v>김 태균</v>
          </cell>
        </row>
        <row r="345">
          <cell r="B345" t="str">
            <v>삼호가축약품</v>
          </cell>
          <cell r="C345" t="str">
            <v>622-02-24975</v>
          </cell>
          <cell r="D345" t="str">
            <v>오 세덕</v>
          </cell>
          <cell r="E345" t="str">
            <v>경상남도 김해시 서상동 333-9</v>
          </cell>
          <cell r="F345" t="str">
            <v>621-030</v>
          </cell>
          <cell r="G345" t="str">
            <v>도매</v>
          </cell>
          <cell r="H345" t="str">
            <v>가축약품</v>
          </cell>
          <cell r="J345" t="str">
            <v>최 찬교</v>
          </cell>
        </row>
        <row r="346">
          <cell r="B346" t="str">
            <v>(주)경일약품</v>
          </cell>
          <cell r="C346" t="str">
            <v>608-81-28854</v>
          </cell>
          <cell r="D346" t="str">
            <v>심 대보</v>
          </cell>
          <cell r="E346" t="str">
            <v>경상남도 마산시 회원구 회성동 209-28</v>
          </cell>
          <cell r="F346" t="str">
            <v>630-020</v>
          </cell>
          <cell r="G346" t="str">
            <v>도매</v>
          </cell>
          <cell r="H346" t="str">
            <v>가축약품</v>
          </cell>
          <cell r="J346" t="str">
            <v>최 찬교</v>
          </cell>
        </row>
        <row r="347">
          <cell r="B347" t="str">
            <v>동해가축약품</v>
          </cell>
          <cell r="C347" t="str">
            <v>226-06-64587</v>
          </cell>
          <cell r="D347" t="str">
            <v>김 일남</v>
          </cell>
          <cell r="E347" t="str">
            <v>강원도 강릉시 옥천동 282-3</v>
          </cell>
          <cell r="F347" t="str">
            <v>210-090</v>
          </cell>
          <cell r="G347" t="str">
            <v>도매</v>
          </cell>
          <cell r="H347" t="str">
            <v>동물약품</v>
          </cell>
          <cell r="J347" t="str">
            <v>김 창배</v>
          </cell>
        </row>
        <row r="348">
          <cell r="B348" t="str">
            <v>초원가축약품</v>
          </cell>
          <cell r="C348" t="str">
            <v>402-08-62057</v>
          </cell>
          <cell r="D348" t="str">
            <v>박 윤희</v>
          </cell>
          <cell r="E348" t="str">
            <v>전라북도 전주시 덕진구 우아동 3가 748-73</v>
          </cell>
          <cell r="F348" t="str">
            <v>561-220</v>
          </cell>
          <cell r="G348" t="str">
            <v>도,소매</v>
          </cell>
          <cell r="H348" t="str">
            <v>가축약품</v>
          </cell>
          <cell r="J348" t="str">
            <v>김 세진</v>
          </cell>
        </row>
        <row r="349">
          <cell r="B349" t="str">
            <v>국제가축약품</v>
          </cell>
          <cell r="C349" t="str">
            <v>135-02-60220</v>
          </cell>
          <cell r="D349" t="str">
            <v>장 대철</v>
          </cell>
          <cell r="E349" t="str">
            <v>경기도 화성군 태안읍 진안 832-39</v>
          </cell>
          <cell r="F349" t="str">
            <v>445-970</v>
          </cell>
          <cell r="G349" t="str">
            <v>도,소매</v>
          </cell>
          <cell r="H349" t="str">
            <v>가축약품</v>
          </cell>
          <cell r="J349" t="str">
            <v>김 창배</v>
          </cell>
        </row>
        <row r="350">
          <cell r="B350" t="str">
            <v>푸른가축병원</v>
          </cell>
          <cell r="C350" t="str">
            <v>311-07-71457</v>
          </cell>
          <cell r="D350" t="str">
            <v>박 정호</v>
          </cell>
          <cell r="E350" t="str">
            <v>충청남도 당진군 당진읍 읍내 301-20</v>
          </cell>
          <cell r="F350" t="str">
            <v>343-800</v>
          </cell>
          <cell r="G350" t="str">
            <v>도소매</v>
          </cell>
          <cell r="H350" t="str">
            <v>가축약품</v>
          </cell>
          <cell r="J350" t="str">
            <v>김 세진</v>
          </cell>
        </row>
        <row r="351">
          <cell r="B351" t="str">
            <v>원주약품</v>
          </cell>
          <cell r="C351" t="str">
            <v>224-02-88080</v>
          </cell>
          <cell r="D351" t="str">
            <v>송 윤의</v>
          </cell>
          <cell r="E351" t="str">
            <v>강원도 원주시 일산동 247-105</v>
          </cell>
          <cell r="F351" t="str">
            <v>220-050</v>
          </cell>
          <cell r="G351" t="str">
            <v>도매</v>
          </cell>
          <cell r="H351" t="str">
            <v>의약품</v>
          </cell>
          <cell r="J351" t="str">
            <v>강 충주</v>
          </cell>
        </row>
        <row r="352">
          <cell r="B352" t="str">
            <v>원광메디칼써플라이어</v>
          </cell>
          <cell r="C352" t="str">
            <v>123-01-60292</v>
          </cell>
          <cell r="D352" t="str">
            <v>이 종호</v>
          </cell>
          <cell r="E352" t="str">
            <v>경기도 군포시 산본동 1132-2 명동상가</v>
          </cell>
          <cell r="F352" t="str">
            <v>435-040</v>
          </cell>
          <cell r="G352" t="str">
            <v>도매</v>
          </cell>
          <cell r="H352" t="str">
            <v>의약품</v>
          </cell>
          <cell r="J352" t="str">
            <v>오 요환</v>
          </cell>
        </row>
        <row r="353">
          <cell r="B353" t="str">
            <v>중앙가축약품</v>
          </cell>
          <cell r="C353" t="str">
            <v>304-02-63158</v>
          </cell>
          <cell r="D353" t="str">
            <v>윤 치호</v>
          </cell>
          <cell r="E353" t="str">
            <v>충청북도 제천시 중앙로2가 69-20</v>
          </cell>
          <cell r="F353" t="str">
            <v>390-012</v>
          </cell>
          <cell r="G353" t="str">
            <v>소매,도매</v>
          </cell>
          <cell r="H353" t="str">
            <v>가축약품</v>
          </cell>
          <cell r="J353" t="str">
            <v>김 세진</v>
          </cell>
        </row>
        <row r="354">
          <cell r="B354" t="str">
            <v>청주약품</v>
          </cell>
          <cell r="C354" t="str">
            <v>315-06-62365</v>
          </cell>
          <cell r="D354" t="str">
            <v>김 기창</v>
          </cell>
          <cell r="E354" t="str">
            <v>충청북도 청주시 흥덕구 사창동 412 신전빌딩</v>
          </cell>
          <cell r="F354" t="str">
            <v>361-280</v>
          </cell>
          <cell r="G354" t="str">
            <v>도매</v>
          </cell>
          <cell r="H354" t="str">
            <v>의약품</v>
          </cell>
          <cell r="J354" t="str">
            <v>전 영호</v>
          </cell>
        </row>
        <row r="355">
          <cell r="B355" t="str">
            <v>충무가축약품상사</v>
          </cell>
          <cell r="C355" t="str">
            <v>312-15-61243</v>
          </cell>
          <cell r="D355" t="str">
            <v>이 기행</v>
          </cell>
          <cell r="E355" t="str">
            <v>충청남도 아산시 온천동 1437</v>
          </cell>
          <cell r="F355" t="str">
            <v>336-010</v>
          </cell>
          <cell r="G355" t="str">
            <v>도.소매</v>
          </cell>
          <cell r="H355" t="str">
            <v>가축약품</v>
          </cell>
          <cell r="J355" t="str">
            <v>김 세진</v>
          </cell>
        </row>
        <row r="356">
          <cell r="B356" t="str">
            <v>대동동물약품</v>
          </cell>
          <cell r="C356" t="str">
            <v>510-81-04967</v>
          </cell>
          <cell r="D356" t="str">
            <v>이 동준</v>
          </cell>
          <cell r="E356" t="str">
            <v>경상북도 성주군 성주읍 성산리 542-5</v>
          </cell>
          <cell r="F356" t="str">
            <v>719-800</v>
          </cell>
          <cell r="G356" t="str">
            <v>도.소매</v>
          </cell>
          <cell r="H356" t="str">
            <v>동물약품</v>
          </cell>
          <cell r="J356" t="str">
            <v>최 찬교</v>
          </cell>
        </row>
        <row r="357">
          <cell r="B357" t="str">
            <v>정수가축약품</v>
          </cell>
          <cell r="C357" t="str">
            <v>505-04-66048</v>
          </cell>
          <cell r="D357" t="str">
            <v>정 진화</v>
          </cell>
          <cell r="E357" t="str">
            <v>경상북도 경주시 노서동 129-7</v>
          </cell>
          <cell r="F357" t="str">
            <v>780-030</v>
          </cell>
          <cell r="G357" t="str">
            <v>도.소매</v>
          </cell>
          <cell r="H357" t="str">
            <v>동물약품</v>
          </cell>
          <cell r="J357" t="str">
            <v>최 찬교</v>
          </cell>
        </row>
        <row r="358">
          <cell r="B358" t="str">
            <v>경수약품(주) 대구</v>
          </cell>
          <cell r="C358" t="str">
            <v>502-81-05719</v>
          </cell>
          <cell r="D358" t="str">
            <v>김 재성</v>
          </cell>
          <cell r="E358" t="str">
            <v>대구광역시 수성구 상동 348-2</v>
          </cell>
          <cell r="F358" t="str">
            <v>706-060</v>
          </cell>
          <cell r="G358" t="str">
            <v>도.소매</v>
          </cell>
          <cell r="H358" t="str">
            <v>동물약품.기구</v>
          </cell>
          <cell r="J358" t="str">
            <v>최 찬교</v>
          </cell>
        </row>
        <row r="359">
          <cell r="B359" t="str">
            <v>금강약품</v>
          </cell>
          <cell r="C359" t="str">
            <v>224-03-21316</v>
          </cell>
          <cell r="D359" t="str">
            <v>한 혜숙</v>
          </cell>
          <cell r="E359" t="str">
            <v>강원도 원주시 태장동 700-12</v>
          </cell>
          <cell r="F359" t="str">
            <v>220-120</v>
          </cell>
          <cell r="G359" t="str">
            <v>도매</v>
          </cell>
          <cell r="H359" t="str">
            <v>약품</v>
          </cell>
          <cell r="J359" t="str">
            <v>강 충주</v>
          </cell>
        </row>
        <row r="360">
          <cell r="B360" t="str">
            <v>(주)정도약품</v>
          </cell>
          <cell r="C360" t="str">
            <v>204-81-14099</v>
          </cell>
          <cell r="D360" t="str">
            <v>정 영배</v>
          </cell>
          <cell r="E360" t="str">
            <v>서울특별시 동대문구 제기동 137-154</v>
          </cell>
          <cell r="F360" t="str">
            <v>130-060</v>
          </cell>
          <cell r="G360" t="str">
            <v>도매</v>
          </cell>
          <cell r="H360" t="str">
            <v>양약,건강식품 외</v>
          </cell>
          <cell r="J360" t="str">
            <v>김 태훈</v>
          </cell>
        </row>
        <row r="361">
          <cell r="B361" t="str">
            <v>열린약품(주)</v>
          </cell>
          <cell r="C361" t="str">
            <v>219-81-26210</v>
          </cell>
          <cell r="D361" t="str">
            <v>안 윤창</v>
          </cell>
          <cell r="E361" t="str">
            <v>서울특별시 송파구 삼전동 5-3</v>
          </cell>
          <cell r="F361" t="str">
            <v>138-180</v>
          </cell>
          <cell r="G361" t="str">
            <v>도매</v>
          </cell>
          <cell r="H361" t="str">
            <v>양약및한약 외</v>
          </cell>
          <cell r="J361" t="str">
            <v>김 태훈</v>
          </cell>
        </row>
        <row r="362">
          <cell r="B362" t="str">
            <v>대한가축약품상사</v>
          </cell>
          <cell r="C362" t="str">
            <v>510-01-11980</v>
          </cell>
          <cell r="D362" t="str">
            <v>위 진찬</v>
          </cell>
          <cell r="E362" t="str">
            <v>경상북도 김천시 용두동 131-1</v>
          </cell>
          <cell r="F362" t="str">
            <v>740-040</v>
          </cell>
          <cell r="G362" t="str">
            <v>도매</v>
          </cell>
          <cell r="H362" t="str">
            <v>동물약품</v>
          </cell>
          <cell r="J362" t="str">
            <v>최 찬교</v>
          </cell>
        </row>
        <row r="363">
          <cell r="B363" t="str">
            <v>영일축산약품</v>
          </cell>
          <cell r="C363" t="str">
            <v>506-16-71815</v>
          </cell>
          <cell r="D363" t="str">
            <v>장 운식</v>
          </cell>
          <cell r="E363" t="str">
            <v>경상북도 포항시 북구 용흥동 622-14</v>
          </cell>
          <cell r="F363" t="str">
            <v>791-170</v>
          </cell>
          <cell r="G363" t="str">
            <v>도소매</v>
          </cell>
          <cell r="H363" t="str">
            <v>동물약품</v>
          </cell>
          <cell r="J363" t="str">
            <v>최 찬교</v>
          </cell>
        </row>
        <row r="364">
          <cell r="B364" t="str">
            <v>(주)동명양행</v>
          </cell>
          <cell r="C364" t="str">
            <v>306-81-18843</v>
          </cell>
          <cell r="D364" t="str">
            <v>박 도수</v>
          </cell>
          <cell r="E364" t="str">
            <v>대전광역시 대덕구 상서동 830-9</v>
          </cell>
          <cell r="F364" t="str">
            <v>306-120</v>
          </cell>
          <cell r="G364" t="str">
            <v>도,소매</v>
          </cell>
          <cell r="H364" t="str">
            <v>동물약품</v>
          </cell>
          <cell r="J364" t="str">
            <v>김 세진</v>
          </cell>
        </row>
        <row r="365">
          <cell r="B365" t="str">
            <v>혜준약국</v>
          </cell>
          <cell r="C365" t="str">
            <v>129-08-33303</v>
          </cell>
          <cell r="D365" t="str">
            <v>박 혜준</v>
          </cell>
          <cell r="E365" t="str">
            <v>경기도 성남시 중원구 중동 576</v>
          </cell>
          <cell r="F365" t="str">
            <v>462-170</v>
          </cell>
          <cell r="G365" t="str">
            <v>소매</v>
          </cell>
          <cell r="H365" t="str">
            <v>양약</v>
          </cell>
          <cell r="J365" t="str">
            <v>강 충주</v>
          </cell>
        </row>
        <row r="366">
          <cell r="B366" t="str">
            <v>종합가축약품쎈타</v>
          </cell>
          <cell r="C366" t="str">
            <v>136-13-64642</v>
          </cell>
          <cell r="D366" t="str">
            <v>김 기수</v>
          </cell>
          <cell r="E366" t="str">
            <v>인천광역시 강화군 강화읍 관청 492-1</v>
          </cell>
          <cell r="F366" t="str">
            <v>417-800</v>
          </cell>
          <cell r="G366" t="str">
            <v>도.소매</v>
          </cell>
          <cell r="H366" t="str">
            <v>가축약품</v>
          </cell>
          <cell r="J366" t="str">
            <v>김 창배</v>
          </cell>
        </row>
        <row r="367">
          <cell r="B367" t="str">
            <v>대동축산약품상사</v>
          </cell>
          <cell r="C367" t="str">
            <v>306-15-66452</v>
          </cell>
          <cell r="D367" t="str">
            <v>송 순모</v>
          </cell>
          <cell r="E367" t="str">
            <v>대전광역시 동구 삼성동 377-13</v>
          </cell>
          <cell r="F367" t="str">
            <v>300-170</v>
          </cell>
          <cell r="G367" t="str">
            <v>도매</v>
          </cell>
          <cell r="H367" t="str">
            <v>가축약품</v>
          </cell>
          <cell r="J367" t="str">
            <v>김 세진</v>
          </cell>
        </row>
        <row r="368">
          <cell r="B368" t="str">
            <v>선경가축약품</v>
          </cell>
          <cell r="C368" t="str">
            <v>412-01-93280</v>
          </cell>
          <cell r="D368" t="str">
            <v>강 재경</v>
          </cell>
          <cell r="E368" t="str">
            <v>전라남도 나주시 이창동 173-8</v>
          </cell>
          <cell r="F368" t="str">
            <v>520-220</v>
          </cell>
          <cell r="G368" t="str">
            <v>도,소매</v>
          </cell>
          <cell r="H368" t="str">
            <v>가축약품</v>
          </cell>
          <cell r="J368" t="str">
            <v>최 찬교</v>
          </cell>
        </row>
        <row r="369">
          <cell r="B369" t="str">
            <v>경남가축약품</v>
          </cell>
          <cell r="C369" t="str">
            <v>613-13-93950</v>
          </cell>
          <cell r="D369" t="str">
            <v>안 성기</v>
          </cell>
          <cell r="E369" t="str">
            <v>경상남도 진주시 장대동 93-9</v>
          </cell>
          <cell r="F369" t="str">
            <v>660-170</v>
          </cell>
          <cell r="G369" t="str">
            <v>도.소매</v>
          </cell>
          <cell r="H369" t="str">
            <v>가축약품</v>
          </cell>
          <cell r="J369" t="str">
            <v>최 찬교</v>
          </cell>
        </row>
        <row r="370">
          <cell r="B370" t="str">
            <v>국제가축약품(목포)</v>
          </cell>
          <cell r="C370" t="str">
            <v>411-01-62523</v>
          </cell>
          <cell r="D370" t="str">
            <v>김 흥태</v>
          </cell>
          <cell r="E370" t="str">
            <v>전라남도 목포시 용당동 1113-10</v>
          </cell>
          <cell r="F370" t="str">
            <v>530-360</v>
          </cell>
          <cell r="G370" t="str">
            <v>도소매</v>
          </cell>
          <cell r="H370" t="str">
            <v>가축약품</v>
          </cell>
          <cell r="J370" t="str">
            <v>최 찬교</v>
          </cell>
        </row>
        <row r="371">
          <cell r="B371" t="str">
            <v>정안약품(주)(농축부)</v>
          </cell>
          <cell r="C371" t="str">
            <v>502-81-11109</v>
          </cell>
          <cell r="D371" t="str">
            <v>이연석</v>
          </cell>
          <cell r="E371" t="str">
            <v>대구광역시 수성구 만촌동 994-41</v>
          </cell>
          <cell r="F371" t="str">
            <v>706-020</v>
          </cell>
          <cell r="G371" t="str">
            <v>도매</v>
          </cell>
          <cell r="H371" t="str">
            <v>양약</v>
          </cell>
          <cell r="J371" t="str">
            <v>최 찬교</v>
          </cell>
        </row>
        <row r="372">
          <cell r="B372" t="str">
            <v>백제약품(주)대전(농?</v>
          </cell>
          <cell r="C372" t="str">
            <v>305-85-00993</v>
          </cell>
          <cell r="D372" t="str">
            <v>김기운</v>
          </cell>
          <cell r="E372" t="str">
            <v>대전광역시 중구 대흥동 508-63</v>
          </cell>
          <cell r="F372" t="str">
            <v>301-010</v>
          </cell>
          <cell r="G372" t="str">
            <v>도.소매</v>
          </cell>
          <cell r="H372" t="str">
            <v>양약,동물약품</v>
          </cell>
          <cell r="J372" t="str">
            <v>김 세진</v>
          </cell>
        </row>
        <row r="373">
          <cell r="B373" t="str">
            <v>죽산가축약품</v>
          </cell>
          <cell r="C373" t="str">
            <v>125-12-91875</v>
          </cell>
          <cell r="D373" t="str">
            <v>이동호</v>
          </cell>
          <cell r="E373" t="str">
            <v>경기도 안성군 죽산면 죽산리 107-11</v>
          </cell>
          <cell r="F373" t="str">
            <v>456-890</v>
          </cell>
          <cell r="G373" t="str">
            <v>도매.소매</v>
          </cell>
          <cell r="H373" t="str">
            <v>가축약품,단미사료</v>
          </cell>
          <cell r="J373" t="str">
            <v>김 창배</v>
          </cell>
        </row>
        <row r="374">
          <cell r="B374" t="str">
            <v>알파약품(주)</v>
          </cell>
          <cell r="C374" t="str">
            <v>408-81-06696</v>
          </cell>
          <cell r="D374" t="str">
            <v>김영수</v>
          </cell>
          <cell r="E374" t="str">
            <v>광주광역시 동구 동명동 118-26</v>
          </cell>
          <cell r="F374" t="str">
            <v>501-070</v>
          </cell>
          <cell r="G374" t="str">
            <v>도매</v>
          </cell>
          <cell r="H374" t="str">
            <v>양약</v>
          </cell>
          <cell r="J374" t="str">
            <v>김 태균</v>
          </cell>
        </row>
        <row r="375">
          <cell r="B375" t="str">
            <v>럭키약품</v>
          </cell>
          <cell r="C375" t="str">
            <v>502-02-39228</v>
          </cell>
          <cell r="D375" t="str">
            <v>정석방</v>
          </cell>
          <cell r="E375" t="str">
            <v>대구광역시 동구 방촌동 1084-668</v>
          </cell>
          <cell r="F375" t="str">
            <v>701-120</v>
          </cell>
          <cell r="G375" t="str">
            <v>도매</v>
          </cell>
          <cell r="H375" t="str">
            <v>의약품</v>
          </cell>
          <cell r="J375" t="str">
            <v>강 성대</v>
          </cell>
        </row>
        <row r="376">
          <cell r="B376" t="str">
            <v>인창약품(주)</v>
          </cell>
          <cell r="C376" t="str">
            <v>408-81-26386</v>
          </cell>
          <cell r="D376" t="str">
            <v>이경열</v>
          </cell>
          <cell r="E376" t="str">
            <v>광주광역시 동구 산수동 131-13</v>
          </cell>
          <cell r="F376" t="str">
            <v>501-090</v>
          </cell>
          <cell r="G376" t="str">
            <v>도매</v>
          </cell>
          <cell r="H376" t="str">
            <v>의약품</v>
          </cell>
          <cell r="J376" t="str">
            <v>김 태균</v>
          </cell>
        </row>
        <row r="377">
          <cell r="B377" t="str">
            <v>서울수의약품(주)</v>
          </cell>
          <cell r="C377" t="str">
            <v>105-81-38149</v>
          </cell>
          <cell r="D377" t="str">
            <v>홍영선</v>
          </cell>
          <cell r="E377" t="str">
            <v>서울특별시 마포구 서교동 357-1</v>
          </cell>
          <cell r="F377" t="str">
            <v>121-210</v>
          </cell>
          <cell r="G377" t="str">
            <v>도.소매</v>
          </cell>
          <cell r="H377" t="str">
            <v>수의약품</v>
          </cell>
          <cell r="J377" t="str">
            <v>김 창배</v>
          </cell>
        </row>
        <row r="378">
          <cell r="B378" t="str">
            <v>동부가축약품</v>
          </cell>
          <cell r="C378" t="str">
            <v>515-13-62041</v>
          </cell>
          <cell r="D378" t="str">
            <v>조이길</v>
          </cell>
          <cell r="E378" t="str">
            <v>경상북도 경산시 하양읍 금낙4리 116-163</v>
          </cell>
          <cell r="F378" t="str">
            <v>712-900</v>
          </cell>
          <cell r="G378" t="str">
            <v>도.소매</v>
          </cell>
          <cell r="H378" t="str">
            <v>동물의약품</v>
          </cell>
          <cell r="J378" t="str">
            <v>최 찬교</v>
          </cell>
        </row>
        <row r="379">
          <cell r="B379" t="str">
            <v>제일가축약품상사</v>
          </cell>
          <cell r="C379" t="str">
            <v>607-03-93562</v>
          </cell>
          <cell r="D379" t="str">
            <v>심재현</v>
          </cell>
          <cell r="E379" t="str">
            <v>부산광역시 동래구 명륜동 65-63</v>
          </cell>
          <cell r="F379" t="str">
            <v>607-010</v>
          </cell>
          <cell r="G379" t="str">
            <v>도.소매</v>
          </cell>
          <cell r="H379" t="str">
            <v>가축약품</v>
          </cell>
          <cell r="J379" t="str">
            <v>최 찬교</v>
          </cell>
        </row>
        <row r="380">
          <cell r="B380" t="str">
            <v>웅비뇨기과</v>
          </cell>
          <cell r="C380" t="str">
            <v>114-90-15711</v>
          </cell>
          <cell r="D380" t="str">
            <v>홍종명</v>
          </cell>
          <cell r="E380" t="str">
            <v>서울특별시 서초구 잠원동 21-2 월드센타빌딩 2층</v>
          </cell>
          <cell r="F380" t="str">
            <v>137-030</v>
          </cell>
          <cell r="G380" t="str">
            <v>의원</v>
          </cell>
          <cell r="H380" t="str">
            <v>비뇨기과</v>
          </cell>
          <cell r="J380" t="str">
            <v>강 충주</v>
          </cell>
        </row>
        <row r="381">
          <cell r="B381" t="str">
            <v>서광가축</v>
          </cell>
          <cell r="D381" t="str">
            <v>서명수</v>
          </cell>
          <cell r="E381" t="str">
            <v>경기도 파주시 조리면 봉일천리 125-10</v>
          </cell>
          <cell r="F381" t="str">
            <v>413-820</v>
          </cell>
          <cell r="J381" t="str">
            <v>김 창배</v>
          </cell>
        </row>
        <row r="382">
          <cell r="B382" t="str">
            <v>대한축산약품상사(청주)</v>
          </cell>
          <cell r="C382" t="str">
            <v>301-11-63622</v>
          </cell>
          <cell r="D382" t="str">
            <v>이상국</v>
          </cell>
          <cell r="E382" t="str">
            <v>충청북도 청주시 상당구 내덕동 226-22</v>
          </cell>
          <cell r="F382" t="str">
            <v>360-170</v>
          </cell>
          <cell r="G382" t="str">
            <v>도.소매</v>
          </cell>
          <cell r="H382" t="str">
            <v>축산약품</v>
          </cell>
          <cell r="J382" t="str">
            <v>김 세진</v>
          </cell>
        </row>
        <row r="383">
          <cell r="B383" t="str">
            <v>홍해약품(주)</v>
          </cell>
          <cell r="C383" t="str">
            <v>105-81-86466</v>
          </cell>
          <cell r="D383" t="str">
            <v>홍찬호</v>
          </cell>
          <cell r="E383" t="str">
            <v>서울특별시 마포구 중동 64-23 오윤빌딩지층</v>
          </cell>
          <cell r="F383" t="str">
            <v>121-260</v>
          </cell>
          <cell r="G383" t="str">
            <v>도매.소매</v>
          </cell>
          <cell r="H383" t="str">
            <v>의약품</v>
          </cell>
          <cell r="J383" t="str">
            <v>이 충주</v>
          </cell>
        </row>
        <row r="384">
          <cell r="B384" t="str">
            <v>우진약품(주)</v>
          </cell>
          <cell r="C384" t="str">
            <v>205-81-29445</v>
          </cell>
          <cell r="D384" t="str">
            <v>정광호</v>
          </cell>
          <cell r="E384" t="str">
            <v>서울특별시 동대문구 장안3동 358-14</v>
          </cell>
          <cell r="F384" t="str">
            <v>130-103</v>
          </cell>
          <cell r="G384" t="str">
            <v>도매</v>
          </cell>
          <cell r="H384" t="str">
            <v>의약품</v>
          </cell>
          <cell r="J384" t="str">
            <v>강 충주</v>
          </cell>
        </row>
        <row r="385">
          <cell r="B385" t="str">
            <v>이화가축약품</v>
          </cell>
          <cell r="C385" t="str">
            <v>311-10-61207</v>
          </cell>
          <cell r="D385" t="str">
            <v>한민영</v>
          </cell>
          <cell r="E385" t="str">
            <v>충청남도 당진군 합덕읍 운산리 277-2</v>
          </cell>
          <cell r="F385" t="str">
            <v>343-900</v>
          </cell>
          <cell r="G385" t="str">
            <v>도.소매</v>
          </cell>
          <cell r="H385" t="str">
            <v>가축약품.양약</v>
          </cell>
          <cell r="J385" t="str">
            <v>김 세진</v>
          </cell>
        </row>
        <row r="386">
          <cell r="B386" t="str">
            <v>남시약국</v>
          </cell>
          <cell r="C386" t="str">
            <v>104-81-21489</v>
          </cell>
          <cell r="D386" t="str">
            <v>김효경</v>
          </cell>
          <cell r="E386" t="str">
            <v>서울특별시 중구 남대문로3가 30-15</v>
          </cell>
          <cell r="F386" t="str">
            <v>100-093</v>
          </cell>
          <cell r="G386" t="str">
            <v>소매</v>
          </cell>
          <cell r="H386" t="str">
            <v>양약</v>
          </cell>
          <cell r="J386" t="str">
            <v>강 충주</v>
          </cell>
        </row>
        <row r="387">
          <cell r="B387" t="str">
            <v>(자)제중약품</v>
          </cell>
          <cell r="C387" t="str">
            <v>308-81-01708</v>
          </cell>
          <cell r="D387" t="str">
            <v>도심희</v>
          </cell>
          <cell r="E387" t="str">
            <v>충청남도 논산시 취암동 372-99</v>
          </cell>
          <cell r="F387" t="str">
            <v>320-110</v>
          </cell>
          <cell r="G387" t="str">
            <v>도매업</v>
          </cell>
          <cell r="H387" t="str">
            <v>양약.의료기기</v>
          </cell>
          <cell r="J387" t="str">
            <v>전 영호</v>
          </cell>
        </row>
        <row r="388">
          <cell r="B388" t="str">
            <v>(주)유림약품</v>
          </cell>
          <cell r="C388" t="str">
            <v>409-81-44198</v>
          </cell>
          <cell r="D388" t="str">
            <v>정명진</v>
          </cell>
          <cell r="E388" t="str">
            <v>광주광역시 북구 일곡동 821-1</v>
          </cell>
          <cell r="F388" t="str">
            <v>500-160</v>
          </cell>
          <cell r="G388" t="str">
            <v>도매</v>
          </cell>
          <cell r="H388" t="str">
            <v>의약품</v>
          </cell>
          <cell r="J388" t="str">
            <v>김 태균</v>
          </cell>
        </row>
        <row r="389">
          <cell r="B389" t="str">
            <v>원양약품(주)</v>
          </cell>
          <cell r="C389" t="str">
            <v>617-81-13428</v>
          </cell>
          <cell r="D389" t="str">
            <v>심정섭</v>
          </cell>
          <cell r="E389" t="str">
            <v>부산광역시 남구 대연3동 260</v>
          </cell>
          <cell r="F389" t="str">
            <v>608-023</v>
          </cell>
          <cell r="G389" t="str">
            <v>도매</v>
          </cell>
          <cell r="H389" t="str">
            <v>양약</v>
          </cell>
          <cell r="J389" t="str">
            <v>김 상규</v>
          </cell>
        </row>
        <row r="390">
          <cell r="B390" t="str">
            <v>한도가축약품</v>
          </cell>
          <cell r="C390" t="str">
            <v>125-10-61343</v>
          </cell>
          <cell r="D390" t="str">
            <v>한창훈</v>
          </cell>
          <cell r="E390" t="str">
            <v>경기도 안성군 안성읍 서인리 63</v>
          </cell>
          <cell r="F390" t="str">
            <v>456-800</v>
          </cell>
          <cell r="G390" t="str">
            <v>도.소매.부동산</v>
          </cell>
          <cell r="H390" t="str">
            <v>가축약품.임대</v>
          </cell>
          <cell r="J390" t="str">
            <v>김 창배</v>
          </cell>
        </row>
        <row r="391">
          <cell r="B391" t="str">
            <v>한양신경외과의원</v>
          </cell>
          <cell r="C391" t="str">
            <v>127-96-06689</v>
          </cell>
          <cell r="D391" t="str">
            <v>이훈경</v>
          </cell>
          <cell r="E391" t="str">
            <v>강원도 철원군 동송읍 이평리 679-20</v>
          </cell>
          <cell r="F391" t="str">
            <v>269-810</v>
          </cell>
          <cell r="G391" t="str">
            <v>의료</v>
          </cell>
          <cell r="H391" t="str">
            <v>신경외과,산부인과</v>
          </cell>
          <cell r="J391" t="str">
            <v>강 충주</v>
          </cell>
        </row>
        <row r="392">
          <cell r="B392" t="str">
            <v>(주)경인약품(인천)</v>
          </cell>
          <cell r="C392" t="str">
            <v>122-81-53145</v>
          </cell>
          <cell r="D392" t="str">
            <v>현소일</v>
          </cell>
          <cell r="E392" t="str">
            <v>인천광역시 부평구 부평동 514-2</v>
          </cell>
          <cell r="F392" t="str">
            <v>403-010</v>
          </cell>
          <cell r="G392" t="str">
            <v>도매</v>
          </cell>
          <cell r="H392" t="str">
            <v>의약품(양약)</v>
          </cell>
          <cell r="J392" t="str">
            <v>오 요환</v>
          </cell>
        </row>
        <row r="393">
          <cell r="B393" t="str">
            <v>경기수의약품(주)</v>
          </cell>
          <cell r="C393" t="str">
            <v>124-81-30755</v>
          </cell>
          <cell r="D393" t="str">
            <v>임영일</v>
          </cell>
          <cell r="E393" t="str">
            <v>경기도 수원시 권선구 교동 50-2</v>
          </cell>
          <cell r="F393" t="str">
            <v>441-130</v>
          </cell>
          <cell r="G393" t="str">
            <v>도.소매</v>
          </cell>
          <cell r="H393" t="str">
            <v>동물약품</v>
          </cell>
          <cell r="J393" t="str">
            <v>김 창배</v>
          </cell>
        </row>
        <row r="394">
          <cell r="B394" t="str">
            <v>청주우유협동조합</v>
          </cell>
          <cell r="C394" t="str">
            <v>315-82-00214</v>
          </cell>
          <cell r="D394" t="str">
            <v>박장순</v>
          </cell>
          <cell r="E394" t="str">
            <v>충청북도 청주시 흥덕구 봉명동 362-5</v>
          </cell>
          <cell r="F394" t="str">
            <v>361-300</v>
          </cell>
          <cell r="G394" t="str">
            <v>제조.도소매.금융</v>
          </cell>
          <cell r="H394" t="str">
            <v>우유처리가공및구판</v>
          </cell>
          <cell r="J394" t="str">
            <v>김 세진</v>
          </cell>
        </row>
        <row r="395">
          <cell r="B395" t="str">
            <v>한강가축약품</v>
          </cell>
          <cell r="C395" t="str">
            <v>127-39-67913</v>
          </cell>
          <cell r="D395" t="str">
            <v>장영규</v>
          </cell>
          <cell r="E395" t="str">
            <v>경기도 포천군 포천읍 신읍리 20-8</v>
          </cell>
          <cell r="F395" t="str">
            <v>487-800</v>
          </cell>
          <cell r="G395" t="str">
            <v>도.소매</v>
          </cell>
          <cell r="H395" t="str">
            <v>가축약품.사료</v>
          </cell>
          <cell r="J395" t="str">
            <v>김 창배</v>
          </cell>
        </row>
        <row r="396">
          <cell r="B396" t="str">
            <v>백제약품(창원)</v>
          </cell>
          <cell r="C396" t="str">
            <v>609-85-04585</v>
          </cell>
          <cell r="D396" t="str">
            <v>김기운</v>
          </cell>
          <cell r="E396" t="str">
            <v>경상남도 창원시 명서동 209-1</v>
          </cell>
          <cell r="F396" t="str">
            <v>641-560</v>
          </cell>
          <cell r="G396" t="str">
            <v>도매</v>
          </cell>
          <cell r="H396" t="str">
            <v>양약.동물약품</v>
          </cell>
          <cell r="J396" t="str">
            <v>김 상규</v>
          </cell>
        </row>
        <row r="397">
          <cell r="B397" t="str">
            <v>중앙가축약품(주)</v>
          </cell>
          <cell r="C397" t="str">
            <v>124-81-48274</v>
          </cell>
          <cell r="D397" t="str">
            <v>라재균</v>
          </cell>
          <cell r="E397" t="str">
            <v>경기도 수원시 권선구 권선동 1001-6</v>
          </cell>
          <cell r="F397" t="str">
            <v>441-390</v>
          </cell>
          <cell r="G397" t="str">
            <v>도소매</v>
          </cell>
          <cell r="H397" t="str">
            <v>동물약품</v>
          </cell>
          <cell r="J397" t="str">
            <v>김 창배</v>
          </cell>
        </row>
        <row r="398">
          <cell r="B398" t="str">
            <v>(주)대구바이엘</v>
          </cell>
          <cell r="C398" t="str">
            <v>501-81-15437</v>
          </cell>
          <cell r="D398" t="str">
            <v>이균환</v>
          </cell>
          <cell r="E398" t="str">
            <v>대구광역시 수성구 삼덕동 2-297</v>
          </cell>
          <cell r="F398" t="str">
            <v>706-190</v>
          </cell>
          <cell r="G398" t="str">
            <v>도.소매</v>
          </cell>
          <cell r="H398" t="str">
            <v>동물의약</v>
          </cell>
          <cell r="J398" t="str">
            <v>최 찬교</v>
          </cell>
        </row>
        <row r="399">
          <cell r="B399" t="str">
            <v>(주)진주동원약품</v>
          </cell>
          <cell r="C399" t="str">
            <v>613-81-04723</v>
          </cell>
          <cell r="D399" t="str">
            <v>장원덕</v>
          </cell>
          <cell r="E399" t="str">
            <v>경상남도 진주시 상평동 191-4</v>
          </cell>
          <cell r="F399" t="str">
            <v>660-340</v>
          </cell>
          <cell r="G399" t="str">
            <v>도매</v>
          </cell>
          <cell r="H399" t="str">
            <v>의약품</v>
          </cell>
          <cell r="J399" t="str">
            <v>김 상규</v>
          </cell>
        </row>
        <row r="400">
          <cell r="B400" t="str">
            <v>우일축산약품상사</v>
          </cell>
          <cell r="C400" t="str">
            <v>504-04-68738</v>
          </cell>
          <cell r="D400" t="str">
            <v>박태수외2명</v>
          </cell>
          <cell r="E400" t="str">
            <v>대구광역시 북구 산격동 1805 대구종합유통단지 18</v>
          </cell>
          <cell r="F400" t="str">
            <v>702-010</v>
          </cell>
          <cell r="G400" t="str">
            <v>도매</v>
          </cell>
          <cell r="H400" t="str">
            <v>동물약품</v>
          </cell>
          <cell r="J400" t="str">
            <v>최 찬교</v>
          </cell>
        </row>
        <row r="401">
          <cell r="B401" t="str">
            <v>영천가축약품</v>
          </cell>
          <cell r="C401" t="str">
            <v>505-18-62904</v>
          </cell>
          <cell r="D401" t="str">
            <v>도기남</v>
          </cell>
          <cell r="E401" t="str">
            <v>경상북도 영천시 완산동 1085-1</v>
          </cell>
          <cell r="F401" t="str">
            <v>770-090</v>
          </cell>
          <cell r="G401" t="str">
            <v>소매</v>
          </cell>
          <cell r="H401" t="str">
            <v>양약</v>
          </cell>
          <cell r="J401" t="str">
            <v>최 찬교</v>
          </cell>
        </row>
        <row r="402">
          <cell r="B402" t="str">
            <v>서해가축병원</v>
          </cell>
          <cell r="C402" t="str">
            <v>313-01-68602</v>
          </cell>
          <cell r="D402" t="str">
            <v>민경천</v>
          </cell>
          <cell r="E402" t="str">
            <v>충청남도 보령시 대천동 434-6</v>
          </cell>
          <cell r="F402" t="str">
            <v>355-010</v>
          </cell>
          <cell r="G402" t="str">
            <v>도소매,써비스</v>
          </cell>
          <cell r="H402" t="str">
            <v>동물약품,동물병원</v>
          </cell>
          <cell r="J402" t="str">
            <v>김 세진</v>
          </cell>
        </row>
        <row r="403">
          <cell r="B403" t="str">
            <v>태능가축약품(주)</v>
          </cell>
          <cell r="C403" t="str">
            <v>127-81-30263</v>
          </cell>
          <cell r="D403" t="str">
            <v>조훈</v>
          </cell>
          <cell r="E403" t="str">
            <v>경기도 동두천시 생연동 668</v>
          </cell>
          <cell r="F403" t="str">
            <v>483-030</v>
          </cell>
          <cell r="G403" t="str">
            <v>도.소매</v>
          </cell>
          <cell r="H403" t="str">
            <v>동물약품</v>
          </cell>
          <cell r="J403" t="str">
            <v>김 창배</v>
          </cell>
        </row>
        <row r="404">
          <cell r="B404" t="str">
            <v>덕일약품</v>
          </cell>
          <cell r="C404" t="str">
            <v>501-02-25022</v>
          </cell>
          <cell r="D404" t="str">
            <v>이병규</v>
          </cell>
          <cell r="E404" t="str">
            <v>대구광역시 중구 대봉동 19-30 경일빌딩4층</v>
          </cell>
          <cell r="F404" t="str">
            <v>700-430</v>
          </cell>
          <cell r="J404" t="str">
            <v>강 성대</v>
          </cell>
        </row>
        <row r="405">
          <cell r="B405" t="str">
            <v>백산동물병원</v>
          </cell>
          <cell r="C405" t="str">
            <v>126-11-72253</v>
          </cell>
          <cell r="D405" t="str">
            <v>정석권</v>
          </cell>
          <cell r="E405" t="str">
            <v>경기도 여주군 여주읍 하리 295-5</v>
          </cell>
          <cell r="F405" t="str">
            <v>469-800</v>
          </cell>
          <cell r="G405" t="str">
            <v>도매업</v>
          </cell>
          <cell r="H405" t="str">
            <v>양약</v>
          </cell>
          <cell r="J405" t="str">
            <v>김 창배</v>
          </cell>
        </row>
        <row r="406">
          <cell r="B406" t="str">
            <v>순천당약업(주)</v>
          </cell>
          <cell r="C406" t="str">
            <v>226-81-03063</v>
          </cell>
          <cell r="D406" t="str">
            <v>김대기</v>
          </cell>
          <cell r="E406" t="str">
            <v>강원도 강릉시 포남동 1134-11</v>
          </cell>
          <cell r="F406" t="str">
            <v>210-110</v>
          </cell>
          <cell r="G406" t="str">
            <v>도매</v>
          </cell>
          <cell r="H406" t="str">
            <v>의약품</v>
          </cell>
          <cell r="J406" t="str">
            <v>강 충주</v>
          </cell>
        </row>
        <row r="407">
          <cell r="B407" t="str">
            <v>금산가축약품</v>
          </cell>
          <cell r="C407" t="str">
            <v>305-37-63584</v>
          </cell>
          <cell r="D407" t="str">
            <v>고현기</v>
          </cell>
          <cell r="E407" t="str">
            <v>충청남도 금산군 금산읍 상리 176-24</v>
          </cell>
          <cell r="F407" t="str">
            <v>312-800</v>
          </cell>
          <cell r="G407" t="str">
            <v>도.소매</v>
          </cell>
          <cell r="H407" t="str">
            <v>동물약품</v>
          </cell>
          <cell r="J407" t="str">
            <v>김 세진</v>
          </cell>
        </row>
        <row r="408">
          <cell r="B408" t="str">
            <v>(주)한솔약품</v>
          </cell>
          <cell r="C408" t="str">
            <v>418-81-17259</v>
          </cell>
          <cell r="D408" t="str">
            <v>이직용</v>
          </cell>
          <cell r="E408" t="str">
            <v>전라북도 전주시 덕진구 팔복동 110-3</v>
          </cell>
          <cell r="F408" t="str">
            <v>561-200</v>
          </cell>
          <cell r="G408" t="str">
            <v>도매</v>
          </cell>
          <cell r="H408" t="str">
            <v>의약품</v>
          </cell>
          <cell r="J408" t="str">
            <v>김 태균</v>
          </cell>
        </row>
        <row r="409">
          <cell r="B409" t="str">
            <v>양주축산업협동조합</v>
          </cell>
          <cell r="C409" t="str">
            <v>127-82-00276</v>
          </cell>
          <cell r="D409" t="str">
            <v>윤기섭</v>
          </cell>
          <cell r="E409" t="str">
            <v>경기도 의정부시 의정부동 487-5</v>
          </cell>
          <cell r="F409" t="str">
            <v>480-010</v>
          </cell>
          <cell r="G409" t="str">
            <v>금융,제조,부동산</v>
          </cell>
          <cell r="H409" t="str">
            <v>여수신, 배합사료</v>
          </cell>
          <cell r="J409" t="str">
            <v>김 창배</v>
          </cell>
        </row>
        <row r="410">
          <cell r="B410" t="str">
            <v>이천가축약품</v>
          </cell>
          <cell r="C410" t="str">
            <v>126-02-94309</v>
          </cell>
          <cell r="D410" t="str">
            <v>유건상</v>
          </cell>
          <cell r="E410" t="str">
            <v>경기도 이천시 창전동 170-7</v>
          </cell>
          <cell r="F410" t="str">
            <v>467-010</v>
          </cell>
          <cell r="G410" t="str">
            <v>도.소매</v>
          </cell>
          <cell r="H410" t="str">
            <v>가축약품</v>
          </cell>
          <cell r="J410" t="str">
            <v>김 창배</v>
          </cell>
        </row>
        <row r="411">
          <cell r="B411" t="str">
            <v>한원가축약품</v>
          </cell>
          <cell r="C411" t="str">
            <v>125-01-64329</v>
          </cell>
          <cell r="D411" t="str">
            <v>정병동</v>
          </cell>
          <cell r="E411" t="str">
            <v>경기도 평택시 평택동 295-1</v>
          </cell>
          <cell r="F411" t="str">
            <v>450-010</v>
          </cell>
          <cell r="G411" t="str">
            <v>도.소매</v>
          </cell>
          <cell r="H411" t="str">
            <v>가축약품</v>
          </cell>
          <cell r="J411" t="str">
            <v>김 창배</v>
          </cell>
        </row>
        <row r="412">
          <cell r="B412" t="str">
            <v>(주)세바의약품</v>
          </cell>
          <cell r="C412" t="str">
            <v>416-81-23338</v>
          </cell>
          <cell r="D412" t="str">
            <v>김남수</v>
          </cell>
          <cell r="E412" t="str">
            <v>전라남도 순천시 인제동 376-1</v>
          </cell>
          <cell r="F412" t="str">
            <v>540-160</v>
          </cell>
          <cell r="G412" t="str">
            <v>도.소매</v>
          </cell>
          <cell r="H412" t="str">
            <v>양약,한약외</v>
          </cell>
          <cell r="J412" t="str">
            <v>김 태균</v>
          </cell>
        </row>
        <row r="413">
          <cell r="B413" t="str">
            <v>신진동물약품병원</v>
          </cell>
          <cell r="C413" t="str">
            <v>139-08-70867</v>
          </cell>
          <cell r="D413" t="str">
            <v>황의담</v>
          </cell>
          <cell r="E413" t="str">
            <v>인천광역시 남동구 만수동 961-31</v>
          </cell>
          <cell r="F413" t="str">
            <v>405-240</v>
          </cell>
          <cell r="G413" t="str">
            <v>도매.보건</v>
          </cell>
          <cell r="H413" t="str">
            <v>동물약품,수의사</v>
          </cell>
          <cell r="J413" t="str">
            <v>김 창배</v>
          </cell>
        </row>
        <row r="414">
          <cell r="B414" t="str">
            <v>비산실업(주)</v>
          </cell>
          <cell r="C414" t="str">
            <v>211-86-00166</v>
          </cell>
          <cell r="D414" t="str">
            <v>전종우</v>
          </cell>
          <cell r="E414" t="str">
            <v>서울특별시 강남구 도곡동 410-4</v>
          </cell>
          <cell r="F414" t="str">
            <v>135-270</v>
          </cell>
          <cell r="G414" t="str">
            <v>도.소매</v>
          </cell>
          <cell r="H414" t="str">
            <v>의약품.의료기기외</v>
          </cell>
          <cell r="J414" t="str">
            <v>이 충주</v>
          </cell>
        </row>
        <row r="415">
          <cell r="B415" t="str">
            <v>태양동물병원</v>
          </cell>
          <cell r="C415" t="str">
            <v>126-06-64313</v>
          </cell>
          <cell r="D415" t="str">
            <v>인동설</v>
          </cell>
          <cell r="E415" t="str">
            <v>경기도 여주군 여주읍 하리 290-2</v>
          </cell>
          <cell r="F415" t="str">
            <v>469-800</v>
          </cell>
          <cell r="G415" t="str">
            <v>서비스.도소매</v>
          </cell>
          <cell r="H415" t="str">
            <v>동물병원.동물약품</v>
          </cell>
          <cell r="J415" t="str">
            <v>김 창배</v>
          </cell>
        </row>
        <row r="416">
          <cell r="B416" t="str">
            <v>장수물류</v>
          </cell>
          <cell r="C416" t="str">
            <v>106-81-49111</v>
          </cell>
          <cell r="D416" t="str">
            <v>박정용</v>
          </cell>
          <cell r="E416" t="str">
            <v>서울특별시 용산구 한강로2가 108</v>
          </cell>
          <cell r="F416" t="str">
            <v>140-012</v>
          </cell>
          <cell r="G416" t="str">
            <v>운수업</v>
          </cell>
          <cell r="H416" t="str">
            <v>화물</v>
          </cell>
          <cell r="J416" t="str">
            <v>강 충주</v>
          </cell>
        </row>
        <row r="417">
          <cell r="B417" t="str">
            <v>(주)금강약품</v>
          </cell>
          <cell r="C417" t="str">
            <v>603-81-06928</v>
          </cell>
          <cell r="D417" t="str">
            <v>조도석</v>
          </cell>
          <cell r="E417" t="str">
            <v>부산광역시 사하구 당리동 532</v>
          </cell>
          <cell r="F417" t="str">
            <v>604-010</v>
          </cell>
          <cell r="G417" t="str">
            <v>도매업</v>
          </cell>
          <cell r="H417" t="str">
            <v>양약</v>
          </cell>
          <cell r="J417" t="str">
            <v>김 상규</v>
          </cell>
        </row>
        <row r="418">
          <cell r="B418" t="str">
            <v>신라축산약품</v>
          </cell>
          <cell r="C418" t="str">
            <v>502-15-87211</v>
          </cell>
          <cell r="D418" t="str">
            <v>현성찬</v>
          </cell>
          <cell r="E418" t="str">
            <v>대구광역시 동구 효목동 289-3</v>
          </cell>
          <cell r="F418" t="str">
            <v>701-030</v>
          </cell>
          <cell r="G418" t="str">
            <v>도매.소매</v>
          </cell>
          <cell r="H418" t="str">
            <v>동물의약품</v>
          </cell>
          <cell r="J418" t="str">
            <v>최 찬교</v>
          </cell>
        </row>
        <row r="419">
          <cell r="B419" t="str">
            <v>금강동물약품</v>
          </cell>
          <cell r="C419" t="str">
            <v>410-16-95699</v>
          </cell>
          <cell r="D419" t="str">
            <v>강현성</v>
          </cell>
          <cell r="E419" t="str">
            <v>광주광역시 서구 쌍촌동 276-1</v>
          </cell>
          <cell r="F419" t="str">
            <v>502-260</v>
          </cell>
          <cell r="G419" t="str">
            <v>도.소매</v>
          </cell>
          <cell r="H419" t="str">
            <v>동물약품.양약</v>
          </cell>
          <cell r="J419" t="str">
            <v>최 찬교</v>
          </cell>
        </row>
        <row r="420">
          <cell r="B420" t="str">
            <v>백제약품(주)광주(농?</v>
          </cell>
          <cell r="C420" t="str">
            <v>408-85-00180</v>
          </cell>
          <cell r="D420" t="str">
            <v>김기운</v>
          </cell>
          <cell r="E420" t="str">
            <v>광주광역시 동구 대인동 312-16</v>
          </cell>
          <cell r="F420" t="str">
            <v>501-030</v>
          </cell>
          <cell r="G420" t="str">
            <v>도.소매</v>
          </cell>
          <cell r="H420" t="str">
            <v>양약.동물약품외</v>
          </cell>
          <cell r="J420" t="str">
            <v>최 찬교</v>
          </cell>
        </row>
        <row r="421">
          <cell r="B421" t="str">
            <v>마리아수녀회</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3"/>
      <sheetName val="(1)"/>
      <sheetName val="95년이월"/>
      <sheetName val="3월대체"/>
      <sheetName val="대체완료"/>
      <sheetName val="업무연락"/>
      <sheetName val="4월"/>
      <sheetName val="2005.12"/>
      <sheetName val="1.우편집중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원가(건축)"/>
      <sheetName val="할증(단가)"/>
      <sheetName val="(1)촐괄집계표"/>
      <sheetName val="(2)우편공종집계표"/>
      <sheetName val="(2)운송교환공종집계표"/>
      <sheetName val="(3)연결통로공종집계표"/>
      <sheetName val="(4)부대공사공종집계표"/>
      <sheetName val="(5)토목공사공종집계표"/>
      <sheetName val="1.우편집중내역서"/>
      <sheetName val="2.운송교환내역서"/>
      <sheetName val="3.연결통로내역서"/>
      <sheetName val="4.부대공사내역서"/>
      <sheetName val="5.토목공사내역서"/>
      <sheetName val="(              )"/>
      <sheetName val="입찰표지(A4)"/>
      <sheetName val="부대입찰간지(A4세로)"/>
      <sheetName val="하도급사항(A4) (2)"/>
      <sheetName val="부대입찰확약서(A4)"/>
      <sheetName val="간지표지(A4가로)"/>
      <sheetName val="간지표지(A4세로)"/>
      <sheetName val="관급자재금액(VAT포함)"/>
      <sheetName val="(       철     콘       )"/>
      <sheetName val="철콘부대원가대비표"/>
      <sheetName val="철콘부대(도급)원가"/>
      <sheetName val="철콘(도급)내역서"/>
      <sheetName val="철콘부대(하도급)원가"/>
      <sheetName val="철콘(하도급)내역서"/>
      <sheetName val="(         철골          )"/>
      <sheetName val="철골부대원가대비표"/>
      <sheetName val="철골부대(도급)원가"/>
      <sheetName val="철골(도급)내역서"/>
      <sheetName val="철골부대(하도급)원가 "/>
      <sheetName val="철골(하도급)내역서"/>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직노"/>
      <sheetName val="대전우편"/>
      <sheetName val="1995년 섹터별 매출"/>
      <sheetName val="WORK"/>
      <sheetName val="Y-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A3" t="str">
            <v>대전우편집중국및운송교환센터 신축공사</v>
          </cell>
        </row>
        <row r="4">
          <cell r="A4" t="str">
            <v>01 우편집중국공사</v>
          </cell>
        </row>
        <row r="5">
          <cell r="A5" t="str">
            <v>02 운송교환센터</v>
          </cell>
        </row>
        <row r="6">
          <cell r="A6" t="str">
            <v>03 연결통로공사</v>
          </cell>
        </row>
        <row r="7">
          <cell r="A7" t="str">
            <v>04 부대 공 사</v>
          </cell>
        </row>
        <row r="8">
          <cell r="A8" t="str">
            <v>05 토목 공 사</v>
          </cell>
        </row>
        <row r="18">
          <cell r="A18" t="str">
            <v xml:space="preserve">  [ 합               계 ]</v>
          </cell>
        </row>
        <row r="19">
          <cell r="A19" t="str">
            <v>01 공통 가설 공 사</v>
          </cell>
          <cell r="C19" t="str">
            <v>식</v>
          </cell>
          <cell r="D19">
            <v>1</v>
          </cell>
        </row>
        <row r="20">
          <cell r="A20" t="str">
            <v>02 가 설 공 사</v>
          </cell>
          <cell r="C20" t="str">
            <v>식</v>
          </cell>
          <cell r="D20">
            <v>1</v>
          </cell>
        </row>
        <row r="21">
          <cell r="A21" t="str">
            <v>03 토 공 사</v>
          </cell>
          <cell r="C21" t="str">
            <v>식</v>
          </cell>
          <cell r="D21">
            <v>1</v>
          </cell>
        </row>
        <row r="22">
          <cell r="A22" t="str">
            <v>04 철근콘크리트공사</v>
          </cell>
          <cell r="C22" t="str">
            <v>식</v>
          </cell>
          <cell r="D22">
            <v>1</v>
          </cell>
        </row>
        <row r="23">
          <cell r="A23" t="str">
            <v>05 철 골 공 사</v>
          </cell>
          <cell r="C23" t="str">
            <v>식</v>
          </cell>
          <cell r="D23">
            <v>1</v>
          </cell>
        </row>
        <row r="24">
          <cell r="A24" t="str">
            <v>06 조 적 공 사</v>
          </cell>
          <cell r="C24" t="str">
            <v>식</v>
          </cell>
          <cell r="D24">
            <v>1</v>
          </cell>
        </row>
        <row r="25">
          <cell r="A25" t="str">
            <v>07 방 수 공 사</v>
          </cell>
          <cell r="C25" t="str">
            <v>식</v>
          </cell>
          <cell r="D25">
            <v>1</v>
          </cell>
        </row>
        <row r="26">
          <cell r="A26" t="str">
            <v>08 타 일 공 사</v>
          </cell>
          <cell r="C26" t="str">
            <v>식</v>
          </cell>
          <cell r="D26">
            <v>1</v>
          </cell>
        </row>
        <row r="27">
          <cell r="A27" t="str">
            <v>09 석 공 사</v>
          </cell>
          <cell r="C27" t="str">
            <v>식</v>
          </cell>
          <cell r="D27">
            <v>1</v>
          </cell>
        </row>
        <row r="28">
          <cell r="A28" t="str">
            <v>10 목 공 사</v>
          </cell>
          <cell r="C28" t="str">
            <v>식</v>
          </cell>
          <cell r="D28">
            <v>1</v>
          </cell>
        </row>
        <row r="29">
          <cell r="A29" t="str">
            <v>11 금 속 공 사</v>
          </cell>
          <cell r="C29" t="str">
            <v>식</v>
          </cell>
          <cell r="D29">
            <v>1</v>
          </cell>
        </row>
        <row r="30">
          <cell r="A30" t="str">
            <v>12 미 장 공 사</v>
          </cell>
          <cell r="C30" t="str">
            <v>식</v>
          </cell>
          <cell r="D30">
            <v>1</v>
          </cell>
        </row>
        <row r="31">
          <cell r="A31" t="str">
            <v>13 창 호  공 사</v>
          </cell>
          <cell r="C31" t="str">
            <v>식</v>
          </cell>
          <cell r="D31">
            <v>1</v>
          </cell>
        </row>
        <row r="32">
          <cell r="A32" t="str">
            <v>14 유 리 공 사</v>
          </cell>
          <cell r="C32" t="str">
            <v>식</v>
          </cell>
          <cell r="D32">
            <v>1</v>
          </cell>
        </row>
        <row r="33">
          <cell r="A33" t="str">
            <v>15 도 장 공 사</v>
          </cell>
          <cell r="C33" t="str">
            <v>식</v>
          </cell>
          <cell r="D33">
            <v>1</v>
          </cell>
        </row>
        <row r="34">
          <cell r="A34" t="str">
            <v>16 수 장 공 사</v>
          </cell>
          <cell r="C34" t="str">
            <v>식</v>
          </cell>
          <cell r="D34">
            <v>1</v>
          </cell>
        </row>
        <row r="35">
          <cell r="A35" t="str">
            <v>17 지붕 및 홈통공사</v>
          </cell>
          <cell r="C35" t="str">
            <v>식</v>
          </cell>
          <cell r="D35">
            <v>1</v>
          </cell>
        </row>
        <row r="36">
          <cell r="A36" t="str">
            <v>18 자재비 및 운반공사</v>
          </cell>
          <cell r="C36" t="str">
            <v>식</v>
          </cell>
          <cell r="D36">
            <v>1</v>
          </cell>
        </row>
        <row r="37">
          <cell r="A37" t="str">
            <v xml:space="preserve">   [합             계]</v>
          </cell>
        </row>
        <row r="38">
          <cell r="A38" t="str">
            <v>93 관  급  자  재</v>
          </cell>
        </row>
        <row r="51">
          <cell r="A51" t="str">
            <v>01 공통 가설 공 사</v>
          </cell>
        </row>
        <row r="52">
          <cell r="A52" t="str">
            <v>조립식품질시험실</v>
          </cell>
          <cell r="B52" t="str">
            <v>24 개월</v>
          </cell>
          <cell r="C52" t="str">
            <v>M2</v>
          </cell>
          <cell r="D52" t="str">
            <v>120</v>
          </cell>
        </row>
        <row r="53">
          <cell r="A53" t="str">
            <v>조립식가설사무소</v>
          </cell>
          <cell r="B53" t="str">
            <v>24 개월</v>
          </cell>
          <cell r="C53" t="str">
            <v>M2</v>
          </cell>
          <cell r="D53" t="str">
            <v>195</v>
          </cell>
        </row>
        <row r="54">
          <cell r="A54" t="str">
            <v>조립식시멘트창고</v>
          </cell>
          <cell r="B54" t="str">
            <v>24 개월</v>
          </cell>
          <cell r="C54" t="str">
            <v>M2</v>
          </cell>
          <cell r="D54" t="str">
            <v>263</v>
          </cell>
        </row>
        <row r="55">
          <cell r="A55" t="str">
            <v>조립식 가설 창고</v>
          </cell>
          <cell r="B55" t="str">
            <v>24 개월</v>
          </cell>
          <cell r="C55" t="str">
            <v>M2</v>
          </cell>
          <cell r="D55" t="str">
            <v>60</v>
          </cell>
        </row>
        <row r="56">
          <cell r="A56" t="str">
            <v>조립식 작업 헛간</v>
          </cell>
          <cell r="B56" t="str">
            <v>1년이상</v>
          </cell>
          <cell r="C56" t="str">
            <v>M2</v>
          </cell>
          <cell r="D56" t="str">
            <v>120</v>
          </cell>
        </row>
        <row r="57">
          <cell r="A57" t="str">
            <v>가설울타리</v>
          </cell>
          <cell r="B57" t="str">
            <v>24개월</v>
          </cell>
          <cell r="C57" t="str">
            <v>M</v>
          </cell>
          <cell r="D57" t="str">
            <v>436</v>
          </cell>
        </row>
        <row r="58">
          <cell r="A58" t="str">
            <v>세  륜  장</v>
          </cell>
          <cell r="B58" t="str">
            <v>3 * 6 M</v>
          </cell>
          <cell r="C58" t="str">
            <v>식</v>
          </cell>
          <cell r="D58" t="str">
            <v>1</v>
          </cell>
        </row>
        <row r="59">
          <cell r="A59" t="str">
            <v>전  력</v>
          </cell>
          <cell r="C59" t="str">
            <v>KWH</v>
          </cell>
          <cell r="D59" t="str">
            <v>22248</v>
          </cell>
        </row>
        <row r="60">
          <cell r="A60" t="str">
            <v>투시도</v>
          </cell>
          <cell r="C60" t="str">
            <v>EA</v>
          </cell>
          <cell r="D60" t="str">
            <v>1</v>
          </cell>
        </row>
        <row r="61">
          <cell r="A61" t="str">
            <v>준공표시판</v>
          </cell>
          <cell r="C61" t="str">
            <v>EA</v>
          </cell>
          <cell r="D61">
            <v>1</v>
          </cell>
        </row>
        <row r="62">
          <cell r="A62" t="str">
            <v>완전이동식화장실</v>
          </cell>
          <cell r="B62" t="str">
            <v>대소변겸용</v>
          </cell>
          <cell r="C62" t="str">
            <v>조</v>
          </cell>
          <cell r="D62" t="str">
            <v>2</v>
          </cell>
        </row>
        <row r="66">
          <cell r="A66" t="str">
            <v xml:space="preserve">   [합               계]</v>
          </cell>
        </row>
        <row r="67">
          <cell r="A67" t="str">
            <v>02 가  설  공  사</v>
          </cell>
        </row>
        <row r="68">
          <cell r="A68" t="str">
            <v>규 준 틀  설 치</v>
          </cell>
          <cell r="B68" t="str">
            <v>면  적  당</v>
          </cell>
          <cell r="C68" t="str">
            <v>M2</v>
          </cell>
          <cell r="D68" t="str">
            <v>11934</v>
          </cell>
        </row>
        <row r="69">
          <cell r="A69" t="str">
            <v>이동식강관말비게</v>
          </cell>
          <cell r="B69" t="str">
            <v>6 개월</v>
          </cell>
          <cell r="C69" t="str">
            <v>1대</v>
          </cell>
          <cell r="D69" t="str">
            <v>20</v>
          </cell>
        </row>
        <row r="70">
          <cell r="A70" t="str">
            <v>강 관  동 바 리</v>
          </cell>
          <cell r="B70" t="str">
            <v>3개월H4.2M이하</v>
          </cell>
          <cell r="C70" t="str">
            <v>M2</v>
          </cell>
          <cell r="D70" t="str">
            <v>1064</v>
          </cell>
        </row>
        <row r="71">
          <cell r="A71" t="str">
            <v>강 관  동 바 리</v>
          </cell>
          <cell r="B71" t="str">
            <v>3개월H4.2M이상</v>
          </cell>
          <cell r="C71" t="str">
            <v>M2</v>
          </cell>
          <cell r="D71" t="str">
            <v>11531</v>
          </cell>
        </row>
        <row r="72">
          <cell r="A72" t="str">
            <v>강관 비계 매기</v>
          </cell>
          <cell r="B72" t="str">
            <v>30M이하.12개월</v>
          </cell>
          <cell r="C72" t="str">
            <v>M2</v>
          </cell>
          <cell r="D72" t="str">
            <v>4499</v>
          </cell>
        </row>
        <row r="73">
          <cell r="A73" t="str">
            <v>강관 비계다리</v>
          </cell>
          <cell r="B73" t="str">
            <v>H=30이하.1년</v>
          </cell>
          <cell r="C73" t="str">
            <v>M2</v>
          </cell>
          <cell r="D73" t="str">
            <v>56</v>
          </cell>
        </row>
        <row r="74">
          <cell r="A74" t="str">
            <v>먹   매   김</v>
          </cell>
          <cell r="B74" t="str">
            <v>사  무  소</v>
          </cell>
          <cell r="C74" t="str">
            <v>M2</v>
          </cell>
          <cell r="D74" t="str">
            <v>18826</v>
          </cell>
        </row>
        <row r="75">
          <cell r="A75" t="str">
            <v>콘크리트 보양</v>
          </cell>
          <cell r="B75" t="str">
            <v>살    수</v>
          </cell>
          <cell r="C75" t="str">
            <v>M2</v>
          </cell>
          <cell r="D75" t="str">
            <v>19682</v>
          </cell>
        </row>
        <row r="76">
          <cell r="A76" t="str">
            <v>타일 석재면 보양</v>
          </cell>
          <cell r="B76" t="str">
            <v>바  닥 (톱밥)</v>
          </cell>
          <cell r="C76" t="str">
            <v>M2</v>
          </cell>
          <cell r="D76" t="str">
            <v>882</v>
          </cell>
        </row>
        <row r="77">
          <cell r="A77" t="str">
            <v>현 장 정 리</v>
          </cell>
          <cell r="B77" t="str">
            <v>R.C  조</v>
          </cell>
          <cell r="C77" t="str">
            <v>M2</v>
          </cell>
          <cell r="D77" t="str">
            <v>18826</v>
          </cell>
        </row>
        <row r="82">
          <cell r="A82" t="str">
            <v xml:space="preserve">   [합               계]</v>
          </cell>
        </row>
        <row r="83">
          <cell r="A83" t="str">
            <v>03 토    공    사</v>
          </cell>
        </row>
        <row r="84">
          <cell r="A84" t="str">
            <v>터 파 기  토 사</v>
          </cell>
          <cell r="C84" t="str">
            <v>M3</v>
          </cell>
          <cell r="D84" t="str">
            <v>33829</v>
          </cell>
        </row>
        <row r="85">
          <cell r="A85" t="str">
            <v>되메우기  토사</v>
          </cell>
          <cell r="C85" t="str">
            <v>M3</v>
          </cell>
          <cell r="D85" t="str">
            <v>11113</v>
          </cell>
        </row>
        <row r="86">
          <cell r="A86" t="str">
            <v>잔토처리 15 T D</v>
          </cell>
          <cell r="C86" t="str">
            <v>M3</v>
          </cell>
          <cell r="D86" t="str">
            <v>18089</v>
          </cell>
        </row>
        <row r="87">
          <cell r="A87" t="str">
            <v>잡석깔기 지정</v>
          </cell>
          <cell r="B87" t="str">
            <v>큰달구 다짐</v>
          </cell>
          <cell r="C87" t="str">
            <v>M3</v>
          </cell>
          <cell r="D87" t="str">
            <v>1950</v>
          </cell>
        </row>
        <row r="88">
          <cell r="A88" t="str">
            <v>P.E 필름 깔기</v>
          </cell>
          <cell r="B88" t="str">
            <v>바닥0.03MM*2겹</v>
          </cell>
          <cell r="C88" t="str">
            <v>M2</v>
          </cell>
          <cell r="D88" t="str">
            <v>2797</v>
          </cell>
        </row>
        <row r="89">
          <cell r="A89" t="str">
            <v>건 사  채 우 기</v>
          </cell>
          <cell r="C89" t="str">
            <v>M3</v>
          </cell>
          <cell r="D89" t="str">
            <v>214</v>
          </cell>
        </row>
        <row r="90">
          <cell r="A90" t="str">
            <v>콘크리트 파일</v>
          </cell>
          <cell r="B90" t="str">
            <v>PHC ø400* 3 M</v>
          </cell>
          <cell r="C90" t="str">
            <v>본</v>
          </cell>
          <cell r="D90" t="str">
            <v>327</v>
          </cell>
        </row>
        <row r="91">
          <cell r="A91" t="str">
            <v>콘크리트 파일</v>
          </cell>
          <cell r="B91" t="str">
            <v>PHC ø400* 6 M</v>
          </cell>
          <cell r="C91" t="str">
            <v>본</v>
          </cell>
          <cell r="D91" t="str">
            <v>736</v>
          </cell>
        </row>
        <row r="92">
          <cell r="A92" t="str">
            <v>파일 항타</v>
          </cell>
          <cell r="B92" t="str">
            <v>ø400, L= 2 M</v>
          </cell>
          <cell r="C92" t="str">
            <v>본</v>
          </cell>
          <cell r="D92" t="str">
            <v>327</v>
          </cell>
        </row>
        <row r="93">
          <cell r="A93" t="str">
            <v>파일 항타</v>
          </cell>
          <cell r="B93" t="str">
            <v>ø400, L= 5 M</v>
          </cell>
          <cell r="C93" t="str">
            <v>본</v>
          </cell>
          <cell r="D93" t="str">
            <v>736</v>
          </cell>
        </row>
        <row r="94">
          <cell r="A94" t="str">
            <v>PILE 두부정리</v>
          </cell>
          <cell r="B94" t="str">
            <v>ø400</v>
          </cell>
          <cell r="C94" t="str">
            <v>개소</v>
          </cell>
          <cell r="D94" t="str">
            <v>1063</v>
          </cell>
        </row>
        <row r="98">
          <cell r="A98" t="str">
            <v xml:space="preserve">   [합               계]</v>
          </cell>
        </row>
        <row r="99">
          <cell r="A99" t="str">
            <v>04 철근콘크리트공사</v>
          </cell>
        </row>
        <row r="100">
          <cell r="A100" t="str">
            <v>레  미  콘</v>
          </cell>
          <cell r="B100" t="str">
            <v>40*180*8</v>
          </cell>
          <cell r="C100" t="str">
            <v>M3</v>
          </cell>
          <cell r="D100" t="str">
            <v>1212</v>
          </cell>
        </row>
        <row r="101">
          <cell r="A101" t="str">
            <v>레  미  콘</v>
          </cell>
          <cell r="B101" t="str">
            <v>25*180*12</v>
          </cell>
          <cell r="C101" t="str">
            <v>M3</v>
          </cell>
          <cell r="D101" t="str">
            <v>1001</v>
          </cell>
        </row>
        <row r="102">
          <cell r="A102" t="str">
            <v>레  미  콘</v>
          </cell>
          <cell r="B102" t="str">
            <v>25*240*15</v>
          </cell>
          <cell r="C102" t="str">
            <v>M3</v>
          </cell>
          <cell r="D102" t="str">
            <v>12278</v>
          </cell>
        </row>
        <row r="103">
          <cell r="A103" t="str">
            <v>펌프카붐타설무근</v>
          </cell>
          <cell r="B103" t="str">
            <v>CONC 100M3이상</v>
          </cell>
          <cell r="C103" t="str">
            <v>M3</v>
          </cell>
          <cell r="D103" t="str">
            <v>2170</v>
          </cell>
        </row>
        <row r="104">
          <cell r="A104" t="str">
            <v>펌프카붐타설철근</v>
          </cell>
          <cell r="B104" t="str">
            <v>CONC 100M3이상</v>
          </cell>
          <cell r="C104" t="str">
            <v>M3</v>
          </cell>
          <cell r="D104" t="str">
            <v>12157</v>
          </cell>
        </row>
        <row r="105">
          <cell r="A105" t="str">
            <v>진 동 기  손 료</v>
          </cell>
          <cell r="B105" t="str">
            <v>엔진식 3.5 HP</v>
          </cell>
          <cell r="C105" t="str">
            <v>M3</v>
          </cell>
          <cell r="D105" t="str">
            <v>12157</v>
          </cell>
        </row>
        <row r="106">
          <cell r="A106" t="str">
            <v>철      근</v>
          </cell>
          <cell r="B106" t="str">
            <v>D  10</v>
          </cell>
          <cell r="C106" t="str">
            <v>TON</v>
          </cell>
          <cell r="D106" t="str">
            <v>104.23</v>
          </cell>
        </row>
        <row r="107">
          <cell r="A107" t="str">
            <v>철      근</v>
          </cell>
          <cell r="B107" t="str">
            <v>D  13</v>
          </cell>
          <cell r="C107" t="str">
            <v>TON</v>
          </cell>
          <cell r="D107" t="str">
            <v>647.91</v>
          </cell>
        </row>
        <row r="108">
          <cell r="A108" t="str">
            <v>철      근</v>
          </cell>
          <cell r="B108" t="str">
            <v>HD 16</v>
          </cell>
          <cell r="C108" t="str">
            <v>TON</v>
          </cell>
          <cell r="D108" t="str">
            <v>231.37</v>
          </cell>
        </row>
        <row r="109">
          <cell r="A109" t="str">
            <v>철      근</v>
          </cell>
          <cell r="B109" t="str">
            <v>HD 19</v>
          </cell>
          <cell r="C109" t="str">
            <v>TON</v>
          </cell>
          <cell r="D109" t="str">
            <v>160.47</v>
          </cell>
        </row>
        <row r="110">
          <cell r="A110" t="str">
            <v>철      근</v>
          </cell>
          <cell r="B110" t="str">
            <v>HD 22</v>
          </cell>
          <cell r="C110" t="str">
            <v>TON</v>
          </cell>
          <cell r="D110" t="str">
            <v>70.84</v>
          </cell>
        </row>
        <row r="111">
          <cell r="A111" t="str">
            <v>철      근</v>
          </cell>
          <cell r="B111" t="str">
            <v>HD 25</v>
          </cell>
          <cell r="C111" t="str">
            <v>TON</v>
          </cell>
          <cell r="D111" t="str">
            <v>750.91</v>
          </cell>
        </row>
        <row r="112">
          <cell r="A112" t="str">
            <v>철근 가공 조립</v>
          </cell>
          <cell r="B112" t="str">
            <v>보    통</v>
          </cell>
          <cell r="C112" t="str">
            <v>TON</v>
          </cell>
          <cell r="D112" t="str">
            <v>1908.49</v>
          </cell>
        </row>
        <row r="113">
          <cell r="A113" t="str">
            <v>합 판 거 푸 집</v>
          </cell>
          <cell r="B113" t="str">
            <v>3 회</v>
          </cell>
          <cell r="C113" t="str">
            <v>M2</v>
          </cell>
          <cell r="D113" t="str">
            <v>23765</v>
          </cell>
        </row>
        <row r="114">
          <cell r="A114" t="str">
            <v>합 판 거 푸 집</v>
          </cell>
          <cell r="B114" t="str">
            <v>4 회</v>
          </cell>
          <cell r="C114" t="str">
            <v>M2</v>
          </cell>
          <cell r="D114" t="str">
            <v>15704</v>
          </cell>
        </row>
        <row r="115">
          <cell r="A115" t="str">
            <v>유  로  폼</v>
          </cell>
          <cell r="B115" t="str">
            <v>벽</v>
          </cell>
          <cell r="C115" t="str">
            <v>M2</v>
          </cell>
          <cell r="D115" t="str">
            <v>9281</v>
          </cell>
        </row>
        <row r="116">
          <cell r="A116" t="str">
            <v>데크플레이트설치</v>
          </cell>
          <cell r="B116" t="str">
            <v>T:1.6</v>
          </cell>
          <cell r="C116" t="str">
            <v>M2</v>
          </cell>
          <cell r="D116" t="str">
            <v>701</v>
          </cell>
        </row>
        <row r="117">
          <cell r="A117" t="str">
            <v>스 페 이 샤</v>
          </cell>
          <cell r="B117" t="str">
            <v>슬라브 상부용</v>
          </cell>
          <cell r="C117" t="str">
            <v>EA</v>
          </cell>
          <cell r="D117" t="str">
            <v>16765</v>
          </cell>
        </row>
        <row r="118">
          <cell r="A118" t="str">
            <v>스 페 이 샤</v>
          </cell>
          <cell r="B118" t="str">
            <v>슬라브 하부용</v>
          </cell>
          <cell r="C118" t="str">
            <v>EA</v>
          </cell>
          <cell r="D118" t="str">
            <v>16765</v>
          </cell>
        </row>
        <row r="119">
          <cell r="A119" t="str">
            <v>스 페 이 샤</v>
          </cell>
          <cell r="B119" t="str">
            <v>보,기둥,옹벽</v>
          </cell>
          <cell r="C119" t="str">
            <v>EA</v>
          </cell>
          <cell r="D119" t="str">
            <v>65745</v>
          </cell>
        </row>
        <row r="120">
          <cell r="A120" t="str">
            <v>세 퍼 레 이 터</v>
          </cell>
          <cell r="B120" t="str">
            <v>옹벽용</v>
          </cell>
          <cell r="C120" t="str">
            <v>EA</v>
          </cell>
          <cell r="D120" t="str">
            <v>20807</v>
          </cell>
        </row>
        <row r="130">
          <cell r="A130" t="str">
            <v xml:space="preserve">   [합               계]</v>
          </cell>
        </row>
        <row r="131">
          <cell r="A131" t="str">
            <v>05 철  골  공  사</v>
          </cell>
        </row>
        <row r="132">
          <cell r="A132" t="str">
            <v>[SS 490 A]</v>
          </cell>
        </row>
        <row r="133">
          <cell r="A133" t="str">
            <v>H-800*300*14*26</v>
          </cell>
          <cell r="C133" t="str">
            <v>TON</v>
          </cell>
          <cell r="D133" t="str">
            <v>3.13</v>
          </cell>
        </row>
        <row r="134">
          <cell r="A134" t="str">
            <v>H-700*300*13*24</v>
          </cell>
          <cell r="C134" t="str">
            <v>TON</v>
          </cell>
          <cell r="D134" t="str">
            <v>5.66</v>
          </cell>
        </row>
        <row r="135">
          <cell r="A135" t="str">
            <v>H-692*300*13*20</v>
          </cell>
          <cell r="C135" t="str">
            <v>TON</v>
          </cell>
          <cell r="D135" t="str">
            <v>3.56</v>
          </cell>
        </row>
        <row r="136">
          <cell r="A136" t="str">
            <v>H-612*202*13*23</v>
          </cell>
          <cell r="C136" t="str">
            <v>TON</v>
          </cell>
          <cell r="D136" t="str">
            <v>1.32</v>
          </cell>
        </row>
        <row r="137">
          <cell r="A137" t="str">
            <v>H-600*300*16*28</v>
          </cell>
          <cell r="C137" t="str">
            <v>TON</v>
          </cell>
          <cell r="D137" t="str">
            <v>13.74</v>
          </cell>
        </row>
        <row r="138">
          <cell r="A138" t="str">
            <v>H-588*300*12*20</v>
          </cell>
          <cell r="C138" t="str">
            <v>TON</v>
          </cell>
          <cell r="D138" t="str">
            <v>1.24</v>
          </cell>
        </row>
        <row r="139">
          <cell r="A139" t="str">
            <v>H-400*200*8*13</v>
          </cell>
          <cell r="C139" t="str">
            <v>TON</v>
          </cell>
          <cell r="D139" t="str">
            <v>1.7</v>
          </cell>
        </row>
        <row r="140">
          <cell r="A140" t="str">
            <v>강    판</v>
          </cell>
          <cell r="B140" t="str">
            <v>T:34 MM</v>
          </cell>
          <cell r="C140" t="str">
            <v>TON</v>
          </cell>
          <cell r="D140" t="str">
            <v>11.97</v>
          </cell>
        </row>
        <row r="141">
          <cell r="A141" t="str">
            <v>강    판</v>
          </cell>
          <cell r="B141" t="str">
            <v>T:28 MM</v>
          </cell>
          <cell r="C141" t="str">
            <v>TON</v>
          </cell>
          <cell r="D141" t="str">
            <v>3.14</v>
          </cell>
        </row>
        <row r="142">
          <cell r="A142" t="str">
            <v>강    판</v>
          </cell>
          <cell r="B142" t="str">
            <v>T:22 MM</v>
          </cell>
          <cell r="C142" t="str">
            <v>TON</v>
          </cell>
          <cell r="D142" t="str">
            <v>61.17</v>
          </cell>
        </row>
        <row r="143">
          <cell r="A143" t="str">
            <v>강    판</v>
          </cell>
          <cell r="B143" t="str">
            <v>T:20 MM</v>
          </cell>
          <cell r="C143" t="str">
            <v>TON</v>
          </cell>
          <cell r="D143" t="str">
            <v>13.29</v>
          </cell>
        </row>
        <row r="144">
          <cell r="A144" t="str">
            <v>강    판</v>
          </cell>
          <cell r="B144" t="str">
            <v>T:16 MM</v>
          </cell>
          <cell r="C144" t="str">
            <v>TON</v>
          </cell>
          <cell r="D144" t="str">
            <v>110.11</v>
          </cell>
        </row>
        <row r="145">
          <cell r="A145" t="str">
            <v>강    판</v>
          </cell>
          <cell r="B145" t="str">
            <v>T: 9 MM</v>
          </cell>
          <cell r="C145" t="str">
            <v>TON</v>
          </cell>
          <cell r="D145" t="str">
            <v>1.62</v>
          </cell>
        </row>
        <row r="146">
          <cell r="A146" t="str">
            <v>강    판</v>
          </cell>
          <cell r="B146" t="str">
            <v>T:42 MM</v>
          </cell>
          <cell r="C146" t="str">
            <v>TON</v>
          </cell>
          <cell r="D146" t="str">
            <v>1.53</v>
          </cell>
        </row>
        <row r="147">
          <cell r="A147" t="str">
            <v>강    판</v>
          </cell>
          <cell r="B147" t="str">
            <v>T:35 MM</v>
          </cell>
          <cell r="C147" t="str">
            <v>TON</v>
          </cell>
          <cell r="D147" t="str">
            <v>0.29</v>
          </cell>
        </row>
        <row r="148">
          <cell r="A148" t="str">
            <v>강    판</v>
          </cell>
          <cell r="B148" t="str">
            <v>T:34 MM</v>
          </cell>
          <cell r="C148" t="str">
            <v>TON</v>
          </cell>
          <cell r="D148" t="str">
            <v>5.5</v>
          </cell>
        </row>
        <row r="149">
          <cell r="A149" t="str">
            <v>강    판</v>
          </cell>
          <cell r="B149" t="str">
            <v>T:28 MM</v>
          </cell>
          <cell r="C149" t="str">
            <v>TON</v>
          </cell>
          <cell r="D149" t="str">
            <v>5.18</v>
          </cell>
        </row>
        <row r="150">
          <cell r="A150" t="str">
            <v>강    판</v>
          </cell>
          <cell r="B150" t="str">
            <v>T:26 MM</v>
          </cell>
          <cell r="C150" t="str">
            <v>TON</v>
          </cell>
          <cell r="D150">
            <v>1.26</v>
          </cell>
        </row>
        <row r="151">
          <cell r="A151" t="str">
            <v>강    판</v>
          </cell>
          <cell r="B151" t="str">
            <v>T:24 MM</v>
          </cell>
          <cell r="C151" t="str">
            <v>TON</v>
          </cell>
          <cell r="D151" t="str">
            <v>1.28</v>
          </cell>
        </row>
        <row r="152">
          <cell r="A152" t="str">
            <v>강    판</v>
          </cell>
          <cell r="B152" t="str">
            <v>T:23 MM</v>
          </cell>
          <cell r="C152" t="str">
            <v>TON</v>
          </cell>
          <cell r="D152" t="str">
            <v>0.77</v>
          </cell>
        </row>
        <row r="153">
          <cell r="A153" t="str">
            <v>강    판</v>
          </cell>
          <cell r="B153" t="str">
            <v>T:20 MM</v>
          </cell>
          <cell r="C153" t="str">
            <v>TON</v>
          </cell>
          <cell r="D153" t="str">
            <v>1.52</v>
          </cell>
        </row>
        <row r="154">
          <cell r="A154" t="str">
            <v>강    판</v>
          </cell>
          <cell r="B154" t="str">
            <v>T:17 MM</v>
          </cell>
          <cell r="C154" t="str">
            <v>TON</v>
          </cell>
          <cell r="D154" t="str">
            <v>2.25</v>
          </cell>
        </row>
        <row r="155">
          <cell r="A155" t="str">
            <v>강    판</v>
          </cell>
          <cell r="B155" t="str">
            <v>T:15 MM</v>
          </cell>
          <cell r="C155" t="str">
            <v>TON</v>
          </cell>
          <cell r="D155" t="str">
            <v>0.23</v>
          </cell>
        </row>
        <row r="156">
          <cell r="A156" t="str">
            <v>강    판</v>
          </cell>
          <cell r="B156" t="str">
            <v>T:13 MM</v>
          </cell>
          <cell r="C156" t="str">
            <v>TON</v>
          </cell>
          <cell r="D156" t="str">
            <v>0.34</v>
          </cell>
        </row>
        <row r="157">
          <cell r="A157" t="str">
            <v>강    판</v>
          </cell>
          <cell r="B157" t="str">
            <v>T:10 MM</v>
          </cell>
          <cell r="C157" t="str">
            <v>TON</v>
          </cell>
          <cell r="D157" t="str">
            <v>0.12</v>
          </cell>
        </row>
        <row r="158">
          <cell r="A158" t="str">
            <v>[SS 400 ]</v>
          </cell>
        </row>
        <row r="159">
          <cell r="A159" t="str">
            <v>H-800*300*14*26</v>
          </cell>
          <cell r="C159" t="str">
            <v>TON</v>
          </cell>
          <cell r="D159" t="str">
            <v>18.42</v>
          </cell>
        </row>
        <row r="160">
          <cell r="A160" t="str">
            <v>H-700*300*13*24</v>
          </cell>
          <cell r="C160" t="str">
            <v>TON</v>
          </cell>
          <cell r="D160" t="str">
            <v>54.51</v>
          </cell>
        </row>
        <row r="161">
          <cell r="A161" t="str">
            <v>H-692*300*13*20</v>
          </cell>
          <cell r="C161" t="str">
            <v>TON</v>
          </cell>
          <cell r="D161" t="str">
            <v>21.91</v>
          </cell>
        </row>
        <row r="162">
          <cell r="A162" t="str">
            <v>H-612*202*13*23</v>
          </cell>
          <cell r="C162" t="str">
            <v>TON</v>
          </cell>
          <cell r="D162" t="str">
            <v>28.75</v>
          </cell>
        </row>
        <row r="163">
          <cell r="A163" t="str">
            <v>H-600*200*11*17</v>
          </cell>
          <cell r="C163" t="str">
            <v>TON</v>
          </cell>
          <cell r="D163" t="str">
            <v>202.2</v>
          </cell>
        </row>
        <row r="164">
          <cell r="A164" t="str">
            <v>H-588*300*12*20</v>
          </cell>
          <cell r="C164" t="str">
            <v>TON</v>
          </cell>
          <cell r="D164" t="str">
            <v>23.19</v>
          </cell>
        </row>
        <row r="165">
          <cell r="A165" t="str">
            <v>H-500*200*10*16</v>
          </cell>
          <cell r="C165" t="str">
            <v>TON</v>
          </cell>
          <cell r="D165" t="str">
            <v>2.29</v>
          </cell>
        </row>
        <row r="166">
          <cell r="A166" t="str">
            <v>H-400*200*8*13</v>
          </cell>
          <cell r="C166" t="str">
            <v>TON</v>
          </cell>
          <cell r="D166" t="str">
            <v>7.79</v>
          </cell>
        </row>
        <row r="167">
          <cell r="A167" t="str">
            <v>H-396*199*7*11</v>
          </cell>
          <cell r="C167" t="str">
            <v>TON</v>
          </cell>
          <cell r="D167" t="str">
            <v>111.48</v>
          </cell>
        </row>
        <row r="168">
          <cell r="A168" t="str">
            <v>H-300*150*6.5*9</v>
          </cell>
          <cell r="C168" t="str">
            <v>TON</v>
          </cell>
          <cell r="D168" t="str">
            <v>4.12</v>
          </cell>
        </row>
        <row r="169">
          <cell r="A169" t="str">
            <v>H-250*125*6*9</v>
          </cell>
          <cell r="C169" t="str">
            <v>TON</v>
          </cell>
          <cell r="D169" t="str">
            <v>5.22</v>
          </cell>
        </row>
        <row r="170">
          <cell r="A170" t="str">
            <v>강    판</v>
          </cell>
          <cell r="B170" t="str">
            <v>T:34 MM</v>
          </cell>
          <cell r="C170" t="str">
            <v>TON</v>
          </cell>
          <cell r="D170" t="str">
            <v>134.11</v>
          </cell>
        </row>
        <row r="171">
          <cell r="A171" t="str">
            <v>강    판</v>
          </cell>
          <cell r="B171" t="str">
            <v>T:28 MM</v>
          </cell>
          <cell r="C171" t="str">
            <v>TON</v>
          </cell>
          <cell r="D171" t="str">
            <v>50.23</v>
          </cell>
        </row>
        <row r="172">
          <cell r="A172" t="str">
            <v>강    판</v>
          </cell>
          <cell r="B172" t="str">
            <v>T:20 MM</v>
          </cell>
          <cell r="C172" t="str">
            <v>TON</v>
          </cell>
          <cell r="D172" t="str">
            <v>137.32</v>
          </cell>
        </row>
        <row r="173">
          <cell r="A173" t="str">
            <v>강    판</v>
          </cell>
          <cell r="B173" t="str">
            <v>T:18 MM</v>
          </cell>
          <cell r="C173" t="str">
            <v>TON</v>
          </cell>
          <cell r="D173" t="str">
            <v>7.67</v>
          </cell>
        </row>
        <row r="174">
          <cell r="A174" t="str">
            <v>강    판</v>
          </cell>
          <cell r="B174" t="str">
            <v>T:16 MM</v>
          </cell>
          <cell r="C174" t="str">
            <v>TON</v>
          </cell>
          <cell r="D174" t="str">
            <v>31.56</v>
          </cell>
        </row>
        <row r="175">
          <cell r="A175" t="str">
            <v>강    판</v>
          </cell>
          <cell r="B175" t="str">
            <v>T:25 MM</v>
          </cell>
          <cell r="C175" t="str">
            <v>TON</v>
          </cell>
          <cell r="D175" t="str">
            <v>1</v>
          </cell>
        </row>
        <row r="176">
          <cell r="A176" t="str">
            <v>강    판</v>
          </cell>
          <cell r="B176" t="str">
            <v>T:22 MM</v>
          </cell>
          <cell r="C176" t="str">
            <v>TON</v>
          </cell>
          <cell r="D176" t="str">
            <v>15.58</v>
          </cell>
        </row>
        <row r="177">
          <cell r="A177" t="str">
            <v>강    판</v>
          </cell>
          <cell r="B177" t="str">
            <v>T:20 MM</v>
          </cell>
          <cell r="C177" t="str">
            <v>TON</v>
          </cell>
          <cell r="D177" t="str">
            <v>1.1</v>
          </cell>
        </row>
        <row r="178">
          <cell r="A178" t="str">
            <v>강    판</v>
          </cell>
          <cell r="B178" t="str">
            <v>T:19 MM</v>
          </cell>
          <cell r="C178" t="str">
            <v>TON</v>
          </cell>
          <cell r="D178" t="str">
            <v>15.04</v>
          </cell>
        </row>
        <row r="179">
          <cell r="A179" t="str">
            <v>강    판</v>
          </cell>
          <cell r="B179" t="str">
            <v>T:18 MM</v>
          </cell>
          <cell r="C179" t="str">
            <v>TON</v>
          </cell>
          <cell r="D179" t="str">
            <v>6.64</v>
          </cell>
        </row>
        <row r="180">
          <cell r="A180" t="str">
            <v>강    판</v>
          </cell>
          <cell r="B180" t="str">
            <v>T:16 MM</v>
          </cell>
          <cell r="C180" t="str">
            <v>TON</v>
          </cell>
          <cell r="D180" t="str">
            <v>10.94</v>
          </cell>
        </row>
        <row r="181">
          <cell r="A181" t="str">
            <v>강    판</v>
          </cell>
          <cell r="B181" t="str">
            <v>T:13 MM</v>
          </cell>
          <cell r="C181" t="str">
            <v>TON</v>
          </cell>
          <cell r="D181" t="str">
            <v>1.02</v>
          </cell>
        </row>
        <row r="182">
          <cell r="A182" t="str">
            <v>강    판</v>
          </cell>
          <cell r="B182" t="str">
            <v>T:12 MM</v>
          </cell>
          <cell r="C182" t="str">
            <v>TON</v>
          </cell>
          <cell r="D182" t="str">
            <v>3.23</v>
          </cell>
        </row>
        <row r="183">
          <cell r="A183" t="str">
            <v>강    판</v>
          </cell>
          <cell r="B183" t="str">
            <v>T:11 MM</v>
          </cell>
          <cell r="C183" t="str">
            <v>TON</v>
          </cell>
          <cell r="D183" t="str">
            <v>3.03</v>
          </cell>
        </row>
        <row r="184">
          <cell r="A184" t="str">
            <v>강    판</v>
          </cell>
          <cell r="B184" t="str">
            <v>T:10 MM</v>
          </cell>
          <cell r="C184" t="str">
            <v>TON</v>
          </cell>
          <cell r="D184" t="str">
            <v>0.07</v>
          </cell>
        </row>
        <row r="185">
          <cell r="A185" t="str">
            <v>강    판</v>
          </cell>
          <cell r="B185" t="str">
            <v>T: 9 MM</v>
          </cell>
          <cell r="C185" t="str">
            <v>TON</v>
          </cell>
          <cell r="D185" t="str">
            <v>10.94</v>
          </cell>
        </row>
        <row r="186">
          <cell r="A186" t="str">
            <v>강    판</v>
          </cell>
          <cell r="B186" t="str">
            <v>T: 8 MM</v>
          </cell>
          <cell r="C186" t="str">
            <v>TON</v>
          </cell>
          <cell r="D186" t="str">
            <v>0.28</v>
          </cell>
        </row>
        <row r="187">
          <cell r="A187" t="str">
            <v>강    판</v>
          </cell>
          <cell r="B187" t="str">
            <v>T: 7 MM</v>
          </cell>
          <cell r="C187" t="str">
            <v>TON</v>
          </cell>
          <cell r="D187" t="str">
            <v>2.44</v>
          </cell>
        </row>
        <row r="188">
          <cell r="A188" t="str">
            <v>강    판</v>
          </cell>
          <cell r="B188" t="str">
            <v>T: 6 MM</v>
          </cell>
          <cell r="C188" t="str">
            <v>TON</v>
          </cell>
          <cell r="D188" t="str">
            <v>3.88</v>
          </cell>
        </row>
        <row r="189">
          <cell r="A189" t="str">
            <v>L- 75*75*9</v>
          </cell>
          <cell r="C189" t="str">
            <v>TON</v>
          </cell>
          <cell r="D189" t="str">
            <v>1.4</v>
          </cell>
        </row>
        <row r="190">
          <cell r="A190" t="str">
            <v>L- 75*75*6</v>
          </cell>
          <cell r="C190" t="str">
            <v>TON</v>
          </cell>
          <cell r="D190" t="str">
            <v>3.21</v>
          </cell>
        </row>
        <row r="191">
          <cell r="A191" t="str">
            <v>C- 100*50*20*2</v>
          </cell>
          <cell r="C191" t="str">
            <v>TON</v>
          </cell>
          <cell r="D191" t="str">
            <v>31.8</v>
          </cell>
        </row>
        <row r="192">
          <cell r="A192" t="str">
            <v>고장력 볼트</v>
          </cell>
          <cell r="B192" t="str">
            <v>M20 * 110 MM</v>
          </cell>
          <cell r="C192" t="str">
            <v>EA</v>
          </cell>
          <cell r="D192" t="str">
            <v>11305</v>
          </cell>
        </row>
        <row r="193">
          <cell r="A193" t="str">
            <v>고장력 볼트</v>
          </cell>
          <cell r="B193" t="str">
            <v>M20 * 105 MM</v>
          </cell>
          <cell r="C193" t="str">
            <v>EA</v>
          </cell>
          <cell r="D193" t="str">
            <v>1038</v>
          </cell>
        </row>
        <row r="194">
          <cell r="A194" t="str">
            <v>고장력 볼트</v>
          </cell>
          <cell r="B194" t="str">
            <v>M20 * 100 MM</v>
          </cell>
          <cell r="C194" t="str">
            <v>EA</v>
          </cell>
          <cell r="D194" t="str">
            <v>2224</v>
          </cell>
        </row>
        <row r="195">
          <cell r="A195" t="str">
            <v>고장력 볼트</v>
          </cell>
          <cell r="B195" t="str">
            <v>M20 *  95 MM</v>
          </cell>
          <cell r="C195" t="str">
            <v>EA</v>
          </cell>
          <cell r="D195" t="str">
            <v>3979</v>
          </cell>
        </row>
        <row r="196">
          <cell r="A196" t="str">
            <v>고장력 볼트</v>
          </cell>
          <cell r="B196" t="str">
            <v>M20 *  90 MM</v>
          </cell>
          <cell r="C196" t="str">
            <v>EA</v>
          </cell>
          <cell r="D196" t="str">
            <v>1697</v>
          </cell>
        </row>
        <row r="197">
          <cell r="A197" t="str">
            <v>고장력 볼트</v>
          </cell>
          <cell r="B197" t="str">
            <v>M20 *  85 MM</v>
          </cell>
          <cell r="C197" t="str">
            <v>EA</v>
          </cell>
          <cell r="D197" t="str">
            <v>5463</v>
          </cell>
        </row>
        <row r="198">
          <cell r="A198" t="str">
            <v>고장력 볼트</v>
          </cell>
          <cell r="B198" t="str">
            <v>M20 *  80 MM</v>
          </cell>
          <cell r="C198" t="str">
            <v>EA</v>
          </cell>
          <cell r="D198" t="str">
            <v>247</v>
          </cell>
        </row>
        <row r="199">
          <cell r="A199" t="str">
            <v>고장력 볼트</v>
          </cell>
          <cell r="B199" t="str">
            <v>M20 *  75 MM</v>
          </cell>
          <cell r="C199" t="str">
            <v>EA</v>
          </cell>
          <cell r="D199" t="str">
            <v>515</v>
          </cell>
        </row>
        <row r="200">
          <cell r="A200" t="str">
            <v>고장력 볼트</v>
          </cell>
          <cell r="B200" t="str">
            <v>M20 *  70 MM</v>
          </cell>
          <cell r="C200" t="str">
            <v>EA</v>
          </cell>
          <cell r="D200" t="str">
            <v>3728</v>
          </cell>
        </row>
        <row r="201">
          <cell r="A201" t="str">
            <v>고장력 볼트</v>
          </cell>
          <cell r="B201" t="str">
            <v>M20 *  65 MM</v>
          </cell>
          <cell r="C201" t="str">
            <v>EA</v>
          </cell>
          <cell r="D201" t="str">
            <v>6929</v>
          </cell>
        </row>
        <row r="202">
          <cell r="A202" t="str">
            <v>고장력 볼트</v>
          </cell>
          <cell r="B202" t="str">
            <v>M20 *  60 MM</v>
          </cell>
          <cell r="C202" t="str">
            <v>EA</v>
          </cell>
          <cell r="D202" t="str">
            <v>247</v>
          </cell>
        </row>
        <row r="203">
          <cell r="A203" t="str">
            <v>고장력 볼트</v>
          </cell>
          <cell r="B203" t="str">
            <v>M20 *  55 MM</v>
          </cell>
          <cell r="C203" t="str">
            <v>EA</v>
          </cell>
          <cell r="D203" t="str">
            <v>5152</v>
          </cell>
        </row>
        <row r="204">
          <cell r="A204" t="str">
            <v>고장력 볼트</v>
          </cell>
          <cell r="B204" t="str">
            <v>M20 *  50 MM</v>
          </cell>
          <cell r="C204" t="str">
            <v>EA</v>
          </cell>
          <cell r="D204" t="str">
            <v>30</v>
          </cell>
        </row>
        <row r="205">
          <cell r="A205" t="str">
            <v>고장력 볼트</v>
          </cell>
          <cell r="B205" t="str">
            <v>M16 *  45 MM</v>
          </cell>
          <cell r="C205" t="str">
            <v>EA</v>
          </cell>
          <cell r="D205" t="str">
            <v>1095</v>
          </cell>
        </row>
        <row r="206">
          <cell r="A206" t="str">
            <v>앙 카 볼 트</v>
          </cell>
          <cell r="B206" t="str">
            <v>Φ22*1100MM</v>
          </cell>
          <cell r="C206" t="str">
            <v>EA</v>
          </cell>
          <cell r="D206" t="str">
            <v>289</v>
          </cell>
        </row>
        <row r="207">
          <cell r="A207" t="str">
            <v>스 터 드 볼 트</v>
          </cell>
          <cell r="B207" t="str">
            <v>Φ16*120  MM</v>
          </cell>
          <cell r="C207" t="str">
            <v>EA</v>
          </cell>
          <cell r="D207" t="str">
            <v>8127</v>
          </cell>
        </row>
        <row r="208">
          <cell r="A208" t="str">
            <v>스 터 드 볼 트</v>
          </cell>
          <cell r="B208" t="str">
            <v>Φ19*120  MM</v>
          </cell>
          <cell r="C208" t="str">
            <v>EA</v>
          </cell>
          <cell r="D208" t="str">
            <v>5471</v>
          </cell>
        </row>
        <row r="209">
          <cell r="A209" t="str">
            <v>브레이스</v>
          </cell>
          <cell r="B209" t="str">
            <v>Φ22</v>
          </cell>
          <cell r="C209" t="str">
            <v>M</v>
          </cell>
          <cell r="D209" t="str">
            <v>1313</v>
          </cell>
        </row>
        <row r="210">
          <cell r="A210" t="str">
            <v>턴버클</v>
          </cell>
          <cell r="B210" t="str">
            <v>Φ22</v>
          </cell>
          <cell r="C210" t="str">
            <v>EA</v>
          </cell>
          <cell r="D210" t="str">
            <v>190</v>
          </cell>
        </row>
        <row r="211">
          <cell r="A211" t="str">
            <v>강 판 용 접</v>
          </cell>
          <cell r="B211" t="str">
            <v>T:22 MM</v>
          </cell>
          <cell r="C211" t="str">
            <v>M</v>
          </cell>
          <cell r="D211" t="str">
            <v>743</v>
          </cell>
        </row>
        <row r="212">
          <cell r="A212" t="str">
            <v>강 판 용 접</v>
          </cell>
          <cell r="B212" t="str">
            <v>T:20 MM</v>
          </cell>
          <cell r="C212" t="str">
            <v>M</v>
          </cell>
          <cell r="D212" t="str">
            <v>3081</v>
          </cell>
        </row>
        <row r="213">
          <cell r="A213" t="str">
            <v>강 판 용 접</v>
          </cell>
          <cell r="B213" t="str">
            <v>T:18 MM</v>
          </cell>
          <cell r="C213" t="str">
            <v>M</v>
          </cell>
          <cell r="D213" t="str">
            <v>234</v>
          </cell>
        </row>
        <row r="214">
          <cell r="A214" t="str">
            <v>강 판 용 접</v>
          </cell>
          <cell r="B214" t="str">
            <v>T:16 MM</v>
          </cell>
          <cell r="C214" t="str">
            <v>M</v>
          </cell>
          <cell r="D214" t="str">
            <v>3281</v>
          </cell>
        </row>
        <row r="215">
          <cell r="A215" t="str">
            <v>강 판 용 접</v>
          </cell>
          <cell r="B215" t="str">
            <v>T: 9 MM</v>
          </cell>
          <cell r="C215" t="str">
            <v>M</v>
          </cell>
          <cell r="D215" t="str">
            <v>72</v>
          </cell>
        </row>
        <row r="216">
          <cell r="A216" t="str">
            <v>철골 가공 조립</v>
          </cell>
          <cell r="B216" t="str">
            <v>공    장</v>
          </cell>
          <cell r="C216" t="str">
            <v>TON</v>
          </cell>
          <cell r="D216" t="str">
            <v>1109.07</v>
          </cell>
        </row>
        <row r="217">
          <cell r="A217" t="str">
            <v>철 골  세 우 기</v>
          </cell>
          <cell r="B217" t="str">
            <v>저    층</v>
          </cell>
          <cell r="C217" t="str">
            <v>TON</v>
          </cell>
          <cell r="D217" t="str">
            <v>1109.07</v>
          </cell>
        </row>
        <row r="218">
          <cell r="A218" t="str">
            <v>고장력볼트 조임</v>
          </cell>
          <cell r="B218" t="str">
            <v>30 본/TON</v>
          </cell>
          <cell r="C218" t="str">
            <v>TON</v>
          </cell>
          <cell r="D218" t="str">
            <v>1109.07</v>
          </cell>
        </row>
        <row r="219">
          <cell r="A219" t="str">
            <v>그라우팅 몰탈</v>
          </cell>
          <cell r="B219" t="str">
            <v>주각 몰탈충진</v>
          </cell>
          <cell r="C219" t="str">
            <v>M3</v>
          </cell>
          <cell r="D219" t="str">
            <v>1.91</v>
          </cell>
        </row>
        <row r="220">
          <cell r="A220" t="str">
            <v>조 합  페 인 트</v>
          </cell>
          <cell r="B220" t="str">
            <v>철재면 2 회칠</v>
          </cell>
          <cell r="C220" t="str">
            <v>M2</v>
          </cell>
          <cell r="D220" t="str">
            <v>21063</v>
          </cell>
        </row>
        <row r="221">
          <cell r="A221" t="str">
            <v>방 청  페 인 트</v>
          </cell>
          <cell r="B221" t="str">
            <v>철부 1 회</v>
          </cell>
          <cell r="C221" t="str">
            <v>M2</v>
          </cell>
          <cell r="D221" t="str">
            <v>21063</v>
          </cell>
        </row>
        <row r="222">
          <cell r="A222" t="str">
            <v>트 럭  크 레 인</v>
          </cell>
          <cell r="B222" t="str">
            <v>25 톤</v>
          </cell>
          <cell r="C222" t="str">
            <v>HR</v>
          </cell>
          <cell r="D222" t="str">
            <v>328</v>
          </cell>
        </row>
        <row r="226">
          <cell r="A226" t="str">
            <v xml:space="preserve">   [합               계]</v>
          </cell>
        </row>
        <row r="227">
          <cell r="A227" t="str">
            <v>06 조  적  공  사</v>
          </cell>
        </row>
        <row r="228">
          <cell r="A228" t="str">
            <v>시 멘 트 벽 돌</v>
          </cell>
          <cell r="B228" t="str">
            <v>190*90*57</v>
          </cell>
          <cell r="C228" t="str">
            <v>매</v>
          </cell>
          <cell r="D228" t="str">
            <v>829006</v>
          </cell>
        </row>
        <row r="229">
          <cell r="A229" t="str">
            <v>적벽돌 변색1급</v>
          </cell>
          <cell r="B229" t="str">
            <v>190*90*57</v>
          </cell>
          <cell r="C229" t="str">
            <v>매</v>
          </cell>
          <cell r="D229" t="str">
            <v>3409</v>
          </cell>
        </row>
        <row r="230">
          <cell r="A230" t="str">
            <v>벽돌쌓기 0.5B</v>
          </cell>
          <cell r="B230" t="str">
            <v>만매 이상</v>
          </cell>
          <cell r="C230" t="str">
            <v>천매</v>
          </cell>
          <cell r="D230" t="str">
            <v>72.67</v>
          </cell>
        </row>
        <row r="231">
          <cell r="A231" t="str">
            <v>벽돌쌓기 공간</v>
          </cell>
          <cell r="B231" t="str">
            <v>0.5B 만매이상</v>
          </cell>
          <cell r="C231" t="str">
            <v>천매</v>
          </cell>
          <cell r="D231" t="str">
            <v>42.55</v>
          </cell>
        </row>
        <row r="232">
          <cell r="A232" t="str">
            <v>벽돌쌓기 1.0B</v>
          </cell>
          <cell r="B232" t="str">
            <v>만매 이상</v>
          </cell>
          <cell r="C232" t="str">
            <v>천매</v>
          </cell>
          <cell r="D232">
            <v>674.31</v>
          </cell>
        </row>
        <row r="233">
          <cell r="A233" t="str">
            <v>벽돌치장쌓기0.5B</v>
          </cell>
          <cell r="B233" t="str">
            <v>한면오천매미만</v>
          </cell>
          <cell r="C233" t="str">
            <v>천매</v>
          </cell>
          <cell r="D233" t="str">
            <v>3.31</v>
          </cell>
        </row>
        <row r="234">
          <cell r="A234" t="str">
            <v>베이스판넬</v>
          </cell>
          <cell r="C234" t="str">
            <v>M2</v>
          </cell>
          <cell r="D234">
            <v>599</v>
          </cell>
        </row>
        <row r="235">
          <cell r="A235" t="str">
            <v>블 럭  쌓 기</v>
          </cell>
          <cell r="B235" t="str">
            <v>6"  바름벽</v>
          </cell>
          <cell r="C235" t="str">
            <v>M2</v>
          </cell>
          <cell r="D235" t="str">
            <v>989</v>
          </cell>
        </row>
        <row r="236">
          <cell r="A236" t="str">
            <v>불럭한면치장줄눈</v>
          </cell>
          <cell r="B236" t="str">
            <v>기  본  형</v>
          </cell>
          <cell r="C236" t="str">
            <v>M2</v>
          </cell>
          <cell r="D236" t="str">
            <v>989</v>
          </cell>
        </row>
        <row r="237">
          <cell r="A237" t="str">
            <v>불럭메쉬 넣기</v>
          </cell>
          <cell r="B237" t="str">
            <v>6" #8 W100</v>
          </cell>
          <cell r="C237" t="str">
            <v>M</v>
          </cell>
          <cell r="D237" t="str">
            <v>1763</v>
          </cell>
        </row>
        <row r="238">
          <cell r="A238" t="str">
            <v>스치로폴 설치</v>
          </cell>
          <cell r="B238" t="str">
            <v>벽공간 T=50 MM</v>
          </cell>
          <cell r="C238" t="str">
            <v>M2</v>
          </cell>
          <cell r="D238" t="str">
            <v>567</v>
          </cell>
        </row>
        <row r="239">
          <cell r="A239" t="str">
            <v>인방  설치비</v>
          </cell>
          <cell r="C239" t="str">
            <v>M</v>
          </cell>
          <cell r="D239" t="str">
            <v>284</v>
          </cell>
        </row>
        <row r="240">
          <cell r="A240" t="str">
            <v>벽 돌  소 운 반</v>
          </cell>
          <cell r="B240" t="str">
            <v>1 층</v>
          </cell>
          <cell r="C240" t="str">
            <v>천매</v>
          </cell>
          <cell r="D240" t="str">
            <v>337.96</v>
          </cell>
        </row>
        <row r="241">
          <cell r="A241" t="str">
            <v>벽 돌  소 운 반</v>
          </cell>
          <cell r="B241" t="str">
            <v>2 층</v>
          </cell>
          <cell r="C241" t="str">
            <v>천매</v>
          </cell>
          <cell r="D241" t="str">
            <v>413.95</v>
          </cell>
        </row>
        <row r="242">
          <cell r="A242" t="str">
            <v>벽 돌  소 운 반</v>
          </cell>
          <cell r="B242" t="str">
            <v>3 층</v>
          </cell>
          <cell r="C242" t="str">
            <v>천매</v>
          </cell>
          <cell r="D242" t="str">
            <v>40.94</v>
          </cell>
        </row>
        <row r="258">
          <cell r="A258" t="str">
            <v xml:space="preserve">   [합               계]</v>
          </cell>
        </row>
        <row r="259">
          <cell r="A259" t="str">
            <v>07 방  수  공  사</v>
          </cell>
        </row>
        <row r="260">
          <cell r="A260" t="str">
            <v>쉬 트  방 수</v>
          </cell>
          <cell r="B260" t="str">
            <v>바닥 3 MM</v>
          </cell>
          <cell r="C260" t="str">
            <v>M2</v>
          </cell>
          <cell r="D260" t="str">
            <v>2442</v>
          </cell>
        </row>
        <row r="261">
          <cell r="A261" t="str">
            <v>쉬 트  방 수</v>
          </cell>
          <cell r="B261" t="str">
            <v>벽   3 MM</v>
          </cell>
          <cell r="C261" t="str">
            <v>M2</v>
          </cell>
          <cell r="D261" t="str">
            <v>220</v>
          </cell>
        </row>
        <row r="262">
          <cell r="A262" t="str">
            <v>시멘트 액체방수</v>
          </cell>
          <cell r="B262" t="str">
            <v>C  종</v>
          </cell>
          <cell r="C262" t="str">
            <v>M2</v>
          </cell>
          <cell r="D262" t="str">
            <v>13308</v>
          </cell>
        </row>
        <row r="263">
          <cell r="A263" t="str">
            <v>방수 몰탈 바름</v>
          </cell>
          <cell r="B263" t="str">
            <v>바닥 24 MM 1;3</v>
          </cell>
          <cell r="C263" t="str">
            <v>M2</v>
          </cell>
          <cell r="D263" t="str">
            <v>83</v>
          </cell>
        </row>
        <row r="264">
          <cell r="A264" t="str">
            <v>신 축  줄 눈</v>
          </cell>
          <cell r="B264" t="str">
            <v>PVC H50</v>
          </cell>
          <cell r="C264" t="str">
            <v>M</v>
          </cell>
          <cell r="D264" t="str">
            <v>1620</v>
          </cell>
        </row>
        <row r="265">
          <cell r="A265" t="str">
            <v>실리콘코킹 복층</v>
          </cell>
          <cell r="B265" t="str">
            <v>5  * 5  MM</v>
          </cell>
          <cell r="C265" t="str">
            <v>M</v>
          </cell>
          <cell r="D265" t="str">
            <v>6429</v>
          </cell>
        </row>
        <row r="266">
          <cell r="A266" t="str">
            <v>실 리 콘  코 킹</v>
          </cell>
          <cell r="B266" t="str">
            <v>5  * 5 MM</v>
          </cell>
          <cell r="C266" t="str">
            <v>M</v>
          </cell>
          <cell r="D266" t="str">
            <v>1623</v>
          </cell>
        </row>
        <row r="267">
          <cell r="A267" t="str">
            <v>실 리 콘  코 킹</v>
          </cell>
          <cell r="B267" t="str">
            <v>10 * 10 MM</v>
          </cell>
          <cell r="C267" t="str">
            <v>M</v>
          </cell>
          <cell r="D267" t="str">
            <v>3019</v>
          </cell>
        </row>
        <row r="274">
          <cell r="A274" t="str">
            <v xml:space="preserve">   [합               계]</v>
          </cell>
        </row>
        <row r="275">
          <cell r="A275" t="str">
            <v>08 타  일   공 사</v>
          </cell>
        </row>
        <row r="276">
          <cell r="A276" t="str">
            <v>자기질 타일 붙임</v>
          </cell>
          <cell r="B276" t="str">
            <v>바닥 150*150</v>
          </cell>
          <cell r="C276" t="str">
            <v>M2</v>
          </cell>
          <cell r="D276" t="str">
            <v>540</v>
          </cell>
        </row>
        <row r="277">
          <cell r="A277" t="str">
            <v>석재 타일 붙이기</v>
          </cell>
          <cell r="B277" t="str">
            <v>바닥 150*150</v>
          </cell>
          <cell r="C277" t="str">
            <v>M2</v>
          </cell>
          <cell r="D277" t="str">
            <v>115</v>
          </cell>
        </row>
        <row r="278">
          <cell r="A278" t="str">
            <v>논스립타일붙이기</v>
          </cell>
          <cell r="B278" t="str">
            <v>석기질200*200</v>
          </cell>
          <cell r="C278" t="str">
            <v>M2</v>
          </cell>
          <cell r="D278" t="str">
            <v>110</v>
          </cell>
        </row>
        <row r="279">
          <cell r="A279" t="str">
            <v>도기질 타일 붙임</v>
          </cell>
          <cell r="B279" t="str">
            <v>벽150*200</v>
          </cell>
          <cell r="C279" t="str">
            <v>M2</v>
          </cell>
          <cell r="D279" t="str">
            <v>1176</v>
          </cell>
        </row>
        <row r="280">
          <cell r="A280" t="str">
            <v>외장용타일붙이기</v>
          </cell>
          <cell r="B280" t="str">
            <v>자기질90*190</v>
          </cell>
          <cell r="C280" t="str">
            <v>M2</v>
          </cell>
          <cell r="D280" t="str">
            <v>3976</v>
          </cell>
        </row>
        <row r="290">
          <cell r="A290" t="str">
            <v xml:space="preserve">   [합               계]</v>
          </cell>
        </row>
        <row r="291">
          <cell r="A291" t="str">
            <v>09 석    공    사</v>
          </cell>
        </row>
        <row r="292">
          <cell r="A292" t="str">
            <v>화강석 연마 바닥</v>
          </cell>
          <cell r="B292" t="str">
            <v>포천석 T=30 MM</v>
          </cell>
          <cell r="C292" t="str">
            <v>M2</v>
          </cell>
          <cell r="D292" t="str">
            <v>126</v>
          </cell>
        </row>
        <row r="293">
          <cell r="A293" t="str">
            <v>화강석 버너 바닥</v>
          </cell>
          <cell r="B293" t="str">
            <v>포천석 T=30 MM</v>
          </cell>
          <cell r="C293" t="str">
            <v>M2</v>
          </cell>
          <cell r="D293" t="str">
            <v>1</v>
          </cell>
        </row>
        <row r="294">
          <cell r="A294" t="str">
            <v>화강석잔다듬바닥</v>
          </cell>
          <cell r="B294" t="str">
            <v>포천석 T=30 MM</v>
          </cell>
          <cell r="C294" t="str">
            <v>M2</v>
          </cell>
          <cell r="D294" t="str">
            <v>69</v>
          </cell>
        </row>
        <row r="295">
          <cell r="A295" t="str">
            <v>화강석 연마 바닥</v>
          </cell>
          <cell r="B295" t="str">
            <v>포천석 T=50 MM</v>
          </cell>
          <cell r="C295" t="str">
            <v>M2</v>
          </cell>
          <cell r="D295" t="str">
            <v>3</v>
          </cell>
        </row>
        <row r="296">
          <cell r="A296" t="str">
            <v>화강석 연마 바닥</v>
          </cell>
          <cell r="B296" t="str">
            <v>마천석 T=30 MM</v>
          </cell>
          <cell r="C296" t="str">
            <v>M2</v>
          </cell>
          <cell r="D296" t="str">
            <v>26</v>
          </cell>
        </row>
        <row r="297">
          <cell r="A297" t="str">
            <v>화강석 연마  벽</v>
          </cell>
          <cell r="B297" t="str">
            <v>포천석 T=24 MM</v>
          </cell>
          <cell r="C297" t="str">
            <v>M2</v>
          </cell>
          <cell r="D297" t="str">
            <v>64</v>
          </cell>
        </row>
        <row r="298">
          <cell r="A298" t="str">
            <v>화강석 버너  벽</v>
          </cell>
          <cell r="B298" t="str">
            <v>포천석 T=24 MM</v>
          </cell>
          <cell r="C298" t="str">
            <v>M2</v>
          </cell>
          <cell r="D298" t="str">
            <v>8</v>
          </cell>
        </row>
        <row r="299">
          <cell r="A299" t="str">
            <v>화강석연마징두리</v>
          </cell>
          <cell r="B299" t="str">
            <v>마천석 T=20 MM</v>
          </cell>
          <cell r="C299" t="str">
            <v>M2</v>
          </cell>
          <cell r="D299" t="str">
            <v>2</v>
          </cell>
        </row>
        <row r="300">
          <cell r="A300" t="str">
            <v>창대,두겁돌 연마</v>
          </cell>
          <cell r="B300" t="str">
            <v>포천석 36*150</v>
          </cell>
          <cell r="C300" t="str">
            <v>M</v>
          </cell>
          <cell r="D300" t="str">
            <v>4</v>
          </cell>
        </row>
        <row r="301">
          <cell r="A301" t="str">
            <v>창대,두겁돌 연마</v>
          </cell>
          <cell r="B301" t="str">
            <v>포천석 36*230</v>
          </cell>
          <cell r="C301" t="str">
            <v>M</v>
          </cell>
          <cell r="D301" t="str">
            <v>151</v>
          </cell>
        </row>
        <row r="302">
          <cell r="A302" t="str">
            <v>창대,두겁돌 연마</v>
          </cell>
          <cell r="B302" t="str">
            <v>포천석 36*400</v>
          </cell>
          <cell r="C302" t="str">
            <v>M</v>
          </cell>
          <cell r="D302" t="str">
            <v>2</v>
          </cell>
        </row>
        <row r="303">
          <cell r="A303" t="str">
            <v>창대,두겁돌 연마</v>
          </cell>
          <cell r="B303" t="str">
            <v>포천석 36*500</v>
          </cell>
          <cell r="C303" t="str">
            <v>M</v>
          </cell>
          <cell r="D303" t="str">
            <v>4</v>
          </cell>
        </row>
        <row r="304">
          <cell r="A304" t="str">
            <v>화강석버너구이</v>
          </cell>
          <cell r="B304" t="str">
            <v>두겁석 W=200</v>
          </cell>
          <cell r="C304" t="str">
            <v>M</v>
          </cell>
          <cell r="D304" t="str">
            <v>478</v>
          </cell>
        </row>
        <row r="305">
          <cell r="A305" t="str">
            <v>화강석버너구이</v>
          </cell>
          <cell r="B305" t="str">
            <v>두겁석 W=260</v>
          </cell>
          <cell r="C305" t="str">
            <v>M</v>
          </cell>
          <cell r="D305" t="str">
            <v>54</v>
          </cell>
        </row>
        <row r="306">
          <cell r="A306" t="str">
            <v>화강석계단통돌</v>
          </cell>
          <cell r="B306" t="str">
            <v>포천석150*300</v>
          </cell>
          <cell r="C306" t="str">
            <v>M</v>
          </cell>
          <cell r="D306" t="str">
            <v>108</v>
          </cell>
        </row>
        <row r="322">
          <cell r="A322" t="str">
            <v xml:space="preserve">   [합               계]</v>
          </cell>
        </row>
        <row r="323">
          <cell r="A323" t="str">
            <v>10 목    공    사</v>
          </cell>
        </row>
        <row r="324">
          <cell r="A324" t="str">
            <v>라왕몰딩설치</v>
          </cell>
          <cell r="B324" t="str">
            <v>18*32락카포함</v>
          </cell>
          <cell r="C324" t="str">
            <v>M</v>
          </cell>
          <cell r="D324" t="str">
            <v>70</v>
          </cell>
        </row>
        <row r="325">
          <cell r="A325" t="str">
            <v>라왕몰딩설치</v>
          </cell>
          <cell r="B325" t="str">
            <v>18*18락카포함</v>
          </cell>
          <cell r="C325" t="str">
            <v>M</v>
          </cell>
          <cell r="D325" t="str">
            <v>151</v>
          </cell>
        </row>
        <row r="326">
          <cell r="A326" t="str">
            <v>라왕몰딩설치</v>
          </cell>
          <cell r="B326" t="str">
            <v>32*100락카포함</v>
          </cell>
          <cell r="C326" t="str">
            <v>M</v>
          </cell>
          <cell r="D326" t="str">
            <v>33</v>
          </cell>
        </row>
        <row r="327">
          <cell r="A327" t="str">
            <v>목재걸래받이설치</v>
          </cell>
          <cell r="B327" t="str">
            <v>라왕  24*100MM</v>
          </cell>
          <cell r="C327" t="str">
            <v>M</v>
          </cell>
          <cell r="D327" t="str">
            <v>43</v>
          </cell>
        </row>
        <row r="328">
          <cell r="A328" t="str">
            <v>방 턱  설 치</v>
          </cell>
          <cell r="B328" t="str">
            <v>라왕 45*120 MM</v>
          </cell>
          <cell r="C328" t="str">
            <v>M</v>
          </cell>
          <cell r="D328" t="str">
            <v>14</v>
          </cell>
        </row>
        <row r="329">
          <cell r="A329" t="str">
            <v>무대바닥설치</v>
          </cell>
          <cell r="C329" t="str">
            <v>M2</v>
          </cell>
          <cell r="D329" t="str">
            <v>28</v>
          </cell>
        </row>
        <row r="330">
          <cell r="A330" t="str">
            <v>무대벽(띠장포함)</v>
          </cell>
          <cell r="C330" t="str">
            <v>M2</v>
          </cell>
          <cell r="D330" t="str">
            <v>52</v>
          </cell>
        </row>
        <row r="338">
          <cell r="A338" t="str">
            <v xml:space="preserve">   [합               계]</v>
          </cell>
        </row>
        <row r="339">
          <cell r="A339" t="str">
            <v>11 금  속  공  사</v>
          </cell>
        </row>
        <row r="340">
          <cell r="A340" t="str">
            <v>경량철골 천정틀</v>
          </cell>
          <cell r="B340" t="str">
            <v>M-BAR</v>
          </cell>
          <cell r="C340" t="str">
            <v>M2</v>
          </cell>
          <cell r="D340" t="str">
            <v>3059</v>
          </cell>
        </row>
        <row r="341">
          <cell r="A341" t="str">
            <v>경량철골 천정틀</v>
          </cell>
          <cell r="B341" t="str">
            <v>T.H-BAR</v>
          </cell>
          <cell r="C341" t="str">
            <v>M2</v>
          </cell>
          <cell r="D341" t="str">
            <v>3659</v>
          </cell>
        </row>
        <row r="342">
          <cell r="A342" t="str">
            <v>칼라AL스판드럴</v>
          </cell>
          <cell r="B342" t="str">
            <v>W:300</v>
          </cell>
          <cell r="C342" t="str">
            <v>M2</v>
          </cell>
          <cell r="D342" t="str">
            <v>168</v>
          </cell>
        </row>
        <row r="343">
          <cell r="A343" t="str">
            <v>칼라알미늄 타일</v>
          </cell>
          <cell r="B343" t="str">
            <v>450*450</v>
          </cell>
          <cell r="C343" t="str">
            <v>M2</v>
          </cell>
          <cell r="D343" t="str">
            <v>50</v>
          </cell>
        </row>
        <row r="344">
          <cell r="A344" t="str">
            <v>악세스후로아</v>
          </cell>
          <cell r="B344" t="str">
            <v>전도성타일포함</v>
          </cell>
          <cell r="C344" t="str">
            <v>M2</v>
          </cell>
          <cell r="D344" t="str">
            <v>543</v>
          </cell>
        </row>
        <row r="345">
          <cell r="A345" t="str">
            <v>SST헤어라인접기</v>
          </cell>
          <cell r="B345" t="str">
            <v>T=1.2 MM</v>
          </cell>
          <cell r="C345" t="str">
            <v>M2</v>
          </cell>
          <cell r="D345" t="str">
            <v>209</v>
          </cell>
        </row>
        <row r="346">
          <cell r="A346" t="str">
            <v>슬라브하부보측면</v>
          </cell>
          <cell r="B346" t="str">
            <v>앵글</v>
          </cell>
          <cell r="C346" t="str">
            <v>M2</v>
          </cell>
          <cell r="D346" t="str">
            <v>71</v>
          </cell>
        </row>
        <row r="347">
          <cell r="A347" t="str">
            <v>슬라브하부보측면</v>
          </cell>
          <cell r="B347" t="str">
            <v>아연도철판T1.2</v>
          </cell>
          <cell r="C347" t="str">
            <v>M2</v>
          </cell>
          <cell r="D347" t="str">
            <v>152</v>
          </cell>
        </row>
        <row r="348">
          <cell r="A348" t="str">
            <v>철제몰딩(강당)</v>
          </cell>
          <cell r="B348" t="str">
            <v>T:1.2 W:150</v>
          </cell>
          <cell r="C348" t="str">
            <v>M</v>
          </cell>
          <cell r="D348" t="str">
            <v>48</v>
          </cell>
        </row>
        <row r="349">
          <cell r="A349" t="str">
            <v>AL.몰딩 설치</v>
          </cell>
          <cell r="B349" t="str">
            <v>W형</v>
          </cell>
          <cell r="C349" t="str">
            <v>M</v>
          </cell>
          <cell r="D349" t="str">
            <v>2171</v>
          </cell>
        </row>
        <row r="350">
          <cell r="A350" t="str">
            <v>와이아메쉬 깔기</v>
          </cell>
          <cell r="B350" t="str">
            <v>#8-150*150</v>
          </cell>
          <cell r="C350" t="str">
            <v>M2</v>
          </cell>
          <cell r="D350" t="str">
            <v>5589</v>
          </cell>
        </row>
        <row r="351">
          <cell r="A351" t="str">
            <v>논 스 립  설 치</v>
          </cell>
          <cell r="B351" t="str">
            <v>SST50 + PVC 캡</v>
          </cell>
          <cell r="C351" t="str">
            <v>M</v>
          </cell>
          <cell r="D351" t="str">
            <v>553</v>
          </cell>
        </row>
        <row r="352">
          <cell r="A352" t="str">
            <v>걸레받이 비드</v>
          </cell>
          <cell r="B352" t="str">
            <v>아연도</v>
          </cell>
          <cell r="C352" t="str">
            <v>M</v>
          </cell>
          <cell r="D352" t="str">
            <v>2584</v>
          </cell>
        </row>
        <row r="353">
          <cell r="A353" t="str">
            <v>코너비드설치</v>
          </cell>
          <cell r="B353" t="str">
            <v>아연도</v>
          </cell>
          <cell r="C353" t="str">
            <v>M</v>
          </cell>
          <cell r="D353" t="str">
            <v>500</v>
          </cell>
        </row>
        <row r="354">
          <cell r="A354" t="str">
            <v>조이너비드설치</v>
          </cell>
          <cell r="B354" t="str">
            <v>-자형 아연도</v>
          </cell>
          <cell r="C354" t="str">
            <v>M</v>
          </cell>
          <cell r="D354" t="str">
            <v>160</v>
          </cell>
        </row>
        <row r="355">
          <cell r="A355" t="str">
            <v>조이너비드설치</v>
          </cell>
          <cell r="B355" t="str">
            <v>L 자형 아연도</v>
          </cell>
          <cell r="C355" t="str">
            <v>M</v>
          </cell>
          <cell r="D355" t="str">
            <v>310</v>
          </cell>
        </row>
        <row r="356">
          <cell r="A356" t="str">
            <v>충돌방지용철물</v>
          </cell>
          <cell r="C356" t="str">
            <v>M</v>
          </cell>
          <cell r="D356" t="str">
            <v>233</v>
          </cell>
        </row>
        <row r="357">
          <cell r="A357" t="str">
            <v>스틸 핸드레일</v>
          </cell>
          <cell r="B357" t="str">
            <v>ø50      H900</v>
          </cell>
          <cell r="C357" t="str">
            <v>M</v>
          </cell>
          <cell r="D357">
            <v>228</v>
          </cell>
        </row>
        <row r="358">
          <cell r="A358" t="str">
            <v>스텐 핸드레일</v>
          </cell>
          <cell r="B358" t="str">
            <v>ø50*ø25 H900</v>
          </cell>
          <cell r="C358" t="str">
            <v>M</v>
          </cell>
          <cell r="D358" t="str">
            <v>144</v>
          </cell>
        </row>
        <row r="359">
          <cell r="A359" t="str">
            <v>스텐 핸드레일</v>
          </cell>
          <cell r="B359" t="str">
            <v>Φ100    H:150</v>
          </cell>
          <cell r="C359" t="str">
            <v>M</v>
          </cell>
          <cell r="D359" t="str">
            <v>17</v>
          </cell>
        </row>
        <row r="360">
          <cell r="A360" t="str">
            <v>스텐 재료분리대</v>
          </cell>
          <cell r="B360" t="str">
            <v>1.5*20*40  MM</v>
          </cell>
          <cell r="C360" t="str">
            <v>M</v>
          </cell>
          <cell r="D360" t="str">
            <v>120</v>
          </cell>
        </row>
        <row r="361">
          <cell r="A361" t="str">
            <v>스텐레스 트렌치</v>
          </cell>
          <cell r="B361" t="str">
            <v>SST.PL T3*100</v>
          </cell>
          <cell r="C361" t="str">
            <v>M</v>
          </cell>
          <cell r="D361" t="str">
            <v>44</v>
          </cell>
        </row>
        <row r="362">
          <cell r="A362" t="str">
            <v>스텐레스 트렌찌</v>
          </cell>
          <cell r="B362" t="str">
            <v>SST.PL T3*300</v>
          </cell>
          <cell r="C362" t="str">
            <v>M</v>
          </cell>
          <cell r="D362" t="str">
            <v>25</v>
          </cell>
        </row>
        <row r="363">
          <cell r="A363" t="str">
            <v>스텐레스 트렌찌</v>
          </cell>
          <cell r="B363" t="str">
            <v>SST.PL T3*500</v>
          </cell>
          <cell r="C363" t="str">
            <v>M</v>
          </cell>
          <cell r="D363" t="str">
            <v>1</v>
          </cell>
        </row>
        <row r="364">
          <cell r="A364" t="str">
            <v>스틸 그레이팅</v>
          </cell>
          <cell r="B364" t="str">
            <v>F-B 25*5 W200</v>
          </cell>
          <cell r="C364" t="str">
            <v>M</v>
          </cell>
          <cell r="D364" t="str">
            <v>34</v>
          </cell>
        </row>
        <row r="365">
          <cell r="A365" t="str">
            <v>무늬강판트랜치</v>
          </cell>
          <cell r="B365" t="str">
            <v>T 4.5 * W 400</v>
          </cell>
          <cell r="C365" t="str">
            <v>M</v>
          </cell>
          <cell r="D365" t="str">
            <v>14</v>
          </cell>
        </row>
        <row r="366">
          <cell r="A366" t="str">
            <v>무늬강판트랜치</v>
          </cell>
          <cell r="B366" t="str">
            <v>T 4.5 * W 600</v>
          </cell>
          <cell r="C366" t="str">
            <v>M</v>
          </cell>
          <cell r="D366" t="str">
            <v>39</v>
          </cell>
        </row>
        <row r="367">
          <cell r="A367" t="str">
            <v>철제앵글대기</v>
          </cell>
          <cell r="B367" t="str">
            <v>L-25*25*4</v>
          </cell>
          <cell r="C367" t="str">
            <v>M</v>
          </cell>
          <cell r="D367" t="str">
            <v>152</v>
          </cell>
        </row>
        <row r="368">
          <cell r="A368" t="str">
            <v>철제앵글대기</v>
          </cell>
          <cell r="B368" t="str">
            <v>L-90*90*6</v>
          </cell>
          <cell r="C368" t="str">
            <v>M</v>
          </cell>
          <cell r="D368" t="str">
            <v>162</v>
          </cell>
        </row>
        <row r="369">
          <cell r="A369" t="str">
            <v>스텐주방배식대</v>
          </cell>
          <cell r="B369" t="str">
            <v>T 1.5*500 MM</v>
          </cell>
          <cell r="C369" t="str">
            <v>M</v>
          </cell>
          <cell r="D369" t="str">
            <v>8</v>
          </cell>
        </row>
        <row r="370">
          <cell r="A370" t="str">
            <v>무늬강판뚜껑</v>
          </cell>
          <cell r="B370" t="str">
            <v>T4.5*500*500</v>
          </cell>
          <cell r="C370" t="str">
            <v>EA</v>
          </cell>
          <cell r="D370" t="str">
            <v>4</v>
          </cell>
        </row>
        <row r="371">
          <cell r="A371" t="str">
            <v>무늬강판뚜껑</v>
          </cell>
          <cell r="B371" t="str">
            <v>T4.5*1000*1000</v>
          </cell>
          <cell r="C371" t="str">
            <v>EA</v>
          </cell>
          <cell r="D371" t="str">
            <v>1</v>
          </cell>
        </row>
        <row r="372">
          <cell r="A372" t="str">
            <v>장비반입구</v>
          </cell>
          <cell r="B372" t="str">
            <v>6.65*7.15*2.3T</v>
          </cell>
          <cell r="C372" t="str">
            <v>EA</v>
          </cell>
          <cell r="D372" t="str">
            <v>1</v>
          </cell>
        </row>
        <row r="373">
          <cell r="A373" t="str">
            <v>스텐 청소용고리</v>
          </cell>
          <cell r="B373" t="str">
            <v>ø19*ø120</v>
          </cell>
          <cell r="C373" t="str">
            <v>EA</v>
          </cell>
          <cell r="D373" t="str">
            <v>25</v>
          </cell>
        </row>
        <row r="374">
          <cell r="A374" t="str">
            <v>EXP.JOINT 스텐</v>
          </cell>
          <cell r="B374" t="str">
            <v>T=3*93*50 바닥</v>
          </cell>
          <cell r="C374" t="str">
            <v>M</v>
          </cell>
          <cell r="D374" t="str">
            <v>79</v>
          </cell>
        </row>
        <row r="375">
          <cell r="A375" t="str">
            <v>EXP.JOINT 스텐</v>
          </cell>
          <cell r="B375" t="str">
            <v>T=3*100*30바닥</v>
          </cell>
          <cell r="C375" t="str">
            <v>M</v>
          </cell>
          <cell r="D375" t="str">
            <v>34</v>
          </cell>
        </row>
        <row r="376">
          <cell r="A376" t="str">
            <v>EXP.JOINT 스텐</v>
          </cell>
          <cell r="B376" t="str">
            <v>T=2*93*50 벽</v>
          </cell>
          <cell r="C376" t="str">
            <v>M</v>
          </cell>
          <cell r="D376" t="str">
            <v>12</v>
          </cell>
        </row>
        <row r="377">
          <cell r="A377" t="str">
            <v>EXP.JOINT 스텐</v>
          </cell>
          <cell r="B377" t="str">
            <v>T=2*166   벽</v>
          </cell>
          <cell r="C377" t="str">
            <v>M</v>
          </cell>
          <cell r="D377" t="str">
            <v>12</v>
          </cell>
        </row>
        <row r="378">
          <cell r="A378" t="str">
            <v>커 텐 박 스 코팅</v>
          </cell>
          <cell r="B378" t="str">
            <v>ST 150*150*1.2</v>
          </cell>
          <cell r="C378" t="str">
            <v>M</v>
          </cell>
          <cell r="D378" t="str">
            <v>322</v>
          </cell>
        </row>
        <row r="379">
          <cell r="A379" t="str">
            <v>커 텐 박 스 코팅</v>
          </cell>
          <cell r="B379" t="str">
            <v>ST 150*380*1.2</v>
          </cell>
          <cell r="C379" t="str">
            <v>M</v>
          </cell>
          <cell r="D379" t="str">
            <v>8</v>
          </cell>
        </row>
        <row r="380">
          <cell r="A380" t="str">
            <v>창선반</v>
          </cell>
          <cell r="B380" t="str">
            <v>ST 75*36*1.2</v>
          </cell>
          <cell r="C380" t="str">
            <v>M</v>
          </cell>
          <cell r="D380" t="str">
            <v>137</v>
          </cell>
        </row>
        <row r="381">
          <cell r="A381" t="str">
            <v>조 명 LOUVER</v>
          </cell>
          <cell r="C381" t="str">
            <v>M2</v>
          </cell>
          <cell r="D381" t="str">
            <v>10</v>
          </cell>
        </row>
        <row r="382">
          <cell r="A382" t="str">
            <v>스틸휀코일박스</v>
          </cell>
          <cell r="B382" t="str">
            <v>W550*H 620 MM</v>
          </cell>
          <cell r="C382" t="str">
            <v>M</v>
          </cell>
          <cell r="D382" t="str">
            <v>171</v>
          </cell>
        </row>
        <row r="386">
          <cell r="A386" t="str">
            <v xml:space="preserve">   [합               계]</v>
          </cell>
        </row>
        <row r="387">
          <cell r="A387" t="str">
            <v>12 미  장  공  사</v>
          </cell>
        </row>
        <row r="388">
          <cell r="A388" t="str">
            <v>시멘트 몰탈</v>
          </cell>
          <cell r="B388" t="str">
            <v>바닥 15 MM</v>
          </cell>
          <cell r="C388" t="str">
            <v>M2</v>
          </cell>
          <cell r="D388" t="str">
            <v>2442</v>
          </cell>
        </row>
        <row r="389">
          <cell r="A389" t="str">
            <v>시멘트 몰탈</v>
          </cell>
          <cell r="B389" t="str">
            <v>바닥 24 MM</v>
          </cell>
          <cell r="C389" t="str">
            <v>M2</v>
          </cell>
          <cell r="D389" t="str">
            <v>6914</v>
          </cell>
        </row>
        <row r="390">
          <cell r="A390" t="str">
            <v>시멘트 몰탈</v>
          </cell>
          <cell r="B390" t="str">
            <v>바닥 27 MM</v>
          </cell>
          <cell r="C390" t="str">
            <v>M2</v>
          </cell>
          <cell r="D390" t="str">
            <v>5611</v>
          </cell>
        </row>
        <row r="391">
          <cell r="A391" t="str">
            <v>시멘트 몰탈</v>
          </cell>
          <cell r="B391" t="str">
            <v>바닥24MM줄눈유</v>
          </cell>
          <cell r="C391" t="str">
            <v>M2</v>
          </cell>
          <cell r="D391" t="str">
            <v>720</v>
          </cell>
        </row>
        <row r="392">
          <cell r="A392" t="str">
            <v>시멘트 몰탈</v>
          </cell>
          <cell r="B392" t="str">
            <v>내벽 18 MM</v>
          </cell>
          <cell r="C392" t="str">
            <v>M2</v>
          </cell>
          <cell r="D392" t="str">
            <v>11355</v>
          </cell>
        </row>
        <row r="393">
          <cell r="A393" t="str">
            <v>시멘트 몰탈</v>
          </cell>
          <cell r="B393" t="str">
            <v>외벽 24 MM</v>
          </cell>
          <cell r="C393" t="str">
            <v>M2</v>
          </cell>
          <cell r="D393" t="str">
            <v>1438</v>
          </cell>
        </row>
        <row r="394">
          <cell r="A394" t="str">
            <v>시멘트 몰탈</v>
          </cell>
          <cell r="B394" t="str">
            <v>천정  9 MM</v>
          </cell>
          <cell r="C394" t="str">
            <v>M2</v>
          </cell>
          <cell r="D394" t="str">
            <v>268</v>
          </cell>
        </row>
        <row r="395">
          <cell r="A395" t="str">
            <v>쇠 흙 손 마 감</v>
          </cell>
          <cell r="B395" t="str">
            <v>콘크리트면</v>
          </cell>
          <cell r="C395" t="str">
            <v>M2</v>
          </cell>
          <cell r="D395" t="str">
            <v>11382</v>
          </cell>
        </row>
        <row r="396">
          <cell r="A396" t="str">
            <v>콘크리트면 처리</v>
          </cell>
          <cell r="C396" t="str">
            <v>M2</v>
          </cell>
          <cell r="D396" t="str">
            <v>5469</v>
          </cell>
        </row>
        <row r="397">
          <cell r="A397" t="str">
            <v>후로아 하드너</v>
          </cell>
          <cell r="B397" t="str">
            <v>CONC.타설동시</v>
          </cell>
          <cell r="C397" t="str">
            <v>M2</v>
          </cell>
          <cell r="D397" t="str">
            <v>2432</v>
          </cell>
        </row>
        <row r="398">
          <cell r="A398" t="str">
            <v>창틀주위충진몰탈</v>
          </cell>
          <cell r="C398" t="str">
            <v>M</v>
          </cell>
          <cell r="D398" t="str">
            <v>2570</v>
          </cell>
        </row>
        <row r="402">
          <cell r="A402" t="str">
            <v xml:space="preserve">   [합               계]</v>
          </cell>
        </row>
        <row r="403">
          <cell r="A403" t="str">
            <v>13 창  호  공  사</v>
          </cell>
        </row>
        <row r="404">
          <cell r="A404" t="str">
            <v>SSD-1</v>
          </cell>
          <cell r="B404" t="str">
            <v>7.75*3</v>
          </cell>
          <cell r="C404" t="str">
            <v>EA</v>
          </cell>
          <cell r="D404" t="str">
            <v>2</v>
          </cell>
        </row>
        <row r="405">
          <cell r="A405" t="str">
            <v>SSD-2</v>
          </cell>
          <cell r="B405" t="str">
            <v>4.014*2.45</v>
          </cell>
          <cell r="C405" t="str">
            <v>EA</v>
          </cell>
          <cell r="D405" t="str">
            <v>1</v>
          </cell>
        </row>
        <row r="406">
          <cell r="A406" t="str">
            <v>SSD-3</v>
          </cell>
          <cell r="B406" t="str">
            <v>2.49*3</v>
          </cell>
          <cell r="C406" t="str">
            <v>EA</v>
          </cell>
          <cell r="D406" t="str">
            <v>1</v>
          </cell>
        </row>
        <row r="407">
          <cell r="A407" t="str">
            <v>SSD-3A</v>
          </cell>
          <cell r="B407" t="str">
            <v>2.554*3</v>
          </cell>
          <cell r="C407" t="str">
            <v>EA</v>
          </cell>
          <cell r="D407" t="str">
            <v>1</v>
          </cell>
        </row>
        <row r="408">
          <cell r="A408" t="str">
            <v>SSD-3B</v>
          </cell>
          <cell r="B408" t="str">
            <v>2.494*3</v>
          </cell>
          <cell r="C408" t="str">
            <v>EA</v>
          </cell>
          <cell r="D408" t="str">
            <v>1</v>
          </cell>
        </row>
        <row r="409">
          <cell r="A409" t="str">
            <v>SSD-3C</v>
          </cell>
          <cell r="B409" t="str">
            <v>2.462*3</v>
          </cell>
          <cell r="C409" t="str">
            <v>EA</v>
          </cell>
          <cell r="D409" t="str">
            <v>1</v>
          </cell>
        </row>
        <row r="410">
          <cell r="A410" t="str">
            <v>SSD-4</v>
          </cell>
          <cell r="B410" t="str">
            <v>2.004*2.45</v>
          </cell>
          <cell r="C410" t="str">
            <v>EA</v>
          </cell>
          <cell r="D410" t="str">
            <v>2</v>
          </cell>
        </row>
        <row r="411">
          <cell r="A411" t="str">
            <v>SSD-5</v>
          </cell>
          <cell r="B411" t="str">
            <v>2.997*2.45</v>
          </cell>
          <cell r="C411" t="str">
            <v>EA</v>
          </cell>
          <cell r="D411" t="str">
            <v>1</v>
          </cell>
        </row>
        <row r="412">
          <cell r="A412" t="str">
            <v>SSD-6</v>
          </cell>
          <cell r="B412" t="str">
            <v>1.99*3</v>
          </cell>
          <cell r="C412" t="str">
            <v>EA</v>
          </cell>
          <cell r="D412" t="str">
            <v>2</v>
          </cell>
        </row>
        <row r="413">
          <cell r="A413" t="str">
            <v>SSD-6A</v>
          </cell>
          <cell r="B413" t="str">
            <v>2.054*3</v>
          </cell>
          <cell r="C413" t="str">
            <v>EA</v>
          </cell>
          <cell r="D413" t="str">
            <v>2</v>
          </cell>
        </row>
        <row r="414">
          <cell r="A414" t="str">
            <v>SSD-7</v>
          </cell>
          <cell r="B414" t="str">
            <v>2.26*2.45</v>
          </cell>
          <cell r="C414" t="str">
            <v>EA</v>
          </cell>
          <cell r="D414" t="str">
            <v>1</v>
          </cell>
        </row>
        <row r="415">
          <cell r="A415" t="str">
            <v>SSD-8</v>
          </cell>
          <cell r="B415" t="str">
            <v>1.525*2.45</v>
          </cell>
          <cell r="C415" t="str">
            <v>EA</v>
          </cell>
          <cell r="D415" t="str">
            <v>1</v>
          </cell>
        </row>
        <row r="416">
          <cell r="A416" t="str">
            <v>SSD-9</v>
          </cell>
          <cell r="B416" t="str">
            <v>0.9*2.35</v>
          </cell>
          <cell r="C416" t="str">
            <v>EA</v>
          </cell>
          <cell r="D416">
            <v>4</v>
          </cell>
        </row>
        <row r="417">
          <cell r="A417" t="str">
            <v>SSD-10</v>
          </cell>
          <cell r="B417" t="str">
            <v>0.6*0.6</v>
          </cell>
          <cell r="C417" t="str">
            <v>EA</v>
          </cell>
          <cell r="D417" t="str">
            <v>13</v>
          </cell>
        </row>
        <row r="418">
          <cell r="A418" t="str">
            <v>SSD-10A</v>
          </cell>
          <cell r="B418" t="str">
            <v>0.3*0.3</v>
          </cell>
          <cell r="C418" t="str">
            <v>EA</v>
          </cell>
          <cell r="D418" t="str">
            <v>2</v>
          </cell>
        </row>
        <row r="419">
          <cell r="A419" t="str">
            <v>SSD-11</v>
          </cell>
          <cell r="B419" t="str">
            <v>13.238*2.45</v>
          </cell>
          <cell r="C419" t="str">
            <v>EA</v>
          </cell>
          <cell r="D419" t="str">
            <v>1</v>
          </cell>
        </row>
        <row r="420">
          <cell r="A420" t="str">
            <v>SSD-12</v>
          </cell>
          <cell r="B420" t="str">
            <v>8.1*2.45</v>
          </cell>
          <cell r="C420" t="str">
            <v>EA</v>
          </cell>
          <cell r="D420" t="str">
            <v>1</v>
          </cell>
        </row>
        <row r="421">
          <cell r="A421" t="str">
            <v>SD-1</v>
          </cell>
          <cell r="B421" t="str">
            <v>1.8*2.1</v>
          </cell>
          <cell r="C421" t="str">
            <v>EA</v>
          </cell>
          <cell r="D421">
            <v>32</v>
          </cell>
        </row>
        <row r="422">
          <cell r="A422" t="str">
            <v>SD-2</v>
          </cell>
          <cell r="B422" t="str">
            <v>0.9*2.1</v>
          </cell>
          <cell r="C422" t="str">
            <v>EA</v>
          </cell>
          <cell r="D422">
            <v>31</v>
          </cell>
        </row>
        <row r="423">
          <cell r="A423" t="str">
            <v>SD-3</v>
          </cell>
          <cell r="B423" t="str">
            <v>0.8*2.1</v>
          </cell>
          <cell r="C423" t="str">
            <v>EA</v>
          </cell>
          <cell r="D423">
            <v>16</v>
          </cell>
        </row>
        <row r="424">
          <cell r="A424" t="str">
            <v>SD-3A</v>
          </cell>
          <cell r="B424" t="str">
            <v>0.8*1.80</v>
          </cell>
          <cell r="C424" t="str">
            <v>EA</v>
          </cell>
          <cell r="D424">
            <v>1</v>
          </cell>
        </row>
        <row r="425">
          <cell r="A425" t="str">
            <v>SD-4</v>
          </cell>
          <cell r="B425" t="str">
            <v>0.75*2</v>
          </cell>
          <cell r="C425" t="str">
            <v>EA</v>
          </cell>
          <cell r="D425">
            <v>8</v>
          </cell>
        </row>
        <row r="426">
          <cell r="A426" t="str">
            <v>WD-1</v>
          </cell>
          <cell r="B426" t="str">
            <v>0.9*2.1</v>
          </cell>
          <cell r="C426" t="str">
            <v>EA</v>
          </cell>
          <cell r="D426">
            <v>2</v>
          </cell>
        </row>
        <row r="427">
          <cell r="A427" t="str">
            <v>WD-2</v>
          </cell>
          <cell r="B427" t="str">
            <v>0.8*2.1</v>
          </cell>
          <cell r="C427" t="str">
            <v>EA</v>
          </cell>
          <cell r="D427">
            <v>2</v>
          </cell>
        </row>
        <row r="428">
          <cell r="A428" t="str">
            <v>SLD-1</v>
          </cell>
          <cell r="B428" t="str">
            <v>2.4*2.1</v>
          </cell>
          <cell r="C428" t="str">
            <v>EA</v>
          </cell>
          <cell r="D428">
            <v>1</v>
          </cell>
        </row>
        <row r="429">
          <cell r="A429" t="str">
            <v>SPSD-1</v>
          </cell>
          <cell r="B429" t="str">
            <v>1.8*2.1</v>
          </cell>
          <cell r="C429" t="str">
            <v>EA</v>
          </cell>
          <cell r="D429">
            <v>2</v>
          </cell>
        </row>
        <row r="430">
          <cell r="A430" t="str">
            <v>SSW-1</v>
          </cell>
          <cell r="B430" t="str">
            <v>6.1*1.25</v>
          </cell>
          <cell r="C430" t="str">
            <v>EA</v>
          </cell>
          <cell r="D430">
            <v>1</v>
          </cell>
        </row>
        <row r="431">
          <cell r="A431" t="str">
            <v>SSW-2</v>
          </cell>
          <cell r="B431" t="str">
            <v>2*1.25</v>
          </cell>
          <cell r="C431" t="str">
            <v>EA</v>
          </cell>
          <cell r="D431">
            <v>1</v>
          </cell>
        </row>
        <row r="432">
          <cell r="A432" t="str">
            <v>AW-1</v>
          </cell>
          <cell r="B432" t="str">
            <v>41.4*1.8</v>
          </cell>
          <cell r="C432" t="str">
            <v>EA</v>
          </cell>
          <cell r="D432" t="str">
            <v>2</v>
          </cell>
        </row>
        <row r="433">
          <cell r="A433" t="str">
            <v>AW-2</v>
          </cell>
          <cell r="B433" t="str">
            <v>37.8*1.8</v>
          </cell>
          <cell r="C433" t="str">
            <v>EA</v>
          </cell>
          <cell r="D433" t="str">
            <v>1</v>
          </cell>
        </row>
        <row r="434">
          <cell r="A434" t="str">
            <v>AW-3</v>
          </cell>
          <cell r="B434" t="str">
            <v>54.0*1.8</v>
          </cell>
          <cell r="C434" t="str">
            <v>EA</v>
          </cell>
          <cell r="D434" t="str">
            <v>2</v>
          </cell>
        </row>
        <row r="435">
          <cell r="A435" t="str">
            <v>AW-4</v>
          </cell>
          <cell r="B435" t="str">
            <v>59.4*1.8</v>
          </cell>
          <cell r="C435" t="str">
            <v>EA</v>
          </cell>
          <cell r="D435" t="str">
            <v>1</v>
          </cell>
        </row>
        <row r="436">
          <cell r="A436" t="str">
            <v>AW-5</v>
          </cell>
          <cell r="B436" t="str">
            <v>39.6*1.8</v>
          </cell>
          <cell r="C436" t="str">
            <v>EA</v>
          </cell>
          <cell r="D436" t="str">
            <v>1</v>
          </cell>
        </row>
        <row r="437">
          <cell r="A437" t="str">
            <v>AW-6</v>
          </cell>
          <cell r="B437" t="str">
            <v>3.6*1.8</v>
          </cell>
          <cell r="C437" t="str">
            <v>EA</v>
          </cell>
          <cell r="D437" t="str">
            <v>5</v>
          </cell>
        </row>
        <row r="438">
          <cell r="A438" t="str">
            <v>AW-7</v>
          </cell>
          <cell r="B438" t="str">
            <v>1.8*1.8</v>
          </cell>
          <cell r="C438" t="str">
            <v>EA</v>
          </cell>
          <cell r="D438" t="str">
            <v>19</v>
          </cell>
        </row>
        <row r="439">
          <cell r="A439" t="str">
            <v>AW-8</v>
          </cell>
          <cell r="B439" t="str">
            <v>0.9*1.8</v>
          </cell>
          <cell r="C439" t="str">
            <v>EA</v>
          </cell>
          <cell r="D439" t="str">
            <v>14</v>
          </cell>
        </row>
        <row r="440">
          <cell r="A440" t="str">
            <v>AW-9</v>
          </cell>
          <cell r="B440" t="str">
            <v>4.3*1.8</v>
          </cell>
          <cell r="C440" t="str">
            <v>EA</v>
          </cell>
          <cell r="D440" t="str">
            <v>2</v>
          </cell>
        </row>
        <row r="441">
          <cell r="A441" t="str">
            <v>AW-10</v>
          </cell>
          <cell r="B441" t="str">
            <v>2.5*1.8</v>
          </cell>
          <cell r="C441" t="str">
            <v>EA</v>
          </cell>
          <cell r="D441" t="str">
            <v>1</v>
          </cell>
        </row>
        <row r="442">
          <cell r="A442" t="str">
            <v>AW-11</v>
          </cell>
          <cell r="B442" t="str">
            <v>2.2*1.8</v>
          </cell>
          <cell r="C442" t="str">
            <v>EA</v>
          </cell>
          <cell r="D442" t="str">
            <v>1</v>
          </cell>
        </row>
        <row r="443">
          <cell r="A443" t="str">
            <v xml:space="preserve"> AW-12</v>
          </cell>
          <cell r="B443" t="str">
            <v>0.9*1.8</v>
          </cell>
          <cell r="C443" t="str">
            <v>EA</v>
          </cell>
          <cell r="D443">
            <v>3</v>
          </cell>
        </row>
        <row r="444">
          <cell r="A444" t="str">
            <v>AW-12A</v>
          </cell>
          <cell r="B444" t="str">
            <v>1.8*1.8</v>
          </cell>
          <cell r="C444" t="str">
            <v>EA</v>
          </cell>
          <cell r="D444">
            <v>3</v>
          </cell>
        </row>
        <row r="445">
          <cell r="A445" t="str">
            <v>AW-13</v>
          </cell>
          <cell r="B445" t="str">
            <v>8.0*3.35</v>
          </cell>
          <cell r="C445" t="str">
            <v>EA</v>
          </cell>
          <cell r="D445" t="str">
            <v>1</v>
          </cell>
        </row>
        <row r="446">
          <cell r="A446" t="str">
            <v>AW-14</v>
          </cell>
          <cell r="B446" t="str">
            <v>3.6*1.8</v>
          </cell>
          <cell r="C446" t="str">
            <v>EA</v>
          </cell>
          <cell r="D446" t="str">
            <v>5</v>
          </cell>
        </row>
        <row r="447">
          <cell r="A447" t="str">
            <v>AW-15</v>
          </cell>
          <cell r="B447" t="str">
            <v>1.8*1.3</v>
          </cell>
          <cell r="C447" t="str">
            <v>EA</v>
          </cell>
          <cell r="D447" t="str">
            <v>2</v>
          </cell>
        </row>
        <row r="448">
          <cell r="A448" t="str">
            <v>AW-16</v>
          </cell>
          <cell r="B448" t="str">
            <v>3.22*1.4</v>
          </cell>
          <cell r="C448" t="str">
            <v>EA</v>
          </cell>
          <cell r="D448" t="str">
            <v>2</v>
          </cell>
        </row>
        <row r="449">
          <cell r="A449" t="str">
            <v>AW-17</v>
          </cell>
          <cell r="B449" t="str">
            <v>3.02*1.4</v>
          </cell>
          <cell r="C449" t="str">
            <v>EA</v>
          </cell>
          <cell r="D449" t="str">
            <v>1</v>
          </cell>
        </row>
        <row r="450">
          <cell r="A450" t="str">
            <v>AW-18</v>
          </cell>
          <cell r="B450" t="str">
            <v>1.05*1.4</v>
          </cell>
          <cell r="C450" t="str">
            <v>EA</v>
          </cell>
          <cell r="D450" t="str">
            <v>1</v>
          </cell>
        </row>
        <row r="451">
          <cell r="A451" t="str">
            <v>AW-19</v>
          </cell>
          <cell r="B451" t="str">
            <v>3.2*1.4</v>
          </cell>
          <cell r="C451" t="str">
            <v>EA</v>
          </cell>
          <cell r="D451" t="str">
            <v>1</v>
          </cell>
        </row>
        <row r="452">
          <cell r="A452" t="str">
            <v>AW-20</v>
          </cell>
          <cell r="B452" t="str">
            <v>1.8*1.4</v>
          </cell>
          <cell r="C452" t="str">
            <v>EA</v>
          </cell>
          <cell r="D452" t="str">
            <v>1</v>
          </cell>
        </row>
        <row r="453">
          <cell r="A453" t="str">
            <v>AW-21</v>
          </cell>
          <cell r="B453" t="str">
            <v>2.6*1.4</v>
          </cell>
          <cell r="C453" t="str">
            <v>EA</v>
          </cell>
          <cell r="D453" t="str">
            <v>1</v>
          </cell>
        </row>
        <row r="454">
          <cell r="A454" t="str">
            <v>AW-22</v>
          </cell>
          <cell r="B454" t="str">
            <v>2.7*1.4</v>
          </cell>
          <cell r="C454" t="str">
            <v>EA</v>
          </cell>
          <cell r="D454" t="str">
            <v>1</v>
          </cell>
        </row>
        <row r="455">
          <cell r="A455" t="str">
            <v>AW-23</v>
          </cell>
          <cell r="B455" t="str">
            <v>2.62*1.4</v>
          </cell>
          <cell r="C455" t="str">
            <v>EA</v>
          </cell>
          <cell r="D455" t="str">
            <v>3</v>
          </cell>
        </row>
        <row r="456">
          <cell r="A456" t="str">
            <v>AW-24</v>
          </cell>
          <cell r="B456" t="str">
            <v>2.42*1.4</v>
          </cell>
          <cell r="C456" t="str">
            <v>EA</v>
          </cell>
          <cell r="D456" t="str">
            <v>3</v>
          </cell>
        </row>
        <row r="457">
          <cell r="A457" t="str">
            <v>AW-25</v>
          </cell>
          <cell r="B457" t="str">
            <v>2.87*1.4</v>
          </cell>
          <cell r="C457" t="str">
            <v>EA</v>
          </cell>
          <cell r="D457" t="str">
            <v>1</v>
          </cell>
        </row>
        <row r="458">
          <cell r="A458" t="str">
            <v>AW-26</v>
          </cell>
          <cell r="B458" t="str">
            <v>2.47*1.4</v>
          </cell>
          <cell r="C458" t="str">
            <v>EA</v>
          </cell>
          <cell r="D458" t="str">
            <v>1</v>
          </cell>
        </row>
        <row r="459">
          <cell r="A459" t="str">
            <v>AW-28</v>
          </cell>
          <cell r="B459" t="str">
            <v>2.57*1.4</v>
          </cell>
          <cell r="C459" t="str">
            <v>EA</v>
          </cell>
          <cell r="D459" t="str">
            <v>1</v>
          </cell>
        </row>
        <row r="460">
          <cell r="A460" t="str">
            <v>AW-29</v>
          </cell>
          <cell r="B460" t="str">
            <v>2.4*1.35</v>
          </cell>
          <cell r="C460" t="str">
            <v>EA</v>
          </cell>
          <cell r="D460" t="str">
            <v>1</v>
          </cell>
        </row>
        <row r="461">
          <cell r="A461" t="str">
            <v>AW-27</v>
          </cell>
          <cell r="B461" t="str">
            <v>2.77*1.4</v>
          </cell>
          <cell r="C461" t="str">
            <v>EA</v>
          </cell>
          <cell r="D461" t="str">
            <v>1</v>
          </cell>
        </row>
        <row r="462">
          <cell r="A462" t="str">
            <v>AW-30</v>
          </cell>
          <cell r="B462" t="str">
            <v>4.0*1.2</v>
          </cell>
          <cell r="C462" t="str">
            <v>EA</v>
          </cell>
          <cell r="D462" t="str">
            <v>1</v>
          </cell>
        </row>
        <row r="463">
          <cell r="A463" t="str">
            <v>AW-31</v>
          </cell>
          <cell r="B463" t="str">
            <v>3.0*1.8</v>
          </cell>
          <cell r="C463" t="str">
            <v>EA</v>
          </cell>
          <cell r="D463" t="str">
            <v>2</v>
          </cell>
        </row>
        <row r="464">
          <cell r="A464" t="str">
            <v>AG-1</v>
          </cell>
          <cell r="B464" t="str">
            <v>7.2*1.2</v>
          </cell>
          <cell r="C464" t="str">
            <v>EA</v>
          </cell>
          <cell r="D464" t="str">
            <v>1</v>
          </cell>
        </row>
        <row r="465">
          <cell r="A465" t="str">
            <v>AG-2</v>
          </cell>
          <cell r="B465" t="str">
            <v>6.0*1.8</v>
          </cell>
          <cell r="C465" t="str">
            <v>EA</v>
          </cell>
          <cell r="D465" t="str">
            <v>1</v>
          </cell>
        </row>
        <row r="466">
          <cell r="A466" t="str">
            <v>AG-3</v>
          </cell>
          <cell r="B466" t="str">
            <v>3.6*1.8</v>
          </cell>
          <cell r="C466" t="str">
            <v>EA</v>
          </cell>
          <cell r="D466" t="str">
            <v>4</v>
          </cell>
        </row>
        <row r="467">
          <cell r="A467" t="str">
            <v>AG-4</v>
          </cell>
          <cell r="B467" t="str">
            <v>3.0*1.8</v>
          </cell>
          <cell r="C467" t="str">
            <v>EA</v>
          </cell>
          <cell r="D467" t="str">
            <v>2</v>
          </cell>
        </row>
        <row r="468">
          <cell r="A468" t="str">
            <v>AG-04A</v>
          </cell>
          <cell r="B468" t="str">
            <v>1.8*1.8</v>
          </cell>
          <cell r="C468" t="str">
            <v>EA</v>
          </cell>
          <cell r="D468" t="str">
            <v>2</v>
          </cell>
        </row>
        <row r="469">
          <cell r="A469" t="str">
            <v>AG-5</v>
          </cell>
          <cell r="B469" t="str">
            <v>1.6*1.0</v>
          </cell>
          <cell r="C469" t="str">
            <v>EA</v>
          </cell>
          <cell r="D469" t="str">
            <v>1</v>
          </cell>
        </row>
        <row r="470">
          <cell r="A470" t="str">
            <v>AG-6</v>
          </cell>
          <cell r="B470" t="str">
            <v>1.0*1.0</v>
          </cell>
          <cell r="C470" t="str">
            <v>EA</v>
          </cell>
          <cell r="D470" t="str">
            <v>1</v>
          </cell>
        </row>
        <row r="471">
          <cell r="A471" t="str">
            <v>AG-7</v>
          </cell>
          <cell r="B471" t="str">
            <v>1.0*1.0</v>
          </cell>
          <cell r="C471" t="str">
            <v>EA</v>
          </cell>
          <cell r="D471" t="str">
            <v>1</v>
          </cell>
        </row>
        <row r="472">
          <cell r="A472" t="str">
            <v>AG-7A</v>
          </cell>
          <cell r="B472" t="str">
            <v>0.45*0.45</v>
          </cell>
          <cell r="C472" t="str">
            <v>EA</v>
          </cell>
          <cell r="D472" t="str">
            <v>1</v>
          </cell>
        </row>
        <row r="473">
          <cell r="A473" t="str">
            <v>AG-8</v>
          </cell>
          <cell r="B473" t="str">
            <v>3.25*0.8</v>
          </cell>
          <cell r="C473" t="str">
            <v>EA</v>
          </cell>
          <cell r="D473" t="str">
            <v>2</v>
          </cell>
        </row>
        <row r="474">
          <cell r="A474" t="str">
            <v>AG-9</v>
          </cell>
          <cell r="B474" t="str">
            <v>1.8*0.8</v>
          </cell>
          <cell r="C474" t="str">
            <v>EA</v>
          </cell>
          <cell r="D474" t="str">
            <v>1</v>
          </cell>
        </row>
        <row r="475">
          <cell r="A475" t="str">
            <v>AG-10</v>
          </cell>
          <cell r="B475" t="str">
            <v>3.7*0.8</v>
          </cell>
          <cell r="C475" t="str">
            <v>EA</v>
          </cell>
          <cell r="D475" t="str">
            <v>2</v>
          </cell>
        </row>
        <row r="476">
          <cell r="A476" t="str">
            <v>AG-11</v>
          </cell>
          <cell r="B476" t="str">
            <v>3.0*0.8</v>
          </cell>
          <cell r="C476" t="str">
            <v>EA</v>
          </cell>
          <cell r="D476" t="str">
            <v>1</v>
          </cell>
        </row>
        <row r="477">
          <cell r="A477" t="str">
            <v>AG-12</v>
          </cell>
          <cell r="B477" t="str">
            <v>2.65*0.8</v>
          </cell>
          <cell r="C477" t="str">
            <v>EA</v>
          </cell>
          <cell r="D477" t="str">
            <v>6</v>
          </cell>
        </row>
        <row r="478">
          <cell r="A478" t="str">
            <v>AG-12A</v>
          </cell>
          <cell r="B478" t="str">
            <v>2.65*0.6</v>
          </cell>
          <cell r="C478" t="str">
            <v>EA</v>
          </cell>
          <cell r="D478" t="str">
            <v>2</v>
          </cell>
        </row>
        <row r="479">
          <cell r="A479" t="str">
            <v>AG-13</v>
          </cell>
          <cell r="B479" t="str">
            <v>3.1*0.8</v>
          </cell>
          <cell r="C479" t="str">
            <v>EA</v>
          </cell>
          <cell r="D479" t="str">
            <v>1</v>
          </cell>
        </row>
        <row r="480">
          <cell r="A480" t="str">
            <v>AG-14</v>
          </cell>
          <cell r="B480" t="str">
            <v>2.5*0.8</v>
          </cell>
          <cell r="C480" t="str">
            <v>EA</v>
          </cell>
          <cell r="D480" t="str">
            <v>1</v>
          </cell>
        </row>
        <row r="481">
          <cell r="A481" t="str">
            <v>AG-15</v>
          </cell>
          <cell r="B481" t="str">
            <v>2.8*0.8</v>
          </cell>
          <cell r="C481" t="str">
            <v>EA</v>
          </cell>
          <cell r="D481" t="str">
            <v>2</v>
          </cell>
        </row>
        <row r="482">
          <cell r="A482" t="str">
            <v>FST-1</v>
          </cell>
          <cell r="B482" t="str">
            <v>5.375*3.85</v>
          </cell>
          <cell r="C482" t="str">
            <v>EA</v>
          </cell>
          <cell r="D482" t="str">
            <v>1</v>
          </cell>
        </row>
        <row r="483">
          <cell r="A483" t="str">
            <v>FST-2</v>
          </cell>
          <cell r="B483" t="str">
            <v>5.2*3.3</v>
          </cell>
          <cell r="C483" t="str">
            <v>EA</v>
          </cell>
          <cell r="D483" t="str">
            <v>1</v>
          </cell>
        </row>
        <row r="484">
          <cell r="A484" t="str">
            <v>SSF-1</v>
          </cell>
          <cell r="B484" t="str">
            <v>4.42*2.1</v>
          </cell>
          <cell r="C484" t="str">
            <v>EA</v>
          </cell>
          <cell r="D484" t="str">
            <v>4</v>
          </cell>
        </row>
        <row r="485">
          <cell r="A485" t="str">
            <v>SSF-2</v>
          </cell>
          <cell r="B485" t="str">
            <v>3.12*2.1</v>
          </cell>
          <cell r="C485" t="str">
            <v>EA</v>
          </cell>
          <cell r="D485" t="str">
            <v>3</v>
          </cell>
        </row>
        <row r="486">
          <cell r="A486" t="str">
            <v>SSF-3</v>
          </cell>
          <cell r="B486" t="str">
            <v>1.47*2.1</v>
          </cell>
          <cell r="C486" t="str">
            <v>EA</v>
          </cell>
          <cell r="D486" t="str">
            <v>4</v>
          </cell>
        </row>
        <row r="487">
          <cell r="A487" t="str">
            <v>SSF-4</v>
          </cell>
          <cell r="B487" t="str">
            <v>1.37*2.1</v>
          </cell>
          <cell r="C487" t="str">
            <v>EA</v>
          </cell>
          <cell r="D487" t="str">
            <v>1</v>
          </cell>
        </row>
        <row r="488">
          <cell r="A488" t="str">
            <v>SSF-5</v>
          </cell>
          <cell r="B488" t="str">
            <v>1.359*2.1</v>
          </cell>
          <cell r="C488" t="str">
            <v>EA</v>
          </cell>
          <cell r="D488" t="str">
            <v>8</v>
          </cell>
        </row>
        <row r="489">
          <cell r="A489" t="str">
            <v>SSF-6</v>
          </cell>
          <cell r="B489" t="str">
            <v>0.9*2.1</v>
          </cell>
          <cell r="C489" t="str">
            <v>EA</v>
          </cell>
          <cell r="D489" t="str">
            <v>4</v>
          </cell>
        </row>
        <row r="490">
          <cell r="A490" t="str">
            <v>SST-1</v>
          </cell>
          <cell r="B490" t="str">
            <v>7.75*3</v>
          </cell>
          <cell r="C490" t="str">
            <v>EA</v>
          </cell>
          <cell r="D490" t="str">
            <v>1</v>
          </cell>
        </row>
        <row r="491">
          <cell r="A491" t="str">
            <v>SST-2</v>
          </cell>
          <cell r="B491" t="str">
            <v>2.49*3</v>
          </cell>
          <cell r="C491" t="str">
            <v>EA</v>
          </cell>
          <cell r="D491" t="str">
            <v>2</v>
          </cell>
        </row>
        <row r="492">
          <cell r="A492" t="str">
            <v>SST-3</v>
          </cell>
          <cell r="B492" t="str">
            <v>1.99*3</v>
          </cell>
          <cell r="C492" t="str">
            <v>EA</v>
          </cell>
          <cell r="D492" t="str">
            <v>2</v>
          </cell>
        </row>
        <row r="493">
          <cell r="A493" t="str">
            <v>도 어 로 크</v>
          </cell>
          <cell r="B493" t="str">
            <v>S1000SS 2MB</v>
          </cell>
          <cell r="C493" t="str">
            <v>EA</v>
          </cell>
          <cell r="D493" t="str">
            <v>115</v>
          </cell>
        </row>
        <row r="494">
          <cell r="A494" t="str">
            <v>도 어 로 크</v>
          </cell>
          <cell r="B494" t="str">
            <v>R60PB  2CB</v>
          </cell>
          <cell r="C494" t="str">
            <v>EA</v>
          </cell>
          <cell r="D494" t="str">
            <v>4</v>
          </cell>
        </row>
        <row r="495">
          <cell r="A495" t="str">
            <v>도 어 로 크</v>
          </cell>
          <cell r="B495" t="str">
            <v>공정 #1500</v>
          </cell>
          <cell r="C495" t="str">
            <v>EA</v>
          </cell>
          <cell r="D495" t="str">
            <v>53</v>
          </cell>
        </row>
        <row r="496">
          <cell r="A496" t="str">
            <v>후 로 아 힌 지</v>
          </cell>
          <cell r="B496" t="str">
            <v>K8400  4호유리</v>
          </cell>
          <cell r="C496" t="str">
            <v>EA</v>
          </cell>
          <cell r="D496" t="str">
            <v>43</v>
          </cell>
        </row>
        <row r="497">
          <cell r="A497" t="str">
            <v>피 보 트 힌 지</v>
          </cell>
          <cell r="B497" t="str">
            <v>K1400  용접용</v>
          </cell>
          <cell r="C497" t="str">
            <v>EA</v>
          </cell>
          <cell r="D497" t="str">
            <v>188</v>
          </cell>
        </row>
        <row r="498">
          <cell r="A498" t="str">
            <v>도어 클로우저</v>
          </cell>
          <cell r="B498" t="str">
            <v>K640   4호보통</v>
          </cell>
          <cell r="C498" t="str">
            <v>EA</v>
          </cell>
          <cell r="D498" t="str">
            <v>25</v>
          </cell>
        </row>
        <row r="499">
          <cell r="A499" t="str">
            <v>도어 클로우저</v>
          </cell>
          <cell r="B499" t="str">
            <v>K2840  4호휴즈</v>
          </cell>
          <cell r="C499" t="str">
            <v>EA</v>
          </cell>
          <cell r="D499" t="str">
            <v>96</v>
          </cell>
        </row>
        <row r="500">
          <cell r="A500" t="str">
            <v>오르내리 꽃이쇠</v>
          </cell>
          <cell r="B500" t="str">
            <v>150 MM</v>
          </cell>
          <cell r="C500" t="str">
            <v>EA</v>
          </cell>
          <cell r="D500" t="str">
            <v>106</v>
          </cell>
        </row>
        <row r="501">
          <cell r="A501" t="str">
            <v>황 동  정 첩</v>
          </cell>
          <cell r="B501" t="str">
            <v>황동4" 805SB</v>
          </cell>
          <cell r="C501" t="str">
            <v>EA</v>
          </cell>
          <cell r="D501" t="str">
            <v>12</v>
          </cell>
        </row>
        <row r="502">
          <cell r="A502" t="str">
            <v>셔터용전동개폐기</v>
          </cell>
          <cell r="B502" t="str">
            <v>150 KG 스텐용</v>
          </cell>
          <cell r="C502" t="str">
            <v>조</v>
          </cell>
          <cell r="D502" t="str">
            <v>4</v>
          </cell>
        </row>
        <row r="503">
          <cell r="A503" t="str">
            <v>셔터용전동개폐기</v>
          </cell>
          <cell r="B503" t="str">
            <v>300 KG 스텐용</v>
          </cell>
          <cell r="C503" t="str">
            <v>조</v>
          </cell>
          <cell r="D503" t="str">
            <v>3</v>
          </cell>
        </row>
        <row r="504">
          <cell r="A504" t="str">
            <v>알 미 늄  그 릴</v>
          </cell>
          <cell r="B504" t="str">
            <v>T = 1.5 MM</v>
          </cell>
          <cell r="C504" t="str">
            <v>M2</v>
          </cell>
          <cell r="D504" t="str">
            <v>103</v>
          </cell>
        </row>
        <row r="514">
          <cell r="A514" t="str">
            <v xml:space="preserve">   [합               계]</v>
          </cell>
        </row>
        <row r="515">
          <cell r="A515" t="str">
            <v>14 유  리  공  사</v>
          </cell>
        </row>
        <row r="516">
          <cell r="A516" t="str">
            <v>맑은 유리</v>
          </cell>
          <cell r="B516" t="str">
            <v>T= 5MM</v>
          </cell>
          <cell r="C516" t="str">
            <v>M2</v>
          </cell>
          <cell r="D516" t="str">
            <v>26</v>
          </cell>
        </row>
        <row r="517">
          <cell r="A517" t="str">
            <v>칼라 복층 유리</v>
          </cell>
          <cell r="B517" t="str">
            <v>T=16  MM</v>
          </cell>
          <cell r="C517" t="str">
            <v>M2</v>
          </cell>
          <cell r="D517" t="str">
            <v>1592</v>
          </cell>
        </row>
        <row r="518">
          <cell r="A518" t="str">
            <v>투명 강화 유리</v>
          </cell>
          <cell r="B518" t="str">
            <v>T=10  MM</v>
          </cell>
          <cell r="C518" t="str">
            <v>M2</v>
          </cell>
          <cell r="D518" t="str">
            <v>108</v>
          </cell>
        </row>
        <row r="519">
          <cell r="A519" t="str">
            <v>투명 강화 유리</v>
          </cell>
          <cell r="B519" t="str">
            <v>T=12  MM</v>
          </cell>
          <cell r="C519" t="str">
            <v>M2</v>
          </cell>
          <cell r="D519" t="str">
            <v>1</v>
          </cell>
        </row>
        <row r="520">
          <cell r="A520" t="str">
            <v>유리 끼우고 닦기</v>
          </cell>
          <cell r="B520" t="str">
            <v xml:space="preserve"> 5 MM 이하</v>
          </cell>
          <cell r="C520" t="str">
            <v>M2</v>
          </cell>
          <cell r="D520" t="str">
            <v>26</v>
          </cell>
        </row>
        <row r="521">
          <cell r="A521" t="str">
            <v>유리 끼우고 닦기</v>
          </cell>
          <cell r="B521" t="str">
            <v>강화유리T=10MM</v>
          </cell>
          <cell r="C521" t="str">
            <v>M2</v>
          </cell>
          <cell r="D521" t="str">
            <v>108</v>
          </cell>
        </row>
        <row r="522">
          <cell r="A522" t="str">
            <v>유리 끼우고 닦기</v>
          </cell>
          <cell r="B522" t="str">
            <v>강화유리T=12MM</v>
          </cell>
          <cell r="C522" t="str">
            <v>M2</v>
          </cell>
          <cell r="D522" t="str">
            <v>1</v>
          </cell>
        </row>
        <row r="523">
          <cell r="A523" t="str">
            <v>유리 끼우고 닦기</v>
          </cell>
          <cell r="B523" t="str">
            <v>복층유리T:16</v>
          </cell>
          <cell r="C523" t="str">
            <v>M2</v>
          </cell>
          <cell r="D523" t="str">
            <v>1592</v>
          </cell>
        </row>
        <row r="524">
          <cell r="A524" t="str">
            <v>투명강화유리도어</v>
          </cell>
          <cell r="B524" t="str">
            <v>0.9*2.1M</v>
          </cell>
          <cell r="C524" t="str">
            <v>EA</v>
          </cell>
          <cell r="D524">
            <v>31</v>
          </cell>
        </row>
        <row r="525">
          <cell r="A525" t="str">
            <v>투명강화유리도어</v>
          </cell>
          <cell r="B525" t="str">
            <v>1.0*2.1</v>
          </cell>
          <cell r="C525" t="str">
            <v>EA</v>
          </cell>
          <cell r="D525" t="str">
            <v>12</v>
          </cell>
        </row>
        <row r="530">
          <cell r="A530" t="str">
            <v xml:space="preserve">   [합               계]</v>
          </cell>
        </row>
        <row r="531">
          <cell r="A531" t="str">
            <v>15 도  장  공  사</v>
          </cell>
        </row>
        <row r="532">
          <cell r="A532" t="str">
            <v>수 성  페 인 트</v>
          </cell>
          <cell r="B532" t="str">
            <v>내벽 3 회</v>
          </cell>
          <cell r="C532" t="str">
            <v>M2</v>
          </cell>
          <cell r="D532" t="str">
            <v>9345</v>
          </cell>
        </row>
        <row r="533">
          <cell r="A533" t="str">
            <v>수 성  페 인 트</v>
          </cell>
          <cell r="B533" t="str">
            <v>내부천정 3 회</v>
          </cell>
          <cell r="C533" t="str">
            <v>M2</v>
          </cell>
          <cell r="D533" t="str">
            <v>3657</v>
          </cell>
        </row>
        <row r="534">
          <cell r="A534" t="str">
            <v>수 성  페 인 트</v>
          </cell>
          <cell r="B534" t="str">
            <v>외벽 3 회</v>
          </cell>
          <cell r="C534" t="str">
            <v>M2</v>
          </cell>
          <cell r="D534" t="str">
            <v>1598</v>
          </cell>
        </row>
        <row r="535">
          <cell r="A535" t="str">
            <v>수 성  페 인 트</v>
          </cell>
          <cell r="B535" t="str">
            <v>외부천정 3 회</v>
          </cell>
          <cell r="C535" t="str">
            <v>M2</v>
          </cell>
          <cell r="D535" t="str">
            <v>143</v>
          </cell>
        </row>
        <row r="536">
          <cell r="A536" t="str">
            <v>수 성  페 인 트</v>
          </cell>
          <cell r="B536" t="str">
            <v>베이스 판넬벽</v>
          </cell>
          <cell r="C536" t="str">
            <v>M2</v>
          </cell>
          <cell r="D536" t="str">
            <v>599</v>
          </cell>
        </row>
        <row r="537">
          <cell r="A537" t="str">
            <v>조 합  페 인 트</v>
          </cell>
          <cell r="B537" t="str">
            <v>철재면 2 회칠</v>
          </cell>
          <cell r="C537" t="str">
            <v>M2</v>
          </cell>
          <cell r="D537" t="str">
            <v>558</v>
          </cell>
        </row>
        <row r="538">
          <cell r="A538" t="str">
            <v>조 합  페 인 트</v>
          </cell>
          <cell r="B538" t="str">
            <v>모르터면 3회</v>
          </cell>
          <cell r="C538" t="str">
            <v>M2</v>
          </cell>
          <cell r="D538">
            <v>52</v>
          </cell>
        </row>
        <row r="539">
          <cell r="A539" t="str">
            <v>방 청  페 인 트</v>
          </cell>
          <cell r="B539" t="str">
            <v>철부 1 회</v>
          </cell>
          <cell r="C539" t="str">
            <v>M2</v>
          </cell>
          <cell r="D539" t="str">
            <v>558</v>
          </cell>
        </row>
        <row r="540">
          <cell r="A540" t="str">
            <v>세라민 페인트</v>
          </cell>
          <cell r="B540" t="str">
            <v>2 회,걸레받이</v>
          </cell>
          <cell r="C540" t="str">
            <v>M2</v>
          </cell>
          <cell r="D540" t="str">
            <v>213</v>
          </cell>
        </row>
        <row r="541">
          <cell r="A541" t="str">
            <v>바니쉬 칠</v>
          </cell>
          <cell r="B541" t="str">
            <v>목재면 3 회칠</v>
          </cell>
          <cell r="C541" t="str">
            <v>M2</v>
          </cell>
          <cell r="D541" t="str">
            <v>20</v>
          </cell>
        </row>
        <row r="542">
          <cell r="A542" t="str">
            <v>인 코 트</v>
          </cell>
          <cell r="C542" t="str">
            <v>M2</v>
          </cell>
          <cell r="D542" t="str">
            <v>2348</v>
          </cell>
        </row>
        <row r="543">
          <cell r="A543" t="str">
            <v>비닐페인트</v>
          </cell>
          <cell r="B543" t="str">
            <v>천정</v>
          </cell>
          <cell r="C543" t="str">
            <v>M2</v>
          </cell>
          <cell r="D543" t="str">
            <v>374</v>
          </cell>
        </row>
        <row r="546">
          <cell r="A546" t="str">
            <v xml:space="preserve">   [합               계]</v>
          </cell>
        </row>
        <row r="547">
          <cell r="A547" t="str">
            <v>16 수  장  공  사</v>
          </cell>
        </row>
        <row r="548">
          <cell r="A548" t="str">
            <v>석면타일붙이기</v>
          </cell>
          <cell r="B548" t="str">
            <v>3*300*300</v>
          </cell>
          <cell r="C548" t="str">
            <v>M2</v>
          </cell>
          <cell r="D548">
            <v>8610</v>
          </cell>
        </row>
        <row r="549">
          <cell r="A549" t="str">
            <v>무석면타일붙이기</v>
          </cell>
          <cell r="B549" t="str">
            <v>3*300*300</v>
          </cell>
          <cell r="C549" t="str">
            <v>M2</v>
          </cell>
          <cell r="D549" t="str">
            <v>3388</v>
          </cell>
        </row>
        <row r="550">
          <cell r="A550" t="str">
            <v>내산타일 붙이기</v>
          </cell>
          <cell r="B550" t="str">
            <v>2*300*300</v>
          </cell>
          <cell r="C550" t="str">
            <v>M2</v>
          </cell>
          <cell r="D550" t="str">
            <v>74</v>
          </cell>
        </row>
        <row r="551">
          <cell r="A551" t="str">
            <v>비닐쉬트깔기</v>
          </cell>
          <cell r="B551" t="str">
            <v>경보행용T:2.2</v>
          </cell>
          <cell r="C551" t="str">
            <v>M2</v>
          </cell>
          <cell r="D551" t="str">
            <v>122</v>
          </cell>
        </row>
        <row r="552">
          <cell r="A552" t="str">
            <v>비닐쉬트깔기</v>
          </cell>
          <cell r="B552" t="str">
            <v>중보행용T:2.2</v>
          </cell>
          <cell r="C552" t="str">
            <v>M2</v>
          </cell>
          <cell r="D552" t="str">
            <v>1317</v>
          </cell>
        </row>
        <row r="553">
          <cell r="A553" t="str">
            <v>비닐쉬트깔기계단</v>
          </cell>
          <cell r="B553" t="str">
            <v>중보행용T:2.2</v>
          </cell>
          <cell r="C553" t="str">
            <v>M2</v>
          </cell>
          <cell r="D553" t="str">
            <v>584</v>
          </cell>
        </row>
        <row r="554">
          <cell r="A554" t="str">
            <v>라바베이스붙이기</v>
          </cell>
          <cell r="B554" t="str">
            <v>H:100</v>
          </cell>
          <cell r="C554" t="str">
            <v>M</v>
          </cell>
          <cell r="D554" t="str">
            <v>955</v>
          </cell>
        </row>
        <row r="555">
          <cell r="A555" t="str">
            <v>벽지 붙이기</v>
          </cell>
          <cell r="C555" t="str">
            <v>M2</v>
          </cell>
          <cell r="D555" t="str">
            <v>100</v>
          </cell>
        </row>
        <row r="556">
          <cell r="A556" t="str">
            <v>암면텍스 TH-BAR</v>
          </cell>
          <cell r="B556" t="str">
            <v>T:15MM</v>
          </cell>
          <cell r="C556" t="str">
            <v>M2</v>
          </cell>
          <cell r="D556">
            <v>3847</v>
          </cell>
        </row>
        <row r="557">
          <cell r="A557" t="str">
            <v>암면텍스붙이기</v>
          </cell>
          <cell r="B557" t="str">
            <v>석고보드동시</v>
          </cell>
          <cell r="C557" t="str">
            <v>M2</v>
          </cell>
          <cell r="D557">
            <v>1579</v>
          </cell>
        </row>
        <row r="558">
          <cell r="A558" t="str">
            <v>석고보드</v>
          </cell>
          <cell r="B558" t="str">
            <v>천정 T:9MM</v>
          </cell>
          <cell r="C558" t="str">
            <v>M2</v>
          </cell>
          <cell r="D558">
            <v>393</v>
          </cell>
        </row>
        <row r="559">
          <cell r="A559" t="str">
            <v>석면텍스</v>
          </cell>
          <cell r="B559" t="str">
            <v>T:6MM</v>
          </cell>
          <cell r="C559" t="str">
            <v>M2</v>
          </cell>
          <cell r="D559">
            <v>1174</v>
          </cell>
        </row>
        <row r="560">
          <cell r="A560" t="str">
            <v>스치로폴 깔기</v>
          </cell>
          <cell r="B560" t="str">
            <v>바닥 50 MM</v>
          </cell>
          <cell r="C560" t="str">
            <v>M2</v>
          </cell>
          <cell r="D560" t="str">
            <v>2797</v>
          </cell>
        </row>
        <row r="561">
          <cell r="A561" t="str">
            <v>스치로폴 T=50MM</v>
          </cell>
          <cell r="B561" t="str">
            <v>CONC. 타설부착</v>
          </cell>
          <cell r="C561" t="str">
            <v>M2</v>
          </cell>
          <cell r="D561" t="str">
            <v>739</v>
          </cell>
        </row>
        <row r="562">
          <cell r="A562" t="str">
            <v>스치로폴 T=80MM</v>
          </cell>
          <cell r="B562" t="str">
            <v>CONC. 타설부착</v>
          </cell>
          <cell r="C562" t="str">
            <v>M2</v>
          </cell>
          <cell r="D562" t="str">
            <v>4014</v>
          </cell>
        </row>
        <row r="563">
          <cell r="A563" t="str">
            <v>스치로폴 T=50MM</v>
          </cell>
          <cell r="B563" t="str">
            <v>벽 붙이기</v>
          </cell>
          <cell r="C563" t="str">
            <v>M2</v>
          </cell>
          <cell r="D563" t="str">
            <v>20</v>
          </cell>
        </row>
        <row r="564">
          <cell r="A564" t="str">
            <v>스치로폴 T=50MM</v>
          </cell>
          <cell r="B564" t="str">
            <v>CONC 타설부착</v>
          </cell>
          <cell r="C564" t="str">
            <v>M2</v>
          </cell>
          <cell r="D564">
            <v>266</v>
          </cell>
        </row>
        <row r="565">
          <cell r="A565" t="str">
            <v>휀박스뒤암면붙임</v>
          </cell>
          <cell r="B565" t="str">
            <v>T:50 은박지</v>
          </cell>
          <cell r="C565" t="str">
            <v>M2</v>
          </cell>
          <cell r="D565" t="str">
            <v>106</v>
          </cell>
        </row>
        <row r="566">
          <cell r="A566" t="str">
            <v>석고보드벽붙이기</v>
          </cell>
          <cell r="B566" t="str">
            <v>띠장T=12MM*2</v>
          </cell>
          <cell r="C566" t="str">
            <v>M2</v>
          </cell>
          <cell r="D566" t="str">
            <v>79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Assign"/>
      <sheetName val="준비자료"/>
      <sheetName val="tax"/>
      <sheetName val="사업비"/>
      <sheetName val="DM"/>
      <sheetName val="운용준칙"/>
      <sheetName val="이사회"/>
      <sheetName val="주석"/>
      <sheetName val="3110"/>
      <sheetName val="3110-1 (2)"/>
      <sheetName val="3110-1"/>
      <sheetName val="3110-2"/>
      <sheetName val="3110-4"/>
      <sheetName val="BS"/>
      <sheetName val="PL"/>
      <sheetName val="Score"/>
      <sheetName val="3200"/>
      <sheetName val="3200-5"/>
      <sheetName val="3200-6"/>
      <sheetName val="4200"/>
      <sheetName val="4400"/>
      <sheetName val="4400-1"/>
      <sheetName val="6-3(2)"/>
      <sheetName val="4400-2"/>
      <sheetName val="자본"/>
      <sheetName val="경영지표"/>
      <sheetName val="Sheet1"/>
      <sheetName val="Customer"/>
      <sheetName val="970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Assign"/>
      <sheetName val="준비자료"/>
      <sheetName val="tax"/>
      <sheetName val="사업비"/>
      <sheetName val="DM"/>
      <sheetName val="운용준칙"/>
      <sheetName val="이사회"/>
      <sheetName val="주석"/>
      <sheetName val="3110"/>
      <sheetName val="3110-1 (2)"/>
      <sheetName val="3110-1"/>
      <sheetName val="3110-2"/>
      <sheetName val="3110-4"/>
      <sheetName val="BS"/>
      <sheetName val="PL"/>
      <sheetName val="Score"/>
      <sheetName val="3200"/>
      <sheetName val="3200-5"/>
      <sheetName val="3200-6"/>
      <sheetName val="4200"/>
      <sheetName val="4400"/>
      <sheetName val="4400-1"/>
      <sheetName val="6-3(2)"/>
      <sheetName val="4400-2"/>
      <sheetName val="자본"/>
      <sheetName val="경영지표"/>
      <sheetName val="Sheet1"/>
      <sheetName val="Custom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3110-2"/>
    </sheetNames>
    <sheetDataSet>
      <sheetData sheetId="0" refreshError="1"/>
      <sheetData sheetId="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경산"/>
      <sheetName val="1.우편집중내역서"/>
      <sheetName val="승용"/>
      <sheetName val="311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ver (2)"/>
      <sheetName val="Emp._Payroll"/>
      <sheetName val="Bank charge"/>
      <sheetName val="Journal voucher"/>
      <sheetName val="Payroll Sheet"/>
      <sheetName val="refund tax for 1999"/>
      <sheetName val="Sheet4"/>
      <sheetName val="Journal voucher (2)"/>
      <sheetName val="급여(상여)대장200107"/>
      <sheetName val="SM010107"/>
      <sheetName val="분기별데이타"/>
      <sheetName val="월별데이타"/>
    </sheetNames>
    <sheetDataSet>
      <sheetData sheetId="0"/>
      <sheetData sheetId="1"/>
      <sheetData sheetId="2"/>
      <sheetData sheetId="3" refreshError="1"/>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월별데이타"/>
      <sheetName val="분기별데이타"/>
      <sheetName val="월별지수"/>
      <sheetName val="월별동향"/>
      <sheetName val="예상동향"/>
      <sheetName val="분기별지수"/>
      <sheetName val="분기별동향"/>
      <sheetName val="분기별예측"/>
      <sheetName val="98BS추정"/>
      <sheetName val="99BS (11.18)"/>
      <sheetName val="99BS(1.25)"/>
      <sheetName val="99BS(2.3)"/>
      <sheetName val="99BS(2.9)"/>
      <sheetName val="99BS(2.19)"/>
      <sheetName val="직노"/>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품마스타"/>
      <sheetName val="제품,상품이체"/>
      <sheetName val="제품분류코드"/>
      <sheetName val="재료비"/>
      <sheetName val="작업시간"/>
      <sheetName val="경비배부표 "/>
      <sheetName val="제조원가계산서 (1)"/>
      <sheetName val="제조원가계산서 (2)"/>
      <sheetName val="Sheet2"/>
      <sheetName val="재공품명세"/>
      <sheetName val="재공품수량"/>
      <sheetName val="제품수불(장부상)"/>
      <sheetName val="제품수불(장부상) (2)"/>
      <sheetName val="IN"/>
      <sheetName val="종합"/>
      <sheetName val="실물재고"/>
      <sheetName val="제품수불 (2)"/>
      <sheetName val="제품입고(생산)"/>
      <sheetName val="Sheet1"/>
      <sheetName val="제품(수출)매출"/>
      <sheetName val="전기이월"/>
      <sheetName val="상품수불"/>
      <sheetName val="상품보조수불"/>
      <sheetName val="Bank charge"/>
    </sheetNames>
    <sheetDataSet>
      <sheetData sheetId="0"/>
      <sheetData sheetId="1"/>
      <sheetData sheetId="2"/>
      <sheetData sheetId="3"/>
      <sheetData sheetId="4"/>
      <sheetData sheetId="5"/>
      <sheetData sheetId="6"/>
      <sheetData sheetId="7" refreshError="1">
        <row r="5">
          <cell r="A5">
            <v>5</v>
          </cell>
          <cell r="B5" t="str">
            <v xml:space="preserve">혈액 Bag-CPDA-1          </v>
          </cell>
          <cell r="C5" t="str">
            <v xml:space="preserve">Single(320ml)           </v>
          </cell>
          <cell r="D5">
            <v>5442.3181982733086</v>
          </cell>
          <cell r="E5">
            <v>75950</v>
          </cell>
          <cell r="F5">
            <v>81392.318198273308</v>
          </cell>
          <cell r="G5">
            <v>22693561.983087972</v>
          </cell>
          <cell r="H5">
            <v>35878804.365792125</v>
          </cell>
          <cell r="I5">
            <v>20240745.027934074</v>
          </cell>
          <cell r="J5">
            <v>78813111.376814172</v>
          </cell>
        </row>
        <row r="6">
          <cell r="A6">
            <v>6</v>
          </cell>
          <cell r="B6" t="str">
            <v xml:space="preserve">혈액 Bag-CPDA-1          </v>
          </cell>
          <cell r="C6" t="str">
            <v xml:space="preserve">Double(320ml)           </v>
          </cell>
          <cell r="D6">
            <v>47230.793480883884</v>
          </cell>
          <cell r="E6">
            <v>427624</v>
          </cell>
          <cell r="F6">
            <v>474854.79348088388</v>
          </cell>
          <cell r="G6">
            <v>228796436.01413339</v>
          </cell>
          <cell r="H6">
            <v>286494050.64639217</v>
          </cell>
          <cell r="I6">
            <v>162979406.53997979</v>
          </cell>
          <cell r="J6">
            <v>678269893.20050538</v>
          </cell>
        </row>
        <row r="7">
          <cell r="A7">
            <v>7</v>
          </cell>
          <cell r="B7" t="str">
            <v xml:space="preserve">혈액 Bag-CPDA-1          </v>
          </cell>
          <cell r="C7" t="str">
            <v xml:space="preserve">Triple(320ml)           </v>
          </cell>
          <cell r="D7">
            <v>0</v>
          </cell>
          <cell r="E7">
            <v>0</v>
          </cell>
          <cell r="F7">
            <v>0</v>
          </cell>
          <cell r="G7">
            <v>0</v>
          </cell>
          <cell r="H7">
            <v>0</v>
          </cell>
          <cell r="I7">
            <v>0</v>
          </cell>
          <cell r="J7">
            <v>0</v>
          </cell>
        </row>
        <row r="8">
          <cell r="A8">
            <v>8</v>
          </cell>
          <cell r="B8" t="str">
            <v xml:space="preserve">혈액 Bag-CPDA-1          </v>
          </cell>
          <cell r="C8" t="str">
            <v xml:space="preserve">Quadruple(320ml)소아용  </v>
          </cell>
          <cell r="D8">
            <v>0</v>
          </cell>
          <cell r="E8">
            <v>0</v>
          </cell>
          <cell r="F8">
            <v>0</v>
          </cell>
          <cell r="G8">
            <v>0</v>
          </cell>
          <cell r="H8">
            <v>0</v>
          </cell>
          <cell r="I8">
            <v>0</v>
          </cell>
          <cell r="J8">
            <v>0</v>
          </cell>
        </row>
        <row r="9">
          <cell r="A9">
            <v>13</v>
          </cell>
          <cell r="B9" t="str">
            <v xml:space="preserve">혈액 Bag-CPDA            </v>
          </cell>
          <cell r="C9" t="str">
            <v xml:space="preserve">Single(450ml:수)        </v>
          </cell>
          <cell r="D9">
            <v>10221.713163291919</v>
          </cell>
          <cell r="E9">
            <v>893610</v>
          </cell>
          <cell r="F9">
            <v>903831.71316329192</v>
          </cell>
          <cell r="G9">
            <v>300726502.93054318</v>
          </cell>
          <cell r="H9">
            <v>420999270.26672781</v>
          </cell>
          <cell r="I9">
            <v>243070398.71188101</v>
          </cell>
          <cell r="J9">
            <v>964796171.90915203</v>
          </cell>
        </row>
        <row r="10">
          <cell r="A10">
            <v>14</v>
          </cell>
          <cell r="B10" t="str">
            <v xml:space="preserve">혈액 Bag-CPDA            </v>
          </cell>
          <cell r="C10" t="str">
            <v xml:space="preserve">Double(450ml:수)        </v>
          </cell>
          <cell r="D10">
            <v>5210.2018025705302</v>
          </cell>
          <cell r="E10">
            <v>129528</v>
          </cell>
          <cell r="F10">
            <v>134738.20180257052</v>
          </cell>
          <cell r="G10">
            <v>69126154.421891689</v>
          </cell>
          <cell r="H10">
            <v>89226975.740819395</v>
          </cell>
          <cell r="I10">
            <v>50784828.469307862</v>
          </cell>
          <cell r="J10">
            <v>209137958.63201895</v>
          </cell>
        </row>
        <row r="11">
          <cell r="A11">
            <v>15</v>
          </cell>
          <cell r="B11" t="str">
            <v xml:space="preserve">혈액 Bag-CPDA            </v>
          </cell>
          <cell r="C11" t="str">
            <v xml:space="preserve">Triple(450ml:수)        </v>
          </cell>
          <cell r="D11">
            <v>0</v>
          </cell>
          <cell r="E11">
            <v>242190</v>
          </cell>
          <cell r="F11">
            <v>242190</v>
          </cell>
          <cell r="G11">
            <v>155043862.15500003</v>
          </cell>
          <cell r="H11">
            <v>202023658.50206101</v>
          </cell>
          <cell r="I11">
            <v>117237194.26734355</v>
          </cell>
          <cell r="J11">
            <v>474304714.92440462</v>
          </cell>
        </row>
        <row r="12">
          <cell r="A12">
            <v>16</v>
          </cell>
          <cell r="B12" t="str">
            <v xml:space="preserve">혈액 Bag-CPDA            </v>
          </cell>
          <cell r="C12" t="str">
            <v xml:space="preserve">Quadruple(450ml:수)     </v>
          </cell>
          <cell r="D12">
            <v>0</v>
          </cell>
          <cell r="E12">
            <v>348</v>
          </cell>
          <cell r="F12">
            <v>348</v>
          </cell>
          <cell r="G12">
            <v>280115.64</v>
          </cell>
          <cell r="H12">
            <v>341884.33400716237</v>
          </cell>
          <cell r="I12">
            <v>202183.63832478807</v>
          </cell>
          <cell r="J12">
            <v>824183.61233195045</v>
          </cell>
        </row>
        <row r="13">
          <cell r="A13">
            <v>17</v>
          </cell>
          <cell r="B13" t="str">
            <v xml:space="preserve">Transfer Bag             </v>
          </cell>
          <cell r="C13" t="str">
            <v xml:space="preserve">300 ml                  </v>
          </cell>
          <cell r="D13">
            <v>0</v>
          </cell>
          <cell r="E13">
            <v>12600</v>
          </cell>
          <cell r="F13">
            <v>12600</v>
          </cell>
          <cell r="G13">
            <v>4795560</v>
          </cell>
          <cell r="H13">
            <v>134001.92941482912</v>
          </cell>
          <cell r="I13">
            <v>26612.077528929956</v>
          </cell>
          <cell r="J13">
            <v>4956174.0069437595</v>
          </cell>
        </row>
        <row r="14">
          <cell r="A14">
            <v>19</v>
          </cell>
          <cell r="B14" t="str">
            <v xml:space="preserve">Sorvall Bag              </v>
          </cell>
          <cell r="C14" t="str">
            <v xml:space="preserve">                        </v>
          </cell>
          <cell r="D14">
            <v>0</v>
          </cell>
          <cell r="E14">
            <v>0</v>
          </cell>
          <cell r="F14">
            <v>0</v>
          </cell>
          <cell r="G14">
            <v>0</v>
          </cell>
          <cell r="H14">
            <v>0</v>
          </cell>
          <cell r="I14">
            <v>0</v>
          </cell>
          <cell r="J14">
            <v>0</v>
          </cell>
        </row>
        <row r="15">
          <cell r="A15">
            <v>20</v>
          </cell>
          <cell r="B15" t="str">
            <v xml:space="preserve">Saline Bag               </v>
          </cell>
          <cell r="C15" t="str">
            <v xml:space="preserve">500ml                   </v>
          </cell>
          <cell r="D15">
            <v>0</v>
          </cell>
          <cell r="E15">
            <v>0</v>
          </cell>
          <cell r="F15">
            <v>0</v>
          </cell>
          <cell r="G15">
            <v>0</v>
          </cell>
          <cell r="H15">
            <v>0</v>
          </cell>
          <cell r="I15">
            <v>0</v>
          </cell>
          <cell r="J15">
            <v>0</v>
          </cell>
        </row>
        <row r="16">
          <cell r="A16">
            <v>21</v>
          </cell>
          <cell r="B16" t="str">
            <v xml:space="preserve">Saline Bag               </v>
          </cell>
          <cell r="C16" t="str">
            <v xml:space="preserve">A                       </v>
          </cell>
          <cell r="D16">
            <v>0</v>
          </cell>
          <cell r="E16">
            <v>0</v>
          </cell>
          <cell r="F16">
            <v>0</v>
          </cell>
          <cell r="G16">
            <v>0</v>
          </cell>
          <cell r="H16">
            <v>0</v>
          </cell>
          <cell r="I16">
            <v>0</v>
          </cell>
          <cell r="J16">
            <v>0</v>
          </cell>
        </row>
        <row r="17">
          <cell r="A17">
            <v>26</v>
          </cell>
          <cell r="B17" t="str">
            <v xml:space="preserve">채혈 Set                 </v>
          </cell>
          <cell r="C17" t="str">
            <v xml:space="preserve">녹십자용                </v>
          </cell>
          <cell r="D17">
            <v>0</v>
          </cell>
          <cell r="E17">
            <v>0</v>
          </cell>
          <cell r="F17">
            <v>0</v>
          </cell>
          <cell r="G17">
            <v>0</v>
          </cell>
          <cell r="H17">
            <v>0</v>
          </cell>
          <cell r="I17">
            <v>0</v>
          </cell>
          <cell r="J17">
            <v>0</v>
          </cell>
        </row>
        <row r="18">
          <cell r="A18">
            <v>27</v>
          </cell>
          <cell r="B18" t="str">
            <v xml:space="preserve">채혈 Set                 </v>
          </cell>
          <cell r="C18" t="str">
            <v xml:space="preserve">수출용                  </v>
          </cell>
          <cell r="D18">
            <v>0</v>
          </cell>
          <cell r="E18">
            <v>95000</v>
          </cell>
          <cell r="F18">
            <v>95000</v>
          </cell>
          <cell r="G18">
            <v>13898500.000000002</v>
          </cell>
          <cell r="H18">
            <v>436278.16588514927</v>
          </cell>
          <cell r="I18">
            <v>96454.800118627463</v>
          </cell>
          <cell r="J18">
            <v>14431232.966003777</v>
          </cell>
        </row>
        <row r="19">
          <cell r="A19">
            <v>29</v>
          </cell>
          <cell r="B19" t="str">
            <v xml:space="preserve">수혈 Set                 </v>
          </cell>
          <cell r="C19" t="str">
            <v xml:space="preserve">녹십자용                </v>
          </cell>
          <cell r="D19">
            <v>0</v>
          </cell>
          <cell r="E19">
            <v>0</v>
          </cell>
          <cell r="F19">
            <v>0</v>
          </cell>
          <cell r="G19">
            <v>0</v>
          </cell>
          <cell r="H19">
            <v>0</v>
          </cell>
          <cell r="I19">
            <v>0</v>
          </cell>
          <cell r="J19">
            <v>0</v>
          </cell>
        </row>
        <row r="20">
          <cell r="A20">
            <v>30</v>
          </cell>
          <cell r="B20" t="str">
            <v xml:space="preserve">수혈 Set                 </v>
          </cell>
          <cell r="C20" t="str">
            <v xml:space="preserve">수출용                  </v>
          </cell>
          <cell r="D20">
            <v>94379.62343096234</v>
          </cell>
          <cell r="E20">
            <v>2000740</v>
          </cell>
          <cell r="F20">
            <v>2095119.6234309624</v>
          </cell>
          <cell r="G20">
            <v>253809076.54129708</v>
          </cell>
          <cell r="H20">
            <v>173799393.03800231</v>
          </cell>
          <cell r="I20">
            <v>4425038.5596132781</v>
          </cell>
          <cell r="J20">
            <v>432033508.13891268</v>
          </cell>
        </row>
        <row r="21">
          <cell r="A21">
            <v>31</v>
          </cell>
          <cell r="B21" t="str">
            <v xml:space="preserve">혈소판 수혈 Set          </v>
          </cell>
          <cell r="C21" t="str">
            <v xml:space="preserve">                        </v>
          </cell>
          <cell r="D21">
            <v>3577.7632194665421</v>
          </cell>
          <cell r="E21">
            <v>62160</v>
          </cell>
          <cell r="F21">
            <v>65737.763219466549</v>
          </cell>
          <cell r="G21">
            <v>6385832.0569022009</v>
          </cell>
          <cell r="H21">
            <v>20203504.069830157</v>
          </cell>
          <cell r="I21">
            <v>14095214.44143419</v>
          </cell>
          <cell r="J21">
            <v>40684550.568166547</v>
          </cell>
        </row>
        <row r="22">
          <cell r="A22">
            <v>32</v>
          </cell>
          <cell r="B22" t="str">
            <v xml:space="preserve">Peritosol 150            </v>
          </cell>
          <cell r="C22" t="str">
            <v xml:space="preserve">1 L                     </v>
          </cell>
          <cell r="D22">
            <v>1038.2080395285398</v>
          </cell>
          <cell r="E22">
            <v>5072</v>
          </cell>
          <cell r="F22">
            <v>6110.2080395285393</v>
          </cell>
          <cell r="G22">
            <v>3490599.9324696073</v>
          </cell>
          <cell r="H22">
            <v>2697900.2770832214</v>
          </cell>
          <cell r="I22">
            <v>3083310.7635201649</v>
          </cell>
          <cell r="J22">
            <v>9271810.9730729926</v>
          </cell>
        </row>
        <row r="23">
          <cell r="A23">
            <v>33</v>
          </cell>
          <cell r="B23" t="str">
            <v xml:space="preserve">Peritosol 150            </v>
          </cell>
          <cell r="C23" t="str">
            <v xml:space="preserve">2 L                     </v>
          </cell>
          <cell r="D23">
            <v>1951.8245417899391</v>
          </cell>
          <cell r="E23">
            <v>43682</v>
          </cell>
          <cell r="F23">
            <v>45633.824541789938</v>
          </cell>
          <cell r="G23">
            <v>37810133.493222766</v>
          </cell>
          <cell r="H23">
            <v>24506705.010682575</v>
          </cell>
          <cell r="I23">
            <v>29032977.864247818</v>
          </cell>
          <cell r="J23">
            <v>91349816.368153155</v>
          </cell>
        </row>
        <row r="24">
          <cell r="A24">
            <v>34</v>
          </cell>
          <cell r="B24" t="str">
            <v xml:space="preserve">Peritosol 250            </v>
          </cell>
          <cell r="C24" t="str">
            <v xml:space="preserve">1 L                     </v>
          </cell>
          <cell r="D24">
            <v>238.05882352941177</v>
          </cell>
          <cell r="E24">
            <v>1278</v>
          </cell>
          <cell r="F24">
            <v>1516.0588235294117</v>
          </cell>
          <cell r="G24">
            <v>885695.9672647058</v>
          </cell>
          <cell r="H24">
            <v>669678.58291739493</v>
          </cell>
          <cell r="I24">
            <v>765028.04134941276</v>
          </cell>
          <cell r="J24">
            <v>2320402.5915315137</v>
          </cell>
        </row>
        <row r="25">
          <cell r="A25">
            <v>35</v>
          </cell>
          <cell r="B25" t="str">
            <v xml:space="preserve">Peritosol 250            </v>
          </cell>
          <cell r="C25" t="str">
            <v xml:space="preserve">2 L                     </v>
          </cell>
          <cell r="D25">
            <v>5.1224043715847003</v>
          </cell>
          <cell r="E25">
            <v>2180</v>
          </cell>
          <cell r="F25">
            <v>2185.1224043715847</v>
          </cell>
          <cell r="G25">
            <v>1879600.7749147543</v>
          </cell>
          <cell r="H25">
            <v>1174455.3060844522</v>
          </cell>
          <cell r="I25">
            <v>1390210.2450057713</v>
          </cell>
          <cell r="J25">
            <v>4444266.3260049783</v>
          </cell>
        </row>
        <row r="26">
          <cell r="A26">
            <v>36</v>
          </cell>
          <cell r="B26" t="str">
            <v xml:space="preserve">Peritosol 425            </v>
          </cell>
          <cell r="C26" t="str">
            <v xml:space="preserve">1 L                     </v>
          </cell>
          <cell r="D26">
            <v>208.6302442078898</v>
          </cell>
          <cell r="E26">
            <v>1185</v>
          </cell>
          <cell r="F26">
            <v>1393.6302442078897</v>
          </cell>
          <cell r="G26">
            <v>832712.18810738879</v>
          </cell>
          <cell r="H26">
            <v>615862.0325232218</v>
          </cell>
          <cell r="I26">
            <v>703248.58082327689</v>
          </cell>
          <cell r="J26">
            <v>2151822.8014538875</v>
          </cell>
        </row>
        <row r="27">
          <cell r="A27">
            <v>37</v>
          </cell>
          <cell r="B27" t="str">
            <v xml:space="preserve">Peritosol 425            </v>
          </cell>
          <cell r="C27" t="str">
            <v xml:space="preserve">2 L                     </v>
          </cell>
          <cell r="D27">
            <v>1394.0926484656709</v>
          </cell>
          <cell r="E27">
            <v>20175</v>
          </cell>
          <cell r="F27">
            <v>21569.09264846567</v>
          </cell>
          <cell r="G27">
            <v>19003330.447921116</v>
          </cell>
          <cell r="H27">
            <v>11599297.455213567</v>
          </cell>
          <cell r="I27">
            <v>13722605.889439469</v>
          </cell>
          <cell r="J27">
            <v>44325233.792574152</v>
          </cell>
        </row>
        <row r="28">
          <cell r="A28">
            <v>38</v>
          </cell>
          <cell r="B28" t="str">
            <v xml:space="preserve">Titanium Adaptor         </v>
          </cell>
          <cell r="C28" t="str">
            <v xml:space="preserve">                        </v>
          </cell>
          <cell r="D28">
            <v>0</v>
          </cell>
          <cell r="E28">
            <v>0</v>
          </cell>
          <cell r="F28">
            <v>0</v>
          </cell>
          <cell r="G28">
            <v>0</v>
          </cell>
          <cell r="H28">
            <v>0</v>
          </cell>
          <cell r="I28">
            <v>0</v>
          </cell>
          <cell r="J28">
            <v>0</v>
          </cell>
        </row>
        <row r="29">
          <cell r="A29">
            <v>39</v>
          </cell>
          <cell r="B29" t="str">
            <v xml:space="preserve">복강 Adaptor             </v>
          </cell>
          <cell r="C29" t="str">
            <v xml:space="preserve">                        </v>
          </cell>
          <cell r="D29">
            <v>0</v>
          </cell>
          <cell r="E29">
            <v>297</v>
          </cell>
          <cell r="F29">
            <v>297</v>
          </cell>
          <cell r="G29">
            <v>6276137.1749999998</v>
          </cell>
          <cell r="H29">
            <v>339312.77874600404</v>
          </cell>
          <cell r="I29">
            <v>100958.97052466239</v>
          </cell>
          <cell r="J29">
            <v>6716408.9242706662</v>
          </cell>
        </row>
        <row r="30">
          <cell r="A30">
            <v>40</v>
          </cell>
          <cell r="B30" t="str">
            <v xml:space="preserve">복강관류액주입관         </v>
          </cell>
          <cell r="C30" t="str">
            <v xml:space="preserve">                        </v>
          </cell>
          <cell r="D30">
            <v>0</v>
          </cell>
          <cell r="E30">
            <v>350</v>
          </cell>
          <cell r="F30">
            <v>350</v>
          </cell>
          <cell r="G30">
            <v>34173.825000000004</v>
          </cell>
          <cell r="H30">
            <v>333438.25282845128</v>
          </cell>
          <cell r="I30">
            <v>150132.86011822207</v>
          </cell>
          <cell r="J30">
            <v>517744.93794667337</v>
          </cell>
        </row>
        <row r="31">
          <cell r="A31">
            <v>50</v>
          </cell>
          <cell r="B31" t="str">
            <v xml:space="preserve">Iodine Case              </v>
          </cell>
          <cell r="C31" t="str">
            <v xml:space="preserve">                        </v>
          </cell>
          <cell r="D31">
            <v>0</v>
          </cell>
          <cell r="E31">
            <v>277920</v>
          </cell>
          <cell r="F31">
            <v>277920</v>
          </cell>
          <cell r="G31">
            <v>16875719.280000001</v>
          </cell>
          <cell r="H31">
            <v>2532476.7891777782</v>
          </cell>
          <cell r="I31">
            <v>924993.98615355836</v>
          </cell>
          <cell r="J31">
            <v>20333190.055331338</v>
          </cell>
        </row>
        <row r="32">
          <cell r="A32">
            <v>51</v>
          </cell>
          <cell r="B32" t="str">
            <v xml:space="preserve">Empty CAPD Bag           </v>
          </cell>
          <cell r="C32" t="str">
            <v xml:space="preserve">                        </v>
          </cell>
          <cell r="D32">
            <v>0</v>
          </cell>
          <cell r="E32">
            <v>0</v>
          </cell>
          <cell r="F32">
            <v>0</v>
          </cell>
          <cell r="G32">
            <v>0</v>
          </cell>
          <cell r="H32">
            <v>0</v>
          </cell>
          <cell r="I32">
            <v>0</v>
          </cell>
          <cell r="J32">
            <v>0</v>
          </cell>
        </row>
        <row r="33">
          <cell r="A33">
            <v>74</v>
          </cell>
          <cell r="B33" t="str">
            <v xml:space="preserve">혈액회로                 </v>
          </cell>
          <cell r="C33" t="str">
            <v xml:space="preserve">GCL-081                 </v>
          </cell>
          <cell r="D33">
            <v>0</v>
          </cell>
          <cell r="E33">
            <v>960</v>
          </cell>
          <cell r="F33">
            <v>960</v>
          </cell>
          <cell r="G33">
            <v>988142.4</v>
          </cell>
          <cell r="H33">
            <v>1788542.4972707937</v>
          </cell>
          <cell r="I33">
            <v>689290.92298362765</v>
          </cell>
          <cell r="J33">
            <v>3465975.8202544213</v>
          </cell>
        </row>
        <row r="34">
          <cell r="A34">
            <v>75</v>
          </cell>
          <cell r="B34" t="str">
            <v xml:space="preserve">혈액회로                 </v>
          </cell>
          <cell r="C34" t="str">
            <v xml:space="preserve">GCL-210F                </v>
          </cell>
          <cell r="D34">
            <v>0</v>
          </cell>
          <cell r="E34">
            <v>14400</v>
          </cell>
          <cell r="F34">
            <v>14400</v>
          </cell>
          <cell r="G34">
            <v>15716484</v>
          </cell>
          <cell r="H34">
            <v>23582616.919810064</v>
          </cell>
          <cell r="I34">
            <v>8403513.5631053336</v>
          </cell>
          <cell r="J34">
            <v>47702614.482915401</v>
          </cell>
        </row>
        <row r="35">
          <cell r="A35">
            <v>76</v>
          </cell>
          <cell r="B35" t="str">
            <v xml:space="preserve">혈액회로                 </v>
          </cell>
          <cell r="C35" t="str">
            <v xml:space="preserve">GCL-269                 </v>
          </cell>
          <cell r="D35">
            <v>1593.6864279148003</v>
          </cell>
          <cell r="E35">
            <v>137481</v>
          </cell>
          <cell r="F35">
            <v>139074.6864279148</v>
          </cell>
          <cell r="G35">
            <v>149505357.44735163</v>
          </cell>
          <cell r="H35">
            <v>197158442.63343826</v>
          </cell>
          <cell r="I35">
            <v>78348827.297488302</v>
          </cell>
          <cell r="J35">
            <v>425012627.37827826</v>
          </cell>
        </row>
        <row r="36">
          <cell r="A36">
            <v>78</v>
          </cell>
          <cell r="B36" t="str">
            <v xml:space="preserve">H.D.SOL-1                </v>
          </cell>
          <cell r="C36" t="str">
            <v xml:space="preserve">20L                     </v>
          </cell>
          <cell r="D36">
            <v>0</v>
          </cell>
          <cell r="E36">
            <v>3925</v>
          </cell>
          <cell r="F36">
            <v>3925</v>
          </cell>
          <cell r="G36">
            <v>40608251.352499999</v>
          </cell>
          <cell r="H36">
            <v>7123582.3474074453</v>
          </cell>
          <cell r="I36">
            <v>3850038.8186714621</v>
          </cell>
          <cell r="J36">
            <v>51581872.518578909</v>
          </cell>
        </row>
        <row r="37">
          <cell r="A37">
            <v>80</v>
          </cell>
          <cell r="B37" t="str">
            <v xml:space="preserve">H.D.SOL-2                </v>
          </cell>
          <cell r="C37" t="str">
            <v xml:space="preserve">20L                     </v>
          </cell>
          <cell r="D37">
            <v>0</v>
          </cell>
          <cell r="E37">
            <v>1968</v>
          </cell>
          <cell r="F37">
            <v>1968</v>
          </cell>
          <cell r="G37">
            <v>21237216.998399999</v>
          </cell>
          <cell r="H37">
            <v>3584202.9209374106</v>
          </cell>
          <cell r="I37">
            <v>1930414.3681899202</v>
          </cell>
          <cell r="J37">
            <v>26751834.28752733</v>
          </cell>
        </row>
        <row r="38">
          <cell r="A38">
            <v>82</v>
          </cell>
          <cell r="B38" t="str">
            <v xml:space="preserve">H.D.SOL-3                </v>
          </cell>
          <cell r="C38" t="str">
            <v xml:space="preserve">20L                     </v>
          </cell>
          <cell r="D38">
            <v>0</v>
          </cell>
          <cell r="E38">
            <v>4884</v>
          </cell>
          <cell r="F38">
            <v>4884</v>
          </cell>
          <cell r="G38">
            <v>54397628.630400002</v>
          </cell>
          <cell r="H38">
            <v>8918960.6354080699</v>
          </cell>
          <cell r="I38">
            <v>4790723.4625201086</v>
          </cell>
          <cell r="J38">
            <v>68107312.728328183</v>
          </cell>
        </row>
        <row r="39">
          <cell r="A39">
            <v>83</v>
          </cell>
          <cell r="B39" t="str">
            <v xml:space="preserve">H.D.SOL-BC               </v>
          </cell>
          <cell r="C39" t="str">
            <v xml:space="preserve">A 액(G)                 </v>
          </cell>
          <cell r="D39">
            <v>0</v>
          </cell>
          <cell r="E39">
            <v>31488</v>
          </cell>
          <cell r="F39">
            <v>31488</v>
          </cell>
          <cell r="G39">
            <v>136216880.17920002</v>
          </cell>
          <cell r="H39">
            <v>28337999.834748041</v>
          </cell>
          <cell r="I39">
            <v>15526916.156713296</v>
          </cell>
          <cell r="J39">
            <v>180081796.17066136</v>
          </cell>
        </row>
        <row r="40">
          <cell r="A40">
            <v>84</v>
          </cell>
          <cell r="B40" t="str">
            <v xml:space="preserve">H.D.SOL-4                </v>
          </cell>
          <cell r="C40" t="str">
            <v xml:space="preserve">20L                     </v>
          </cell>
          <cell r="D40">
            <v>0</v>
          </cell>
          <cell r="E40">
            <v>0</v>
          </cell>
          <cell r="F40">
            <v>0</v>
          </cell>
          <cell r="G40">
            <v>0</v>
          </cell>
          <cell r="H40">
            <v>0</v>
          </cell>
          <cell r="I40">
            <v>0</v>
          </cell>
          <cell r="J40">
            <v>0</v>
          </cell>
        </row>
        <row r="41">
          <cell r="A41">
            <v>88</v>
          </cell>
          <cell r="B41" t="str">
            <v xml:space="preserve">A.V.F. Set               </v>
          </cell>
          <cell r="C41" t="str">
            <v xml:space="preserve">16G Clamp               </v>
          </cell>
          <cell r="D41">
            <v>0</v>
          </cell>
          <cell r="E41">
            <v>0</v>
          </cell>
          <cell r="F41">
            <v>0</v>
          </cell>
          <cell r="G41">
            <v>0</v>
          </cell>
          <cell r="H41">
            <v>0</v>
          </cell>
          <cell r="I41">
            <v>0</v>
          </cell>
          <cell r="J41">
            <v>0</v>
          </cell>
        </row>
        <row r="42">
          <cell r="A42">
            <v>90</v>
          </cell>
          <cell r="B42" t="str">
            <v xml:space="preserve">A.V.F. Set               </v>
          </cell>
          <cell r="C42" t="str">
            <v xml:space="preserve">16G Side Hole           </v>
          </cell>
          <cell r="D42">
            <v>0</v>
          </cell>
          <cell r="E42">
            <v>45000</v>
          </cell>
          <cell r="F42">
            <v>45000</v>
          </cell>
          <cell r="G42">
            <v>10530000</v>
          </cell>
          <cell r="H42">
            <v>262643.36983254272</v>
          </cell>
          <cell r="I42">
            <v>45689.115845665627</v>
          </cell>
          <cell r="J42">
            <v>10838332.485678207</v>
          </cell>
        </row>
        <row r="43">
          <cell r="A43">
            <v>91</v>
          </cell>
          <cell r="B43" t="str">
            <v xml:space="preserve">A.V.F. Set               </v>
          </cell>
          <cell r="C43" t="str">
            <v xml:space="preserve">15G Clamp               </v>
          </cell>
          <cell r="D43">
            <v>0</v>
          </cell>
          <cell r="E43">
            <v>0</v>
          </cell>
          <cell r="F43">
            <v>0</v>
          </cell>
          <cell r="G43">
            <v>0</v>
          </cell>
          <cell r="H43">
            <v>0</v>
          </cell>
          <cell r="I43">
            <v>0</v>
          </cell>
          <cell r="J43">
            <v>0</v>
          </cell>
        </row>
        <row r="44">
          <cell r="A44">
            <v>119</v>
          </cell>
          <cell r="B44" t="str">
            <v xml:space="preserve">Urine Bag                </v>
          </cell>
          <cell r="C44" t="str">
            <v xml:space="preserve">2000 ML                 </v>
          </cell>
          <cell r="D44">
            <v>0</v>
          </cell>
          <cell r="E44">
            <v>102500</v>
          </cell>
          <cell r="F44">
            <v>102500</v>
          </cell>
          <cell r="G44">
            <v>26903175.000000004</v>
          </cell>
          <cell r="H44">
            <v>73176028.945311844</v>
          </cell>
          <cell r="I44">
            <v>421287.31090372085</v>
          </cell>
          <cell r="J44">
            <v>100500491.25621557</v>
          </cell>
        </row>
        <row r="45">
          <cell r="A45">
            <v>121</v>
          </cell>
          <cell r="B45" t="str">
            <v xml:space="preserve">Urine Bag                </v>
          </cell>
          <cell r="C45" t="str">
            <v xml:space="preserve">C Type(수출)            </v>
          </cell>
          <cell r="D45">
            <v>0</v>
          </cell>
          <cell r="E45">
            <v>10000</v>
          </cell>
          <cell r="F45">
            <v>10000</v>
          </cell>
          <cell r="G45">
            <v>2624700</v>
          </cell>
          <cell r="H45">
            <v>7139393.9709775671</v>
          </cell>
          <cell r="I45">
            <v>41209.790762757242</v>
          </cell>
          <cell r="J45">
            <v>9805303.761740325</v>
          </cell>
        </row>
        <row r="46">
          <cell r="A46">
            <v>122</v>
          </cell>
          <cell r="B46" t="str">
            <v xml:space="preserve">Urine Bag                </v>
          </cell>
          <cell r="C46" t="str">
            <v xml:space="preserve">1400 ML                 </v>
          </cell>
          <cell r="D46">
            <v>0</v>
          </cell>
          <cell r="E46">
            <v>5300</v>
          </cell>
          <cell r="F46">
            <v>5300</v>
          </cell>
          <cell r="G46">
            <v>1306397</v>
          </cell>
          <cell r="H46">
            <v>3411534.6565478286</v>
          </cell>
          <cell r="I46">
            <v>21783.636563802153</v>
          </cell>
          <cell r="J46">
            <v>4739715.2931116307</v>
          </cell>
        </row>
        <row r="47">
          <cell r="A47">
            <v>123</v>
          </cell>
          <cell r="B47" t="str">
            <v xml:space="preserve">Urine Collector          </v>
          </cell>
          <cell r="C47" t="str">
            <v xml:space="preserve">100 cc                  </v>
          </cell>
          <cell r="D47">
            <v>0</v>
          </cell>
          <cell r="E47">
            <v>5000</v>
          </cell>
          <cell r="F47">
            <v>5000</v>
          </cell>
          <cell r="G47">
            <v>275000</v>
          </cell>
          <cell r="H47">
            <v>3901.1668808376721</v>
          </cell>
          <cell r="I47">
            <v>0</v>
          </cell>
          <cell r="J47">
            <v>278901.1668808377</v>
          </cell>
        </row>
        <row r="48">
          <cell r="A48">
            <v>135</v>
          </cell>
          <cell r="B48" t="str">
            <v xml:space="preserve">수액 Set                 </v>
          </cell>
          <cell r="C48" t="str">
            <v xml:space="preserve">RO 22 G                 </v>
          </cell>
          <cell r="D48">
            <v>0</v>
          </cell>
          <cell r="E48">
            <v>0</v>
          </cell>
          <cell r="F48">
            <v>0</v>
          </cell>
          <cell r="G48">
            <v>0</v>
          </cell>
          <cell r="H48">
            <v>0</v>
          </cell>
          <cell r="I48">
            <v>0</v>
          </cell>
          <cell r="J48">
            <v>0</v>
          </cell>
        </row>
        <row r="49">
          <cell r="A49">
            <v>137</v>
          </cell>
          <cell r="B49" t="str">
            <v xml:space="preserve">수액 Set C-Type          </v>
          </cell>
          <cell r="C49" t="str">
            <v xml:space="preserve">21G 녹십자용            </v>
          </cell>
          <cell r="D49">
            <v>0</v>
          </cell>
          <cell r="E49">
            <v>353600</v>
          </cell>
          <cell r="F49">
            <v>353600</v>
          </cell>
          <cell r="G49">
            <v>63648000</v>
          </cell>
          <cell r="H49">
            <v>902914.43502384028</v>
          </cell>
          <cell r="I49">
            <v>0</v>
          </cell>
          <cell r="J49">
            <v>64550914.435023837</v>
          </cell>
        </row>
        <row r="50">
          <cell r="A50">
            <v>139</v>
          </cell>
          <cell r="B50" t="str">
            <v xml:space="preserve">수액 Set Q-Type          </v>
          </cell>
          <cell r="C50" t="str">
            <v xml:space="preserve">수출용                  </v>
          </cell>
          <cell r="D50">
            <v>0</v>
          </cell>
          <cell r="E50">
            <v>0</v>
          </cell>
          <cell r="F50">
            <v>0</v>
          </cell>
          <cell r="G50">
            <v>0</v>
          </cell>
          <cell r="H50">
            <v>0</v>
          </cell>
          <cell r="I50">
            <v>0</v>
          </cell>
          <cell r="J50">
            <v>0</v>
          </cell>
        </row>
        <row r="51">
          <cell r="A51">
            <v>143</v>
          </cell>
          <cell r="B51" t="str">
            <v xml:space="preserve">Scalp Vein Set           </v>
          </cell>
          <cell r="C51" t="str">
            <v xml:space="preserve">18 G                    </v>
          </cell>
          <cell r="D51">
            <v>0</v>
          </cell>
          <cell r="E51">
            <v>30000</v>
          </cell>
          <cell r="F51">
            <v>30000</v>
          </cell>
          <cell r="G51">
            <v>1545300</v>
          </cell>
          <cell r="H51">
            <v>40900.02633413177</v>
          </cell>
          <cell r="I51">
            <v>7655.5737780616209</v>
          </cell>
          <cell r="J51">
            <v>1593855.6001121935</v>
          </cell>
        </row>
        <row r="52">
          <cell r="A52">
            <v>144</v>
          </cell>
          <cell r="B52" t="str">
            <v xml:space="preserve">Scalp Vein Set           </v>
          </cell>
          <cell r="C52" t="str">
            <v xml:space="preserve">19 G                    </v>
          </cell>
          <cell r="D52">
            <v>0</v>
          </cell>
          <cell r="E52">
            <v>0</v>
          </cell>
          <cell r="F52">
            <v>0</v>
          </cell>
          <cell r="G52">
            <v>0</v>
          </cell>
          <cell r="H52">
            <v>0</v>
          </cell>
          <cell r="I52">
            <v>0</v>
          </cell>
          <cell r="J52">
            <v>0</v>
          </cell>
        </row>
        <row r="53">
          <cell r="A53">
            <v>145</v>
          </cell>
          <cell r="B53" t="str">
            <v xml:space="preserve">Scalp Vein Set           </v>
          </cell>
          <cell r="C53" t="str">
            <v xml:space="preserve">20 G                    </v>
          </cell>
          <cell r="D53">
            <v>0</v>
          </cell>
          <cell r="E53">
            <v>0</v>
          </cell>
          <cell r="F53">
            <v>0</v>
          </cell>
          <cell r="G53">
            <v>0</v>
          </cell>
          <cell r="H53">
            <v>0</v>
          </cell>
          <cell r="I53">
            <v>0</v>
          </cell>
          <cell r="J53">
            <v>0</v>
          </cell>
        </row>
        <row r="54">
          <cell r="A54">
            <v>146</v>
          </cell>
          <cell r="B54" t="str">
            <v xml:space="preserve">Scalp Vein Set           </v>
          </cell>
          <cell r="C54" t="str">
            <v xml:space="preserve">21 G                    </v>
          </cell>
          <cell r="D54">
            <v>0</v>
          </cell>
          <cell r="E54">
            <v>50000</v>
          </cell>
          <cell r="F54">
            <v>50000</v>
          </cell>
          <cell r="G54">
            <v>2575500</v>
          </cell>
          <cell r="H54">
            <v>68166.710556886275</v>
          </cell>
          <cell r="I54">
            <v>12759.289630102701</v>
          </cell>
          <cell r="J54">
            <v>2656426.0001869891</v>
          </cell>
        </row>
        <row r="55">
          <cell r="A55">
            <v>147</v>
          </cell>
          <cell r="B55" t="str">
            <v xml:space="preserve">Scalp Vein Set           </v>
          </cell>
          <cell r="C55" t="str">
            <v xml:space="preserve">22 G                    </v>
          </cell>
          <cell r="D55">
            <v>0</v>
          </cell>
          <cell r="E55">
            <v>0</v>
          </cell>
          <cell r="F55">
            <v>0</v>
          </cell>
          <cell r="G55">
            <v>0</v>
          </cell>
          <cell r="H55">
            <v>0</v>
          </cell>
          <cell r="I55">
            <v>0</v>
          </cell>
          <cell r="J55">
            <v>0</v>
          </cell>
        </row>
        <row r="56">
          <cell r="A56">
            <v>148</v>
          </cell>
          <cell r="B56" t="str">
            <v xml:space="preserve">Scalp Vein Set           </v>
          </cell>
          <cell r="C56" t="str">
            <v xml:space="preserve">23 G                    </v>
          </cell>
          <cell r="D56">
            <v>0</v>
          </cell>
          <cell r="E56">
            <v>3706000</v>
          </cell>
          <cell r="F56">
            <v>3706000</v>
          </cell>
          <cell r="G56">
            <v>190896060</v>
          </cell>
          <cell r="H56">
            <v>5052516.5864764107</v>
          </cell>
          <cell r="I56">
            <v>945718.54738321237</v>
          </cell>
          <cell r="J56">
            <v>196894295.13385963</v>
          </cell>
        </row>
        <row r="57">
          <cell r="A57">
            <v>149</v>
          </cell>
          <cell r="B57" t="str">
            <v xml:space="preserve">Scalp Vein Set           </v>
          </cell>
          <cell r="C57" t="str">
            <v xml:space="preserve">24 G                    </v>
          </cell>
          <cell r="D57">
            <v>0</v>
          </cell>
          <cell r="E57">
            <v>60000</v>
          </cell>
          <cell r="F57">
            <v>60000</v>
          </cell>
          <cell r="G57">
            <v>3090600</v>
          </cell>
          <cell r="H57">
            <v>81800.052668263539</v>
          </cell>
          <cell r="I57">
            <v>15311.147556123242</v>
          </cell>
          <cell r="J57">
            <v>3187711.200224387</v>
          </cell>
        </row>
        <row r="58">
          <cell r="A58">
            <v>150</v>
          </cell>
          <cell r="B58" t="str">
            <v xml:space="preserve">Scalp Vein Set           </v>
          </cell>
          <cell r="C58" t="str">
            <v xml:space="preserve">25 G                    </v>
          </cell>
          <cell r="D58">
            <v>0</v>
          </cell>
          <cell r="E58">
            <v>119600</v>
          </cell>
          <cell r="F58">
            <v>119600</v>
          </cell>
          <cell r="G58">
            <v>6160596</v>
          </cell>
          <cell r="H58">
            <v>163054.77165207197</v>
          </cell>
          <cell r="I58">
            <v>30520.220795205667</v>
          </cell>
          <cell r="J58">
            <v>6354170.9924472775</v>
          </cell>
        </row>
        <row r="59">
          <cell r="A59">
            <v>154</v>
          </cell>
          <cell r="B59" t="str">
            <v xml:space="preserve">생리식염주사액           </v>
          </cell>
          <cell r="C59" t="str">
            <v xml:space="preserve">1 L                     </v>
          </cell>
          <cell r="D59">
            <v>0</v>
          </cell>
          <cell r="E59">
            <v>0</v>
          </cell>
          <cell r="F59">
            <v>0</v>
          </cell>
          <cell r="G59">
            <v>0</v>
          </cell>
          <cell r="H59">
            <v>0</v>
          </cell>
          <cell r="I59">
            <v>0</v>
          </cell>
          <cell r="J59">
            <v>0</v>
          </cell>
        </row>
        <row r="60">
          <cell r="A60">
            <v>155</v>
          </cell>
          <cell r="B60" t="str">
            <v xml:space="preserve">T.P.N Bag                </v>
          </cell>
          <cell r="C60" t="str">
            <v xml:space="preserve">                        </v>
          </cell>
          <cell r="D60">
            <v>87.257797731568999</v>
          </cell>
          <cell r="E60">
            <v>147710</v>
          </cell>
          <cell r="F60">
            <v>147797.25779773158</v>
          </cell>
          <cell r="G60">
            <v>82914261.624527425</v>
          </cell>
          <cell r="H60">
            <v>2336000.5042515891</v>
          </cell>
          <cell r="I60">
            <v>467835.92125384329</v>
          </cell>
          <cell r="J60">
            <v>85718098.050032854</v>
          </cell>
        </row>
        <row r="61">
          <cell r="A61">
            <v>158</v>
          </cell>
          <cell r="B61" t="str">
            <v xml:space="preserve">I.V. Catheter            </v>
          </cell>
          <cell r="C61" t="str">
            <v xml:space="preserve">16G 2"                  </v>
          </cell>
          <cell r="D61">
            <v>0</v>
          </cell>
          <cell r="E61">
            <v>0</v>
          </cell>
          <cell r="F61">
            <v>0</v>
          </cell>
          <cell r="G61">
            <v>0</v>
          </cell>
          <cell r="H61">
            <v>0</v>
          </cell>
          <cell r="I61">
            <v>0</v>
          </cell>
          <cell r="J61">
            <v>0</v>
          </cell>
        </row>
        <row r="62">
          <cell r="A62">
            <v>159</v>
          </cell>
          <cell r="B62" t="str">
            <v xml:space="preserve">I.V. Catheter            </v>
          </cell>
          <cell r="C62" t="str">
            <v xml:space="preserve">18G 2"                  </v>
          </cell>
          <cell r="D62">
            <v>0</v>
          </cell>
          <cell r="E62">
            <v>0</v>
          </cell>
          <cell r="F62">
            <v>0</v>
          </cell>
          <cell r="G62">
            <v>0</v>
          </cell>
          <cell r="H62">
            <v>0</v>
          </cell>
          <cell r="I62">
            <v>0</v>
          </cell>
          <cell r="J62">
            <v>0</v>
          </cell>
        </row>
        <row r="63">
          <cell r="A63">
            <v>160</v>
          </cell>
          <cell r="B63" t="str">
            <v xml:space="preserve">I.V. Catheter            </v>
          </cell>
          <cell r="C63" t="str">
            <v xml:space="preserve">20G 1 1/4               </v>
          </cell>
          <cell r="D63">
            <v>0</v>
          </cell>
          <cell r="E63">
            <v>500</v>
          </cell>
          <cell r="F63">
            <v>500</v>
          </cell>
          <cell r="G63">
            <v>0</v>
          </cell>
          <cell r="H63">
            <v>3923.529152186843</v>
          </cell>
          <cell r="I63">
            <v>1582.694862627633</v>
          </cell>
          <cell r="J63">
            <v>5506.2240148144756</v>
          </cell>
        </row>
        <row r="64">
          <cell r="A64">
            <v>161</v>
          </cell>
          <cell r="B64" t="str">
            <v xml:space="preserve">I.V. Catheter            </v>
          </cell>
          <cell r="C64" t="str">
            <v xml:space="preserve">22G 1"                  </v>
          </cell>
          <cell r="D64">
            <v>0</v>
          </cell>
          <cell r="E64">
            <v>0</v>
          </cell>
          <cell r="F64">
            <v>0</v>
          </cell>
          <cell r="G64">
            <v>0</v>
          </cell>
          <cell r="H64">
            <v>0</v>
          </cell>
          <cell r="I64">
            <v>0</v>
          </cell>
          <cell r="J64">
            <v>0</v>
          </cell>
        </row>
        <row r="65">
          <cell r="A65">
            <v>162</v>
          </cell>
          <cell r="B65" t="str">
            <v xml:space="preserve">Greenject- 1             </v>
          </cell>
          <cell r="C65" t="str">
            <v xml:space="preserve">23G 1                   </v>
          </cell>
          <cell r="D65">
            <v>0</v>
          </cell>
          <cell r="E65">
            <v>516000</v>
          </cell>
          <cell r="F65">
            <v>516000</v>
          </cell>
          <cell r="G65">
            <v>14207028.000000002</v>
          </cell>
          <cell r="H65">
            <v>507132.87206349079</v>
          </cell>
          <cell r="I65">
            <v>123271.02628163905</v>
          </cell>
          <cell r="J65">
            <v>14837431.898345133</v>
          </cell>
        </row>
        <row r="66">
          <cell r="A66">
            <v>163</v>
          </cell>
          <cell r="B66" t="str">
            <v xml:space="preserve">Scalp Vein Set(Bulk)     </v>
          </cell>
          <cell r="C66" t="str">
            <v xml:space="preserve">                        </v>
          </cell>
          <cell r="D66">
            <v>0</v>
          </cell>
          <cell r="E66">
            <v>761500</v>
          </cell>
          <cell r="F66">
            <v>761500</v>
          </cell>
          <cell r="G66">
            <v>0</v>
          </cell>
          <cell r="H66">
            <v>450983.76594570279</v>
          </cell>
          <cell r="I66">
            <v>181920.32270051964</v>
          </cell>
          <cell r="J66">
            <v>632904.08864622237</v>
          </cell>
        </row>
        <row r="67">
          <cell r="A67">
            <v>164</v>
          </cell>
          <cell r="B67" t="str">
            <v xml:space="preserve">Deltec Cannula           </v>
          </cell>
          <cell r="C67" t="str">
            <v xml:space="preserve">19G 1.25                </v>
          </cell>
          <cell r="D67">
            <v>0</v>
          </cell>
          <cell r="E67">
            <v>25000</v>
          </cell>
          <cell r="F67">
            <v>25000</v>
          </cell>
          <cell r="G67">
            <v>483725</v>
          </cell>
          <cell r="H67">
            <v>675477.28336631448</v>
          </cell>
          <cell r="I67">
            <v>354138.15579721227</v>
          </cell>
          <cell r="J67">
            <v>1513340.439163527</v>
          </cell>
        </row>
        <row r="68">
          <cell r="A68">
            <v>165</v>
          </cell>
          <cell r="B68" t="str">
            <v xml:space="preserve">Greenject- 1             </v>
          </cell>
          <cell r="C68" t="str">
            <v xml:space="preserve">25G 5/8                 </v>
          </cell>
          <cell r="D68">
            <v>0</v>
          </cell>
          <cell r="E68">
            <v>750000</v>
          </cell>
          <cell r="F68">
            <v>750000</v>
          </cell>
          <cell r="G68">
            <v>21144750</v>
          </cell>
          <cell r="H68">
            <v>744133.83303593053</v>
          </cell>
          <cell r="I68">
            <v>179173.00331633582</v>
          </cell>
          <cell r="J68">
            <v>22068056.836352266</v>
          </cell>
        </row>
        <row r="69">
          <cell r="A69">
            <v>167</v>
          </cell>
          <cell r="B69" t="str">
            <v xml:space="preserve">Greenject- 1             </v>
          </cell>
          <cell r="C69" t="str">
            <v xml:space="preserve">26G 1/2                 </v>
          </cell>
          <cell r="D69">
            <v>0</v>
          </cell>
          <cell r="E69">
            <v>3726000</v>
          </cell>
          <cell r="F69">
            <v>3726000</v>
          </cell>
          <cell r="G69">
            <v>105047118.00000001</v>
          </cell>
          <cell r="H69">
            <v>3696856.8825225024</v>
          </cell>
          <cell r="I69">
            <v>890131.48047555634</v>
          </cell>
          <cell r="J69">
            <v>109634106.36299808</v>
          </cell>
        </row>
        <row r="70">
          <cell r="A70">
            <v>172</v>
          </cell>
          <cell r="B70" t="str">
            <v xml:space="preserve">Greenject- 2             </v>
          </cell>
          <cell r="C70" t="str">
            <v xml:space="preserve">23G  1(중앙가축)        </v>
          </cell>
          <cell r="D70">
            <v>0</v>
          </cell>
          <cell r="E70">
            <v>0</v>
          </cell>
          <cell r="F70">
            <v>0</v>
          </cell>
          <cell r="G70">
            <v>0</v>
          </cell>
          <cell r="H70">
            <v>0</v>
          </cell>
          <cell r="I70">
            <v>0</v>
          </cell>
          <cell r="J70">
            <v>0</v>
          </cell>
        </row>
        <row r="71">
          <cell r="A71">
            <v>175</v>
          </cell>
          <cell r="B71" t="str">
            <v xml:space="preserve">Greenject- 2             </v>
          </cell>
          <cell r="C71" t="str">
            <v xml:space="preserve">23G 1                   </v>
          </cell>
          <cell r="D71">
            <v>0</v>
          </cell>
          <cell r="E71">
            <v>3174000</v>
          </cell>
          <cell r="F71">
            <v>3174000</v>
          </cell>
          <cell r="G71">
            <v>88872000</v>
          </cell>
          <cell r="H71">
            <v>1260743.6473956567</v>
          </cell>
          <cell r="I71">
            <v>0</v>
          </cell>
          <cell r="J71">
            <v>90132743.647395656</v>
          </cell>
        </row>
        <row r="72">
          <cell r="A72">
            <v>176</v>
          </cell>
          <cell r="B72" t="str">
            <v xml:space="preserve">Greenject- 2             </v>
          </cell>
          <cell r="C72" t="str">
            <v xml:space="preserve">23G 6/8                 </v>
          </cell>
          <cell r="D72">
            <v>0</v>
          </cell>
          <cell r="E72">
            <v>0</v>
          </cell>
          <cell r="F72">
            <v>0</v>
          </cell>
          <cell r="G72">
            <v>0</v>
          </cell>
          <cell r="H72">
            <v>0</v>
          </cell>
          <cell r="I72">
            <v>0</v>
          </cell>
          <cell r="J72">
            <v>0</v>
          </cell>
        </row>
        <row r="73">
          <cell r="A73">
            <v>178</v>
          </cell>
          <cell r="B73" t="str">
            <v xml:space="preserve">Greenject- 2             </v>
          </cell>
          <cell r="C73" t="str">
            <v xml:space="preserve">24G 1                   </v>
          </cell>
          <cell r="D73">
            <v>0</v>
          </cell>
          <cell r="E73">
            <v>0</v>
          </cell>
          <cell r="F73">
            <v>0</v>
          </cell>
          <cell r="G73">
            <v>0</v>
          </cell>
          <cell r="H73">
            <v>0</v>
          </cell>
          <cell r="I73">
            <v>0</v>
          </cell>
          <cell r="J73">
            <v>0</v>
          </cell>
        </row>
        <row r="74">
          <cell r="A74">
            <v>179</v>
          </cell>
          <cell r="B74" t="str">
            <v xml:space="preserve">Greenject- 2             </v>
          </cell>
          <cell r="C74" t="str">
            <v xml:space="preserve">25G 5/8 (미즐)          </v>
          </cell>
          <cell r="D74">
            <v>0</v>
          </cell>
          <cell r="E74">
            <v>140000</v>
          </cell>
          <cell r="F74">
            <v>140000</v>
          </cell>
          <cell r="G74">
            <v>3920000</v>
          </cell>
          <cell r="H74">
            <v>55609.360628667899</v>
          </cell>
          <cell r="I74">
            <v>0</v>
          </cell>
          <cell r="J74">
            <v>3975609.3606286678</v>
          </cell>
        </row>
        <row r="75">
          <cell r="A75">
            <v>180</v>
          </cell>
          <cell r="B75" t="str">
            <v xml:space="preserve">Greenject- 2             </v>
          </cell>
          <cell r="C75" t="str">
            <v xml:space="preserve">24G 6/8                 </v>
          </cell>
          <cell r="D75">
            <v>0</v>
          </cell>
          <cell r="E75">
            <v>140000</v>
          </cell>
          <cell r="F75">
            <v>140000</v>
          </cell>
          <cell r="G75">
            <v>3920000</v>
          </cell>
          <cell r="H75">
            <v>55609.360628667899</v>
          </cell>
          <cell r="I75">
            <v>0</v>
          </cell>
          <cell r="J75">
            <v>3975609.3606286678</v>
          </cell>
        </row>
        <row r="76">
          <cell r="A76">
            <v>182</v>
          </cell>
          <cell r="B76" t="str">
            <v xml:space="preserve">Greenject- 2             </v>
          </cell>
          <cell r="C76" t="str">
            <v xml:space="preserve">무침                    </v>
          </cell>
          <cell r="D76">
            <v>0</v>
          </cell>
          <cell r="E76">
            <v>70000</v>
          </cell>
          <cell r="F76">
            <v>70000</v>
          </cell>
          <cell r="G76">
            <v>1960000</v>
          </cell>
          <cell r="H76">
            <v>27804.680314333949</v>
          </cell>
          <cell r="I76">
            <v>0</v>
          </cell>
          <cell r="J76">
            <v>1987804.6803143339</v>
          </cell>
        </row>
        <row r="77">
          <cell r="A77">
            <v>183</v>
          </cell>
          <cell r="B77" t="str">
            <v xml:space="preserve">Greenject- 3             </v>
          </cell>
          <cell r="C77" t="str">
            <v xml:space="preserve">23G 1                   </v>
          </cell>
          <cell r="D77">
            <v>0</v>
          </cell>
          <cell r="E77">
            <v>11620000</v>
          </cell>
          <cell r="F77">
            <v>11620000</v>
          </cell>
          <cell r="G77">
            <v>325360000</v>
          </cell>
          <cell r="H77">
            <v>4615576.9321794361</v>
          </cell>
          <cell r="I77">
            <v>0</v>
          </cell>
          <cell r="J77">
            <v>329975576.93217945</v>
          </cell>
        </row>
        <row r="78">
          <cell r="A78">
            <v>185</v>
          </cell>
          <cell r="B78" t="str">
            <v xml:space="preserve">Greenject- 5             </v>
          </cell>
          <cell r="C78" t="str">
            <v xml:space="preserve">21G 1 1/4               </v>
          </cell>
          <cell r="D78">
            <v>0</v>
          </cell>
          <cell r="E78">
            <v>240000</v>
          </cell>
          <cell r="F78">
            <v>240000</v>
          </cell>
          <cell r="G78">
            <v>7200000</v>
          </cell>
          <cell r="H78">
            <v>102139.64197102268</v>
          </cell>
          <cell r="I78">
            <v>0</v>
          </cell>
          <cell r="J78">
            <v>7302139.6419710228</v>
          </cell>
        </row>
        <row r="79">
          <cell r="A79">
            <v>186</v>
          </cell>
          <cell r="B79" t="str">
            <v xml:space="preserve">Greenject- 5             </v>
          </cell>
          <cell r="C79" t="str">
            <v xml:space="preserve">21G 1 1/2               </v>
          </cell>
          <cell r="D79">
            <v>0</v>
          </cell>
          <cell r="E79">
            <v>0</v>
          </cell>
          <cell r="F79">
            <v>0</v>
          </cell>
          <cell r="G79">
            <v>0</v>
          </cell>
          <cell r="H79">
            <v>0</v>
          </cell>
          <cell r="I79">
            <v>0</v>
          </cell>
          <cell r="J79">
            <v>0</v>
          </cell>
        </row>
        <row r="80">
          <cell r="A80">
            <v>188</v>
          </cell>
          <cell r="B80" t="str">
            <v xml:space="preserve">Greenject- 5             </v>
          </cell>
          <cell r="C80" t="str">
            <v xml:space="preserve">22G 1 1/4               </v>
          </cell>
          <cell r="D80">
            <v>0</v>
          </cell>
          <cell r="E80">
            <v>2400000</v>
          </cell>
          <cell r="F80">
            <v>2400000</v>
          </cell>
          <cell r="G80">
            <v>72000000</v>
          </cell>
          <cell r="H80">
            <v>1021396.4197102268</v>
          </cell>
          <cell r="I80">
            <v>0</v>
          </cell>
          <cell r="J80">
            <v>73021396.419710234</v>
          </cell>
        </row>
        <row r="81">
          <cell r="A81">
            <v>190</v>
          </cell>
          <cell r="B81" t="str">
            <v xml:space="preserve">Greenject- 5             </v>
          </cell>
          <cell r="C81" t="str">
            <v xml:space="preserve">23G 1                   </v>
          </cell>
          <cell r="D81">
            <v>0</v>
          </cell>
          <cell r="E81">
            <v>1760000</v>
          </cell>
          <cell r="F81">
            <v>1760000</v>
          </cell>
          <cell r="G81">
            <v>52800000</v>
          </cell>
          <cell r="H81">
            <v>749024.0411208329</v>
          </cell>
          <cell r="I81">
            <v>0</v>
          </cell>
          <cell r="J81">
            <v>53549024.041120835</v>
          </cell>
        </row>
        <row r="82">
          <cell r="A82">
            <v>191</v>
          </cell>
          <cell r="B82" t="str">
            <v xml:space="preserve">Greenject- 5             </v>
          </cell>
          <cell r="C82" t="str">
            <v xml:space="preserve">23G 1 1/4               </v>
          </cell>
          <cell r="D82">
            <v>0</v>
          </cell>
          <cell r="E82">
            <v>160000</v>
          </cell>
          <cell r="F82">
            <v>160000</v>
          </cell>
          <cell r="G82">
            <v>4800000</v>
          </cell>
          <cell r="H82">
            <v>68093.094647348451</v>
          </cell>
          <cell r="I82">
            <v>0</v>
          </cell>
          <cell r="J82">
            <v>4868093.0946473489</v>
          </cell>
        </row>
        <row r="83">
          <cell r="A83">
            <v>194</v>
          </cell>
          <cell r="B83" t="str">
            <v xml:space="preserve">Greenject- 5             </v>
          </cell>
          <cell r="C83" t="str">
            <v xml:space="preserve">무침                    </v>
          </cell>
          <cell r="D83">
            <v>0</v>
          </cell>
          <cell r="E83">
            <v>0</v>
          </cell>
          <cell r="F83">
            <v>0</v>
          </cell>
          <cell r="G83">
            <v>0</v>
          </cell>
          <cell r="H83">
            <v>0</v>
          </cell>
          <cell r="I83">
            <v>0</v>
          </cell>
          <cell r="J83">
            <v>0</v>
          </cell>
        </row>
        <row r="84">
          <cell r="A84">
            <v>196</v>
          </cell>
          <cell r="B84" t="str">
            <v xml:space="preserve">Greenject- 10            </v>
          </cell>
          <cell r="C84" t="str">
            <v xml:space="preserve">21G 1 1/4               </v>
          </cell>
          <cell r="D84">
            <v>0</v>
          </cell>
          <cell r="E84">
            <v>960000</v>
          </cell>
          <cell r="F84">
            <v>960000</v>
          </cell>
          <cell r="G84">
            <v>37440000</v>
          </cell>
          <cell r="H84">
            <v>531126.138249318</v>
          </cell>
          <cell r="I84">
            <v>0</v>
          </cell>
          <cell r="J84">
            <v>37971126.138249315</v>
          </cell>
        </row>
        <row r="85">
          <cell r="A85">
            <v>197</v>
          </cell>
          <cell r="B85" t="str">
            <v xml:space="preserve">Greenject- 10            </v>
          </cell>
          <cell r="C85" t="str">
            <v xml:space="preserve">21G 1 1/2               </v>
          </cell>
          <cell r="D85">
            <v>0</v>
          </cell>
          <cell r="E85">
            <v>0</v>
          </cell>
          <cell r="F85">
            <v>0</v>
          </cell>
          <cell r="G85">
            <v>0</v>
          </cell>
          <cell r="H85">
            <v>0</v>
          </cell>
          <cell r="I85">
            <v>0</v>
          </cell>
          <cell r="J85">
            <v>0</v>
          </cell>
        </row>
        <row r="86">
          <cell r="A86">
            <v>199</v>
          </cell>
          <cell r="B86" t="str">
            <v xml:space="preserve">Greenject- 10            </v>
          </cell>
          <cell r="C86" t="str">
            <v xml:space="preserve">22G 1 1/4               </v>
          </cell>
          <cell r="D86">
            <v>0</v>
          </cell>
          <cell r="E86">
            <v>2118000</v>
          </cell>
          <cell r="F86">
            <v>2118000</v>
          </cell>
          <cell r="G86">
            <v>82602000</v>
          </cell>
          <cell r="H86">
            <v>1171797.0425125577</v>
          </cell>
          <cell r="I86">
            <v>0</v>
          </cell>
          <cell r="J86">
            <v>83773797.042512551</v>
          </cell>
        </row>
        <row r="87">
          <cell r="A87">
            <v>201</v>
          </cell>
          <cell r="B87" t="str">
            <v xml:space="preserve">Greenject- 10            </v>
          </cell>
          <cell r="C87" t="str">
            <v xml:space="preserve">23G 1                   </v>
          </cell>
          <cell r="D87">
            <v>0</v>
          </cell>
          <cell r="E87">
            <v>840000</v>
          </cell>
          <cell r="F87">
            <v>840000</v>
          </cell>
          <cell r="G87">
            <v>32760000</v>
          </cell>
          <cell r="H87">
            <v>464735.37096815312</v>
          </cell>
          <cell r="I87">
            <v>0</v>
          </cell>
          <cell r="J87">
            <v>33224735.370968152</v>
          </cell>
        </row>
        <row r="88">
          <cell r="A88">
            <v>203</v>
          </cell>
          <cell r="B88" t="str">
            <v xml:space="preserve">Greenject- 20            </v>
          </cell>
          <cell r="C88" t="str">
            <v xml:space="preserve">21G 1 1/4               </v>
          </cell>
          <cell r="D88">
            <v>0</v>
          </cell>
          <cell r="E88">
            <v>120000</v>
          </cell>
          <cell r="F88">
            <v>120000</v>
          </cell>
          <cell r="G88">
            <v>7200000</v>
          </cell>
          <cell r="H88">
            <v>102139.64197102268</v>
          </cell>
          <cell r="I88">
            <v>0</v>
          </cell>
          <cell r="J88">
            <v>7302139.6419710228</v>
          </cell>
        </row>
        <row r="89">
          <cell r="A89">
            <v>204</v>
          </cell>
          <cell r="B89" t="str">
            <v xml:space="preserve">Greenject- 20            </v>
          </cell>
          <cell r="C89" t="str">
            <v xml:space="preserve">21G 1 1/2               </v>
          </cell>
          <cell r="D89">
            <v>0</v>
          </cell>
          <cell r="E89">
            <v>40000</v>
          </cell>
          <cell r="F89">
            <v>40000</v>
          </cell>
          <cell r="G89">
            <v>2400000</v>
          </cell>
          <cell r="H89">
            <v>34046.547323674225</v>
          </cell>
          <cell r="I89">
            <v>0</v>
          </cell>
          <cell r="J89">
            <v>2434046.5473236744</v>
          </cell>
        </row>
        <row r="90">
          <cell r="A90">
            <v>206</v>
          </cell>
          <cell r="B90" t="str">
            <v xml:space="preserve">Greenject- 20            </v>
          </cell>
          <cell r="C90" t="str">
            <v xml:space="preserve">22G 1 1/4               </v>
          </cell>
          <cell r="D90">
            <v>0</v>
          </cell>
          <cell r="E90">
            <v>284900</v>
          </cell>
          <cell r="F90">
            <v>284900</v>
          </cell>
          <cell r="G90">
            <v>17094000</v>
          </cell>
          <cell r="H90">
            <v>242496.53331286964</v>
          </cell>
          <cell r="I90">
            <v>0</v>
          </cell>
          <cell r="J90">
            <v>17336496.533312868</v>
          </cell>
        </row>
        <row r="91">
          <cell r="A91">
            <v>207</v>
          </cell>
          <cell r="B91" t="str">
            <v xml:space="preserve">Greenject- 20            </v>
          </cell>
          <cell r="C91" t="str">
            <v xml:space="preserve">23G 1                   </v>
          </cell>
          <cell r="D91">
            <v>0</v>
          </cell>
          <cell r="E91">
            <v>248800</v>
          </cell>
          <cell r="F91">
            <v>248800</v>
          </cell>
          <cell r="G91">
            <v>14928000</v>
          </cell>
          <cell r="H91">
            <v>211769.52435325368</v>
          </cell>
          <cell r="I91">
            <v>0</v>
          </cell>
          <cell r="J91">
            <v>15139769.524353255</v>
          </cell>
        </row>
        <row r="92">
          <cell r="A92">
            <v>211</v>
          </cell>
          <cell r="B92" t="str">
            <v xml:space="preserve">Greenject- 20            </v>
          </cell>
          <cell r="C92" t="str">
            <v xml:space="preserve">무침                    </v>
          </cell>
          <cell r="D92">
            <v>0</v>
          </cell>
          <cell r="E92">
            <v>0</v>
          </cell>
          <cell r="F92">
            <v>0</v>
          </cell>
          <cell r="G92">
            <v>0</v>
          </cell>
          <cell r="H92">
            <v>0</v>
          </cell>
          <cell r="I92">
            <v>0</v>
          </cell>
          <cell r="J92">
            <v>0</v>
          </cell>
        </row>
        <row r="93">
          <cell r="A93">
            <v>212</v>
          </cell>
          <cell r="B93" t="str">
            <v xml:space="preserve">Greenject- 30            </v>
          </cell>
          <cell r="C93" t="str">
            <v xml:space="preserve">18G 1 1/2               </v>
          </cell>
          <cell r="D93">
            <v>0</v>
          </cell>
          <cell r="E93">
            <v>0</v>
          </cell>
          <cell r="F93">
            <v>0</v>
          </cell>
          <cell r="G93">
            <v>0</v>
          </cell>
          <cell r="H93">
            <v>0</v>
          </cell>
          <cell r="I93">
            <v>0</v>
          </cell>
          <cell r="J93">
            <v>0</v>
          </cell>
        </row>
        <row r="94">
          <cell r="A94">
            <v>213</v>
          </cell>
          <cell r="B94" t="str">
            <v xml:space="preserve">Greenject- 30            </v>
          </cell>
          <cell r="C94" t="str">
            <v xml:space="preserve">21G 1 1/4               </v>
          </cell>
          <cell r="D94">
            <v>0</v>
          </cell>
          <cell r="E94">
            <v>48800</v>
          </cell>
          <cell r="F94">
            <v>48800</v>
          </cell>
          <cell r="G94">
            <v>3416000</v>
          </cell>
          <cell r="H94">
            <v>48459.585690696316</v>
          </cell>
          <cell r="I94">
            <v>0</v>
          </cell>
          <cell r="J94">
            <v>3464459.5856906963</v>
          </cell>
        </row>
        <row r="95">
          <cell r="A95">
            <v>214</v>
          </cell>
          <cell r="B95" t="str">
            <v xml:space="preserve">Greenject- 30            </v>
          </cell>
          <cell r="C95" t="str">
            <v xml:space="preserve">21G 1 1/2               </v>
          </cell>
          <cell r="D95">
            <v>0</v>
          </cell>
          <cell r="E95">
            <v>20000</v>
          </cell>
          <cell r="F95">
            <v>20000</v>
          </cell>
          <cell r="G95">
            <v>1400000</v>
          </cell>
          <cell r="H95">
            <v>19860.485938809965</v>
          </cell>
          <cell r="I95">
            <v>0</v>
          </cell>
          <cell r="J95">
            <v>1419860.48593881</v>
          </cell>
        </row>
        <row r="96">
          <cell r="A96">
            <v>216</v>
          </cell>
          <cell r="B96" t="str">
            <v xml:space="preserve">Greenject- 30            </v>
          </cell>
          <cell r="C96" t="str">
            <v xml:space="preserve">22G 1 1/4               </v>
          </cell>
          <cell r="D96">
            <v>0</v>
          </cell>
          <cell r="E96">
            <v>94800</v>
          </cell>
          <cell r="F96">
            <v>94800</v>
          </cell>
          <cell r="G96">
            <v>6636000</v>
          </cell>
          <cell r="H96">
            <v>94138.703349959236</v>
          </cell>
          <cell r="I96">
            <v>0</v>
          </cell>
          <cell r="J96">
            <v>6730138.7033499591</v>
          </cell>
        </row>
        <row r="97">
          <cell r="A97">
            <v>217</v>
          </cell>
          <cell r="B97" t="str">
            <v xml:space="preserve">Greenject- 30            </v>
          </cell>
          <cell r="C97" t="str">
            <v xml:space="preserve">23G 1                   </v>
          </cell>
          <cell r="D97">
            <v>0</v>
          </cell>
          <cell r="E97">
            <v>20000</v>
          </cell>
          <cell r="F97">
            <v>20000</v>
          </cell>
          <cell r="G97">
            <v>1400000</v>
          </cell>
          <cell r="H97">
            <v>19860.485938809965</v>
          </cell>
          <cell r="I97">
            <v>0</v>
          </cell>
          <cell r="J97">
            <v>1419860.48593881</v>
          </cell>
        </row>
        <row r="98">
          <cell r="A98">
            <v>221</v>
          </cell>
          <cell r="B98" t="str">
            <v xml:space="preserve">Greenject- 50            </v>
          </cell>
          <cell r="C98" t="str">
            <v xml:space="preserve">18G 1 1/2               </v>
          </cell>
          <cell r="D98">
            <v>0</v>
          </cell>
          <cell r="E98">
            <v>57000</v>
          </cell>
          <cell r="F98">
            <v>57000</v>
          </cell>
          <cell r="G98">
            <v>5130000</v>
          </cell>
          <cell r="H98">
            <v>72774.494904353662</v>
          </cell>
          <cell r="I98">
            <v>0</v>
          </cell>
          <cell r="J98">
            <v>5202774.4949043533</v>
          </cell>
        </row>
        <row r="99">
          <cell r="A99">
            <v>223</v>
          </cell>
          <cell r="B99" t="str">
            <v xml:space="preserve">Greenject- 50            </v>
          </cell>
          <cell r="C99" t="str">
            <v xml:space="preserve">21G 1 1/4               </v>
          </cell>
          <cell r="D99">
            <v>0</v>
          </cell>
          <cell r="E99">
            <v>60400</v>
          </cell>
          <cell r="F99">
            <v>60400</v>
          </cell>
          <cell r="G99">
            <v>5436000</v>
          </cell>
          <cell r="H99">
            <v>77115.429688122123</v>
          </cell>
          <cell r="I99">
            <v>0</v>
          </cell>
          <cell r="J99">
            <v>5513115.4296881221</v>
          </cell>
        </row>
        <row r="100">
          <cell r="A100">
            <v>224</v>
          </cell>
          <cell r="B100" t="str">
            <v xml:space="preserve">Greenject- 50            </v>
          </cell>
          <cell r="C100" t="str">
            <v xml:space="preserve">21G 1 1/2               </v>
          </cell>
          <cell r="D100">
            <v>0</v>
          </cell>
          <cell r="E100">
            <v>20100</v>
          </cell>
          <cell r="F100">
            <v>20100</v>
          </cell>
          <cell r="G100">
            <v>1809000</v>
          </cell>
          <cell r="H100">
            <v>25662.585045219446</v>
          </cell>
          <cell r="I100">
            <v>0</v>
          </cell>
          <cell r="J100">
            <v>1834662.5850452194</v>
          </cell>
        </row>
        <row r="101">
          <cell r="A101">
            <v>226</v>
          </cell>
          <cell r="B101" t="str">
            <v xml:space="preserve">Greenject- 50            </v>
          </cell>
          <cell r="C101" t="str">
            <v xml:space="preserve">22G 1 1/4               </v>
          </cell>
          <cell r="D101">
            <v>0</v>
          </cell>
          <cell r="E101">
            <v>101400</v>
          </cell>
          <cell r="F101">
            <v>101400</v>
          </cell>
          <cell r="G101">
            <v>9126000</v>
          </cell>
          <cell r="H101">
            <v>129461.99619827126</v>
          </cell>
          <cell r="I101">
            <v>0</v>
          </cell>
          <cell r="J101">
            <v>9255461.9961982705</v>
          </cell>
        </row>
        <row r="102">
          <cell r="A102">
            <v>228</v>
          </cell>
          <cell r="B102" t="str">
            <v xml:space="preserve">Greenject- 50            </v>
          </cell>
          <cell r="C102" t="str">
            <v xml:space="preserve">23G 1                   </v>
          </cell>
          <cell r="D102">
            <v>0</v>
          </cell>
          <cell r="E102">
            <v>32100</v>
          </cell>
          <cell r="F102">
            <v>32100</v>
          </cell>
          <cell r="G102">
            <v>2889000</v>
          </cell>
          <cell r="H102">
            <v>40983.531340872847</v>
          </cell>
          <cell r="I102">
            <v>0</v>
          </cell>
          <cell r="J102">
            <v>2929983.5313408729</v>
          </cell>
        </row>
        <row r="103">
          <cell r="A103">
            <v>230</v>
          </cell>
          <cell r="B103" t="str">
            <v xml:space="preserve">Greenject- 50            </v>
          </cell>
          <cell r="C103" t="str">
            <v xml:space="preserve">무침                    </v>
          </cell>
          <cell r="D103">
            <v>0</v>
          </cell>
          <cell r="E103">
            <v>0</v>
          </cell>
          <cell r="F103">
            <v>0</v>
          </cell>
          <cell r="G103">
            <v>0</v>
          </cell>
          <cell r="H103">
            <v>0</v>
          </cell>
          <cell r="I103">
            <v>0</v>
          </cell>
          <cell r="J103">
            <v>0</v>
          </cell>
        </row>
        <row r="104">
          <cell r="A104">
            <v>231</v>
          </cell>
          <cell r="B104" t="str">
            <v xml:space="preserve">Green-Needle             </v>
          </cell>
          <cell r="C104" t="str">
            <v xml:space="preserve">17G 1 1/2               </v>
          </cell>
          <cell r="D104">
            <v>0</v>
          </cell>
          <cell r="E104">
            <v>0</v>
          </cell>
          <cell r="F104">
            <v>0</v>
          </cell>
          <cell r="G104">
            <v>0</v>
          </cell>
          <cell r="H104">
            <v>0</v>
          </cell>
          <cell r="I104">
            <v>0</v>
          </cell>
          <cell r="J104">
            <v>0</v>
          </cell>
        </row>
        <row r="105">
          <cell r="A105">
            <v>232</v>
          </cell>
          <cell r="B105" t="str">
            <v xml:space="preserve">Green-Needle             </v>
          </cell>
          <cell r="C105" t="str">
            <v xml:space="preserve">18G 1 1/2               </v>
          </cell>
          <cell r="D105">
            <v>0</v>
          </cell>
          <cell r="E105">
            <v>900000</v>
          </cell>
          <cell r="F105">
            <v>900000</v>
          </cell>
          <cell r="G105">
            <v>9850500</v>
          </cell>
          <cell r="H105">
            <v>297219.35540946497</v>
          </cell>
          <cell r="I105">
            <v>63524.973903064514</v>
          </cell>
          <cell r="J105">
            <v>10211244.329312529</v>
          </cell>
        </row>
        <row r="106">
          <cell r="A106">
            <v>233</v>
          </cell>
          <cell r="B106" t="str">
            <v xml:space="preserve">Green-Needle             </v>
          </cell>
          <cell r="C106" t="str">
            <v xml:space="preserve">19G 1 1/2               </v>
          </cell>
          <cell r="D106">
            <v>0</v>
          </cell>
          <cell r="E106">
            <v>303800</v>
          </cell>
          <cell r="F106">
            <v>303800</v>
          </cell>
          <cell r="G106">
            <v>3325091</v>
          </cell>
          <cell r="H106">
            <v>100328.04463710607</v>
          </cell>
          <cell r="I106">
            <v>21443.207857501111</v>
          </cell>
          <cell r="J106">
            <v>3446862.2524946076</v>
          </cell>
        </row>
        <row r="107">
          <cell r="A107">
            <v>234</v>
          </cell>
          <cell r="B107" t="str">
            <v xml:space="preserve">Green-Needle             </v>
          </cell>
          <cell r="C107" t="str">
            <v xml:space="preserve">20G 1 1/2               </v>
          </cell>
          <cell r="D107">
            <v>0</v>
          </cell>
          <cell r="E107">
            <v>90000</v>
          </cell>
          <cell r="F107">
            <v>90000</v>
          </cell>
          <cell r="G107">
            <v>985050</v>
          </cell>
          <cell r="H107">
            <v>29721.935540946499</v>
          </cell>
          <cell r="I107">
            <v>6352.4973903064511</v>
          </cell>
          <cell r="J107">
            <v>1021124.432931253</v>
          </cell>
        </row>
        <row r="108">
          <cell r="A108">
            <v>236</v>
          </cell>
          <cell r="B108" t="str">
            <v xml:space="preserve">Green-Needle             </v>
          </cell>
          <cell r="C108" t="str">
            <v xml:space="preserve">22G 1 1/4               </v>
          </cell>
          <cell r="D108">
            <v>0</v>
          </cell>
          <cell r="E108">
            <v>495000</v>
          </cell>
          <cell r="F108">
            <v>495000</v>
          </cell>
          <cell r="G108">
            <v>5417775</v>
          </cell>
          <cell r="H108">
            <v>163470.64547520573</v>
          </cell>
          <cell r="I108">
            <v>34938.735646685484</v>
          </cell>
          <cell r="J108">
            <v>5616184.3811218916</v>
          </cell>
        </row>
        <row r="109">
          <cell r="A109">
            <v>237</v>
          </cell>
          <cell r="B109" t="str">
            <v xml:space="preserve">Green-Needle             </v>
          </cell>
          <cell r="C109" t="str">
            <v xml:space="preserve">23G 1                   </v>
          </cell>
          <cell r="D109">
            <v>0</v>
          </cell>
          <cell r="E109">
            <v>5535000</v>
          </cell>
          <cell r="F109">
            <v>5535000</v>
          </cell>
          <cell r="G109">
            <v>60580575</v>
          </cell>
          <cell r="H109">
            <v>1827899.0357682097</v>
          </cell>
          <cell r="I109">
            <v>390678.58950384677</v>
          </cell>
          <cell r="J109">
            <v>62799152.625272058</v>
          </cell>
        </row>
        <row r="110">
          <cell r="A110">
            <v>238</v>
          </cell>
          <cell r="B110" t="str">
            <v xml:space="preserve">Green-Needle             </v>
          </cell>
          <cell r="C110" t="str">
            <v xml:space="preserve">24G 1                   </v>
          </cell>
          <cell r="D110">
            <v>0</v>
          </cell>
          <cell r="E110">
            <v>89500</v>
          </cell>
          <cell r="F110">
            <v>89500</v>
          </cell>
          <cell r="G110">
            <v>979577.5</v>
          </cell>
          <cell r="H110">
            <v>29556.813676830126</v>
          </cell>
          <cell r="I110">
            <v>6317.2057381380828</v>
          </cell>
          <cell r="J110">
            <v>1015451.5194149682</v>
          </cell>
        </row>
        <row r="111">
          <cell r="A111">
            <v>239</v>
          </cell>
          <cell r="B111" t="str">
            <v xml:space="preserve">Green-Needle             </v>
          </cell>
          <cell r="C111" t="str">
            <v xml:space="preserve">25G 5/8                 </v>
          </cell>
          <cell r="D111">
            <v>0</v>
          </cell>
          <cell r="E111">
            <v>724500</v>
          </cell>
          <cell r="F111">
            <v>724500</v>
          </cell>
          <cell r="G111">
            <v>8407822.5000000019</v>
          </cell>
          <cell r="H111">
            <v>246044.93007701988</v>
          </cell>
          <cell r="I111">
            <v>51137.603991966942</v>
          </cell>
          <cell r="J111">
            <v>8705005.0340689886</v>
          </cell>
        </row>
        <row r="112">
          <cell r="A112">
            <v>240</v>
          </cell>
          <cell r="B112" t="str">
            <v xml:space="preserve">Green-Needle             </v>
          </cell>
          <cell r="C112" t="str">
            <v xml:space="preserve">26G 1/2                 </v>
          </cell>
          <cell r="D112">
            <v>0</v>
          </cell>
          <cell r="E112">
            <v>2155500</v>
          </cell>
          <cell r="F112">
            <v>2155500</v>
          </cell>
          <cell r="G112">
            <v>25014577.500000004</v>
          </cell>
          <cell r="H112">
            <v>732021.8727136181</v>
          </cell>
          <cell r="I112">
            <v>152142.31249783954</v>
          </cell>
          <cell r="J112">
            <v>25898741.685211461</v>
          </cell>
        </row>
        <row r="113">
          <cell r="A113">
            <v>242</v>
          </cell>
          <cell r="B113" t="str">
            <v xml:space="preserve">백신주사기               </v>
          </cell>
          <cell r="C113" t="str">
            <v xml:space="preserve">1cc                     </v>
          </cell>
          <cell r="D113">
            <v>0</v>
          </cell>
          <cell r="E113">
            <v>0</v>
          </cell>
          <cell r="F113">
            <v>0</v>
          </cell>
          <cell r="G113">
            <v>0</v>
          </cell>
          <cell r="H113">
            <v>0</v>
          </cell>
          <cell r="I113">
            <v>0</v>
          </cell>
          <cell r="J113">
            <v>0</v>
          </cell>
        </row>
        <row r="114">
          <cell r="A114">
            <v>243</v>
          </cell>
          <cell r="B114" t="str">
            <v xml:space="preserve">백신주사기               </v>
          </cell>
          <cell r="C114" t="str">
            <v xml:space="preserve">덕용(시판용)            </v>
          </cell>
          <cell r="D114">
            <v>0</v>
          </cell>
          <cell r="E114">
            <v>0</v>
          </cell>
          <cell r="F114">
            <v>0</v>
          </cell>
          <cell r="G114">
            <v>0</v>
          </cell>
          <cell r="H114">
            <v>0</v>
          </cell>
          <cell r="I114">
            <v>0</v>
          </cell>
          <cell r="J114">
            <v>0</v>
          </cell>
        </row>
        <row r="115">
          <cell r="A115">
            <v>249</v>
          </cell>
          <cell r="B115" t="str">
            <v xml:space="preserve">Petri-dish  55pie        </v>
          </cell>
          <cell r="C115" t="str">
            <v xml:space="preserve">                        </v>
          </cell>
          <cell r="D115">
            <v>0</v>
          </cell>
          <cell r="E115">
            <v>740000</v>
          </cell>
          <cell r="F115">
            <v>740000</v>
          </cell>
          <cell r="G115">
            <v>17908000</v>
          </cell>
          <cell r="H115">
            <v>951261.17452981812</v>
          </cell>
          <cell r="I115">
            <v>281247.32035715744</v>
          </cell>
          <cell r="J115">
            <v>19140508.494886976</v>
          </cell>
        </row>
        <row r="116">
          <cell r="A116">
            <v>250</v>
          </cell>
          <cell r="B116" t="str">
            <v xml:space="preserve">Petri-dish  87pie        </v>
          </cell>
          <cell r="C116" t="str">
            <v xml:space="preserve">                        </v>
          </cell>
          <cell r="D116">
            <v>0</v>
          </cell>
          <cell r="E116">
            <v>9380000</v>
          </cell>
          <cell r="F116">
            <v>9380000</v>
          </cell>
          <cell r="G116">
            <v>526218000.00000006</v>
          </cell>
          <cell r="H116">
            <v>29559208.202529605</v>
          </cell>
          <cell r="I116">
            <v>8912499.5437504631</v>
          </cell>
          <cell r="J116">
            <v>564689707.74628007</v>
          </cell>
        </row>
        <row r="117">
          <cell r="A117">
            <v>251</v>
          </cell>
          <cell r="B117" t="str">
            <v xml:space="preserve">Petri-dish  100pie       </v>
          </cell>
          <cell r="C117" t="str">
            <v xml:space="preserve">                        </v>
          </cell>
          <cell r="D117">
            <v>0</v>
          </cell>
          <cell r="E117">
            <v>459500</v>
          </cell>
          <cell r="F117">
            <v>459500</v>
          </cell>
          <cell r="G117">
            <v>32854250.000000004</v>
          </cell>
          <cell r="H117">
            <v>2197809.150719746</v>
          </cell>
          <cell r="I117">
            <v>698557.53353575058</v>
          </cell>
          <cell r="J117">
            <v>35750616.684255496</v>
          </cell>
        </row>
        <row r="118">
          <cell r="A118">
            <v>252</v>
          </cell>
          <cell r="B118" t="str">
            <v xml:space="preserve">Petri-dish  87pie        </v>
          </cell>
          <cell r="C118" t="str">
            <v xml:space="preserve">I type                  </v>
          </cell>
          <cell r="D118">
            <v>0</v>
          </cell>
          <cell r="E118">
            <v>80000</v>
          </cell>
          <cell r="F118">
            <v>80000</v>
          </cell>
          <cell r="G118">
            <v>6160000.0000000009</v>
          </cell>
          <cell r="H118">
            <v>275823.21576580952</v>
          </cell>
          <cell r="I118">
            <v>76012.789285718216</v>
          </cell>
          <cell r="J118">
            <v>6511836.005051529</v>
          </cell>
        </row>
        <row r="119">
          <cell r="A119">
            <v>253</v>
          </cell>
          <cell r="B119" t="str">
            <v xml:space="preserve">Green- T/C               </v>
          </cell>
          <cell r="C119" t="str">
            <v xml:space="preserve">60  pie                 </v>
          </cell>
          <cell r="D119">
            <v>0</v>
          </cell>
          <cell r="E119">
            <v>0</v>
          </cell>
          <cell r="F119">
            <v>0</v>
          </cell>
          <cell r="G119">
            <v>0</v>
          </cell>
          <cell r="H119">
            <v>0</v>
          </cell>
          <cell r="I119">
            <v>0</v>
          </cell>
          <cell r="J119">
            <v>0</v>
          </cell>
        </row>
        <row r="120">
          <cell r="A120">
            <v>254</v>
          </cell>
          <cell r="B120" t="str">
            <v xml:space="preserve">Green- T/C               </v>
          </cell>
          <cell r="C120" t="str">
            <v xml:space="preserve">100 pie                 </v>
          </cell>
          <cell r="D120">
            <v>0</v>
          </cell>
          <cell r="E120">
            <v>0</v>
          </cell>
          <cell r="F120">
            <v>0</v>
          </cell>
          <cell r="G120">
            <v>0</v>
          </cell>
          <cell r="H120">
            <v>0</v>
          </cell>
          <cell r="I120">
            <v>0</v>
          </cell>
          <cell r="J120">
            <v>0</v>
          </cell>
        </row>
        <row r="121">
          <cell r="A121">
            <v>255</v>
          </cell>
          <cell r="B121" t="str">
            <v xml:space="preserve">Green- T/C               </v>
          </cell>
          <cell r="C121" t="str">
            <v xml:space="preserve">F-25                    </v>
          </cell>
          <cell r="D121">
            <v>0</v>
          </cell>
          <cell r="E121">
            <v>0</v>
          </cell>
          <cell r="F121">
            <v>0</v>
          </cell>
          <cell r="G121">
            <v>0</v>
          </cell>
          <cell r="H121">
            <v>0</v>
          </cell>
          <cell r="I121">
            <v>0</v>
          </cell>
          <cell r="J121">
            <v>0</v>
          </cell>
        </row>
        <row r="122">
          <cell r="A122">
            <v>256</v>
          </cell>
          <cell r="B122" t="str">
            <v xml:space="preserve">Green- T/C               </v>
          </cell>
          <cell r="C122" t="str">
            <v xml:space="preserve">F-75                    </v>
          </cell>
          <cell r="D122">
            <v>0</v>
          </cell>
          <cell r="E122">
            <v>0</v>
          </cell>
          <cell r="F122">
            <v>0</v>
          </cell>
          <cell r="G122">
            <v>0</v>
          </cell>
          <cell r="H122">
            <v>0</v>
          </cell>
          <cell r="I122">
            <v>0</v>
          </cell>
          <cell r="J122">
            <v>0</v>
          </cell>
        </row>
        <row r="123">
          <cell r="A123">
            <v>257</v>
          </cell>
          <cell r="B123" t="str">
            <v xml:space="preserve">혈청분리관               </v>
          </cell>
          <cell r="C123" t="str">
            <v xml:space="preserve">                        </v>
          </cell>
          <cell r="D123">
            <v>0</v>
          </cell>
          <cell r="E123">
            <v>4944000</v>
          </cell>
          <cell r="F123">
            <v>4944000</v>
          </cell>
          <cell r="G123">
            <v>67980000</v>
          </cell>
          <cell r="H123">
            <v>964368.45294307231</v>
          </cell>
          <cell r="I123">
            <v>0</v>
          </cell>
          <cell r="J123">
            <v>68944368.452943072</v>
          </cell>
        </row>
        <row r="124">
          <cell r="A124">
            <v>258</v>
          </cell>
          <cell r="B124" t="str">
            <v xml:space="preserve">C.B.C.Bottle             </v>
          </cell>
          <cell r="C124" t="str">
            <v xml:space="preserve">2K                      </v>
          </cell>
          <cell r="D124">
            <v>0</v>
          </cell>
          <cell r="E124">
            <v>4280000</v>
          </cell>
          <cell r="F124">
            <v>4280000</v>
          </cell>
          <cell r="G124">
            <v>81320000</v>
          </cell>
          <cell r="H124">
            <v>1153610.5118171617</v>
          </cell>
          <cell r="I124">
            <v>0</v>
          </cell>
          <cell r="J124">
            <v>82473610.511817157</v>
          </cell>
        </row>
        <row r="125">
          <cell r="A125">
            <v>259</v>
          </cell>
          <cell r="B125" t="str">
            <v xml:space="preserve">C.B.C.Bottle             </v>
          </cell>
          <cell r="C125" t="str">
            <v xml:space="preserve">Plain                   </v>
          </cell>
          <cell r="D125">
            <v>0</v>
          </cell>
          <cell r="E125">
            <v>286000</v>
          </cell>
          <cell r="F125">
            <v>286000</v>
          </cell>
          <cell r="G125">
            <v>4862000</v>
          </cell>
          <cell r="H125">
            <v>68972.630453210033</v>
          </cell>
          <cell r="I125">
            <v>0</v>
          </cell>
          <cell r="J125">
            <v>4930972.6304532103</v>
          </cell>
        </row>
        <row r="126">
          <cell r="A126">
            <v>260</v>
          </cell>
          <cell r="B126" t="str">
            <v xml:space="preserve">Specimencup              </v>
          </cell>
          <cell r="C126" t="str">
            <v xml:space="preserve">멸균                    </v>
          </cell>
          <cell r="D126">
            <v>0</v>
          </cell>
          <cell r="E126">
            <v>581000</v>
          </cell>
          <cell r="F126">
            <v>581000</v>
          </cell>
          <cell r="G126">
            <v>43458800</v>
          </cell>
          <cell r="H126">
            <v>3048572.347009256</v>
          </cell>
          <cell r="I126">
            <v>981059.06491612236</v>
          </cell>
          <cell r="J126">
            <v>47488431.411925375</v>
          </cell>
        </row>
        <row r="127">
          <cell r="A127">
            <v>261</v>
          </cell>
          <cell r="B127" t="str">
            <v xml:space="preserve">Specimencup              </v>
          </cell>
          <cell r="C127" t="str">
            <v xml:space="preserve">Cap                     </v>
          </cell>
          <cell r="D127">
            <v>0</v>
          </cell>
          <cell r="E127">
            <v>95000</v>
          </cell>
          <cell r="F127">
            <v>95000</v>
          </cell>
          <cell r="G127">
            <v>1567500</v>
          </cell>
          <cell r="H127">
            <v>22236.651220774733</v>
          </cell>
          <cell r="I127">
            <v>0</v>
          </cell>
          <cell r="J127">
            <v>1589736.651220775</v>
          </cell>
        </row>
        <row r="128">
          <cell r="A128">
            <v>262</v>
          </cell>
          <cell r="B128" t="str">
            <v xml:space="preserve">Specimencup              </v>
          </cell>
          <cell r="C128" t="str">
            <v xml:space="preserve">Cup                     </v>
          </cell>
          <cell r="D128">
            <v>0</v>
          </cell>
          <cell r="E128">
            <v>130000</v>
          </cell>
          <cell r="F128">
            <v>130000</v>
          </cell>
          <cell r="G128">
            <v>4004000</v>
          </cell>
          <cell r="H128">
            <v>56800.989784996505</v>
          </cell>
          <cell r="I128">
            <v>0</v>
          </cell>
          <cell r="J128">
            <v>4060800.989784997</v>
          </cell>
        </row>
        <row r="129">
          <cell r="A129">
            <v>263</v>
          </cell>
          <cell r="B129" t="str">
            <v xml:space="preserve">원심관                   </v>
          </cell>
          <cell r="C129" t="str">
            <v xml:space="preserve">                        </v>
          </cell>
          <cell r="D129">
            <v>0</v>
          </cell>
          <cell r="E129">
            <v>0</v>
          </cell>
          <cell r="F129">
            <v>0</v>
          </cell>
          <cell r="G129">
            <v>0</v>
          </cell>
          <cell r="H129">
            <v>0</v>
          </cell>
          <cell r="I129">
            <v>0</v>
          </cell>
          <cell r="J129">
            <v>0</v>
          </cell>
        </row>
        <row r="130">
          <cell r="A130">
            <v>264</v>
          </cell>
          <cell r="B130" t="str">
            <v xml:space="preserve">Green-Plate              </v>
          </cell>
          <cell r="C130" t="str">
            <v xml:space="preserve">                        </v>
          </cell>
          <cell r="D130">
            <v>0</v>
          </cell>
          <cell r="E130">
            <v>69950</v>
          </cell>
          <cell r="F130">
            <v>69950</v>
          </cell>
          <cell r="G130">
            <v>9541180</v>
          </cell>
          <cell r="H130">
            <v>135351.76516403919</v>
          </cell>
          <cell r="I130">
            <v>0</v>
          </cell>
          <cell r="J130">
            <v>9676531.76516404</v>
          </cell>
        </row>
        <row r="131">
          <cell r="A131">
            <v>265</v>
          </cell>
          <cell r="B131" t="str">
            <v xml:space="preserve">Green-Tube  5 ML         </v>
          </cell>
          <cell r="C131" t="str">
            <v xml:space="preserve">                        </v>
          </cell>
          <cell r="D131">
            <v>0</v>
          </cell>
          <cell r="E131">
            <v>4878000</v>
          </cell>
          <cell r="F131">
            <v>4878000</v>
          </cell>
          <cell r="G131">
            <v>42926400</v>
          </cell>
          <cell r="H131">
            <v>608956.5454312372</v>
          </cell>
          <cell r="I131">
            <v>0</v>
          </cell>
          <cell r="J131">
            <v>43535356.545431234</v>
          </cell>
        </row>
        <row r="132">
          <cell r="A132">
            <v>266</v>
          </cell>
          <cell r="B132" t="str">
            <v xml:space="preserve">Green-Tube 10 ML         </v>
          </cell>
          <cell r="C132" t="str">
            <v xml:space="preserve">(+Cap)                  </v>
          </cell>
          <cell r="D132">
            <v>0</v>
          </cell>
          <cell r="E132">
            <v>821000</v>
          </cell>
          <cell r="F132">
            <v>821000</v>
          </cell>
          <cell r="G132">
            <v>20771300</v>
          </cell>
          <cell r="H132">
            <v>294662.93684343103</v>
          </cell>
          <cell r="I132">
            <v>0</v>
          </cell>
          <cell r="J132">
            <v>21065962.936843432</v>
          </cell>
        </row>
        <row r="133">
          <cell r="A133">
            <v>267</v>
          </cell>
          <cell r="B133" t="str">
            <v xml:space="preserve">Sample Vial              </v>
          </cell>
          <cell r="C133" t="str">
            <v xml:space="preserve">                        </v>
          </cell>
          <cell r="D133">
            <v>0</v>
          </cell>
          <cell r="E133">
            <v>0</v>
          </cell>
          <cell r="F133">
            <v>0</v>
          </cell>
          <cell r="G133">
            <v>0</v>
          </cell>
          <cell r="H133">
            <v>0</v>
          </cell>
          <cell r="I133">
            <v>0</v>
          </cell>
          <cell r="J133">
            <v>0</v>
          </cell>
        </row>
        <row r="134">
          <cell r="A134">
            <v>268</v>
          </cell>
          <cell r="B134" t="str">
            <v xml:space="preserve">Sample Cup               </v>
          </cell>
          <cell r="C134" t="str">
            <v xml:space="preserve">GS-2                    </v>
          </cell>
          <cell r="D134">
            <v>0</v>
          </cell>
          <cell r="E134">
            <v>0</v>
          </cell>
          <cell r="F134">
            <v>0</v>
          </cell>
          <cell r="G134">
            <v>0</v>
          </cell>
          <cell r="H134">
            <v>0</v>
          </cell>
          <cell r="I134">
            <v>0</v>
          </cell>
          <cell r="J134">
            <v>0</v>
          </cell>
        </row>
        <row r="135">
          <cell r="A135">
            <v>269</v>
          </cell>
          <cell r="B135" t="str">
            <v xml:space="preserve">Sample Cup               </v>
          </cell>
          <cell r="C135" t="str">
            <v xml:space="preserve">GS-3                    </v>
          </cell>
          <cell r="D135">
            <v>0</v>
          </cell>
          <cell r="E135">
            <v>0</v>
          </cell>
          <cell r="F135">
            <v>0</v>
          </cell>
          <cell r="G135">
            <v>0</v>
          </cell>
          <cell r="H135">
            <v>0</v>
          </cell>
          <cell r="I135">
            <v>0</v>
          </cell>
          <cell r="J135">
            <v>0</v>
          </cell>
        </row>
        <row r="136">
          <cell r="A136">
            <v>270</v>
          </cell>
          <cell r="B136" t="str">
            <v xml:space="preserve">Sample Cup               </v>
          </cell>
          <cell r="C136" t="str">
            <v xml:space="preserve">GS-4                    </v>
          </cell>
          <cell r="D136">
            <v>0</v>
          </cell>
          <cell r="E136">
            <v>0</v>
          </cell>
          <cell r="F136">
            <v>0</v>
          </cell>
          <cell r="G136">
            <v>0</v>
          </cell>
          <cell r="H136">
            <v>0</v>
          </cell>
          <cell r="I136">
            <v>0</v>
          </cell>
          <cell r="J136">
            <v>0</v>
          </cell>
        </row>
        <row r="137">
          <cell r="A137">
            <v>271</v>
          </cell>
          <cell r="B137" t="str">
            <v xml:space="preserve">Dropper                  </v>
          </cell>
          <cell r="C137" t="str">
            <v xml:space="preserve">White                   </v>
          </cell>
          <cell r="D137">
            <v>0</v>
          </cell>
          <cell r="E137">
            <v>0</v>
          </cell>
          <cell r="F137">
            <v>0</v>
          </cell>
          <cell r="G137">
            <v>0</v>
          </cell>
          <cell r="H137">
            <v>0</v>
          </cell>
          <cell r="I137">
            <v>0</v>
          </cell>
          <cell r="J137">
            <v>0</v>
          </cell>
        </row>
        <row r="138">
          <cell r="A138">
            <v>272</v>
          </cell>
          <cell r="B138" t="str">
            <v xml:space="preserve">Dropper                  </v>
          </cell>
          <cell r="C138" t="str">
            <v xml:space="preserve">Blue                    </v>
          </cell>
          <cell r="D138">
            <v>0</v>
          </cell>
          <cell r="E138">
            <v>0</v>
          </cell>
          <cell r="F138">
            <v>0</v>
          </cell>
          <cell r="G138">
            <v>0</v>
          </cell>
          <cell r="H138">
            <v>0</v>
          </cell>
          <cell r="I138">
            <v>0</v>
          </cell>
          <cell r="J138">
            <v>0</v>
          </cell>
        </row>
        <row r="139">
          <cell r="A139">
            <v>273</v>
          </cell>
          <cell r="B139" t="str">
            <v xml:space="preserve">Dropper                  </v>
          </cell>
          <cell r="C139" t="str">
            <v xml:space="preserve">Green                   </v>
          </cell>
          <cell r="D139">
            <v>0</v>
          </cell>
          <cell r="E139">
            <v>0</v>
          </cell>
          <cell r="F139">
            <v>0</v>
          </cell>
          <cell r="G139">
            <v>0</v>
          </cell>
          <cell r="H139">
            <v>0</v>
          </cell>
          <cell r="I139">
            <v>0</v>
          </cell>
          <cell r="J139">
            <v>0</v>
          </cell>
        </row>
        <row r="140">
          <cell r="A140">
            <v>274</v>
          </cell>
          <cell r="B140" t="str">
            <v xml:space="preserve">Micro Centrifuge Tube    </v>
          </cell>
          <cell r="C140" t="str">
            <v xml:space="preserve">                        </v>
          </cell>
          <cell r="D140">
            <v>0</v>
          </cell>
          <cell r="E140">
            <v>0</v>
          </cell>
          <cell r="F140">
            <v>0</v>
          </cell>
          <cell r="G140">
            <v>0</v>
          </cell>
          <cell r="H140">
            <v>0</v>
          </cell>
          <cell r="I140">
            <v>0</v>
          </cell>
          <cell r="J140">
            <v>0</v>
          </cell>
        </row>
        <row r="141">
          <cell r="A141">
            <v>275</v>
          </cell>
          <cell r="B141" t="str">
            <v xml:space="preserve">Micro Centrifuge Tube    </v>
          </cell>
          <cell r="C141" t="str">
            <v xml:space="preserve">PS-1                    </v>
          </cell>
          <cell r="D141">
            <v>0</v>
          </cell>
          <cell r="E141">
            <v>0</v>
          </cell>
          <cell r="F141">
            <v>0</v>
          </cell>
          <cell r="G141">
            <v>0</v>
          </cell>
          <cell r="H141">
            <v>0</v>
          </cell>
          <cell r="I141">
            <v>0</v>
          </cell>
          <cell r="J141">
            <v>0</v>
          </cell>
        </row>
        <row r="142">
          <cell r="A142">
            <v>276</v>
          </cell>
          <cell r="B142" t="str">
            <v xml:space="preserve">Disposable Beaker        </v>
          </cell>
          <cell r="C142" t="str">
            <v xml:space="preserve">                        </v>
          </cell>
          <cell r="D142">
            <v>0</v>
          </cell>
          <cell r="E142">
            <v>0</v>
          </cell>
          <cell r="F142">
            <v>0</v>
          </cell>
          <cell r="G142">
            <v>0</v>
          </cell>
          <cell r="H142">
            <v>0</v>
          </cell>
          <cell r="I142">
            <v>0</v>
          </cell>
          <cell r="J142">
            <v>0</v>
          </cell>
        </row>
        <row r="143">
          <cell r="A143">
            <v>278</v>
          </cell>
          <cell r="B143" t="str">
            <v xml:space="preserve">Greenpet-Tip             </v>
          </cell>
          <cell r="C143" t="str">
            <v xml:space="preserve">Blue                    </v>
          </cell>
          <cell r="D143">
            <v>0</v>
          </cell>
          <cell r="E143">
            <v>0</v>
          </cell>
          <cell r="F143">
            <v>0</v>
          </cell>
          <cell r="G143">
            <v>0</v>
          </cell>
          <cell r="H143">
            <v>0</v>
          </cell>
          <cell r="I143">
            <v>0</v>
          </cell>
          <cell r="J143">
            <v>0</v>
          </cell>
        </row>
        <row r="144">
          <cell r="A144">
            <v>279</v>
          </cell>
          <cell r="B144" t="str">
            <v xml:space="preserve">Greenpet-Tip             </v>
          </cell>
          <cell r="C144" t="str">
            <v xml:space="preserve">Yellow                  </v>
          </cell>
          <cell r="D144">
            <v>0</v>
          </cell>
          <cell r="E144">
            <v>0</v>
          </cell>
          <cell r="F144">
            <v>0</v>
          </cell>
          <cell r="G144">
            <v>0</v>
          </cell>
          <cell r="H144">
            <v>0</v>
          </cell>
          <cell r="I144">
            <v>0</v>
          </cell>
          <cell r="J144">
            <v>0</v>
          </cell>
        </row>
        <row r="145">
          <cell r="A145">
            <v>283</v>
          </cell>
          <cell r="B145" t="str">
            <v xml:space="preserve">Vacuject-Tube 5 ML       </v>
          </cell>
          <cell r="C145" t="str">
            <v xml:space="preserve">                        </v>
          </cell>
          <cell r="D145">
            <v>0</v>
          </cell>
          <cell r="E145">
            <v>0</v>
          </cell>
          <cell r="F145">
            <v>0</v>
          </cell>
          <cell r="G145">
            <v>0</v>
          </cell>
          <cell r="H145">
            <v>0</v>
          </cell>
          <cell r="I145">
            <v>0</v>
          </cell>
          <cell r="J145">
            <v>0</v>
          </cell>
        </row>
        <row r="146">
          <cell r="A146">
            <v>285</v>
          </cell>
          <cell r="B146" t="str">
            <v xml:space="preserve">Tube Rack                </v>
          </cell>
          <cell r="C146" t="str">
            <v xml:space="preserve">A                       </v>
          </cell>
          <cell r="D146">
            <v>0</v>
          </cell>
          <cell r="E146">
            <v>0</v>
          </cell>
          <cell r="F146">
            <v>0</v>
          </cell>
          <cell r="G146">
            <v>0</v>
          </cell>
          <cell r="H146">
            <v>0</v>
          </cell>
          <cell r="I146">
            <v>0</v>
          </cell>
          <cell r="J146">
            <v>0</v>
          </cell>
        </row>
        <row r="147">
          <cell r="A147">
            <v>290</v>
          </cell>
          <cell r="B147" t="str">
            <v xml:space="preserve">양두침                   </v>
          </cell>
          <cell r="C147" t="str">
            <v xml:space="preserve">                        </v>
          </cell>
          <cell r="D147">
            <v>0</v>
          </cell>
          <cell r="E147">
            <v>150800</v>
          </cell>
          <cell r="F147">
            <v>150800</v>
          </cell>
          <cell r="G147">
            <v>2651064</v>
          </cell>
          <cell r="H147">
            <v>6220692.5342723038</v>
          </cell>
          <cell r="I147">
            <v>918655.8226035171</v>
          </cell>
          <cell r="J147">
            <v>9790412.3568758201</v>
          </cell>
        </row>
        <row r="148">
          <cell r="A148">
            <v>302</v>
          </cell>
          <cell r="B148" t="str">
            <v xml:space="preserve">Extension Tube           </v>
          </cell>
          <cell r="C148" t="str">
            <v xml:space="preserve">80cm                    </v>
          </cell>
          <cell r="D148">
            <v>0</v>
          </cell>
          <cell r="E148">
            <v>0</v>
          </cell>
          <cell r="F148">
            <v>0</v>
          </cell>
          <cell r="G148">
            <v>0</v>
          </cell>
          <cell r="H148">
            <v>0</v>
          </cell>
          <cell r="I148">
            <v>0</v>
          </cell>
          <cell r="J148">
            <v>0</v>
          </cell>
        </row>
        <row r="149">
          <cell r="A149">
            <v>313</v>
          </cell>
          <cell r="B149" t="str">
            <v xml:space="preserve">H.D.SOL-3(K)             </v>
          </cell>
          <cell r="C149" t="str">
            <v xml:space="preserve">20L                     </v>
          </cell>
          <cell r="D149">
            <v>0</v>
          </cell>
          <cell r="E149">
            <v>0</v>
          </cell>
          <cell r="F149">
            <v>0</v>
          </cell>
          <cell r="G149">
            <v>0</v>
          </cell>
          <cell r="H149">
            <v>0</v>
          </cell>
          <cell r="I149">
            <v>0</v>
          </cell>
          <cell r="J149">
            <v>0</v>
          </cell>
        </row>
        <row r="150">
          <cell r="A150">
            <v>314</v>
          </cell>
          <cell r="B150" t="str">
            <v xml:space="preserve">Scalp Vein Set (한대용)  </v>
          </cell>
          <cell r="C150" t="str">
            <v xml:space="preserve">19 G                    </v>
          </cell>
          <cell r="D150">
            <v>0</v>
          </cell>
          <cell r="E150">
            <v>10000</v>
          </cell>
          <cell r="F150">
            <v>10000</v>
          </cell>
          <cell r="G150">
            <v>515100</v>
          </cell>
          <cell r="H150">
            <v>13633.342111377257</v>
          </cell>
          <cell r="I150">
            <v>2551.8579260205406</v>
          </cell>
          <cell r="J150">
            <v>531285.20003739779</v>
          </cell>
        </row>
        <row r="151">
          <cell r="A151">
            <v>315</v>
          </cell>
          <cell r="B151" t="str">
            <v xml:space="preserve">Scalp Vein Set (한대용)  </v>
          </cell>
          <cell r="C151" t="str">
            <v xml:space="preserve">23 G                    </v>
          </cell>
          <cell r="D151">
            <v>0</v>
          </cell>
          <cell r="E151">
            <v>20000</v>
          </cell>
          <cell r="F151">
            <v>20000</v>
          </cell>
          <cell r="G151">
            <v>1030200</v>
          </cell>
          <cell r="H151">
            <v>27266.684222754513</v>
          </cell>
          <cell r="I151">
            <v>5103.7158520410812</v>
          </cell>
          <cell r="J151">
            <v>1062570.4000747956</v>
          </cell>
        </row>
        <row r="152">
          <cell r="A152">
            <v>316</v>
          </cell>
          <cell r="B152" t="str">
            <v xml:space="preserve">Greenject- 1             </v>
          </cell>
          <cell r="C152" t="str">
            <v xml:space="preserve">26G 1/2 (80-100)        </v>
          </cell>
          <cell r="D152">
            <v>0</v>
          </cell>
          <cell r="E152">
            <v>102000</v>
          </cell>
          <cell r="F152">
            <v>102000</v>
          </cell>
          <cell r="G152">
            <v>2875686</v>
          </cell>
          <cell r="H152">
            <v>101202.20129288654</v>
          </cell>
          <cell r="I152">
            <v>24367.52845102167</v>
          </cell>
          <cell r="J152">
            <v>3001255.7297439082</v>
          </cell>
        </row>
        <row r="153">
          <cell r="A153">
            <v>317</v>
          </cell>
          <cell r="B153" t="str">
            <v xml:space="preserve">Greenject- 1             </v>
          </cell>
          <cell r="C153" t="str">
            <v xml:space="preserve">26G 1/2 (40-80)         </v>
          </cell>
          <cell r="D153">
            <v>0</v>
          </cell>
          <cell r="E153">
            <v>0</v>
          </cell>
          <cell r="F153">
            <v>0</v>
          </cell>
          <cell r="G153">
            <v>0</v>
          </cell>
          <cell r="H153">
            <v>0</v>
          </cell>
          <cell r="I153">
            <v>0</v>
          </cell>
          <cell r="J153">
            <v>0</v>
          </cell>
        </row>
        <row r="154">
          <cell r="A154">
            <v>318</v>
          </cell>
          <cell r="B154" t="str">
            <v xml:space="preserve">Greenject- 1             </v>
          </cell>
          <cell r="C154" t="str">
            <v xml:space="preserve">26G 1/2 (40-100)        </v>
          </cell>
          <cell r="D154">
            <v>0</v>
          </cell>
          <cell r="E154">
            <v>0</v>
          </cell>
          <cell r="F154">
            <v>0</v>
          </cell>
          <cell r="G154">
            <v>0</v>
          </cell>
          <cell r="H154">
            <v>0</v>
          </cell>
          <cell r="I154">
            <v>0</v>
          </cell>
          <cell r="J154">
            <v>0</v>
          </cell>
        </row>
        <row r="155">
          <cell r="A155">
            <v>319</v>
          </cell>
          <cell r="B155" t="str">
            <v xml:space="preserve">Deltec P.H.Needle        </v>
          </cell>
          <cell r="C155" t="str">
            <v xml:space="preserve">19G 1.0                 </v>
          </cell>
          <cell r="D155">
            <v>0</v>
          </cell>
          <cell r="E155">
            <v>5000</v>
          </cell>
          <cell r="F155">
            <v>5000</v>
          </cell>
          <cell r="G155">
            <v>33385</v>
          </cell>
          <cell r="H155">
            <v>317384.38686770154</v>
          </cell>
          <cell r="I155">
            <v>142143.91596429309</v>
          </cell>
          <cell r="J155">
            <v>492913.3028319946</v>
          </cell>
        </row>
        <row r="156">
          <cell r="A156">
            <v>320</v>
          </cell>
          <cell r="B156" t="str">
            <v xml:space="preserve">Deltec P.H.Needle        </v>
          </cell>
          <cell r="C156" t="str">
            <v xml:space="preserve">22G 1.5 90              </v>
          </cell>
          <cell r="D156">
            <v>0</v>
          </cell>
          <cell r="E156">
            <v>5000</v>
          </cell>
          <cell r="F156">
            <v>5000</v>
          </cell>
          <cell r="G156">
            <v>40810</v>
          </cell>
          <cell r="H156">
            <v>439166.23136068508</v>
          </cell>
          <cell r="I156">
            <v>191226.45990307114</v>
          </cell>
          <cell r="J156">
            <v>671202.69126375625</v>
          </cell>
        </row>
        <row r="157">
          <cell r="A157">
            <v>321</v>
          </cell>
          <cell r="B157" t="str">
            <v xml:space="preserve">Greenject- 5             </v>
          </cell>
          <cell r="C157" t="str">
            <v xml:space="preserve">21G 1 1/4 (외포)        </v>
          </cell>
          <cell r="D157">
            <v>0</v>
          </cell>
          <cell r="E157">
            <v>0</v>
          </cell>
          <cell r="F157">
            <v>0</v>
          </cell>
          <cell r="G157">
            <v>0</v>
          </cell>
          <cell r="H157">
            <v>0</v>
          </cell>
          <cell r="I157">
            <v>0</v>
          </cell>
          <cell r="J157">
            <v>0</v>
          </cell>
        </row>
        <row r="158">
          <cell r="A158">
            <v>323</v>
          </cell>
          <cell r="B158" t="str">
            <v xml:space="preserve">Greenject- 5             </v>
          </cell>
          <cell r="C158" t="str">
            <v xml:space="preserve">22G 1 1/4 (외포)        </v>
          </cell>
          <cell r="D158">
            <v>0</v>
          </cell>
          <cell r="E158">
            <v>0</v>
          </cell>
          <cell r="F158">
            <v>0</v>
          </cell>
          <cell r="G158">
            <v>0</v>
          </cell>
          <cell r="H158">
            <v>0</v>
          </cell>
          <cell r="I158">
            <v>0</v>
          </cell>
          <cell r="J158">
            <v>0</v>
          </cell>
        </row>
        <row r="159">
          <cell r="A159">
            <v>327</v>
          </cell>
          <cell r="B159" t="str">
            <v xml:space="preserve">Petri-dish  87pie        </v>
          </cell>
          <cell r="C159" t="str">
            <v xml:space="preserve">(녹십자)                </v>
          </cell>
          <cell r="D159">
            <v>0</v>
          </cell>
          <cell r="E159">
            <v>0</v>
          </cell>
          <cell r="F159">
            <v>0</v>
          </cell>
          <cell r="G159">
            <v>0</v>
          </cell>
          <cell r="H159">
            <v>0</v>
          </cell>
          <cell r="I159">
            <v>0</v>
          </cell>
          <cell r="J159">
            <v>0</v>
          </cell>
        </row>
        <row r="160">
          <cell r="A160">
            <v>328</v>
          </cell>
          <cell r="B160" t="str">
            <v xml:space="preserve">Petri-dish  100pie       </v>
          </cell>
          <cell r="C160" t="str">
            <v xml:space="preserve">(녹십자)                </v>
          </cell>
          <cell r="D160">
            <v>0</v>
          </cell>
          <cell r="E160">
            <v>0</v>
          </cell>
          <cell r="F160">
            <v>0</v>
          </cell>
          <cell r="G160">
            <v>0</v>
          </cell>
          <cell r="H160">
            <v>0</v>
          </cell>
          <cell r="I160">
            <v>0</v>
          </cell>
          <cell r="J160">
            <v>0</v>
          </cell>
        </row>
        <row r="161">
          <cell r="A161">
            <v>330</v>
          </cell>
          <cell r="B161" t="str">
            <v xml:space="preserve">Green-Plate              </v>
          </cell>
          <cell r="C161" t="str">
            <v xml:space="preserve">(녹)                    </v>
          </cell>
          <cell r="D161">
            <v>0</v>
          </cell>
          <cell r="E161">
            <v>83200</v>
          </cell>
          <cell r="F161">
            <v>83200</v>
          </cell>
          <cell r="G161">
            <v>10524800</v>
          </cell>
          <cell r="H161">
            <v>149305.45886341936</v>
          </cell>
          <cell r="I161">
            <v>0</v>
          </cell>
          <cell r="J161">
            <v>10674105.458863419</v>
          </cell>
        </row>
        <row r="162">
          <cell r="A162">
            <v>332</v>
          </cell>
          <cell r="B162" t="str">
            <v xml:space="preserve">수액 Set Q-Type          </v>
          </cell>
          <cell r="C162" t="str">
            <v xml:space="preserve">군납용                  </v>
          </cell>
          <cell r="D162">
            <v>0</v>
          </cell>
          <cell r="E162">
            <v>0</v>
          </cell>
          <cell r="F162">
            <v>0</v>
          </cell>
          <cell r="G162">
            <v>0</v>
          </cell>
          <cell r="H162">
            <v>0</v>
          </cell>
          <cell r="I162">
            <v>0</v>
          </cell>
          <cell r="J162">
            <v>0</v>
          </cell>
        </row>
        <row r="163">
          <cell r="A163">
            <v>334</v>
          </cell>
          <cell r="B163" t="str">
            <v xml:space="preserve">Green-Needle             </v>
          </cell>
          <cell r="C163" t="str">
            <v xml:space="preserve">21G 1                   </v>
          </cell>
          <cell r="D163">
            <v>0</v>
          </cell>
          <cell r="E163">
            <v>0</v>
          </cell>
          <cell r="F163">
            <v>0</v>
          </cell>
          <cell r="G163">
            <v>0</v>
          </cell>
          <cell r="H163">
            <v>0</v>
          </cell>
          <cell r="I163">
            <v>0</v>
          </cell>
          <cell r="J163">
            <v>0</v>
          </cell>
        </row>
        <row r="164">
          <cell r="A164">
            <v>335</v>
          </cell>
          <cell r="B164" t="str">
            <v xml:space="preserve">Green-Needle             </v>
          </cell>
          <cell r="C164" t="str">
            <v xml:space="preserve">22G 1                   </v>
          </cell>
          <cell r="D164">
            <v>0</v>
          </cell>
          <cell r="E164">
            <v>0</v>
          </cell>
          <cell r="F164">
            <v>0</v>
          </cell>
          <cell r="G164">
            <v>0</v>
          </cell>
          <cell r="H164">
            <v>0</v>
          </cell>
          <cell r="I164">
            <v>0</v>
          </cell>
          <cell r="J164">
            <v>0</v>
          </cell>
        </row>
        <row r="165">
          <cell r="A165">
            <v>337</v>
          </cell>
          <cell r="B165" t="str">
            <v xml:space="preserve">Green-Needle             </v>
          </cell>
          <cell r="C165" t="str">
            <v xml:space="preserve">24G 3/4                 </v>
          </cell>
          <cell r="D165">
            <v>0</v>
          </cell>
          <cell r="E165">
            <v>180000</v>
          </cell>
          <cell r="F165">
            <v>180000</v>
          </cell>
          <cell r="G165">
            <v>1970100</v>
          </cell>
          <cell r="H165">
            <v>59443.871081892998</v>
          </cell>
          <cell r="I165">
            <v>12704.994780612902</v>
          </cell>
          <cell r="J165">
            <v>2042248.865862506</v>
          </cell>
        </row>
        <row r="166">
          <cell r="A166">
            <v>338</v>
          </cell>
          <cell r="B166" t="str">
            <v xml:space="preserve">Green-Needle             </v>
          </cell>
          <cell r="C166" t="str">
            <v xml:space="preserve">21G 1 1/4               </v>
          </cell>
          <cell r="D166">
            <v>0</v>
          </cell>
          <cell r="E166">
            <v>270000</v>
          </cell>
          <cell r="F166">
            <v>270000</v>
          </cell>
          <cell r="G166">
            <v>2955150</v>
          </cell>
          <cell r="H166">
            <v>89165.806622839504</v>
          </cell>
          <cell r="I166">
            <v>19057.492170919355</v>
          </cell>
          <cell r="J166">
            <v>3063373.2987937592</v>
          </cell>
        </row>
        <row r="167">
          <cell r="A167">
            <v>342</v>
          </cell>
          <cell r="B167" t="str">
            <v xml:space="preserve">Green-Needle (연세용)    </v>
          </cell>
          <cell r="C167" t="str">
            <v xml:space="preserve">20G 1 1/4               </v>
          </cell>
          <cell r="D167">
            <v>0</v>
          </cell>
          <cell r="E167">
            <v>0</v>
          </cell>
          <cell r="F167">
            <v>0</v>
          </cell>
          <cell r="G167">
            <v>0</v>
          </cell>
          <cell r="H167">
            <v>0</v>
          </cell>
          <cell r="I167">
            <v>0</v>
          </cell>
          <cell r="J167">
            <v>0</v>
          </cell>
        </row>
        <row r="168">
          <cell r="A168">
            <v>350</v>
          </cell>
          <cell r="B168" t="str">
            <v xml:space="preserve">Scalp Vein Set (수출용)  </v>
          </cell>
          <cell r="C168" t="str">
            <v xml:space="preserve">18 G                    </v>
          </cell>
          <cell r="D168">
            <v>0</v>
          </cell>
          <cell r="E168">
            <v>0</v>
          </cell>
          <cell r="F168">
            <v>0</v>
          </cell>
          <cell r="G168">
            <v>0</v>
          </cell>
          <cell r="H168">
            <v>0</v>
          </cell>
          <cell r="I168">
            <v>0</v>
          </cell>
          <cell r="J168">
            <v>0</v>
          </cell>
        </row>
        <row r="169">
          <cell r="A169">
            <v>351</v>
          </cell>
          <cell r="B169" t="str">
            <v xml:space="preserve">Scalp Vein Set (수출용)  </v>
          </cell>
          <cell r="C169" t="str">
            <v xml:space="preserve">19 G                    </v>
          </cell>
          <cell r="D169">
            <v>0</v>
          </cell>
          <cell r="E169">
            <v>0</v>
          </cell>
          <cell r="F169">
            <v>0</v>
          </cell>
          <cell r="G169">
            <v>0</v>
          </cell>
          <cell r="H169">
            <v>0</v>
          </cell>
          <cell r="I169">
            <v>0</v>
          </cell>
          <cell r="J169">
            <v>0</v>
          </cell>
        </row>
        <row r="170">
          <cell r="A170">
            <v>352</v>
          </cell>
          <cell r="B170" t="str">
            <v xml:space="preserve">Scalp Vein Set (수출용)  </v>
          </cell>
          <cell r="C170" t="str">
            <v xml:space="preserve">20 G                    </v>
          </cell>
          <cell r="D170">
            <v>0</v>
          </cell>
          <cell r="E170">
            <v>0</v>
          </cell>
          <cell r="F170">
            <v>0</v>
          </cell>
          <cell r="G170">
            <v>0</v>
          </cell>
          <cell r="H170">
            <v>0</v>
          </cell>
          <cell r="I170">
            <v>0</v>
          </cell>
          <cell r="J170">
            <v>0</v>
          </cell>
        </row>
        <row r="171">
          <cell r="A171">
            <v>353</v>
          </cell>
          <cell r="B171" t="str">
            <v xml:space="preserve">Scalp Vein Set (수출용)  </v>
          </cell>
          <cell r="C171" t="str">
            <v xml:space="preserve">21 G                    </v>
          </cell>
          <cell r="D171">
            <v>0</v>
          </cell>
          <cell r="E171">
            <v>0</v>
          </cell>
          <cell r="F171">
            <v>0</v>
          </cell>
          <cell r="G171">
            <v>0</v>
          </cell>
          <cell r="H171">
            <v>0</v>
          </cell>
          <cell r="I171">
            <v>0</v>
          </cell>
          <cell r="J171">
            <v>0</v>
          </cell>
        </row>
        <row r="172">
          <cell r="A172">
            <v>354</v>
          </cell>
          <cell r="B172" t="str">
            <v xml:space="preserve">Scalp Vein Set (수출용)  </v>
          </cell>
          <cell r="C172" t="str">
            <v xml:space="preserve">22 G                    </v>
          </cell>
          <cell r="D172">
            <v>0</v>
          </cell>
          <cell r="E172">
            <v>0</v>
          </cell>
          <cell r="F172">
            <v>0</v>
          </cell>
          <cell r="G172">
            <v>0</v>
          </cell>
          <cell r="H172">
            <v>0</v>
          </cell>
          <cell r="I172">
            <v>0</v>
          </cell>
          <cell r="J172">
            <v>0</v>
          </cell>
        </row>
        <row r="173">
          <cell r="A173">
            <v>355</v>
          </cell>
          <cell r="B173" t="str">
            <v xml:space="preserve">Scalp Vein Set           </v>
          </cell>
          <cell r="C173" t="str">
            <v xml:space="preserve">수출용                  </v>
          </cell>
          <cell r="D173">
            <v>0</v>
          </cell>
          <cell r="E173">
            <v>1989000</v>
          </cell>
          <cell r="F173">
            <v>1989000</v>
          </cell>
          <cell r="G173">
            <v>102453390</v>
          </cell>
          <cell r="H173">
            <v>2711671.7459529359</v>
          </cell>
          <cell r="I173">
            <v>507564.54148548545</v>
          </cell>
          <cell r="J173">
            <v>105672626.28743842</v>
          </cell>
        </row>
        <row r="174">
          <cell r="A174">
            <v>363</v>
          </cell>
          <cell r="B174" t="str">
            <v xml:space="preserve">혈액 Bag-CPD             </v>
          </cell>
          <cell r="C174" t="str">
            <v xml:space="preserve">Single(450ml:수)        </v>
          </cell>
          <cell r="D174">
            <v>0</v>
          </cell>
          <cell r="E174">
            <v>0</v>
          </cell>
          <cell r="F174">
            <v>0</v>
          </cell>
          <cell r="G174">
            <v>0</v>
          </cell>
          <cell r="H174">
            <v>0</v>
          </cell>
          <cell r="I174">
            <v>0</v>
          </cell>
          <cell r="J174">
            <v>0</v>
          </cell>
        </row>
        <row r="175">
          <cell r="A175">
            <v>377</v>
          </cell>
          <cell r="B175" t="str">
            <v xml:space="preserve">Greenject- 1             </v>
          </cell>
          <cell r="C175" t="str">
            <v xml:space="preserve">(수출용)                </v>
          </cell>
          <cell r="D175">
            <v>0</v>
          </cell>
          <cell r="E175">
            <v>0</v>
          </cell>
          <cell r="F175">
            <v>0</v>
          </cell>
          <cell r="G175">
            <v>0</v>
          </cell>
          <cell r="H175">
            <v>0</v>
          </cell>
          <cell r="I175">
            <v>0</v>
          </cell>
          <cell r="J175">
            <v>0</v>
          </cell>
        </row>
        <row r="176">
          <cell r="A176">
            <v>378</v>
          </cell>
          <cell r="B176" t="str">
            <v xml:space="preserve">Greenject- 2             </v>
          </cell>
          <cell r="C176" t="str">
            <v xml:space="preserve">(수출용)                </v>
          </cell>
          <cell r="D176">
            <v>0</v>
          </cell>
          <cell r="E176">
            <v>192000</v>
          </cell>
          <cell r="F176">
            <v>192000</v>
          </cell>
          <cell r="G176">
            <v>4224000</v>
          </cell>
          <cell r="H176">
            <v>59921.923289666629</v>
          </cell>
          <cell r="I176">
            <v>0</v>
          </cell>
          <cell r="J176">
            <v>4283921.9232896669</v>
          </cell>
        </row>
        <row r="177">
          <cell r="A177">
            <v>379</v>
          </cell>
          <cell r="B177" t="str">
            <v xml:space="preserve">Greenject- 3             </v>
          </cell>
          <cell r="C177" t="str">
            <v xml:space="preserve">(수출용)                </v>
          </cell>
          <cell r="D177">
            <v>0</v>
          </cell>
          <cell r="E177">
            <v>5630800</v>
          </cell>
          <cell r="F177">
            <v>5630800</v>
          </cell>
          <cell r="G177">
            <v>129508400</v>
          </cell>
          <cell r="H177">
            <v>1837214.1122555544</v>
          </cell>
          <cell r="I177">
            <v>0</v>
          </cell>
          <cell r="J177">
            <v>131345614.11225556</v>
          </cell>
        </row>
        <row r="178">
          <cell r="A178">
            <v>380</v>
          </cell>
          <cell r="B178" t="str">
            <v xml:space="preserve">Greenject- 5             </v>
          </cell>
          <cell r="C178" t="str">
            <v xml:space="preserve">(수출용)                </v>
          </cell>
          <cell r="D178">
            <v>0</v>
          </cell>
          <cell r="E178">
            <v>3947800</v>
          </cell>
          <cell r="F178">
            <v>3947800</v>
          </cell>
          <cell r="G178">
            <v>94747200</v>
          </cell>
          <cell r="H178">
            <v>1344089.5952440111</v>
          </cell>
          <cell r="I178">
            <v>0</v>
          </cell>
          <cell r="J178">
            <v>96091289.595244005</v>
          </cell>
        </row>
        <row r="179">
          <cell r="A179">
            <v>381</v>
          </cell>
          <cell r="B179" t="str">
            <v xml:space="preserve">Greenject- 10            </v>
          </cell>
          <cell r="C179" t="str">
            <v xml:space="preserve">(수출용)                </v>
          </cell>
          <cell r="D179">
            <v>0</v>
          </cell>
          <cell r="E179">
            <v>810000</v>
          </cell>
          <cell r="F179">
            <v>810000</v>
          </cell>
          <cell r="G179">
            <v>27540000</v>
          </cell>
          <cell r="H179">
            <v>390684.13053916174</v>
          </cell>
          <cell r="I179">
            <v>0</v>
          </cell>
          <cell r="J179">
            <v>27930684.13053916</v>
          </cell>
        </row>
        <row r="180">
          <cell r="A180">
            <v>382</v>
          </cell>
          <cell r="B180" t="str">
            <v xml:space="preserve">Greenject- 20            </v>
          </cell>
          <cell r="C180" t="str">
            <v xml:space="preserve">(수출용)                </v>
          </cell>
          <cell r="D180">
            <v>0</v>
          </cell>
          <cell r="E180">
            <v>353800</v>
          </cell>
          <cell r="F180">
            <v>353800</v>
          </cell>
          <cell r="G180">
            <v>16628600</v>
          </cell>
          <cell r="H180">
            <v>235894.34034435381</v>
          </cell>
          <cell r="I180">
            <v>0</v>
          </cell>
          <cell r="J180">
            <v>16864494.340344355</v>
          </cell>
        </row>
        <row r="181">
          <cell r="A181">
            <v>383</v>
          </cell>
          <cell r="B181" t="str">
            <v xml:space="preserve">Greenject- 30            </v>
          </cell>
          <cell r="C181" t="str">
            <v xml:space="preserve">(수출용)                </v>
          </cell>
          <cell r="D181">
            <v>0</v>
          </cell>
          <cell r="E181">
            <v>30000</v>
          </cell>
          <cell r="F181">
            <v>30000</v>
          </cell>
          <cell r="G181">
            <v>2670000</v>
          </cell>
          <cell r="H181">
            <v>37876.783897587578</v>
          </cell>
          <cell r="I181">
            <v>0</v>
          </cell>
          <cell r="J181">
            <v>2707876.7838975876</v>
          </cell>
        </row>
        <row r="182">
          <cell r="A182">
            <v>384</v>
          </cell>
          <cell r="B182" t="str">
            <v xml:space="preserve">Greenject- 50            </v>
          </cell>
          <cell r="C182" t="str">
            <v xml:space="preserve">(수출용)                </v>
          </cell>
          <cell r="D182">
            <v>0</v>
          </cell>
          <cell r="E182">
            <v>122000</v>
          </cell>
          <cell r="F182">
            <v>122000</v>
          </cell>
          <cell r="G182">
            <v>14640000</v>
          </cell>
          <cell r="H182">
            <v>207683.93867441278</v>
          </cell>
          <cell r="I182">
            <v>0</v>
          </cell>
          <cell r="J182">
            <v>14847683.938674413</v>
          </cell>
        </row>
        <row r="183">
          <cell r="A183">
            <v>390</v>
          </cell>
          <cell r="B183" t="str">
            <v xml:space="preserve">Green-Needle             </v>
          </cell>
          <cell r="C183" t="str">
            <v xml:space="preserve">수출용                  </v>
          </cell>
          <cell r="D183">
            <v>0</v>
          </cell>
          <cell r="E183">
            <v>1777200</v>
          </cell>
          <cell r="F183">
            <v>1777200</v>
          </cell>
          <cell r="G183">
            <v>20624406</v>
          </cell>
          <cell r="H183">
            <v>603548.72288872278</v>
          </cell>
          <cell r="I183">
            <v>125440.64846725141</v>
          </cell>
          <cell r="J183">
            <v>21353395.371355973</v>
          </cell>
        </row>
        <row r="184">
          <cell r="A184">
            <v>395</v>
          </cell>
          <cell r="B184" t="str">
            <v xml:space="preserve">Transfer Bag             </v>
          </cell>
          <cell r="C184" t="str">
            <v xml:space="preserve">600 ml                  </v>
          </cell>
          <cell r="D184">
            <v>0</v>
          </cell>
          <cell r="E184">
            <v>40800</v>
          </cell>
          <cell r="F184">
            <v>40800</v>
          </cell>
          <cell r="G184">
            <v>19747200</v>
          </cell>
          <cell r="H184">
            <v>493758.03041928698</v>
          </cell>
          <cell r="I184">
            <v>86172.441522249384</v>
          </cell>
          <cell r="J184">
            <v>20327130.471941534</v>
          </cell>
        </row>
        <row r="185">
          <cell r="A185">
            <v>396</v>
          </cell>
          <cell r="B185" t="str">
            <v xml:space="preserve">Transfer Bag             </v>
          </cell>
          <cell r="C185" t="str">
            <v xml:space="preserve">수출용(300ML)           </v>
          </cell>
          <cell r="D185">
            <v>3476.4722959183669</v>
          </cell>
          <cell r="E185">
            <v>202915</v>
          </cell>
          <cell r="F185">
            <v>206391.47229591836</v>
          </cell>
          <cell r="G185">
            <v>78779624.975352049</v>
          </cell>
          <cell r="H185">
            <v>2198209.2022429532</v>
          </cell>
          <cell r="I185">
            <v>435913.16365468089</v>
          </cell>
          <cell r="J185">
            <v>81413747.341249689</v>
          </cell>
        </row>
        <row r="186">
          <cell r="A186">
            <v>397</v>
          </cell>
          <cell r="B186" t="str">
            <v xml:space="preserve">Peritosol 150            </v>
          </cell>
          <cell r="C186" t="str">
            <v xml:space="preserve">0.5 L                   </v>
          </cell>
          <cell r="D186">
            <v>130.26395939086296</v>
          </cell>
          <cell r="E186">
            <v>987</v>
          </cell>
          <cell r="F186">
            <v>1117.263959390863</v>
          </cell>
          <cell r="G186">
            <v>479738.61973096448</v>
          </cell>
          <cell r="H186">
            <v>491067.70856925414</v>
          </cell>
          <cell r="I186">
            <v>563789.64012308966</v>
          </cell>
          <cell r="J186">
            <v>1534595.9684233083</v>
          </cell>
        </row>
        <row r="187">
          <cell r="A187">
            <v>399</v>
          </cell>
          <cell r="B187" t="str">
            <v xml:space="preserve">Vacuject-Tube 5ML(3K)    </v>
          </cell>
          <cell r="C187" t="str">
            <v xml:space="preserve">13*75                   </v>
          </cell>
          <cell r="D187">
            <v>0</v>
          </cell>
          <cell r="E187">
            <v>0</v>
          </cell>
          <cell r="F187">
            <v>0</v>
          </cell>
          <cell r="G187">
            <v>0</v>
          </cell>
          <cell r="H187">
            <v>0</v>
          </cell>
          <cell r="I187">
            <v>0</v>
          </cell>
          <cell r="J187">
            <v>0</v>
          </cell>
        </row>
        <row r="188">
          <cell r="A188">
            <v>416</v>
          </cell>
          <cell r="B188" t="str">
            <v xml:space="preserve">Single Needle            </v>
          </cell>
          <cell r="C188" t="str">
            <v xml:space="preserve">21G 1 1/2               </v>
          </cell>
          <cell r="D188">
            <v>0</v>
          </cell>
          <cell r="E188">
            <v>0</v>
          </cell>
          <cell r="F188">
            <v>0</v>
          </cell>
          <cell r="G188">
            <v>0</v>
          </cell>
          <cell r="H188">
            <v>0</v>
          </cell>
          <cell r="I188">
            <v>0</v>
          </cell>
          <cell r="J188">
            <v>0</v>
          </cell>
        </row>
        <row r="189">
          <cell r="A189">
            <v>428</v>
          </cell>
          <cell r="B189" t="str">
            <v xml:space="preserve">Vacuject-Tube 10 ML      </v>
          </cell>
          <cell r="C189" t="str">
            <v xml:space="preserve">                        </v>
          </cell>
          <cell r="D189">
            <v>0</v>
          </cell>
          <cell r="E189">
            <v>0</v>
          </cell>
          <cell r="F189">
            <v>0</v>
          </cell>
          <cell r="G189">
            <v>0</v>
          </cell>
          <cell r="H189">
            <v>0</v>
          </cell>
          <cell r="I189">
            <v>0</v>
          </cell>
          <cell r="J189">
            <v>0</v>
          </cell>
        </row>
        <row r="190">
          <cell r="A190">
            <v>429</v>
          </cell>
          <cell r="B190" t="str">
            <v xml:space="preserve">포도당 주사액 50%        </v>
          </cell>
          <cell r="C190" t="str">
            <v xml:space="preserve">500ml                   </v>
          </cell>
          <cell r="D190">
            <v>0</v>
          </cell>
          <cell r="E190">
            <v>0</v>
          </cell>
          <cell r="F190">
            <v>0</v>
          </cell>
          <cell r="G190">
            <v>0</v>
          </cell>
          <cell r="H190">
            <v>0</v>
          </cell>
          <cell r="I190">
            <v>0</v>
          </cell>
          <cell r="J190">
            <v>0</v>
          </cell>
        </row>
        <row r="191">
          <cell r="A191">
            <v>431</v>
          </cell>
          <cell r="B191" t="str">
            <v xml:space="preserve">수혈 Set                 </v>
          </cell>
          <cell r="C191" t="str">
            <v xml:space="preserve">20 G                    </v>
          </cell>
          <cell r="D191">
            <v>0</v>
          </cell>
          <cell r="E191">
            <v>704800</v>
          </cell>
          <cell r="F191">
            <v>704800</v>
          </cell>
          <cell r="G191">
            <v>86195630.400000006</v>
          </cell>
          <cell r="H191">
            <v>58477809.786203124</v>
          </cell>
          <cell r="I191">
            <v>1488586.685903955</v>
          </cell>
          <cell r="J191">
            <v>146162026.87210709</v>
          </cell>
        </row>
        <row r="192">
          <cell r="A192">
            <v>433</v>
          </cell>
          <cell r="B192" t="str">
            <v xml:space="preserve">온열암치료기(Cancermia)  </v>
          </cell>
          <cell r="C192" t="str">
            <v xml:space="preserve">GHT-RF8                 </v>
          </cell>
          <cell r="D192">
            <v>0</v>
          </cell>
          <cell r="E192">
            <v>0</v>
          </cell>
          <cell r="F192">
            <v>0</v>
          </cell>
          <cell r="G192">
            <v>0</v>
          </cell>
          <cell r="H192">
            <v>0</v>
          </cell>
          <cell r="I192">
            <v>0</v>
          </cell>
          <cell r="J192">
            <v>0</v>
          </cell>
        </row>
        <row r="193">
          <cell r="A193">
            <v>434</v>
          </cell>
          <cell r="B193" t="str">
            <v xml:space="preserve">Greenpet-Tip             </v>
          </cell>
          <cell r="C193" t="str">
            <v xml:space="preserve">G                       </v>
          </cell>
          <cell r="D193">
            <v>0</v>
          </cell>
          <cell r="E193">
            <v>0</v>
          </cell>
          <cell r="F193">
            <v>0</v>
          </cell>
          <cell r="G193">
            <v>0</v>
          </cell>
          <cell r="H193">
            <v>0</v>
          </cell>
          <cell r="I193">
            <v>0</v>
          </cell>
          <cell r="J193">
            <v>0</v>
          </cell>
        </row>
        <row r="194">
          <cell r="A194">
            <v>440</v>
          </cell>
          <cell r="B194" t="str">
            <v xml:space="preserve">Greenject- 10            </v>
          </cell>
          <cell r="C194" t="str">
            <v xml:space="preserve">무침                    </v>
          </cell>
          <cell r="D194">
            <v>0</v>
          </cell>
          <cell r="E194">
            <v>240000</v>
          </cell>
          <cell r="F194">
            <v>240000</v>
          </cell>
          <cell r="G194">
            <v>9360000</v>
          </cell>
          <cell r="H194">
            <v>132781.5345623295</v>
          </cell>
          <cell r="I194">
            <v>0</v>
          </cell>
          <cell r="J194">
            <v>9492781.5345623288</v>
          </cell>
        </row>
        <row r="195">
          <cell r="A195">
            <v>441</v>
          </cell>
          <cell r="B195" t="str">
            <v xml:space="preserve">Green- T/C               </v>
          </cell>
          <cell r="C195" t="str">
            <v xml:space="preserve">Bottle                  </v>
          </cell>
          <cell r="D195">
            <v>0</v>
          </cell>
          <cell r="E195">
            <v>0</v>
          </cell>
          <cell r="F195">
            <v>0</v>
          </cell>
          <cell r="G195">
            <v>0</v>
          </cell>
          <cell r="H195">
            <v>0</v>
          </cell>
          <cell r="I195">
            <v>0</v>
          </cell>
          <cell r="J195">
            <v>0</v>
          </cell>
        </row>
        <row r="196">
          <cell r="A196">
            <v>447</v>
          </cell>
          <cell r="B196" t="str">
            <v xml:space="preserve">Green-Tube 10 ML         </v>
          </cell>
          <cell r="C196" t="str">
            <v xml:space="preserve">                        </v>
          </cell>
          <cell r="D196">
            <v>0</v>
          </cell>
          <cell r="E196">
            <v>404000</v>
          </cell>
          <cell r="F196">
            <v>404000</v>
          </cell>
          <cell r="G196">
            <v>7110400.0000000009</v>
          </cell>
          <cell r="H196">
            <v>100868.57087093886</v>
          </cell>
          <cell r="I196">
            <v>0</v>
          </cell>
          <cell r="J196">
            <v>7211268.5708709396</v>
          </cell>
        </row>
        <row r="197">
          <cell r="A197">
            <v>456</v>
          </cell>
          <cell r="B197" t="str">
            <v xml:space="preserve">Cryo Tube                </v>
          </cell>
          <cell r="C197" t="str">
            <v xml:space="preserve">                        </v>
          </cell>
          <cell r="D197">
            <v>0</v>
          </cell>
          <cell r="E197">
            <v>0</v>
          </cell>
          <cell r="F197">
            <v>0</v>
          </cell>
          <cell r="G197">
            <v>0</v>
          </cell>
          <cell r="H197">
            <v>0</v>
          </cell>
          <cell r="I197">
            <v>0</v>
          </cell>
          <cell r="J197">
            <v>0</v>
          </cell>
        </row>
        <row r="198">
          <cell r="A198">
            <v>464</v>
          </cell>
          <cell r="B198" t="str">
            <v xml:space="preserve">H.D.Sol-BC               </v>
          </cell>
          <cell r="C198" t="str">
            <v xml:space="preserve">A 액                    </v>
          </cell>
          <cell r="D198">
            <v>0</v>
          </cell>
          <cell r="E198">
            <v>259507</v>
          </cell>
          <cell r="F198">
            <v>259507</v>
          </cell>
          <cell r="G198">
            <v>1067023288.0254</v>
          </cell>
          <cell r="H198">
            <v>232757631.51496291</v>
          </cell>
          <cell r="I198">
            <v>127964412.82647984</v>
          </cell>
          <cell r="J198">
            <v>1427745332.3668427</v>
          </cell>
        </row>
        <row r="199">
          <cell r="A199">
            <v>466</v>
          </cell>
          <cell r="B199" t="str">
            <v xml:space="preserve">I.V. Catheter            </v>
          </cell>
          <cell r="C199" t="str">
            <v xml:space="preserve">20G 2"                  </v>
          </cell>
          <cell r="D199">
            <v>0</v>
          </cell>
          <cell r="E199">
            <v>0</v>
          </cell>
          <cell r="F199">
            <v>0</v>
          </cell>
          <cell r="G199">
            <v>0</v>
          </cell>
          <cell r="H199">
            <v>0</v>
          </cell>
          <cell r="I199">
            <v>0</v>
          </cell>
          <cell r="J199">
            <v>0</v>
          </cell>
        </row>
        <row r="200">
          <cell r="A200">
            <v>468</v>
          </cell>
          <cell r="B200" t="str">
            <v xml:space="preserve">Greenject- 20            </v>
          </cell>
          <cell r="C200" t="str">
            <v xml:space="preserve">18G 1 1/2               </v>
          </cell>
          <cell r="D200">
            <v>0</v>
          </cell>
          <cell r="E200">
            <v>180000</v>
          </cell>
          <cell r="F200">
            <v>180000</v>
          </cell>
          <cell r="G200">
            <v>10800000</v>
          </cell>
          <cell r="H200">
            <v>153209.46295653403</v>
          </cell>
          <cell r="I200">
            <v>0</v>
          </cell>
          <cell r="J200">
            <v>10953209.462956535</v>
          </cell>
        </row>
        <row r="201">
          <cell r="A201">
            <v>469</v>
          </cell>
          <cell r="B201" t="str">
            <v xml:space="preserve">Vacuject Tube 15 ML      </v>
          </cell>
          <cell r="C201" t="str">
            <v xml:space="preserve">                        </v>
          </cell>
          <cell r="D201">
            <v>0</v>
          </cell>
          <cell r="E201">
            <v>0</v>
          </cell>
          <cell r="F201">
            <v>0</v>
          </cell>
          <cell r="G201">
            <v>0</v>
          </cell>
          <cell r="H201">
            <v>0</v>
          </cell>
          <cell r="I201">
            <v>0</v>
          </cell>
          <cell r="J201">
            <v>0</v>
          </cell>
        </row>
        <row r="202">
          <cell r="A202">
            <v>471</v>
          </cell>
          <cell r="B202" t="str">
            <v xml:space="preserve">H.D SOL-BC               </v>
          </cell>
          <cell r="C202" t="str">
            <v xml:space="preserve">B 액                    </v>
          </cell>
          <cell r="D202">
            <v>0</v>
          </cell>
          <cell r="E202">
            <v>281176</v>
          </cell>
          <cell r="F202">
            <v>281176</v>
          </cell>
          <cell r="G202">
            <v>604552572.70720005</v>
          </cell>
          <cell r="H202">
            <v>229543827.76292753</v>
          </cell>
          <cell r="I202">
            <v>129932403.5958226</v>
          </cell>
          <cell r="J202">
            <v>964028804.06595016</v>
          </cell>
        </row>
        <row r="203">
          <cell r="A203">
            <v>474</v>
          </cell>
          <cell r="B203" t="str">
            <v xml:space="preserve">Peritosol휴대주머니      </v>
          </cell>
          <cell r="C203" t="str">
            <v xml:space="preserve">가방식                  </v>
          </cell>
          <cell r="D203">
            <v>0</v>
          </cell>
          <cell r="E203">
            <v>0</v>
          </cell>
          <cell r="F203">
            <v>0</v>
          </cell>
          <cell r="G203">
            <v>0</v>
          </cell>
          <cell r="H203">
            <v>0</v>
          </cell>
          <cell r="I203">
            <v>0</v>
          </cell>
          <cell r="J203">
            <v>0</v>
          </cell>
        </row>
        <row r="204">
          <cell r="A204">
            <v>478</v>
          </cell>
          <cell r="B204" t="str">
            <v xml:space="preserve">Peritosol 복대           </v>
          </cell>
          <cell r="C204" t="str">
            <v xml:space="preserve">벨트식                  </v>
          </cell>
          <cell r="D204">
            <v>0</v>
          </cell>
          <cell r="E204">
            <v>0</v>
          </cell>
          <cell r="F204">
            <v>0</v>
          </cell>
          <cell r="G204">
            <v>0</v>
          </cell>
          <cell r="H204">
            <v>0</v>
          </cell>
          <cell r="I204">
            <v>0</v>
          </cell>
          <cell r="J204">
            <v>0</v>
          </cell>
        </row>
        <row r="205">
          <cell r="A205">
            <v>488</v>
          </cell>
          <cell r="B205" t="str">
            <v xml:space="preserve">Neo Peritosol 150        </v>
          </cell>
          <cell r="C205" t="str">
            <v xml:space="preserve">1 L                     </v>
          </cell>
          <cell r="D205">
            <v>0</v>
          </cell>
          <cell r="E205">
            <v>0</v>
          </cell>
          <cell r="F205">
            <v>0</v>
          </cell>
          <cell r="G205">
            <v>0</v>
          </cell>
          <cell r="H205">
            <v>0</v>
          </cell>
          <cell r="I205">
            <v>0</v>
          </cell>
          <cell r="J205">
            <v>0</v>
          </cell>
        </row>
        <row r="206">
          <cell r="A206">
            <v>516</v>
          </cell>
          <cell r="B206" t="str">
            <v xml:space="preserve">Peritosol휴대주머니      </v>
          </cell>
          <cell r="C206" t="str">
            <v xml:space="preserve">복대식                  </v>
          </cell>
          <cell r="D206">
            <v>0</v>
          </cell>
          <cell r="E206">
            <v>0</v>
          </cell>
          <cell r="F206">
            <v>0</v>
          </cell>
          <cell r="G206">
            <v>0</v>
          </cell>
          <cell r="H206">
            <v>0</v>
          </cell>
          <cell r="I206">
            <v>0</v>
          </cell>
          <cell r="J206">
            <v>0</v>
          </cell>
        </row>
        <row r="207">
          <cell r="A207">
            <v>517</v>
          </cell>
          <cell r="B207" t="str">
            <v xml:space="preserve">Peritosol Stand          </v>
          </cell>
          <cell r="C207" t="str">
            <v xml:space="preserve">                        </v>
          </cell>
          <cell r="D207">
            <v>0</v>
          </cell>
          <cell r="E207">
            <v>0</v>
          </cell>
          <cell r="F207">
            <v>0</v>
          </cell>
          <cell r="G207">
            <v>0</v>
          </cell>
          <cell r="H207">
            <v>0</v>
          </cell>
          <cell r="I207">
            <v>0</v>
          </cell>
          <cell r="J207">
            <v>0</v>
          </cell>
        </row>
        <row r="208">
          <cell r="A208">
            <v>520</v>
          </cell>
          <cell r="B208" t="str">
            <v xml:space="preserve">수액 Set                 </v>
          </cell>
          <cell r="C208" t="str">
            <v xml:space="preserve">RO 23G                  </v>
          </cell>
          <cell r="D208">
            <v>0</v>
          </cell>
          <cell r="E208">
            <v>0</v>
          </cell>
          <cell r="F208">
            <v>0</v>
          </cell>
          <cell r="G208">
            <v>0</v>
          </cell>
          <cell r="H208">
            <v>0</v>
          </cell>
          <cell r="I208">
            <v>0</v>
          </cell>
          <cell r="J208">
            <v>0</v>
          </cell>
        </row>
        <row r="209">
          <cell r="A209">
            <v>522</v>
          </cell>
          <cell r="B209" t="str">
            <v xml:space="preserve">I.V. Catheter            </v>
          </cell>
          <cell r="C209" t="str">
            <v xml:space="preserve">24G 3/4                 </v>
          </cell>
          <cell r="D209">
            <v>0</v>
          </cell>
          <cell r="E209">
            <v>10000</v>
          </cell>
          <cell r="F209">
            <v>10000</v>
          </cell>
          <cell r="G209">
            <v>0</v>
          </cell>
          <cell r="H209">
            <v>4942435.3505420554</v>
          </cell>
          <cell r="I209">
            <v>1993706.8732654098</v>
          </cell>
          <cell r="J209">
            <v>6936142.2238074653</v>
          </cell>
        </row>
        <row r="210">
          <cell r="A210">
            <v>523</v>
          </cell>
          <cell r="B210" t="str">
            <v xml:space="preserve">Sample Cup               </v>
          </cell>
          <cell r="C210" t="str">
            <v xml:space="preserve">R.C                     </v>
          </cell>
          <cell r="D210">
            <v>0</v>
          </cell>
          <cell r="E210">
            <v>0</v>
          </cell>
          <cell r="F210">
            <v>0</v>
          </cell>
          <cell r="G210">
            <v>0</v>
          </cell>
          <cell r="H210">
            <v>0</v>
          </cell>
          <cell r="I210">
            <v>0</v>
          </cell>
          <cell r="J210">
            <v>0</v>
          </cell>
        </row>
        <row r="211">
          <cell r="A211">
            <v>525</v>
          </cell>
          <cell r="B211" t="str">
            <v xml:space="preserve">복강 Catheter            </v>
          </cell>
          <cell r="C211" t="str">
            <v xml:space="preserve">Tenck. 1cuff(성인용)    </v>
          </cell>
          <cell r="D211">
            <v>0</v>
          </cell>
          <cell r="E211">
            <v>0</v>
          </cell>
          <cell r="F211">
            <v>0</v>
          </cell>
          <cell r="G211">
            <v>0</v>
          </cell>
          <cell r="H211">
            <v>0</v>
          </cell>
          <cell r="I211">
            <v>0</v>
          </cell>
          <cell r="J211">
            <v>0</v>
          </cell>
        </row>
        <row r="212">
          <cell r="A212">
            <v>526</v>
          </cell>
          <cell r="B212" t="str">
            <v xml:space="preserve">복강 Catheter            </v>
          </cell>
          <cell r="C212" t="str">
            <v xml:space="preserve">Tenck. 2cuff(성인용)    </v>
          </cell>
          <cell r="D212">
            <v>0</v>
          </cell>
          <cell r="E212">
            <v>247</v>
          </cell>
          <cell r="F212">
            <v>247</v>
          </cell>
          <cell r="G212">
            <v>5783198.9670000002</v>
          </cell>
          <cell r="H212">
            <v>276930.3421343792</v>
          </cell>
          <cell r="I212">
            <v>78615.61378695484</v>
          </cell>
          <cell r="J212">
            <v>6138744.9229213335</v>
          </cell>
        </row>
        <row r="213">
          <cell r="A213">
            <v>528</v>
          </cell>
          <cell r="B213" t="str">
            <v xml:space="preserve">복강 Catheter            </v>
          </cell>
          <cell r="C213" t="str">
            <v xml:space="preserve">T.W.H-O.Z-2             </v>
          </cell>
          <cell r="D213">
            <v>0</v>
          </cell>
          <cell r="E213">
            <v>0</v>
          </cell>
          <cell r="F213">
            <v>0</v>
          </cell>
          <cell r="G213">
            <v>0</v>
          </cell>
          <cell r="H213">
            <v>0</v>
          </cell>
          <cell r="I213">
            <v>0</v>
          </cell>
          <cell r="J213">
            <v>0</v>
          </cell>
        </row>
        <row r="214">
          <cell r="A214">
            <v>531</v>
          </cell>
          <cell r="B214" t="str">
            <v xml:space="preserve">Vacuject-Tube 5 ML       </v>
          </cell>
          <cell r="C214" t="str">
            <v xml:space="preserve">R.C.                    </v>
          </cell>
          <cell r="D214">
            <v>0</v>
          </cell>
          <cell r="E214">
            <v>0</v>
          </cell>
          <cell r="F214">
            <v>0</v>
          </cell>
          <cell r="G214">
            <v>0</v>
          </cell>
          <cell r="H214">
            <v>0</v>
          </cell>
          <cell r="I214">
            <v>0</v>
          </cell>
          <cell r="J214">
            <v>0</v>
          </cell>
        </row>
        <row r="215">
          <cell r="A215">
            <v>535</v>
          </cell>
          <cell r="B215" t="str">
            <v xml:space="preserve">복강 Catheter            </v>
          </cell>
          <cell r="C215" t="str">
            <v xml:space="preserve">Tenck. 1cuff(소아용)    </v>
          </cell>
          <cell r="D215">
            <v>0</v>
          </cell>
          <cell r="E215">
            <v>0</v>
          </cell>
          <cell r="F215">
            <v>0</v>
          </cell>
          <cell r="G215">
            <v>0</v>
          </cell>
          <cell r="H215">
            <v>0</v>
          </cell>
          <cell r="I215">
            <v>0</v>
          </cell>
          <cell r="J215">
            <v>0</v>
          </cell>
        </row>
        <row r="216">
          <cell r="A216">
            <v>536</v>
          </cell>
          <cell r="B216" t="str">
            <v xml:space="preserve">복강 Catheter            </v>
          </cell>
          <cell r="C216" t="str">
            <v xml:space="preserve">Tenck. 2cuff(소아용)    </v>
          </cell>
          <cell r="D216">
            <v>0</v>
          </cell>
          <cell r="E216">
            <v>244</v>
          </cell>
          <cell r="F216">
            <v>244</v>
          </cell>
          <cell r="G216">
            <v>5712957.6840000004</v>
          </cell>
          <cell r="H216">
            <v>273566.81571169442</v>
          </cell>
          <cell r="I216">
            <v>77660.768275372393</v>
          </cell>
          <cell r="J216">
            <v>6064185.2679870678</v>
          </cell>
        </row>
        <row r="217">
          <cell r="A217">
            <v>542</v>
          </cell>
          <cell r="B217" t="str">
            <v xml:space="preserve">Petri-dish  100pie       </v>
          </cell>
          <cell r="C217" t="str">
            <v xml:space="preserve">(수출용)                </v>
          </cell>
          <cell r="D217">
            <v>0</v>
          </cell>
          <cell r="E217">
            <v>0</v>
          </cell>
          <cell r="F217">
            <v>0</v>
          </cell>
          <cell r="G217">
            <v>0</v>
          </cell>
          <cell r="H217">
            <v>0</v>
          </cell>
          <cell r="I217">
            <v>0</v>
          </cell>
          <cell r="J217">
            <v>0</v>
          </cell>
        </row>
        <row r="218">
          <cell r="A218">
            <v>546</v>
          </cell>
          <cell r="B218" t="str">
            <v xml:space="preserve">Petri-dish  55pie        </v>
          </cell>
          <cell r="C218" t="str">
            <v xml:space="preserve">(수출용)                </v>
          </cell>
          <cell r="D218">
            <v>0</v>
          </cell>
          <cell r="E218">
            <v>0</v>
          </cell>
          <cell r="F218">
            <v>0</v>
          </cell>
          <cell r="G218">
            <v>0</v>
          </cell>
          <cell r="H218">
            <v>0</v>
          </cell>
          <cell r="I218">
            <v>0</v>
          </cell>
          <cell r="J218">
            <v>0</v>
          </cell>
        </row>
        <row r="219">
          <cell r="A219">
            <v>553</v>
          </cell>
          <cell r="B219" t="str">
            <v xml:space="preserve">Green-Tube 5 ml          </v>
          </cell>
          <cell r="C219" t="str">
            <v xml:space="preserve">(수출용)                </v>
          </cell>
          <cell r="D219">
            <v>0</v>
          </cell>
          <cell r="E219">
            <v>600000</v>
          </cell>
          <cell r="F219">
            <v>600000</v>
          </cell>
          <cell r="G219">
            <v>5940000.0000000009</v>
          </cell>
          <cell r="H219">
            <v>84265.20462609372</v>
          </cell>
          <cell r="I219">
            <v>0</v>
          </cell>
          <cell r="J219">
            <v>6024265.2046260945</v>
          </cell>
        </row>
        <row r="220">
          <cell r="A220">
            <v>554</v>
          </cell>
          <cell r="B220" t="str">
            <v xml:space="preserve">A.V.F. Set               </v>
          </cell>
          <cell r="C220" t="str">
            <v xml:space="preserve">16G (수출용)            </v>
          </cell>
          <cell r="D220">
            <v>0</v>
          </cell>
          <cell r="E220">
            <v>100000</v>
          </cell>
          <cell r="F220">
            <v>100000</v>
          </cell>
          <cell r="G220">
            <v>24100000</v>
          </cell>
          <cell r="H220">
            <v>593582.17593061109</v>
          </cell>
          <cell r="I220">
            <v>101531.36854592363</v>
          </cell>
          <cell r="J220">
            <v>24795113.544476535</v>
          </cell>
        </row>
        <row r="221">
          <cell r="A221">
            <v>559</v>
          </cell>
          <cell r="B221" t="str">
            <v xml:space="preserve">Vacuject-Tube 7ML(RC)    </v>
          </cell>
          <cell r="C221" t="str">
            <v xml:space="preserve">16*75                   </v>
          </cell>
          <cell r="D221">
            <v>0</v>
          </cell>
          <cell r="E221">
            <v>0</v>
          </cell>
          <cell r="F221">
            <v>0</v>
          </cell>
          <cell r="G221">
            <v>0</v>
          </cell>
          <cell r="H221">
            <v>0</v>
          </cell>
          <cell r="I221">
            <v>0</v>
          </cell>
          <cell r="J221">
            <v>0</v>
          </cell>
        </row>
        <row r="222">
          <cell r="A222">
            <v>561</v>
          </cell>
          <cell r="B222" t="str">
            <v xml:space="preserve">Swanneck Catheter        </v>
          </cell>
          <cell r="C222" t="str">
            <v xml:space="preserve">SN-T2-Right             </v>
          </cell>
          <cell r="D222">
            <v>0</v>
          </cell>
          <cell r="E222">
            <v>0</v>
          </cell>
          <cell r="F222">
            <v>0</v>
          </cell>
          <cell r="G222">
            <v>0</v>
          </cell>
          <cell r="H222">
            <v>0</v>
          </cell>
          <cell r="I222">
            <v>0</v>
          </cell>
          <cell r="J222">
            <v>0</v>
          </cell>
        </row>
        <row r="223">
          <cell r="A223">
            <v>562</v>
          </cell>
          <cell r="B223" t="str">
            <v xml:space="preserve">Swanneck Catheter        </v>
          </cell>
          <cell r="C223" t="str">
            <v xml:space="preserve">SN-T2-Left              </v>
          </cell>
          <cell r="D223">
            <v>0</v>
          </cell>
          <cell r="E223">
            <v>529</v>
          </cell>
          <cell r="F223">
            <v>529</v>
          </cell>
          <cell r="G223">
            <v>22641708.369000003</v>
          </cell>
          <cell r="H223">
            <v>741916.78998836293</v>
          </cell>
          <cell r="I223">
            <v>169712.40812595576</v>
          </cell>
          <cell r="J223">
            <v>23553337.56711432</v>
          </cell>
        </row>
        <row r="224">
          <cell r="A224">
            <v>563</v>
          </cell>
          <cell r="B224" t="str">
            <v xml:space="preserve">Peritosol 교환 Kit       </v>
          </cell>
          <cell r="C224" t="str">
            <v xml:space="preserve">                        </v>
          </cell>
          <cell r="D224">
            <v>0</v>
          </cell>
          <cell r="E224">
            <v>100</v>
          </cell>
          <cell r="F224">
            <v>100</v>
          </cell>
          <cell r="G224">
            <v>489798.75</v>
          </cell>
          <cell r="H224">
            <v>263684.41155759775</v>
          </cell>
          <cell r="I224">
            <v>103563.6247623268</v>
          </cell>
          <cell r="J224">
            <v>857046.78631992463</v>
          </cell>
        </row>
        <row r="225">
          <cell r="A225">
            <v>571</v>
          </cell>
          <cell r="B225" t="str">
            <v xml:space="preserve">Haemonetics Bag          </v>
          </cell>
          <cell r="C225">
            <v>690</v>
          </cell>
          <cell r="D225">
            <v>5785.6889519418346</v>
          </cell>
          <cell r="E225">
            <v>40000</v>
          </cell>
          <cell r="F225">
            <v>45785.688951941833</v>
          </cell>
          <cell r="G225">
            <v>18185022.580865402</v>
          </cell>
          <cell r="H225">
            <v>19767050.946012359</v>
          </cell>
          <cell r="I225">
            <v>10917694.595761113</v>
          </cell>
          <cell r="J225">
            <v>48869768.122638874</v>
          </cell>
        </row>
        <row r="226">
          <cell r="A226">
            <v>573</v>
          </cell>
          <cell r="B226" t="str">
            <v>Vacuject-Tube 5ML(적십자)</v>
          </cell>
          <cell r="C226" t="str">
            <v xml:space="preserve">13*75                   </v>
          </cell>
          <cell r="D226">
            <v>0</v>
          </cell>
          <cell r="E226">
            <v>0</v>
          </cell>
          <cell r="F226">
            <v>0</v>
          </cell>
          <cell r="G226">
            <v>0</v>
          </cell>
          <cell r="H226">
            <v>0</v>
          </cell>
          <cell r="I226">
            <v>0</v>
          </cell>
          <cell r="J226">
            <v>0</v>
          </cell>
        </row>
        <row r="227">
          <cell r="A227">
            <v>577</v>
          </cell>
          <cell r="B227" t="str">
            <v xml:space="preserve">Aortic Root Cannula      </v>
          </cell>
          <cell r="C227" t="str">
            <v xml:space="preserve">12G                     </v>
          </cell>
          <cell r="D227">
            <v>0</v>
          </cell>
          <cell r="E227">
            <v>0</v>
          </cell>
          <cell r="F227">
            <v>0</v>
          </cell>
          <cell r="G227">
            <v>0</v>
          </cell>
          <cell r="H227">
            <v>0</v>
          </cell>
          <cell r="I227">
            <v>0</v>
          </cell>
          <cell r="J227">
            <v>0</v>
          </cell>
        </row>
        <row r="228">
          <cell r="A228">
            <v>578</v>
          </cell>
          <cell r="B228" t="str">
            <v xml:space="preserve">Aortic Root Cannula      </v>
          </cell>
          <cell r="C228" t="str">
            <v xml:space="preserve">14G                     </v>
          </cell>
          <cell r="D228">
            <v>0</v>
          </cell>
          <cell r="E228">
            <v>0</v>
          </cell>
          <cell r="F228">
            <v>0</v>
          </cell>
          <cell r="G228">
            <v>0</v>
          </cell>
          <cell r="H228">
            <v>0</v>
          </cell>
          <cell r="I228">
            <v>0</v>
          </cell>
          <cell r="J228">
            <v>0</v>
          </cell>
        </row>
        <row r="229">
          <cell r="A229">
            <v>580</v>
          </cell>
          <cell r="B229" t="str">
            <v xml:space="preserve">Thoracic Catheter        </v>
          </cell>
          <cell r="C229" t="str">
            <v xml:space="preserve">50.8cm                  </v>
          </cell>
          <cell r="D229">
            <v>0</v>
          </cell>
          <cell r="E229">
            <v>0</v>
          </cell>
          <cell r="F229">
            <v>0</v>
          </cell>
          <cell r="G229">
            <v>0</v>
          </cell>
          <cell r="H229">
            <v>0</v>
          </cell>
          <cell r="I229">
            <v>0</v>
          </cell>
          <cell r="J229">
            <v>0</v>
          </cell>
        </row>
        <row r="230">
          <cell r="A230">
            <v>585</v>
          </cell>
          <cell r="B230" t="str">
            <v xml:space="preserve">Peritosol 425            </v>
          </cell>
          <cell r="C230" t="str">
            <v xml:space="preserve">0.5 L                   </v>
          </cell>
          <cell r="D230">
            <v>0</v>
          </cell>
          <cell r="E230">
            <v>0</v>
          </cell>
          <cell r="F230">
            <v>0</v>
          </cell>
          <cell r="G230">
            <v>0</v>
          </cell>
          <cell r="H230">
            <v>0</v>
          </cell>
          <cell r="I230">
            <v>0</v>
          </cell>
          <cell r="J230">
            <v>0</v>
          </cell>
        </row>
        <row r="231">
          <cell r="A231">
            <v>587</v>
          </cell>
          <cell r="B231" t="str">
            <v xml:space="preserve">Extension Tube           </v>
          </cell>
          <cell r="C231" t="str">
            <v xml:space="preserve">110cm                   </v>
          </cell>
          <cell r="D231">
            <v>0</v>
          </cell>
          <cell r="E231">
            <v>262200</v>
          </cell>
          <cell r="F231">
            <v>262200</v>
          </cell>
          <cell r="G231">
            <v>24898512</v>
          </cell>
          <cell r="H231">
            <v>766123.22001244721</v>
          </cell>
          <cell r="I231">
            <v>166562.48157383519</v>
          </cell>
          <cell r="J231">
            <v>25831197.701586284</v>
          </cell>
        </row>
        <row r="232">
          <cell r="A232">
            <v>588</v>
          </cell>
          <cell r="B232" t="str">
            <v xml:space="preserve">Extension Tube           </v>
          </cell>
          <cell r="C232" t="str">
            <v xml:space="preserve">150cm                   </v>
          </cell>
          <cell r="D232">
            <v>0</v>
          </cell>
          <cell r="E232">
            <v>145200</v>
          </cell>
          <cell r="F232">
            <v>145200</v>
          </cell>
          <cell r="G232">
            <v>14787168</v>
          </cell>
          <cell r="H232">
            <v>438431.99079167255</v>
          </cell>
          <cell r="I232">
            <v>92238.262107249684</v>
          </cell>
          <cell r="J232">
            <v>15317838.252898922</v>
          </cell>
        </row>
        <row r="233">
          <cell r="A233">
            <v>589</v>
          </cell>
          <cell r="B233" t="str">
            <v xml:space="preserve">Extension Tube           </v>
          </cell>
          <cell r="C233" t="str">
            <v xml:space="preserve">B-Type                  </v>
          </cell>
          <cell r="D233">
            <v>0</v>
          </cell>
          <cell r="E233">
            <v>0</v>
          </cell>
          <cell r="F233">
            <v>0</v>
          </cell>
          <cell r="G233">
            <v>0</v>
          </cell>
          <cell r="H233">
            <v>0</v>
          </cell>
          <cell r="I233">
            <v>0</v>
          </cell>
          <cell r="J233">
            <v>0</v>
          </cell>
        </row>
        <row r="234">
          <cell r="A234">
            <v>590</v>
          </cell>
          <cell r="B234" t="str">
            <v>I.V. Catheter</v>
          </cell>
          <cell r="C234" t="str">
            <v>수출용</v>
          </cell>
          <cell r="D234">
            <v>0</v>
          </cell>
          <cell r="E234">
            <v>486000</v>
          </cell>
          <cell r="F234">
            <v>486000</v>
          </cell>
          <cell r="G234">
            <v>0</v>
          </cell>
          <cell r="H234">
            <v>765350.65060599754</v>
          </cell>
          <cell r="I234">
            <v>308731.37316889357</v>
          </cell>
          <cell r="J234">
            <v>1074082.0237748912</v>
          </cell>
        </row>
        <row r="235">
          <cell r="A235">
            <v>611</v>
          </cell>
          <cell r="B235" t="str">
            <v xml:space="preserve">Peritosol 150            </v>
          </cell>
          <cell r="C235" t="str">
            <v xml:space="preserve">1.5 L                   </v>
          </cell>
          <cell r="D235">
            <v>75.813857389967325</v>
          </cell>
          <cell r="E235">
            <v>2994</v>
          </cell>
          <cell r="F235">
            <v>3069.8138573899673</v>
          </cell>
          <cell r="G235">
            <v>2284678.2652239092</v>
          </cell>
          <cell r="H235">
            <v>1979201.6696567747</v>
          </cell>
          <cell r="I235">
            <v>2447956.9197681625</v>
          </cell>
          <cell r="J235">
            <v>6711836.8546488471</v>
          </cell>
        </row>
        <row r="236">
          <cell r="A236">
            <v>623</v>
          </cell>
          <cell r="B236" t="str">
            <v xml:space="preserve">Assembled Needle         </v>
          </cell>
          <cell r="C236" t="str">
            <v xml:space="preserve">(18G~24G)               </v>
          </cell>
          <cell r="D236">
            <v>0</v>
          </cell>
          <cell r="E236">
            <v>79918500</v>
          </cell>
          <cell r="F236">
            <v>79918500</v>
          </cell>
          <cell r="G236">
            <v>511478400</v>
          </cell>
          <cell r="H236">
            <v>7255863.9794321554</v>
          </cell>
          <cell r="I236">
            <v>0</v>
          </cell>
          <cell r="J236">
            <v>518734263.97943217</v>
          </cell>
        </row>
        <row r="237">
          <cell r="A237">
            <v>624</v>
          </cell>
          <cell r="B237" t="str">
            <v>B.T Bag용 Cannula</v>
          </cell>
          <cell r="C237" t="str">
            <v>16G 56.5mm(수출용)</v>
          </cell>
          <cell r="D237">
            <v>0</v>
          </cell>
          <cell r="E237">
            <v>0</v>
          </cell>
          <cell r="F237">
            <v>0</v>
          </cell>
          <cell r="G237">
            <v>0</v>
          </cell>
          <cell r="H237">
            <v>0</v>
          </cell>
          <cell r="I237">
            <v>0</v>
          </cell>
          <cell r="J237">
            <v>0</v>
          </cell>
        </row>
        <row r="238">
          <cell r="A238">
            <v>628</v>
          </cell>
          <cell r="B238" t="str">
            <v xml:space="preserve">백신주사기               </v>
          </cell>
          <cell r="C238" t="str">
            <v xml:space="preserve">덕용 (관납)             </v>
          </cell>
          <cell r="D238">
            <v>0</v>
          </cell>
          <cell r="E238">
            <v>282100</v>
          </cell>
          <cell r="F238">
            <v>282100</v>
          </cell>
          <cell r="G238">
            <v>9861651.8000000007</v>
          </cell>
          <cell r="H238">
            <v>284184.26813611161</v>
          </cell>
          <cell r="I238">
            <v>58202.992756074455</v>
          </cell>
          <cell r="J238">
            <v>10204039.060892187</v>
          </cell>
        </row>
        <row r="239">
          <cell r="A239">
            <v>632</v>
          </cell>
          <cell r="B239" t="str">
            <v xml:space="preserve">Peritosol 250            </v>
          </cell>
          <cell r="C239" t="str">
            <v xml:space="preserve">1.5 L                   </v>
          </cell>
          <cell r="D239">
            <v>39.039370078740163</v>
          </cell>
          <cell r="E239">
            <v>444</v>
          </cell>
          <cell r="F239">
            <v>483.03937007874015</v>
          </cell>
          <cell r="G239">
            <v>370107.66359055124</v>
          </cell>
          <cell r="H239">
            <v>311580.58494499681</v>
          </cell>
          <cell r="I239">
            <v>385189.33832361514</v>
          </cell>
          <cell r="J239">
            <v>1066877.5868591634</v>
          </cell>
        </row>
        <row r="240">
          <cell r="A240">
            <v>633</v>
          </cell>
          <cell r="B240" t="str">
            <v xml:space="preserve">Peritosol 425            </v>
          </cell>
          <cell r="C240" t="str">
            <v xml:space="preserve">1.5 L                   </v>
          </cell>
          <cell r="D240">
            <v>0</v>
          </cell>
          <cell r="E240">
            <v>1895</v>
          </cell>
          <cell r="F240">
            <v>1895</v>
          </cell>
          <cell r="G240">
            <v>1484114.73</v>
          </cell>
          <cell r="H240">
            <v>1222810.355503639</v>
          </cell>
          <cell r="I240">
            <v>1511126.9211953972</v>
          </cell>
          <cell r="J240">
            <v>4218052.0066990368</v>
          </cell>
        </row>
        <row r="241">
          <cell r="A241">
            <v>634</v>
          </cell>
          <cell r="B241" t="str">
            <v xml:space="preserve">Peritosol-(Y) 150        </v>
          </cell>
          <cell r="C241" t="str">
            <v xml:space="preserve">2 L                     </v>
          </cell>
          <cell r="D241">
            <v>0</v>
          </cell>
          <cell r="E241">
            <v>0</v>
          </cell>
          <cell r="F241">
            <v>0</v>
          </cell>
          <cell r="G241">
            <v>0</v>
          </cell>
          <cell r="H241">
            <v>0</v>
          </cell>
          <cell r="I241">
            <v>0</v>
          </cell>
          <cell r="J241">
            <v>0</v>
          </cell>
        </row>
        <row r="242">
          <cell r="A242">
            <v>635</v>
          </cell>
          <cell r="B242" t="str">
            <v xml:space="preserve">Peritosol-(Y) 425        </v>
          </cell>
          <cell r="C242" t="str">
            <v xml:space="preserve">2 L                     </v>
          </cell>
          <cell r="D242">
            <v>0</v>
          </cell>
          <cell r="E242">
            <v>0</v>
          </cell>
          <cell r="F242">
            <v>0</v>
          </cell>
          <cell r="G242">
            <v>0</v>
          </cell>
          <cell r="H242">
            <v>0</v>
          </cell>
          <cell r="I242">
            <v>0</v>
          </cell>
          <cell r="J242">
            <v>0</v>
          </cell>
        </row>
        <row r="243">
          <cell r="A243">
            <v>636</v>
          </cell>
          <cell r="B243" t="str">
            <v xml:space="preserve">Vacuject-Tube 7ML(2K)    </v>
          </cell>
          <cell r="C243" t="str">
            <v xml:space="preserve">16*75                   </v>
          </cell>
          <cell r="D243">
            <v>0</v>
          </cell>
          <cell r="E243">
            <v>0</v>
          </cell>
          <cell r="F243">
            <v>0</v>
          </cell>
          <cell r="G243">
            <v>0</v>
          </cell>
          <cell r="H243">
            <v>0</v>
          </cell>
          <cell r="I243">
            <v>0</v>
          </cell>
          <cell r="J243">
            <v>0</v>
          </cell>
        </row>
        <row r="244">
          <cell r="A244">
            <v>637</v>
          </cell>
          <cell r="B244" t="str">
            <v xml:space="preserve">Sili Stopper             </v>
          </cell>
          <cell r="C244" t="str">
            <v xml:space="preserve">P-12                    </v>
          </cell>
          <cell r="D244">
            <v>0</v>
          </cell>
          <cell r="E244">
            <v>11500</v>
          </cell>
          <cell r="F244">
            <v>11500</v>
          </cell>
          <cell r="G244">
            <v>0</v>
          </cell>
          <cell r="H244">
            <v>7264232.0832080729</v>
          </cell>
          <cell r="I244">
            <v>9170427.2262517512</v>
          </cell>
          <cell r="J244">
            <v>16434659.309459824</v>
          </cell>
        </row>
        <row r="245">
          <cell r="A245">
            <v>638</v>
          </cell>
          <cell r="B245" t="str">
            <v xml:space="preserve">Sili Stopper             </v>
          </cell>
          <cell r="C245" t="str">
            <v xml:space="preserve">P-15                    </v>
          </cell>
          <cell r="D245">
            <v>0</v>
          </cell>
          <cell r="E245">
            <v>17500</v>
          </cell>
          <cell r="F245">
            <v>17500</v>
          </cell>
          <cell r="G245">
            <v>0</v>
          </cell>
          <cell r="H245">
            <v>11054266.213577505</v>
          </cell>
          <cell r="I245">
            <v>13954997.952991795</v>
          </cell>
          <cell r="J245">
            <v>25009264.1665693</v>
          </cell>
        </row>
        <row r="246">
          <cell r="A246">
            <v>639</v>
          </cell>
          <cell r="B246" t="str">
            <v xml:space="preserve">Sili Stopper             </v>
          </cell>
          <cell r="C246" t="str">
            <v xml:space="preserve">P-17                    </v>
          </cell>
          <cell r="D246">
            <v>0</v>
          </cell>
          <cell r="E246">
            <v>4200</v>
          </cell>
          <cell r="F246">
            <v>4200</v>
          </cell>
          <cell r="G246">
            <v>0</v>
          </cell>
          <cell r="H246">
            <v>2653023.8912586011</v>
          </cell>
          <cell r="I246">
            <v>3349199.508718031</v>
          </cell>
          <cell r="J246">
            <v>6002223.3999766316</v>
          </cell>
        </row>
        <row r="247">
          <cell r="A247">
            <v>640</v>
          </cell>
          <cell r="B247" t="str">
            <v xml:space="preserve">Sili Stopper             </v>
          </cell>
          <cell r="C247" t="str">
            <v xml:space="preserve">P-19                    </v>
          </cell>
          <cell r="D247">
            <v>0</v>
          </cell>
          <cell r="E247">
            <v>55900</v>
          </cell>
          <cell r="F247">
            <v>55900</v>
          </cell>
          <cell r="G247">
            <v>0</v>
          </cell>
          <cell r="H247">
            <v>35310484.64794185</v>
          </cell>
          <cell r="I247">
            <v>44576250.604128085</v>
          </cell>
          <cell r="J247">
            <v>79886735.252069935</v>
          </cell>
        </row>
        <row r="248">
          <cell r="A248">
            <v>641</v>
          </cell>
          <cell r="B248" t="str">
            <v xml:space="preserve">Sili Stopper             </v>
          </cell>
          <cell r="C248" t="str">
            <v xml:space="preserve">P-22                    </v>
          </cell>
          <cell r="D248">
            <v>0</v>
          </cell>
          <cell r="E248">
            <v>11200</v>
          </cell>
          <cell r="F248">
            <v>11200</v>
          </cell>
          <cell r="G248">
            <v>0</v>
          </cell>
          <cell r="H248">
            <v>7074730.3766896026</v>
          </cell>
          <cell r="I248">
            <v>8931198.6899147481</v>
          </cell>
          <cell r="J248">
            <v>16005929.06660435</v>
          </cell>
        </row>
        <row r="249">
          <cell r="A249">
            <v>642</v>
          </cell>
          <cell r="B249" t="str">
            <v xml:space="preserve">Sili Stopper             </v>
          </cell>
          <cell r="C249" t="str">
            <v xml:space="preserve">P-24                    </v>
          </cell>
          <cell r="D249">
            <v>0</v>
          </cell>
          <cell r="E249">
            <v>11900</v>
          </cell>
          <cell r="F249">
            <v>11900</v>
          </cell>
          <cell r="G249">
            <v>0</v>
          </cell>
          <cell r="H249">
            <v>7516901.0252327025</v>
          </cell>
          <cell r="I249">
            <v>9489398.6080344208</v>
          </cell>
          <cell r="J249">
            <v>17006299.633267123</v>
          </cell>
        </row>
        <row r="250">
          <cell r="A250">
            <v>643</v>
          </cell>
          <cell r="B250" t="str">
            <v xml:space="preserve">Sili Stopper             </v>
          </cell>
          <cell r="C250" t="str">
            <v xml:space="preserve">P-32                    </v>
          </cell>
          <cell r="D250">
            <v>0</v>
          </cell>
          <cell r="E250">
            <v>33000</v>
          </cell>
          <cell r="F250">
            <v>33000</v>
          </cell>
          <cell r="G250">
            <v>0</v>
          </cell>
          <cell r="H250">
            <v>20845187.717031866</v>
          </cell>
          <cell r="I250">
            <v>26315138.997070245</v>
          </cell>
          <cell r="J250">
            <v>47160326.714102112</v>
          </cell>
        </row>
        <row r="251">
          <cell r="A251">
            <v>644</v>
          </cell>
          <cell r="B251" t="str">
            <v xml:space="preserve">H.D.Sol-1(J)             </v>
          </cell>
          <cell r="C251" t="str">
            <v xml:space="preserve">20L                     </v>
          </cell>
          <cell r="D251">
            <v>0</v>
          </cell>
          <cell r="E251">
            <v>0</v>
          </cell>
          <cell r="F251">
            <v>0</v>
          </cell>
          <cell r="G251">
            <v>0</v>
          </cell>
          <cell r="H251">
            <v>0</v>
          </cell>
          <cell r="I251">
            <v>0</v>
          </cell>
          <cell r="J251">
            <v>0</v>
          </cell>
        </row>
        <row r="252">
          <cell r="A252">
            <v>646</v>
          </cell>
          <cell r="B252" t="str">
            <v xml:space="preserve">Haemonetics Bag          </v>
          </cell>
          <cell r="C252">
            <v>34861</v>
          </cell>
          <cell r="D252">
            <v>0</v>
          </cell>
          <cell r="E252">
            <v>0</v>
          </cell>
          <cell r="F252">
            <v>0</v>
          </cell>
          <cell r="G252">
            <v>0</v>
          </cell>
          <cell r="H252">
            <v>0</v>
          </cell>
          <cell r="I252">
            <v>0</v>
          </cell>
          <cell r="J252">
            <v>0</v>
          </cell>
        </row>
        <row r="253">
          <cell r="A253">
            <v>651</v>
          </cell>
          <cell r="B253" t="str">
            <v xml:space="preserve">I.V. Catheter            </v>
          </cell>
          <cell r="C253" t="str">
            <v xml:space="preserve">18G 1 1/4               </v>
          </cell>
          <cell r="D253">
            <v>0</v>
          </cell>
          <cell r="E253">
            <v>103000</v>
          </cell>
          <cell r="F253">
            <v>103000</v>
          </cell>
          <cell r="G253">
            <v>0</v>
          </cell>
          <cell r="H253">
            <v>359066.85143357946</v>
          </cell>
          <cell r="I253">
            <v>144842.36998393608</v>
          </cell>
          <cell r="J253">
            <v>503909.22141751554</v>
          </cell>
        </row>
        <row r="254">
          <cell r="A254">
            <v>653</v>
          </cell>
          <cell r="B254" t="str">
            <v xml:space="preserve">A.V.F. Set               </v>
          </cell>
          <cell r="C254" t="str">
            <v xml:space="preserve">16G Luer Lock           </v>
          </cell>
          <cell r="D254">
            <v>0</v>
          </cell>
          <cell r="E254">
            <v>34000</v>
          </cell>
          <cell r="F254">
            <v>34000</v>
          </cell>
          <cell r="G254">
            <v>8194000</v>
          </cell>
          <cell r="H254">
            <v>201817.93981640774</v>
          </cell>
          <cell r="I254">
            <v>34520.665305614035</v>
          </cell>
          <cell r="J254">
            <v>8430338.6051220223</v>
          </cell>
        </row>
        <row r="255">
          <cell r="A255">
            <v>664</v>
          </cell>
          <cell r="B255" t="str">
            <v xml:space="preserve">복강관류액주입관         </v>
          </cell>
          <cell r="C255" t="str">
            <v xml:space="preserve">Y-Set                   </v>
          </cell>
          <cell r="D255">
            <v>0</v>
          </cell>
          <cell r="E255">
            <v>0</v>
          </cell>
          <cell r="F255">
            <v>0</v>
          </cell>
          <cell r="G255">
            <v>0</v>
          </cell>
          <cell r="H255">
            <v>0</v>
          </cell>
          <cell r="I255">
            <v>0</v>
          </cell>
          <cell r="J255">
            <v>0</v>
          </cell>
        </row>
        <row r="256">
          <cell r="A256">
            <v>666</v>
          </cell>
          <cell r="B256" t="str">
            <v xml:space="preserve">염화벤잘 코늄액          </v>
          </cell>
          <cell r="C256" t="str">
            <v xml:space="preserve">100 ml                  </v>
          </cell>
          <cell r="D256">
            <v>0</v>
          </cell>
          <cell r="E256">
            <v>0</v>
          </cell>
          <cell r="F256">
            <v>0</v>
          </cell>
          <cell r="G256">
            <v>0</v>
          </cell>
          <cell r="H256">
            <v>0</v>
          </cell>
          <cell r="I256">
            <v>0</v>
          </cell>
          <cell r="J256">
            <v>0</v>
          </cell>
        </row>
        <row r="257">
          <cell r="A257">
            <v>667</v>
          </cell>
          <cell r="B257" t="str">
            <v xml:space="preserve">Extension Tube           </v>
          </cell>
          <cell r="C257" t="str">
            <v xml:space="preserve">90cm                    </v>
          </cell>
          <cell r="D257">
            <v>0</v>
          </cell>
          <cell r="E257">
            <v>364800</v>
          </cell>
          <cell r="F257">
            <v>364800</v>
          </cell>
          <cell r="G257">
            <v>33386496</v>
          </cell>
          <cell r="H257">
            <v>1048108.3083092368</v>
          </cell>
          <cell r="I257">
            <v>231739.10479837935</v>
          </cell>
          <cell r="J257">
            <v>34666343.413107611</v>
          </cell>
        </row>
        <row r="258">
          <cell r="A258">
            <v>670</v>
          </cell>
          <cell r="B258" t="str">
            <v xml:space="preserve">Vacuject-Tube 7ML(3K)    </v>
          </cell>
          <cell r="C258" t="str">
            <v xml:space="preserve">13*100                  </v>
          </cell>
          <cell r="D258">
            <v>0</v>
          </cell>
          <cell r="E258">
            <v>0</v>
          </cell>
          <cell r="F258">
            <v>0</v>
          </cell>
          <cell r="G258">
            <v>0</v>
          </cell>
          <cell r="H258">
            <v>0</v>
          </cell>
          <cell r="I258">
            <v>0</v>
          </cell>
          <cell r="J258">
            <v>0</v>
          </cell>
        </row>
        <row r="259">
          <cell r="A259">
            <v>676</v>
          </cell>
          <cell r="B259" t="str">
            <v xml:space="preserve">Gripper Needle           </v>
          </cell>
          <cell r="C259" t="str">
            <v xml:space="preserve">W/O.I.S(19G)            </v>
          </cell>
          <cell r="D259">
            <v>0</v>
          </cell>
          <cell r="E259">
            <v>0</v>
          </cell>
          <cell r="F259">
            <v>0</v>
          </cell>
          <cell r="G259">
            <v>0</v>
          </cell>
          <cell r="H259">
            <v>0</v>
          </cell>
          <cell r="I259">
            <v>0</v>
          </cell>
          <cell r="J259">
            <v>0</v>
          </cell>
        </row>
        <row r="260">
          <cell r="A260">
            <v>682</v>
          </cell>
          <cell r="B260" t="str">
            <v xml:space="preserve">Tip Cap                  </v>
          </cell>
          <cell r="C260" t="str">
            <v xml:space="preserve">                        </v>
          </cell>
          <cell r="D260">
            <v>0</v>
          </cell>
          <cell r="E260">
            <v>0</v>
          </cell>
          <cell r="F260">
            <v>0</v>
          </cell>
          <cell r="G260">
            <v>0</v>
          </cell>
          <cell r="H260">
            <v>0</v>
          </cell>
          <cell r="I260">
            <v>0</v>
          </cell>
          <cell r="J260">
            <v>0</v>
          </cell>
        </row>
        <row r="261">
          <cell r="A261">
            <v>686</v>
          </cell>
          <cell r="B261" t="str">
            <v xml:space="preserve">Assembled Needle         </v>
          </cell>
          <cell r="C261" t="str">
            <v xml:space="preserve">(25G~26G)               </v>
          </cell>
          <cell r="D261">
            <v>0</v>
          </cell>
          <cell r="E261">
            <v>0</v>
          </cell>
          <cell r="F261">
            <v>0</v>
          </cell>
          <cell r="G261">
            <v>0</v>
          </cell>
          <cell r="H261">
            <v>0</v>
          </cell>
          <cell r="I261">
            <v>0</v>
          </cell>
          <cell r="J261">
            <v>0</v>
          </cell>
        </row>
        <row r="262">
          <cell r="A262">
            <v>691</v>
          </cell>
          <cell r="B262" t="str">
            <v xml:space="preserve">C.T. 촬영용 Set          </v>
          </cell>
          <cell r="C262" t="str">
            <v xml:space="preserve">                        </v>
          </cell>
          <cell r="D262">
            <v>0</v>
          </cell>
          <cell r="E262">
            <v>0</v>
          </cell>
          <cell r="F262">
            <v>0</v>
          </cell>
          <cell r="G262">
            <v>0</v>
          </cell>
          <cell r="H262">
            <v>0</v>
          </cell>
          <cell r="I262">
            <v>0</v>
          </cell>
          <cell r="J262">
            <v>0</v>
          </cell>
        </row>
        <row r="263">
          <cell r="A263">
            <v>699</v>
          </cell>
          <cell r="B263" t="str">
            <v xml:space="preserve">Cannula                  </v>
          </cell>
          <cell r="C263" t="str">
            <v xml:space="preserve">                        </v>
          </cell>
          <cell r="D263">
            <v>0</v>
          </cell>
          <cell r="E263">
            <v>0</v>
          </cell>
          <cell r="F263">
            <v>0</v>
          </cell>
          <cell r="G263">
            <v>0</v>
          </cell>
          <cell r="H263">
            <v>0</v>
          </cell>
          <cell r="I263">
            <v>0</v>
          </cell>
          <cell r="J263">
            <v>0</v>
          </cell>
        </row>
        <row r="264">
          <cell r="A264">
            <v>716</v>
          </cell>
          <cell r="B264" t="str">
            <v xml:space="preserve">Neo Peritosol 250        </v>
          </cell>
          <cell r="C264" t="str">
            <v xml:space="preserve">1 L                     </v>
          </cell>
          <cell r="D264">
            <v>0</v>
          </cell>
          <cell r="E264">
            <v>0</v>
          </cell>
          <cell r="F264">
            <v>0</v>
          </cell>
          <cell r="G264">
            <v>0</v>
          </cell>
          <cell r="H264">
            <v>0</v>
          </cell>
          <cell r="I264">
            <v>0</v>
          </cell>
          <cell r="J264">
            <v>0</v>
          </cell>
        </row>
        <row r="265">
          <cell r="A265">
            <v>717</v>
          </cell>
          <cell r="B265" t="str">
            <v xml:space="preserve">Neo Peritosol 425        </v>
          </cell>
          <cell r="C265" t="str">
            <v xml:space="preserve">1 L                     </v>
          </cell>
          <cell r="D265">
            <v>34.786544557942939</v>
          </cell>
          <cell r="E265">
            <v>1619</v>
          </cell>
          <cell r="F265">
            <v>1653.786544557943</v>
          </cell>
          <cell r="G265">
            <v>1299821.6490665728</v>
          </cell>
          <cell r="H265">
            <v>1179462.9010992581</v>
          </cell>
          <cell r="I265">
            <v>1299632.7743149481</v>
          </cell>
          <cell r="J265">
            <v>3778917.3244807795</v>
          </cell>
        </row>
        <row r="266">
          <cell r="A266">
            <v>720</v>
          </cell>
          <cell r="B266" t="str">
            <v xml:space="preserve">투석용 안락의자          </v>
          </cell>
          <cell r="C266" t="str">
            <v xml:space="preserve">Mobile Chair            </v>
          </cell>
          <cell r="D266">
            <v>0</v>
          </cell>
          <cell r="E266">
            <v>0</v>
          </cell>
          <cell r="F266">
            <v>0</v>
          </cell>
          <cell r="G266">
            <v>0</v>
          </cell>
          <cell r="H266">
            <v>0</v>
          </cell>
          <cell r="I266">
            <v>0</v>
          </cell>
          <cell r="J266">
            <v>0</v>
          </cell>
        </row>
        <row r="267">
          <cell r="A267">
            <v>735</v>
          </cell>
          <cell r="B267" t="str">
            <v xml:space="preserve">H.D.SOL-2(S)             </v>
          </cell>
          <cell r="C267" t="str">
            <v xml:space="preserve">20L                     </v>
          </cell>
          <cell r="D267">
            <v>0</v>
          </cell>
          <cell r="E267">
            <v>412</v>
          </cell>
          <cell r="F267">
            <v>412</v>
          </cell>
          <cell r="G267">
            <v>4273411.29</v>
          </cell>
          <cell r="H267">
            <v>747903.03152154502</v>
          </cell>
          <cell r="I267">
            <v>404131.46325927204</v>
          </cell>
          <cell r="J267">
            <v>5425445.7847808171</v>
          </cell>
        </row>
        <row r="268">
          <cell r="A268">
            <v>740</v>
          </cell>
          <cell r="B268" t="str">
            <v xml:space="preserve">혈액회로                 </v>
          </cell>
          <cell r="C268" t="str">
            <v xml:space="preserve">GCL-216-E               </v>
          </cell>
          <cell r="D268">
            <v>0</v>
          </cell>
          <cell r="E268">
            <v>0</v>
          </cell>
          <cell r="F268">
            <v>0</v>
          </cell>
          <cell r="G268">
            <v>0</v>
          </cell>
          <cell r="H268">
            <v>0</v>
          </cell>
          <cell r="I268">
            <v>0</v>
          </cell>
          <cell r="J268">
            <v>0</v>
          </cell>
        </row>
        <row r="269">
          <cell r="A269">
            <v>762</v>
          </cell>
          <cell r="B269" t="str">
            <v xml:space="preserve">Transfer Bag             </v>
          </cell>
          <cell r="C269" t="str">
            <v xml:space="preserve">1000 ml                 </v>
          </cell>
          <cell r="D269">
            <v>0</v>
          </cell>
          <cell r="E269">
            <v>6800</v>
          </cell>
          <cell r="F269">
            <v>6800</v>
          </cell>
          <cell r="G269">
            <v>3463240</v>
          </cell>
          <cell r="H269">
            <v>84733.575070533218</v>
          </cell>
          <cell r="I269">
            <v>14362.073587041561</v>
          </cell>
          <cell r="J269">
            <v>3562335.6486575752</v>
          </cell>
        </row>
        <row r="270">
          <cell r="A270">
            <v>766</v>
          </cell>
          <cell r="B270" t="str">
            <v xml:space="preserve">Scalp Connector          </v>
          </cell>
          <cell r="C270" t="str">
            <v xml:space="preserve">Adaptor                 </v>
          </cell>
          <cell r="D270">
            <v>0</v>
          </cell>
          <cell r="E270">
            <v>0</v>
          </cell>
          <cell r="F270">
            <v>0</v>
          </cell>
          <cell r="G270">
            <v>0</v>
          </cell>
          <cell r="H270">
            <v>0</v>
          </cell>
          <cell r="I270">
            <v>0</v>
          </cell>
          <cell r="J270">
            <v>0</v>
          </cell>
        </row>
        <row r="271">
          <cell r="A271">
            <v>775</v>
          </cell>
          <cell r="B271" t="str">
            <v xml:space="preserve">하트만주                 </v>
          </cell>
          <cell r="C271" t="str">
            <v xml:space="preserve">1000ml                  </v>
          </cell>
          <cell r="D271">
            <v>0</v>
          </cell>
          <cell r="E271">
            <v>0</v>
          </cell>
          <cell r="F271">
            <v>0</v>
          </cell>
          <cell r="G271">
            <v>0</v>
          </cell>
          <cell r="H271">
            <v>0</v>
          </cell>
          <cell r="I271">
            <v>0</v>
          </cell>
          <cell r="J271">
            <v>0</v>
          </cell>
        </row>
        <row r="272">
          <cell r="A272">
            <v>783</v>
          </cell>
          <cell r="B272" t="str">
            <v xml:space="preserve">Deltec                   </v>
          </cell>
          <cell r="C272" t="str">
            <v xml:space="preserve">Clip                    </v>
          </cell>
          <cell r="D272">
            <v>0</v>
          </cell>
          <cell r="E272">
            <v>1900000</v>
          </cell>
          <cell r="F272">
            <v>1900000</v>
          </cell>
          <cell r="G272">
            <v>27608900.000000004</v>
          </cell>
          <cell r="H272">
            <v>1440179.2892950114</v>
          </cell>
          <cell r="I272">
            <v>422956.87752553215</v>
          </cell>
          <cell r="J272">
            <v>29472036.166820545</v>
          </cell>
        </row>
        <row r="273">
          <cell r="A273">
            <v>784</v>
          </cell>
          <cell r="B273" t="str">
            <v xml:space="preserve">Deltec                   </v>
          </cell>
          <cell r="C273" t="str">
            <v xml:space="preserve">Protector               </v>
          </cell>
          <cell r="D273">
            <v>0</v>
          </cell>
          <cell r="E273">
            <v>0</v>
          </cell>
          <cell r="F273">
            <v>0</v>
          </cell>
          <cell r="G273">
            <v>0</v>
          </cell>
          <cell r="H273">
            <v>0</v>
          </cell>
          <cell r="I273">
            <v>0</v>
          </cell>
          <cell r="J273">
            <v>0</v>
          </cell>
        </row>
        <row r="274">
          <cell r="A274">
            <v>786</v>
          </cell>
          <cell r="B274" t="str">
            <v xml:space="preserve">수액 Set                 </v>
          </cell>
          <cell r="C274" t="str">
            <v xml:space="preserve">C-A Type                </v>
          </cell>
          <cell r="D274">
            <v>0</v>
          </cell>
          <cell r="E274">
            <v>0</v>
          </cell>
          <cell r="F274">
            <v>0</v>
          </cell>
          <cell r="G274">
            <v>0</v>
          </cell>
          <cell r="H274">
            <v>0</v>
          </cell>
          <cell r="I274">
            <v>0</v>
          </cell>
          <cell r="J274">
            <v>0</v>
          </cell>
        </row>
        <row r="275">
          <cell r="A275">
            <v>788</v>
          </cell>
          <cell r="B275" t="str">
            <v xml:space="preserve">혈액 Bag ACD-A           </v>
          </cell>
          <cell r="C275" t="str">
            <v xml:space="preserve">500 ML                  </v>
          </cell>
          <cell r="D275">
            <v>4536.3255789565674</v>
          </cell>
          <cell r="E275">
            <v>16966</v>
          </cell>
          <cell r="F275">
            <v>21502.325578956566</v>
          </cell>
          <cell r="G275">
            <v>7096627.5340788253</v>
          </cell>
          <cell r="H275">
            <v>10676453.487466052</v>
          </cell>
          <cell r="I275">
            <v>13764652.103479432</v>
          </cell>
          <cell r="J275">
            <v>31537733.125024311</v>
          </cell>
        </row>
        <row r="276">
          <cell r="A276">
            <v>789</v>
          </cell>
          <cell r="B276" t="str">
            <v xml:space="preserve">Hemofilter Line          </v>
          </cell>
          <cell r="C276" t="str">
            <v xml:space="preserve">                        </v>
          </cell>
          <cell r="D276">
            <v>0</v>
          </cell>
          <cell r="E276">
            <v>500</v>
          </cell>
          <cell r="F276">
            <v>500</v>
          </cell>
          <cell r="G276">
            <v>121180</v>
          </cell>
          <cell r="H276">
            <v>1357253.2530462109</v>
          </cell>
          <cell r="I276">
            <v>542163.93432285986</v>
          </cell>
          <cell r="J276">
            <v>2020597.1873690707</v>
          </cell>
        </row>
        <row r="277">
          <cell r="A277">
            <v>790</v>
          </cell>
          <cell r="B277" t="str">
            <v xml:space="preserve">Peritosol-(Y) 150        </v>
          </cell>
          <cell r="C277" t="str">
            <v xml:space="preserve">1 L                     </v>
          </cell>
          <cell r="D277">
            <v>0</v>
          </cell>
          <cell r="E277">
            <v>0</v>
          </cell>
          <cell r="F277">
            <v>0</v>
          </cell>
          <cell r="G277">
            <v>0</v>
          </cell>
          <cell r="H277">
            <v>0</v>
          </cell>
          <cell r="I277">
            <v>0</v>
          </cell>
          <cell r="J277">
            <v>0</v>
          </cell>
        </row>
        <row r="278">
          <cell r="A278">
            <v>791</v>
          </cell>
          <cell r="B278" t="str">
            <v xml:space="preserve">Peritosol-(Y) 425        </v>
          </cell>
          <cell r="C278" t="str">
            <v xml:space="preserve">1 L                     </v>
          </cell>
          <cell r="D278">
            <v>0</v>
          </cell>
          <cell r="E278">
            <v>0</v>
          </cell>
          <cell r="F278">
            <v>0</v>
          </cell>
          <cell r="G278">
            <v>0</v>
          </cell>
          <cell r="H278">
            <v>0</v>
          </cell>
          <cell r="I278">
            <v>0</v>
          </cell>
          <cell r="J278">
            <v>0</v>
          </cell>
        </row>
        <row r="279">
          <cell r="A279">
            <v>797</v>
          </cell>
          <cell r="B279" t="str">
            <v xml:space="preserve">Perex                    </v>
          </cell>
          <cell r="C279" t="str">
            <v xml:space="preserve">GP-90                   </v>
          </cell>
          <cell r="D279">
            <v>0</v>
          </cell>
          <cell r="E279">
            <v>0</v>
          </cell>
          <cell r="F279">
            <v>0</v>
          </cell>
          <cell r="G279">
            <v>0</v>
          </cell>
          <cell r="H279">
            <v>0</v>
          </cell>
          <cell r="I279">
            <v>0</v>
          </cell>
          <cell r="J279">
            <v>0</v>
          </cell>
        </row>
        <row r="280">
          <cell r="A280">
            <v>812</v>
          </cell>
          <cell r="B280" t="str">
            <v xml:space="preserve">Neo Peritosol 150        </v>
          </cell>
          <cell r="C280" t="str">
            <v xml:space="preserve">2 L                     </v>
          </cell>
          <cell r="D280">
            <v>0</v>
          </cell>
          <cell r="E280">
            <v>1391</v>
          </cell>
          <cell r="F280">
            <v>1391</v>
          </cell>
          <cell r="G280">
            <v>1534760.5455</v>
          </cell>
          <cell r="H280">
            <v>1206842.3901399656</v>
          </cell>
          <cell r="I280">
            <v>1389704.5150902171</v>
          </cell>
          <cell r="J280">
            <v>4131307.4507301822</v>
          </cell>
        </row>
        <row r="281">
          <cell r="A281">
            <v>813</v>
          </cell>
          <cell r="B281" t="str">
            <v xml:space="preserve">Neo Peritosol 425        </v>
          </cell>
          <cell r="C281" t="str">
            <v xml:space="preserve">2 L                     </v>
          </cell>
          <cell r="D281">
            <v>2.2894699746264449</v>
          </cell>
          <cell r="E281">
            <v>11</v>
          </cell>
          <cell r="F281">
            <v>13.289469974626446</v>
          </cell>
          <cell r="G281">
            <v>15309.429542359743</v>
          </cell>
          <cell r="H281">
            <v>11527.248148499939</v>
          </cell>
          <cell r="I281">
            <v>13266.414109307379</v>
          </cell>
          <cell r="J281">
            <v>40103.091800167058</v>
          </cell>
        </row>
        <row r="282">
          <cell r="A282">
            <v>817</v>
          </cell>
          <cell r="B282" t="str">
            <v xml:space="preserve">Disposable Cap           </v>
          </cell>
          <cell r="C282" t="str">
            <v xml:space="preserve">Neo (Box)               </v>
          </cell>
          <cell r="D282">
            <v>0</v>
          </cell>
          <cell r="E282">
            <v>64</v>
          </cell>
          <cell r="F282">
            <v>64</v>
          </cell>
          <cell r="G282">
            <v>100275.84</v>
          </cell>
          <cell r="H282">
            <v>8690.3757885474224</v>
          </cell>
          <cell r="I282">
            <v>2931.7481289307643</v>
          </cell>
          <cell r="J282">
            <v>111897.96391747819</v>
          </cell>
        </row>
        <row r="283">
          <cell r="A283">
            <v>819</v>
          </cell>
          <cell r="B283" t="str">
            <v xml:space="preserve">복강관류액주입관         </v>
          </cell>
          <cell r="C283" t="str">
            <v xml:space="preserve">Neo                     </v>
          </cell>
          <cell r="D283">
            <v>1.2195121951219512</v>
          </cell>
          <cell r="E283">
            <v>50</v>
          </cell>
          <cell r="F283">
            <v>51.219512195121951</v>
          </cell>
          <cell r="G283">
            <v>4743.4390243902444</v>
          </cell>
          <cell r="H283">
            <v>45943.658886091638</v>
          </cell>
          <cell r="I283">
            <v>20435.853002418309</v>
          </cell>
          <cell r="J283">
            <v>71122.950912900196</v>
          </cell>
        </row>
        <row r="284">
          <cell r="A284">
            <v>820</v>
          </cell>
          <cell r="B284" t="str">
            <v xml:space="preserve">Peritosol 교환 Kit       </v>
          </cell>
          <cell r="C284" t="str">
            <v xml:space="preserve">Neo                     </v>
          </cell>
          <cell r="D284">
            <v>0</v>
          </cell>
          <cell r="E284">
            <v>0</v>
          </cell>
          <cell r="F284">
            <v>0</v>
          </cell>
          <cell r="G284">
            <v>0</v>
          </cell>
          <cell r="H284">
            <v>0</v>
          </cell>
          <cell r="I284">
            <v>0</v>
          </cell>
          <cell r="J284">
            <v>0</v>
          </cell>
        </row>
        <row r="285">
          <cell r="A285">
            <v>822</v>
          </cell>
          <cell r="B285" t="str">
            <v xml:space="preserve">Greenject- 30            </v>
          </cell>
          <cell r="C285" t="str">
            <v xml:space="preserve">비포장                  </v>
          </cell>
          <cell r="D285">
            <v>0</v>
          </cell>
          <cell r="E285">
            <v>0</v>
          </cell>
          <cell r="F285">
            <v>0</v>
          </cell>
          <cell r="G285">
            <v>0</v>
          </cell>
          <cell r="H285">
            <v>0</v>
          </cell>
          <cell r="I285">
            <v>0</v>
          </cell>
          <cell r="J285">
            <v>0</v>
          </cell>
        </row>
        <row r="286">
          <cell r="A286">
            <v>824</v>
          </cell>
          <cell r="B286" t="str">
            <v xml:space="preserve">혈액 Bag-CPDA-1          </v>
          </cell>
          <cell r="C286" t="str">
            <v xml:space="preserve">Double(400ml)           </v>
          </cell>
          <cell r="D286">
            <v>43045.063109660274</v>
          </cell>
          <cell r="E286">
            <v>391848</v>
          </cell>
          <cell r="F286">
            <v>434893.06310966029</v>
          </cell>
          <cell r="G286">
            <v>212879936.94564715</v>
          </cell>
          <cell r="H286">
            <v>261262404.13150027</v>
          </cell>
          <cell r="I286">
            <v>148286207.38777435</v>
          </cell>
          <cell r="J286">
            <v>622428548.46492171</v>
          </cell>
        </row>
        <row r="287">
          <cell r="A287">
            <v>826</v>
          </cell>
          <cell r="B287" t="str">
            <v xml:space="preserve">혈액 Bag-CPDA-1          </v>
          </cell>
          <cell r="C287" t="str">
            <v xml:space="preserve">Triple(400ml)           </v>
          </cell>
          <cell r="D287">
            <v>0</v>
          </cell>
          <cell r="E287">
            <v>0</v>
          </cell>
          <cell r="F287">
            <v>0</v>
          </cell>
          <cell r="G287">
            <v>0</v>
          </cell>
          <cell r="H287">
            <v>0</v>
          </cell>
          <cell r="I287">
            <v>0</v>
          </cell>
          <cell r="J287">
            <v>0</v>
          </cell>
        </row>
        <row r="288">
          <cell r="A288">
            <v>836</v>
          </cell>
          <cell r="B288" t="str">
            <v xml:space="preserve">Cancermia A/S Charge     </v>
          </cell>
          <cell r="C288" t="str">
            <v xml:space="preserve">                        </v>
          </cell>
          <cell r="D288">
            <v>0</v>
          </cell>
          <cell r="E288">
            <v>16</v>
          </cell>
          <cell r="F288">
            <v>16</v>
          </cell>
          <cell r="G288">
            <v>0</v>
          </cell>
          <cell r="H288">
            <v>0</v>
          </cell>
          <cell r="I288">
            <v>0</v>
          </cell>
          <cell r="J288">
            <v>0</v>
          </cell>
        </row>
        <row r="289">
          <cell r="A289">
            <v>838</v>
          </cell>
          <cell r="B289" t="str">
            <v xml:space="preserve">Extension Tube P.P       </v>
          </cell>
          <cell r="C289" t="str">
            <v xml:space="preserve">150cm                   </v>
          </cell>
          <cell r="D289">
            <v>0</v>
          </cell>
          <cell r="E289">
            <v>0</v>
          </cell>
          <cell r="F289">
            <v>0</v>
          </cell>
          <cell r="G289">
            <v>0</v>
          </cell>
          <cell r="H289">
            <v>0</v>
          </cell>
          <cell r="I289">
            <v>0</v>
          </cell>
          <cell r="J289">
            <v>0</v>
          </cell>
        </row>
        <row r="290">
          <cell r="A290">
            <v>842</v>
          </cell>
          <cell r="B290" t="str">
            <v xml:space="preserve">방수포                   </v>
          </cell>
          <cell r="C290" t="str">
            <v xml:space="preserve">P-KIT용                 </v>
          </cell>
          <cell r="D290">
            <v>0</v>
          </cell>
          <cell r="E290">
            <v>0</v>
          </cell>
          <cell r="F290">
            <v>0</v>
          </cell>
          <cell r="G290">
            <v>0</v>
          </cell>
          <cell r="H290">
            <v>0</v>
          </cell>
          <cell r="I290">
            <v>0</v>
          </cell>
          <cell r="J290">
            <v>0</v>
          </cell>
        </row>
        <row r="291">
          <cell r="A291">
            <v>843</v>
          </cell>
          <cell r="B291" t="str">
            <v xml:space="preserve">Neo Peritosol 250        </v>
          </cell>
          <cell r="C291" t="str">
            <v xml:space="preserve">2 L                     </v>
          </cell>
          <cell r="D291">
            <v>0</v>
          </cell>
          <cell r="E291">
            <v>0</v>
          </cell>
          <cell r="F291">
            <v>0</v>
          </cell>
          <cell r="G291">
            <v>0</v>
          </cell>
          <cell r="H291">
            <v>0</v>
          </cell>
          <cell r="I291">
            <v>0</v>
          </cell>
          <cell r="J291">
            <v>0</v>
          </cell>
        </row>
        <row r="292">
          <cell r="A292">
            <v>846</v>
          </cell>
          <cell r="B292" t="str">
            <v xml:space="preserve">Y-Set 소독액             </v>
          </cell>
          <cell r="C292" t="str">
            <v xml:space="preserve">500 ml                  </v>
          </cell>
          <cell r="D292">
            <v>0</v>
          </cell>
          <cell r="E292">
            <v>0</v>
          </cell>
          <cell r="F292">
            <v>0</v>
          </cell>
          <cell r="G292">
            <v>0</v>
          </cell>
          <cell r="H292">
            <v>0</v>
          </cell>
          <cell r="I292">
            <v>0</v>
          </cell>
          <cell r="J292">
            <v>0</v>
          </cell>
        </row>
        <row r="293">
          <cell r="A293">
            <v>850</v>
          </cell>
          <cell r="B293" t="str">
            <v xml:space="preserve">Neo Peritosol 150        </v>
          </cell>
          <cell r="C293" t="str">
            <v xml:space="preserve">0.5 L                   </v>
          </cell>
          <cell r="D293">
            <v>0</v>
          </cell>
          <cell r="E293">
            <v>0</v>
          </cell>
          <cell r="F293">
            <v>0</v>
          </cell>
          <cell r="G293">
            <v>0</v>
          </cell>
          <cell r="H293">
            <v>0</v>
          </cell>
          <cell r="I293">
            <v>0</v>
          </cell>
          <cell r="J293">
            <v>0</v>
          </cell>
        </row>
        <row r="294">
          <cell r="A294">
            <v>852</v>
          </cell>
          <cell r="B294" t="str">
            <v xml:space="preserve">Neo Peritosol 425        </v>
          </cell>
          <cell r="C294" t="str">
            <v xml:space="preserve">0.5 L                   </v>
          </cell>
          <cell r="D294">
            <v>0</v>
          </cell>
          <cell r="E294">
            <v>0</v>
          </cell>
          <cell r="F294">
            <v>0</v>
          </cell>
          <cell r="G294">
            <v>0</v>
          </cell>
          <cell r="H294">
            <v>0</v>
          </cell>
          <cell r="I294">
            <v>0</v>
          </cell>
          <cell r="J294">
            <v>0</v>
          </cell>
        </row>
        <row r="295">
          <cell r="A295">
            <v>854</v>
          </cell>
          <cell r="B295" t="str">
            <v xml:space="preserve">백신주사기               </v>
          </cell>
          <cell r="C295" t="str">
            <v xml:space="preserve">덕용(비매품)            </v>
          </cell>
          <cell r="D295">
            <v>0</v>
          </cell>
          <cell r="E295">
            <v>3175000</v>
          </cell>
          <cell r="F295">
            <v>3175000</v>
          </cell>
          <cell r="G295">
            <v>110991650.00000001</v>
          </cell>
          <cell r="H295">
            <v>3198458.1755836736</v>
          </cell>
          <cell r="I295">
            <v>655067.35909442173</v>
          </cell>
          <cell r="J295">
            <v>114845175.53467812</v>
          </cell>
        </row>
        <row r="296">
          <cell r="A296">
            <v>855</v>
          </cell>
          <cell r="B296" t="str">
            <v xml:space="preserve">혈액 Bag-CPDA            </v>
          </cell>
          <cell r="C296" t="str">
            <v xml:space="preserve">Single(250ml:수)        </v>
          </cell>
          <cell r="D296">
            <v>0</v>
          </cell>
          <cell r="E296">
            <v>41650</v>
          </cell>
          <cell r="F296">
            <v>41650</v>
          </cell>
          <cell r="G296">
            <v>11715936.749999998</v>
          </cell>
          <cell r="H296">
            <v>17795899.411794156</v>
          </cell>
          <cell r="I296">
            <v>10476523.493535543</v>
          </cell>
          <cell r="J296">
            <v>39988359.655329697</v>
          </cell>
        </row>
        <row r="297">
          <cell r="A297">
            <v>856</v>
          </cell>
          <cell r="B297" t="str">
            <v xml:space="preserve">혈액 Bag-CPDA            </v>
          </cell>
          <cell r="C297" t="str">
            <v xml:space="preserve">Single(350ml:수)        </v>
          </cell>
          <cell r="D297">
            <v>0</v>
          </cell>
          <cell r="E297">
            <v>49815</v>
          </cell>
          <cell r="F297">
            <v>49815</v>
          </cell>
          <cell r="G297">
            <v>14281038.922499999</v>
          </cell>
          <cell r="H297">
            <v>22280070.017756023</v>
          </cell>
          <cell r="I297">
            <v>12987959.447059423</v>
          </cell>
          <cell r="J297">
            <v>49549068.387315445</v>
          </cell>
        </row>
        <row r="298">
          <cell r="A298">
            <v>857</v>
          </cell>
          <cell r="B298" t="str">
            <v xml:space="preserve">혈액 Bag-CPDA            </v>
          </cell>
          <cell r="C298" t="str">
            <v xml:space="preserve">Single(500ml:수)        </v>
          </cell>
          <cell r="D298">
            <v>0</v>
          </cell>
          <cell r="E298">
            <v>44380</v>
          </cell>
          <cell r="F298">
            <v>44380</v>
          </cell>
          <cell r="G298">
            <v>14827335.810000001</v>
          </cell>
          <cell r="H298">
            <v>19734483.739378836</v>
          </cell>
          <cell r="I298">
            <v>11502251.474075418</v>
          </cell>
          <cell r="J298">
            <v>46064071.023454249</v>
          </cell>
        </row>
        <row r="299">
          <cell r="A299">
            <v>858</v>
          </cell>
          <cell r="B299" t="str">
            <v xml:space="preserve">Deltec Cannula           </v>
          </cell>
          <cell r="C299" t="str">
            <v xml:space="preserve">19G 1.0                 </v>
          </cell>
          <cell r="D299">
            <v>0</v>
          </cell>
          <cell r="E299">
            <v>160000</v>
          </cell>
          <cell r="F299">
            <v>160000</v>
          </cell>
          <cell r="G299">
            <v>3472480</v>
          </cell>
          <cell r="H299">
            <v>4328397.6517044082</v>
          </cell>
          <cell r="I299">
            <v>2134439.1231429679</v>
          </cell>
          <cell r="J299">
            <v>9935316.7748473771</v>
          </cell>
        </row>
        <row r="300">
          <cell r="A300">
            <v>859</v>
          </cell>
          <cell r="B300" t="str">
            <v xml:space="preserve">Deltec Cannula           </v>
          </cell>
          <cell r="C300" t="str">
            <v xml:space="preserve">19G 0.75                </v>
          </cell>
          <cell r="D300">
            <v>0</v>
          </cell>
          <cell r="E300">
            <v>205000</v>
          </cell>
          <cell r="F300">
            <v>205000</v>
          </cell>
          <cell r="G300">
            <v>3962035</v>
          </cell>
          <cell r="H300">
            <v>5538849.7444669325</v>
          </cell>
          <cell r="I300">
            <v>2734750.126526928</v>
          </cell>
          <cell r="J300">
            <v>12235634.87099386</v>
          </cell>
        </row>
        <row r="301">
          <cell r="A301">
            <v>860</v>
          </cell>
          <cell r="B301" t="str">
            <v xml:space="preserve">Deltec Cannula           </v>
          </cell>
          <cell r="C301" t="str">
            <v xml:space="preserve">20G 1.0                 </v>
          </cell>
          <cell r="D301">
            <v>0</v>
          </cell>
          <cell r="E301">
            <v>280000</v>
          </cell>
          <cell r="F301">
            <v>280000</v>
          </cell>
          <cell r="G301">
            <v>5420800</v>
          </cell>
          <cell r="H301">
            <v>10263808.21850564</v>
          </cell>
          <cell r="I301">
            <v>5018364.3486431167</v>
          </cell>
          <cell r="J301">
            <v>20702972.567148756</v>
          </cell>
        </row>
        <row r="302">
          <cell r="A302">
            <v>861</v>
          </cell>
          <cell r="B302" t="str">
            <v xml:space="preserve">Deltec Cannula           </v>
          </cell>
          <cell r="C302" t="str">
            <v xml:space="preserve">20G 0.75                </v>
          </cell>
          <cell r="D302">
            <v>0</v>
          </cell>
          <cell r="E302">
            <v>510000</v>
          </cell>
          <cell r="F302">
            <v>510000</v>
          </cell>
          <cell r="G302">
            <v>8992830.0000000019</v>
          </cell>
          <cell r="H302">
            <v>19368748.237805564</v>
          </cell>
          <cell r="I302">
            <v>9063059.161385674</v>
          </cell>
          <cell r="J302">
            <v>37424637.399191245</v>
          </cell>
        </row>
        <row r="303">
          <cell r="A303">
            <v>862</v>
          </cell>
          <cell r="B303" t="str">
            <v xml:space="preserve">Deltec Cannula           </v>
          </cell>
          <cell r="C303" t="str">
            <v xml:space="preserve">22G 1.0                 </v>
          </cell>
          <cell r="D303">
            <v>0</v>
          </cell>
          <cell r="E303">
            <v>185000</v>
          </cell>
          <cell r="F303">
            <v>185000</v>
          </cell>
          <cell r="G303">
            <v>3522585</v>
          </cell>
          <cell r="H303">
            <v>7029613.6636891942</v>
          </cell>
          <cell r="I303">
            <v>3287580.2840320584</v>
          </cell>
          <cell r="J303">
            <v>13839778.947721252</v>
          </cell>
        </row>
        <row r="304">
          <cell r="A304">
            <v>863</v>
          </cell>
          <cell r="B304" t="str">
            <v xml:space="preserve">Deltec Cannula           </v>
          </cell>
          <cell r="C304" t="str">
            <v xml:space="preserve">22G 0.75                </v>
          </cell>
          <cell r="D304">
            <v>0</v>
          </cell>
          <cell r="E304">
            <v>530000</v>
          </cell>
          <cell r="F304">
            <v>530000</v>
          </cell>
          <cell r="G304">
            <v>7736410.0000000009</v>
          </cell>
          <cell r="H304">
            <v>20105480.484576155</v>
          </cell>
          <cell r="I304">
            <v>9418473.2461458966</v>
          </cell>
          <cell r="J304">
            <v>37260363.730722055</v>
          </cell>
        </row>
        <row r="305">
          <cell r="A305">
            <v>864</v>
          </cell>
          <cell r="B305" t="str">
            <v xml:space="preserve">적하침                   </v>
          </cell>
          <cell r="C305" t="str">
            <v xml:space="preserve">                        </v>
          </cell>
          <cell r="D305">
            <v>0</v>
          </cell>
          <cell r="E305">
            <v>0</v>
          </cell>
          <cell r="F305">
            <v>0</v>
          </cell>
          <cell r="G305">
            <v>0</v>
          </cell>
          <cell r="H305">
            <v>0</v>
          </cell>
          <cell r="I305">
            <v>0</v>
          </cell>
          <cell r="J305">
            <v>0</v>
          </cell>
        </row>
        <row r="306">
          <cell r="A306">
            <v>867</v>
          </cell>
          <cell r="B306" t="str">
            <v xml:space="preserve">Varginal Dilater         </v>
          </cell>
          <cell r="C306" t="str">
            <v xml:space="preserve">대                      </v>
          </cell>
          <cell r="D306">
            <v>0</v>
          </cell>
          <cell r="E306">
            <v>0</v>
          </cell>
          <cell r="F306">
            <v>0</v>
          </cell>
          <cell r="G306">
            <v>0</v>
          </cell>
          <cell r="H306">
            <v>0</v>
          </cell>
          <cell r="I306">
            <v>0</v>
          </cell>
          <cell r="J306">
            <v>0</v>
          </cell>
        </row>
        <row r="307">
          <cell r="A307">
            <v>868</v>
          </cell>
          <cell r="B307" t="str">
            <v xml:space="preserve">Varginal Dilater         </v>
          </cell>
          <cell r="C307" t="str">
            <v xml:space="preserve">중                      </v>
          </cell>
          <cell r="D307">
            <v>0</v>
          </cell>
          <cell r="E307">
            <v>0</v>
          </cell>
          <cell r="F307">
            <v>0</v>
          </cell>
          <cell r="G307">
            <v>0</v>
          </cell>
          <cell r="H307">
            <v>0</v>
          </cell>
          <cell r="I307">
            <v>0</v>
          </cell>
          <cell r="J307">
            <v>0</v>
          </cell>
        </row>
        <row r="308">
          <cell r="A308">
            <v>869</v>
          </cell>
          <cell r="B308" t="str">
            <v xml:space="preserve">Varginal Dilater         </v>
          </cell>
          <cell r="C308" t="str">
            <v xml:space="preserve">소                      </v>
          </cell>
          <cell r="D308">
            <v>0</v>
          </cell>
          <cell r="E308">
            <v>0</v>
          </cell>
          <cell r="F308">
            <v>0</v>
          </cell>
          <cell r="G308">
            <v>0</v>
          </cell>
          <cell r="H308">
            <v>0</v>
          </cell>
          <cell r="I308">
            <v>0</v>
          </cell>
          <cell r="J308">
            <v>0</v>
          </cell>
        </row>
        <row r="309">
          <cell r="A309">
            <v>877</v>
          </cell>
          <cell r="B309" t="str">
            <v xml:space="preserve">I.V. Catheter            </v>
          </cell>
          <cell r="C309" t="str">
            <v xml:space="preserve">Plug                    </v>
          </cell>
          <cell r="D309">
            <v>0</v>
          </cell>
          <cell r="E309">
            <v>0</v>
          </cell>
          <cell r="F309">
            <v>0</v>
          </cell>
          <cell r="G309">
            <v>0</v>
          </cell>
          <cell r="H309">
            <v>0</v>
          </cell>
          <cell r="I309">
            <v>0</v>
          </cell>
          <cell r="J309">
            <v>0</v>
          </cell>
        </row>
        <row r="310">
          <cell r="A310">
            <v>880</v>
          </cell>
          <cell r="B310" t="str">
            <v xml:space="preserve">Water Bolus              </v>
          </cell>
          <cell r="C310" t="str">
            <v xml:space="preserve">100 pie                 </v>
          </cell>
          <cell r="D310">
            <v>0</v>
          </cell>
          <cell r="E310">
            <v>0</v>
          </cell>
          <cell r="F310">
            <v>0</v>
          </cell>
          <cell r="G310">
            <v>0</v>
          </cell>
          <cell r="H310">
            <v>0</v>
          </cell>
          <cell r="I310">
            <v>0</v>
          </cell>
          <cell r="J310">
            <v>0</v>
          </cell>
        </row>
        <row r="311">
          <cell r="A311">
            <v>881</v>
          </cell>
          <cell r="B311" t="str">
            <v xml:space="preserve">Water Bolus              </v>
          </cell>
          <cell r="C311" t="str">
            <v xml:space="preserve">150 pie                 </v>
          </cell>
          <cell r="D311">
            <v>0</v>
          </cell>
          <cell r="E311">
            <v>0</v>
          </cell>
          <cell r="F311">
            <v>0</v>
          </cell>
          <cell r="G311">
            <v>0</v>
          </cell>
          <cell r="H311">
            <v>0</v>
          </cell>
          <cell r="I311">
            <v>0</v>
          </cell>
          <cell r="J311">
            <v>0</v>
          </cell>
        </row>
        <row r="312">
          <cell r="A312">
            <v>882</v>
          </cell>
          <cell r="B312" t="str">
            <v xml:space="preserve">Water Bolus              </v>
          </cell>
          <cell r="C312" t="str">
            <v xml:space="preserve">200 pie                 </v>
          </cell>
          <cell r="D312">
            <v>0</v>
          </cell>
          <cell r="E312">
            <v>0</v>
          </cell>
          <cell r="F312">
            <v>0</v>
          </cell>
          <cell r="G312">
            <v>0</v>
          </cell>
          <cell r="H312">
            <v>0</v>
          </cell>
          <cell r="I312">
            <v>0</v>
          </cell>
          <cell r="J312">
            <v>0</v>
          </cell>
        </row>
        <row r="313">
          <cell r="A313">
            <v>883</v>
          </cell>
          <cell r="B313" t="str">
            <v xml:space="preserve">Water Bolus              </v>
          </cell>
          <cell r="C313" t="str">
            <v xml:space="preserve">250 pie                 </v>
          </cell>
          <cell r="D313">
            <v>0</v>
          </cell>
          <cell r="E313">
            <v>0</v>
          </cell>
          <cell r="F313">
            <v>0</v>
          </cell>
          <cell r="G313">
            <v>0</v>
          </cell>
          <cell r="H313">
            <v>0</v>
          </cell>
          <cell r="I313">
            <v>0</v>
          </cell>
          <cell r="J313">
            <v>0</v>
          </cell>
        </row>
        <row r="314">
          <cell r="A314">
            <v>884</v>
          </cell>
          <cell r="B314" t="str">
            <v xml:space="preserve">Water Bolus              </v>
          </cell>
          <cell r="C314" t="str">
            <v xml:space="preserve">300 pie                 </v>
          </cell>
          <cell r="D314">
            <v>0</v>
          </cell>
          <cell r="E314">
            <v>0</v>
          </cell>
          <cell r="F314">
            <v>0</v>
          </cell>
          <cell r="G314">
            <v>0</v>
          </cell>
          <cell r="H314">
            <v>0</v>
          </cell>
          <cell r="I314">
            <v>0</v>
          </cell>
          <cell r="J314">
            <v>0</v>
          </cell>
        </row>
        <row r="315">
          <cell r="A315">
            <v>890</v>
          </cell>
          <cell r="B315" t="str">
            <v xml:space="preserve">염화벤잘 코늄액          </v>
          </cell>
          <cell r="C315" t="str">
            <v xml:space="preserve">500 ml                  </v>
          </cell>
          <cell r="D315">
            <v>0</v>
          </cell>
          <cell r="E315">
            <v>0</v>
          </cell>
          <cell r="F315">
            <v>0</v>
          </cell>
          <cell r="G315">
            <v>0</v>
          </cell>
          <cell r="H315">
            <v>0</v>
          </cell>
          <cell r="I315">
            <v>0</v>
          </cell>
          <cell r="J315">
            <v>0</v>
          </cell>
        </row>
        <row r="316">
          <cell r="A316">
            <v>894</v>
          </cell>
          <cell r="B316" t="str">
            <v xml:space="preserve">수액 Set                 </v>
          </cell>
          <cell r="C316" t="str">
            <v xml:space="preserve">Q-Type 무침             </v>
          </cell>
          <cell r="D316">
            <v>0</v>
          </cell>
          <cell r="E316">
            <v>0</v>
          </cell>
          <cell r="F316">
            <v>0</v>
          </cell>
          <cell r="G316">
            <v>0</v>
          </cell>
          <cell r="H316">
            <v>0</v>
          </cell>
          <cell r="I316">
            <v>0</v>
          </cell>
          <cell r="J316">
            <v>0</v>
          </cell>
        </row>
        <row r="317">
          <cell r="A317">
            <v>897</v>
          </cell>
          <cell r="B317" t="str">
            <v xml:space="preserve">수액 Set Q-Type          </v>
          </cell>
          <cell r="C317" t="str">
            <v xml:space="preserve">23G                     </v>
          </cell>
          <cell r="D317">
            <v>0</v>
          </cell>
          <cell r="E317">
            <v>2111750</v>
          </cell>
          <cell r="F317">
            <v>2111750</v>
          </cell>
          <cell r="G317">
            <v>358997500</v>
          </cell>
          <cell r="H317">
            <v>5092760.5720128072</v>
          </cell>
          <cell r="I317">
            <v>0</v>
          </cell>
          <cell r="J317">
            <v>364090260.57201278</v>
          </cell>
        </row>
        <row r="318">
          <cell r="A318">
            <v>911</v>
          </cell>
          <cell r="B318" t="str">
            <v xml:space="preserve">Greenject- 10            </v>
          </cell>
          <cell r="C318" t="str">
            <v xml:space="preserve">18G 1 1/2               </v>
          </cell>
          <cell r="D318">
            <v>0</v>
          </cell>
          <cell r="E318">
            <v>60000</v>
          </cell>
          <cell r="F318">
            <v>60000</v>
          </cell>
          <cell r="G318">
            <v>2340000</v>
          </cell>
          <cell r="H318">
            <v>33195.383640582375</v>
          </cell>
          <cell r="I318">
            <v>0</v>
          </cell>
          <cell r="J318">
            <v>2373195.3836405822</v>
          </cell>
        </row>
        <row r="319">
          <cell r="A319">
            <v>913</v>
          </cell>
          <cell r="B319" t="str">
            <v xml:space="preserve">Gripper Needle Sub Ass'y </v>
          </cell>
          <cell r="C319" t="str">
            <v xml:space="preserve">W/I (30-2613)           </v>
          </cell>
          <cell r="D319">
            <v>583.54898336414044</v>
          </cell>
          <cell r="E319">
            <v>55000</v>
          </cell>
          <cell r="F319">
            <v>55583.54898336414</v>
          </cell>
          <cell r="G319">
            <v>2263473.2817005548</v>
          </cell>
          <cell r="H319">
            <v>5058882.3647550028</v>
          </cell>
          <cell r="I319">
            <v>2027727.2963373151</v>
          </cell>
          <cell r="J319">
            <v>9350082.9427928738</v>
          </cell>
        </row>
        <row r="320">
          <cell r="A320">
            <v>914</v>
          </cell>
          <cell r="B320" t="str">
            <v xml:space="preserve">Gripper Needle Sub Ass'y </v>
          </cell>
          <cell r="C320" t="str">
            <v xml:space="preserve">W/O (30-2612)           </v>
          </cell>
          <cell r="D320">
            <v>0</v>
          </cell>
          <cell r="E320">
            <v>25000</v>
          </cell>
          <cell r="F320">
            <v>25000</v>
          </cell>
          <cell r="G320">
            <v>57475</v>
          </cell>
          <cell r="H320">
            <v>16630.598608179258</v>
          </cell>
          <cell r="I320">
            <v>6379.6448150513506</v>
          </cell>
          <cell r="J320">
            <v>80485.243423230611</v>
          </cell>
        </row>
        <row r="321">
          <cell r="A321">
            <v>1028</v>
          </cell>
          <cell r="B321" t="str">
            <v xml:space="preserve">Sample Cup               </v>
          </cell>
          <cell r="C321" t="str">
            <v xml:space="preserve">R.C-2                   </v>
          </cell>
          <cell r="D321">
            <v>0</v>
          </cell>
          <cell r="E321">
            <v>0</v>
          </cell>
          <cell r="F321">
            <v>0</v>
          </cell>
          <cell r="G321">
            <v>0</v>
          </cell>
          <cell r="H321">
            <v>0</v>
          </cell>
          <cell r="I321">
            <v>0</v>
          </cell>
          <cell r="J321">
            <v>0</v>
          </cell>
        </row>
        <row r="322">
          <cell r="A322">
            <v>1045</v>
          </cell>
          <cell r="B322" t="str">
            <v xml:space="preserve">Haemonetics Bag          </v>
          </cell>
          <cell r="C322">
            <v>692</v>
          </cell>
          <cell r="D322">
            <v>0</v>
          </cell>
          <cell r="E322">
            <v>107492</v>
          </cell>
          <cell r="F322">
            <v>107492</v>
          </cell>
          <cell r="G322">
            <v>48169100.056000002</v>
          </cell>
          <cell r="H322">
            <v>69045310.848265305</v>
          </cell>
          <cell r="I322">
            <v>32454285.51471648</v>
          </cell>
          <cell r="J322">
            <v>149668696.41898179</v>
          </cell>
        </row>
        <row r="323">
          <cell r="A323">
            <v>1059</v>
          </cell>
          <cell r="B323" t="str">
            <v xml:space="preserve">그린플라스트용 금형      </v>
          </cell>
          <cell r="C323" t="str">
            <v xml:space="preserve">                        </v>
          </cell>
          <cell r="D323">
            <v>0</v>
          </cell>
          <cell r="E323">
            <v>0</v>
          </cell>
          <cell r="F323">
            <v>0</v>
          </cell>
          <cell r="G323">
            <v>0</v>
          </cell>
          <cell r="H323">
            <v>0</v>
          </cell>
          <cell r="I323">
            <v>0</v>
          </cell>
          <cell r="J323">
            <v>0</v>
          </cell>
        </row>
        <row r="324">
          <cell r="A324">
            <v>1062</v>
          </cell>
          <cell r="B324" t="str">
            <v xml:space="preserve">Deltec P.H.Needle        </v>
          </cell>
          <cell r="C324" t="str">
            <v xml:space="preserve">20G 1.0                 </v>
          </cell>
          <cell r="D324">
            <v>0</v>
          </cell>
          <cell r="E324">
            <v>15000</v>
          </cell>
          <cell r="F324">
            <v>15000</v>
          </cell>
          <cell r="G324">
            <v>107085</v>
          </cell>
          <cell r="H324">
            <v>871492.72245062515</v>
          </cell>
          <cell r="I324">
            <v>393854.83819900005</v>
          </cell>
          <cell r="J324">
            <v>1372432.5606496253</v>
          </cell>
        </row>
        <row r="325">
          <cell r="A325">
            <v>1063</v>
          </cell>
          <cell r="B325" t="str">
            <v xml:space="preserve">Deltec P.H.Needle        </v>
          </cell>
          <cell r="C325" t="str">
            <v xml:space="preserve">20G 1.0 90              </v>
          </cell>
          <cell r="D325">
            <v>0</v>
          </cell>
          <cell r="E325">
            <v>130000</v>
          </cell>
          <cell r="F325">
            <v>130000</v>
          </cell>
          <cell r="G325">
            <v>982410</v>
          </cell>
          <cell r="H325">
            <v>10717297.136148294</v>
          </cell>
          <cell r="I325">
            <v>4580150.6184109524</v>
          </cell>
          <cell r="J325">
            <v>16279857.754559247</v>
          </cell>
        </row>
        <row r="326">
          <cell r="A326">
            <v>1104</v>
          </cell>
          <cell r="B326" t="str">
            <v xml:space="preserve">Urine Bag                </v>
          </cell>
          <cell r="C326" t="str">
            <v xml:space="preserve">대구용                  </v>
          </cell>
          <cell r="D326">
            <v>0</v>
          </cell>
          <cell r="E326">
            <v>0</v>
          </cell>
          <cell r="F326">
            <v>0</v>
          </cell>
          <cell r="G326">
            <v>0</v>
          </cell>
          <cell r="H326">
            <v>0</v>
          </cell>
          <cell r="I326">
            <v>0</v>
          </cell>
          <cell r="J326">
            <v>0</v>
          </cell>
        </row>
        <row r="327">
          <cell r="A327">
            <v>1108</v>
          </cell>
          <cell r="B327" t="str">
            <v xml:space="preserve">혈액 Bag-CPDA            </v>
          </cell>
          <cell r="C327" t="str">
            <v xml:space="preserve">Triple(500ml:수)        </v>
          </cell>
          <cell r="D327">
            <v>0</v>
          </cell>
          <cell r="E327">
            <v>3</v>
          </cell>
          <cell r="F327">
            <v>3</v>
          </cell>
          <cell r="G327">
            <v>1916.46</v>
          </cell>
          <cell r="H327">
            <v>2706.9828210014953</v>
          </cell>
          <cell r="I327">
            <v>1546.6213646266108</v>
          </cell>
          <cell r="J327">
            <v>6170.0641856281054</v>
          </cell>
        </row>
        <row r="328">
          <cell r="A328">
            <v>1109</v>
          </cell>
          <cell r="B328" t="str">
            <v xml:space="preserve">HYPEREX  Tubing Set      </v>
          </cell>
          <cell r="C328" t="str">
            <v xml:space="preserve">                        </v>
          </cell>
          <cell r="D328">
            <v>0</v>
          </cell>
          <cell r="E328">
            <v>37</v>
          </cell>
          <cell r="F328">
            <v>37</v>
          </cell>
          <cell r="G328">
            <v>536769.36</v>
          </cell>
          <cell r="H328">
            <v>7614.6430904743029</v>
          </cell>
          <cell r="I328">
            <v>0</v>
          </cell>
          <cell r="J328">
            <v>544384.00309047429</v>
          </cell>
        </row>
        <row r="329">
          <cell r="A329">
            <v>1128</v>
          </cell>
          <cell r="B329" t="str">
            <v xml:space="preserve">혈액 Bag CPD/SAG-M       </v>
          </cell>
          <cell r="C329" t="str">
            <v xml:space="preserve">Triple(450ml:수)        </v>
          </cell>
          <cell r="D329">
            <v>0</v>
          </cell>
          <cell r="E329">
            <v>0</v>
          </cell>
          <cell r="F329">
            <v>0</v>
          </cell>
          <cell r="G329">
            <v>0</v>
          </cell>
          <cell r="H329">
            <v>0</v>
          </cell>
          <cell r="I329">
            <v>0</v>
          </cell>
          <cell r="J329">
            <v>0</v>
          </cell>
        </row>
        <row r="330">
          <cell r="A330">
            <v>1129</v>
          </cell>
          <cell r="B330" t="str">
            <v xml:space="preserve">혈액 Bag CPD/SAG-M       </v>
          </cell>
          <cell r="C330" t="str">
            <v xml:space="preserve">Quadruple(450ml:수)     </v>
          </cell>
          <cell r="D330">
            <v>0</v>
          </cell>
          <cell r="E330">
            <v>198</v>
          </cell>
          <cell r="F330">
            <v>198</v>
          </cell>
          <cell r="G330">
            <v>173168.22600000002</v>
          </cell>
          <cell r="H330">
            <v>208162.10048454389</v>
          </cell>
          <cell r="I330">
            <v>120319.33022500575</v>
          </cell>
          <cell r="J330">
            <v>501649.65670954966</v>
          </cell>
        </row>
        <row r="331">
          <cell r="A331">
            <v>1134</v>
          </cell>
          <cell r="B331" t="str">
            <v xml:space="preserve">면 봉                    </v>
          </cell>
          <cell r="C331" t="str">
            <v xml:space="preserve">(Box)                   </v>
          </cell>
          <cell r="D331">
            <v>0</v>
          </cell>
          <cell r="E331">
            <v>8944</v>
          </cell>
          <cell r="F331">
            <v>8944</v>
          </cell>
          <cell r="G331">
            <v>9883204.9680000003</v>
          </cell>
          <cell r="H331">
            <v>758257.12347213854</v>
          </cell>
          <cell r="I331">
            <v>249313.78291179251</v>
          </cell>
          <cell r="J331">
            <v>10890775.874383932</v>
          </cell>
        </row>
        <row r="332">
          <cell r="A332">
            <v>1141</v>
          </cell>
          <cell r="B332" t="str">
            <v xml:space="preserve">I.V.Pole Stand           </v>
          </cell>
          <cell r="C332" t="str">
            <v xml:space="preserve">                        </v>
          </cell>
          <cell r="D332">
            <v>0</v>
          </cell>
          <cell r="E332">
            <v>0</v>
          </cell>
          <cell r="F332">
            <v>0</v>
          </cell>
          <cell r="G332">
            <v>0</v>
          </cell>
          <cell r="H332">
            <v>0</v>
          </cell>
          <cell r="I332">
            <v>0</v>
          </cell>
          <cell r="J332">
            <v>0</v>
          </cell>
        </row>
        <row r="333">
          <cell r="A333">
            <v>1166</v>
          </cell>
          <cell r="B333" t="str">
            <v xml:space="preserve">복강 Adaptor             </v>
          </cell>
          <cell r="C333" t="str">
            <v xml:space="preserve">Luer Lock Type          </v>
          </cell>
          <cell r="D333">
            <v>0</v>
          </cell>
          <cell r="E333">
            <v>203</v>
          </cell>
          <cell r="F333">
            <v>203</v>
          </cell>
          <cell r="G333">
            <v>5775832.125</v>
          </cell>
          <cell r="H333">
            <v>253002.50314425753</v>
          </cell>
          <cell r="I333">
            <v>69005.626318203576</v>
          </cell>
          <cell r="J333">
            <v>6097840.254462461</v>
          </cell>
        </row>
        <row r="334">
          <cell r="A334">
            <v>1175</v>
          </cell>
          <cell r="B334" t="str">
            <v xml:space="preserve">수액제제 접착품          </v>
          </cell>
          <cell r="C334" t="str">
            <v xml:space="preserve">                        </v>
          </cell>
          <cell r="D334">
            <v>0</v>
          </cell>
          <cell r="E334">
            <v>0</v>
          </cell>
          <cell r="F334">
            <v>0</v>
          </cell>
          <cell r="G334">
            <v>0</v>
          </cell>
          <cell r="H334">
            <v>0</v>
          </cell>
          <cell r="I334">
            <v>0</v>
          </cell>
          <cell r="J334">
            <v>0</v>
          </cell>
        </row>
        <row r="335">
          <cell r="A335">
            <v>1176</v>
          </cell>
          <cell r="B335" t="str">
            <v xml:space="preserve">Break-off Part           </v>
          </cell>
          <cell r="C335" t="str">
            <v xml:space="preserve">NPBI                    </v>
          </cell>
          <cell r="D335">
            <v>0</v>
          </cell>
          <cell r="E335">
            <v>375000</v>
          </cell>
          <cell r="F335">
            <v>375000</v>
          </cell>
          <cell r="G335">
            <v>3701250</v>
          </cell>
          <cell r="H335">
            <v>3052506.159700729</v>
          </cell>
          <cell r="I335">
            <v>0</v>
          </cell>
          <cell r="J335">
            <v>6753756.159700729</v>
          </cell>
        </row>
        <row r="336">
          <cell r="A336">
            <v>1180</v>
          </cell>
          <cell r="B336" t="str">
            <v xml:space="preserve">혈액 Bag-CPDA            </v>
          </cell>
          <cell r="C336" t="str">
            <v xml:space="preserve">Double(500ml:수)        </v>
          </cell>
          <cell r="D336">
            <v>0</v>
          </cell>
          <cell r="E336">
            <v>20464</v>
          </cell>
          <cell r="F336">
            <v>20464</v>
          </cell>
          <cell r="G336">
            <v>10471142.304000001</v>
          </cell>
          <cell r="H336">
            <v>13441101.711863011</v>
          </cell>
          <cell r="I336">
            <v>7662297.4784789188</v>
          </cell>
          <cell r="J336">
            <v>31574541.494341932</v>
          </cell>
        </row>
        <row r="337">
          <cell r="A337">
            <v>1184</v>
          </cell>
          <cell r="B337" t="str">
            <v xml:space="preserve">혈액 Bag-CPDA            </v>
          </cell>
          <cell r="C337" t="str">
            <v xml:space="preserve">Double(350ml:수)        </v>
          </cell>
          <cell r="D337">
            <v>0</v>
          </cell>
          <cell r="E337">
            <v>1188</v>
          </cell>
          <cell r="F337">
            <v>1188</v>
          </cell>
          <cell r="G337">
            <v>582298.79400000011</v>
          </cell>
          <cell r="H337">
            <v>768474.41640219279</v>
          </cell>
          <cell r="I337">
            <v>435235.5925838307</v>
          </cell>
          <cell r="J337">
            <v>1786008.8029860237</v>
          </cell>
        </row>
        <row r="338">
          <cell r="A338">
            <v>1185</v>
          </cell>
          <cell r="B338" t="str">
            <v xml:space="preserve">혈액 Bag-CPDA            </v>
          </cell>
          <cell r="C338" t="str">
            <v xml:space="preserve">Triple(350ml:수)        </v>
          </cell>
          <cell r="D338">
            <v>0</v>
          </cell>
          <cell r="E338">
            <v>93411</v>
          </cell>
          <cell r="F338">
            <v>93411</v>
          </cell>
          <cell r="G338">
            <v>57661162.429499999</v>
          </cell>
          <cell r="H338">
            <v>76987611.681649581</v>
          </cell>
          <cell r="I338">
            <v>44463911.139958173</v>
          </cell>
          <cell r="J338">
            <v>179112685.25110775</v>
          </cell>
        </row>
        <row r="339">
          <cell r="A339">
            <v>1192</v>
          </cell>
          <cell r="B339" t="str">
            <v xml:space="preserve">Greenject- 3             </v>
          </cell>
          <cell r="C339" t="str">
            <v xml:space="preserve">23G 1 (비매품)          </v>
          </cell>
          <cell r="D339">
            <v>0</v>
          </cell>
          <cell r="E339">
            <v>0</v>
          </cell>
          <cell r="F339">
            <v>0</v>
          </cell>
          <cell r="G339">
            <v>0</v>
          </cell>
          <cell r="H339">
            <v>0</v>
          </cell>
          <cell r="I339">
            <v>0</v>
          </cell>
          <cell r="J339">
            <v>0</v>
          </cell>
        </row>
        <row r="340">
          <cell r="A340">
            <v>1231</v>
          </cell>
          <cell r="B340" t="str">
            <v xml:space="preserve">Ecoline                  </v>
          </cell>
          <cell r="C340" t="str">
            <v xml:space="preserve">GCP-040MI               </v>
          </cell>
          <cell r="D340">
            <v>0</v>
          </cell>
          <cell r="E340">
            <v>0</v>
          </cell>
          <cell r="F340">
            <v>0</v>
          </cell>
          <cell r="G340">
            <v>0</v>
          </cell>
          <cell r="H340">
            <v>0</v>
          </cell>
          <cell r="I340">
            <v>0</v>
          </cell>
          <cell r="J340">
            <v>0</v>
          </cell>
        </row>
        <row r="341">
          <cell r="A341">
            <v>1233</v>
          </cell>
          <cell r="B341" t="str">
            <v xml:space="preserve">Ecoline                  </v>
          </cell>
          <cell r="C341" t="str">
            <v xml:space="preserve">GCP-727MA               </v>
          </cell>
          <cell r="D341">
            <v>0</v>
          </cell>
          <cell r="E341">
            <v>0</v>
          </cell>
          <cell r="F341">
            <v>0</v>
          </cell>
          <cell r="G341">
            <v>0</v>
          </cell>
          <cell r="H341">
            <v>0</v>
          </cell>
          <cell r="I341">
            <v>0</v>
          </cell>
          <cell r="J341">
            <v>0</v>
          </cell>
        </row>
        <row r="342">
          <cell r="A342">
            <v>1234</v>
          </cell>
          <cell r="B342" t="str">
            <v xml:space="preserve">Ecoline                  </v>
          </cell>
          <cell r="C342" t="str">
            <v xml:space="preserve">GCP-619MA               </v>
          </cell>
          <cell r="D342">
            <v>0</v>
          </cell>
          <cell r="E342">
            <v>0</v>
          </cell>
          <cell r="F342">
            <v>0</v>
          </cell>
          <cell r="G342">
            <v>0</v>
          </cell>
          <cell r="H342">
            <v>0</v>
          </cell>
          <cell r="I342">
            <v>0</v>
          </cell>
          <cell r="J342">
            <v>0</v>
          </cell>
        </row>
        <row r="343">
          <cell r="A343">
            <v>1235</v>
          </cell>
          <cell r="B343" t="str">
            <v xml:space="preserve">Ecoline                  </v>
          </cell>
          <cell r="C343" t="str">
            <v xml:space="preserve">GCP-267MA               </v>
          </cell>
          <cell r="D343">
            <v>0</v>
          </cell>
          <cell r="E343">
            <v>0</v>
          </cell>
          <cell r="F343">
            <v>0</v>
          </cell>
          <cell r="G343">
            <v>0</v>
          </cell>
          <cell r="H343">
            <v>0</v>
          </cell>
          <cell r="I343">
            <v>0</v>
          </cell>
          <cell r="J343">
            <v>0</v>
          </cell>
        </row>
        <row r="344">
          <cell r="A344">
            <v>1236</v>
          </cell>
          <cell r="B344" t="str">
            <v xml:space="preserve">Ecoline                  </v>
          </cell>
          <cell r="C344" t="str">
            <v xml:space="preserve">GCP-267MI               </v>
          </cell>
          <cell r="D344">
            <v>0</v>
          </cell>
          <cell r="E344">
            <v>0</v>
          </cell>
          <cell r="F344">
            <v>0</v>
          </cell>
          <cell r="G344">
            <v>0</v>
          </cell>
          <cell r="H344">
            <v>0</v>
          </cell>
          <cell r="I344">
            <v>0</v>
          </cell>
          <cell r="J344">
            <v>0</v>
          </cell>
        </row>
        <row r="345">
          <cell r="A345">
            <v>1237</v>
          </cell>
          <cell r="B345" t="str">
            <v xml:space="preserve">Ecoline                  </v>
          </cell>
          <cell r="C345" t="str">
            <v xml:space="preserve">GCP-192MA               </v>
          </cell>
          <cell r="D345">
            <v>0</v>
          </cell>
          <cell r="E345">
            <v>0</v>
          </cell>
          <cell r="F345">
            <v>0</v>
          </cell>
          <cell r="G345">
            <v>0</v>
          </cell>
          <cell r="H345">
            <v>0</v>
          </cell>
          <cell r="I345">
            <v>0</v>
          </cell>
          <cell r="J345">
            <v>0</v>
          </cell>
        </row>
        <row r="346">
          <cell r="A346">
            <v>1238</v>
          </cell>
          <cell r="B346" t="str">
            <v xml:space="preserve">Ecoline                  </v>
          </cell>
          <cell r="C346" t="str">
            <v xml:space="preserve">GCP-192MI               </v>
          </cell>
          <cell r="D346">
            <v>0</v>
          </cell>
          <cell r="E346">
            <v>0</v>
          </cell>
          <cell r="F346">
            <v>0</v>
          </cell>
          <cell r="G346">
            <v>0</v>
          </cell>
          <cell r="H346">
            <v>0</v>
          </cell>
          <cell r="I346">
            <v>0</v>
          </cell>
          <cell r="J346">
            <v>0</v>
          </cell>
        </row>
        <row r="347">
          <cell r="A347">
            <v>1239</v>
          </cell>
          <cell r="B347" t="str">
            <v xml:space="preserve">Ecoline                  </v>
          </cell>
          <cell r="C347" t="str">
            <v xml:space="preserve">GCP-192MP               </v>
          </cell>
          <cell r="D347">
            <v>0</v>
          </cell>
          <cell r="E347">
            <v>0</v>
          </cell>
          <cell r="F347">
            <v>0</v>
          </cell>
          <cell r="G347">
            <v>0</v>
          </cell>
          <cell r="H347">
            <v>0</v>
          </cell>
          <cell r="I347">
            <v>0</v>
          </cell>
          <cell r="J347">
            <v>0</v>
          </cell>
        </row>
        <row r="348">
          <cell r="A348">
            <v>1240</v>
          </cell>
          <cell r="B348" t="str">
            <v xml:space="preserve">Ecoline                  </v>
          </cell>
          <cell r="C348" t="str">
            <v xml:space="preserve">GCP-2000MA              </v>
          </cell>
          <cell r="D348">
            <v>0</v>
          </cell>
          <cell r="E348">
            <v>0</v>
          </cell>
          <cell r="F348">
            <v>0</v>
          </cell>
          <cell r="G348">
            <v>0</v>
          </cell>
          <cell r="H348">
            <v>0</v>
          </cell>
          <cell r="I348">
            <v>0</v>
          </cell>
          <cell r="J348">
            <v>0</v>
          </cell>
        </row>
        <row r="349">
          <cell r="A349">
            <v>1241</v>
          </cell>
          <cell r="B349" t="str">
            <v xml:space="preserve">Ecoline                  </v>
          </cell>
          <cell r="C349" t="str">
            <v xml:space="preserve">GCP-2000MP              </v>
          </cell>
          <cell r="D349">
            <v>0</v>
          </cell>
          <cell r="E349">
            <v>0</v>
          </cell>
          <cell r="F349">
            <v>0</v>
          </cell>
          <cell r="G349">
            <v>0</v>
          </cell>
          <cell r="H349">
            <v>0</v>
          </cell>
          <cell r="I349">
            <v>0</v>
          </cell>
          <cell r="J349">
            <v>0</v>
          </cell>
        </row>
        <row r="350">
          <cell r="A350">
            <v>1317</v>
          </cell>
          <cell r="B350" t="str">
            <v xml:space="preserve">Bag 가온기               </v>
          </cell>
          <cell r="C350" t="str">
            <v xml:space="preserve">                        </v>
          </cell>
          <cell r="D350">
            <v>0</v>
          </cell>
          <cell r="E350">
            <v>300</v>
          </cell>
          <cell r="F350">
            <v>300</v>
          </cell>
          <cell r="G350">
            <v>30000000</v>
          </cell>
          <cell r="H350">
            <v>425581.8415459278</v>
          </cell>
          <cell r="I350">
            <v>0</v>
          </cell>
          <cell r="J350">
            <v>30425581.841545928</v>
          </cell>
        </row>
        <row r="351">
          <cell r="A351">
            <v>1341</v>
          </cell>
          <cell r="B351" t="str">
            <v xml:space="preserve">Volumetric Set           </v>
          </cell>
          <cell r="C351" t="str">
            <v xml:space="preserve">                        </v>
          </cell>
          <cell r="D351">
            <v>0</v>
          </cell>
          <cell r="E351">
            <v>12583</v>
          </cell>
          <cell r="F351">
            <v>12583</v>
          </cell>
          <cell r="G351">
            <v>5932796.4190000007</v>
          </cell>
          <cell r="H351">
            <v>4825987.3889720151</v>
          </cell>
          <cell r="I351">
            <v>95646.892758219255</v>
          </cell>
          <cell r="J351">
            <v>10854430.700730234</v>
          </cell>
        </row>
        <row r="352">
          <cell r="A352">
            <v>1400</v>
          </cell>
          <cell r="B352" t="str">
            <v xml:space="preserve">혈액회로                 </v>
          </cell>
          <cell r="C352" t="str">
            <v xml:space="preserve">GCL-269B                </v>
          </cell>
          <cell r="D352">
            <v>0</v>
          </cell>
          <cell r="E352">
            <v>0</v>
          </cell>
          <cell r="F352">
            <v>0</v>
          </cell>
          <cell r="G352">
            <v>0</v>
          </cell>
          <cell r="H352">
            <v>0</v>
          </cell>
          <cell r="I352">
            <v>0</v>
          </cell>
          <cell r="J352">
            <v>0</v>
          </cell>
        </row>
        <row r="353">
          <cell r="A353">
            <v>1410</v>
          </cell>
          <cell r="B353" t="str">
            <v xml:space="preserve">수액 Set                 </v>
          </cell>
          <cell r="C353" t="str">
            <v xml:space="preserve">기우의과용              </v>
          </cell>
          <cell r="D353">
            <v>0</v>
          </cell>
          <cell r="E353">
            <v>1041897</v>
          </cell>
          <cell r="F353">
            <v>1041897</v>
          </cell>
          <cell r="G353">
            <v>124444177.67999999</v>
          </cell>
          <cell r="H353">
            <v>128341361.22227678</v>
          </cell>
          <cell r="I353">
            <v>1465153.6966908062</v>
          </cell>
          <cell r="J353">
            <v>254250692.59896755</v>
          </cell>
        </row>
        <row r="354">
          <cell r="A354">
            <v>1434</v>
          </cell>
          <cell r="B354" t="str">
            <v xml:space="preserve">Scalp Vein Set           </v>
          </cell>
          <cell r="C354" t="str">
            <v xml:space="preserve">녹십자용                </v>
          </cell>
          <cell r="D354">
            <v>0</v>
          </cell>
          <cell r="E354">
            <v>250000</v>
          </cell>
          <cell r="F354">
            <v>250000</v>
          </cell>
          <cell r="G354">
            <v>12877500</v>
          </cell>
          <cell r="H354">
            <v>340833.55278443138</v>
          </cell>
          <cell r="I354">
            <v>63796.448150513519</v>
          </cell>
          <cell r="J354">
            <v>13282130.000934945</v>
          </cell>
        </row>
        <row r="355">
          <cell r="A355">
            <v>1437</v>
          </cell>
          <cell r="B355" t="str">
            <v xml:space="preserve">Deltec                   </v>
          </cell>
          <cell r="C355" t="str">
            <v xml:space="preserve">P.E Foam                </v>
          </cell>
          <cell r="D355">
            <v>0</v>
          </cell>
          <cell r="E355">
            <v>1955000</v>
          </cell>
          <cell r="F355">
            <v>1955000</v>
          </cell>
          <cell r="G355">
            <v>18214735.000000004</v>
          </cell>
          <cell r="H355">
            <v>21125311.635517307</v>
          </cell>
          <cell r="I355">
            <v>8417411.9586777333</v>
          </cell>
          <cell r="J355">
            <v>47757458.594195046</v>
          </cell>
        </row>
        <row r="356">
          <cell r="A356">
            <v>1468</v>
          </cell>
          <cell r="B356" t="str">
            <v xml:space="preserve">Cord Clamp               </v>
          </cell>
          <cell r="C356" t="str">
            <v xml:space="preserve">수출용                  </v>
          </cell>
          <cell r="D356">
            <v>0</v>
          </cell>
          <cell r="E356">
            <v>127000</v>
          </cell>
          <cell r="F356">
            <v>127000</v>
          </cell>
          <cell r="G356">
            <v>5715000</v>
          </cell>
          <cell r="H356">
            <v>81073.340814499257</v>
          </cell>
          <cell r="I356">
            <v>0</v>
          </cell>
          <cell r="J356">
            <v>5796073.3408144992</v>
          </cell>
        </row>
        <row r="357">
          <cell r="A357">
            <v>1491</v>
          </cell>
          <cell r="B357" t="str">
            <v xml:space="preserve">Prottor Pan              </v>
          </cell>
          <cell r="C357" t="str">
            <v xml:space="preserve">                        </v>
          </cell>
          <cell r="D357">
            <v>0</v>
          </cell>
          <cell r="E357">
            <v>0</v>
          </cell>
          <cell r="F357">
            <v>0</v>
          </cell>
          <cell r="G357">
            <v>0</v>
          </cell>
          <cell r="H357">
            <v>0</v>
          </cell>
          <cell r="I357">
            <v>0</v>
          </cell>
          <cell r="J357">
            <v>0</v>
          </cell>
        </row>
        <row r="358">
          <cell r="A358">
            <v>1525</v>
          </cell>
          <cell r="B358" t="str">
            <v xml:space="preserve">복강관류액주입관         </v>
          </cell>
          <cell r="C358" t="str">
            <v xml:space="preserve">Neo (6개월)             </v>
          </cell>
          <cell r="D358">
            <v>0</v>
          </cell>
          <cell r="E358">
            <v>0</v>
          </cell>
          <cell r="F358">
            <v>0</v>
          </cell>
          <cell r="G358">
            <v>0</v>
          </cell>
          <cell r="H358">
            <v>0</v>
          </cell>
          <cell r="I358">
            <v>0</v>
          </cell>
          <cell r="J358">
            <v>0</v>
          </cell>
        </row>
        <row r="359">
          <cell r="A359">
            <v>1527</v>
          </cell>
          <cell r="B359" t="str">
            <v xml:space="preserve">Two Peritosol 150        </v>
          </cell>
          <cell r="C359" t="str">
            <v xml:space="preserve">1 L                     </v>
          </cell>
          <cell r="D359">
            <v>4807.6513019201184</v>
          </cell>
          <cell r="E359">
            <v>15364</v>
          </cell>
          <cell r="F359">
            <v>20171.651301920119</v>
          </cell>
          <cell r="G359">
            <v>20086062.985446077</v>
          </cell>
          <cell r="H359">
            <v>17240161.727105301</v>
          </cell>
          <cell r="I359">
            <v>19791443.232587211</v>
          </cell>
          <cell r="J359">
            <v>57117667.945138589</v>
          </cell>
        </row>
        <row r="360">
          <cell r="A360">
            <v>1529</v>
          </cell>
          <cell r="B360" t="str">
            <v xml:space="preserve">Two Peritosol 150        </v>
          </cell>
          <cell r="C360" t="str">
            <v xml:space="preserve">2 L                     </v>
          </cell>
          <cell r="D360">
            <v>18978.710386750954</v>
          </cell>
          <cell r="E360">
            <v>226333</v>
          </cell>
          <cell r="F360">
            <v>245311.71038675096</v>
          </cell>
          <cell r="G360">
            <v>341410978.40464312</v>
          </cell>
          <cell r="H360">
            <v>246722297.80826452</v>
          </cell>
          <cell r="I360">
            <v>291655026.59616572</v>
          </cell>
          <cell r="J360">
            <v>879788302.80907345</v>
          </cell>
        </row>
        <row r="361">
          <cell r="A361">
            <v>1533</v>
          </cell>
          <cell r="B361" t="str">
            <v xml:space="preserve">Two Peritosol 250        </v>
          </cell>
          <cell r="C361" t="str">
            <v xml:space="preserve">2 L                     </v>
          </cell>
          <cell r="D361">
            <v>4903.8180014008876</v>
          </cell>
          <cell r="E361">
            <v>11157</v>
          </cell>
          <cell r="F361">
            <v>16060.818001400887</v>
          </cell>
          <cell r="G361">
            <v>22492846.364192914</v>
          </cell>
          <cell r="H361">
            <v>16155161.064845424</v>
          </cell>
          <cell r="I361">
            <v>19094964.092703756</v>
          </cell>
          <cell r="J361">
            <v>57742971.521742091</v>
          </cell>
        </row>
        <row r="362">
          <cell r="A362">
            <v>1535</v>
          </cell>
          <cell r="B362" t="str">
            <v xml:space="preserve">Two Peritosol 425        </v>
          </cell>
          <cell r="C362" t="str">
            <v xml:space="preserve">1 L                     </v>
          </cell>
          <cell r="D362">
            <v>2342.0447495097164</v>
          </cell>
          <cell r="E362">
            <v>7378</v>
          </cell>
          <cell r="F362">
            <v>9720.044749509716</v>
          </cell>
          <cell r="G362">
            <v>9873023.6737998743</v>
          </cell>
          <cell r="H362">
            <v>8310213.1078912402</v>
          </cell>
          <cell r="I362">
            <v>9536835.1851202697</v>
          </cell>
          <cell r="J362">
            <v>27720071.966811385</v>
          </cell>
        </row>
        <row r="363">
          <cell r="A363">
            <v>1537</v>
          </cell>
          <cell r="B363" t="str">
            <v xml:space="preserve">Two Peritosol 425        </v>
          </cell>
          <cell r="C363" t="str">
            <v xml:space="preserve">2 L                     </v>
          </cell>
          <cell r="D363">
            <v>7018.1720309381235</v>
          </cell>
          <cell r="E363">
            <v>79409</v>
          </cell>
          <cell r="F363">
            <v>86427.17203093812</v>
          </cell>
          <cell r="G363">
            <v>123738343.97331232</v>
          </cell>
          <cell r="H363">
            <v>86973141.237347662</v>
          </cell>
          <cell r="I363">
            <v>102754650.8789743</v>
          </cell>
          <cell r="J363">
            <v>313466136.0896343</v>
          </cell>
        </row>
        <row r="364">
          <cell r="A364">
            <v>1546</v>
          </cell>
          <cell r="B364" t="str">
            <v xml:space="preserve">Sili Stopper             </v>
          </cell>
          <cell r="C364" t="str">
            <v xml:space="preserve">P-42                    </v>
          </cell>
          <cell r="D364">
            <v>0</v>
          </cell>
          <cell r="E364">
            <v>3000</v>
          </cell>
          <cell r="F364">
            <v>3000</v>
          </cell>
          <cell r="G364">
            <v>0</v>
          </cell>
          <cell r="H364">
            <v>2916920.4752126657</v>
          </cell>
          <cell r="I364">
            <v>3566748.1116537564</v>
          </cell>
          <cell r="J364">
            <v>6483668.5868664216</v>
          </cell>
        </row>
        <row r="365">
          <cell r="A365">
            <v>1547</v>
          </cell>
          <cell r="B365" t="str">
            <v xml:space="preserve">Sili Stopper             </v>
          </cell>
          <cell r="C365" t="str">
            <v xml:space="preserve">P-52                    </v>
          </cell>
          <cell r="D365">
            <v>0</v>
          </cell>
          <cell r="E365">
            <v>800</v>
          </cell>
          <cell r="F365">
            <v>800</v>
          </cell>
          <cell r="G365">
            <v>0</v>
          </cell>
          <cell r="H365">
            <v>777845.46005671099</v>
          </cell>
          <cell r="I365">
            <v>951132.82977433503</v>
          </cell>
          <cell r="J365">
            <v>1728978.289831046</v>
          </cell>
        </row>
        <row r="366">
          <cell r="A366">
            <v>1567</v>
          </cell>
          <cell r="B366" t="str">
            <v xml:space="preserve">Oxyflo-MA20              </v>
          </cell>
          <cell r="C366" t="str">
            <v xml:space="preserve">                        </v>
          </cell>
          <cell r="D366">
            <v>0</v>
          </cell>
          <cell r="E366">
            <v>0</v>
          </cell>
          <cell r="F366">
            <v>0</v>
          </cell>
          <cell r="G366">
            <v>0</v>
          </cell>
          <cell r="H366">
            <v>0</v>
          </cell>
          <cell r="I366">
            <v>0</v>
          </cell>
          <cell r="J366">
            <v>0</v>
          </cell>
        </row>
        <row r="367">
          <cell r="A367">
            <v>1568</v>
          </cell>
          <cell r="B367" t="str">
            <v xml:space="preserve">Oxyflo-CR40              </v>
          </cell>
          <cell r="C367" t="str">
            <v xml:space="preserve">                        </v>
          </cell>
          <cell r="D367">
            <v>0</v>
          </cell>
          <cell r="E367">
            <v>0</v>
          </cell>
          <cell r="F367">
            <v>0</v>
          </cell>
          <cell r="G367">
            <v>0</v>
          </cell>
          <cell r="H367">
            <v>0</v>
          </cell>
          <cell r="I367">
            <v>0</v>
          </cell>
          <cell r="J367">
            <v>0</v>
          </cell>
        </row>
        <row r="368">
          <cell r="A368">
            <v>1579</v>
          </cell>
          <cell r="B368" t="str">
            <v xml:space="preserve">복강관류액주입관         </v>
          </cell>
          <cell r="C368" t="str">
            <v xml:space="preserve">6개월                   </v>
          </cell>
          <cell r="D368">
            <v>0</v>
          </cell>
          <cell r="E368">
            <v>50</v>
          </cell>
          <cell r="F368">
            <v>50</v>
          </cell>
          <cell r="G368">
            <v>120952.65</v>
          </cell>
          <cell r="H368">
            <v>70817.047285505643</v>
          </cell>
          <cell r="I368">
            <v>29758.464056863788</v>
          </cell>
          <cell r="J368">
            <v>221528.16134236945</v>
          </cell>
        </row>
        <row r="369">
          <cell r="A369">
            <v>1580</v>
          </cell>
          <cell r="B369" t="str">
            <v xml:space="preserve">Urine Bag                </v>
          </cell>
          <cell r="C369" t="str">
            <v xml:space="preserve">P-Type                  </v>
          </cell>
          <cell r="D369">
            <v>0</v>
          </cell>
          <cell r="E369">
            <v>-4300</v>
          </cell>
          <cell r="F369">
            <v>-4300</v>
          </cell>
          <cell r="G369">
            <v>0</v>
          </cell>
          <cell r="H369">
            <v>-5942703.6788431536</v>
          </cell>
          <cell r="I369">
            <v>-2559227.908890286</v>
          </cell>
          <cell r="J369">
            <v>-8501931.5877334401</v>
          </cell>
        </row>
        <row r="370">
          <cell r="A370">
            <v>1591</v>
          </cell>
          <cell r="B370" t="str">
            <v xml:space="preserve">20 DP Spike Assy         </v>
          </cell>
          <cell r="C370" t="str">
            <v xml:space="preserve">                        </v>
          </cell>
          <cell r="D370">
            <v>0</v>
          </cell>
          <cell r="E370">
            <v>0</v>
          </cell>
          <cell r="F370">
            <v>0</v>
          </cell>
          <cell r="G370">
            <v>0</v>
          </cell>
          <cell r="H370">
            <v>0</v>
          </cell>
          <cell r="I370">
            <v>0</v>
          </cell>
          <cell r="J370">
            <v>0</v>
          </cell>
        </row>
        <row r="371">
          <cell r="A371">
            <v>1593</v>
          </cell>
          <cell r="B371" t="str">
            <v xml:space="preserve">Gripper Needle           </v>
          </cell>
          <cell r="C371" t="str">
            <v xml:space="preserve">W/O.I.S(20G)            </v>
          </cell>
          <cell r="D371">
            <v>0</v>
          </cell>
          <cell r="E371">
            <v>0</v>
          </cell>
          <cell r="F371">
            <v>0</v>
          </cell>
          <cell r="G371">
            <v>0</v>
          </cell>
          <cell r="H371">
            <v>0</v>
          </cell>
          <cell r="I371">
            <v>0</v>
          </cell>
          <cell r="J371">
            <v>0</v>
          </cell>
        </row>
        <row r="372">
          <cell r="A372">
            <v>1594</v>
          </cell>
          <cell r="B372" t="str">
            <v xml:space="preserve">Gripper Needle           </v>
          </cell>
          <cell r="C372" t="str">
            <v xml:space="preserve">W/O.I.S(22G)            </v>
          </cell>
          <cell r="D372">
            <v>0</v>
          </cell>
          <cell r="E372">
            <v>0</v>
          </cell>
          <cell r="F372">
            <v>0</v>
          </cell>
          <cell r="G372">
            <v>0</v>
          </cell>
          <cell r="H372">
            <v>0</v>
          </cell>
          <cell r="I372">
            <v>0</v>
          </cell>
          <cell r="J372">
            <v>0</v>
          </cell>
        </row>
        <row r="373">
          <cell r="A373">
            <v>1595</v>
          </cell>
          <cell r="B373" t="str">
            <v xml:space="preserve">Octa Needle              </v>
          </cell>
          <cell r="C373" t="str">
            <v xml:space="preserve">                        </v>
          </cell>
          <cell r="D373">
            <v>0</v>
          </cell>
          <cell r="E373">
            <v>278400</v>
          </cell>
          <cell r="F373">
            <v>278400</v>
          </cell>
          <cell r="G373">
            <v>68040960</v>
          </cell>
          <cell r="H373">
            <v>26925875.618202094</v>
          </cell>
          <cell r="I373">
            <v>10472147.328666667</v>
          </cell>
          <cell r="J373">
            <v>105438982.94686876</v>
          </cell>
        </row>
        <row r="374">
          <cell r="A374">
            <v>1596</v>
          </cell>
          <cell r="B374" t="str">
            <v xml:space="preserve">Deltec P.H.Needle        </v>
          </cell>
          <cell r="C374" t="str">
            <v xml:space="preserve">20G 1.5 90              </v>
          </cell>
          <cell r="D374">
            <v>0</v>
          </cell>
          <cell r="E374">
            <v>15000</v>
          </cell>
          <cell r="F374">
            <v>15000</v>
          </cell>
          <cell r="G374">
            <v>124905</v>
          </cell>
          <cell r="H374">
            <v>1317533.8045839828</v>
          </cell>
          <cell r="I374">
            <v>573679.37970921351</v>
          </cell>
          <cell r="J374">
            <v>2016118.1842931963</v>
          </cell>
        </row>
        <row r="375">
          <cell r="A375">
            <v>1597</v>
          </cell>
          <cell r="B375" t="str">
            <v xml:space="preserve">Deltec P.H.Needle        </v>
          </cell>
          <cell r="C375" t="str">
            <v xml:space="preserve">22G 1.0 90              </v>
          </cell>
          <cell r="D375">
            <v>0</v>
          </cell>
          <cell r="E375">
            <v>70000</v>
          </cell>
          <cell r="F375">
            <v>70000</v>
          </cell>
          <cell r="G375">
            <v>520520</v>
          </cell>
          <cell r="H375">
            <v>6147606.3034100123</v>
          </cell>
          <cell r="I375">
            <v>2677170.4386429964</v>
          </cell>
          <cell r="J375">
            <v>9345296.7420530096</v>
          </cell>
        </row>
        <row r="376">
          <cell r="A376">
            <v>1598</v>
          </cell>
          <cell r="B376" t="str">
            <v xml:space="preserve">Deltec P.H.Needle        </v>
          </cell>
          <cell r="C376" t="str">
            <v xml:space="preserve">22G 1.5                 </v>
          </cell>
          <cell r="D376">
            <v>0</v>
          </cell>
          <cell r="E376">
            <v>10000</v>
          </cell>
          <cell r="F376">
            <v>10000</v>
          </cell>
          <cell r="G376">
            <v>78100</v>
          </cell>
          <cell r="H376">
            <v>634929.50181089353</v>
          </cell>
          <cell r="I376">
            <v>284287.83192858618</v>
          </cell>
          <cell r="J376">
            <v>997317.33373947977</v>
          </cell>
        </row>
        <row r="377">
          <cell r="A377">
            <v>1619</v>
          </cell>
          <cell r="B377" t="str">
            <v xml:space="preserve">Deltec P.H.Needle        </v>
          </cell>
          <cell r="C377" t="str">
            <v xml:space="preserve">22G 1.0                 </v>
          </cell>
          <cell r="D377">
            <v>0</v>
          </cell>
          <cell r="E377">
            <v>30000</v>
          </cell>
          <cell r="F377">
            <v>30000</v>
          </cell>
          <cell r="G377">
            <v>211200</v>
          </cell>
          <cell r="H377">
            <v>1904460.8074146903</v>
          </cell>
          <cell r="I377">
            <v>852863.49578575848</v>
          </cell>
          <cell r="J377">
            <v>2968524.3032004489</v>
          </cell>
        </row>
        <row r="378">
          <cell r="A378">
            <v>1622</v>
          </cell>
          <cell r="B378" t="str">
            <v xml:space="preserve">Trocar                   </v>
          </cell>
          <cell r="C378" t="str">
            <v xml:space="preserve">L180 15도               </v>
          </cell>
          <cell r="D378">
            <v>0</v>
          </cell>
          <cell r="E378">
            <v>0</v>
          </cell>
          <cell r="F378">
            <v>0</v>
          </cell>
          <cell r="G378">
            <v>0</v>
          </cell>
          <cell r="H378">
            <v>0</v>
          </cell>
          <cell r="I378">
            <v>0</v>
          </cell>
          <cell r="J378">
            <v>0</v>
          </cell>
        </row>
        <row r="379">
          <cell r="A379">
            <v>1623</v>
          </cell>
          <cell r="B379" t="str">
            <v xml:space="preserve">Trocar                   </v>
          </cell>
          <cell r="C379" t="str">
            <v xml:space="preserve">L150 45도               </v>
          </cell>
          <cell r="D379">
            <v>0</v>
          </cell>
          <cell r="E379">
            <v>0</v>
          </cell>
          <cell r="F379">
            <v>0</v>
          </cell>
          <cell r="G379">
            <v>0</v>
          </cell>
          <cell r="H379">
            <v>0</v>
          </cell>
          <cell r="I379">
            <v>0</v>
          </cell>
          <cell r="J379">
            <v>0</v>
          </cell>
        </row>
        <row r="380">
          <cell r="A380">
            <v>1655</v>
          </cell>
          <cell r="B380" t="str">
            <v xml:space="preserve">헌혈용안락의자           </v>
          </cell>
          <cell r="C380" t="str">
            <v xml:space="preserve">                        </v>
          </cell>
          <cell r="D380">
            <v>0</v>
          </cell>
          <cell r="E380">
            <v>0</v>
          </cell>
          <cell r="F380">
            <v>0</v>
          </cell>
          <cell r="G380">
            <v>0</v>
          </cell>
          <cell r="H380">
            <v>0</v>
          </cell>
          <cell r="I380">
            <v>0</v>
          </cell>
          <cell r="J380">
            <v>0</v>
          </cell>
        </row>
        <row r="381">
          <cell r="A381">
            <v>1667</v>
          </cell>
          <cell r="B381" t="str">
            <v xml:space="preserve">Deltec P.H.Needle        </v>
          </cell>
          <cell r="C381" t="str">
            <v xml:space="preserve">20G 0.5 90              </v>
          </cell>
          <cell r="D381">
            <v>0</v>
          </cell>
          <cell r="E381">
            <v>0</v>
          </cell>
          <cell r="F381">
            <v>0</v>
          </cell>
          <cell r="G381">
            <v>0</v>
          </cell>
          <cell r="H381">
            <v>0</v>
          </cell>
          <cell r="I381">
            <v>0</v>
          </cell>
          <cell r="J381">
            <v>0</v>
          </cell>
        </row>
        <row r="382">
          <cell r="A382">
            <v>1671</v>
          </cell>
          <cell r="B382" t="str">
            <v xml:space="preserve">Disposable Cap           </v>
          </cell>
          <cell r="C382" t="str">
            <v xml:space="preserve">Two (Box)               </v>
          </cell>
          <cell r="D382">
            <v>0</v>
          </cell>
          <cell r="E382">
            <v>2917</v>
          </cell>
          <cell r="F382">
            <v>2917</v>
          </cell>
          <cell r="G382">
            <v>28296017.210999999</v>
          </cell>
          <cell r="H382">
            <v>47247587.362835892</v>
          </cell>
          <cell r="I382">
            <v>18897070.18706651</v>
          </cell>
          <cell r="J382">
            <v>94440674.760902405</v>
          </cell>
        </row>
        <row r="383">
          <cell r="A383">
            <v>1688</v>
          </cell>
          <cell r="B383" t="str">
            <v xml:space="preserve">I.V. Catheter(B)         </v>
          </cell>
          <cell r="C383" t="str">
            <v xml:space="preserve">24G                     </v>
          </cell>
          <cell r="D383">
            <v>0</v>
          </cell>
          <cell r="E383">
            <v>0</v>
          </cell>
          <cell r="F383">
            <v>0</v>
          </cell>
          <cell r="G383">
            <v>0</v>
          </cell>
          <cell r="H383">
            <v>0</v>
          </cell>
          <cell r="I383">
            <v>0</v>
          </cell>
          <cell r="J383">
            <v>0</v>
          </cell>
        </row>
        <row r="384">
          <cell r="A384">
            <v>1691</v>
          </cell>
          <cell r="B384" t="str">
            <v xml:space="preserve">복강관류액주입관         </v>
          </cell>
          <cell r="C384" t="str">
            <v xml:space="preserve">Two (6개월)             </v>
          </cell>
          <cell r="D384">
            <v>0</v>
          </cell>
          <cell r="E384">
            <v>1077</v>
          </cell>
          <cell r="F384">
            <v>1077</v>
          </cell>
          <cell r="G384">
            <v>613282.57200000004</v>
          </cell>
          <cell r="H384">
            <v>1425470.8431434231</v>
          </cell>
          <cell r="I384">
            <v>612087.00243083236</v>
          </cell>
          <cell r="J384">
            <v>2650840.4175742557</v>
          </cell>
        </row>
        <row r="385">
          <cell r="A385">
            <v>1713</v>
          </cell>
          <cell r="B385" t="str">
            <v xml:space="preserve">Scalp Vein Set           </v>
          </cell>
          <cell r="C385" t="str">
            <v xml:space="preserve">군납용                  </v>
          </cell>
          <cell r="D385">
            <v>0</v>
          </cell>
          <cell r="E385">
            <v>32250</v>
          </cell>
          <cell r="F385">
            <v>32250</v>
          </cell>
          <cell r="G385">
            <v>1661197.5</v>
          </cell>
          <cell r="H385">
            <v>43967.52830919165</v>
          </cell>
          <cell r="I385">
            <v>8229.7418114162429</v>
          </cell>
          <cell r="J385">
            <v>1713394.7701206079</v>
          </cell>
        </row>
        <row r="386">
          <cell r="A386">
            <v>1756</v>
          </cell>
          <cell r="B386" t="str">
            <v xml:space="preserve">Peritosol 교환 Kit       </v>
          </cell>
          <cell r="C386" t="str">
            <v xml:space="preserve">Two                     </v>
          </cell>
          <cell r="D386">
            <v>0</v>
          </cell>
          <cell r="E386">
            <v>188</v>
          </cell>
          <cell r="F386">
            <v>188</v>
          </cell>
          <cell r="G386">
            <v>1778722.05</v>
          </cell>
          <cell r="H386">
            <v>507896.92146478337</v>
          </cell>
          <cell r="I386">
            <v>194699.61455317438</v>
          </cell>
          <cell r="J386">
            <v>2481318.5860179579</v>
          </cell>
        </row>
        <row r="387">
          <cell r="A387">
            <v>1759</v>
          </cell>
          <cell r="B387" t="str">
            <v xml:space="preserve">Deltec Cannula           </v>
          </cell>
          <cell r="C387" t="str">
            <v xml:space="preserve">20G 1.25                </v>
          </cell>
          <cell r="D387">
            <v>0</v>
          </cell>
          <cell r="E387">
            <v>45000</v>
          </cell>
          <cell r="F387">
            <v>45000</v>
          </cell>
          <cell r="G387">
            <v>893475</v>
          </cell>
          <cell r="H387">
            <v>1710425.6617313046</v>
          </cell>
          <cell r="I387">
            <v>830955.52401662467</v>
          </cell>
          <cell r="J387">
            <v>3434856.1857479294</v>
          </cell>
        </row>
        <row r="388">
          <cell r="A388">
            <v>1760</v>
          </cell>
          <cell r="B388" t="str">
            <v xml:space="preserve">Deltec P.H.Needle        </v>
          </cell>
          <cell r="C388" t="str">
            <v xml:space="preserve">24G 1.0                 </v>
          </cell>
          <cell r="D388">
            <v>0</v>
          </cell>
          <cell r="E388">
            <v>0</v>
          </cell>
          <cell r="F388">
            <v>0</v>
          </cell>
          <cell r="G388">
            <v>0</v>
          </cell>
          <cell r="H388">
            <v>0</v>
          </cell>
          <cell r="I388">
            <v>0</v>
          </cell>
          <cell r="J388">
            <v>0</v>
          </cell>
        </row>
        <row r="389">
          <cell r="A389">
            <v>1762</v>
          </cell>
          <cell r="B389" t="str">
            <v xml:space="preserve">Green-60                 </v>
          </cell>
          <cell r="C389" t="str">
            <v xml:space="preserve">ENEMA                   </v>
          </cell>
          <cell r="D389">
            <v>0</v>
          </cell>
          <cell r="E389">
            <v>165200</v>
          </cell>
          <cell r="F389">
            <v>165200</v>
          </cell>
          <cell r="G389">
            <v>20154400</v>
          </cell>
          <cell r="H389">
            <v>285911.55557510827</v>
          </cell>
          <cell r="I389">
            <v>0</v>
          </cell>
          <cell r="J389">
            <v>20440311.55557511</v>
          </cell>
        </row>
        <row r="390">
          <cell r="A390">
            <v>1764</v>
          </cell>
          <cell r="B390" t="str">
            <v xml:space="preserve">Haemonetics Bag          </v>
          </cell>
          <cell r="C390" t="str">
            <v xml:space="preserve">1000 ml(내수)           </v>
          </cell>
          <cell r="D390">
            <v>0</v>
          </cell>
          <cell r="E390">
            <v>0</v>
          </cell>
          <cell r="F390">
            <v>0</v>
          </cell>
          <cell r="G390">
            <v>0</v>
          </cell>
          <cell r="H390">
            <v>0</v>
          </cell>
          <cell r="I390">
            <v>0</v>
          </cell>
          <cell r="J390">
            <v>0</v>
          </cell>
        </row>
        <row r="391">
          <cell r="A391">
            <v>1766</v>
          </cell>
          <cell r="B391" t="str">
            <v xml:space="preserve">혈액 Bag-CPDA            </v>
          </cell>
          <cell r="C391" t="str">
            <v xml:space="preserve">Quadruple(500ml:수)     </v>
          </cell>
          <cell r="D391">
            <v>0</v>
          </cell>
          <cell r="E391">
            <v>2</v>
          </cell>
          <cell r="F391">
            <v>2</v>
          </cell>
          <cell r="G391">
            <v>1607.1509999999998</v>
          </cell>
          <cell r="H391">
            <v>1964.8140642537448</v>
          </cell>
          <cell r="I391">
            <v>1161.9749329010806</v>
          </cell>
          <cell r="J391">
            <v>4733.9399971548246</v>
          </cell>
        </row>
        <row r="392">
          <cell r="A392">
            <v>1767</v>
          </cell>
          <cell r="B392" t="str">
            <v xml:space="preserve">Deltec P.H.Needle        </v>
          </cell>
          <cell r="C392" t="str">
            <v xml:space="preserve">20G 0.75 90             </v>
          </cell>
          <cell r="D392">
            <v>0</v>
          </cell>
          <cell r="E392">
            <v>20000</v>
          </cell>
          <cell r="F392">
            <v>20000</v>
          </cell>
          <cell r="G392">
            <v>140800</v>
          </cell>
          <cell r="H392">
            <v>1756346.590225264</v>
          </cell>
          <cell r="I392">
            <v>764905.83961228456</v>
          </cell>
          <cell r="J392">
            <v>2662052.4298375486</v>
          </cell>
        </row>
        <row r="393">
          <cell r="A393">
            <v>1769</v>
          </cell>
          <cell r="B393" t="str">
            <v xml:space="preserve">혈액 Bag-CPDA            </v>
          </cell>
          <cell r="C393" t="str">
            <v xml:space="preserve">Double(250ml:수)        </v>
          </cell>
          <cell r="D393">
            <v>0</v>
          </cell>
          <cell r="E393">
            <v>56</v>
          </cell>
          <cell r="F393">
            <v>56</v>
          </cell>
          <cell r="G393">
            <v>26855.724000000002</v>
          </cell>
          <cell r="H393">
            <v>36366.49080529718</v>
          </cell>
          <cell r="I393">
            <v>20642.033058429643</v>
          </cell>
          <cell r="J393">
            <v>83864.247863726821</v>
          </cell>
        </row>
        <row r="394">
          <cell r="A394">
            <v>1770</v>
          </cell>
          <cell r="B394" t="str">
            <v xml:space="preserve">혈액 Bag-CPDA            </v>
          </cell>
          <cell r="C394" t="str">
            <v xml:space="preserve">Triple(250ml:수)        </v>
          </cell>
          <cell r="D394">
            <v>0</v>
          </cell>
          <cell r="E394">
            <v>3</v>
          </cell>
          <cell r="F394">
            <v>3</v>
          </cell>
          <cell r="G394">
            <v>1820.1015</v>
          </cell>
          <cell r="H394">
            <v>2503.805988807313</v>
          </cell>
          <cell r="I394">
            <v>1445.665521485279</v>
          </cell>
          <cell r="J394">
            <v>5769.5730102925918</v>
          </cell>
        </row>
        <row r="395">
          <cell r="A395">
            <v>1771</v>
          </cell>
          <cell r="B395" t="str">
            <v xml:space="preserve">혈액 Bag-CPDA            </v>
          </cell>
          <cell r="C395" t="str">
            <v xml:space="preserve">Quadruple(250ml:수)     </v>
          </cell>
          <cell r="D395">
            <v>0</v>
          </cell>
          <cell r="E395">
            <v>2</v>
          </cell>
          <cell r="F395">
            <v>2</v>
          </cell>
          <cell r="G395">
            <v>1542.912</v>
          </cell>
          <cell r="H395">
            <v>1949.9834417935235</v>
          </cell>
          <cell r="I395">
            <v>1150.3341171704678</v>
          </cell>
          <cell r="J395">
            <v>4643.2295589639916</v>
          </cell>
        </row>
        <row r="396">
          <cell r="A396">
            <v>1772</v>
          </cell>
          <cell r="B396" t="str">
            <v xml:space="preserve">Deltec Cannula           </v>
          </cell>
          <cell r="C396" t="str">
            <v xml:space="preserve">22G 1.25                </v>
          </cell>
          <cell r="D396">
            <v>0</v>
          </cell>
          <cell r="E396">
            <v>20000</v>
          </cell>
          <cell r="F396">
            <v>20000</v>
          </cell>
          <cell r="G396">
            <v>390060</v>
          </cell>
          <cell r="H396">
            <v>760089.31311954162</v>
          </cell>
          <cell r="I396">
            <v>370725.23231634579</v>
          </cell>
          <cell r="J396">
            <v>1520874.5454358873</v>
          </cell>
        </row>
        <row r="397">
          <cell r="A397">
            <v>1773</v>
          </cell>
          <cell r="B397" t="str">
            <v xml:space="preserve">Deltec P.H.Needle        </v>
          </cell>
          <cell r="C397" t="str">
            <v xml:space="preserve">22G 0.5 90              </v>
          </cell>
          <cell r="D397">
            <v>0</v>
          </cell>
          <cell r="E397">
            <v>0</v>
          </cell>
          <cell r="F397">
            <v>0</v>
          </cell>
          <cell r="G397">
            <v>0</v>
          </cell>
          <cell r="H397">
            <v>0</v>
          </cell>
          <cell r="I397">
            <v>0</v>
          </cell>
          <cell r="J397">
            <v>0</v>
          </cell>
        </row>
        <row r="398">
          <cell r="A398">
            <v>1808</v>
          </cell>
          <cell r="B398" t="str">
            <v xml:space="preserve">혈액 Bag CPDA            </v>
          </cell>
          <cell r="C398" t="str">
            <v xml:space="preserve">Single(400ml:수)        </v>
          </cell>
          <cell r="D398">
            <v>0</v>
          </cell>
          <cell r="E398">
            <v>38000</v>
          </cell>
          <cell r="F398">
            <v>38000</v>
          </cell>
          <cell r="G398">
            <v>12564111</v>
          </cell>
          <cell r="H398">
            <v>17995967.801653188</v>
          </cell>
          <cell r="I398">
            <v>9344664.8277494647</v>
          </cell>
          <cell r="J398">
            <v>39904743.629402652</v>
          </cell>
        </row>
        <row r="399">
          <cell r="A399">
            <v>1810</v>
          </cell>
          <cell r="B399" t="str">
            <v xml:space="preserve">혈액 Bag CPD/SAG-M       </v>
          </cell>
          <cell r="C399" t="str">
            <v xml:space="preserve">Triple(400ml:수)        </v>
          </cell>
          <cell r="D399">
            <v>0</v>
          </cell>
          <cell r="E399">
            <v>0</v>
          </cell>
          <cell r="F399">
            <v>0</v>
          </cell>
          <cell r="G399">
            <v>0</v>
          </cell>
          <cell r="H399">
            <v>0</v>
          </cell>
          <cell r="I399">
            <v>0</v>
          </cell>
          <cell r="J399">
            <v>0</v>
          </cell>
        </row>
        <row r="400">
          <cell r="A400">
            <v>1812</v>
          </cell>
          <cell r="B400" t="str">
            <v xml:space="preserve">수액 Clamp Case          </v>
          </cell>
          <cell r="C400" t="str">
            <v xml:space="preserve">                        </v>
          </cell>
          <cell r="D400">
            <v>0</v>
          </cell>
          <cell r="E400">
            <v>0</v>
          </cell>
          <cell r="F400">
            <v>0</v>
          </cell>
          <cell r="G400">
            <v>0</v>
          </cell>
          <cell r="H400">
            <v>0</v>
          </cell>
          <cell r="I400">
            <v>0</v>
          </cell>
          <cell r="J400">
            <v>0</v>
          </cell>
        </row>
        <row r="401">
          <cell r="A401">
            <v>1813</v>
          </cell>
          <cell r="B401" t="str">
            <v xml:space="preserve">수액 Clamp Roller        </v>
          </cell>
          <cell r="C401" t="str">
            <v xml:space="preserve">                        </v>
          </cell>
          <cell r="D401">
            <v>0</v>
          </cell>
          <cell r="E401">
            <v>0</v>
          </cell>
          <cell r="F401">
            <v>0</v>
          </cell>
          <cell r="G401">
            <v>0</v>
          </cell>
          <cell r="H401">
            <v>0</v>
          </cell>
          <cell r="I401">
            <v>0</v>
          </cell>
          <cell r="J401">
            <v>0</v>
          </cell>
        </row>
        <row r="402">
          <cell r="A402">
            <v>1824</v>
          </cell>
          <cell r="B402" t="str">
            <v xml:space="preserve">혈액 Bag-CPDA-1          </v>
          </cell>
          <cell r="C402" t="str">
            <v xml:space="preserve">Triple(320ml) PL        </v>
          </cell>
          <cell r="D402">
            <v>0</v>
          </cell>
          <cell r="E402">
            <v>390244</v>
          </cell>
          <cell r="F402">
            <v>390244</v>
          </cell>
          <cell r="G402">
            <v>250942892.00400001</v>
          </cell>
          <cell r="H402">
            <v>295907941.43018723</v>
          </cell>
          <cell r="I402">
            <v>171003922.46894798</v>
          </cell>
          <cell r="J402">
            <v>717854755.90313518</v>
          </cell>
        </row>
        <row r="403">
          <cell r="A403">
            <v>1825</v>
          </cell>
          <cell r="B403" t="str">
            <v xml:space="preserve">혈액 Bag-CPDA-1          </v>
          </cell>
          <cell r="C403" t="str">
            <v xml:space="preserve">Triple(400ml) PL        </v>
          </cell>
          <cell r="D403">
            <v>0</v>
          </cell>
          <cell r="E403">
            <v>571928</v>
          </cell>
          <cell r="F403">
            <v>571928</v>
          </cell>
          <cell r="G403">
            <v>372162986.412</v>
          </cell>
          <cell r="H403">
            <v>437641227.11938882</v>
          </cell>
          <cell r="I403">
            <v>251843969.89563885</v>
          </cell>
          <cell r="J403">
            <v>1061648183.4270276</v>
          </cell>
        </row>
        <row r="404">
          <cell r="A404">
            <v>1828</v>
          </cell>
          <cell r="B404" t="str">
            <v xml:space="preserve">혈액회로                 </v>
          </cell>
          <cell r="C404" t="str">
            <v xml:space="preserve">GCL-2000                </v>
          </cell>
          <cell r="D404">
            <v>0</v>
          </cell>
          <cell r="E404">
            <v>0</v>
          </cell>
          <cell r="F404">
            <v>0</v>
          </cell>
          <cell r="G404">
            <v>0</v>
          </cell>
          <cell r="H404">
            <v>0</v>
          </cell>
          <cell r="I404">
            <v>0</v>
          </cell>
          <cell r="J404">
            <v>0</v>
          </cell>
        </row>
        <row r="405">
          <cell r="A405">
            <v>1830</v>
          </cell>
          <cell r="B405" t="str">
            <v xml:space="preserve">수혈 Spike &amp; Cap         </v>
          </cell>
          <cell r="C405" t="str">
            <v xml:space="preserve">Bag-Type                </v>
          </cell>
          <cell r="D405">
            <v>0</v>
          </cell>
          <cell r="E405">
            <v>1000</v>
          </cell>
          <cell r="F405">
            <v>1000</v>
          </cell>
          <cell r="G405">
            <v>8770</v>
          </cell>
          <cell r="H405">
            <v>124.41175834525957</v>
          </cell>
          <cell r="I405">
            <v>0</v>
          </cell>
          <cell r="J405">
            <v>8894.4117583452589</v>
          </cell>
        </row>
        <row r="406">
          <cell r="A406">
            <v>1831</v>
          </cell>
          <cell r="B406" t="str">
            <v xml:space="preserve">혈액 Bag-CPDA            </v>
          </cell>
          <cell r="C406" t="str">
            <v xml:space="preserve">Double(400ml:수)        </v>
          </cell>
          <cell r="D406">
            <v>0</v>
          </cell>
          <cell r="E406">
            <v>20040</v>
          </cell>
          <cell r="F406">
            <v>20040</v>
          </cell>
          <cell r="G406">
            <v>10431571.5</v>
          </cell>
          <cell r="H406">
            <v>12946217.640083157</v>
          </cell>
          <cell r="I406">
            <v>7225103.1449048957</v>
          </cell>
          <cell r="J406">
            <v>30602892.284988053</v>
          </cell>
        </row>
        <row r="407">
          <cell r="A407">
            <v>1834</v>
          </cell>
          <cell r="B407" t="str">
            <v xml:space="preserve">TOTM Non Y-Site Tube     </v>
          </cell>
          <cell r="C407" t="str">
            <v xml:space="preserve">31-2740-086             </v>
          </cell>
          <cell r="D407">
            <v>0</v>
          </cell>
          <cell r="E407">
            <v>620000</v>
          </cell>
          <cell r="F407">
            <v>620000</v>
          </cell>
          <cell r="G407">
            <v>1977800</v>
          </cell>
          <cell r="H407">
            <v>420275.50951307238</v>
          </cell>
          <cell r="I407">
            <v>158215.19141327348</v>
          </cell>
          <cell r="J407">
            <v>2556290.7009263462</v>
          </cell>
        </row>
        <row r="408">
          <cell r="A408">
            <v>1835</v>
          </cell>
          <cell r="B408" t="str">
            <v xml:space="preserve">TOTM Y-Site Tube         </v>
          </cell>
          <cell r="C408" t="str">
            <v xml:space="preserve">31-2740-048             </v>
          </cell>
          <cell r="D408">
            <v>0</v>
          </cell>
          <cell r="E408">
            <v>1310000</v>
          </cell>
          <cell r="F408">
            <v>1310000</v>
          </cell>
          <cell r="G408">
            <v>56141360.000000007</v>
          </cell>
          <cell r="H408">
            <v>119268026.86955634</v>
          </cell>
          <cell r="I408">
            <v>47789729.277576454</v>
          </cell>
          <cell r="J408">
            <v>223199116.14713278</v>
          </cell>
        </row>
        <row r="409">
          <cell r="A409">
            <v>1836</v>
          </cell>
          <cell r="B409" t="str">
            <v xml:space="preserve">Swanneck Coil-Catheter   </v>
          </cell>
          <cell r="C409" t="str">
            <v xml:space="preserve">SN-C-CA2 60             </v>
          </cell>
          <cell r="D409">
            <v>0</v>
          </cell>
          <cell r="E409">
            <v>0</v>
          </cell>
          <cell r="F409">
            <v>0</v>
          </cell>
          <cell r="G409">
            <v>0</v>
          </cell>
          <cell r="H409">
            <v>0</v>
          </cell>
          <cell r="I409">
            <v>0</v>
          </cell>
          <cell r="J409">
            <v>0</v>
          </cell>
        </row>
        <row r="410">
          <cell r="A410">
            <v>1837</v>
          </cell>
          <cell r="B410" t="str">
            <v xml:space="preserve">Green Plast              </v>
          </cell>
          <cell r="C410" t="str">
            <v xml:space="preserve">                        </v>
          </cell>
          <cell r="D410">
            <v>0</v>
          </cell>
          <cell r="E410">
            <v>10630</v>
          </cell>
          <cell r="F410">
            <v>10630</v>
          </cell>
          <cell r="G410">
            <v>11007673.27</v>
          </cell>
          <cell r="H410">
            <v>27426747.091903958</v>
          </cell>
          <cell r="I410">
            <v>10897307.111120548</v>
          </cell>
          <cell r="J410">
            <v>49331727.473024502</v>
          </cell>
        </row>
        <row r="411">
          <cell r="A411">
            <v>1843</v>
          </cell>
          <cell r="B411" t="str">
            <v xml:space="preserve">Rubber Packing           </v>
          </cell>
          <cell r="C411" t="str">
            <v xml:space="preserve">100 pie                 </v>
          </cell>
          <cell r="D411">
            <v>0</v>
          </cell>
          <cell r="E411">
            <v>2</v>
          </cell>
          <cell r="F411">
            <v>2</v>
          </cell>
          <cell r="G411">
            <v>0</v>
          </cell>
          <cell r="H411">
            <v>5082.7132950500873</v>
          </cell>
          <cell r="I411">
            <v>2050.292965403678</v>
          </cell>
          <cell r="J411">
            <v>7133.0062604537652</v>
          </cell>
        </row>
        <row r="412">
          <cell r="A412">
            <v>1844</v>
          </cell>
          <cell r="B412" t="str">
            <v xml:space="preserve">Rubber Packing           </v>
          </cell>
          <cell r="C412" t="str">
            <v xml:space="preserve">150 pie                 </v>
          </cell>
          <cell r="D412">
            <v>0</v>
          </cell>
          <cell r="E412">
            <v>2</v>
          </cell>
          <cell r="F412">
            <v>2</v>
          </cell>
          <cell r="G412">
            <v>0</v>
          </cell>
          <cell r="H412">
            <v>5082.7132950500873</v>
          </cell>
          <cell r="I412">
            <v>2050.292965403678</v>
          </cell>
          <cell r="J412">
            <v>7133.0062604537652</v>
          </cell>
        </row>
        <row r="413">
          <cell r="A413">
            <v>1845</v>
          </cell>
          <cell r="B413" t="str">
            <v xml:space="preserve">Rubber Packing           </v>
          </cell>
          <cell r="C413" t="str">
            <v xml:space="preserve">200 pie                 </v>
          </cell>
          <cell r="D413">
            <v>0</v>
          </cell>
          <cell r="E413">
            <v>2</v>
          </cell>
          <cell r="F413">
            <v>2</v>
          </cell>
          <cell r="G413">
            <v>0</v>
          </cell>
          <cell r="H413">
            <v>5082.7132950500873</v>
          </cell>
          <cell r="I413">
            <v>2050.292965403678</v>
          </cell>
          <cell r="J413">
            <v>7133.0062604537652</v>
          </cell>
        </row>
        <row r="414">
          <cell r="A414">
            <v>1846</v>
          </cell>
          <cell r="B414" t="str">
            <v xml:space="preserve">Rubber Packing           </v>
          </cell>
          <cell r="C414" t="str">
            <v xml:space="preserve">250 pie                 </v>
          </cell>
          <cell r="D414">
            <v>0</v>
          </cell>
          <cell r="E414">
            <v>2</v>
          </cell>
          <cell r="F414">
            <v>2</v>
          </cell>
          <cell r="G414">
            <v>0</v>
          </cell>
          <cell r="H414">
            <v>5082.7132950500873</v>
          </cell>
          <cell r="I414">
            <v>2050.292965403678</v>
          </cell>
          <cell r="J414">
            <v>7133.0062604537652</v>
          </cell>
        </row>
        <row r="415">
          <cell r="A415">
            <v>1847</v>
          </cell>
          <cell r="B415" t="str">
            <v xml:space="preserve">Rubber Packing           </v>
          </cell>
          <cell r="C415" t="str">
            <v xml:space="preserve">300 pie                 </v>
          </cell>
          <cell r="D415">
            <v>0</v>
          </cell>
          <cell r="E415">
            <v>2</v>
          </cell>
          <cell r="F415">
            <v>2</v>
          </cell>
          <cell r="G415">
            <v>0</v>
          </cell>
          <cell r="H415">
            <v>5082.7132950500873</v>
          </cell>
          <cell r="I415">
            <v>2050.292965403678</v>
          </cell>
          <cell r="J415">
            <v>7133.0062604537652</v>
          </cell>
        </row>
        <row r="416">
          <cell r="A416">
            <v>1852</v>
          </cell>
          <cell r="B416" t="str">
            <v xml:space="preserve">Deltec                   </v>
          </cell>
          <cell r="C416" t="str">
            <v xml:space="preserve">Tip Protector           </v>
          </cell>
          <cell r="D416">
            <v>0</v>
          </cell>
          <cell r="E416">
            <v>0</v>
          </cell>
          <cell r="F416">
            <v>0</v>
          </cell>
          <cell r="G416">
            <v>0</v>
          </cell>
          <cell r="H416">
            <v>0</v>
          </cell>
          <cell r="I416">
            <v>0</v>
          </cell>
          <cell r="J416">
            <v>0</v>
          </cell>
        </row>
        <row r="417">
          <cell r="A417">
            <v>1854</v>
          </cell>
          <cell r="B417" t="str">
            <v xml:space="preserve">Water Bolus              </v>
          </cell>
          <cell r="C417" t="str">
            <v xml:space="preserve">350 pie                 </v>
          </cell>
          <cell r="D417">
            <v>0</v>
          </cell>
          <cell r="E417">
            <v>0</v>
          </cell>
          <cell r="F417">
            <v>0</v>
          </cell>
          <cell r="G417">
            <v>0</v>
          </cell>
          <cell r="H417">
            <v>0</v>
          </cell>
          <cell r="I417">
            <v>0</v>
          </cell>
          <cell r="J417">
            <v>0</v>
          </cell>
        </row>
        <row r="418">
          <cell r="A418">
            <v>1856</v>
          </cell>
          <cell r="B418" t="str">
            <v xml:space="preserve">채혈 Set                 </v>
          </cell>
          <cell r="C418" t="str">
            <v xml:space="preserve">수출용(Delta)           </v>
          </cell>
          <cell r="D418">
            <v>0</v>
          </cell>
          <cell r="E418">
            <v>340000</v>
          </cell>
          <cell r="F418">
            <v>340000</v>
          </cell>
          <cell r="G418">
            <v>44880000</v>
          </cell>
          <cell r="H418">
            <v>1492443.9632410081</v>
          </cell>
          <cell r="I418">
            <v>345206.65305614035</v>
          </cell>
          <cell r="J418">
            <v>46717650.616297148</v>
          </cell>
        </row>
        <row r="419">
          <cell r="A419">
            <v>1857</v>
          </cell>
          <cell r="B419" t="str">
            <v xml:space="preserve">Transfer Bag             </v>
          </cell>
          <cell r="C419" t="str">
            <v xml:space="preserve">수출용(600ML)           </v>
          </cell>
          <cell r="D419">
            <v>0</v>
          </cell>
          <cell r="E419">
            <v>0</v>
          </cell>
          <cell r="F419">
            <v>0</v>
          </cell>
          <cell r="G419">
            <v>0</v>
          </cell>
          <cell r="H419">
            <v>0</v>
          </cell>
          <cell r="I419">
            <v>0</v>
          </cell>
          <cell r="J419">
            <v>0</v>
          </cell>
        </row>
        <row r="420">
          <cell r="A420">
            <v>1858</v>
          </cell>
          <cell r="B420" t="str">
            <v xml:space="preserve">Synaptic                 </v>
          </cell>
          <cell r="C420" t="str">
            <v xml:space="preserve">                        </v>
          </cell>
          <cell r="D420">
            <v>0</v>
          </cell>
          <cell r="E420">
            <v>0</v>
          </cell>
          <cell r="F420">
            <v>0</v>
          </cell>
          <cell r="G420">
            <v>0</v>
          </cell>
          <cell r="H420">
            <v>0</v>
          </cell>
          <cell r="I420">
            <v>0</v>
          </cell>
          <cell r="J420">
            <v>0</v>
          </cell>
        </row>
        <row r="421">
          <cell r="A421">
            <v>1860</v>
          </cell>
          <cell r="B421" t="str">
            <v xml:space="preserve">Oxyflo-CR40 사출부품     </v>
          </cell>
          <cell r="C421" t="str">
            <v xml:space="preserve">                        </v>
          </cell>
          <cell r="D421">
            <v>0</v>
          </cell>
          <cell r="E421">
            <v>1000</v>
          </cell>
          <cell r="F421">
            <v>1000</v>
          </cell>
          <cell r="G421">
            <v>0</v>
          </cell>
          <cell r="H421">
            <v>5235.8588000023401</v>
          </cell>
          <cell r="I421">
            <v>2112.0696451531708</v>
          </cell>
          <cell r="J421">
            <v>7347.9284451555104</v>
          </cell>
        </row>
        <row r="422">
          <cell r="A422">
            <v>1861</v>
          </cell>
          <cell r="B422" t="str">
            <v xml:space="preserve">Bayonet Female Fitting   </v>
          </cell>
          <cell r="C422" t="str">
            <v xml:space="preserve">                        </v>
          </cell>
          <cell r="D422">
            <v>0</v>
          </cell>
          <cell r="E422">
            <v>1000</v>
          </cell>
          <cell r="F422">
            <v>1000</v>
          </cell>
          <cell r="G422">
            <v>0</v>
          </cell>
          <cell r="H422">
            <v>5235.8588000023401</v>
          </cell>
          <cell r="I422">
            <v>2112.0696451531708</v>
          </cell>
          <cell r="J422">
            <v>7347.9284451555104</v>
          </cell>
        </row>
        <row r="423">
          <cell r="A423">
            <v>1864</v>
          </cell>
          <cell r="B423" t="str">
            <v xml:space="preserve">AR Needle Only           </v>
          </cell>
          <cell r="C423" t="str">
            <v xml:space="preserve">14G                     </v>
          </cell>
          <cell r="D423">
            <v>0</v>
          </cell>
          <cell r="E423">
            <v>0</v>
          </cell>
          <cell r="F423">
            <v>0</v>
          </cell>
          <cell r="G423">
            <v>0</v>
          </cell>
          <cell r="H423">
            <v>0</v>
          </cell>
          <cell r="I423">
            <v>0</v>
          </cell>
          <cell r="J423">
            <v>0</v>
          </cell>
        </row>
        <row r="424">
          <cell r="A424">
            <v>1865</v>
          </cell>
          <cell r="B424" t="str">
            <v xml:space="preserve">AR Needle Only           </v>
          </cell>
          <cell r="C424" t="str">
            <v xml:space="preserve">16G                     </v>
          </cell>
          <cell r="D424">
            <v>0</v>
          </cell>
          <cell r="E424">
            <v>0</v>
          </cell>
          <cell r="F424">
            <v>0</v>
          </cell>
          <cell r="G424">
            <v>0</v>
          </cell>
          <cell r="H424">
            <v>0</v>
          </cell>
          <cell r="I424">
            <v>0</v>
          </cell>
          <cell r="J424">
            <v>0</v>
          </cell>
        </row>
        <row r="425">
          <cell r="A425">
            <v>1866</v>
          </cell>
          <cell r="B425" t="str">
            <v xml:space="preserve">AR Tip                   </v>
          </cell>
          <cell r="C425" t="str">
            <v xml:space="preserve">14G                     </v>
          </cell>
          <cell r="D425">
            <v>0</v>
          </cell>
          <cell r="E425">
            <v>0</v>
          </cell>
          <cell r="F425">
            <v>0</v>
          </cell>
          <cell r="G425">
            <v>0</v>
          </cell>
          <cell r="H425">
            <v>0</v>
          </cell>
          <cell r="I425">
            <v>0</v>
          </cell>
          <cell r="J425">
            <v>0</v>
          </cell>
        </row>
        <row r="426">
          <cell r="A426">
            <v>1867</v>
          </cell>
          <cell r="B426" t="str">
            <v xml:space="preserve">AR Tip                   </v>
          </cell>
          <cell r="C426" t="str">
            <v xml:space="preserve">16G                     </v>
          </cell>
          <cell r="D426">
            <v>0</v>
          </cell>
          <cell r="E426">
            <v>0</v>
          </cell>
          <cell r="F426">
            <v>0</v>
          </cell>
          <cell r="G426">
            <v>0</v>
          </cell>
          <cell r="H426">
            <v>0</v>
          </cell>
          <cell r="I426">
            <v>0</v>
          </cell>
          <cell r="J426">
            <v>0</v>
          </cell>
        </row>
        <row r="427">
          <cell r="A427">
            <v>1868</v>
          </cell>
          <cell r="B427" t="str">
            <v xml:space="preserve">Oxygenator Housing       </v>
          </cell>
          <cell r="C427" t="str">
            <v xml:space="preserve">                        </v>
          </cell>
          <cell r="D427">
            <v>0</v>
          </cell>
          <cell r="E427">
            <v>0</v>
          </cell>
          <cell r="F427">
            <v>0</v>
          </cell>
          <cell r="G427">
            <v>0</v>
          </cell>
          <cell r="H427">
            <v>0</v>
          </cell>
          <cell r="I427">
            <v>0</v>
          </cell>
          <cell r="J427">
            <v>0</v>
          </cell>
        </row>
        <row r="428">
          <cell r="A428">
            <v>1870</v>
          </cell>
          <cell r="B428" t="str">
            <v xml:space="preserve">Disposable Syringe - 5   </v>
          </cell>
          <cell r="C428" t="str">
            <v xml:space="preserve">23G 1 1/4(삼우:L)       </v>
          </cell>
          <cell r="D428">
            <v>0</v>
          </cell>
          <cell r="E428">
            <v>0</v>
          </cell>
          <cell r="F428">
            <v>0</v>
          </cell>
          <cell r="G428">
            <v>0</v>
          </cell>
          <cell r="H428">
            <v>0</v>
          </cell>
          <cell r="I428">
            <v>0</v>
          </cell>
          <cell r="J428">
            <v>0</v>
          </cell>
        </row>
        <row r="429">
          <cell r="A429">
            <v>1872</v>
          </cell>
          <cell r="B429" t="str">
            <v xml:space="preserve">D/P Meter                </v>
          </cell>
          <cell r="C429" t="str">
            <v xml:space="preserve">                        </v>
          </cell>
          <cell r="D429">
            <v>0</v>
          </cell>
          <cell r="E429">
            <v>0</v>
          </cell>
          <cell r="F429">
            <v>0</v>
          </cell>
          <cell r="G429">
            <v>0</v>
          </cell>
          <cell r="H429">
            <v>0</v>
          </cell>
          <cell r="I429">
            <v>0</v>
          </cell>
          <cell r="J429">
            <v>0</v>
          </cell>
        </row>
        <row r="430">
          <cell r="A430">
            <v>1873</v>
          </cell>
          <cell r="B430" t="str">
            <v xml:space="preserve">SRS System H/W Devices   </v>
          </cell>
          <cell r="C430" t="str">
            <v xml:space="preserve">                        </v>
          </cell>
          <cell r="D430">
            <v>0</v>
          </cell>
          <cell r="E430">
            <v>0</v>
          </cell>
          <cell r="F430">
            <v>0</v>
          </cell>
          <cell r="G430">
            <v>0</v>
          </cell>
          <cell r="H430">
            <v>0</v>
          </cell>
          <cell r="I430">
            <v>0</v>
          </cell>
          <cell r="J430">
            <v>0</v>
          </cell>
        </row>
        <row r="431">
          <cell r="A431">
            <v>1878</v>
          </cell>
          <cell r="B431" t="str">
            <v xml:space="preserve">I.V. Catheter(R.P)       </v>
          </cell>
          <cell r="C431" t="str">
            <v xml:space="preserve">16G 2"                  </v>
          </cell>
          <cell r="D431">
            <v>0</v>
          </cell>
          <cell r="E431">
            <v>0</v>
          </cell>
          <cell r="F431">
            <v>0</v>
          </cell>
          <cell r="G431">
            <v>0</v>
          </cell>
          <cell r="H431">
            <v>0</v>
          </cell>
          <cell r="I431">
            <v>0</v>
          </cell>
          <cell r="J431">
            <v>0</v>
          </cell>
        </row>
        <row r="432">
          <cell r="A432">
            <v>1879</v>
          </cell>
          <cell r="B432" t="str">
            <v xml:space="preserve">I.V. Catheter(R.P)       </v>
          </cell>
          <cell r="C432" t="str">
            <v xml:space="preserve">18G 2"                  </v>
          </cell>
          <cell r="D432">
            <v>0</v>
          </cell>
          <cell r="E432">
            <v>0</v>
          </cell>
          <cell r="F432">
            <v>0</v>
          </cell>
          <cell r="G432">
            <v>0</v>
          </cell>
          <cell r="H432">
            <v>0</v>
          </cell>
          <cell r="I432">
            <v>0</v>
          </cell>
          <cell r="J432">
            <v>0</v>
          </cell>
        </row>
        <row r="433">
          <cell r="A433">
            <v>1880</v>
          </cell>
          <cell r="B433" t="str">
            <v xml:space="preserve">I.V. Catheter(R.P)       </v>
          </cell>
          <cell r="C433" t="str">
            <v xml:space="preserve">18G 1 1/4"              </v>
          </cell>
          <cell r="D433">
            <v>0</v>
          </cell>
          <cell r="E433">
            <v>157000</v>
          </cell>
          <cell r="F433">
            <v>157000</v>
          </cell>
          <cell r="G433">
            <v>39250000</v>
          </cell>
          <cell r="H433">
            <v>556802.90935592225</v>
          </cell>
          <cell r="I433">
            <v>0</v>
          </cell>
          <cell r="J433">
            <v>39806802.909355924</v>
          </cell>
        </row>
        <row r="434">
          <cell r="A434">
            <v>1881</v>
          </cell>
          <cell r="B434" t="str">
            <v xml:space="preserve">I.V. Catheter(R.P)       </v>
          </cell>
          <cell r="C434" t="str">
            <v xml:space="preserve">20G 2"                  </v>
          </cell>
          <cell r="D434">
            <v>0</v>
          </cell>
          <cell r="E434">
            <v>40000</v>
          </cell>
          <cell r="F434">
            <v>40000</v>
          </cell>
          <cell r="G434">
            <v>10000000</v>
          </cell>
          <cell r="H434">
            <v>141860.61384864262</v>
          </cell>
          <cell r="I434">
            <v>0</v>
          </cell>
          <cell r="J434">
            <v>10141860.613848643</v>
          </cell>
        </row>
        <row r="435">
          <cell r="A435">
            <v>1882</v>
          </cell>
          <cell r="B435" t="str">
            <v xml:space="preserve">I.V. Catheter(R.P)       </v>
          </cell>
          <cell r="C435" t="str">
            <v xml:space="preserve">20G 1 1/4"              </v>
          </cell>
          <cell r="D435">
            <v>0</v>
          </cell>
          <cell r="E435">
            <v>106500</v>
          </cell>
          <cell r="F435">
            <v>106500</v>
          </cell>
          <cell r="G435">
            <v>26625000</v>
          </cell>
          <cell r="H435">
            <v>377703.88437201094</v>
          </cell>
          <cell r="I435">
            <v>0</v>
          </cell>
          <cell r="J435">
            <v>27002703.884372011</v>
          </cell>
        </row>
        <row r="436">
          <cell r="A436">
            <v>1883</v>
          </cell>
          <cell r="B436" t="str">
            <v xml:space="preserve">I.V. Catheter(R.P)       </v>
          </cell>
          <cell r="C436" t="str">
            <v xml:space="preserve">22G 1"                  </v>
          </cell>
          <cell r="D436">
            <v>0</v>
          </cell>
          <cell r="E436">
            <v>493000</v>
          </cell>
          <cell r="F436">
            <v>493000</v>
          </cell>
          <cell r="G436">
            <v>123250000</v>
          </cell>
          <cell r="H436">
            <v>1748432.0656845202</v>
          </cell>
          <cell r="I436">
            <v>0</v>
          </cell>
          <cell r="J436">
            <v>124998432.06568453</v>
          </cell>
        </row>
        <row r="437">
          <cell r="A437">
            <v>1884</v>
          </cell>
          <cell r="B437" t="str">
            <v xml:space="preserve">I.V. Catheter(R.P)       </v>
          </cell>
          <cell r="C437" t="str">
            <v xml:space="preserve">24G 3/4"                </v>
          </cell>
          <cell r="D437">
            <v>0</v>
          </cell>
          <cell r="E437">
            <v>1637000</v>
          </cell>
          <cell r="F437">
            <v>1637000</v>
          </cell>
          <cell r="G437">
            <v>409250000</v>
          </cell>
          <cell r="H437">
            <v>5805645.6217556987</v>
          </cell>
          <cell r="I437">
            <v>0</v>
          </cell>
          <cell r="J437">
            <v>415055645.62175572</v>
          </cell>
        </row>
        <row r="438">
          <cell r="A438">
            <v>1892</v>
          </cell>
          <cell r="B438" t="str">
            <v xml:space="preserve">혈액 Bag-CPDA-1          </v>
          </cell>
          <cell r="C438" t="str">
            <v xml:space="preserve">Triple(400ml:B.E)       </v>
          </cell>
          <cell r="D438">
            <v>0</v>
          </cell>
          <cell r="E438">
            <v>0</v>
          </cell>
          <cell r="F438">
            <v>0</v>
          </cell>
          <cell r="G438">
            <v>0</v>
          </cell>
          <cell r="H438">
            <v>0</v>
          </cell>
          <cell r="I438">
            <v>0</v>
          </cell>
          <cell r="J438">
            <v>0</v>
          </cell>
        </row>
        <row r="439">
          <cell r="A439">
            <v>4001</v>
          </cell>
          <cell r="B439" t="str">
            <v xml:space="preserve">Catheter                 </v>
          </cell>
          <cell r="C439" t="str">
            <v xml:space="preserve">2-Cuff                  </v>
          </cell>
          <cell r="D439">
            <v>0</v>
          </cell>
          <cell r="E439">
            <v>0</v>
          </cell>
          <cell r="F439">
            <v>0</v>
          </cell>
          <cell r="G439">
            <v>0</v>
          </cell>
          <cell r="H439">
            <v>0</v>
          </cell>
          <cell r="I439">
            <v>0</v>
          </cell>
          <cell r="J439">
            <v>0</v>
          </cell>
        </row>
        <row r="440">
          <cell r="A440">
            <v>4003</v>
          </cell>
          <cell r="B440" t="str">
            <v xml:space="preserve">I.V Catheter             </v>
          </cell>
          <cell r="C440" t="str">
            <v xml:space="preserve">                        </v>
          </cell>
          <cell r="D440">
            <v>0</v>
          </cell>
          <cell r="E440">
            <v>0</v>
          </cell>
          <cell r="F440">
            <v>0</v>
          </cell>
          <cell r="G440">
            <v>0</v>
          </cell>
          <cell r="H440">
            <v>0</v>
          </cell>
          <cell r="I440">
            <v>0</v>
          </cell>
          <cell r="J440">
            <v>0</v>
          </cell>
        </row>
        <row r="441">
          <cell r="A441">
            <v>4004</v>
          </cell>
          <cell r="B441" t="str">
            <v xml:space="preserve">Green-Needle             </v>
          </cell>
          <cell r="C441" t="str">
            <v xml:space="preserve">                        </v>
          </cell>
          <cell r="D441">
            <v>0</v>
          </cell>
          <cell r="E441">
            <v>0</v>
          </cell>
          <cell r="F441">
            <v>0</v>
          </cell>
          <cell r="G441">
            <v>0</v>
          </cell>
          <cell r="H441">
            <v>0</v>
          </cell>
          <cell r="I441">
            <v>0</v>
          </cell>
          <cell r="J441">
            <v>0</v>
          </cell>
        </row>
        <row r="442">
          <cell r="A442">
            <v>4007</v>
          </cell>
          <cell r="B442" t="str">
            <v xml:space="preserve">Scalp Vein Set           </v>
          </cell>
          <cell r="C442" t="str">
            <v xml:space="preserve">                        </v>
          </cell>
          <cell r="D442">
            <v>0</v>
          </cell>
          <cell r="E442">
            <v>0</v>
          </cell>
          <cell r="F442">
            <v>0</v>
          </cell>
          <cell r="G442">
            <v>0</v>
          </cell>
          <cell r="H442">
            <v>0</v>
          </cell>
          <cell r="I442">
            <v>0</v>
          </cell>
          <cell r="J442">
            <v>0</v>
          </cell>
        </row>
        <row r="443">
          <cell r="A443">
            <v>4008</v>
          </cell>
          <cell r="B443" t="str">
            <v xml:space="preserve">Greenject - 1            </v>
          </cell>
          <cell r="C443" t="str">
            <v xml:space="preserve">                        </v>
          </cell>
          <cell r="D443">
            <v>0</v>
          </cell>
          <cell r="E443">
            <v>0</v>
          </cell>
          <cell r="F443">
            <v>0</v>
          </cell>
          <cell r="G443">
            <v>0</v>
          </cell>
          <cell r="H443">
            <v>0</v>
          </cell>
          <cell r="I443">
            <v>0</v>
          </cell>
          <cell r="J443">
            <v>0</v>
          </cell>
        </row>
        <row r="444">
          <cell r="A444">
            <v>4009</v>
          </cell>
          <cell r="B444" t="str">
            <v xml:space="preserve">Greenject - 2            </v>
          </cell>
          <cell r="C444" t="str">
            <v xml:space="preserve">                        </v>
          </cell>
          <cell r="D444">
            <v>0</v>
          </cell>
          <cell r="E444">
            <v>0</v>
          </cell>
          <cell r="F444">
            <v>0</v>
          </cell>
          <cell r="G444">
            <v>0</v>
          </cell>
          <cell r="H444">
            <v>0</v>
          </cell>
          <cell r="I444">
            <v>0</v>
          </cell>
          <cell r="J444">
            <v>0</v>
          </cell>
        </row>
        <row r="445">
          <cell r="A445">
            <v>4010</v>
          </cell>
          <cell r="B445" t="str">
            <v xml:space="preserve">Greenject - 3            </v>
          </cell>
          <cell r="C445" t="str">
            <v xml:space="preserve">                        </v>
          </cell>
          <cell r="D445">
            <v>0</v>
          </cell>
          <cell r="E445">
            <v>0</v>
          </cell>
          <cell r="F445">
            <v>0</v>
          </cell>
          <cell r="G445">
            <v>0</v>
          </cell>
          <cell r="H445">
            <v>0</v>
          </cell>
          <cell r="I445">
            <v>0</v>
          </cell>
          <cell r="J445">
            <v>0</v>
          </cell>
        </row>
        <row r="446">
          <cell r="A446">
            <v>4011</v>
          </cell>
          <cell r="B446" t="str">
            <v xml:space="preserve">Greenject - 5            </v>
          </cell>
          <cell r="C446" t="str">
            <v xml:space="preserve">                        </v>
          </cell>
          <cell r="D446">
            <v>0</v>
          </cell>
          <cell r="E446">
            <v>0</v>
          </cell>
          <cell r="F446">
            <v>0</v>
          </cell>
          <cell r="G446">
            <v>0</v>
          </cell>
          <cell r="H446">
            <v>0</v>
          </cell>
          <cell r="I446">
            <v>0</v>
          </cell>
          <cell r="J446">
            <v>0</v>
          </cell>
        </row>
        <row r="447">
          <cell r="A447">
            <v>4016</v>
          </cell>
          <cell r="B447" t="str">
            <v xml:space="preserve">Transfer Bag             </v>
          </cell>
          <cell r="C447" t="str">
            <v xml:space="preserve">                        </v>
          </cell>
          <cell r="D447">
            <v>0</v>
          </cell>
          <cell r="E447">
            <v>0</v>
          </cell>
          <cell r="F447">
            <v>0</v>
          </cell>
          <cell r="G447">
            <v>0</v>
          </cell>
          <cell r="H447">
            <v>0</v>
          </cell>
          <cell r="I447">
            <v>0</v>
          </cell>
          <cell r="J447">
            <v>0</v>
          </cell>
        </row>
        <row r="448">
          <cell r="A448">
            <v>4017</v>
          </cell>
          <cell r="B448" t="str">
            <v xml:space="preserve">Sod-Citrate Bag          </v>
          </cell>
          <cell r="C448">
            <v>3.7999999999999999E-2</v>
          </cell>
          <cell r="D448">
            <v>0</v>
          </cell>
          <cell r="E448">
            <v>0</v>
          </cell>
          <cell r="F448">
            <v>0</v>
          </cell>
          <cell r="G448">
            <v>0</v>
          </cell>
          <cell r="H448">
            <v>0</v>
          </cell>
          <cell r="I448">
            <v>0</v>
          </cell>
          <cell r="J448">
            <v>0</v>
          </cell>
        </row>
        <row r="449">
          <cell r="A449">
            <v>4018</v>
          </cell>
          <cell r="B449" t="str">
            <v xml:space="preserve">Extension Tube           </v>
          </cell>
          <cell r="C449" t="str">
            <v xml:space="preserve">230cm                   </v>
          </cell>
          <cell r="D449">
            <v>0</v>
          </cell>
          <cell r="E449">
            <v>0</v>
          </cell>
          <cell r="F449">
            <v>0</v>
          </cell>
          <cell r="G449">
            <v>0</v>
          </cell>
          <cell r="H449">
            <v>0</v>
          </cell>
          <cell r="I449">
            <v>0</v>
          </cell>
          <cell r="J449">
            <v>0</v>
          </cell>
        </row>
      </sheetData>
      <sheetData sheetId="8"/>
      <sheetData sheetId="9"/>
      <sheetData sheetId="10"/>
      <sheetData sheetId="11"/>
      <sheetData sheetId="12"/>
      <sheetData sheetId="13" refreshError="1">
        <row r="3">
          <cell r="A3">
            <v>5</v>
          </cell>
          <cell r="B3" t="str">
            <v>A0005</v>
          </cell>
          <cell r="C3" t="str">
            <v>혈액 Bag-CPDA-1</v>
          </cell>
          <cell r="D3" t="str">
            <v>Single(320ml)</v>
          </cell>
          <cell r="E3">
            <v>991</v>
          </cell>
          <cell r="H3">
            <v>75950</v>
          </cell>
          <cell r="I3">
            <v>75266450</v>
          </cell>
          <cell r="J3">
            <v>75950</v>
          </cell>
        </row>
        <row r="4">
          <cell r="A4">
            <v>6</v>
          </cell>
          <cell r="B4" t="str">
            <v>A0006</v>
          </cell>
          <cell r="C4" t="str">
            <v>혈액 Bag-CPDA-1</v>
          </cell>
          <cell r="D4" t="str">
            <v>Double(320ml)</v>
          </cell>
          <cell r="E4">
            <v>1730</v>
          </cell>
          <cell r="H4">
            <v>427624</v>
          </cell>
          <cell r="I4">
            <v>739789520</v>
          </cell>
          <cell r="J4">
            <v>427624</v>
          </cell>
        </row>
        <row r="5">
          <cell r="A5">
            <v>13</v>
          </cell>
          <cell r="B5" t="str">
            <v>A0013</v>
          </cell>
          <cell r="C5" t="str">
            <v>혈액 Bag-CPDA</v>
          </cell>
          <cell r="D5" t="str">
            <v>Single(450ml:수)</v>
          </cell>
          <cell r="E5">
            <v>951</v>
          </cell>
          <cell r="H5">
            <v>893610</v>
          </cell>
          <cell r="I5">
            <v>849948215</v>
          </cell>
          <cell r="J5">
            <v>893610</v>
          </cell>
        </row>
        <row r="6">
          <cell r="A6">
            <v>14</v>
          </cell>
          <cell r="B6" t="str">
            <v>A0014</v>
          </cell>
          <cell r="C6" t="str">
            <v>혈액 Bag-CPDA</v>
          </cell>
          <cell r="D6" t="str">
            <v>Double(450ml:수)</v>
          </cell>
          <cell r="E6">
            <v>1857</v>
          </cell>
          <cell r="H6">
            <v>129528</v>
          </cell>
          <cell r="I6">
            <v>240621575</v>
          </cell>
          <cell r="J6">
            <v>129528</v>
          </cell>
        </row>
        <row r="7">
          <cell r="A7">
            <v>15</v>
          </cell>
          <cell r="B7" t="str">
            <v>A0015</v>
          </cell>
          <cell r="C7" t="str">
            <v>혈액 Bag-CPDA</v>
          </cell>
          <cell r="D7" t="str">
            <v>Triple(450ml:수)</v>
          </cell>
          <cell r="E7">
            <v>2399</v>
          </cell>
          <cell r="H7">
            <v>229298</v>
          </cell>
          <cell r="I7">
            <v>550177621</v>
          </cell>
          <cell r="J7">
            <v>229298</v>
          </cell>
        </row>
        <row r="8">
          <cell r="A8">
            <v>16</v>
          </cell>
          <cell r="B8" t="str">
            <v>A0016</v>
          </cell>
          <cell r="C8" t="str">
            <v>혈액 Bag-CPDA</v>
          </cell>
          <cell r="D8" t="str">
            <v>Quadruple(450ml:?</v>
          </cell>
          <cell r="E8">
            <v>3484</v>
          </cell>
          <cell r="H8">
            <v>298</v>
          </cell>
          <cell r="I8" t="str">
            <v>1,038,470|</v>
          </cell>
          <cell r="J8">
            <v>298</v>
          </cell>
        </row>
        <row r="9">
          <cell r="A9">
            <v>17</v>
          </cell>
          <cell r="B9" t="str">
            <v>A0017</v>
          </cell>
          <cell r="C9" t="str">
            <v>Transfer Bag</v>
          </cell>
          <cell r="D9" t="str">
            <v>300 ml</v>
          </cell>
          <cell r="E9">
            <v>491</v>
          </cell>
          <cell r="H9">
            <v>12600</v>
          </cell>
          <cell r="I9">
            <v>6186600</v>
          </cell>
          <cell r="J9">
            <v>12600</v>
          </cell>
        </row>
        <row r="10">
          <cell r="A10">
            <v>27</v>
          </cell>
          <cell r="B10" t="str">
            <v>A0027</v>
          </cell>
          <cell r="C10" t="str">
            <v>채혈 Set</v>
          </cell>
          <cell r="D10" t="str">
            <v>수출용</v>
          </cell>
          <cell r="E10">
            <v>152</v>
          </cell>
          <cell r="H10">
            <v>95000</v>
          </cell>
          <cell r="I10">
            <v>14440000</v>
          </cell>
          <cell r="J10">
            <v>95000</v>
          </cell>
        </row>
        <row r="11">
          <cell r="A11">
            <v>28</v>
          </cell>
          <cell r="B11" t="str">
            <v>A0028</v>
          </cell>
          <cell r="C11" t="str">
            <v>수혈 Set</v>
          </cell>
          <cell r="D11" t="str">
            <v>18 G</v>
          </cell>
          <cell r="E11">
            <v>189</v>
          </cell>
          <cell r="H11">
            <v>101800</v>
          </cell>
          <cell r="I11">
            <v>19240200</v>
          </cell>
          <cell r="J11">
            <v>101800</v>
          </cell>
        </row>
        <row r="12">
          <cell r="A12">
            <v>30</v>
          </cell>
          <cell r="B12" t="str">
            <v>A0030</v>
          </cell>
          <cell r="C12" t="str">
            <v>수혈 Set</v>
          </cell>
          <cell r="D12" t="str">
            <v>수출용</v>
          </cell>
          <cell r="E12">
            <v>270</v>
          </cell>
          <cell r="H12">
            <v>2000740</v>
          </cell>
          <cell r="I12">
            <v>540339851</v>
          </cell>
          <cell r="J12">
            <v>2000740</v>
          </cell>
        </row>
        <row r="13">
          <cell r="A13">
            <v>31</v>
          </cell>
          <cell r="B13" t="str">
            <v>A0031</v>
          </cell>
          <cell r="C13" t="str">
            <v>혈소판 수혈 Set</v>
          </cell>
          <cell r="E13">
            <v>435</v>
          </cell>
          <cell r="H13">
            <v>62160</v>
          </cell>
          <cell r="I13">
            <v>27039600</v>
          </cell>
          <cell r="J13">
            <v>62160</v>
          </cell>
        </row>
        <row r="14">
          <cell r="A14">
            <v>32</v>
          </cell>
          <cell r="B14" t="str">
            <v>A0032</v>
          </cell>
          <cell r="C14" t="str">
            <v>Peritosol 150</v>
          </cell>
          <cell r="D14" t="str">
            <v>1 L</v>
          </cell>
          <cell r="E14">
            <v>1154</v>
          </cell>
          <cell r="H14">
            <v>5072</v>
          </cell>
          <cell r="I14">
            <v>5853088</v>
          </cell>
          <cell r="J14">
            <v>5072</v>
          </cell>
        </row>
        <row r="15">
          <cell r="A15">
            <v>33</v>
          </cell>
          <cell r="B15" t="str">
            <v>A0033</v>
          </cell>
          <cell r="C15" t="str">
            <v>Peritosol 150</v>
          </cell>
          <cell r="D15" t="str">
            <v>2 L</v>
          </cell>
          <cell r="E15">
            <v>1424</v>
          </cell>
          <cell r="H15">
            <v>43682</v>
          </cell>
          <cell r="I15">
            <v>62203168</v>
          </cell>
          <cell r="J15">
            <v>43682</v>
          </cell>
        </row>
        <row r="16">
          <cell r="A16">
            <v>34</v>
          </cell>
          <cell r="B16" t="str">
            <v>A0034</v>
          </cell>
          <cell r="C16" t="str">
            <v>Peritosol 250</v>
          </cell>
          <cell r="D16" t="str">
            <v>1 L</v>
          </cell>
          <cell r="E16">
            <v>1796</v>
          </cell>
          <cell r="H16">
            <v>1278</v>
          </cell>
          <cell r="I16">
            <v>2295288</v>
          </cell>
          <cell r="J16">
            <v>1278</v>
          </cell>
        </row>
        <row r="17">
          <cell r="A17">
            <v>35</v>
          </cell>
          <cell r="B17" t="str">
            <v>A0035</v>
          </cell>
          <cell r="C17" t="str">
            <v>Peritosol 250</v>
          </cell>
          <cell r="D17" t="str">
            <v>2 L</v>
          </cell>
          <cell r="E17">
            <v>1424</v>
          </cell>
          <cell r="H17">
            <v>2180</v>
          </cell>
          <cell r="I17">
            <v>3104320</v>
          </cell>
          <cell r="J17">
            <v>2180</v>
          </cell>
        </row>
        <row r="18">
          <cell r="A18">
            <v>36</v>
          </cell>
          <cell r="B18" t="str">
            <v>A0036</v>
          </cell>
          <cell r="C18" t="str">
            <v>Peritosol 425</v>
          </cell>
          <cell r="D18" t="str">
            <v>1 L</v>
          </cell>
          <cell r="E18">
            <v>1154</v>
          </cell>
          <cell r="H18">
            <v>1185</v>
          </cell>
          <cell r="I18">
            <v>1367490</v>
          </cell>
          <cell r="J18">
            <v>1185</v>
          </cell>
        </row>
        <row r="19">
          <cell r="A19">
            <v>37</v>
          </cell>
          <cell r="B19" t="str">
            <v>A0037</v>
          </cell>
          <cell r="C19" t="str">
            <v>Peritosol 425</v>
          </cell>
          <cell r="D19" t="str">
            <v>2 L</v>
          </cell>
          <cell r="E19">
            <v>1424</v>
          </cell>
          <cell r="H19">
            <v>20175</v>
          </cell>
          <cell r="I19">
            <v>28729200</v>
          </cell>
          <cell r="J19">
            <v>20175</v>
          </cell>
        </row>
        <row r="20">
          <cell r="A20">
            <v>39</v>
          </cell>
          <cell r="B20" t="str">
            <v>A0039</v>
          </cell>
          <cell r="C20" t="str">
            <v>복강 Adaptor</v>
          </cell>
          <cell r="E20">
            <v>43125</v>
          </cell>
          <cell r="H20">
            <v>297</v>
          </cell>
          <cell r="I20">
            <v>12808125</v>
          </cell>
          <cell r="J20">
            <v>297</v>
          </cell>
        </row>
        <row r="21">
          <cell r="A21">
            <v>40</v>
          </cell>
          <cell r="B21" t="str">
            <v>A0040</v>
          </cell>
          <cell r="C21" t="str">
            <v>복강관류액주입관</v>
          </cell>
          <cell r="E21">
            <v>4200</v>
          </cell>
          <cell r="H21">
            <v>350</v>
          </cell>
          <cell r="I21">
            <v>1470000</v>
          </cell>
          <cell r="J21">
            <v>350</v>
          </cell>
        </row>
        <row r="22">
          <cell r="A22">
            <v>50</v>
          </cell>
          <cell r="B22" t="str">
            <v>A0050</v>
          </cell>
          <cell r="C22" t="str">
            <v>Iodine Case</v>
          </cell>
          <cell r="E22">
            <v>75</v>
          </cell>
          <cell r="H22">
            <v>277920</v>
          </cell>
          <cell r="I22">
            <v>20844000</v>
          </cell>
          <cell r="J22">
            <v>277920</v>
          </cell>
        </row>
        <row r="23">
          <cell r="A23">
            <v>53</v>
          </cell>
          <cell r="B23" t="str">
            <v>A0053</v>
          </cell>
          <cell r="C23" t="str">
            <v>혈액투석기 (수입)</v>
          </cell>
          <cell r="D23" t="str">
            <v>AM-06</v>
          </cell>
          <cell r="E23">
            <v>11250</v>
          </cell>
          <cell r="G23">
            <v>480</v>
          </cell>
          <cell r="H23">
            <v>480</v>
          </cell>
          <cell r="I23">
            <v>5400000</v>
          </cell>
          <cell r="J23">
            <v>480</v>
          </cell>
        </row>
        <row r="24">
          <cell r="A24">
            <v>67</v>
          </cell>
          <cell r="B24" t="str">
            <v>A0067</v>
          </cell>
          <cell r="C24" t="str">
            <v>혈액회로 (수입)</v>
          </cell>
          <cell r="D24" t="str">
            <v>BR-09</v>
          </cell>
          <cell r="E24">
            <v>3937</v>
          </cell>
          <cell r="G24">
            <v>1200</v>
          </cell>
          <cell r="H24">
            <v>1200</v>
          </cell>
          <cell r="I24">
            <v>4725000</v>
          </cell>
          <cell r="J24">
            <v>1200</v>
          </cell>
        </row>
        <row r="25">
          <cell r="A25">
            <v>74</v>
          </cell>
          <cell r="B25" t="str">
            <v>A0074</v>
          </cell>
          <cell r="C25" t="str">
            <v>혈액회로</v>
          </cell>
          <cell r="D25" t="str">
            <v>GCL-081</v>
          </cell>
          <cell r="E25">
            <v>3750</v>
          </cell>
          <cell r="H25">
            <v>960</v>
          </cell>
          <cell r="I25">
            <v>3600000</v>
          </cell>
          <cell r="J25">
            <v>960</v>
          </cell>
        </row>
        <row r="26">
          <cell r="A26">
            <v>75</v>
          </cell>
          <cell r="B26" t="str">
            <v>A0075</v>
          </cell>
          <cell r="C26" t="str">
            <v>혈액회로</v>
          </cell>
          <cell r="D26" t="str">
            <v>GCL-210F</v>
          </cell>
          <cell r="E26">
            <v>3750</v>
          </cell>
          <cell r="H26">
            <v>3840</v>
          </cell>
          <cell r="I26">
            <v>14400000</v>
          </cell>
          <cell r="J26">
            <v>3840</v>
          </cell>
        </row>
        <row r="27">
          <cell r="A27">
            <v>76</v>
          </cell>
          <cell r="B27" t="str">
            <v>A0076</v>
          </cell>
          <cell r="C27" t="str">
            <v>혈액회로</v>
          </cell>
          <cell r="D27" t="str">
            <v>GCL-269</v>
          </cell>
          <cell r="E27">
            <v>3750</v>
          </cell>
          <cell r="H27">
            <v>136281</v>
          </cell>
          <cell r="I27">
            <v>511053750</v>
          </cell>
          <cell r="J27">
            <v>136281</v>
          </cell>
        </row>
        <row r="28">
          <cell r="A28">
            <v>77</v>
          </cell>
          <cell r="B28" t="str">
            <v>A0077</v>
          </cell>
          <cell r="C28" t="str">
            <v>ACD-A Solution</v>
          </cell>
          <cell r="D28" t="str">
            <v>500ml(수출용)</v>
          </cell>
          <cell r="H28">
            <v>4005</v>
          </cell>
          <cell r="J28">
            <v>4005</v>
          </cell>
        </row>
        <row r="29">
          <cell r="A29">
            <v>78</v>
          </cell>
          <cell r="B29" t="str">
            <v>A0078</v>
          </cell>
          <cell r="C29" t="str">
            <v>H.D.SOL-1</v>
          </cell>
          <cell r="D29" t="str">
            <v>20L</v>
          </cell>
          <cell r="E29">
            <v>9430</v>
          </cell>
          <cell r="H29">
            <v>3925</v>
          </cell>
          <cell r="I29">
            <v>37012750</v>
          </cell>
          <cell r="J29">
            <v>3925</v>
          </cell>
        </row>
        <row r="30">
          <cell r="A30">
            <v>80</v>
          </cell>
          <cell r="B30" t="str">
            <v>A0080</v>
          </cell>
          <cell r="C30" t="str">
            <v>H.D.SOL-2</v>
          </cell>
          <cell r="D30" t="str">
            <v>20L</v>
          </cell>
          <cell r="E30">
            <v>9430</v>
          </cell>
          <cell r="H30">
            <v>1968</v>
          </cell>
          <cell r="I30">
            <v>18558240</v>
          </cell>
          <cell r="J30">
            <v>1968</v>
          </cell>
        </row>
        <row r="31">
          <cell r="A31">
            <v>82</v>
          </cell>
          <cell r="B31" t="str">
            <v>A0082</v>
          </cell>
          <cell r="C31" t="str">
            <v>H.D.SOL-3</v>
          </cell>
          <cell r="D31" t="str">
            <v>20L</v>
          </cell>
          <cell r="E31">
            <v>9430</v>
          </cell>
          <cell r="H31">
            <v>4884</v>
          </cell>
          <cell r="I31">
            <v>46056120</v>
          </cell>
          <cell r="J31">
            <v>4884</v>
          </cell>
        </row>
        <row r="32">
          <cell r="A32">
            <v>83</v>
          </cell>
          <cell r="B32" t="str">
            <v>A0083</v>
          </cell>
          <cell r="C32" t="str">
            <v>H.D.SOL-BC(G)</v>
          </cell>
          <cell r="D32" t="str">
            <v>A 액</v>
          </cell>
          <cell r="E32">
            <v>4714</v>
          </cell>
          <cell r="H32">
            <v>31488</v>
          </cell>
          <cell r="I32">
            <v>148434432</v>
          </cell>
          <cell r="J32">
            <v>31488</v>
          </cell>
        </row>
        <row r="33">
          <cell r="A33">
            <v>85</v>
          </cell>
          <cell r="B33" t="str">
            <v>A0085</v>
          </cell>
          <cell r="C33" t="str">
            <v>Hemosorba</v>
          </cell>
          <cell r="D33" t="str">
            <v>CH-350</v>
          </cell>
          <cell r="E33">
            <v>225000</v>
          </cell>
          <cell r="G33">
            <v>297</v>
          </cell>
          <cell r="H33">
            <v>297</v>
          </cell>
          <cell r="I33">
            <v>66825000</v>
          </cell>
          <cell r="J33">
            <v>297</v>
          </cell>
        </row>
        <row r="34">
          <cell r="A34">
            <v>90</v>
          </cell>
          <cell r="B34" t="str">
            <v>A0090</v>
          </cell>
          <cell r="C34" t="str">
            <v>A.V.F. Set</v>
          </cell>
          <cell r="D34" t="str">
            <v>16G Side Hole</v>
          </cell>
          <cell r="E34">
            <v>360</v>
          </cell>
          <cell r="H34">
            <v>45000</v>
          </cell>
          <cell r="I34">
            <v>16200000</v>
          </cell>
          <cell r="J34">
            <v>45000</v>
          </cell>
        </row>
        <row r="35">
          <cell r="A35">
            <v>93</v>
          </cell>
          <cell r="B35" t="str">
            <v>A0093</v>
          </cell>
          <cell r="C35" t="str">
            <v>Extension Line</v>
          </cell>
          <cell r="D35" t="str">
            <v>Selectra용</v>
          </cell>
          <cell r="E35">
            <v>1000</v>
          </cell>
          <cell r="H35">
            <v>28</v>
          </cell>
          <cell r="I35">
            <v>28000</v>
          </cell>
          <cell r="J35">
            <v>28</v>
          </cell>
        </row>
        <row r="36">
          <cell r="A36">
            <v>119</v>
          </cell>
          <cell r="B36" t="str">
            <v>A0119</v>
          </cell>
          <cell r="C36" t="str">
            <v>Urine Bag</v>
          </cell>
          <cell r="D36" t="str">
            <v>2000 ML</v>
          </cell>
          <cell r="E36">
            <v>975</v>
          </cell>
          <cell r="H36">
            <v>102500</v>
          </cell>
          <cell r="I36">
            <v>99937500</v>
          </cell>
          <cell r="J36">
            <v>102500</v>
          </cell>
        </row>
        <row r="37">
          <cell r="A37">
            <v>121</v>
          </cell>
          <cell r="B37" t="str">
            <v>A0121</v>
          </cell>
          <cell r="C37" t="str">
            <v>Urine Bag</v>
          </cell>
          <cell r="D37" t="str">
            <v>C Type(수출)</v>
          </cell>
          <cell r="E37">
            <v>226</v>
          </cell>
          <cell r="H37">
            <v>10000</v>
          </cell>
          <cell r="I37">
            <v>2260000</v>
          </cell>
          <cell r="J37">
            <v>10000</v>
          </cell>
        </row>
        <row r="38">
          <cell r="A38">
            <v>122</v>
          </cell>
          <cell r="B38" t="str">
            <v>A0122</v>
          </cell>
          <cell r="C38" t="str">
            <v>Urine Bag</v>
          </cell>
          <cell r="D38" t="str">
            <v>1400 ML</v>
          </cell>
          <cell r="E38">
            <v>975</v>
          </cell>
          <cell r="H38">
            <v>5300</v>
          </cell>
          <cell r="I38">
            <v>5167500</v>
          </cell>
          <cell r="J38">
            <v>5300</v>
          </cell>
        </row>
        <row r="39">
          <cell r="A39">
            <v>123</v>
          </cell>
          <cell r="B39" t="str">
            <v>A0123</v>
          </cell>
          <cell r="C39" t="str">
            <v>Urine Collector</v>
          </cell>
          <cell r="D39" t="str">
            <v>100 cc</v>
          </cell>
          <cell r="E39">
            <v>71</v>
          </cell>
          <cell r="H39">
            <v>5000</v>
          </cell>
          <cell r="I39">
            <v>355000</v>
          </cell>
          <cell r="J39">
            <v>5000</v>
          </cell>
        </row>
        <row r="40">
          <cell r="A40">
            <v>136</v>
          </cell>
          <cell r="B40" t="str">
            <v>A0136</v>
          </cell>
          <cell r="C40" t="str">
            <v>수액 Set Q-Type</v>
          </cell>
          <cell r="D40" t="str">
            <v>녹십자양행</v>
          </cell>
          <cell r="E40">
            <v>220</v>
          </cell>
          <cell r="H40">
            <v>3200</v>
          </cell>
          <cell r="I40">
            <v>704000</v>
          </cell>
          <cell r="J40">
            <v>3200</v>
          </cell>
        </row>
        <row r="41">
          <cell r="A41">
            <v>137</v>
          </cell>
          <cell r="B41" t="str">
            <v>A0137</v>
          </cell>
          <cell r="C41" t="str">
            <v>수액 Set C-Type</v>
          </cell>
          <cell r="D41" t="str">
            <v>21G 녹십자용</v>
          </cell>
          <cell r="E41">
            <v>300</v>
          </cell>
          <cell r="H41">
            <v>353600</v>
          </cell>
          <cell r="I41">
            <v>106080000</v>
          </cell>
          <cell r="J41">
            <v>353600</v>
          </cell>
        </row>
        <row r="42">
          <cell r="A42">
            <v>138</v>
          </cell>
          <cell r="B42" t="str">
            <v>A0138</v>
          </cell>
          <cell r="C42" t="str">
            <v>수액 Set QS-Type</v>
          </cell>
          <cell r="D42" t="str">
            <v>신동방</v>
          </cell>
          <cell r="E42">
            <v>210</v>
          </cell>
          <cell r="H42">
            <v>12000</v>
          </cell>
          <cell r="I42">
            <v>2520000</v>
          </cell>
          <cell r="J42">
            <v>12000</v>
          </cell>
        </row>
        <row r="43">
          <cell r="A43">
            <v>139</v>
          </cell>
          <cell r="B43" t="str">
            <v>A0139</v>
          </cell>
          <cell r="C43" t="str">
            <v>수액 Set Q-Type</v>
          </cell>
          <cell r="D43" t="str">
            <v>수출용</v>
          </cell>
          <cell r="E43">
            <v>166</v>
          </cell>
          <cell r="H43">
            <v>246240</v>
          </cell>
          <cell r="I43">
            <v>40954636</v>
          </cell>
          <cell r="J43">
            <v>246240</v>
          </cell>
        </row>
        <row r="44">
          <cell r="A44">
            <v>140</v>
          </cell>
          <cell r="B44" t="str">
            <v>A0140</v>
          </cell>
          <cell r="C44" t="str">
            <v>수액 Set</v>
          </cell>
          <cell r="D44" t="str">
            <v>Y-Type(서울대용)</v>
          </cell>
          <cell r="E44">
            <v>200</v>
          </cell>
          <cell r="H44">
            <v>106840</v>
          </cell>
          <cell r="I44">
            <v>21368000</v>
          </cell>
          <cell r="J44">
            <v>106840</v>
          </cell>
        </row>
        <row r="45">
          <cell r="A45">
            <v>141</v>
          </cell>
          <cell r="B45" t="str">
            <v>A0141</v>
          </cell>
          <cell r="C45" t="str">
            <v>수액 Set</v>
          </cell>
          <cell r="D45" t="str">
            <v>B-Type(서울대용)</v>
          </cell>
          <cell r="E45">
            <v>170</v>
          </cell>
          <cell r="H45">
            <v>138950</v>
          </cell>
          <cell r="I45">
            <v>23621500</v>
          </cell>
          <cell r="J45">
            <v>138950</v>
          </cell>
        </row>
        <row r="46">
          <cell r="A46">
            <v>142</v>
          </cell>
          <cell r="B46" t="str">
            <v>A0142</v>
          </cell>
          <cell r="C46" t="str">
            <v>수액 Set</v>
          </cell>
          <cell r="D46" t="str">
            <v>K-Type(서울대용)</v>
          </cell>
          <cell r="E46">
            <v>170</v>
          </cell>
          <cell r="H46">
            <v>9400</v>
          </cell>
          <cell r="I46">
            <v>1598000</v>
          </cell>
          <cell r="J46">
            <v>9400</v>
          </cell>
        </row>
        <row r="47">
          <cell r="A47">
            <v>143</v>
          </cell>
          <cell r="B47" t="str">
            <v>A0143</v>
          </cell>
          <cell r="C47" t="str">
            <v>Scalp Vein Set</v>
          </cell>
          <cell r="D47" t="str">
            <v>18 G</v>
          </cell>
          <cell r="E47">
            <v>46</v>
          </cell>
          <cell r="H47">
            <v>30000</v>
          </cell>
          <cell r="I47">
            <v>1395000</v>
          </cell>
          <cell r="J47">
            <v>30000</v>
          </cell>
        </row>
        <row r="48">
          <cell r="A48">
            <v>146</v>
          </cell>
          <cell r="B48" t="str">
            <v>A0146</v>
          </cell>
          <cell r="C48" t="str">
            <v>Scalp Vein Set</v>
          </cell>
          <cell r="D48" t="str">
            <v>21 G</v>
          </cell>
          <cell r="E48">
            <v>46</v>
          </cell>
          <cell r="H48">
            <v>50000</v>
          </cell>
          <cell r="I48">
            <v>2325000</v>
          </cell>
          <cell r="J48">
            <v>50000</v>
          </cell>
        </row>
        <row r="49">
          <cell r="A49">
            <v>148</v>
          </cell>
          <cell r="B49" t="str">
            <v>A0148</v>
          </cell>
          <cell r="C49" t="str">
            <v>Scalp Vein Set</v>
          </cell>
          <cell r="D49" t="str">
            <v>23 G</v>
          </cell>
          <cell r="E49">
            <v>46</v>
          </cell>
          <cell r="H49">
            <v>3706000</v>
          </cell>
          <cell r="I49">
            <v>172329000</v>
          </cell>
          <cell r="J49">
            <v>3706000</v>
          </cell>
        </row>
        <row r="50">
          <cell r="A50">
            <v>149</v>
          </cell>
          <cell r="B50" t="str">
            <v>A0149</v>
          </cell>
          <cell r="C50" t="str">
            <v>Scalp Vein Set</v>
          </cell>
          <cell r="D50" t="str">
            <v>24 G</v>
          </cell>
          <cell r="E50">
            <v>46</v>
          </cell>
          <cell r="H50">
            <v>60000</v>
          </cell>
          <cell r="I50">
            <v>2790000</v>
          </cell>
          <cell r="J50">
            <v>60000</v>
          </cell>
        </row>
        <row r="51">
          <cell r="A51">
            <v>150</v>
          </cell>
          <cell r="B51" t="str">
            <v>A0150</v>
          </cell>
          <cell r="C51" t="str">
            <v>Scalp Vein Set</v>
          </cell>
          <cell r="D51" t="str">
            <v>25 G</v>
          </cell>
          <cell r="E51">
            <v>46</v>
          </cell>
          <cell r="H51">
            <v>119600</v>
          </cell>
          <cell r="I51">
            <v>5561400</v>
          </cell>
          <cell r="J51">
            <v>119600</v>
          </cell>
        </row>
        <row r="52">
          <cell r="A52">
            <v>155</v>
          </cell>
          <cell r="B52" t="str">
            <v>A0155</v>
          </cell>
          <cell r="C52" t="str">
            <v>T.P.N Bag</v>
          </cell>
          <cell r="E52">
            <v>1031</v>
          </cell>
          <cell r="H52">
            <v>146710</v>
          </cell>
          <cell r="I52">
            <v>151258010</v>
          </cell>
          <cell r="J52">
            <v>146710</v>
          </cell>
        </row>
        <row r="53">
          <cell r="A53">
            <v>160</v>
          </cell>
          <cell r="B53" t="str">
            <v>A0160</v>
          </cell>
          <cell r="C53" t="str">
            <v>I.V. Catheter</v>
          </cell>
          <cell r="D53" t="str">
            <v>20G 1 1/4</v>
          </cell>
          <cell r="E53">
            <v>246</v>
          </cell>
          <cell r="H53">
            <v>500</v>
          </cell>
          <cell r="I53">
            <v>123000</v>
          </cell>
          <cell r="J53">
            <v>500</v>
          </cell>
        </row>
        <row r="54">
          <cell r="A54">
            <v>162</v>
          </cell>
          <cell r="B54" t="str">
            <v>A0162</v>
          </cell>
          <cell r="C54" t="str">
            <v>Greenject- 1</v>
          </cell>
          <cell r="D54" t="str">
            <v>23G 1</v>
          </cell>
          <cell r="E54">
            <v>30</v>
          </cell>
          <cell r="H54">
            <v>450000</v>
          </cell>
          <cell r="I54">
            <v>13500000</v>
          </cell>
          <cell r="J54">
            <v>450000</v>
          </cell>
        </row>
        <row r="55">
          <cell r="A55">
            <v>163</v>
          </cell>
          <cell r="B55" t="str">
            <v>A0163</v>
          </cell>
          <cell r="C55" t="str">
            <v>Scalp Vein Set(Bulk)</v>
          </cell>
          <cell r="E55">
            <v>48</v>
          </cell>
          <cell r="H55">
            <v>661500</v>
          </cell>
          <cell r="I55">
            <v>31752000</v>
          </cell>
          <cell r="J55">
            <v>661500</v>
          </cell>
        </row>
        <row r="56">
          <cell r="A56">
            <v>164</v>
          </cell>
          <cell r="B56" t="str">
            <v>A0164</v>
          </cell>
          <cell r="C56" t="str">
            <v>Deltec Cannula</v>
          </cell>
          <cell r="D56" t="str">
            <v>19G 1.25</v>
          </cell>
          <cell r="E56">
            <v>113</v>
          </cell>
          <cell r="H56">
            <v>25000</v>
          </cell>
          <cell r="I56">
            <v>2825000</v>
          </cell>
          <cell r="J56">
            <v>25000</v>
          </cell>
        </row>
        <row r="57">
          <cell r="A57">
            <v>165</v>
          </cell>
          <cell r="B57" t="str">
            <v>A0165</v>
          </cell>
          <cell r="C57" t="str">
            <v>Greenject- 1</v>
          </cell>
          <cell r="D57" t="str">
            <v>25G 5/8</v>
          </cell>
          <cell r="E57">
            <v>30</v>
          </cell>
          <cell r="H57">
            <v>750000</v>
          </cell>
          <cell r="I57">
            <v>22500000</v>
          </cell>
          <cell r="J57">
            <v>750000</v>
          </cell>
        </row>
        <row r="58">
          <cell r="A58">
            <v>167</v>
          </cell>
          <cell r="B58" t="str">
            <v>A0167</v>
          </cell>
          <cell r="C58" t="str">
            <v>Greenject- 1</v>
          </cell>
          <cell r="D58" t="str">
            <v>26G 1/2</v>
          </cell>
          <cell r="E58">
            <v>30</v>
          </cell>
          <cell r="H58">
            <v>3651000</v>
          </cell>
          <cell r="I58">
            <v>109530000</v>
          </cell>
          <cell r="J58">
            <v>3651000</v>
          </cell>
        </row>
        <row r="59">
          <cell r="A59">
            <v>168</v>
          </cell>
          <cell r="B59" t="str">
            <v>A0168</v>
          </cell>
          <cell r="C59" t="str">
            <v>Insulin Syringe</v>
          </cell>
          <cell r="D59" t="str">
            <v>1 ml</v>
          </cell>
          <cell r="E59">
            <v>50</v>
          </cell>
          <cell r="J59">
            <v>0</v>
          </cell>
        </row>
        <row r="60">
          <cell r="A60">
            <v>172</v>
          </cell>
          <cell r="B60" t="str">
            <v>A0172</v>
          </cell>
          <cell r="C60" t="str">
            <v>Greenject- 2</v>
          </cell>
          <cell r="D60" t="str">
            <v>23G  1(중앙가축)</v>
          </cell>
          <cell r="E60">
            <v>35</v>
          </cell>
          <cell r="H60">
            <v>514000</v>
          </cell>
          <cell r="I60">
            <v>17990000</v>
          </cell>
          <cell r="J60">
            <v>514000</v>
          </cell>
        </row>
        <row r="61">
          <cell r="A61">
            <v>175</v>
          </cell>
          <cell r="B61" t="str">
            <v>A0175</v>
          </cell>
          <cell r="C61" t="str">
            <v>Greenject- 2</v>
          </cell>
          <cell r="D61" t="str">
            <v>23G 1</v>
          </cell>
          <cell r="E61">
            <v>27</v>
          </cell>
          <cell r="H61">
            <v>2660000</v>
          </cell>
          <cell r="I61">
            <v>71820000</v>
          </cell>
          <cell r="J61">
            <v>2660000</v>
          </cell>
        </row>
        <row r="62">
          <cell r="A62">
            <v>179</v>
          </cell>
          <cell r="B62" t="str">
            <v>A0179</v>
          </cell>
          <cell r="C62" t="str">
            <v>Greenject- 2</v>
          </cell>
          <cell r="D62" t="str">
            <v>25G 5/8 (미즐)</v>
          </cell>
          <cell r="E62">
            <v>39</v>
          </cell>
          <cell r="H62">
            <v>140000</v>
          </cell>
          <cell r="I62">
            <v>5460000</v>
          </cell>
          <cell r="J62">
            <v>140000</v>
          </cell>
        </row>
        <row r="63">
          <cell r="A63">
            <v>180</v>
          </cell>
          <cell r="B63" t="str">
            <v>A0180</v>
          </cell>
          <cell r="C63" t="str">
            <v>Greenject- 2</v>
          </cell>
          <cell r="D63" t="str">
            <v>24G 6/8</v>
          </cell>
          <cell r="E63">
            <v>26</v>
          </cell>
          <cell r="H63">
            <v>140000</v>
          </cell>
          <cell r="I63">
            <v>3640000</v>
          </cell>
          <cell r="J63">
            <v>140000</v>
          </cell>
        </row>
        <row r="64">
          <cell r="A64">
            <v>181</v>
          </cell>
          <cell r="B64" t="str">
            <v>A0181</v>
          </cell>
          <cell r="C64" t="str">
            <v>Greenject- 2</v>
          </cell>
          <cell r="D64" t="str">
            <v>26G 1/2</v>
          </cell>
          <cell r="E64">
            <v>4</v>
          </cell>
          <cell r="H64">
            <v>60000</v>
          </cell>
          <cell r="I64">
            <v>240000</v>
          </cell>
          <cell r="J64">
            <v>60000</v>
          </cell>
        </row>
        <row r="65">
          <cell r="A65">
            <v>182</v>
          </cell>
          <cell r="B65" t="str">
            <v>A0182</v>
          </cell>
          <cell r="C65" t="str">
            <v>Greenject- 2</v>
          </cell>
          <cell r="D65" t="str">
            <v>무침</v>
          </cell>
          <cell r="E65">
            <v>27</v>
          </cell>
          <cell r="H65">
            <v>70000</v>
          </cell>
          <cell r="I65">
            <v>1890000</v>
          </cell>
          <cell r="J65">
            <v>70000</v>
          </cell>
        </row>
        <row r="66">
          <cell r="A66">
            <v>183</v>
          </cell>
          <cell r="B66" t="str">
            <v>A0183</v>
          </cell>
          <cell r="C66" t="str">
            <v>Greenject- 3</v>
          </cell>
          <cell r="D66" t="str">
            <v>23G 1</v>
          </cell>
          <cell r="E66">
            <v>35</v>
          </cell>
          <cell r="H66">
            <v>11620000</v>
          </cell>
          <cell r="I66">
            <v>406700000</v>
          </cell>
          <cell r="J66">
            <v>11620000</v>
          </cell>
        </row>
        <row r="67">
          <cell r="A67">
            <v>184</v>
          </cell>
          <cell r="B67" t="str">
            <v>A0184</v>
          </cell>
          <cell r="C67" t="str">
            <v>Greenject- 5</v>
          </cell>
          <cell r="D67" t="str">
            <v>21G 1</v>
          </cell>
          <cell r="E67">
            <v>32</v>
          </cell>
          <cell r="J67">
            <v>0</v>
          </cell>
        </row>
        <row r="68">
          <cell r="A68">
            <v>185</v>
          </cell>
          <cell r="B68" t="str">
            <v>A0185</v>
          </cell>
          <cell r="C68" t="str">
            <v>Greenject- 5</v>
          </cell>
          <cell r="D68" t="str">
            <v>21G 1 1/4</v>
          </cell>
          <cell r="E68">
            <v>30</v>
          </cell>
          <cell r="H68">
            <v>240000</v>
          </cell>
          <cell r="I68">
            <v>7380000</v>
          </cell>
          <cell r="J68">
            <v>240000</v>
          </cell>
        </row>
        <row r="69">
          <cell r="A69">
            <v>186</v>
          </cell>
          <cell r="B69" t="str">
            <v>A0186</v>
          </cell>
          <cell r="C69" t="str">
            <v>Greenject- 5</v>
          </cell>
          <cell r="D69" t="str">
            <v>21G 1 1/2</v>
          </cell>
          <cell r="E69">
            <v>32</v>
          </cell>
          <cell r="J69">
            <v>0</v>
          </cell>
        </row>
        <row r="70">
          <cell r="A70">
            <v>188</v>
          </cell>
          <cell r="B70" t="str">
            <v>A0188</v>
          </cell>
          <cell r="C70" t="str">
            <v>Greenject- 5</v>
          </cell>
          <cell r="D70" t="str">
            <v>22G 1 1/4</v>
          </cell>
          <cell r="E70">
            <v>30</v>
          </cell>
          <cell r="H70">
            <v>2400000</v>
          </cell>
          <cell r="I70">
            <v>73800000</v>
          </cell>
          <cell r="J70">
            <v>2400000</v>
          </cell>
        </row>
        <row r="71">
          <cell r="A71">
            <v>190</v>
          </cell>
          <cell r="B71" t="str">
            <v>A0190</v>
          </cell>
          <cell r="C71" t="str">
            <v>Greenject- 5</v>
          </cell>
          <cell r="D71" t="str">
            <v>23G 1</v>
          </cell>
          <cell r="E71">
            <v>30</v>
          </cell>
          <cell r="H71">
            <v>1760000</v>
          </cell>
          <cell r="I71">
            <v>54120000</v>
          </cell>
          <cell r="J71">
            <v>1760000</v>
          </cell>
        </row>
        <row r="72">
          <cell r="A72">
            <v>191</v>
          </cell>
          <cell r="B72" t="str">
            <v>A0191</v>
          </cell>
          <cell r="C72" t="str">
            <v>Greenject- 5</v>
          </cell>
          <cell r="D72" t="str">
            <v>23G 1 1/4</v>
          </cell>
          <cell r="E72">
            <v>30</v>
          </cell>
          <cell r="H72">
            <v>160000</v>
          </cell>
          <cell r="I72">
            <v>4920000</v>
          </cell>
          <cell r="J72">
            <v>160000</v>
          </cell>
        </row>
        <row r="73">
          <cell r="A73">
            <v>196</v>
          </cell>
          <cell r="B73" t="str">
            <v>A0196</v>
          </cell>
          <cell r="C73" t="str">
            <v>Greenject- 10</v>
          </cell>
          <cell r="D73" t="str">
            <v>21G 1 1/4</v>
          </cell>
          <cell r="E73">
            <v>42</v>
          </cell>
          <cell r="H73">
            <v>960000</v>
          </cell>
          <cell r="I73">
            <v>40320000</v>
          </cell>
          <cell r="J73">
            <v>960000</v>
          </cell>
        </row>
        <row r="74">
          <cell r="A74">
            <v>199</v>
          </cell>
          <cell r="B74" t="str">
            <v>A0199</v>
          </cell>
          <cell r="C74" t="str">
            <v>Greenject- 10</v>
          </cell>
          <cell r="D74" t="str">
            <v>22G 1 1/4</v>
          </cell>
          <cell r="E74">
            <v>42</v>
          </cell>
          <cell r="H74">
            <v>2118000</v>
          </cell>
          <cell r="I74">
            <v>88956000</v>
          </cell>
          <cell r="J74">
            <v>2118000</v>
          </cell>
        </row>
        <row r="75">
          <cell r="A75">
            <v>201</v>
          </cell>
          <cell r="B75" t="str">
            <v>A0201</v>
          </cell>
          <cell r="C75" t="str">
            <v>Greenject- 10</v>
          </cell>
          <cell r="D75" t="str">
            <v>23G 1</v>
          </cell>
          <cell r="E75">
            <v>42</v>
          </cell>
          <cell r="H75">
            <v>840000</v>
          </cell>
          <cell r="I75">
            <v>35280000</v>
          </cell>
          <cell r="J75">
            <v>840000</v>
          </cell>
        </row>
        <row r="76">
          <cell r="A76">
            <v>203</v>
          </cell>
          <cell r="B76" t="str">
            <v>A0203</v>
          </cell>
          <cell r="C76" t="str">
            <v>Greenject- 20</v>
          </cell>
          <cell r="D76" t="str">
            <v>21G 1 1/4</v>
          </cell>
          <cell r="E76">
            <v>60</v>
          </cell>
          <cell r="H76">
            <v>120000</v>
          </cell>
          <cell r="I76">
            <v>7290000</v>
          </cell>
          <cell r="J76">
            <v>120000</v>
          </cell>
        </row>
        <row r="77">
          <cell r="A77">
            <v>204</v>
          </cell>
          <cell r="B77" t="str">
            <v>A0204</v>
          </cell>
          <cell r="C77" t="str">
            <v>Greenject- 20</v>
          </cell>
          <cell r="D77" t="str">
            <v>21G 1 1/2</v>
          </cell>
          <cell r="E77">
            <v>60</v>
          </cell>
          <cell r="H77">
            <v>40000</v>
          </cell>
          <cell r="I77">
            <v>2430000</v>
          </cell>
          <cell r="J77">
            <v>40000</v>
          </cell>
        </row>
        <row r="78">
          <cell r="A78">
            <v>206</v>
          </cell>
          <cell r="B78" t="str">
            <v>A0206</v>
          </cell>
          <cell r="C78" t="str">
            <v>Greenject- 20</v>
          </cell>
          <cell r="D78" t="str">
            <v>22G 1 1/4</v>
          </cell>
          <cell r="E78">
            <v>60</v>
          </cell>
          <cell r="H78">
            <v>284900</v>
          </cell>
          <cell r="I78">
            <v>17307675</v>
          </cell>
          <cell r="J78">
            <v>284900</v>
          </cell>
        </row>
        <row r="79">
          <cell r="A79">
            <v>207</v>
          </cell>
          <cell r="B79" t="str">
            <v>A0207</v>
          </cell>
          <cell r="C79" t="str">
            <v>Greenject- 20</v>
          </cell>
          <cell r="D79" t="str">
            <v>23G 1</v>
          </cell>
          <cell r="E79">
            <v>60</v>
          </cell>
          <cell r="H79">
            <v>248800</v>
          </cell>
          <cell r="I79">
            <v>15114600</v>
          </cell>
          <cell r="J79">
            <v>248800</v>
          </cell>
        </row>
        <row r="80">
          <cell r="A80">
            <v>213</v>
          </cell>
          <cell r="B80" t="str">
            <v>A0213</v>
          </cell>
          <cell r="C80" t="str">
            <v>Greenject- 30</v>
          </cell>
          <cell r="D80" t="str">
            <v>21G 1 1/4</v>
          </cell>
          <cell r="E80">
            <v>81</v>
          </cell>
          <cell r="H80">
            <v>48800</v>
          </cell>
          <cell r="I80">
            <v>3952800</v>
          </cell>
          <cell r="J80">
            <v>48800</v>
          </cell>
        </row>
        <row r="81">
          <cell r="A81">
            <v>214</v>
          </cell>
          <cell r="B81" t="str">
            <v>A0214</v>
          </cell>
          <cell r="C81" t="str">
            <v>Greenject- 30</v>
          </cell>
          <cell r="D81" t="str">
            <v>21G 1 1/2</v>
          </cell>
          <cell r="E81">
            <v>81</v>
          </cell>
          <cell r="H81">
            <v>20000</v>
          </cell>
          <cell r="I81">
            <v>1620000</v>
          </cell>
          <cell r="J81">
            <v>20000</v>
          </cell>
        </row>
        <row r="82">
          <cell r="A82">
            <v>216</v>
          </cell>
          <cell r="B82" t="str">
            <v>A0216</v>
          </cell>
          <cell r="C82" t="str">
            <v>Greenject- 30</v>
          </cell>
          <cell r="D82" t="str">
            <v>22G 1 1/4</v>
          </cell>
          <cell r="E82">
            <v>81</v>
          </cell>
          <cell r="H82">
            <v>94800</v>
          </cell>
          <cell r="I82">
            <v>7678800</v>
          </cell>
          <cell r="J82">
            <v>94800</v>
          </cell>
        </row>
        <row r="83">
          <cell r="A83">
            <v>217</v>
          </cell>
          <cell r="B83" t="str">
            <v>A0217</v>
          </cell>
          <cell r="C83" t="str">
            <v>Greenject- 30</v>
          </cell>
          <cell r="D83" t="str">
            <v>23G 1</v>
          </cell>
          <cell r="E83">
            <v>81</v>
          </cell>
          <cell r="H83">
            <v>20000</v>
          </cell>
          <cell r="I83">
            <v>1620000</v>
          </cell>
          <cell r="J83">
            <v>20000</v>
          </cell>
        </row>
        <row r="84">
          <cell r="A84">
            <v>221</v>
          </cell>
          <cell r="B84" t="str">
            <v>A0221</v>
          </cell>
          <cell r="C84" t="str">
            <v>Greenject- 50</v>
          </cell>
          <cell r="D84" t="str">
            <v>18G 1 1/2</v>
          </cell>
          <cell r="E84">
            <v>94</v>
          </cell>
          <cell r="H84">
            <v>57000</v>
          </cell>
          <cell r="I84">
            <v>5386500</v>
          </cell>
          <cell r="J84">
            <v>57000</v>
          </cell>
        </row>
        <row r="85">
          <cell r="A85">
            <v>223</v>
          </cell>
          <cell r="B85" t="str">
            <v>A0223</v>
          </cell>
          <cell r="C85" t="str">
            <v>Greenject- 50</v>
          </cell>
          <cell r="D85" t="str">
            <v>21G 1 1/4</v>
          </cell>
          <cell r="E85">
            <v>94</v>
          </cell>
          <cell r="H85">
            <v>60400</v>
          </cell>
          <cell r="I85">
            <v>5707800</v>
          </cell>
          <cell r="J85">
            <v>60400</v>
          </cell>
        </row>
        <row r="86">
          <cell r="A86">
            <v>224</v>
          </cell>
          <cell r="B86" t="str">
            <v>A0224</v>
          </cell>
          <cell r="C86" t="str">
            <v>Greenject- 50</v>
          </cell>
          <cell r="D86" t="str">
            <v>21G 1 1/2</v>
          </cell>
          <cell r="E86">
            <v>94</v>
          </cell>
          <cell r="H86">
            <v>20100</v>
          </cell>
          <cell r="I86">
            <v>1899450</v>
          </cell>
          <cell r="J86">
            <v>20100</v>
          </cell>
        </row>
        <row r="87">
          <cell r="A87">
            <v>226</v>
          </cell>
          <cell r="B87" t="str">
            <v>A0226</v>
          </cell>
          <cell r="C87" t="str">
            <v>Greenject- 50</v>
          </cell>
          <cell r="D87" t="str">
            <v>22G 1 1/4</v>
          </cell>
          <cell r="E87">
            <v>94</v>
          </cell>
          <cell r="H87">
            <v>101400</v>
          </cell>
          <cell r="I87">
            <v>9582300</v>
          </cell>
          <cell r="J87">
            <v>101400</v>
          </cell>
        </row>
        <row r="88">
          <cell r="A88">
            <v>228</v>
          </cell>
          <cell r="B88" t="str">
            <v>A0228</v>
          </cell>
          <cell r="C88" t="str">
            <v>Greenject- 50</v>
          </cell>
          <cell r="D88" t="str">
            <v>23G 1</v>
          </cell>
          <cell r="E88">
            <v>94</v>
          </cell>
          <cell r="H88">
            <v>32100</v>
          </cell>
          <cell r="I88">
            <v>3033450</v>
          </cell>
          <cell r="J88">
            <v>32100</v>
          </cell>
        </row>
        <row r="89">
          <cell r="A89">
            <v>232</v>
          </cell>
          <cell r="B89" t="str">
            <v>A0232</v>
          </cell>
          <cell r="C89" t="str">
            <v>Green-Needle</v>
          </cell>
          <cell r="D89" t="str">
            <v>18G 1 1/2</v>
          </cell>
          <cell r="E89">
            <v>11</v>
          </cell>
          <cell r="H89">
            <v>900000</v>
          </cell>
          <cell r="I89">
            <v>9900000</v>
          </cell>
          <cell r="J89">
            <v>900000</v>
          </cell>
        </row>
        <row r="90">
          <cell r="A90">
            <v>233</v>
          </cell>
          <cell r="B90" t="str">
            <v>A0233</v>
          </cell>
          <cell r="C90" t="str">
            <v>Green-Needle</v>
          </cell>
          <cell r="D90" t="str">
            <v>19G 1 1/2</v>
          </cell>
          <cell r="E90">
            <v>11</v>
          </cell>
          <cell r="H90">
            <v>303800</v>
          </cell>
          <cell r="I90">
            <v>3341800</v>
          </cell>
          <cell r="J90">
            <v>303800</v>
          </cell>
        </row>
        <row r="91">
          <cell r="A91">
            <v>234</v>
          </cell>
          <cell r="B91" t="str">
            <v>A0234</v>
          </cell>
          <cell r="C91" t="str">
            <v>Green-Needle</v>
          </cell>
          <cell r="D91" t="str">
            <v>20G 1 1/2</v>
          </cell>
          <cell r="E91">
            <v>11</v>
          </cell>
          <cell r="H91">
            <v>90000</v>
          </cell>
          <cell r="I91">
            <v>990000</v>
          </cell>
          <cell r="J91">
            <v>90000</v>
          </cell>
        </row>
        <row r="92">
          <cell r="A92">
            <v>236</v>
          </cell>
          <cell r="B92" t="str">
            <v>A0236</v>
          </cell>
          <cell r="C92" t="str">
            <v>Green-Needle</v>
          </cell>
          <cell r="D92" t="str">
            <v>22G 1 1/4</v>
          </cell>
          <cell r="E92">
            <v>11</v>
          </cell>
          <cell r="H92">
            <v>495000</v>
          </cell>
          <cell r="I92">
            <v>5445000</v>
          </cell>
          <cell r="J92">
            <v>495000</v>
          </cell>
        </row>
        <row r="93">
          <cell r="A93">
            <v>237</v>
          </cell>
          <cell r="B93" t="str">
            <v>A0237</v>
          </cell>
          <cell r="C93" t="str">
            <v>Green-Needle</v>
          </cell>
          <cell r="D93" t="str">
            <v>23G 1</v>
          </cell>
          <cell r="E93">
            <v>11</v>
          </cell>
          <cell r="H93">
            <v>5535000</v>
          </cell>
          <cell r="I93">
            <v>61621155</v>
          </cell>
          <cell r="J93">
            <v>5535000</v>
          </cell>
        </row>
        <row r="94">
          <cell r="A94">
            <v>238</v>
          </cell>
          <cell r="B94" t="str">
            <v>A0238</v>
          </cell>
          <cell r="C94" t="str">
            <v>Green-Needle</v>
          </cell>
          <cell r="D94" t="str">
            <v>24G 1</v>
          </cell>
          <cell r="E94">
            <v>11</v>
          </cell>
          <cell r="H94">
            <v>89500</v>
          </cell>
          <cell r="I94">
            <v>984500</v>
          </cell>
          <cell r="J94">
            <v>89500</v>
          </cell>
        </row>
        <row r="95">
          <cell r="A95">
            <v>239</v>
          </cell>
          <cell r="B95" t="str">
            <v>A0239</v>
          </cell>
          <cell r="C95" t="str">
            <v>Green-Needle</v>
          </cell>
          <cell r="D95" t="str">
            <v>25G 5/8</v>
          </cell>
          <cell r="E95">
            <v>11</v>
          </cell>
          <cell r="H95">
            <v>724500</v>
          </cell>
          <cell r="I95">
            <v>7969500</v>
          </cell>
          <cell r="J95">
            <v>724500</v>
          </cell>
        </row>
        <row r="96">
          <cell r="A96">
            <v>240</v>
          </cell>
          <cell r="B96" t="str">
            <v>A0240</v>
          </cell>
          <cell r="C96" t="str">
            <v>Green-Needle</v>
          </cell>
          <cell r="D96" t="str">
            <v>26G 1/2</v>
          </cell>
          <cell r="E96">
            <v>11</v>
          </cell>
          <cell r="H96">
            <v>2155500</v>
          </cell>
          <cell r="I96">
            <v>23710500</v>
          </cell>
          <cell r="J96">
            <v>2155500</v>
          </cell>
        </row>
        <row r="97">
          <cell r="A97">
            <v>249</v>
          </cell>
          <cell r="B97" t="str">
            <v>A0249</v>
          </cell>
          <cell r="C97" t="str">
            <v>Petri-dish  55pie</v>
          </cell>
          <cell r="E97">
            <v>37</v>
          </cell>
          <cell r="H97">
            <v>740000</v>
          </cell>
          <cell r="I97">
            <v>27750000</v>
          </cell>
          <cell r="J97">
            <v>740000</v>
          </cell>
        </row>
        <row r="98">
          <cell r="A98">
            <v>250</v>
          </cell>
          <cell r="B98" t="str">
            <v>A0250</v>
          </cell>
          <cell r="C98" t="str">
            <v>Petri-dish  87pie</v>
          </cell>
          <cell r="E98">
            <v>49</v>
          </cell>
          <cell r="H98">
            <v>9380000</v>
          </cell>
          <cell r="I98">
            <v>464310000</v>
          </cell>
          <cell r="J98">
            <v>9380000</v>
          </cell>
        </row>
        <row r="99">
          <cell r="A99">
            <v>251</v>
          </cell>
          <cell r="B99" t="str">
            <v>A0251</v>
          </cell>
          <cell r="C99" t="str">
            <v>Petri-dish  100pie</v>
          </cell>
          <cell r="E99">
            <v>60</v>
          </cell>
          <cell r="H99">
            <v>459500</v>
          </cell>
          <cell r="I99">
            <v>27570000</v>
          </cell>
          <cell r="J99">
            <v>459500</v>
          </cell>
        </row>
        <row r="100">
          <cell r="A100">
            <v>252</v>
          </cell>
          <cell r="B100" t="str">
            <v>A0252</v>
          </cell>
          <cell r="C100" t="str">
            <v>Petri-dish  87pie</v>
          </cell>
          <cell r="D100" t="str">
            <v>I type</v>
          </cell>
          <cell r="E100">
            <v>67</v>
          </cell>
          <cell r="H100">
            <v>80000</v>
          </cell>
          <cell r="I100">
            <v>5400000</v>
          </cell>
          <cell r="J100">
            <v>80000</v>
          </cell>
        </row>
        <row r="101">
          <cell r="A101">
            <v>257</v>
          </cell>
          <cell r="B101" t="str">
            <v>A0257</v>
          </cell>
          <cell r="C101" t="str">
            <v>혈청분리관</v>
          </cell>
          <cell r="E101">
            <v>18</v>
          </cell>
          <cell r="H101">
            <v>4944000</v>
          </cell>
          <cell r="I101">
            <v>88992000</v>
          </cell>
          <cell r="J101">
            <v>4944000</v>
          </cell>
        </row>
        <row r="102">
          <cell r="A102">
            <v>258</v>
          </cell>
          <cell r="B102" t="str">
            <v>A0258</v>
          </cell>
          <cell r="C102" t="str">
            <v>C.B.C.Bottle</v>
          </cell>
          <cell r="D102" t="str">
            <v>2K</v>
          </cell>
          <cell r="E102">
            <v>19</v>
          </cell>
          <cell r="H102">
            <v>4280000</v>
          </cell>
          <cell r="I102">
            <v>81320000</v>
          </cell>
          <cell r="J102">
            <v>4280000</v>
          </cell>
        </row>
        <row r="103">
          <cell r="A103">
            <v>259</v>
          </cell>
          <cell r="B103" t="str">
            <v>A0259</v>
          </cell>
          <cell r="C103" t="str">
            <v>C.B.C.Bottle</v>
          </cell>
          <cell r="D103" t="str">
            <v>Plain</v>
          </cell>
          <cell r="E103">
            <v>18</v>
          </cell>
          <cell r="H103">
            <v>286000</v>
          </cell>
          <cell r="I103">
            <v>5148000</v>
          </cell>
          <cell r="J103">
            <v>286000</v>
          </cell>
        </row>
        <row r="104">
          <cell r="A104">
            <v>260</v>
          </cell>
          <cell r="B104" t="str">
            <v>A0260</v>
          </cell>
          <cell r="C104" t="str">
            <v>Specimencup</v>
          </cell>
          <cell r="D104" t="str">
            <v>멸균</v>
          </cell>
          <cell r="E104">
            <v>87</v>
          </cell>
          <cell r="H104">
            <v>581000</v>
          </cell>
          <cell r="I104">
            <v>50547000</v>
          </cell>
          <cell r="J104">
            <v>581000</v>
          </cell>
        </row>
        <row r="105">
          <cell r="A105">
            <v>261</v>
          </cell>
          <cell r="B105" t="str">
            <v>A0261</v>
          </cell>
          <cell r="C105" t="str">
            <v>Specimencup</v>
          </cell>
          <cell r="D105" t="str">
            <v>Cap</v>
          </cell>
          <cell r="E105">
            <v>25</v>
          </cell>
          <cell r="H105">
            <v>95000</v>
          </cell>
          <cell r="I105">
            <v>2375000</v>
          </cell>
          <cell r="J105">
            <v>95000</v>
          </cell>
        </row>
        <row r="106">
          <cell r="A106">
            <v>262</v>
          </cell>
          <cell r="B106" t="str">
            <v>A0262</v>
          </cell>
          <cell r="C106" t="str">
            <v>Specimencup</v>
          </cell>
          <cell r="D106" t="str">
            <v>Cup</v>
          </cell>
          <cell r="E106">
            <v>45</v>
          </cell>
          <cell r="H106">
            <v>130000</v>
          </cell>
          <cell r="I106">
            <v>5850000</v>
          </cell>
          <cell r="J106">
            <v>130000</v>
          </cell>
        </row>
        <row r="107">
          <cell r="A107">
            <v>263</v>
          </cell>
          <cell r="B107" t="str">
            <v>A0263</v>
          </cell>
          <cell r="C107" t="str">
            <v>원심관</v>
          </cell>
          <cell r="E107">
            <v>13</v>
          </cell>
          <cell r="J107">
            <v>0</v>
          </cell>
        </row>
        <row r="108">
          <cell r="A108">
            <v>264</v>
          </cell>
          <cell r="B108" t="str">
            <v>A0264</v>
          </cell>
          <cell r="C108" t="str">
            <v>Green-Plate</v>
          </cell>
          <cell r="E108">
            <v>349</v>
          </cell>
          <cell r="H108">
            <v>69950</v>
          </cell>
          <cell r="I108">
            <v>24412550</v>
          </cell>
          <cell r="J108">
            <v>69950</v>
          </cell>
        </row>
        <row r="109">
          <cell r="A109">
            <v>265</v>
          </cell>
          <cell r="B109" t="str">
            <v>A0265</v>
          </cell>
          <cell r="C109" t="str">
            <v>Green-Tube  5 ML</v>
          </cell>
          <cell r="E109">
            <v>11</v>
          </cell>
          <cell r="H109">
            <v>4878000</v>
          </cell>
          <cell r="I109">
            <v>53867754</v>
          </cell>
          <cell r="J109">
            <v>4878000</v>
          </cell>
        </row>
        <row r="110">
          <cell r="A110">
            <v>266</v>
          </cell>
          <cell r="B110" t="str">
            <v>A0266</v>
          </cell>
          <cell r="C110" t="str">
            <v>Green-Tube 10 ML</v>
          </cell>
          <cell r="D110" t="str">
            <v>(+Cap)</v>
          </cell>
          <cell r="E110">
            <v>29</v>
          </cell>
          <cell r="H110">
            <v>821000</v>
          </cell>
          <cell r="I110">
            <v>23809000</v>
          </cell>
          <cell r="J110">
            <v>821000</v>
          </cell>
        </row>
        <row r="111">
          <cell r="A111">
            <v>290</v>
          </cell>
          <cell r="B111" t="str">
            <v>A0290</v>
          </cell>
          <cell r="C111" t="str">
            <v>양두침</v>
          </cell>
          <cell r="E111">
            <v>220</v>
          </cell>
          <cell r="H111">
            <v>150800</v>
          </cell>
          <cell r="I111">
            <v>33176000</v>
          </cell>
          <cell r="J111">
            <v>150800</v>
          </cell>
        </row>
        <row r="112">
          <cell r="A112">
            <v>314</v>
          </cell>
          <cell r="B112" t="str">
            <v>A0314</v>
          </cell>
          <cell r="C112" t="str">
            <v>Scalp Vein Set (한대</v>
          </cell>
          <cell r="D112" t="str">
            <v>19 G</v>
          </cell>
          <cell r="E112">
            <v>55</v>
          </cell>
          <cell r="H112">
            <v>10000</v>
          </cell>
          <cell r="I112">
            <v>550000</v>
          </cell>
          <cell r="J112">
            <v>10000</v>
          </cell>
        </row>
        <row r="113">
          <cell r="A113">
            <v>315</v>
          </cell>
          <cell r="B113" t="str">
            <v>A0315</v>
          </cell>
          <cell r="C113" t="str">
            <v>Scalp Vein Set (한대</v>
          </cell>
          <cell r="D113" t="str">
            <v>23 G</v>
          </cell>
          <cell r="E113">
            <v>55</v>
          </cell>
          <cell r="H113">
            <v>20000</v>
          </cell>
          <cell r="I113">
            <v>1100000</v>
          </cell>
          <cell r="J113">
            <v>20000</v>
          </cell>
        </row>
        <row r="114">
          <cell r="A114">
            <v>316</v>
          </cell>
          <cell r="B114" t="str">
            <v>A0316</v>
          </cell>
          <cell r="C114" t="str">
            <v>Greenject- 1</v>
          </cell>
          <cell r="D114" t="str">
            <v>26G 1/2 (80-100)</v>
          </cell>
          <cell r="E114">
            <v>30</v>
          </cell>
          <cell r="H114">
            <v>102000</v>
          </cell>
          <cell r="I114">
            <v>3060000</v>
          </cell>
          <cell r="J114">
            <v>102000</v>
          </cell>
        </row>
        <row r="115">
          <cell r="A115">
            <v>319</v>
          </cell>
          <cell r="B115" t="str">
            <v>A0319</v>
          </cell>
          <cell r="C115" t="str">
            <v>Deltec P.H.Needle</v>
          </cell>
          <cell r="D115" t="str">
            <v>19G 1.0</v>
          </cell>
          <cell r="E115">
            <v>102</v>
          </cell>
          <cell r="H115">
            <v>5000</v>
          </cell>
          <cell r="I115">
            <v>514650</v>
          </cell>
          <cell r="J115">
            <v>5000</v>
          </cell>
        </row>
        <row r="116">
          <cell r="A116">
            <v>320</v>
          </cell>
          <cell r="B116" t="str">
            <v>A0320</v>
          </cell>
          <cell r="C116" t="str">
            <v>Deltec P.H.Needle</v>
          </cell>
          <cell r="D116" t="str">
            <v>22G 1.5 90</v>
          </cell>
          <cell r="E116">
            <v>173</v>
          </cell>
          <cell r="H116">
            <v>5000</v>
          </cell>
          <cell r="I116">
            <v>865000</v>
          </cell>
          <cell r="J116">
            <v>5000</v>
          </cell>
        </row>
        <row r="117">
          <cell r="A117">
            <v>330</v>
          </cell>
          <cell r="B117" t="str">
            <v>A0330</v>
          </cell>
          <cell r="C117" t="str">
            <v>Green-Plate</v>
          </cell>
          <cell r="D117" t="str">
            <v>(녹)</v>
          </cell>
          <cell r="E117">
            <v>463</v>
          </cell>
          <cell r="H117">
            <v>83200</v>
          </cell>
          <cell r="I117">
            <v>38521600</v>
          </cell>
          <cell r="J117">
            <v>83200</v>
          </cell>
        </row>
        <row r="118">
          <cell r="A118">
            <v>337</v>
          </cell>
          <cell r="B118" t="str">
            <v>A0337</v>
          </cell>
          <cell r="C118" t="str">
            <v>Green-Needle</v>
          </cell>
          <cell r="D118" t="str">
            <v>24G 3/4</v>
          </cell>
          <cell r="E118">
            <v>11</v>
          </cell>
          <cell r="H118">
            <v>180000</v>
          </cell>
          <cell r="I118">
            <v>1980000</v>
          </cell>
          <cell r="J118">
            <v>180000</v>
          </cell>
        </row>
        <row r="119">
          <cell r="A119">
            <v>338</v>
          </cell>
          <cell r="B119" t="str">
            <v>A0338</v>
          </cell>
          <cell r="C119" t="str">
            <v>Green-Needle</v>
          </cell>
          <cell r="D119" t="str">
            <v>21G 1 1/4</v>
          </cell>
          <cell r="E119">
            <v>11</v>
          </cell>
          <cell r="H119">
            <v>270000</v>
          </cell>
          <cell r="I119">
            <v>2970000</v>
          </cell>
          <cell r="J119">
            <v>270000</v>
          </cell>
        </row>
        <row r="120">
          <cell r="A120">
            <v>355</v>
          </cell>
          <cell r="B120" t="str">
            <v>A0355</v>
          </cell>
          <cell r="C120" t="str">
            <v>Scalp Vein Set</v>
          </cell>
          <cell r="D120" t="str">
            <v>수출용</v>
          </cell>
          <cell r="E120">
            <v>68</v>
          </cell>
          <cell r="H120">
            <v>1989000</v>
          </cell>
          <cell r="I120">
            <v>136465290</v>
          </cell>
          <cell r="J120">
            <v>1989000</v>
          </cell>
        </row>
        <row r="121">
          <cell r="A121">
            <v>377</v>
          </cell>
          <cell r="B121" t="str">
            <v>A0377</v>
          </cell>
          <cell r="C121" t="str">
            <v>Greenject- 1</v>
          </cell>
          <cell r="D121" t="str">
            <v>(수출용)</v>
          </cell>
          <cell r="E121">
            <v>34</v>
          </cell>
          <cell r="H121">
            <v>75000</v>
          </cell>
          <cell r="I121">
            <v>2622000</v>
          </cell>
          <cell r="J121">
            <v>75000</v>
          </cell>
        </row>
        <row r="122">
          <cell r="A122">
            <v>378</v>
          </cell>
          <cell r="B122" t="str">
            <v>A0378</v>
          </cell>
          <cell r="C122" t="str">
            <v>Greenject- 2</v>
          </cell>
          <cell r="D122" t="str">
            <v>(수출용)</v>
          </cell>
          <cell r="E122">
            <v>29</v>
          </cell>
          <cell r="H122">
            <v>192000</v>
          </cell>
          <cell r="I122">
            <v>5729280</v>
          </cell>
          <cell r="J122">
            <v>192000</v>
          </cell>
        </row>
        <row r="123">
          <cell r="A123">
            <v>379</v>
          </cell>
          <cell r="B123" t="str">
            <v>A0379</v>
          </cell>
          <cell r="C123" t="str">
            <v>Greenject- 3</v>
          </cell>
          <cell r="D123" t="str">
            <v>(수출용)</v>
          </cell>
          <cell r="E123">
            <v>29</v>
          </cell>
          <cell r="H123">
            <v>5570800</v>
          </cell>
          <cell r="I123">
            <v>166232672</v>
          </cell>
          <cell r="J123">
            <v>5570800</v>
          </cell>
        </row>
        <row r="124">
          <cell r="A124">
            <v>380</v>
          </cell>
          <cell r="B124" t="str">
            <v>A0380</v>
          </cell>
          <cell r="C124" t="str">
            <v>Greenject- 5</v>
          </cell>
          <cell r="D124" t="str">
            <v>(수출용)</v>
          </cell>
          <cell r="E124">
            <v>31</v>
          </cell>
          <cell r="H124">
            <v>3947800</v>
          </cell>
          <cell r="I124">
            <v>122539712</v>
          </cell>
          <cell r="J124">
            <v>3947800</v>
          </cell>
        </row>
        <row r="125">
          <cell r="A125">
            <v>381</v>
          </cell>
          <cell r="B125" t="str">
            <v>A0381</v>
          </cell>
          <cell r="C125" t="str">
            <v>Greenject- 10</v>
          </cell>
          <cell r="D125" t="str">
            <v>(수출용)</v>
          </cell>
          <cell r="E125">
            <v>43</v>
          </cell>
          <cell r="H125">
            <v>810000</v>
          </cell>
          <cell r="I125">
            <v>35550900</v>
          </cell>
          <cell r="J125">
            <v>810000</v>
          </cell>
        </row>
        <row r="126">
          <cell r="A126">
            <v>382</v>
          </cell>
          <cell r="B126" t="str">
            <v>A0382</v>
          </cell>
          <cell r="C126" t="str">
            <v>Greenject- 20</v>
          </cell>
          <cell r="D126" t="str">
            <v>(수출용)</v>
          </cell>
          <cell r="E126">
            <v>78</v>
          </cell>
          <cell r="H126">
            <v>353800</v>
          </cell>
          <cell r="I126">
            <v>27819294</v>
          </cell>
          <cell r="J126">
            <v>353800</v>
          </cell>
        </row>
        <row r="127">
          <cell r="A127">
            <v>383</v>
          </cell>
          <cell r="B127" t="str">
            <v>A0383</v>
          </cell>
          <cell r="C127" t="str">
            <v>Greenject- 30</v>
          </cell>
          <cell r="D127" t="str">
            <v>(수출용)</v>
          </cell>
          <cell r="E127">
            <v>90</v>
          </cell>
          <cell r="H127">
            <v>30000</v>
          </cell>
          <cell r="I127">
            <v>2708700</v>
          </cell>
          <cell r="J127">
            <v>30000</v>
          </cell>
        </row>
        <row r="128">
          <cell r="A128">
            <v>384</v>
          </cell>
          <cell r="B128" t="str">
            <v>A0384</v>
          </cell>
          <cell r="C128" t="str">
            <v>Greenject- 50</v>
          </cell>
          <cell r="D128" t="str">
            <v>(수출용)</v>
          </cell>
          <cell r="E128">
            <v>148</v>
          </cell>
          <cell r="H128">
            <v>122000</v>
          </cell>
          <cell r="I128">
            <v>18121880</v>
          </cell>
          <cell r="J128">
            <v>122000</v>
          </cell>
        </row>
        <row r="129">
          <cell r="A129">
            <v>386</v>
          </cell>
          <cell r="B129" t="str">
            <v>A0386</v>
          </cell>
          <cell r="C129" t="str">
            <v>Greenplast Set</v>
          </cell>
          <cell r="D129" t="str">
            <v>Dual Needle</v>
          </cell>
          <cell r="H129">
            <v>3000</v>
          </cell>
          <cell r="J129">
            <v>3000</v>
          </cell>
        </row>
        <row r="130">
          <cell r="A130">
            <v>390</v>
          </cell>
          <cell r="B130" t="str">
            <v>A0390</v>
          </cell>
          <cell r="C130" t="str">
            <v>Green-Needle</v>
          </cell>
          <cell r="D130" t="str">
            <v>수출용</v>
          </cell>
          <cell r="E130">
            <v>13</v>
          </cell>
          <cell r="H130">
            <v>1777200</v>
          </cell>
          <cell r="I130">
            <v>24774168</v>
          </cell>
          <cell r="J130">
            <v>1777200</v>
          </cell>
        </row>
        <row r="131">
          <cell r="A131">
            <v>395</v>
          </cell>
          <cell r="B131" t="str">
            <v>A0395</v>
          </cell>
          <cell r="C131" t="str">
            <v>Transfer Bag</v>
          </cell>
          <cell r="D131" t="str">
            <v>600 ml</v>
          </cell>
          <cell r="E131">
            <v>1110</v>
          </cell>
          <cell r="H131">
            <v>40800</v>
          </cell>
          <cell r="I131">
            <v>45288000</v>
          </cell>
          <cell r="J131">
            <v>40800</v>
          </cell>
        </row>
        <row r="132">
          <cell r="A132">
            <v>396</v>
          </cell>
          <cell r="B132" t="str">
            <v>A0396</v>
          </cell>
          <cell r="C132" t="str">
            <v>Transfer Bag</v>
          </cell>
          <cell r="D132" t="str">
            <v>수출용(300ML)</v>
          </cell>
          <cell r="E132">
            <v>674</v>
          </cell>
          <cell r="H132">
            <v>201715</v>
          </cell>
          <cell r="I132">
            <v>135974064</v>
          </cell>
          <cell r="J132">
            <v>201715</v>
          </cell>
        </row>
        <row r="133">
          <cell r="A133">
            <v>397</v>
          </cell>
          <cell r="B133" t="str">
            <v>A0397</v>
          </cell>
          <cell r="C133" t="str">
            <v>Peritosol 150</v>
          </cell>
          <cell r="D133" t="str">
            <v>0.5 L</v>
          </cell>
          <cell r="E133">
            <v>1650</v>
          </cell>
          <cell r="H133">
            <v>987</v>
          </cell>
          <cell r="I133">
            <v>1628550</v>
          </cell>
          <cell r="J133">
            <v>987</v>
          </cell>
        </row>
        <row r="134">
          <cell r="A134">
            <v>431</v>
          </cell>
          <cell r="B134" t="str">
            <v>A0431</v>
          </cell>
          <cell r="C134" t="str">
            <v>수혈 Set</v>
          </cell>
          <cell r="D134" t="str">
            <v>20 G</v>
          </cell>
          <cell r="E134">
            <v>150</v>
          </cell>
          <cell r="H134">
            <v>603000</v>
          </cell>
          <cell r="I134">
            <v>90450000</v>
          </cell>
          <cell r="J134">
            <v>603000</v>
          </cell>
        </row>
        <row r="135">
          <cell r="A135">
            <v>440</v>
          </cell>
          <cell r="B135" t="str">
            <v>A0440</v>
          </cell>
          <cell r="C135" t="str">
            <v>Greenject- 10</v>
          </cell>
          <cell r="D135" t="str">
            <v>무침</v>
          </cell>
          <cell r="E135">
            <v>41</v>
          </cell>
          <cell r="H135">
            <v>240000</v>
          </cell>
          <cell r="I135">
            <v>9840000</v>
          </cell>
          <cell r="J135">
            <v>240000</v>
          </cell>
        </row>
        <row r="136">
          <cell r="A136">
            <v>447</v>
          </cell>
          <cell r="B136" t="str">
            <v>A0447</v>
          </cell>
          <cell r="C136" t="str">
            <v>Green-Tube 10 ML</v>
          </cell>
          <cell r="E136">
            <v>22</v>
          </cell>
          <cell r="H136">
            <v>404000</v>
          </cell>
          <cell r="I136">
            <v>9090000</v>
          </cell>
          <cell r="J136">
            <v>404000</v>
          </cell>
        </row>
        <row r="137">
          <cell r="A137">
            <v>448</v>
          </cell>
          <cell r="B137" t="str">
            <v>A0448</v>
          </cell>
          <cell r="C137" t="str">
            <v>수액 Set</v>
          </cell>
          <cell r="D137" t="str">
            <v>A-Type(서울대용)</v>
          </cell>
          <cell r="E137">
            <v>170</v>
          </cell>
          <cell r="H137">
            <v>123450</v>
          </cell>
          <cell r="I137">
            <v>20986500</v>
          </cell>
          <cell r="J137">
            <v>123450</v>
          </cell>
        </row>
        <row r="138">
          <cell r="A138">
            <v>450</v>
          </cell>
          <cell r="B138" t="str">
            <v>A0450</v>
          </cell>
          <cell r="C138" t="str">
            <v>Multiple Needle</v>
          </cell>
          <cell r="D138" t="str">
            <v>21G 1 1/2</v>
          </cell>
          <cell r="J138">
            <v>0</v>
          </cell>
        </row>
        <row r="139">
          <cell r="A139">
            <v>464</v>
          </cell>
          <cell r="B139" t="str">
            <v>A0464</v>
          </cell>
          <cell r="C139" t="str">
            <v>H.D.Sol-BC</v>
          </cell>
          <cell r="D139" t="str">
            <v>A 액</v>
          </cell>
          <cell r="E139">
            <v>4714</v>
          </cell>
          <cell r="H139">
            <v>259507</v>
          </cell>
          <cell r="I139">
            <v>223315998</v>
          </cell>
          <cell r="J139">
            <v>259507</v>
          </cell>
        </row>
        <row r="140">
          <cell r="A140">
            <v>468</v>
          </cell>
          <cell r="B140" t="str">
            <v>A0468</v>
          </cell>
          <cell r="C140" t="str">
            <v>Greenject- 20</v>
          </cell>
          <cell r="D140" t="str">
            <v>18G 1 1/2</v>
          </cell>
          <cell r="E140">
            <v>60</v>
          </cell>
          <cell r="H140">
            <v>180000</v>
          </cell>
          <cell r="I140">
            <v>10935000</v>
          </cell>
          <cell r="J140">
            <v>180000</v>
          </cell>
        </row>
        <row r="141">
          <cell r="A141">
            <v>471</v>
          </cell>
          <cell r="B141" t="str">
            <v>A0471</v>
          </cell>
          <cell r="C141" t="str">
            <v>H.D SOL-BC</v>
          </cell>
          <cell r="D141" t="str">
            <v>B 액</v>
          </cell>
          <cell r="E141">
            <v>4714</v>
          </cell>
          <cell r="H141">
            <v>281176</v>
          </cell>
          <cell r="I141">
            <v>325463664</v>
          </cell>
          <cell r="J141">
            <v>281176</v>
          </cell>
        </row>
        <row r="142">
          <cell r="A142">
            <v>508</v>
          </cell>
          <cell r="B142" t="str">
            <v>A0508</v>
          </cell>
          <cell r="C142" t="str">
            <v>Sepacell</v>
          </cell>
          <cell r="D142" t="str">
            <v>R 500N</v>
          </cell>
          <cell r="E142">
            <v>12374</v>
          </cell>
          <cell r="G142">
            <v>11800</v>
          </cell>
          <cell r="H142">
            <v>11800</v>
          </cell>
          <cell r="I142">
            <v>146013200</v>
          </cell>
          <cell r="J142">
            <v>11800</v>
          </cell>
        </row>
        <row r="143">
          <cell r="A143">
            <v>518</v>
          </cell>
          <cell r="B143" t="str">
            <v>A0518</v>
          </cell>
          <cell r="C143" t="str">
            <v>Depth Filter</v>
          </cell>
          <cell r="E143">
            <v>1279500</v>
          </cell>
          <cell r="J143">
            <v>0</v>
          </cell>
        </row>
        <row r="144">
          <cell r="A144">
            <v>522</v>
          </cell>
          <cell r="B144" t="str">
            <v>A0522</v>
          </cell>
          <cell r="C144" t="str">
            <v>I.V. Catheter</v>
          </cell>
          <cell r="D144" t="str">
            <v>24G 3/4</v>
          </cell>
          <cell r="E144">
            <v>246</v>
          </cell>
          <cell r="H144">
            <v>10000</v>
          </cell>
          <cell r="I144">
            <v>2460000</v>
          </cell>
          <cell r="J144">
            <v>10000</v>
          </cell>
        </row>
        <row r="145">
          <cell r="A145">
            <v>526</v>
          </cell>
          <cell r="B145" t="str">
            <v>A0526</v>
          </cell>
          <cell r="C145" t="str">
            <v>복강 Catheter</v>
          </cell>
          <cell r="D145" t="str">
            <v>Tenck. 2cuff(성인</v>
          </cell>
          <cell r="E145">
            <v>28500</v>
          </cell>
          <cell r="H145">
            <v>247</v>
          </cell>
          <cell r="I145">
            <v>7039500</v>
          </cell>
          <cell r="J145">
            <v>247</v>
          </cell>
        </row>
        <row r="146">
          <cell r="A146">
            <v>536</v>
          </cell>
          <cell r="B146" t="str">
            <v>A0536</v>
          </cell>
          <cell r="C146" t="str">
            <v>복강 Catheter</v>
          </cell>
          <cell r="D146" t="str">
            <v>Tenck. 2cuff(소아</v>
          </cell>
          <cell r="E146">
            <v>28500</v>
          </cell>
          <cell r="H146">
            <v>244</v>
          </cell>
          <cell r="I146">
            <v>6954000</v>
          </cell>
          <cell r="J146">
            <v>244</v>
          </cell>
        </row>
        <row r="147">
          <cell r="A147">
            <v>553</v>
          </cell>
          <cell r="B147" t="str">
            <v>A0553</v>
          </cell>
          <cell r="C147" t="str">
            <v>Green-Tube  5 ML</v>
          </cell>
          <cell r="D147" t="str">
            <v>(수출용)</v>
          </cell>
          <cell r="E147">
            <v>11</v>
          </cell>
          <cell r="H147">
            <v>600000</v>
          </cell>
          <cell r="I147">
            <v>6600000</v>
          </cell>
          <cell r="J147">
            <v>600000</v>
          </cell>
        </row>
        <row r="148">
          <cell r="A148">
            <v>554</v>
          </cell>
          <cell r="B148" t="str">
            <v>A0554</v>
          </cell>
          <cell r="C148" t="str">
            <v>A.V.F. Set</v>
          </cell>
          <cell r="D148" t="str">
            <v>16G (수출용)</v>
          </cell>
          <cell r="E148">
            <v>315</v>
          </cell>
          <cell r="H148">
            <v>100000</v>
          </cell>
          <cell r="I148">
            <v>31581000</v>
          </cell>
          <cell r="J148">
            <v>100000</v>
          </cell>
        </row>
        <row r="149">
          <cell r="A149">
            <v>562</v>
          </cell>
          <cell r="B149" t="str">
            <v>A0562</v>
          </cell>
          <cell r="C149" t="str">
            <v>Swanneck Catheter</v>
          </cell>
          <cell r="D149" t="str">
            <v>SN-T2-Left</v>
          </cell>
          <cell r="E149">
            <v>56250</v>
          </cell>
          <cell r="H149">
            <v>529</v>
          </cell>
          <cell r="I149">
            <v>29756250</v>
          </cell>
          <cell r="J149">
            <v>529</v>
          </cell>
        </row>
        <row r="150">
          <cell r="A150">
            <v>563</v>
          </cell>
          <cell r="B150" t="str">
            <v>A0563</v>
          </cell>
          <cell r="C150" t="str">
            <v>Peritosol 교환 Kit</v>
          </cell>
          <cell r="E150">
            <v>5625</v>
          </cell>
          <cell r="H150">
            <v>100</v>
          </cell>
          <cell r="I150">
            <v>562500</v>
          </cell>
          <cell r="J150">
            <v>100</v>
          </cell>
        </row>
        <row r="151">
          <cell r="A151">
            <v>571</v>
          </cell>
          <cell r="B151" t="str">
            <v>A0571</v>
          </cell>
          <cell r="C151" t="str">
            <v>Haemonetics Bag</v>
          </cell>
          <cell r="D151">
            <v>690</v>
          </cell>
          <cell r="E151">
            <v>1293</v>
          </cell>
          <cell r="H151">
            <v>40000</v>
          </cell>
          <cell r="I151">
            <v>51749200</v>
          </cell>
          <cell r="J151">
            <v>40000</v>
          </cell>
        </row>
        <row r="152">
          <cell r="A152">
            <v>587</v>
          </cell>
          <cell r="B152" t="str">
            <v>A0587</v>
          </cell>
          <cell r="C152" t="str">
            <v>Extension Tube</v>
          </cell>
          <cell r="D152" t="str">
            <v>110cm</v>
          </cell>
          <cell r="E152">
            <v>90</v>
          </cell>
          <cell r="H152">
            <v>262200</v>
          </cell>
          <cell r="I152">
            <v>23598000</v>
          </cell>
          <cell r="J152">
            <v>262200</v>
          </cell>
        </row>
        <row r="153">
          <cell r="A153">
            <v>588</v>
          </cell>
          <cell r="B153" t="str">
            <v>A0588</v>
          </cell>
          <cell r="C153" t="str">
            <v>Extension Tube</v>
          </cell>
          <cell r="D153" t="str">
            <v>150cm</v>
          </cell>
          <cell r="E153">
            <v>525</v>
          </cell>
          <cell r="H153">
            <v>145200</v>
          </cell>
          <cell r="I153">
            <v>76230000</v>
          </cell>
          <cell r="J153">
            <v>145200</v>
          </cell>
        </row>
        <row r="154">
          <cell r="A154">
            <v>590</v>
          </cell>
          <cell r="B154" t="str">
            <v>A0590</v>
          </cell>
          <cell r="C154" t="str">
            <v>I.V. Catheter</v>
          </cell>
          <cell r="D154" t="str">
            <v>수출용</v>
          </cell>
          <cell r="E154">
            <v>285</v>
          </cell>
          <cell r="H154">
            <v>258000</v>
          </cell>
          <cell r="I154">
            <v>73560960</v>
          </cell>
          <cell r="J154">
            <v>258000</v>
          </cell>
        </row>
        <row r="155">
          <cell r="A155">
            <v>611</v>
          </cell>
          <cell r="B155" t="str">
            <v>A0611</v>
          </cell>
          <cell r="C155" t="str">
            <v>Peritosol 150</v>
          </cell>
          <cell r="D155" t="str">
            <v>1.5 L</v>
          </cell>
          <cell r="E155">
            <v>1282</v>
          </cell>
          <cell r="H155">
            <v>2994</v>
          </cell>
          <cell r="I155">
            <v>3838308</v>
          </cell>
          <cell r="J155">
            <v>2994</v>
          </cell>
        </row>
        <row r="156">
          <cell r="A156">
            <v>623</v>
          </cell>
          <cell r="B156" t="str">
            <v>A0623</v>
          </cell>
          <cell r="C156" t="str">
            <v>Assembled Needle</v>
          </cell>
          <cell r="D156" t="str">
            <v>(18G~24G)</v>
          </cell>
          <cell r="E156">
            <v>8</v>
          </cell>
          <cell r="H156">
            <v>79918500</v>
          </cell>
          <cell r="I156">
            <v>650536590</v>
          </cell>
          <cell r="J156">
            <v>79918500</v>
          </cell>
        </row>
        <row r="157">
          <cell r="A157">
            <v>624</v>
          </cell>
          <cell r="B157" t="str">
            <v>A0624</v>
          </cell>
          <cell r="C157" t="str">
            <v>B.T Bag용 Cannula</v>
          </cell>
          <cell r="D157" t="str">
            <v>16G 56.5mm(수출용</v>
          </cell>
          <cell r="E157">
            <v>27</v>
          </cell>
          <cell r="J157">
            <v>0</v>
          </cell>
        </row>
        <row r="158">
          <cell r="A158">
            <v>628</v>
          </cell>
          <cell r="B158" t="str">
            <v>A0628</v>
          </cell>
          <cell r="C158" t="str">
            <v>백신주사기</v>
          </cell>
          <cell r="D158" t="str">
            <v>덕용 (관납)</v>
          </cell>
          <cell r="E158">
            <v>65</v>
          </cell>
          <cell r="H158">
            <v>282100</v>
          </cell>
          <cell r="I158">
            <v>18336500</v>
          </cell>
          <cell r="J158">
            <v>282100</v>
          </cell>
        </row>
        <row r="159">
          <cell r="A159">
            <v>632</v>
          </cell>
          <cell r="B159" t="str">
            <v>A0632</v>
          </cell>
          <cell r="C159" t="str">
            <v>Peritosol 250</v>
          </cell>
          <cell r="D159" t="str">
            <v>1.5 L</v>
          </cell>
          <cell r="E159">
            <v>2079</v>
          </cell>
          <cell r="H159">
            <v>444</v>
          </cell>
          <cell r="I159">
            <v>923076</v>
          </cell>
          <cell r="J159">
            <v>444</v>
          </cell>
        </row>
        <row r="160">
          <cell r="A160">
            <v>633</v>
          </cell>
          <cell r="B160" t="str">
            <v>A0633</v>
          </cell>
          <cell r="C160" t="str">
            <v>Peritosol 425</v>
          </cell>
          <cell r="D160" t="str">
            <v>1.5 L</v>
          </cell>
          <cell r="E160">
            <v>1282</v>
          </cell>
          <cell r="H160">
            <v>1895</v>
          </cell>
          <cell r="I160">
            <v>2429390</v>
          </cell>
          <cell r="J160">
            <v>1895</v>
          </cell>
        </row>
        <row r="161">
          <cell r="A161">
            <v>637</v>
          </cell>
          <cell r="B161" t="str">
            <v>A0637</v>
          </cell>
          <cell r="C161" t="str">
            <v>Sili Stopper</v>
          </cell>
          <cell r="D161" t="str">
            <v>P-12</v>
          </cell>
          <cell r="E161">
            <v>472</v>
          </cell>
          <cell r="F161">
            <v>11500</v>
          </cell>
          <cell r="H161">
            <v>11500</v>
          </cell>
          <cell r="I161">
            <v>5433750</v>
          </cell>
          <cell r="J161">
            <v>11500</v>
          </cell>
        </row>
        <row r="162">
          <cell r="A162">
            <v>638</v>
          </cell>
          <cell r="B162" t="str">
            <v>A0638</v>
          </cell>
          <cell r="C162" t="str">
            <v>Sili Stopper</v>
          </cell>
          <cell r="D162" t="str">
            <v>P-15</v>
          </cell>
          <cell r="E162">
            <v>517</v>
          </cell>
          <cell r="F162">
            <v>17500</v>
          </cell>
          <cell r="H162">
            <v>17500</v>
          </cell>
          <cell r="I162">
            <v>9056250</v>
          </cell>
          <cell r="J162">
            <v>17500</v>
          </cell>
        </row>
        <row r="163">
          <cell r="A163">
            <v>639</v>
          </cell>
          <cell r="B163" t="str">
            <v>A0639</v>
          </cell>
          <cell r="C163" t="str">
            <v>Sili Stopper</v>
          </cell>
          <cell r="D163" t="str">
            <v>P-17</v>
          </cell>
          <cell r="E163">
            <v>585</v>
          </cell>
          <cell r="F163">
            <v>4200</v>
          </cell>
          <cell r="H163">
            <v>4200</v>
          </cell>
          <cell r="I163">
            <v>2457000</v>
          </cell>
          <cell r="J163">
            <v>4200</v>
          </cell>
        </row>
        <row r="164">
          <cell r="A164">
            <v>640</v>
          </cell>
          <cell r="B164" t="str">
            <v>A0640</v>
          </cell>
          <cell r="C164" t="str">
            <v>Sili Stopper</v>
          </cell>
          <cell r="D164" t="str">
            <v>P-19</v>
          </cell>
          <cell r="E164">
            <v>660</v>
          </cell>
          <cell r="F164">
            <v>55900</v>
          </cell>
          <cell r="H164">
            <v>55900</v>
          </cell>
          <cell r="I164">
            <v>36894000</v>
          </cell>
          <cell r="J164">
            <v>55900</v>
          </cell>
        </row>
        <row r="165">
          <cell r="A165">
            <v>641</v>
          </cell>
          <cell r="B165" t="str">
            <v>A0641</v>
          </cell>
          <cell r="C165" t="str">
            <v>Sili Stopper</v>
          </cell>
          <cell r="D165" t="str">
            <v>P-22</v>
          </cell>
          <cell r="E165">
            <v>697</v>
          </cell>
          <cell r="F165">
            <v>11200</v>
          </cell>
          <cell r="H165">
            <v>11200</v>
          </cell>
          <cell r="I165">
            <v>7812000</v>
          </cell>
          <cell r="J165">
            <v>11200</v>
          </cell>
        </row>
        <row r="166">
          <cell r="A166">
            <v>642</v>
          </cell>
          <cell r="B166" t="str">
            <v>A0642</v>
          </cell>
          <cell r="C166" t="str">
            <v>Sili Stopper</v>
          </cell>
          <cell r="D166" t="str">
            <v>P-24</v>
          </cell>
          <cell r="E166">
            <v>772</v>
          </cell>
          <cell r="F166">
            <v>11900</v>
          </cell>
          <cell r="H166">
            <v>11900</v>
          </cell>
          <cell r="I166">
            <v>9192750</v>
          </cell>
          <cell r="J166">
            <v>11900</v>
          </cell>
        </row>
        <row r="167">
          <cell r="A167">
            <v>643</v>
          </cell>
          <cell r="B167" t="str">
            <v>A0643</v>
          </cell>
          <cell r="C167" t="str">
            <v>Sili Stopper</v>
          </cell>
          <cell r="D167" t="str">
            <v>P-32</v>
          </cell>
          <cell r="E167">
            <v>1035</v>
          </cell>
          <cell r="F167">
            <v>33000</v>
          </cell>
          <cell r="H167">
            <v>33000</v>
          </cell>
          <cell r="I167">
            <v>34155000</v>
          </cell>
          <cell r="J167">
            <v>33000</v>
          </cell>
        </row>
        <row r="168">
          <cell r="A168">
            <v>647</v>
          </cell>
          <cell r="B168" t="str">
            <v>A0647</v>
          </cell>
          <cell r="C168" t="str">
            <v>수액 Set</v>
          </cell>
          <cell r="D168" t="str">
            <v>C-Type(서울대용)</v>
          </cell>
          <cell r="E168">
            <v>170</v>
          </cell>
          <cell r="H168">
            <v>5600</v>
          </cell>
          <cell r="I168">
            <v>952000</v>
          </cell>
          <cell r="J168">
            <v>5600</v>
          </cell>
        </row>
        <row r="169">
          <cell r="A169">
            <v>651</v>
          </cell>
          <cell r="B169" t="str">
            <v>A0651</v>
          </cell>
          <cell r="C169" t="str">
            <v>I.V. Catheter</v>
          </cell>
          <cell r="D169" t="str">
            <v>18G 1 1/4</v>
          </cell>
          <cell r="E169">
            <v>246</v>
          </cell>
          <cell r="H169">
            <v>103000</v>
          </cell>
          <cell r="I169">
            <v>25338000</v>
          </cell>
          <cell r="J169">
            <v>103000</v>
          </cell>
        </row>
        <row r="170">
          <cell r="A170">
            <v>652</v>
          </cell>
          <cell r="B170" t="str">
            <v>A0652</v>
          </cell>
          <cell r="C170" t="str">
            <v>Haemonetics Bag</v>
          </cell>
          <cell r="D170">
            <v>19442</v>
          </cell>
          <cell r="E170">
            <v>757</v>
          </cell>
          <cell r="H170">
            <v>30000</v>
          </cell>
          <cell r="I170">
            <v>22738200</v>
          </cell>
          <cell r="J170">
            <v>30000</v>
          </cell>
        </row>
        <row r="171">
          <cell r="A171">
            <v>653</v>
          </cell>
          <cell r="B171" t="str">
            <v>A0653</v>
          </cell>
          <cell r="C171" t="str">
            <v>A.V.F. Set</v>
          </cell>
          <cell r="D171" t="str">
            <v>16G Luer Lock</v>
          </cell>
          <cell r="E171">
            <v>260</v>
          </cell>
          <cell r="H171">
            <v>34000</v>
          </cell>
          <cell r="I171">
            <v>8840000</v>
          </cell>
          <cell r="J171">
            <v>34000</v>
          </cell>
        </row>
        <row r="172">
          <cell r="A172">
            <v>667</v>
          </cell>
          <cell r="B172" t="str">
            <v>A0667</v>
          </cell>
          <cell r="C172" t="str">
            <v>Extension Tube</v>
          </cell>
          <cell r="D172" t="str">
            <v>90cm</v>
          </cell>
          <cell r="E172">
            <v>82</v>
          </cell>
          <cell r="H172">
            <v>364800</v>
          </cell>
          <cell r="I172">
            <v>30096000</v>
          </cell>
          <cell r="J172">
            <v>364800</v>
          </cell>
        </row>
        <row r="173">
          <cell r="A173">
            <v>692</v>
          </cell>
          <cell r="B173" t="str">
            <v>A0692</v>
          </cell>
          <cell r="C173" t="str">
            <v>Hemofilter</v>
          </cell>
          <cell r="D173" t="str">
            <v>PAN-50P/03</v>
          </cell>
          <cell r="E173">
            <v>47580</v>
          </cell>
          <cell r="G173">
            <v>30</v>
          </cell>
          <cell r="H173">
            <v>30</v>
          </cell>
          <cell r="I173">
            <v>1427400</v>
          </cell>
          <cell r="J173">
            <v>30</v>
          </cell>
        </row>
        <row r="174">
          <cell r="A174">
            <v>700</v>
          </cell>
          <cell r="B174" t="str">
            <v>A0700</v>
          </cell>
          <cell r="C174" t="str">
            <v>Peritoneal Cavity Ex</v>
          </cell>
          <cell r="H174">
            <v>2</v>
          </cell>
          <cell r="J174">
            <v>2</v>
          </cell>
        </row>
        <row r="175">
          <cell r="A175">
            <v>717</v>
          </cell>
          <cell r="B175" t="str">
            <v>A0717</v>
          </cell>
          <cell r="C175" t="str">
            <v>Neo Peritosol 425</v>
          </cell>
          <cell r="D175" t="str">
            <v>1 L</v>
          </cell>
          <cell r="E175">
            <v>1796</v>
          </cell>
          <cell r="H175">
            <v>1619</v>
          </cell>
          <cell r="I175">
            <v>2907724</v>
          </cell>
          <cell r="J175">
            <v>1619</v>
          </cell>
        </row>
        <row r="176">
          <cell r="A176">
            <v>723</v>
          </cell>
          <cell r="B176" t="str">
            <v>A0723</v>
          </cell>
          <cell r="C176" t="str">
            <v>Sepacell</v>
          </cell>
          <cell r="D176" t="str">
            <v>R 500A</v>
          </cell>
          <cell r="E176">
            <v>12374</v>
          </cell>
          <cell r="G176">
            <v>14900</v>
          </cell>
          <cell r="H176">
            <v>14900</v>
          </cell>
          <cell r="I176">
            <v>184372600</v>
          </cell>
          <cell r="J176">
            <v>14900</v>
          </cell>
        </row>
        <row r="177">
          <cell r="A177">
            <v>725</v>
          </cell>
          <cell r="B177" t="str">
            <v>A0725</v>
          </cell>
          <cell r="C177" t="str">
            <v>혈액투석기 (수입)</v>
          </cell>
          <cell r="D177" t="str">
            <v>AM-40M-SD</v>
          </cell>
          <cell r="E177">
            <v>11625</v>
          </cell>
          <cell r="G177">
            <v>4596</v>
          </cell>
          <cell r="H177">
            <v>4596</v>
          </cell>
          <cell r="I177">
            <v>53428500</v>
          </cell>
          <cell r="J177">
            <v>4596</v>
          </cell>
        </row>
        <row r="178">
          <cell r="A178">
            <v>726</v>
          </cell>
          <cell r="B178" t="str">
            <v>A0726</v>
          </cell>
          <cell r="C178" t="str">
            <v>혈액투석기 (수입)</v>
          </cell>
          <cell r="D178" t="str">
            <v>AM-50M-SD</v>
          </cell>
          <cell r="E178">
            <v>11625</v>
          </cell>
          <cell r="G178">
            <v>41952</v>
          </cell>
          <cell r="H178">
            <v>41952</v>
          </cell>
          <cell r="I178">
            <v>487692000</v>
          </cell>
          <cell r="J178">
            <v>41952</v>
          </cell>
        </row>
        <row r="179">
          <cell r="A179">
            <v>727</v>
          </cell>
          <cell r="B179" t="str">
            <v>A0727</v>
          </cell>
          <cell r="C179" t="str">
            <v>혈액투석기 (수입)</v>
          </cell>
          <cell r="D179" t="str">
            <v>AM-50H-SD</v>
          </cell>
          <cell r="E179">
            <v>11625</v>
          </cell>
          <cell r="G179">
            <v>28788</v>
          </cell>
          <cell r="H179">
            <v>28788</v>
          </cell>
          <cell r="I179">
            <v>334660500</v>
          </cell>
          <cell r="J179">
            <v>28788</v>
          </cell>
        </row>
        <row r="180">
          <cell r="A180">
            <v>735</v>
          </cell>
          <cell r="B180" t="str">
            <v>A0735</v>
          </cell>
          <cell r="C180" t="str">
            <v>H.D.SOL-2(S)</v>
          </cell>
          <cell r="D180" t="str">
            <v>20L</v>
          </cell>
          <cell r="E180">
            <v>9430</v>
          </cell>
          <cell r="H180">
            <v>412</v>
          </cell>
          <cell r="I180">
            <v>3885160</v>
          </cell>
          <cell r="J180">
            <v>412</v>
          </cell>
        </row>
        <row r="181">
          <cell r="A181">
            <v>746</v>
          </cell>
          <cell r="B181" t="str">
            <v>A0746</v>
          </cell>
          <cell r="C181" t="str">
            <v>Hemofilter</v>
          </cell>
          <cell r="D181" t="str">
            <v>PAN-250/06</v>
          </cell>
          <cell r="E181">
            <v>45000</v>
          </cell>
          <cell r="G181">
            <v>156</v>
          </cell>
          <cell r="H181">
            <v>156</v>
          </cell>
          <cell r="I181">
            <v>7020000</v>
          </cell>
          <cell r="J181">
            <v>156</v>
          </cell>
        </row>
        <row r="182">
          <cell r="A182">
            <v>762</v>
          </cell>
          <cell r="B182" t="str">
            <v>A0762</v>
          </cell>
          <cell r="C182" t="str">
            <v>Transfer Bag</v>
          </cell>
          <cell r="D182" t="str">
            <v>1000 ml</v>
          </cell>
          <cell r="E182">
            <v>1507</v>
          </cell>
          <cell r="H182">
            <v>6800</v>
          </cell>
          <cell r="I182">
            <v>10247600</v>
          </cell>
          <cell r="J182">
            <v>6800</v>
          </cell>
        </row>
        <row r="183">
          <cell r="A183">
            <v>783</v>
          </cell>
          <cell r="B183" t="str">
            <v>A0783</v>
          </cell>
          <cell r="C183" t="str">
            <v>Deltec</v>
          </cell>
          <cell r="D183" t="str">
            <v>Clip</v>
          </cell>
          <cell r="E183">
            <v>66</v>
          </cell>
          <cell r="H183">
            <v>1900000</v>
          </cell>
          <cell r="I183">
            <v>126635000</v>
          </cell>
          <cell r="J183">
            <v>1900000</v>
          </cell>
        </row>
        <row r="184">
          <cell r="A184">
            <v>788</v>
          </cell>
          <cell r="B184" t="str">
            <v>A0788</v>
          </cell>
          <cell r="C184" t="str">
            <v>혈액 Bag ACD-A</v>
          </cell>
          <cell r="D184" t="str">
            <v>500 ML</v>
          </cell>
          <cell r="E184">
            <v>2697</v>
          </cell>
          <cell r="H184">
            <v>12961</v>
          </cell>
          <cell r="I184">
            <v>34955817</v>
          </cell>
          <cell r="J184">
            <v>12961</v>
          </cell>
        </row>
        <row r="185">
          <cell r="A185">
            <v>789</v>
          </cell>
          <cell r="B185" t="str">
            <v>A0789</v>
          </cell>
          <cell r="C185" t="str">
            <v>Hemofilter Line</v>
          </cell>
          <cell r="E185">
            <v>1512</v>
          </cell>
          <cell r="H185">
            <v>500</v>
          </cell>
          <cell r="I185">
            <v>756000</v>
          </cell>
          <cell r="J185">
            <v>500</v>
          </cell>
        </row>
        <row r="186">
          <cell r="A186">
            <v>808</v>
          </cell>
          <cell r="B186" t="str">
            <v>A0808</v>
          </cell>
          <cell r="C186" t="str">
            <v>A.V.F Set(MEDIKIT)</v>
          </cell>
          <cell r="D186" t="str">
            <v>16G (SP-902S)</v>
          </cell>
          <cell r="E186">
            <v>390</v>
          </cell>
          <cell r="G186">
            <v>300000</v>
          </cell>
          <cell r="H186">
            <v>300000</v>
          </cell>
          <cell r="I186">
            <v>117000000</v>
          </cell>
          <cell r="J186">
            <v>300000</v>
          </cell>
        </row>
        <row r="187">
          <cell r="A187">
            <v>812</v>
          </cell>
          <cell r="B187" t="str">
            <v>A0812</v>
          </cell>
          <cell r="C187" t="str">
            <v>Neo Peritosol 150</v>
          </cell>
          <cell r="D187" t="str">
            <v>2 L</v>
          </cell>
          <cell r="E187">
            <v>2315</v>
          </cell>
          <cell r="H187">
            <v>1391</v>
          </cell>
          <cell r="I187">
            <v>3220165</v>
          </cell>
          <cell r="J187">
            <v>1391</v>
          </cell>
        </row>
        <row r="188">
          <cell r="A188">
            <v>813</v>
          </cell>
          <cell r="B188" t="str">
            <v>A0813</v>
          </cell>
          <cell r="C188" t="str">
            <v>Neo Peritosol 425</v>
          </cell>
          <cell r="D188" t="str">
            <v>2 L</v>
          </cell>
          <cell r="E188">
            <v>2315</v>
          </cell>
          <cell r="H188">
            <v>11</v>
          </cell>
          <cell r="I188">
            <v>25465</v>
          </cell>
          <cell r="J188">
            <v>11</v>
          </cell>
        </row>
        <row r="189">
          <cell r="A189">
            <v>817</v>
          </cell>
          <cell r="B189" t="str">
            <v>A0817</v>
          </cell>
          <cell r="C189" t="str">
            <v>Disposable Cap</v>
          </cell>
          <cell r="D189" t="str">
            <v>Neo (Box)</v>
          </cell>
          <cell r="E189">
            <v>18900</v>
          </cell>
          <cell r="H189">
            <v>64</v>
          </cell>
          <cell r="I189">
            <v>1209600</v>
          </cell>
          <cell r="J189">
            <v>64</v>
          </cell>
        </row>
        <row r="190">
          <cell r="A190">
            <v>819</v>
          </cell>
          <cell r="B190" t="str">
            <v>A0819</v>
          </cell>
          <cell r="C190" t="str">
            <v>복강관류액주입관</v>
          </cell>
          <cell r="D190" t="str">
            <v>Neo</v>
          </cell>
          <cell r="E190">
            <v>4234</v>
          </cell>
          <cell r="H190">
            <v>50</v>
          </cell>
          <cell r="I190">
            <v>211700</v>
          </cell>
          <cell r="J190">
            <v>50</v>
          </cell>
        </row>
        <row r="191">
          <cell r="A191">
            <v>824</v>
          </cell>
          <cell r="B191" t="str">
            <v>A0824</v>
          </cell>
          <cell r="C191" t="str">
            <v>혈액 Bag-CPDA-1</v>
          </cell>
          <cell r="D191" t="str">
            <v>Double(400ml)</v>
          </cell>
          <cell r="E191">
            <v>1730</v>
          </cell>
          <cell r="H191">
            <v>391848</v>
          </cell>
          <cell r="I191">
            <v>677897040</v>
          </cell>
          <cell r="J191">
            <v>391848</v>
          </cell>
        </row>
        <row r="192">
          <cell r="A192">
            <v>836</v>
          </cell>
          <cell r="B192" t="str">
            <v>A0836</v>
          </cell>
          <cell r="C192" t="str">
            <v>Cancermia A/S Charge</v>
          </cell>
          <cell r="E192">
            <v>550000</v>
          </cell>
          <cell r="H192">
            <v>16</v>
          </cell>
          <cell r="I192">
            <v>8800000</v>
          </cell>
          <cell r="J192">
            <v>16</v>
          </cell>
        </row>
        <row r="193">
          <cell r="A193">
            <v>853</v>
          </cell>
          <cell r="B193" t="str">
            <v>A0853</v>
          </cell>
          <cell r="C193" t="str">
            <v>Cancermia Accessory</v>
          </cell>
          <cell r="E193">
            <v>190000</v>
          </cell>
          <cell r="H193">
            <v>3</v>
          </cell>
          <cell r="I193">
            <v>570000</v>
          </cell>
          <cell r="J193">
            <v>3</v>
          </cell>
        </row>
        <row r="194">
          <cell r="A194">
            <v>854</v>
          </cell>
          <cell r="B194" t="str">
            <v>A0854</v>
          </cell>
          <cell r="C194" t="str">
            <v>백신주사기</v>
          </cell>
          <cell r="D194" t="str">
            <v>덕용(비매품)</v>
          </cell>
          <cell r="E194">
            <v>55</v>
          </cell>
          <cell r="H194">
            <v>3175000</v>
          </cell>
          <cell r="I194">
            <v>174625000</v>
          </cell>
          <cell r="J194">
            <v>3175000</v>
          </cell>
        </row>
        <row r="195">
          <cell r="A195">
            <v>855</v>
          </cell>
          <cell r="B195" t="str">
            <v>A0855</v>
          </cell>
          <cell r="C195" t="str">
            <v>혈액 Bag-CPDA</v>
          </cell>
          <cell r="D195" t="str">
            <v>Single(250ml:수)</v>
          </cell>
          <cell r="E195">
            <v>953</v>
          </cell>
          <cell r="H195">
            <v>41650</v>
          </cell>
          <cell r="I195">
            <v>39692450</v>
          </cell>
          <cell r="J195">
            <v>41650</v>
          </cell>
        </row>
        <row r="196">
          <cell r="A196">
            <v>856</v>
          </cell>
          <cell r="B196" t="str">
            <v>A0856</v>
          </cell>
          <cell r="C196" t="str">
            <v>혈액 Bag-CPDA</v>
          </cell>
          <cell r="D196" t="str">
            <v>Single(350ml:수)</v>
          </cell>
          <cell r="E196">
            <v>976</v>
          </cell>
          <cell r="H196">
            <v>49815</v>
          </cell>
          <cell r="I196">
            <v>48619440</v>
          </cell>
          <cell r="J196">
            <v>49815</v>
          </cell>
        </row>
        <row r="197">
          <cell r="A197">
            <v>857</v>
          </cell>
          <cell r="B197" t="str">
            <v>A0857</v>
          </cell>
          <cell r="C197" t="str">
            <v>혈액 Bag-CPDA</v>
          </cell>
          <cell r="D197" t="str">
            <v>Single(500ml:수)</v>
          </cell>
          <cell r="E197">
            <v>918</v>
          </cell>
          <cell r="H197">
            <v>44380</v>
          </cell>
          <cell r="I197">
            <v>40740840</v>
          </cell>
          <cell r="J197">
            <v>44380</v>
          </cell>
        </row>
        <row r="198">
          <cell r="A198">
            <v>858</v>
          </cell>
          <cell r="B198" t="str">
            <v>A0858</v>
          </cell>
          <cell r="C198" t="str">
            <v>Deltec Cannula</v>
          </cell>
          <cell r="D198" t="str">
            <v>19G 1.0</v>
          </cell>
          <cell r="E198">
            <v>176</v>
          </cell>
          <cell r="H198">
            <v>160000</v>
          </cell>
          <cell r="I198">
            <v>28227200</v>
          </cell>
          <cell r="J198">
            <v>160000</v>
          </cell>
        </row>
        <row r="199">
          <cell r="A199">
            <v>859</v>
          </cell>
          <cell r="B199" t="str">
            <v>A0859</v>
          </cell>
          <cell r="C199" t="str">
            <v>Deltec Cannula</v>
          </cell>
          <cell r="D199" t="str">
            <v>19G 0.75</v>
          </cell>
          <cell r="E199">
            <v>110</v>
          </cell>
          <cell r="H199">
            <v>205000</v>
          </cell>
          <cell r="I199">
            <v>22550000</v>
          </cell>
          <cell r="J199">
            <v>205000</v>
          </cell>
        </row>
        <row r="200">
          <cell r="A200">
            <v>860</v>
          </cell>
          <cell r="B200" t="str">
            <v>A0860</v>
          </cell>
          <cell r="C200" t="str">
            <v>Deltec Cannula</v>
          </cell>
          <cell r="D200" t="str">
            <v>20G 1.0</v>
          </cell>
          <cell r="E200">
            <v>113</v>
          </cell>
          <cell r="H200">
            <v>280000</v>
          </cell>
          <cell r="I200">
            <v>31640000</v>
          </cell>
          <cell r="J200">
            <v>280000</v>
          </cell>
        </row>
        <row r="201">
          <cell r="A201">
            <v>861</v>
          </cell>
          <cell r="B201" t="str">
            <v>A0861</v>
          </cell>
          <cell r="C201" t="str">
            <v>Deltec Cannula</v>
          </cell>
          <cell r="D201" t="str">
            <v>20G 0.75</v>
          </cell>
          <cell r="E201">
            <v>112</v>
          </cell>
          <cell r="H201">
            <v>510000</v>
          </cell>
          <cell r="I201">
            <v>57120000</v>
          </cell>
          <cell r="J201">
            <v>510000</v>
          </cell>
        </row>
        <row r="202">
          <cell r="A202">
            <v>862</v>
          </cell>
          <cell r="B202" t="str">
            <v>A0862</v>
          </cell>
          <cell r="C202" t="str">
            <v>Deltec Cannula</v>
          </cell>
          <cell r="D202" t="str">
            <v>22G 1.0</v>
          </cell>
          <cell r="E202">
            <v>175</v>
          </cell>
          <cell r="H202">
            <v>185000</v>
          </cell>
          <cell r="I202">
            <v>32375000</v>
          </cell>
          <cell r="J202">
            <v>185000</v>
          </cell>
        </row>
        <row r="203">
          <cell r="A203">
            <v>863</v>
          </cell>
          <cell r="B203" t="str">
            <v>A0863</v>
          </cell>
          <cell r="C203" t="str">
            <v>Deltec Cannula</v>
          </cell>
          <cell r="D203" t="str">
            <v>22G 0.75</v>
          </cell>
          <cell r="E203">
            <v>112</v>
          </cell>
          <cell r="H203">
            <v>530000</v>
          </cell>
          <cell r="I203">
            <v>59360000</v>
          </cell>
          <cell r="J203">
            <v>530000</v>
          </cell>
        </row>
        <row r="204">
          <cell r="A204">
            <v>897</v>
          </cell>
          <cell r="B204" t="str">
            <v>A0897</v>
          </cell>
          <cell r="C204" t="str">
            <v>수액 Set Q-Type</v>
          </cell>
          <cell r="D204" t="str">
            <v>23G</v>
          </cell>
          <cell r="E204">
            <v>170</v>
          </cell>
          <cell r="H204">
            <v>1800310</v>
          </cell>
          <cell r="I204">
            <v>306052700</v>
          </cell>
          <cell r="J204">
            <v>1800310</v>
          </cell>
        </row>
        <row r="205">
          <cell r="A205">
            <v>911</v>
          </cell>
          <cell r="B205" t="str">
            <v>A0911</v>
          </cell>
          <cell r="C205" t="str">
            <v>Greenject- 10</v>
          </cell>
          <cell r="D205" t="str">
            <v>18G 1 1/2</v>
          </cell>
          <cell r="E205">
            <v>42</v>
          </cell>
          <cell r="H205">
            <v>60000</v>
          </cell>
          <cell r="I205">
            <v>2520000</v>
          </cell>
          <cell r="J205">
            <v>60000</v>
          </cell>
        </row>
        <row r="206">
          <cell r="A206">
            <v>913</v>
          </cell>
          <cell r="B206" t="str">
            <v>A0913</v>
          </cell>
          <cell r="C206" t="str">
            <v>DEHP Y-Site Tube</v>
          </cell>
          <cell r="D206" t="str">
            <v>30-2613</v>
          </cell>
          <cell r="E206">
            <v>320</v>
          </cell>
          <cell r="H206">
            <v>55000</v>
          </cell>
          <cell r="I206">
            <v>17600000</v>
          </cell>
          <cell r="J206">
            <v>55000</v>
          </cell>
        </row>
        <row r="207">
          <cell r="A207">
            <v>914</v>
          </cell>
          <cell r="B207" t="str">
            <v>A0914</v>
          </cell>
          <cell r="C207" t="str">
            <v>DEHP Non Y-Site Tube</v>
          </cell>
          <cell r="D207" t="str">
            <v>30-2612</v>
          </cell>
          <cell r="E207">
            <v>64</v>
          </cell>
          <cell r="H207">
            <v>25000</v>
          </cell>
          <cell r="I207">
            <v>1600000</v>
          </cell>
          <cell r="J207">
            <v>25000</v>
          </cell>
        </row>
        <row r="208">
          <cell r="A208">
            <v>1045</v>
          </cell>
          <cell r="B208" t="str">
            <v>A1045</v>
          </cell>
          <cell r="C208" t="str">
            <v>Haemonetics Bag</v>
          </cell>
          <cell r="D208">
            <v>692</v>
          </cell>
          <cell r="E208">
            <v>2151</v>
          </cell>
          <cell r="H208">
            <v>69000</v>
          </cell>
          <cell r="I208">
            <v>148478340</v>
          </cell>
          <cell r="J208">
            <v>69000</v>
          </cell>
        </row>
        <row r="209">
          <cell r="A209">
            <v>1060</v>
          </cell>
          <cell r="B209" t="str">
            <v>A1060</v>
          </cell>
          <cell r="C209" t="str">
            <v>Procon Pump</v>
          </cell>
          <cell r="E209">
            <v>967302</v>
          </cell>
          <cell r="H209">
            <v>2</v>
          </cell>
          <cell r="I209">
            <v>1934604</v>
          </cell>
          <cell r="J209">
            <v>2</v>
          </cell>
        </row>
        <row r="210">
          <cell r="A210">
            <v>1061</v>
          </cell>
          <cell r="B210" t="str">
            <v>A1061</v>
          </cell>
          <cell r="C210" t="str">
            <v>TEMP Sensor</v>
          </cell>
          <cell r="D210" t="str">
            <v>IT-18</v>
          </cell>
          <cell r="E210">
            <v>270000</v>
          </cell>
          <cell r="H210">
            <v>13</v>
          </cell>
          <cell r="I210">
            <v>3510000</v>
          </cell>
          <cell r="J210">
            <v>13</v>
          </cell>
        </row>
        <row r="211">
          <cell r="A211">
            <v>1062</v>
          </cell>
          <cell r="B211" t="str">
            <v>A1062</v>
          </cell>
          <cell r="C211" t="str">
            <v>Deltec P.H.Needle</v>
          </cell>
          <cell r="D211" t="str">
            <v>20G 1.0</v>
          </cell>
          <cell r="E211">
            <v>186</v>
          </cell>
          <cell r="H211">
            <v>15000</v>
          </cell>
          <cell r="I211">
            <v>2793300</v>
          </cell>
          <cell r="J211">
            <v>15000</v>
          </cell>
        </row>
        <row r="212">
          <cell r="A212">
            <v>1063</v>
          </cell>
          <cell r="B212" t="str">
            <v>A1063</v>
          </cell>
          <cell r="C212" t="str">
            <v>Deltec P.H.Needle</v>
          </cell>
          <cell r="D212" t="str">
            <v>20G 1.0 90</v>
          </cell>
          <cell r="E212">
            <v>254</v>
          </cell>
          <cell r="H212">
            <v>130000</v>
          </cell>
          <cell r="I212">
            <v>33127900</v>
          </cell>
          <cell r="J212">
            <v>130000</v>
          </cell>
        </row>
        <row r="213">
          <cell r="A213">
            <v>1108</v>
          </cell>
          <cell r="B213" t="str">
            <v>A1108</v>
          </cell>
          <cell r="C213" t="str">
            <v>혈액 Bag-CPDA</v>
          </cell>
          <cell r="D213" t="str">
            <v>Triple(500ml:수)</v>
          </cell>
          <cell r="E213">
            <v>2376</v>
          </cell>
          <cell r="H213">
            <v>3</v>
          </cell>
          <cell r="I213">
            <v>7128</v>
          </cell>
          <cell r="J213">
            <v>3</v>
          </cell>
        </row>
        <row r="214">
          <cell r="A214">
            <v>1109</v>
          </cell>
          <cell r="B214" t="str">
            <v>A1109</v>
          </cell>
          <cell r="C214" t="str">
            <v>HYPEREX Tubing Set</v>
          </cell>
          <cell r="E214">
            <v>120000</v>
          </cell>
          <cell r="H214">
            <v>37</v>
          </cell>
          <cell r="I214">
            <v>4440000</v>
          </cell>
          <cell r="J214">
            <v>37</v>
          </cell>
        </row>
        <row r="215">
          <cell r="A215">
            <v>1128</v>
          </cell>
          <cell r="B215" t="str">
            <v>A1128</v>
          </cell>
          <cell r="C215" t="str">
            <v>혈액 Bag CPD/SAG-M</v>
          </cell>
          <cell r="D215" t="str">
            <v>Triple(450ml:수)</v>
          </cell>
          <cell r="E215">
            <v>2740</v>
          </cell>
          <cell r="H215">
            <v>732</v>
          </cell>
          <cell r="I215">
            <v>2005680</v>
          </cell>
          <cell r="J215">
            <v>732</v>
          </cell>
        </row>
        <row r="216">
          <cell r="A216">
            <v>1129</v>
          </cell>
          <cell r="B216" t="str">
            <v>A1129</v>
          </cell>
          <cell r="C216" t="str">
            <v>혈액 Bag CPD/SAG-M</v>
          </cell>
          <cell r="D216" t="str">
            <v>Quadruple(450ml:?</v>
          </cell>
          <cell r="E216">
            <v>1799</v>
          </cell>
          <cell r="H216">
            <v>198</v>
          </cell>
          <cell r="I216">
            <v>356202</v>
          </cell>
          <cell r="J216">
            <v>198</v>
          </cell>
        </row>
        <row r="217">
          <cell r="A217">
            <v>1134</v>
          </cell>
          <cell r="B217" t="str">
            <v>A1134</v>
          </cell>
          <cell r="C217" t="str">
            <v>면 봉</v>
          </cell>
          <cell r="D217" t="str">
            <v>(Box)</v>
          </cell>
          <cell r="E217">
            <v>4200</v>
          </cell>
          <cell r="H217">
            <v>8944</v>
          </cell>
          <cell r="I217">
            <v>37564800</v>
          </cell>
          <cell r="J217">
            <v>8944</v>
          </cell>
        </row>
        <row r="218">
          <cell r="A218">
            <v>1135</v>
          </cell>
          <cell r="B218" t="str">
            <v>A1135</v>
          </cell>
          <cell r="C218" t="str">
            <v>Gauze</v>
          </cell>
          <cell r="D218" t="str">
            <v>2*2"(Box)</v>
          </cell>
          <cell r="E218">
            <v>4200</v>
          </cell>
          <cell r="H218">
            <v>4902</v>
          </cell>
          <cell r="I218">
            <v>20588400</v>
          </cell>
          <cell r="J218">
            <v>4902</v>
          </cell>
        </row>
        <row r="219">
          <cell r="A219">
            <v>1166</v>
          </cell>
          <cell r="B219" t="str">
            <v>A1166</v>
          </cell>
          <cell r="C219" t="str">
            <v>복강 Adaptor</v>
          </cell>
          <cell r="D219" t="str">
            <v>Luer Lock Type</v>
          </cell>
          <cell r="E219">
            <v>43125</v>
          </cell>
          <cell r="H219">
            <v>203</v>
          </cell>
          <cell r="I219">
            <v>8754375</v>
          </cell>
          <cell r="J219">
            <v>203</v>
          </cell>
        </row>
        <row r="220">
          <cell r="A220">
            <v>1176</v>
          </cell>
          <cell r="B220" t="str">
            <v>A1176</v>
          </cell>
          <cell r="C220" t="str">
            <v>Break-off Part</v>
          </cell>
          <cell r="D220" t="str">
            <v>NPBI</v>
          </cell>
          <cell r="E220">
            <v>55</v>
          </cell>
          <cell r="H220">
            <v>375000</v>
          </cell>
          <cell r="I220">
            <v>20827500</v>
          </cell>
          <cell r="J220">
            <v>375000</v>
          </cell>
        </row>
        <row r="221">
          <cell r="A221">
            <v>1180</v>
          </cell>
          <cell r="B221" t="str">
            <v>A1180</v>
          </cell>
          <cell r="C221" t="str">
            <v>혈액 Bag-CPDA</v>
          </cell>
          <cell r="D221" t="str">
            <v>Double(500ml:수)</v>
          </cell>
          <cell r="E221">
            <v>1663</v>
          </cell>
          <cell r="H221">
            <v>20464</v>
          </cell>
          <cell r="I221">
            <v>34035724</v>
          </cell>
          <cell r="J221">
            <v>20464</v>
          </cell>
        </row>
        <row r="222">
          <cell r="A222">
            <v>1184</v>
          </cell>
          <cell r="B222" t="str">
            <v>A1184</v>
          </cell>
          <cell r="C222" t="str">
            <v>혈액 Bag-CPDA</v>
          </cell>
          <cell r="D222" t="str">
            <v>Double(350ml:수)</v>
          </cell>
          <cell r="E222">
            <v>1408</v>
          </cell>
          <cell r="H222">
            <v>1188</v>
          </cell>
          <cell r="I222">
            <v>1672704</v>
          </cell>
          <cell r="J222">
            <v>1188</v>
          </cell>
        </row>
        <row r="223">
          <cell r="A223">
            <v>1185</v>
          </cell>
          <cell r="B223" t="str">
            <v>A1185</v>
          </cell>
          <cell r="C223" t="str">
            <v>혈액 Bag-CPDA</v>
          </cell>
          <cell r="D223" t="str">
            <v>Triple(350ml:수)</v>
          </cell>
          <cell r="E223">
            <v>1778</v>
          </cell>
          <cell r="H223">
            <v>93411</v>
          </cell>
          <cell r="I223">
            <v>166110913</v>
          </cell>
          <cell r="J223">
            <v>93411</v>
          </cell>
        </row>
        <row r="224">
          <cell r="A224">
            <v>1187</v>
          </cell>
          <cell r="B224" t="str">
            <v>A1187</v>
          </cell>
          <cell r="C224" t="str">
            <v>Softner Resin</v>
          </cell>
          <cell r="J224">
            <v>0</v>
          </cell>
        </row>
        <row r="225">
          <cell r="A225">
            <v>1188</v>
          </cell>
          <cell r="B225" t="str">
            <v>A1188</v>
          </cell>
          <cell r="C225" t="str">
            <v>Carbon Resin</v>
          </cell>
          <cell r="J225">
            <v>0</v>
          </cell>
        </row>
        <row r="226">
          <cell r="A226">
            <v>1317</v>
          </cell>
          <cell r="B226" t="str">
            <v>A1317</v>
          </cell>
          <cell r="C226" t="str">
            <v>Bag 가온기</v>
          </cell>
          <cell r="E226">
            <v>113400</v>
          </cell>
          <cell r="H226">
            <v>300</v>
          </cell>
          <cell r="I226">
            <v>34020000</v>
          </cell>
          <cell r="J226">
            <v>300</v>
          </cell>
        </row>
        <row r="227">
          <cell r="A227">
            <v>1341</v>
          </cell>
          <cell r="B227" t="str">
            <v>A1341</v>
          </cell>
          <cell r="C227" t="str">
            <v>Volumetric Set</v>
          </cell>
          <cell r="E227">
            <v>1451</v>
          </cell>
          <cell r="H227">
            <v>12583</v>
          </cell>
          <cell r="I227">
            <v>18257933</v>
          </cell>
          <cell r="J227">
            <v>12583</v>
          </cell>
        </row>
        <row r="228">
          <cell r="A228">
            <v>1400</v>
          </cell>
          <cell r="B228" t="str">
            <v>A1400</v>
          </cell>
          <cell r="C228" t="str">
            <v>혈액회로</v>
          </cell>
          <cell r="D228" t="str">
            <v>GCL-269B</v>
          </cell>
          <cell r="E228">
            <v>3750</v>
          </cell>
          <cell r="H228">
            <v>10560</v>
          </cell>
          <cell r="I228">
            <v>39600000</v>
          </cell>
          <cell r="J228">
            <v>10560</v>
          </cell>
        </row>
        <row r="229">
          <cell r="A229">
            <v>1410</v>
          </cell>
          <cell r="B229" t="str">
            <v>A1410</v>
          </cell>
          <cell r="C229" t="str">
            <v>수액 Set</v>
          </cell>
          <cell r="D229" t="str">
            <v>기우의과용</v>
          </cell>
          <cell r="E229">
            <v>1018</v>
          </cell>
          <cell r="H229">
            <v>645657</v>
          </cell>
          <cell r="I229">
            <v>152356560</v>
          </cell>
          <cell r="J229">
            <v>645657</v>
          </cell>
        </row>
        <row r="230">
          <cell r="A230">
            <v>1434</v>
          </cell>
          <cell r="B230" t="str">
            <v>A1434</v>
          </cell>
          <cell r="C230" t="str">
            <v>Scalp Vein Set</v>
          </cell>
          <cell r="D230" t="str">
            <v>녹십자용</v>
          </cell>
          <cell r="E230">
            <v>55</v>
          </cell>
          <cell r="H230">
            <v>250000</v>
          </cell>
          <cell r="I230">
            <v>13750000</v>
          </cell>
          <cell r="J230">
            <v>250000</v>
          </cell>
        </row>
        <row r="231">
          <cell r="A231">
            <v>1437</v>
          </cell>
          <cell r="B231" t="str">
            <v>A1437</v>
          </cell>
          <cell r="C231" t="str">
            <v>Deltec</v>
          </cell>
          <cell r="D231" t="str">
            <v>P.E Foam</v>
          </cell>
          <cell r="E231">
            <v>44</v>
          </cell>
          <cell r="H231">
            <v>1955000</v>
          </cell>
          <cell r="I231">
            <v>86215500</v>
          </cell>
          <cell r="J231">
            <v>1955000</v>
          </cell>
        </row>
        <row r="232">
          <cell r="A232">
            <v>1441</v>
          </cell>
          <cell r="B232" t="str">
            <v>A1441</v>
          </cell>
          <cell r="C232" t="str">
            <v>Greenject- 1</v>
          </cell>
          <cell r="D232" t="str">
            <v>24G 1</v>
          </cell>
          <cell r="E232">
            <v>30</v>
          </cell>
          <cell r="H232">
            <v>66000</v>
          </cell>
          <cell r="I232">
            <v>1980000</v>
          </cell>
          <cell r="J232">
            <v>66000</v>
          </cell>
        </row>
        <row r="233">
          <cell r="A233">
            <v>1445</v>
          </cell>
          <cell r="B233" t="str">
            <v>A1445</v>
          </cell>
          <cell r="C233" t="str">
            <v>혈액 Bag-CPDA</v>
          </cell>
          <cell r="D233" t="str">
            <v>Quadruple(450ml:?</v>
          </cell>
          <cell r="H233">
            <v>50</v>
          </cell>
          <cell r="J233">
            <v>50</v>
          </cell>
        </row>
        <row r="234">
          <cell r="A234">
            <v>1468</v>
          </cell>
          <cell r="B234" t="str">
            <v>A1468</v>
          </cell>
          <cell r="C234" t="str">
            <v>Cord Clamp</v>
          </cell>
          <cell r="D234" t="str">
            <v>수출용</v>
          </cell>
          <cell r="E234">
            <v>65</v>
          </cell>
          <cell r="H234">
            <v>127000</v>
          </cell>
          <cell r="I234">
            <v>8255000</v>
          </cell>
          <cell r="J234">
            <v>127000</v>
          </cell>
        </row>
        <row r="235">
          <cell r="A235">
            <v>1505</v>
          </cell>
          <cell r="B235" t="str">
            <v>A1505</v>
          </cell>
          <cell r="C235" t="str">
            <v>JAM T.P.N Bag</v>
          </cell>
          <cell r="D235" t="str">
            <v>1000ml(중앙병원)</v>
          </cell>
          <cell r="E235">
            <v>1600</v>
          </cell>
          <cell r="H235">
            <v>1000</v>
          </cell>
          <cell r="I235">
            <v>1600000</v>
          </cell>
          <cell r="J235">
            <v>1000</v>
          </cell>
        </row>
        <row r="236">
          <cell r="A236">
            <v>1527</v>
          </cell>
          <cell r="B236" t="str">
            <v>A1527</v>
          </cell>
          <cell r="C236" t="str">
            <v>Two Peritosol 150</v>
          </cell>
          <cell r="D236" t="str">
            <v>1 L</v>
          </cell>
          <cell r="E236">
            <v>2212</v>
          </cell>
          <cell r="H236">
            <v>15364</v>
          </cell>
          <cell r="I236">
            <v>33985168</v>
          </cell>
          <cell r="J236">
            <v>15364</v>
          </cell>
        </row>
        <row r="237">
          <cell r="A237">
            <v>1529</v>
          </cell>
          <cell r="B237" t="str">
            <v>A1529</v>
          </cell>
          <cell r="C237" t="str">
            <v>Two Peritosol 150</v>
          </cell>
          <cell r="D237" t="str">
            <v>2 L</v>
          </cell>
          <cell r="E237">
            <v>3090</v>
          </cell>
          <cell r="H237">
            <v>226333</v>
          </cell>
          <cell r="I237">
            <v>699368970</v>
          </cell>
          <cell r="J237">
            <v>226333</v>
          </cell>
        </row>
        <row r="238">
          <cell r="A238">
            <v>1533</v>
          </cell>
          <cell r="B238" t="str">
            <v>A1533</v>
          </cell>
          <cell r="C238" t="str">
            <v>Two Peritosol 250</v>
          </cell>
          <cell r="D238" t="str">
            <v>2 L</v>
          </cell>
          <cell r="E238">
            <v>3090</v>
          </cell>
          <cell r="H238">
            <v>11157</v>
          </cell>
          <cell r="I238">
            <v>34475130</v>
          </cell>
          <cell r="J238">
            <v>11157</v>
          </cell>
        </row>
        <row r="239">
          <cell r="A239">
            <v>1535</v>
          </cell>
          <cell r="B239" t="str">
            <v>A1535</v>
          </cell>
          <cell r="C239" t="str">
            <v>Two Peritosol 425</v>
          </cell>
          <cell r="D239" t="str">
            <v>1 L</v>
          </cell>
          <cell r="E239">
            <v>2212</v>
          </cell>
          <cell r="H239">
            <v>7378</v>
          </cell>
          <cell r="I239">
            <v>16320136</v>
          </cell>
          <cell r="J239">
            <v>7378</v>
          </cell>
        </row>
        <row r="240">
          <cell r="A240">
            <v>1537</v>
          </cell>
          <cell r="B240" t="str">
            <v>A1537</v>
          </cell>
          <cell r="C240" t="str">
            <v>Two Peritosol 425</v>
          </cell>
          <cell r="D240" t="str">
            <v>2 L</v>
          </cell>
          <cell r="E240">
            <v>3090</v>
          </cell>
          <cell r="H240">
            <v>79409</v>
          </cell>
          <cell r="I240">
            <v>245373810</v>
          </cell>
          <cell r="J240">
            <v>79409</v>
          </cell>
        </row>
        <row r="241">
          <cell r="A241">
            <v>1546</v>
          </cell>
          <cell r="B241" t="str">
            <v>A1546</v>
          </cell>
          <cell r="C241" t="str">
            <v>Sili Stopper</v>
          </cell>
          <cell r="D241" t="str">
            <v>P-42</v>
          </cell>
          <cell r="E241">
            <v>4222</v>
          </cell>
          <cell r="F241">
            <v>3000</v>
          </cell>
          <cell r="H241">
            <v>3000</v>
          </cell>
          <cell r="I241">
            <v>12667500</v>
          </cell>
          <cell r="J241">
            <v>3000</v>
          </cell>
        </row>
        <row r="242">
          <cell r="A242">
            <v>1547</v>
          </cell>
          <cell r="B242" t="str">
            <v>A1547</v>
          </cell>
          <cell r="C242" t="str">
            <v>Sili Stopper</v>
          </cell>
          <cell r="D242" t="str">
            <v>P-52</v>
          </cell>
          <cell r="E242">
            <v>4320</v>
          </cell>
          <cell r="F242">
            <v>800</v>
          </cell>
          <cell r="H242">
            <v>800</v>
          </cell>
          <cell r="I242">
            <v>3456000</v>
          </cell>
          <cell r="J242">
            <v>800</v>
          </cell>
        </row>
        <row r="243">
          <cell r="A243">
            <v>1568</v>
          </cell>
          <cell r="B243" t="str">
            <v>A1568</v>
          </cell>
          <cell r="C243" t="str">
            <v>Oxyflo-CR40</v>
          </cell>
          <cell r="E243">
            <v>29743</v>
          </cell>
          <cell r="H243">
            <v>-104</v>
          </cell>
          <cell r="I243">
            <v>-3093272</v>
          </cell>
          <cell r="J243">
            <v>-104</v>
          </cell>
        </row>
        <row r="244">
          <cell r="A244">
            <v>1579</v>
          </cell>
          <cell r="B244" t="str">
            <v>A1579</v>
          </cell>
          <cell r="C244" t="str">
            <v>복강관류액주입관</v>
          </cell>
          <cell r="D244" t="str">
            <v>6개월</v>
          </cell>
          <cell r="E244">
            <v>7500</v>
          </cell>
          <cell r="H244">
            <v>50</v>
          </cell>
          <cell r="I244">
            <v>375000</v>
          </cell>
          <cell r="J244">
            <v>50</v>
          </cell>
        </row>
        <row r="245">
          <cell r="A245">
            <v>1580</v>
          </cell>
          <cell r="B245" t="str">
            <v>A1580</v>
          </cell>
          <cell r="C245" t="str">
            <v>Urine Bag</v>
          </cell>
          <cell r="D245" t="str">
            <v>P-Type</v>
          </cell>
          <cell r="E245">
            <v>553</v>
          </cell>
          <cell r="H245">
            <v>-4300</v>
          </cell>
          <cell r="I245">
            <v>-2377900</v>
          </cell>
          <cell r="J245">
            <v>-4300</v>
          </cell>
        </row>
        <row r="246">
          <cell r="A246">
            <v>1595</v>
          </cell>
          <cell r="B246" t="str">
            <v>A1595</v>
          </cell>
          <cell r="C246" t="str">
            <v>Octa Needle</v>
          </cell>
          <cell r="E246">
            <v>500</v>
          </cell>
          <cell r="H246">
            <v>244400</v>
          </cell>
          <cell r="I246">
            <v>122200000</v>
          </cell>
          <cell r="J246">
            <v>244400</v>
          </cell>
        </row>
        <row r="247">
          <cell r="A247">
            <v>1596</v>
          </cell>
          <cell r="B247" t="str">
            <v>A1596</v>
          </cell>
          <cell r="C247" t="str">
            <v>Deltec P.H.Needle</v>
          </cell>
          <cell r="D247" t="str">
            <v>20G 1.5 90</v>
          </cell>
          <cell r="E247">
            <v>180</v>
          </cell>
          <cell r="H247">
            <v>15000</v>
          </cell>
          <cell r="I247">
            <v>2700000</v>
          </cell>
          <cell r="J247">
            <v>15000</v>
          </cell>
        </row>
        <row r="248">
          <cell r="A248">
            <v>1597</v>
          </cell>
          <cell r="B248" t="str">
            <v>A1597</v>
          </cell>
          <cell r="C248" t="str">
            <v>Deltec P.H.Needle</v>
          </cell>
          <cell r="D248" t="str">
            <v>22G 1.0 90</v>
          </cell>
          <cell r="E248">
            <v>183</v>
          </cell>
          <cell r="H248">
            <v>70000</v>
          </cell>
          <cell r="I248">
            <v>12810000</v>
          </cell>
          <cell r="J248">
            <v>70000</v>
          </cell>
        </row>
        <row r="249">
          <cell r="A249">
            <v>1598</v>
          </cell>
          <cell r="B249" t="str">
            <v>A1598</v>
          </cell>
          <cell r="C249" t="str">
            <v>Deltec P.H.Needle</v>
          </cell>
          <cell r="D249" t="str">
            <v>22G 1.5</v>
          </cell>
          <cell r="E249">
            <v>102</v>
          </cell>
          <cell r="H249">
            <v>10000</v>
          </cell>
          <cell r="I249">
            <v>1029300</v>
          </cell>
          <cell r="J249">
            <v>10000</v>
          </cell>
        </row>
        <row r="250">
          <cell r="A250">
            <v>1619</v>
          </cell>
          <cell r="B250" t="str">
            <v>A1619</v>
          </cell>
          <cell r="C250" t="str">
            <v>Deltec P.H.Needle</v>
          </cell>
          <cell r="D250" t="str">
            <v>22G 1.0</v>
          </cell>
          <cell r="E250">
            <v>120</v>
          </cell>
          <cell r="H250">
            <v>30000</v>
          </cell>
          <cell r="I250">
            <v>3600000</v>
          </cell>
          <cell r="J250">
            <v>30000</v>
          </cell>
        </row>
        <row r="251">
          <cell r="A251">
            <v>1671</v>
          </cell>
          <cell r="B251" t="str">
            <v>A1671</v>
          </cell>
          <cell r="C251" t="str">
            <v>Disposable Cap</v>
          </cell>
          <cell r="D251" t="str">
            <v>Two (Box)</v>
          </cell>
          <cell r="E251">
            <v>34600</v>
          </cell>
          <cell r="H251">
            <v>2917</v>
          </cell>
          <cell r="I251">
            <v>100928200</v>
          </cell>
          <cell r="J251">
            <v>2917</v>
          </cell>
        </row>
        <row r="252">
          <cell r="A252">
            <v>1684</v>
          </cell>
          <cell r="B252" t="str">
            <v>A1684</v>
          </cell>
          <cell r="C252" t="str">
            <v>R/O System</v>
          </cell>
          <cell r="D252" t="str">
            <v>M-3-PLUS</v>
          </cell>
          <cell r="E252">
            <v>13923000</v>
          </cell>
          <cell r="G252">
            <v>1</v>
          </cell>
          <cell r="H252">
            <v>1</v>
          </cell>
          <cell r="I252">
            <v>13923000</v>
          </cell>
          <cell r="J252">
            <v>1</v>
          </cell>
        </row>
        <row r="253">
          <cell r="A253">
            <v>1691</v>
          </cell>
          <cell r="B253" t="str">
            <v>A1691</v>
          </cell>
          <cell r="C253" t="str">
            <v>복강관류액주입관</v>
          </cell>
          <cell r="D253" t="str">
            <v>Two (6개월)</v>
          </cell>
          <cell r="E253">
            <v>7500</v>
          </cell>
          <cell r="H253">
            <v>1077</v>
          </cell>
          <cell r="I253">
            <v>8077500</v>
          </cell>
          <cell r="J253">
            <v>1077</v>
          </cell>
        </row>
        <row r="254">
          <cell r="A254">
            <v>1713</v>
          </cell>
          <cell r="B254" t="str">
            <v>A1713</v>
          </cell>
          <cell r="C254" t="str">
            <v>Scalp Vein Set</v>
          </cell>
          <cell r="D254" t="str">
            <v>군납용</v>
          </cell>
          <cell r="E254">
            <v>55</v>
          </cell>
          <cell r="H254">
            <v>32250</v>
          </cell>
          <cell r="I254">
            <v>1773750</v>
          </cell>
          <cell r="J254">
            <v>32250</v>
          </cell>
        </row>
        <row r="255">
          <cell r="A255">
            <v>1756</v>
          </cell>
          <cell r="B255" t="str">
            <v>A1756</v>
          </cell>
          <cell r="C255" t="str">
            <v>Peritosol 교환 Kit</v>
          </cell>
          <cell r="D255" t="str">
            <v>Two</v>
          </cell>
          <cell r="E255">
            <v>7500</v>
          </cell>
          <cell r="H255">
            <v>188</v>
          </cell>
          <cell r="I255">
            <v>1410000</v>
          </cell>
          <cell r="J255">
            <v>188</v>
          </cell>
        </row>
        <row r="256">
          <cell r="A256">
            <v>1759</v>
          </cell>
          <cell r="B256" t="str">
            <v>A1759</v>
          </cell>
          <cell r="C256" t="str">
            <v>Deltec Cannula</v>
          </cell>
          <cell r="D256" t="str">
            <v>20G 1.25</v>
          </cell>
          <cell r="E256">
            <v>113</v>
          </cell>
          <cell r="H256">
            <v>45000</v>
          </cell>
          <cell r="I256">
            <v>5085000</v>
          </cell>
          <cell r="J256">
            <v>45000</v>
          </cell>
        </row>
        <row r="257">
          <cell r="A257">
            <v>1762</v>
          </cell>
          <cell r="B257" t="str">
            <v>A1762</v>
          </cell>
          <cell r="C257" t="str">
            <v>Green-60</v>
          </cell>
          <cell r="D257" t="str">
            <v>ENEMA</v>
          </cell>
          <cell r="E257">
            <v>158</v>
          </cell>
          <cell r="F257">
            <v>60000</v>
          </cell>
          <cell r="H257">
            <v>165200</v>
          </cell>
          <cell r="I257">
            <v>26265148</v>
          </cell>
          <cell r="J257">
            <v>165200</v>
          </cell>
        </row>
        <row r="258">
          <cell r="A258">
            <v>1766</v>
          </cell>
          <cell r="B258" t="str">
            <v>A1766</v>
          </cell>
          <cell r="C258" t="str">
            <v>혈액 Bag-CPDA</v>
          </cell>
          <cell r="D258" t="str">
            <v>Quadruple(500ml:?</v>
          </cell>
          <cell r="E258">
            <v>3232</v>
          </cell>
          <cell r="H258">
            <v>2</v>
          </cell>
          <cell r="I258">
            <v>6464</v>
          </cell>
          <cell r="J258">
            <v>2</v>
          </cell>
        </row>
        <row r="259">
          <cell r="A259">
            <v>1767</v>
          </cell>
          <cell r="B259" t="str">
            <v>A1767</v>
          </cell>
          <cell r="C259" t="str">
            <v>Deltec P.H.Needle</v>
          </cell>
          <cell r="D259" t="str">
            <v>20G 0.75 90</v>
          </cell>
          <cell r="E259">
            <v>102</v>
          </cell>
          <cell r="H259">
            <v>20000</v>
          </cell>
          <cell r="I259">
            <v>2058600</v>
          </cell>
          <cell r="J259">
            <v>20000</v>
          </cell>
        </row>
        <row r="260">
          <cell r="A260">
            <v>1769</v>
          </cell>
          <cell r="B260" t="str">
            <v>A1769</v>
          </cell>
          <cell r="C260" t="str">
            <v>혈액 Bag-CPDA</v>
          </cell>
          <cell r="D260" t="str">
            <v>Double(250ml:수)</v>
          </cell>
          <cell r="E260">
            <v>1544</v>
          </cell>
          <cell r="H260">
            <v>56</v>
          </cell>
          <cell r="I260">
            <v>86486</v>
          </cell>
          <cell r="J260">
            <v>56</v>
          </cell>
        </row>
        <row r="261">
          <cell r="A261">
            <v>1770</v>
          </cell>
          <cell r="B261" t="str">
            <v>A1770</v>
          </cell>
          <cell r="C261" t="str">
            <v>혈액 Bag-CPDA</v>
          </cell>
          <cell r="D261" t="str">
            <v>Triple(250ml:수)</v>
          </cell>
          <cell r="E261">
            <v>2296</v>
          </cell>
          <cell r="H261">
            <v>3</v>
          </cell>
          <cell r="I261">
            <v>6890</v>
          </cell>
          <cell r="J261">
            <v>3</v>
          </cell>
        </row>
        <row r="262">
          <cell r="A262">
            <v>1771</v>
          </cell>
          <cell r="B262" t="str">
            <v>A1771</v>
          </cell>
          <cell r="C262" t="str">
            <v>혈액 Bag-CPDA</v>
          </cell>
          <cell r="D262" t="str">
            <v>Quadruple(250ml:?</v>
          </cell>
          <cell r="H262">
            <v>2</v>
          </cell>
          <cell r="J262">
            <v>2</v>
          </cell>
        </row>
        <row r="263">
          <cell r="A263">
            <v>1772</v>
          </cell>
          <cell r="B263" t="str">
            <v>A1772</v>
          </cell>
          <cell r="C263" t="str">
            <v>Deltec Cannula</v>
          </cell>
          <cell r="D263" t="str">
            <v>22G 1.25</v>
          </cell>
          <cell r="E263">
            <v>113</v>
          </cell>
          <cell r="H263">
            <v>20000</v>
          </cell>
          <cell r="I263">
            <v>2260000</v>
          </cell>
          <cell r="J263">
            <v>20000</v>
          </cell>
        </row>
        <row r="264">
          <cell r="A264">
            <v>1776</v>
          </cell>
          <cell r="B264" t="str">
            <v>A1776</v>
          </cell>
          <cell r="C264" t="str">
            <v>Selectra Dialysis Ma</v>
          </cell>
          <cell r="D264" t="str">
            <v>AMIGO-1</v>
          </cell>
          <cell r="E264">
            <v>2640000</v>
          </cell>
          <cell r="G264">
            <v>5</v>
          </cell>
          <cell r="H264">
            <v>5</v>
          </cell>
          <cell r="I264">
            <v>13200000</v>
          </cell>
          <cell r="J264">
            <v>5</v>
          </cell>
        </row>
        <row r="265">
          <cell r="A265">
            <v>1777</v>
          </cell>
          <cell r="B265" t="str">
            <v>A1777</v>
          </cell>
          <cell r="C265" t="str">
            <v>Selectra Tubing Set</v>
          </cell>
          <cell r="D265" t="str">
            <v>ST-1A4U</v>
          </cell>
          <cell r="E265">
            <v>12000</v>
          </cell>
          <cell r="G265">
            <v>1350</v>
          </cell>
          <cell r="H265">
            <v>1350</v>
          </cell>
          <cell r="I265">
            <v>16200000</v>
          </cell>
          <cell r="J265">
            <v>1350</v>
          </cell>
        </row>
        <row r="266">
          <cell r="A266">
            <v>1779</v>
          </cell>
          <cell r="B266" t="str">
            <v>A1779</v>
          </cell>
          <cell r="C266" t="str">
            <v>QC Cap</v>
          </cell>
          <cell r="D266" t="str">
            <v>QC-100</v>
          </cell>
          <cell r="E266">
            <v>1350</v>
          </cell>
          <cell r="G266">
            <v>4800</v>
          </cell>
          <cell r="H266">
            <v>4800</v>
          </cell>
          <cell r="I266">
            <v>6480000</v>
          </cell>
          <cell r="J266">
            <v>4800</v>
          </cell>
        </row>
        <row r="267">
          <cell r="A267">
            <v>1788</v>
          </cell>
          <cell r="B267" t="str">
            <v>A1788</v>
          </cell>
          <cell r="C267" t="str">
            <v>Water Softner</v>
          </cell>
          <cell r="D267" t="str">
            <v>HA-60A</v>
          </cell>
          <cell r="J267">
            <v>0</v>
          </cell>
        </row>
        <row r="268">
          <cell r="A268">
            <v>1789</v>
          </cell>
          <cell r="B268" t="str">
            <v>A1789</v>
          </cell>
          <cell r="C268" t="str">
            <v>Water Softner</v>
          </cell>
          <cell r="D268" t="str">
            <v>PV-60A</v>
          </cell>
          <cell r="G268">
            <v>1</v>
          </cell>
          <cell r="H268">
            <v>1</v>
          </cell>
          <cell r="J268">
            <v>1</v>
          </cell>
        </row>
        <row r="269">
          <cell r="A269">
            <v>1792</v>
          </cell>
          <cell r="B269" t="str">
            <v>A1792</v>
          </cell>
          <cell r="C269" t="str">
            <v>Carbon Filter</v>
          </cell>
          <cell r="D269" t="str">
            <v>PV-12R</v>
          </cell>
          <cell r="G269">
            <v>1</v>
          </cell>
          <cell r="H269">
            <v>1</v>
          </cell>
          <cell r="J269">
            <v>1</v>
          </cell>
        </row>
        <row r="270">
          <cell r="A270">
            <v>1793</v>
          </cell>
          <cell r="B270" t="str">
            <v>A1793</v>
          </cell>
          <cell r="C270" t="str">
            <v>Carbon Filter</v>
          </cell>
          <cell r="D270" t="str">
            <v>PV-16R</v>
          </cell>
          <cell r="J270">
            <v>0</v>
          </cell>
        </row>
        <row r="271">
          <cell r="A271">
            <v>1796</v>
          </cell>
          <cell r="B271" t="str">
            <v>A1796</v>
          </cell>
          <cell r="C271" t="str">
            <v>Turbidity Filter</v>
          </cell>
          <cell r="D271" t="str">
            <v>PV-12D</v>
          </cell>
          <cell r="G271">
            <v>1</v>
          </cell>
          <cell r="H271">
            <v>1</v>
          </cell>
          <cell r="J271">
            <v>1</v>
          </cell>
        </row>
        <row r="272">
          <cell r="A272">
            <v>1808</v>
          </cell>
          <cell r="B272" t="str">
            <v>A1808</v>
          </cell>
          <cell r="C272" t="str">
            <v>혈액 Bag CPDA</v>
          </cell>
          <cell r="D272" t="str">
            <v>Single(400ml:수)H</v>
          </cell>
          <cell r="E272">
            <v>1018</v>
          </cell>
          <cell r="H272">
            <v>38000</v>
          </cell>
          <cell r="I272">
            <v>38684000</v>
          </cell>
          <cell r="J272">
            <v>38000</v>
          </cell>
        </row>
        <row r="273">
          <cell r="A273">
            <v>1810</v>
          </cell>
          <cell r="B273" t="str">
            <v>A1810</v>
          </cell>
          <cell r="C273" t="str">
            <v>혈액 Bag CPD/SAG-M</v>
          </cell>
          <cell r="D273" t="str">
            <v>Triple(400ml:수)H</v>
          </cell>
          <cell r="E273">
            <v>2790</v>
          </cell>
          <cell r="H273">
            <v>12160</v>
          </cell>
          <cell r="I273">
            <v>33926400</v>
          </cell>
          <cell r="J273">
            <v>12160</v>
          </cell>
        </row>
        <row r="274">
          <cell r="A274">
            <v>1821</v>
          </cell>
          <cell r="B274" t="str">
            <v>A1821</v>
          </cell>
          <cell r="C274" t="str">
            <v>Sepacell</v>
          </cell>
          <cell r="D274" t="str">
            <v>PLS-10A</v>
          </cell>
          <cell r="E274">
            <v>18750</v>
          </cell>
          <cell r="G274">
            <v>2900</v>
          </cell>
          <cell r="H274">
            <v>2900</v>
          </cell>
          <cell r="I274">
            <v>54375000</v>
          </cell>
          <cell r="J274">
            <v>2900</v>
          </cell>
        </row>
        <row r="275">
          <cell r="A275">
            <v>1822</v>
          </cell>
          <cell r="B275" t="str">
            <v>A1822</v>
          </cell>
          <cell r="C275" t="str">
            <v>Sepacell</v>
          </cell>
          <cell r="D275" t="str">
            <v>PLS-5A</v>
          </cell>
          <cell r="E275">
            <v>15000</v>
          </cell>
          <cell r="G275">
            <v>5300</v>
          </cell>
          <cell r="H275">
            <v>5300</v>
          </cell>
          <cell r="I275">
            <v>79500000</v>
          </cell>
          <cell r="J275">
            <v>5300</v>
          </cell>
        </row>
        <row r="276">
          <cell r="A276">
            <v>1823</v>
          </cell>
          <cell r="B276" t="str">
            <v>A1823</v>
          </cell>
          <cell r="C276" t="str">
            <v>Sepacell</v>
          </cell>
          <cell r="D276" t="str">
            <v>PLS-5N</v>
          </cell>
          <cell r="E276">
            <v>15000</v>
          </cell>
          <cell r="G276">
            <v>1040</v>
          </cell>
          <cell r="H276">
            <v>1040</v>
          </cell>
          <cell r="I276">
            <v>15600000</v>
          </cell>
          <cell r="J276">
            <v>1040</v>
          </cell>
        </row>
        <row r="277">
          <cell r="A277">
            <v>1824</v>
          </cell>
          <cell r="B277" t="str">
            <v>A1824</v>
          </cell>
          <cell r="C277" t="str">
            <v>혈액 Bag-CPDA-1</v>
          </cell>
          <cell r="D277" t="str">
            <v>Triple(320ml) PL</v>
          </cell>
          <cell r="E277">
            <v>2400</v>
          </cell>
          <cell r="H277">
            <v>390244</v>
          </cell>
          <cell r="I277">
            <v>936585600</v>
          </cell>
          <cell r="J277">
            <v>390244</v>
          </cell>
        </row>
        <row r="278">
          <cell r="A278">
            <v>1825</v>
          </cell>
          <cell r="B278" t="str">
            <v>A1825</v>
          </cell>
          <cell r="C278" t="str">
            <v>혈액 Bag-CPDA-1</v>
          </cell>
          <cell r="D278" t="str">
            <v>Triple(400ml) PL</v>
          </cell>
          <cell r="E278">
            <v>2400</v>
          </cell>
          <cell r="H278">
            <v>571928</v>
          </cell>
          <cell r="I278">
            <v>372627200</v>
          </cell>
          <cell r="J278">
            <v>571928</v>
          </cell>
        </row>
        <row r="279">
          <cell r="A279">
            <v>1826</v>
          </cell>
          <cell r="B279" t="str">
            <v>A1826</v>
          </cell>
          <cell r="C279" t="str">
            <v>혈액투석기계</v>
          </cell>
          <cell r="D279" t="str">
            <v>GSD-2000</v>
          </cell>
          <cell r="E279">
            <v>9000000</v>
          </cell>
          <cell r="G279">
            <v>70</v>
          </cell>
          <cell r="H279">
            <v>70</v>
          </cell>
          <cell r="I279">
            <v>630000000</v>
          </cell>
          <cell r="J279">
            <v>70</v>
          </cell>
        </row>
        <row r="280">
          <cell r="A280">
            <v>1829</v>
          </cell>
          <cell r="B280" t="str">
            <v>A1829</v>
          </cell>
          <cell r="C280" t="str">
            <v>R/O System</v>
          </cell>
          <cell r="D280" t="str">
            <v>E-2</v>
          </cell>
          <cell r="E280">
            <v>6453809</v>
          </cell>
          <cell r="J280">
            <v>0</v>
          </cell>
        </row>
        <row r="281">
          <cell r="A281">
            <v>1830</v>
          </cell>
          <cell r="B281" t="str">
            <v>A1830</v>
          </cell>
          <cell r="C281" t="str">
            <v>수혈 Spike &amp; Cap</v>
          </cell>
          <cell r="D281" t="str">
            <v>Bag-Type</v>
          </cell>
          <cell r="H281">
            <v>1000</v>
          </cell>
          <cell r="J281">
            <v>1000</v>
          </cell>
        </row>
        <row r="282">
          <cell r="A282">
            <v>1831</v>
          </cell>
          <cell r="B282" t="str">
            <v>A1831</v>
          </cell>
          <cell r="C282" t="str">
            <v>혈액 Bag-CPDA</v>
          </cell>
          <cell r="D282" t="str">
            <v>Double(400ml:수)H</v>
          </cell>
          <cell r="E282">
            <v>1659</v>
          </cell>
          <cell r="H282">
            <v>20040</v>
          </cell>
          <cell r="I282">
            <v>33246360</v>
          </cell>
          <cell r="J282">
            <v>20040</v>
          </cell>
        </row>
        <row r="283">
          <cell r="A283">
            <v>1834</v>
          </cell>
          <cell r="B283" t="str">
            <v>A1834</v>
          </cell>
          <cell r="C283" t="str">
            <v>TOTM Non Y-Site Tube</v>
          </cell>
          <cell r="D283" t="str">
            <v>31-2740-086</v>
          </cell>
          <cell r="E283">
            <v>26</v>
          </cell>
          <cell r="H283">
            <v>620000</v>
          </cell>
          <cell r="I283">
            <v>16405200</v>
          </cell>
          <cell r="J283">
            <v>620000</v>
          </cell>
        </row>
        <row r="284">
          <cell r="A284">
            <v>1835</v>
          </cell>
          <cell r="B284" t="str">
            <v>A1835</v>
          </cell>
          <cell r="C284" t="str">
            <v>TOTM Y-Site Tube</v>
          </cell>
          <cell r="D284" t="str">
            <v>31-2740-048</v>
          </cell>
          <cell r="E284">
            <v>411</v>
          </cell>
          <cell r="H284">
            <v>1310000</v>
          </cell>
          <cell r="I284">
            <v>539248400</v>
          </cell>
          <cell r="J284">
            <v>1310000</v>
          </cell>
        </row>
        <row r="285">
          <cell r="A285">
            <v>1837</v>
          </cell>
          <cell r="B285" t="str">
            <v>A1837</v>
          </cell>
          <cell r="C285" t="str">
            <v>Greenplast Set</v>
          </cell>
          <cell r="E285">
            <v>9000</v>
          </cell>
          <cell r="H285">
            <v>7630</v>
          </cell>
          <cell r="I285">
            <v>68670000</v>
          </cell>
          <cell r="J285">
            <v>7630</v>
          </cell>
        </row>
        <row r="286">
          <cell r="A286">
            <v>1843</v>
          </cell>
          <cell r="B286" t="str">
            <v>A1843</v>
          </cell>
          <cell r="C286" t="str">
            <v>Rubber Packing</v>
          </cell>
          <cell r="D286" t="str">
            <v>100 pie</v>
          </cell>
          <cell r="E286">
            <v>16928</v>
          </cell>
          <cell r="H286">
            <v>2</v>
          </cell>
          <cell r="I286">
            <v>33856</v>
          </cell>
          <cell r="J286">
            <v>2</v>
          </cell>
        </row>
        <row r="287">
          <cell r="A287">
            <v>1844</v>
          </cell>
          <cell r="B287" t="str">
            <v>A1844</v>
          </cell>
          <cell r="C287" t="str">
            <v>Rubber Packing</v>
          </cell>
          <cell r="D287" t="str">
            <v>150 pie</v>
          </cell>
          <cell r="E287">
            <v>19346</v>
          </cell>
          <cell r="H287">
            <v>2</v>
          </cell>
          <cell r="I287">
            <v>38692</v>
          </cell>
          <cell r="J287">
            <v>2</v>
          </cell>
        </row>
        <row r="288">
          <cell r="A288">
            <v>1845</v>
          </cell>
          <cell r="B288" t="str">
            <v>A1845</v>
          </cell>
          <cell r="C288" t="str">
            <v>Rubber Packing</v>
          </cell>
          <cell r="D288" t="str">
            <v>200 pie</v>
          </cell>
          <cell r="E288">
            <v>23376</v>
          </cell>
          <cell r="H288">
            <v>2</v>
          </cell>
          <cell r="I288">
            <v>46752</v>
          </cell>
          <cell r="J288">
            <v>2</v>
          </cell>
        </row>
        <row r="289">
          <cell r="A289">
            <v>1846</v>
          </cell>
          <cell r="B289" t="str">
            <v>A1846</v>
          </cell>
          <cell r="C289" t="str">
            <v>Rubber Packing</v>
          </cell>
          <cell r="D289" t="str">
            <v>250 pie</v>
          </cell>
          <cell r="E289">
            <v>28213</v>
          </cell>
          <cell r="H289">
            <v>2</v>
          </cell>
          <cell r="I289">
            <v>56426</v>
          </cell>
          <cell r="J289">
            <v>2</v>
          </cell>
        </row>
        <row r="290">
          <cell r="A290">
            <v>1847</v>
          </cell>
          <cell r="B290" t="str">
            <v>A1847</v>
          </cell>
          <cell r="C290" t="str">
            <v>Rubber Packing</v>
          </cell>
          <cell r="D290" t="str">
            <v>300 pie</v>
          </cell>
          <cell r="E290">
            <v>31437</v>
          </cell>
          <cell r="H290">
            <v>2</v>
          </cell>
          <cell r="I290">
            <v>62874</v>
          </cell>
          <cell r="J290">
            <v>2</v>
          </cell>
        </row>
        <row r="291">
          <cell r="A291">
            <v>1850</v>
          </cell>
          <cell r="B291" t="str">
            <v>A1850</v>
          </cell>
          <cell r="C291" t="str">
            <v>Membrane Filter</v>
          </cell>
          <cell r="D291" t="str">
            <v>EA</v>
          </cell>
          <cell r="E291">
            <v>1209128</v>
          </cell>
          <cell r="J291">
            <v>0</v>
          </cell>
        </row>
        <row r="292">
          <cell r="A292">
            <v>1856</v>
          </cell>
          <cell r="B292" t="str">
            <v>A1856</v>
          </cell>
          <cell r="C292" t="str">
            <v>채혈 Set</v>
          </cell>
          <cell r="D292" t="str">
            <v>수출용(Delta)</v>
          </cell>
          <cell r="E292">
            <v>134</v>
          </cell>
          <cell r="H292">
            <v>340000</v>
          </cell>
          <cell r="I292">
            <v>45777600</v>
          </cell>
          <cell r="J292">
            <v>340000</v>
          </cell>
        </row>
        <row r="293">
          <cell r="A293">
            <v>1859</v>
          </cell>
          <cell r="B293" t="str">
            <v>A1859</v>
          </cell>
          <cell r="C293" t="str">
            <v>혈액투석기계</v>
          </cell>
          <cell r="D293" t="str">
            <v>부품</v>
          </cell>
          <cell r="G293">
            <v>512</v>
          </cell>
          <cell r="H293">
            <v>512</v>
          </cell>
          <cell r="J293">
            <v>512</v>
          </cell>
        </row>
        <row r="294">
          <cell r="A294">
            <v>1860</v>
          </cell>
          <cell r="B294" t="str">
            <v>A1860</v>
          </cell>
          <cell r="C294" t="str">
            <v>Oxyflo-CR40 사출부품</v>
          </cell>
          <cell r="E294">
            <v>11484</v>
          </cell>
          <cell r="H294">
            <v>1000</v>
          </cell>
          <cell r="I294">
            <v>11484000</v>
          </cell>
          <cell r="J294">
            <v>1000</v>
          </cell>
        </row>
        <row r="295">
          <cell r="A295">
            <v>1861</v>
          </cell>
          <cell r="B295" t="str">
            <v>A1861</v>
          </cell>
          <cell r="C295" t="str">
            <v>Bayonet Female Fitti</v>
          </cell>
          <cell r="E295">
            <v>776</v>
          </cell>
          <cell r="H295">
            <v>1000</v>
          </cell>
          <cell r="I295">
            <v>776000</v>
          </cell>
          <cell r="J295">
            <v>1000</v>
          </cell>
        </row>
        <row r="296">
          <cell r="A296">
            <v>1879</v>
          </cell>
          <cell r="B296" t="str">
            <v>A1879</v>
          </cell>
          <cell r="C296" t="str">
            <v>I.V. Catheter(R.P)</v>
          </cell>
          <cell r="D296" t="str">
            <v>18G 2"</v>
          </cell>
          <cell r="E296">
            <v>222</v>
          </cell>
          <cell r="J296">
            <v>0</v>
          </cell>
        </row>
        <row r="297">
          <cell r="A297">
            <v>1880</v>
          </cell>
          <cell r="B297" t="str">
            <v>A1880</v>
          </cell>
          <cell r="C297" t="str">
            <v>I.V. Catheter(R.P)</v>
          </cell>
          <cell r="D297" t="str">
            <v>18G 1 1/4"</v>
          </cell>
          <cell r="E297">
            <v>222</v>
          </cell>
          <cell r="H297">
            <v>157000</v>
          </cell>
          <cell r="I297">
            <v>34854000</v>
          </cell>
          <cell r="J297">
            <v>157000</v>
          </cell>
        </row>
        <row r="298">
          <cell r="A298">
            <v>1881</v>
          </cell>
          <cell r="B298" t="str">
            <v>A1881</v>
          </cell>
          <cell r="C298" t="str">
            <v>I.V. Catheter(R.P)</v>
          </cell>
          <cell r="D298" t="str">
            <v>20G 2"</v>
          </cell>
          <cell r="H298">
            <v>40000</v>
          </cell>
          <cell r="J298">
            <v>40000</v>
          </cell>
        </row>
        <row r="299">
          <cell r="A299">
            <v>1882</v>
          </cell>
          <cell r="B299" t="str">
            <v>A1882</v>
          </cell>
          <cell r="C299" t="str">
            <v>I.V. Catheter(R.P)</v>
          </cell>
          <cell r="D299" t="str">
            <v>20G 1 1/4"</v>
          </cell>
          <cell r="E299">
            <v>222</v>
          </cell>
          <cell r="H299">
            <v>106500</v>
          </cell>
          <cell r="I299">
            <v>23643000</v>
          </cell>
          <cell r="J299">
            <v>106500</v>
          </cell>
        </row>
        <row r="300">
          <cell r="A300">
            <v>1883</v>
          </cell>
          <cell r="B300" t="str">
            <v>A1883</v>
          </cell>
          <cell r="C300" t="str">
            <v>I.V. Catheter(R.P)</v>
          </cell>
          <cell r="D300" t="str">
            <v>22G 1"</v>
          </cell>
          <cell r="E300">
            <v>222</v>
          </cell>
          <cell r="H300">
            <v>493000</v>
          </cell>
          <cell r="I300">
            <v>109446000</v>
          </cell>
          <cell r="J300">
            <v>493000</v>
          </cell>
        </row>
        <row r="301">
          <cell r="A301">
            <v>1884</v>
          </cell>
          <cell r="B301" t="str">
            <v>A1884</v>
          </cell>
          <cell r="C301" t="str">
            <v>I.V. Catheter(R.P)</v>
          </cell>
          <cell r="D301" t="str">
            <v>24G 3/4"</v>
          </cell>
          <cell r="E301">
            <v>222</v>
          </cell>
          <cell r="H301">
            <v>1637000</v>
          </cell>
          <cell r="I301">
            <v>363414000</v>
          </cell>
          <cell r="J301">
            <v>1637000</v>
          </cell>
        </row>
        <row r="302">
          <cell r="A302">
            <v>1885</v>
          </cell>
          <cell r="B302" t="str">
            <v>A1885</v>
          </cell>
          <cell r="C302" t="str">
            <v>I.V. Catheter(R.P)</v>
          </cell>
          <cell r="D302" t="str">
            <v>수출용</v>
          </cell>
          <cell r="E302">
            <v>326</v>
          </cell>
          <cell r="H302">
            <v>228000</v>
          </cell>
          <cell r="I302">
            <v>74487600</v>
          </cell>
          <cell r="J302">
            <v>228000</v>
          </cell>
        </row>
        <row r="303">
          <cell r="A303">
            <v>1886</v>
          </cell>
          <cell r="B303" t="str">
            <v>A1886</v>
          </cell>
          <cell r="C303" t="str">
            <v>Sepacell</v>
          </cell>
          <cell r="D303" t="str">
            <v>PLX-10N</v>
          </cell>
          <cell r="E303">
            <v>20228</v>
          </cell>
          <cell r="G303">
            <v>6000</v>
          </cell>
          <cell r="H303">
            <v>6000</v>
          </cell>
          <cell r="I303">
            <v>121368000</v>
          </cell>
          <cell r="J303">
            <v>6000</v>
          </cell>
        </row>
        <row r="304">
          <cell r="A304">
            <v>1894</v>
          </cell>
          <cell r="B304" t="str">
            <v>A1894</v>
          </cell>
          <cell r="C304" t="str">
            <v>Octa Needle</v>
          </cell>
          <cell r="D304" t="str">
            <v>동신</v>
          </cell>
          <cell r="E304">
            <v>473</v>
          </cell>
          <cell r="H304">
            <v>34000</v>
          </cell>
          <cell r="I304">
            <v>16082000</v>
          </cell>
          <cell r="J304">
            <v>34000</v>
          </cell>
        </row>
        <row r="305">
          <cell r="A305">
            <v>1895</v>
          </cell>
          <cell r="B305" t="str">
            <v>A1895</v>
          </cell>
          <cell r="C305" t="str">
            <v>Sepacell</v>
          </cell>
          <cell r="D305" t="str">
            <v>PLX-5N</v>
          </cell>
          <cell r="E305">
            <v>15865</v>
          </cell>
          <cell r="G305">
            <v>12160</v>
          </cell>
          <cell r="H305">
            <v>12160</v>
          </cell>
          <cell r="I305">
            <v>192918400</v>
          </cell>
          <cell r="J305">
            <v>12160</v>
          </cell>
        </row>
        <row r="306">
          <cell r="A306">
            <v>1896</v>
          </cell>
          <cell r="B306" t="str">
            <v>A1896</v>
          </cell>
          <cell r="C306" t="str">
            <v>Scalp Vein Set</v>
          </cell>
          <cell r="D306" t="str">
            <v>Wing Assy</v>
          </cell>
          <cell r="E306">
            <v>31</v>
          </cell>
          <cell r="H306">
            <v>100000</v>
          </cell>
          <cell r="I306">
            <v>3167000</v>
          </cell>
          <cell r="J306">
            <v>100000</v>
          </cell>
        </row>
        <row r="307">
          <cell r="A307">
            <v>1897</v>
          </cell>
          <cell r="B307" t="str">
            <v>A1897</v>
          </cell>
          <cell r="C307" t="str">
            <v>수액 Set Q-Type</v>
          </cell>
          <cell r="D307" t="str">
            <v>Bulk(수출용)</v>
          </cell>
          <cell r="H307">
            <v>62000</v>
          </cell>
          <cell r="J307">
            <v>62000</v>
          </cell>
        </row>
        <row r="308">
          <cell r="A308">
            <v>1902</v>
          </cell>
          <cell r="B308" t="str">
            <v>A1902</v>
          </cell>
          <cell r="C308" t="str">
            <v>Electrode</v>
          </cell>
          <cell r="D308" t="str">
            <v>300 Pie</v>
          </cell>
          <cell r="H308">
            <v>1</v>
          </cell>
          <cell r="J308">
            <v>1</v>
          </cell>
        </row>
        <row r="309">
          <cell r="A309">
            <v>1903</v>
          </cell>
          <cell r="B309" t="str">
            <v>A1903</v>
          </cell>
          <cell r="C309" t="str">
            <v>혈액투석기 (수입)</v>
          </cell>
          <cell r="D309" t="str">
            <v>AM-SD-500M</v>
          </cell>
          <cell r="E309">
            <v>11625</v>
          </cell>
          <cell r="G309">
            <v>39504</v>
          </cell>
          <cell r="H309">
            <v>39504</v>
          </cell>
          <cell r="I309">
            <v>459234000</v>
          </cell>
          <cell r="J309">
            <v>39504</v>
          </cell>
        </row>
        <row r="310">
          <cell r="A310">
            <v>1904</v>
          </cell>
          <cell r="B310" t="str">
            <v>A1904</v>
          </cell>
          <cell r="C310" t="str">
            <v>혈액투석기 (수입)</v>
          </cell>
          <cell r="D310" t="str">
            <v>AM-SD-400M</v>
          </cell>
          <cell r="E310">
            <v>11625</v>
          </cell>
          <cell r="G310">
            <v>1812</v>
          </cell>
          <cell r="H310">
            <v>1812</v>
          </cell>
          <cell r="I310">
            <v>21064500</v>
          </cell>
          <cell r="J310">
            <v>1812</v>
          </cell>
        </row>
        <row r="311">
          <cell r="A311">
            <v>1905</v>
          </cell>
          <cell r="B311" t="str">
            <v>A1905</v>
          </cell>
          <cell r="C311" t="str">
            <v>혈액투석기 (수입)</v>
          </cell>
          <cell r="D311" t="str">
            <v>AM-SD-500H</v>
          </cell>
          <cell r="E311">
            <v>11625</v>
          </cell>
          <cell r="G311">
            <v>16704</v>
          </cell>
          <cell r="H311">
            <v>16704</v>
          </cell>
          <cell r="I311">
            <v>194184000</v>
          </cell>
          <cell r="J311">
            <v>16704</v>
          </cell>
        </row>
        <row r="312">
          <cell r="A312">
            <v>1906</v>
          </cell>
          <cell r="B312" t="str">
            <v>A1906</v>
          </cell>
          <cell r="C312" t="str">
            <v>Peritosol(수출용)</v>
          </cell>
          <cell r="D312" t="str">
            <v>1 L</v>
          </cell>
          <cell r="E312">
            <v>2395</v>
          </cell>
          <cell r="H312">
            <v>3856</v>
          </cell>
          <cell r="I312">
            <v>9238204</v>
          </cell>
          <cell r="J312">
            <v>3856</v>
          </cell>
        </row>
        <row r="313">
          <cell r="A313">
            <v>1907</v>
          </cell>
          <cell r="B313" t="str">
            <v>A1907</v>
          </cell>
          <cell r="C313" t="str">
            <v>Peritosol(수출용)</v>
          </cell>
          <cell r="D313" t="str">
            <v>1.5L</v>
          </cell>
          <cell r="H313">
            <v>1008</v>
          </cell>
          <cell r="J313">
            <v>1008</v>
          </cell>
        </row>
        <row r="314">
          <cell r="A314">
            <v>1908</v>
          </cell>
          <cell r="B314" t="str">
            <v>A1908</v>
          </cell>
          <cell r="C314" t="str">
            <v>Peritosol(수출용)</v>
          </cell>
          <cell r="D314" t="str">
            <v>2 L</v>
          </cell>
          <cell r="H314">
            <v>800</v>
          </cell>
          <cell r="J314">
            <v>800</v>
          </cell>
        </row>
        <row r="315">
          <cell r="A315">
            <v>1909</v>
          </cell>
          <cell r="B315" t="str">
            <v>A1909</v>
          </cell>
          <cell r="C315" t="str">
            <v>NPBI Plasma Bag</v>
          </cell>
          <cell r="D315" t="str">
            <v>1000ml</v>
          </cell>
          <cell r="E315">
            <v>1078</v>
          </cell>
          <cell r="H315">
            <v>8492</v>
          </cell>
          <cell r="I315">
            <v>9155225</v>
          </cell>
          <cell r="J315">
            <v>8492</v>
          </cell>
        </row>
        <row r="316">
          <cell r="A316">
            <v>1910</v>
          </cell>
          <cell r="B316" t="str">
            <v>A1910</v>
          </cell>
          <cell r="C316" t="str">
            <v>Hemofreeze Bag</v>
          </cell>
          <cell r="D316" t="str">
            <v>Z-2004 DF700-3</v>
          </cell>
          <cell r="G316">
            <v>150</v>
          </cell>
          <cell r="H316">
            <v>150</v>
          </cell>
          <cell r="J316">
            <v>150</v>
          </cell>
        </row>
        <row r="317">
          <cell r="A317">
            <v>1911</v>
          </cell>
          <cell r="B317" t="str">
            <v>A1911</v>
          </cell>
          <cell r="C317" t="str">
            <v>Sepacell</v>
          </cell>
          <cell r="D317" t="str">
            <v>PLX-5A</v>
          </cell>
          <cell r="E317">
            <v>15865</v>
          </cell>
          <cell r="G317">
            <v>4700</v>
          </cell>
          <cell r="H317">
            <v>4700</v>
          </cell>
          <cell r="I317">
            <v>74565500</v>
          </cell>
          <cell r="J317">
            <v>4700</v>
          </cell>
        </row>
        <row r="318">
          <cell r="A318">
            <v>1912</v>
          </cell>
          <cell r="B318" t="str">
            <v>A1912</v>
          </cell>
          <cell r="C318" t="str">
            <v>Sepacell</v>
          </cell>
          <cell r="D318" t="str">
            <v>PLX-10A</v>
          </cell>
          <cell r="E318">
            <v>20228</v>
          </cell>
          <cell r="G318">
            <v>2500</v>
          </cell>
          <cell r="H318">
            <v>2500</v>
          </cell>
          <cell r="I318">
            <v>50570000</v>
          </cell>
          <cell r="J318">
            <v>2500</v>
          </cell>
        </row>
        <row r="319">
          <cell r="A319">
            <v>1913</v>
          </cell>
          <cell r="B319" t="str">
            <v>A1913</v>
          </cell>
          <cell r="C319" t="str">
            <v>Transfer Bag</v>
          </cell>
          <cell r="D319" t="str">
            <v>수출용(150ML)</v>
          </cell>
          <cell r="E319">
            <v>607</v>
          </cell>
          <cell r="H319">
            <v>1200</v>
          </cell>
          <cell r="I319">
            <v>729240</v>
          </cell>
          <cell r="J319">
            <v>1200</v>
          </cell>
        </row>
      </sheetData>
      <sheetData sheetId="14"/>
      <sheetData sheetId="15"/>
      <sheetData sheetId="16"/>
      <sheetData sheetId="17" refreshError="1">
        <row r="4">
          <cell r="A4">
            <v>3</v>
          </cell>
          <cell r="B4" t="str">
            <v>혈액 Bag-ACD</v>
          </cell>
          <cell r="C4" t="str">
            <v>Triple</v>
          </cell>
          <cell r="D4">
            <v>0</v>
          </cell>
          <cell r="F4">
            <v>2230</v>
          </cell>
        </row>
        <row r="5">
          <cell r="A5">
            <v>5</v>
          </cell>
          <cell r="B5" t="str">
            <v>혈액 Bag-CPDA-1</v>
          </cell>
          <cell r="C5" t="str">
            <v>Single(320ml)</v>
          </cell>
          <cell r="D5">
            <v>60910</v>
          </cell>
          <cell r="E5">
            <v>13355</v>
          </cell>
          <cell r="F5">
            <v>597</v>
          </cell>
        </row>
        <row r="6">
          <cell r="A6">
            <v>6</v>
          </cell>
          <cell r="B6" t="str">
            <v>혈액 Bag-CPDA-1</v>
          </cell>
          <cell r="C6" t="str">
            <v>Double(320ml)</v>
          </cell>
          <cell r="D6">
            <v>421014</v>
          </cell>
          <cell r="E6">
            <v>419130</v>
          </cell>
          <cell r="F6">
            <v>1712</v>
          </cell>
        </row>
        <row r="7">
          <cell r="A7">
            <v>7</v>
          </cell>
          <cell r="B7" t="str">
            <v>혈액 Bag-CPDA-1</v>
          </cell>
          <cell r="C7" t="str">
            <v>Triple(320ml)</v>
          </cell>
          <cell r="D7">
            <v>0</v>
          </cell>
          <cell r="E7">
            <v>2196</v>
          </cell>
          <cell r="F7">
            <v>2049</v>
          </cell>
        </row>
        <row r="8">
          <cell r="A8">
            <v>8</v>
          </cell>
          <cell r="B8" t="str">
            <v>혈액 Bag-CPDA-1</v>
          </cell>
          <cell r="C8" t="str">
            <v>Quadruple(320ml)소아용</v>
          </cell>
          <cell r="D8">
            <v>0</v>
          </cell>
          <cell r="F8">
            <v>244</v>
          </cell>
        </row>
        <row r="9">
          <cell r="A9">
            <v>13</v>
          </cell>
          <cell r="B9" t="str">
            <v>혈액 Bag-CPDA</v>
          </cell>
          <cell r="C9" t="str">
            <v>Single(450ml:수)</v>
          </cell>
          <cell r="D9">
            <v>769387</v>
          </cell>
          <cell r="E9">
            <v>682140</v>
          </cell>
          <cell r="F9">
            <v>670</v>
          </cell>
        </row>
        <row r="10">
          <cell r="A10">
            <v>14</v>
          </cell>
          <cell r="B10" t="str">
            <v>혈액 Bag-CPDA</v>
          </cell>
          <cell r="C10" t="str">
            <v>Double(450ml:수)</v>
          </cell>
          <cell r="D10">
            <v>127598</v>
          </cell>
          <cell r="E10">
            <v>142236</v>
          </cell>
          <cell r="F10">
            <v>460</v>
          </cell>
        </row>
        <row r="11">
          <cell r="A11">
            <v>15</v>
          </cell>
          <cell r="B11" t="str">
            <v>혈액 Bag-CPDA</v>
          </cell>
          <cell r="C11" t="str">
            <v>Triple(450ml:수)</v>
          </cell>
          <cell r="D11">
            <v>220903</v>
          </cell>
          <cell r="E11">
            <v>205760</v>
          </cell>
          <cell r="F11">
            <v>306</v>
          </cell>
        </row>
        <row r="12">
          <cell r="A12">
            <v>16</v>
          </cell>
          <cell r="B12" t="str">
            <v>혈액 Bag-CPDA</v>
          </cell>
          <cell r="C12" t="str">
            <v>Quadruple(450ml:수)</v>
          </cell>
          <cell r="D12">
            <v>290</v>
          </cell>
          <cell r="F12">
            <v>178</v>
          </cell>
        </row>
        <row r="13">
          <cell r="A13">
            <v>17</v>
          </cell>
          <cell r="B13" t="str">
            <v>Transfer Bag</v>
          </cell>
          <cell r="C13" t="str">
            <v>300 ml</v>
          </cell>
          <cell r="D13">
            <v>12600</v>
          </cell>
          <cell r="E13">
            <v>9423</v>
          </cell>
          <cell r="F13">
            <v>208</v>
          </cell>
        </row>
        <row r="14">
          <cell r="A14">
            <v>19</v>
          </cell>
          <cell r="B14" t="str">
            <v>Sorvall Bag</v>
          </cell>
          <cell r="D14">
            <v>0</v>
          </cell>
        </row>
        <row r="15">
          <cell r="A15">
            <v>20</v>
          </cell>
          <cell r="B15" t="str">
            <v>Saline Bag</v>
          </cell>
          <cell r="C15" t="str">
            <v>500ml</v>
          </cell>
          <cell r="D15">
            <v>0</v>
          </cell>
          <cell r="E15">
            <v>30</v>
          </cell>
        </row>
        <row r="16">
          <cell r="A16">
            <v>21</v>
          </cell>
          <cell r="B16" t="str">
            <v>Saline Bag</v>
          </cell>
          <cell r="C16" t="str">
            <v>A</v>
          </cell>
          <cell r="D16">
            <v>0</v>
          </cell>
          <cell r="E16">
            <v>590</v>
          </cell>
          <cell r="F16">
            <v>50</v>
          </cell>
        </row>
        <row r="17">
          <cell r="A17">
            <v>26</v>
          </cell>
          <cell r="B17" t="str">
            <v>채혈 Set</v>
          </cell>
          <cell r="C17" t="str">
            <v>녹십자용</v>
          </cell>
          <cell r="D17">
            <v>0</v>
          </cell>
        </row>
        <row r="18">
          <cell r="A18">
            <v>27</v>
          </cell>
          <cell r="B18" t="str">
            <v>채혈 Set</v>
          </cell>
          <cell r="C18" t="str">
            <v>수출용</v>
          </cell>
          <cell r="D18">
            <v>95000</v>
          </cell>
          <cell r="E18">
            <v>95000</v>
          </cell>
        </row>
        <row r="19">
          <cell r="A19">
            <v>28</v>
          </cell>
          <cell r="B19" t="str">
            <v>수혈 Set</v>
          </cell>
          <cell r="C19" t="str">
            <v>18 G</v>
          </cell>
          <cell r="D19">
            <v>101800</v>
          </cell>
          <cell r="E19">
            <v>40000</v>
          </cell>
        </row>
        <row r="20">
          <cell r="A20">
            <v>30</v>
          </cell>
          <cell r="B20" t="str">
            <v>수혈 Set</v>
          </cell>
          <cell r="C20" t="str">
            <v>수출용</v>
          </cell>
          <cell r="D20">
            <v>2000740</v>
          </cell>
          <cell r="E20">
            <v>1703100</v>
          </cell>
          <cell r="F20">
            <v>500</v>
          </cell>
        </row>
        <row r="21">
          <cell r="A21">
            <v>31</v>
          </cell>
          <cell r="B21" t="str">
            <v>혈소판 수혈 Set</v>
          </cell>
          <cell r="D21">
            <v>77809</v>
          </cell>
          <cell r="E21">
            <v>69600</v>
          </cell>
          <cell r="F21">
            <v>1240</v>
          </cell>
        </row>
        <row r="22">
          <cell r="A22">
            <v>32</v>
          </cell>
          <cell r="B22" t="str">
            <v>Peritosol 150</v>
          </cell>
          <cell r="C22" t="str">
            <v>1 L</v>
          </cell>
          <cell r="D22">
            <v>7815</v>
          </cell>
          <cell r="E22">
            <v>5564</v>
          </cell>
          <cell r="F22">
            <v>7477</v>
          </cell>
        </row>
        <row r="23">
          <cell r="A23">
            <v>33</v>
          </cell>
          <cell r="B23" t="str">
            <v>Peritosol 150</v>
          </cell>
          <cell r="C23" t="str">
            <v>2 L</v>
          </cell>
          <cell r="D23">
            <v>32498</v>
          </cell>
          <cell r="E23">
            <v>49167</v>
          </cell>
          <cell r="F23">
            <v>6785</v>
          </cell>
        </row>
        <row r="24">
          <cell r="A24">
            <v>34</v>
          </cell>
          <cell r="B24" t="str">
            <v>Peritosol 250</v>
          </cell>
          <cell r="C24" t="str">
            <v>1 L</v>
          </cell>
          <cell r="D24">
            <v>1278</v>
          </cell>
          <cell r="E24">
            <v>351</v>
          </cell>
          <cell r="F24">
            <v>253</v>
          </cell>
        </row>
        <row r="25">
          <cell r="A25">
            <v>35</v>
          </cell>
          <cell r="B25" t="str">
            <v>Peritosol 250</v>
          </cell>
          <cell r="C25" t="str">
            <v>2 L</v>
          </cell>
          <cell r="D25">
            <v>2180</v>
          </cell>
          <cell r="E25">
            <v>3621</v>
          </cell>
          <cell r="F25">
            <v>969</v>
          </cell>
        </row>
        <row r="26">
          <cell r="A26">
            <v>36</v>
          </cell>
          <cell r="B26" t="str">
            <v>Peritosol 425</v>
          </cell>
          <cell r="C26" t="str">
            <v>1 L</v>
          </cell>
          <cell r="D26">
            <v>3918</v>
          </cell>
          <cell r="E26">
            <v>2448</v>
          </cell>
          <cell r="F26">
            <v>4544</v>
          </cell>
        </row>
        <row r="27">
          <cell r="A27">
            <v>37</v>
          </cell>
          <cell r="B27" t="str">
            <v>Peritosol 425</v>
          </cell>
          <cell r="C27" t="str">
            <v>2 L</v>
          </cell>
          <cell r="D27">
            <v>18054</v>
          </cell>
          <cell r="E27">
            <v>21702</v>
          </cell>
          <cell r="F27">
            <v>5295</v>
          </cell>
        </row>
        <row r="28">
          <cell r="A28">
            <v>38</v>
          </cell>
          <cell r="B28" t="str">
            <v>Titanium Adaptor</v>
          </cell>
          <cell r="D28">
            <v>0</v>
          </cell>
          <cell r="E28">
            <v>11</v>
          </cell>
        </row>
        <row r="29">
          <cell r="A29">
            <v>39</v>
          </cell>
          <cell r="B29" t="str">
            <v>복강 Adaptor</v>
          </cell>
          <cell r="D29">
            <v>297</v>
          </cell>
          <cell r="E29">
            <v>329</v>
          </cell>
          <cell r="F29">
            <v>1</v>
          </cell>
        </row>
        <row r="30">
          <cell r="A30">
            <v>40</v>
          </cell>
          <cell r="B30" t="str">
            <v>복강관류액주입관</v>
          </cell>
          <cell r="D30">
            <v>350</v>
          </cell>
          <cell r="E30">
            <v>312</v>
          </cell>
          <cell r="F30">
            <v>21</v>
          </cell>
        </row>
        <row r="31">
          <cell r="A31">
            <v>49</v>
          </cell>
          <cell r="B31" t="str">
            <v>Trocar</v>
          </cell>
          <cell r="D31">
            <v>0</v>
          </cell>
          <cell r="F31">
            <v>1</v>
          </cell>
        </row>
        <row r="32">
          <cell r="A32">
            <v>50</v>
          </cell>
          <cell r="B32" t="str">
            <v>Iodine Case</v>
          </cell>
          <cell r="D32">
            <v>277920</v>
          </cell>
          <cell r="E32">
            <v>222200</v>
          </cell>
          <cell r="F32">
            <v>7900</v>
          </cell>
        </row>
        <row r="33">
          <cell r="A33">
            <v>51</v>
          </cell>
          <cell r="B33" t="str">
            <v>Empty CAPD Bag</v>
          </cell>
          <cell r="D33">
            <v>0</v>
          </cell>
          <cell r="F33">
            <v>1</v>
          </cell>
        </row>
        <row r="34">
          <cell r="A34">
            <v>53</v>
          </cell>
          <cell r="B34" t="str">
            <v>혈액투석기 (수입)</v>
          </cell>
          <cell r="C34" t="str">
            <v>AM-06</v>
          </cell>
          <cell r="D34">
            <v>0</v>
          </cell>
          <cell r="F34">
            <v>21</v>
          </cell>
        </row>
        <row r="35">
          <cell r="A35">
            <v>56</v>
          </cell>
          <cell r="B35" t="str">
            <v>혈액투석기 (수입)</v>
          </cell>
          <cell r="C35" t="str">
            <v>AM-100M</v>
          </cell>
          <cell r="D35">
            <v>0</v>
          </cell>
          <cell r="F35">
            <v>150</v>
          </cell>
        </row>
        <row r="36">
          <cell r="A36">
            <v>62</v>
          </cell>
          <cell r="B36" t="str">
            <v>혈액투석기</v>
          </cell>
          <cell r="C36" t="str">
            <v>GC-100M</v>
          </cell>
          <cell r="D36">
            <v>0</v>
          </cell>
          <cell r="F36">
            <v>109</v>
          </cell>
        </row>
        <row r="37">
          <cell r="A37">
            <v>63</v>
          </cell>
          <cell r="B37" t="str">
            <v>혈액투석기</v>
          </cell>
          <cell r="C37" t="str">
            <v>GC-150M</v>
          </cell>
          <cell r="D37">
            <v>0</v>
          </cell>
          <cell r="F37">
            <v>16</v>
          </cell>
        </row>
        <row r="38">
          <cell r="A38">
            <v>67</v>
          </cell>
          <cell r="B38" t="str">
            <v>혈액회로 (수입)</v>
          </cell>
          <cell r="C38" t="str">
            <v>BR-09</v>
          </cell>
          <cell r="D38">
            <v>0</v>
          </cell>
          <cell r="F38">
            <v>20</v>
          </cell>
        </row>
        <row r="39">
          <cell r="A39">
            <v>69</v>
          </cell>
          <cell r="B39" t="str">
            <v>혈액회로 (수입)</v>
          </cell>
          <cell r="C39" t="str">
            <v>CN-01-03</v>
          </cell>
          <cell r="D39">
            <v>0</v>
          </cell>
          <cell r="F39">
            <v>167</v>
          </cell>
        </row>
        <row r="40">
          <cell r="A40">
            <v>74</v>
          </cell>
          <cell r="B40" t="str">
            <v>혈액회로</v>
          </cell>
          <cell r="C40" t="str">
            <v>GCL-081</v>
          </cell>
          <cell r="D40">
            <v>960</v>
          </cell>
          <cell r="F40">
            <v>4</v>
          </cell>
        </row>
        <row r="41">
          <cell r="A41">
            <v>75</v>
          </cell>
          <cell r="B41" t="str">
            <v>혈액회로</v>
          </cell>
          <cell r="C41" t="str">
            <v>GCL-210F</v>
          </cell>
          <cell r="D41">
            <v>3840</v>
          </cell>
          <cell r="E41">
            <v>5160</v>
          </cell>
          <cell r="F41">
            <v>1</v>
          </cell>
        </row>
        <row r="42">
          <cell r="A42">
            <v>76</v>
          </cell>
          <cell r="B42" t="str">
            <v>혈액회로</v>
          </cell>
          <cell r="C42" t="str">
            <v>GCL-269</v>
          </cell>
          <cell r="D42">
            <v>135345</v>
          </cell>
          <cell r="E42">
            <v>139237</v>
          </cell>
          <cell r="F42">
            <v>193</v>
          </cell>
        </row>
        <row r="43">
          <cell r="A43">
            <v>77</v>
          </cell>
          <cell r="B43" t="str">
            <v>ACD-A Solution</v>
          </cell>
          <cell r="C43" t="str">
            <v>500ml(수출용)</v>
          </cell>
          <cell r="D43">
            <v>4005</v>
          </cell>
        </row>
        <row r="44">
          <cell r="A44">
            <v>78</v>
          </cell>
          <cell r="B44" t="str">
            <v>H.D.SOL-1</v>
          </cell>
          <cell r="C44" t="str">
            <v>20L</v>
          </cell>
          <cell r="D44">
            <v>3679</v>
          </cell>
          <cell r="E44">
            <v>4071</v>
          </cell>
          <cell r="F44">
            <v>1</v>
          </cell>
        </row>
        <row r="45">
          <cell r="A45">
            <v>80</v>
          </cell>
          <cell r="B45" t="str">
            <v>H.D.SOL-2</v>
          </cell>
          <cell r="C45" t="str">
            <v>20L</v>
          </cell>
          <cell r="D45">
            <v>1968</v>
          </cell>
          <cell r="E45">
            <v>2250</v>
          </cell>
          <cell r="F45">
            <v>5</v>
          </cell>
        </row>
        <row r="46">
          <cell r="A46">
            <v>82</v>
          </cell>
          <cell r="B46" t="str">
            <v>H.D.SOL-3</v>
          </cell>
          <cell r="C46" t="str">
            <v>20L</v>
          </cell>
          <cell r="D46">
            <v>6854</v>
          </cell>
          <cell r="E46">
            <v>5210</v>
          </cell>
          <cell r="F46">
            <v>19</v>
          </cell>
        </row>
        <row r="47">
          <cell r="A47">
            <v>83</v>
          </cell>
          <cell r="B47" t="str">
            <v>H.D.SOL-BC(G)</v>
          </cell>
          <cell r="C47" t="str">
            <v>A 액</v>
          </cell>
          <cell r="D47">
            <v>31488</v>
          </cell>
          <cell r="E47">
            <v>27843</v>
          </cell>
          <cell r="F47">
            <v>85</v>
          </cell>
        </row>
        <row r="48">
          <cell r="A48">
            <v>84</v>
          </cell>
          <cell r="B48" t="str">
            <v>H.D.SOL-4</v>
          </cell>
          <cell r="C48" t="str">
            <v>20L</v>
          </cell>
          <cell r="D48">
            <v>0</v>
          </cell>
          <cell r="E48">
            <v>5</v>
          </cell>
          <cell r="F48">
            <v>10</v>
          </cell>
        </row>
        <row r="49">
          <cell r="A49">
            <v>85</v>
          </cell>
          <cell r="B49" t="str">
            <v>Hemosorba</v>
          </cell>
          <cell r="C49" t="str">
            <v>CH-350</v>
          </cell>
          <cell r="D49">
            <v>0</v>
          </cell>
          <cell r="F49">
            <v>2</v>
          </cell>
        </row>
        <row r="50">
          <cell r="A50">
            <v>86</v>
          </cell>
          <cell r="B50" t="str">
            <v>Plasmaflo</v>
          </cell>
          <cell r="D50">
            <v>0</v>
          </cell>
          <cell r="F50">
            <v>11</v>
          </cell>
        </row>
        <row r="51">
          <cell r="A51">
            <v>88</v>
          </cell>
          <cell r="B51" t="str">
            <v>A.V.F. Set</v>
          </cell>
          <cell r="C51" t="str">
            <v>16G Clamp</v>
          </cell>
          <cell r="D51">
            <v>0</v>
          </cell>
          <cell r="F51">
            <v>4</v>
          </cell>
        </row>
        <row r="52">
          <cell r="A52">
            <v>90</v>
          </cell>
          <cell r="B52" t="str">
            <v>A.V.F. Set</v>
          </cell>
          <cell r="C52" t="str">
            <v>16G Side Hole</v>
          </cell>
          <cell r="D52">
            <v>0</v>
          </cell>
          <cell r="E52">
            <v>10300</v>
          </cell>
          <cell r="F52">
            <v>460</v>
          </cell>
        </row>
        <row r="53">
          <cell r="A53">
            <v>91</v>
          </cell>
          <cell r="B53" t="str">
            <v>A.V.F. Set</v>
          </cell>
          <cell r="C53" t="str">
            <v>15G Clamp</v>
          </cell>
          <cell r="D53">
            <v>0</v>
          </cell>
          <cell r="F53">
            <v>1</v>
          </cell>
        </row>
        <row r="54">
          <cell r="A54">
            <v>93</v>
          </cell>
          <cell r="B54" t="str">
            <v>Extension Line</v>
          </cell>
          <cell r="C54" t="str">
            <v>Selectra용</v>
          </cell>
          <cell r="D54">
            <v>28</v>
          </cell>
          <cell r="E54">
            <v>28</v>
          </cell>
        </row>
        <row r="55">
          <cell r="A55">
            <v>96</v>
          </cell>
          <cell r="B55" t="str">
            <v>혈액투석기계</v>
          </cell>
          <cell r="C55" t="str">
            <v>DBB-22B</v>
          </cell>
          <cell r="D55">
            <v>0</v>
          </cell>
          <cell r="F55">
            <v>1</v>
          </cell>
        </row>
        <row r="56">
          <cell r="A56">
            <v>112</v>
          </cell>
          <cell r="B56" t="str">
            <v>Chlorine Test Kit</v>
          </cell>
          <cell r="C56" t="str">
            <v>시 약</v>
          </cell>
          <cell r="D56">
            <v>0</v>
          </cell>
          <cell r="F56">
            <v>147</v>
          </cell>
        </row>
        <row r="57">
          <cell r="A57">
            <v>116</v>
          </cell>
          <cell r="B57" t="str">
            <v>Infusion Pump</v>
          </cell>
          <cell r="D57">
            <v>0</v>
          </cell>
        </row>
        <row r="58">
          <cell r="A58">
            <v>119</v>
          </cell>
          <cell r="B58" t="str">
            <v>Urine Bag</v>
          </cell>
          <cell r="C58" t="str">
            <v>2000 ML</v>
          </cell>
          <cell r="D58">
            <v>94050</v>
          </cell>
          <cell r="E58">
            <v>146850</v>
          </cell>
          <cell r="F58">
            <v>250</v>
          </cell>
        </row>
        <row r="59">
          <cell r="A59">
            <v>121</v>
          </cell>
          <cell r="B59" t="str">
            <v>Urine Bag</v>
          </cell>
          <cell r="C59" t="str">
            <v>C Type(수출)</v>
          </cell>
          <cell r="D59">
            <v>10000</v>
          </cell>
        </row>
        <row r="60">
          <cell r="A60">
            <v>122</v>
          </cell>
          <cell r="B60" t="str">
            <v>Urine Bag</v>
          </cell>
          <cell r="C60" t="str">
            <v>1400 ML</v>
          </cell>
          <cell r="D60">
            <v>5300</v>
          </cell>
          <cell r="E60">
            <v>11850</v>
          </cell>
        </row>
        <row r="61">
          <cell r="A61">
            <v>123</v>
          </cell>
          <cell r="B61" t="str">
            <v>Urine Collector</v>
          </cell>
          <cell r="C61" t="str">
            <v>100 cc</v>
          </cell>
          <cell r="D61">
            <v>0</v>
          </cell>
          <cell r="E61">
            <v>6000</v>
          </cell>
        </row>
        <row r="62">
          <cell r="A62">
            <v>136</v>
          </cell>
          <cell r="B62" t="str">
            <v>수액 Set Q-Type</v>
          </cell>
          <cell r="C62" t="str">
            <v>녹십자양행</v>
          </cell>
          <cell r="D62">
            <v>3200</v>
          </cell>
        </row>
        <row r="63">
          <cell r="A63">
            <v>137</v>
          </cell>
          <cell r="B63" t="str">
            <v>수액 Set C-Type</v>
          </cell>
          <cell r="C63" t="str">
            <v>21G 녹십자용</v>
          </cell>
          <cell r="D63">
            <v>210220</v>
          </cell>
          <cell r="E63">
            <v>373200</v>
          </cell>
          <cell r="F63">
            <v>80</v>
          </cell>
        </row>
        <row r="64">
          <cell r="A64">
            <v>138</v>
          </cell>
          <cell r="B64" t="str">
            <v>수액 Set QS-Type</v>
          </cell>
          <cell r="C64" t="str">
            <v>신동방</v>
          </cell>
          <cell r="D64">
            <v>12000</v>
          </cell>
          <cell r="E64">
            <v>10000</v>
          </cell>
        </row>
        <row r="65">
          <cell r="A65">
            <v>139</v>
          </cell>
          <cell r="B65" t="str">
            <v>수액 Set Q-Type</v>
          </cell>
          <cell r="C65" t="str">
            <v>수출용</v>
          </cell>
          <cell r="D65">
            <v>323520</v>
          </cell>
          <cell r="E65">
            <v>409300</v>
          </cell>
          <cell r="F65">
            <v>40</v>
          </cell>
        </row>
        <row r="66">
          <cell r="A66">
            <v>140</v>
          </cell>
          <cell r="B66" t="str">
            <v>수액 Set</v>
          </cell>
          <cell r="C66" t="str">
            <v>Y-Type(서울대용)</v>
          </cell>
          <cell r="D66">
            <v>106840</v>
          </cell>
          <cell r="E66">
            <v>36840</v>
          </cell>
        </row>
        <row r="67">
          <cell r="A67">
            <v>141</v>
          </cell>
          <cell r="B67" t="str">
            <v>수액 Set</v>
          </cell>
          <cell r="C67" t="str">
            <v>B-Type(서울대용)</v>
          </cell>
          <cell r="D67">
            <v>74550</v>
          </cell>
          <cell r="E67">
            <v>54000</v>
          </cell>
        </row>
        <row r="68">
          <cell r="A68">
            <v>142</v>
          </cell>
          <cell r="B68" t="str">
            <v>수액 Set</v>
          </cell>
          <cell r="C68" t="str">
            <v>K-Type(서울대용)</v>
          </cell>
          <cell r="D68">
            <v>9400</v>
          </cell>
          <cell r="E68">
            <v>1000</v>
          </cell>
        </row>
        <row r="69">
          <cell r="A69">
            <v>143</v>
          </cell>
          <cell r="B69" t="str">
            <v>Scalp Vein Set</v>
          </cell>
          <cell r="C69" t="str">
            <v>18 G</v>
          </cell>
          <cell r="D69">
            <v>30000</v>
          </cell>
          <cell r="E69">
            <v>39000</v>
          </cell>
          <cell r="F69">
            <v>600</v>
          </cell>
        </row>
        <row r="70">
          <cell r="A70">
            <v>144</v>
          </cell>
          <cell r="B70" t="str">
            <v>Scalp Vein Set</v>
          </cell>
          <cell r="C70" t="str">
            <v>19 G</v>
          </cell>
          <cell r="D70">
            <v>0</v>
          </cell>
          <cell r="E70">
            <v>6500</v>
          </cell>
          <cell r="F70">
            <v>200</v>
          </cell>
        </row>
        <row r="71">
          <cell r="A71">
            <v>145</v>
          </cell>
          <cell r="B71" t="str">
            <v>Scalp Vein Set</v>
          </cell>
          <cell r="C71" t="str">
            <v>20 G</v>
          </cell>
          <cell r="D71">
            <v>0</v>
          </cell>
          <cell r="E71">
            <v>2000</v>
          </cell>
          <cell r="F71">
            <v>300</v>
          </cell>
        </row>
        <row r="72">
          <cell r="A72">
            <v>146</v>
          </cell>
          <cell r="B72" t="str">
            <v>Scalp Vein Set</v>
          </cell>
          <cell r="C72" t="str">
            <v>21 G</v>
          </cell>
          <cell r="D72">
            <v>50000</v>
          </cell>
          <cell r="E72">
            <v>67327</v>
          </cell>
          <cell r="F72">
            <v>500</v>
          </cell>
        </row>
        <row r="73">
          <cell r="A73">
            <v>147</v>
          </cell>
          <cell r="B73" t="str">
            <v>Scalp Vein Set</v>
          </cell>
          <cell r="C73" t="str">
            <v>22 G</v>
          </cell>
          <cell r="D73">
            <v>0</v>
          </cell>
          <cell r="E73">
            <v>7770</v>
          </cell>
          <cell r="F73">
            <v>3780</v>
          </cell>
        </row>
        <row r="74">
          <cell r="A74">
            <v>148</v>
          </cell>
          <cell r="B74" t="str">
            <v>Scalp Vein Set</v>
          </cell>
          <cell r="C74" t="str">
            <v>23 G</v>
          </cell>
          <cell r="D74">
            <v>3706000</v>
          </cell>
          <cell r="E74">
            <v>4061648</v>
          </cell>
          <cell r="F74">
            <v>2759</v>
          </cell>
        </row>
        <row r="75">
          <cell r="A75">
            <v>149</v>
          </cell>
          <cell r="B75" t="str">
            <v>Scalp Vein Set</v>
          </cell>
          <cell r="C75" t="str">
            <v>24 G</v>
          </cell>
          <cell r="D75">
            <v>60000</v>
          </cell>
          <cell r="E75">
            <v>80100</v>
          </cell>
          <cell r="F75">
            <v>7939</v>
          </cell>
        </row>
        <row r="76">
          <cell r="A76">
            <v>150</v>
          </cell>
          <cell r="B76" t="str">
            <v>Scalp Vein Set</v>
          </cell>
          <cell r="C76" t="str">
            <v>25 G</v>
          </cell>
          <cell r="D76">
            <v>119600</v>
          </cell>
          <cell r="E76">
            <v>129500</v>
          </cell>
          <cell r="F76">
            <v>400</v>
          </cell>
        </row>
        <row r="77">
          <cell r="A77">
            <v>155</v>
          </cell>
          <cell r="B77" t="str">
            <v>T.P.N Bag</v>
          </cell>
          <cell r="D77">
            <v>155160</v>
          </cell>
          <cell r="E77">
            <v>177370</v>
          </cell>
          <cell r="F77">
            <v>2296</v>
          </cell>
        </row>
        <row r="78">
          <cell r="A78">
            <v>156</v>
          </cell>
          <cell r="B78" t="str">
            <v>3-Way stop cock</v>
          </cell>
          <cell r="D78">
            <v>0</v>
          </cell>
          <cell r="F78">
            <v>332</v>
          </cell>
        </row>
        <row r="79">
          <cell r="A79">
            <v>158</v>
          </cell>
          <cell r="B79" t="str">
            <v>I.V. Catheter</v>
          </cell>
          <cell r="C79" t="str">
            <v>16G 2"</v>
          </cell>
          <cell r="D79">
            <v>0</v>
          </cell>
          <cell r="E79">
            <v>800</v>
          </cell>
        </row>
        <row r="80">
          <cell r="A80">
            <v>159</v>
          </cell>
          <cell r="B80" t="str">
            <v>I.V. Catheter</v>
          </cell>
          <cell r="C80" t="str">
            <v>18G 2"</v>
          </cell>
          <cell r="D80">
            <v>85100</v>
          </cell>
          <cell r="E80">
            <v>800</v>
          </cell>
          <cell r="F80">
            <v>50</v>
          </cell>
        </row>
        <row r="81">
          <cell r="A81">
            <v>160</v>
          </cell>
          <cell r="B81" t="str">
            <v>I.V. Catheter</v>
          </cell>
          <cell r="C81" t="str">
            <v>20G 1 1/4</v>
          </cell>
          <cell r="D81">
            <v>24000</v>
          </cell>
          <cell r="E81">
            <v>9718</v>
          </cell>
          <cell r="F81">
            <v>100</v>
          </cell>
        </row>
        <row r="82">
          <cell r="A82">
            <v>161</v>
          </cell>
          <cell r="B82" t="str">
            <v>I.V. Catheter</v>
          </cell>
          <cell r="C82" t="str">
            <v>22G 1"</v>
          </cell>
          <cell r="D82">
            <v>0</v>
          </cell>
          <cell r="E82">
            <v>101086</v>
          </cell>
          <cell r="F82">
            <v>290</v>
          </cell>
        </row>
        <row r="83">
          <cell r="A83">
            <v>162</v>
          </cell>
          <cell r="B83" t="str">
            <v>Greenject- 1</v>
          </cell>
          <cell r="C83" t="str">
            <v>23G 1</v>
          </cell>
          <cell r="D83">
            <v>450000</v>
          </cell>
          <cell r="E83">
            <v>400800</v>
          </cell>
          <cell r="F83">
            <v>7300</v>
          </cell>
        </row>
        <row r="84">
          <cell r="A84">
            <v>163</v>
          </cell>
          <cell r="B84" t="str">
            <v>Scalp Vein Set(Bulk)</v>
          </cell>
          <cell r="D84">
            <v>621500</v>
          </cell>
          <cell r="E84">
            <v>761500</v>
          </cell>
        </row>
        <row r="85">
          <cell r="A85">
            <v>164</v>
          </cell>
          <cell r="B85" t="str">
            <v>Deltec Cannula</v>
          </cell>
          <cell r="C85" t="str">
            <v>19G 1.25</v>
          </cell>
          <cell r="D85">
            <v>25000</v>
          </cell>
          <cell r="E85">
            <v>15000</v>
          </cell>
        </row>
        <row r="86">
          <cell r="A86">
            <v>165</v>
          </cell>
          <cell r="B86" t="str">
            <v>Greenject- 1</v>
          </cell>
          <cell r="C86" t="str">
            <v>25G 5/8</v>
          </cell>
          <cell r="D86">
            <v>750000</v>
          </cell>
          <cell r="E86">
            <v>586200</v>
          </cell>
          <cell r="F86">
            <v>200</v>
          </cell>
        </row>
        <row r="87">
          <cell r="A87">
            <v>167</v>
          </cell>
          <cell r="B87" t="str">
            <v>Greenject- 1</v>
          </cell>
          <cell r="C87" t="str">
            <v>26G 1/2</v>
          </cell>
          <cell r="D87">
            <v>3495000</v>
          </cell>
          <cell r="E87">
            <v>3467300</v>
          </cell>
          <cell r="F87">
            <v>4100</v>
          </cell>
        </row>
        <row r="88">
          <cell r="A88">
            <v>168</v>
          </cell>
          <cell r="B88" t="str">
            <v>Insulin Syringe</v>
          </cell>
          <cell r="C88" t="str">
            <v>1 ml</v>
          </cell>
          <cell r="D88">
            <v>0</v>
          </cell>
        </row>
        <row r="89">
          <cell r="A89">
            <v>172</v>
          </cell>
          <cell r="B89" t="str">
            <v>Greenject- 2</v>
          </cell>
          <cell r="C89" t="str">
            <v>23G  1(중앙가축)</v>
          </cell>
          <cell r="D89">
            <v>260100</v>
          </cell>
          <cell r="E89">
            <v>630000</v>
          </cell>
        </row>
        <row r="90">
          <cell r="A90">
            <v>175</v>
          </cell>
          <cell r="B90" t="str">
            <v>Greenject- 2</v>
          </cell>
          <cell r="C90" t="str">
            <v>23G 1</v>
          </cell>
          <cell r="D90">
            <v>1820300</v>
          </cell>
          <cell r="E90">
            <v>3266700</v>
          </cell>
          <cell r="F90">
            <v>6300</v>
          </cell>
        </row>
        <row r="91">
          <cell r="A91">
            <v>176</v>
          </cell>
          <cell r="B91" t="str">
            <v>Greenject- 2</v>
          </cell>
          <cell r="C91" t="str">
            <v>23G 6/8</v>
          </cell>
          <cell r="D91">
            <v>0</v>
          </cell>
        </row>
        <row r="92">
          <cell r="A92">
            <v>178</v>
          </cell>
          <cell r="B92" t="str">
            <v>Greenject- 2</v>
          </cell>
          <cell r="C92" t="str">
            <v>24G 1</v>
          </cell>
          <cell r="D92">
            <v>0</v>
          </cell>
          <cell r="E92">
            <v>7700</v>
          </cell>
          <cell r="F92">
            <v>1900</v>
          </cell>
        </row>
        <row r="93">
          <cell r="A93">
            <v>179</v>
          </cell>
          <cell r="B93" t="str">
            <v>Greenject- 2</v>
          </cell>
          <cell r="C93" t="str">
            <v>25G 5/8 (미즐)</v>
          </cell>
          <cell r="D93">
            <v>140000</v>
          </cell>
          <cell r="E93">
            <v>276700</v>
          </cell>
        </row>
        <row r="94">
          <cell r="A94">
            <v>180</v>
          </cell>
          <cell r="B94" t="str">
            <v>Greenject- 2</v>
          </cell>
          <cell r="C94" t="str">
            <v>24G 6/8</v>
          </cell>
          <cell r="D94">
            <v>0</v>
          </cell>
          <cell r="E94">
            <v>36400</v>
          </cell>
        </row>
        <row r="95">
          <cell r="A95">
            <v>181</v>
          </cell>
          <cell r="B95" t="str">
            <v>Greenject- 2</v>
          </cell>
          <cell r="C95" t="str">
            <v>26G 1/2</v>
          </cell>
          <cell r="D95">
            <v>60000</v>
          </cell>
          <cell r="E95">
            <v>60000</v>
          </cell>
        </row>
        <row r="96">
          <cell r="A96">
            <v>182</v>
          </cell>
          <cell r="B96" t="str">
            <v>Greenject- 2</v>
          </cell>
          <cell r="C96" t="str">
            <v>무침</v>
          </cell>
          <cell r="D96">
            <v>0</v>
          </cell>
          <cell r="E96">
            <v>140000</v>
          </cell>
          <cell r="F96">
            <v>1300</v>
          </cell>
        </row>
        <row r="97">
          <cell r="A97">
            <v>183</v>
          </cell>
          <cell r="B97" t="str">
            <v>Greenject- 3</v>
          </cell>
          <cell r="C97" t="str">
            <v>23G 1</v>
          </cell>
          <cell r="D97">
            <v>8287900</v>
          </cell>
          <cell r="E97">
            <v>1727200</v>
          </cell>
          <cell r="F97">
            <v>9800</v>
          </cell>
        </row>
        <row r="98">
          <cell r="A98">
            <v>185</v>
          </cell>
          <cell r="B98" t="str">
            <v>Greenject- 5</v>
          </cell>
          <cell r="C98" t="str">
            <v>21G 1 1/4</v>
          </cell>
          <cell r="D98">
            <v>160100</v>
          </cell>
          <cell r="E98">
            <v>230300</v>
          </cell>
          <cell r="F98">
            <v>300</v>
          </cell>
        </row>
        <row r="99">
          <cell r="A99">
            <v>186</v>
          </cell>
          <cell r="B99" t="str">
            <v>Greenject- 5</v>
          </cell>
          <cell r="C99" t="str">
            <v>21G 1 1/2</v>
          </cell>
          <cell r="D99">
            <v>0</v>
          </cell>
        </row>
        <row r="100">
          <cell r="A100">
            <v>188</v>
          </cell>
          <cell r="B100" t="str">
            <v>Greenject- 5</v>
          </cell>
          <cell r="C100" t="str">
            <v>22G 1 1/4</v>
          </cell>
          <cell r="D100">
            <v>1760800</v>
          </cell>
          <cell r="E100">
            <v>2395600</v>
          </cell>
          <cell r="F100">
            <v>26100</v>
          </cell>
        </row>
        <row r="101">
          <cell r="A101">
            <v>190</v>
          </cell>
          <cell r="B101" t="str">
            <v>Greenject- 5</v>
          </cell>
          <cell r="C101" t="str">
            <v>23G 1</v>
          </cell>
          <cell r="D101">
            <v>1280600</v>
          </cell>
          <cell r="E101">
            <v>1798400</v>
          </cell>
          <cell r="F101">
            <v>7000</v>
          </cell>
        </row>
        <row r="102">
          <cell r="A102">
            <v>191</v>
          </cell>
          <cell r="B102" t="str">
            <v>Greenject- 5</v>
          </cell>
          <cell r="C102" t="str">
            <v>23G 1 1/4</v>
          </cell>
          <cell r="D102">
            <v>160000</v>
          </cell>
          <cell r="E102">
            <v>110600</v>
          </cell>
        </row>
        <row r="103">
          <cell r="A103">
            <v>194</v>
          </cell>
          <cell r="B103" t="str">
            <v>Greenject- 5</v>
          </cell>
          <cell r="C103" t="str">
            <v>무침</v>
          </cell>
          <cell r="D103">
            <v>0</v>
          </cell>
          <cell r="F103">
            <v>9900</v>
          </cell>
        </row>
        <row r="104">
          <cell r="A104">
            <v>196</v>
          </cell>
          <cell r="B104" t="str">
            <v>Greenject- 10</v>
          </cell>
          <cell r="C104" t="str">
            <v>21G 1 1/4</v>
          </cell>
          <cell r="D104">
            <v>486400</v>
          </cell>
          <cell r="E104">
            <v>1272900</v>
          </cell>
          <cell r="F104">
            <v>200</v>
          </cell>
        </row>
        <row r="105">
          <cell r="A105">
            <v>197</v>
          </cell>
          <cell r="B105" t="str">
            <v>Greenject- 10</v>
          </cell>
          <cell r="C105" t="str">
            <v>21G 1 1/2</v>
          </cell>
          <cell r="D105">
            <v>0</v>
          </cell>
          <cell r="E105">
            <v>9600</v>
          </cell>
          <cell r="F105">
            <v>4900</v>
          </cell>
        </row>
        <row r="106">
          <cell r="A106">
            <v>199</v>
          </cell>
          <cell r="B106" t="str">
            <v>Greenject- 10</v>
          </cell>
          <cell r="C106" t="str">
            <v>22G 1 1/4</v>
          </cell>
          <cell r="D106">
            <v>1262700</v>
          </cell>
          <cell r="E106">
            <v>2104600</v>
          </cell>
          <cell r="F106">
            <v>11000</v>
          </cell>
        </row>
        <row r="107">
          <cell r="A107">
            <v>201</v>
          </cell>
          <cell r="B107" t="str">
            <v>Greenject- 10</v>
          </cell>
          <cell r="C107" t="str">
            <v>23G 1</v>
          </cell>
          <cell r="D107">
            <v>540100</v>
          </cell>
          <cell r="E107">
            <v>664600</v>
          </cell>
          <cell r="F107">
            <v>8200</v>
          </cell>
        </row>
        <row r="108">
          <cell r="A108">
            <v>203</v>
          </cell>
          <cell r="B108" t="str">
            <v>Greenject- 20</v>
          </cell>
          <cell r="C108" t="str">
            <v>21G 1 1/4</v>
          </cell>
          <cell r="D108">
            <v>60200</v>
          </cell>
          <cell r="E108">
            <v>139950</v>
          </cell>
          <cell r="F108">
            <v>50</v>
          </cell>
        </row>
        <row r="109">
          <cell r="A109">
            <v>204</v>
          </cell>
          <cell r="B109" t="str">
            <v>Greenject- 20</v>
          </cell>
          <cell r="C109" t="str">
            <v>21G 1 1/2</v>
          </cell>
          <cell r="D109">
            <v>20000</v>
          </cell>
          <cell r="E109">
            <v>50700</v>
          </cell>
          <cell r="F109">
            <v>200</v>
          </cell>
        </row>
        <row r="110">
          <cell r="A110">
            <v>206</v>
          </cell>
          <cell r="B110" t="str">
            <v>Greenject- 20</v>
          </cell>
          <cell r="C110" t="str">
            <v>22G 1 1/4</v>
          </cell>
          <cell r="D110">
            <v>225200</v>
          </cell>
          <cell r="E110">
            <v>287100</v>
          </cell>
          <cell r="F110">
            <v>100</v>
          </cell>
        </row>
        <row r="111">
          <cell r="A111">
            <v>207</v>
          </cell>
          <cell r="B111" t="str">
            <v>Greenject- 20</v>
          </cell>
          <cell r="C111" t="str">
            <v>23G 1</v>
          </cell>
          <cell r="D111">
            <v>175300</v>
          </cell>
          <cell r="E111">
            <v>282050</v>
          </cell>
          <cell r="F111">
            <v>550</v>
          </cell>
        </row>
        <row r="112">
          <cell r="A112">
            <v>211</v>
          </cell>
          <cell r="B112" t="str">
            <v>Greenject- 20</v>
          </cell>
          <cell r="C112" t="str">
            <v>무침</v>
          </cell>
          <cell r="D112">
            <v>0</v>
          </cell>
        </row>
        <row r="113">
          <cell r="A113">
            <v>212</v>
          </cell>
          <cell r="B113" t="str">
            <v>Greenject- 30</v>
          </cell>
          <cell r="C113" t="str">
            <v>18G 1 1/2</v>
          </cell>
          <cell r="D113">
            <v>0</v>
          </cell>
          <cell r="E113">
            <v>25000</v>
          </cell>
          <cell r="F113">
            <v>50</v>
          </cell>
        </row>
        <row r="114">
          <cell r="A114">
            <v>213</v>
          </cell>
          <cell r="B114" t="str">
            <v>Greenject- 30</v>
          </cell>
          <cell r="C114" t="str">
            <v>21G 1 1/4</v>
          </cell>
          <cell r="D114">
            <v>26500</v>
          </cell>
          <cell r="E114">
            <v>57250</v>
          </cell>
          <cell r="F114">
            <v>50</v>
          </cell>
        </row>
        <row r="115">
          <cell r="A115">
            <v>214</v>
          </cell>
          <cell r="B115" t="str">
            <v>Greenject- 30</v>
          </cell>
          <cell r="C115" t="str">
            <v>21G 1 1/2</v>
          </cell>
          <cell r="D115">
            <v>20000</v>
          </cell>
          <cell r="E115">
            <v>16500</v>
          </cell>
          <cell r="F115">
            <v>50</v>
          </cell>
        </row>
        <row r="116">
          <cell r="A116">
            <v>216</v>
          </cell>
          <cell r="B116" t="str">
            <v>Greenject- 30</v>
          </cell>
          <cell r="C116" t="str">
            <v>22G 1 1/4</v>
          </cell>
          <cell r="D116">
            <v>34000</v>
          </cell>
          <cell r="E116">
            <v>87400</v>
          </cell>
          <cell r="F116">
            <v>200</v>
          </cell>
        </row>
        <row r="117">
          <cell r="A117">
            <v>217</v>
          </cell>
          <cell r="B117" t="str">
            <v>Greenject- 30</v>
          </cell>
          <cell r="C117" t="str">
            <v>23G 1</v>
          </cell>
          <cell r="D117">
            <v>20100</v>
          </cell>
          <cell r="E117">
            <v>22250</v>
          </cell>
        </row>
        <row r="118">
          <cell r="A118">
            <v>221</v>
          </cell>
          <cell r="B118" t="str">
            <v>Greenject- 50</v>
          </cell>
          <cell r="C118" t="str">
            <v>18G 1 1/2</v>
          </cell>
          <cell r="D118">
            <v>36100</v>
          </cell>
          <cell r="E118">
            <v>111825</v>
          </cell>
          <cell r="F118">
            <v>375</v>
          </cell>
        </row>
        <row r="119">
          <cell r="A119">
            <v>223</v>
          </cell>
          <cell r="B119" t="str">
            <v>Greenject- 50</v>
          </cell>
          <cell r="C119" t="str">
            <v>21G 1 1/4</v>
          </cell>
          <cell r="D119">
            <v>60500</v>
          </cell>
          <cell r="E119">
            <v>80825</v>
          </cell>
        </row>
        <row r="120">
          <cell r="A120">
            <v>224</v>
          </cell>
          <cell r="B120" t="str">
            <v>Greenject- 50</v>
          </cell>
          <cell r="C120" t="str">
            <v>21G 1 1/2</v>
          </cell>
          <cell r="D120">
            <v>20100</v>
          </cell>
          <cell r="E120">
            <v>38675</v>
          </cell>
          <cell r="F120">
            <v>50</v>
          </cell>
        </row>
        <row r="121">
          <cell r="A121">
            <v>226</v>
          </cell>
          <cell r="B121" t="str">
            <v>Greenject- 50</v>
          </cell>
          <cell r="C121" t="str">
            <v>22G 1 1/4</v>
          </cell>
          <cell r="D121">
            <v>81300</v>
          </cell>
          <cell r="E121">
            <v>136125</v>
          </cell>
          <cell r="F121">
            <v>150</v>
          </cell>
        </row>
        <row r="122">
          <cell r="A122">
            <v>228</v>
          </cell>
          <cell r="B122" t="str">
            <v>Greenject- 50</v>
          </cell>
          <cell r="C122" t="str">
            <v>23G 1</v>
          </cell>
          <cell r="D122">
            <v>32100</v>
          </cell>
          <cell r="E122">
            <v>30600</v>
          </cell>
          <cell r="F122">
            <v>175</v>
          </cell>
        </row>
        <row r="123">
          <cell r="A123">
            <v>230</v>
          </cell>
          <cell r="B123" t="str">
            <v>Greenject- 50</v>
          </cell>
          <cell r="C123" t="str">
            <v>무침</v>
          </cell>
          <cell r="D123">
            <v>0</v>
          </cell>
        </row>
        <row r="124">
          <cell r="A124">
            <v>231</v>
          </cell>
          <cell r="B124" t="str">
            <v>Green-Needle</v>
          </cell>
          <cell r="C124" t="str">
            <v>17G 1 1/2</v>
          </cell>
          <cell r="D124">
            <v>0</v>
          </cell>
          <cell r="E124">
            <v>2900</v>
          </cell>
        </row>
        <row r="125">
          <cell r="A125">
            <v>232</v>
          </cell>
          <cell r="B125" t="str">
            <v>Green-Needle</v>
          </cell>
          <cell r="C125" t="str">
            <v>18G 1 1/2</v>
          </cell>
          <cell r="D125">
            <v>900000</v>
          </cell>
          <cell r="E125">
            <v>751000</v>
          </cell>
          <cell r="F125">
            <v>600</v>
          </cell>
        </row>
        <row r="126">
          <cell r="A126">
            <v>233</v>
          </cell>
          <cell r="B126" t="str">
            <v>Green-Needle</v>
          </cell>
          <cell r="C126" t="str">
            <v>19G 1 1/2</v>
          </cell>
          <cell r="D126">
            <v>303800</v>
          </cell>
          <cell r="E126">
            <v>186300</v>
          </cell>
          <cell r="F126">
            <v>600</v>
          </cell>
        </row>
        <row r="127">
          <cell r="A127">
            <v>234</v>
          </cell>
          <cell r="B127" t="str">
            <v>Green-Needle</v>
          </cell>
          <cell r="C127" t="str">
            <v>20G 1 1/2</v>
          </cell>
          <cell r="D127">
            <v>90000</v>
          </cell>
          <cell r="E127">
            <v>11700</v>
          </cell>
          <cell r="F127">
            <v>22100</v>
          </cell>
        </row>
        <row r="128">
          <cell r="A128">
            <v>236</v>
          </cell>
          <cell r="B128" t="str">
            <v>Green-Needle</v>
          </cell>
          <cell r="C128" t="str">
            <v>22G 1 1/4</v>
          </cell>
          <cell r="D128">
            <v>495000</v>
          </cell>
          <cell r="E128">
            <v>349600</v>
          </cell>
          <cell r="F128">
            <v>6700</v>
          </cell>
        </row>
        <row r="129">
          <cell r="A129">
            <v>237</v>
          </cell>
          <cell r="B129" t="str">
            <v>Green-Needle</v>
          </cell>
          <cell r="C129" t="str">
            <v>23G 1</v>
          </cell>
          <cell r="D129">
            <v>5535000</v>
          </cell>
          <cell r="E129">
            <v>5919300</v>
          </cell>
          <cell r="F129">
            <v>2000</v>
          </cell>
        </row>
        <row r="130">
          <cell r="A130">
            <v>238</v>
          </cell>
          <cell r="B130" t="str">
            <v>Green-Needle</v>
          </cell>
          <cell r="C130" t="str">
            <v>24G 1</v>
          </cell>
          <cell r="D130">
            <v>89500</v>
          </cell>
          <cell r="E130">
            <v>117500</v>
          </cell>
          <cell r="F130">
            <v>1400</v>
          </cell>
        </row>
        <row r="131">
          <cell r="A131">
            <v>239</v>
          </cell>
          <cell r="B131" t="str">
            <v>Green-Needle</v>
          </cell>
          <cell r="C131" t="str">
            <v>25G 5/8</v>
          </cell>
          <cell r="D131">
            <v>724500</v>
          </cell>
          <cell r="E131">
            <v>602000</v>
          </cell>
          <cell r="F131">
            <v>400</v>
          </cell>
        </row>
        <row r="132">
          <cell r="A132">
            <v>240</v>
          </cell>
          <cell r="B132" t="str">
            <v>Green-Needle</v>
          </cell>
          <cell r="C132" t="str">
            <v>26G 1/2</v>
          </cell>
          <cell r="D132">
            <v>2065500</v>
          </cell>
          <cell r="E132">
            <v>2096100</v>
          </cell>
          <cell r="F132">
            <v>4800</v>
          </cell>
        </row>
        <row r="133">
          <cell r="A133">
            <v>242</v>
          </cell>
          <cell r="B133" t="str">
            <v>백신주사기</v>
          </cell>
          <cell r="C133" t="str">
            <v>1cc</v>
          </cell>
          <cell r="D133">
            <v>0</v>
          </cell>
          <cell r="E133">
            <v>148400</v>
          </cell>
          <cell r="F133">
            <v>18700</v>
          </cell>
        </row>
        <row r="134">
          <cell r="A134">
            <v>243</v>
          </cell>
          <cell r="B134" t="str">
            <v>백신주사기</v>
          </cell>
          <cell r="C134" t="str">
            <v>덕용(시판용)</v>
          </cell>
          <cell r="D134">
            <v>0</v>
          </cell>
          <cell r="E134">
            <v>-2777</v>
          </cell>
          <cell r="F134">
            <v>42000</v>
          </cell>
        </row>
        <row r="135">
          <cell r="A135">
            <v>246</v>
          </cell>
          <cell r="B135" t="str">
            <v>Vacuect Needle</v>
          </cell>
          <cell r="C135" t="str">
            <v>Multiple</v>
          </cell>
          <cell r="D135">
            <v>0</v>
          </cell>
          <cell r="F135">
            <v>1700</v>
          </cell>
        </row>
        <row r="136">
          <cell r="A136">
            <v>249</v>
          </cell>
          <cell r="B136" t="str">
            <v>Petri-dish  55pie</v>
          </cell>
          <cell r="D136">
            <v>742000</v>
          </cell>
          <cell r="E136">
            <v>644830</v>
          </cell>
          <cell r="F136">
            <v>1000</v>
          </cell>
        </row>
        <row r="137">
          <cell r="A137">
            <v>250</v>
          </cell>
          <cell r="B137" t="str">
            <v>Petri-dish  87pie</v>
          </cell>
          <cell r="D137">
            <v>9380000</v>
          </cell>
          <cell r="E137">
            <v>9551928</v>
          </cell>
          <cell r="F137">
            <v>2000</v>
          </cell>
        </row>
        <row r="138">
          <cell r="A138">
            <v>251</v>
          </cell>
          <cell r="B138" t="str">
            <v>Petri-dish  100pie</v>
          </cell>
          <cell r="D138">
            <v>459500</v>
          </cell>
          <cell r="E138">
            <v>434160</v>
          </cell>
          <cell r="F138">
            <v>1000</v>
          </cell>
        </row>
        <row r="139">
          <cell r="A139">
            <v>252</v>
          </cell>
          <cell r="B139" t="str">
            <v>Petri-dish  87pie</v>
          </cell>
          <cell r="C139" t="str">
            <v>I type</v>
          </cell>
          <cell r="D139">
            <v>80000</v>
          </cell>
          <cell r="E139">
            <v>51500</v>
          </cell>
        </row>
        <row r="140">
          <cell r="A140">
            <v>253</v>
          </cell>
          <cell r="B140" t="str">
            <v>Green- T/C</v>
          </cell>
          <cell r="C140" t="str">
            <v>60  pie</v>
          </cell>
          <cell r="D140">
            <v>0</v>
          </cell>
          <cell r="F140">
            <v>1010</v>
          </cell>
        </row>
        <row r="141">
          <cell r="A141">
            <v>254</v>
          </cell>
          <cell r="B141" t="str">
            <v>Green- T/C</v>
          </cell>
          <cell r="C141" t="str">
            <v>100 pie</v>
          </cell>
          <cell r="D141">
            <v>0</v>
          </cell>
          <cell r="F141">
            <v>1060</v>
          </cell>
        </row>
        <row r="142">
          <cell r="A142">
            <v>255</v>
          </cell>
          <cell r="B142" t="str">
            <v>Green- T/C</v>
          </cell>
          <cell r="C142" t="str">
            <v>F-25</v>
          </cell>
          <cell r="D142">
            <v>0</v>
          </cell>
          <cell r="F142">
            <v>480</v>
          </cell>
        </row>
        <row r="143">
          <cell r="A143">
            <v>256</v>
          </cell>
          <cell r="B143" t="str">
            <v>Green- T/C</v>
          </cell>
          <cell r="C143" t="str">
            <v>F-75</v>
          </cell>
          <cell r="D143">
            <v>0</v>
          </cell>
          <cell r="F143">
            <v>20</v>
          </cell>
        </row>
        <row r="144">
          <cell r="A144">
            <v>257</v>
          </cell>
          <cell r="B144" t="str">
            <v>혈청분리관</v>
          </cell>
          <cell r="D144">
            <v>844000</v>
          </cell>
          <cell r="E144">
            <v>5163000</v>
          </cell>
          <cell r="F144">
            <v>1000</v>
          </cell>
        </row>
        <row r="145">
          <cell r="A145">
            <v>258</v>
          </cell>
          <cell r="B145" t="str">
            <v>C.B.C.Bottle</v>
          </cell>
          <cell r="C145" t="str">
            <v>2K</v>
          </cell>
          <cell r="D145">
            <v>1020000</v>
          </cell>
          <cell r="E145">
            <v>4348100</v>
          </cell>
          <cell r="F145">
            <v>153500</v>
          </cell>
        </row>
        <row r="146">
          <cell r="A146">
            <v>259</v>
          </cell>
          <cell r="B146" t="str">
            <v>C.B.C.Bottle</v>
          </cell>
          <cell r="C146" t="str">
            <v>Plain</v>
          </cell>
          <cell r="D146">
            <v>0</v>
          </cell>
          <cell r="E146">
            <v>376000</v>
          </cell>
        </row>
        <row r="147">
          <cell r="A147">
            <v>260</v>
          </cell>
          <cell r="B147" t="str">
            <v>Specimencup</v>
          </cell>
          <cell r="C147" t="str">
            <v>멸균</v>
          </cell>
          <cell r="D147">
            <v>581000</v>
          </cell>
          <cell r="E147">
            <v>580500</v>
          </cell>
        </row>
        <row r="148">
          <cell r="A148">
            <v>261</v>
          </cell>
          <cell r="B148" t="str">
            <v>Specimencup</v>
          </cell>
          <cell r="C148" t="str">
            <v>Cap</v>
          </cell>
          <cell r="D148">
            <v>45000</v>
          </cell>
          <cell r="E148">
            <v>114450</v>
          </cell>
          <cell r="F148">
            <v>10475</v>
          </cell>
        </row>
        <row r="149">
          <cell r="A149">
            <v>262</v>
          </cell>
          <cell r="B149" t="str">
            <v>Specimencup</v>
          </cell>
          <cell r="C149" t="str">
            <v>Cup</v>
          </cell>
          <cell r="D149">
            <v>30000</v>
          </cell>
          <cell r="E149">
            <v>136700</v>
          </cell>
          <cell r="F149">
            <v>3825</v>
          </cell>
        </row>
        <row r="150">
          <cell r="A150">
            <v>263</v>
          </cell>
          <cell r="B150" t="str">
            <v>원심관</v>
          </cell>
          <cell r="D150">
            <v>0</v>
          </cell>
          <cell r="E150">
            <v>13000</v>
          </cell>
          <cell r="F150">
            <v>200</v>
          </cell>
        </row>
        <row r="151">
          <cell r="A151">
            <v>264</v>
          </cell>
          <cell r="B151" t="str">
            <v>Green-Plate</v>
          </cell>
          <cell r="D151">
            <v>0</v>
          </cell>
          <cell r="E151">
            <v>55030</v>
          </cell>
          <cell r="F151">
            <v>50</v>
          </cell>
        </row>
        <row r="152">
          <cell r="A152">
            <v>265</v>
          </cell>
          <cell r="B152" t="str">
            <v>Green-Tube  5 ML</v>
          </cell>
          <cell r="D152">
            <v>1306000</v>
          </cell>
          <cell r="E152">
            <v>4855750</v>
          </cell>
          <cell r="F152">
            <v>250</v>
          </cell>
        </row>
        <row r="153">
          <cell r="A153">
            <v>266</v>
          </cell>
          <cell r="B153" t="str">
            <v>Green-Tube 10 ML</v>
          </cell>
          <cell r="C153" t="str">
            <v>(+Cap)</v>
          </cell>
          <cell r="D153">
            <v>279000</v>
          </cell>
          <cell r="E153">
            <v>841700</v>
          </cell>
          <cell r="F153">
            <v>1100</v>
          </cell>
        </row>
        <row r="154">
          <cell r="A154">
            <v>267</v>
          </cell>
          <cell r="B154" t="str">
            <v>Sample Vial</v>
          </cell>
          <cell r="D154">
            <v>0</v>
          </cell>
          <cell r="E154">
            <v>2560</v>
          </cell>
        </row>
        <row r="155">
          <cell r="A155">
            <v>268</v>
          </cell>
          <cell r="B155" t="str">
            <v>Sample Cup</v>
          </cell>
          <cell r="C155" t="str">
            <v>GS-2</v>
          </cell>
          <cell r="D155">
            <v>0</v>
          </cell>
        </row>
        <row r="156">
          <cell r="A156">
            <v>269</v>
          </cell>
          <cell r="B156" t="str">
            <v>Sample Cup</v>
          </cell>
          <cell r="C156" t="str">
            <v>GS-3</v>
          </cell>
          <cell r="D156">
            <v>0</v>
          </cell>
        </row>
        <row r="157">
          <cell r="A157">
            <v>270</v>
          </cell>
          <cell r="B157" t="str">
            <v>Sample Cup</v>
          </cell>
          <cell r="C157" t="str">
            <v>GS-4</v>
          </cell>
          <cell r="D157">
            <v>0</v>
          </cell>
          <cell r="F157">
            <v>26000</v>
          </cell>
        </row>
        <row r="158">
          <cell r="A158">
            <v>271</v>
          </cell>
          <cell r="B158" t="str">
            <v>Dropper</v>
          </cell>
          <cell r="C158" t="str">
            <v>White</v>
          </cell>
          <cell r="D158">
            <v>0</v>
          </cell>
        </row>
        <row r="159">
          <cell r="A159">
            <v>272</v>
          </cell>
          <cell r="B159" t="str">
            <v>Dropper</v>
          </cell>
          <cell r="C159" t="str">
            <v>Blue</v>
          </cell>
          <cell r="D159">
            <v>0</v>
          </cell>
        </row>
        <row r="160">
          <cell r="A160">
            <v>273</v>
          </cell>
          <cell r="B160" t="str">
            <v>Dropper</v>
          </cell>
          <cell r="C160" t="str">
            <v>Green</v>
          </cell>
          <cell r="D160">
            <v>0</v>
          </cell>
        </row>
        <row r="161">
          <cell r="A161">
            <v>274</v>
          </cell>
          <cell r="B161" t="str">
            <v>Micro Centrifuge Tube</v>
          </cell>
          <cell r="D161">
            <v>0</v>
          </cell>
          <cell r="E161">
            <v>-500</v>
          </cell>
          <cell r="F161">
            <v>1000</v>
          </cell>
        </row>
        <row r="162">
          <cell r="A162">
            <v>275</v>
          </cell>
          <cell r="B162" t="str">
            <v>Micro Centrifuge Tube</v>
          </cell>
          <cell r="C162" t="str">
            <v>PS-1</v>
          </cell>
          <cell r="D162">
            <v>0</v>
          </cell>
          <cell r="E162">
            <v>90500</v>
          </cell>
          <cell r="F162">
            <v>14000</v>
          </cell>
        </row>
        <row r="163">
          <cell r="A163">
            <v>276</v>
          </cell>
          <cell r="B163" t="str">
            <v>Disposable Beaker</v>
          </cell>
          <cell r="D163">
            <v>0</v>
          </cell>
          <cell r="F163">
            <v>4500</v>
          </cell>
        </row>
        <row r="164">
          <cell r="A164">
            <v>278</v>
          </cell>
          <cell r="B164" t="str">
            <v>Greenpet-Tip</v>
          </cell>
          <cell r="C164" t="str">
            <v>Blue</v>
          </cell>
          <cell r="D164">
            <v>0</v>
          </cell>
          <cell r="E164">
            <v>13000</v>
          </cell>
        </row>
        <row r="165">
          <cell r="A165">
            <v>279</v>
          </cell>
          <cell r="B165" t="str">
            <v>Greenpet-Tip</v>
          </cell>
          <cell r="C165" t="str">
            <v>Yellow</v>
          </cell>
          <cell r="D165">
            <v>0</v>
          </cell>
          <cell r="E165">
            <v>2000</v>
          </cell>
          <cell r="F165">
            <v>12000</v>
          </cell>
        </row>
        <row r="166">
          <cell r="A166">
            <v>280</v>
          </cell>
          <cell r="B166" t="str">
            <v>Monoject 1.8ML SC</v>
          </cell>
          <cell r="C166" t="str">
            <v>10.25*50</v>
          </cell>
          <cell r="D166">
            <v>0</v>
          </cell>
          <cell r="F166">
            <v>3300</v>
          </cell>
        </row>
        <row r="167">
          <cell r="A167">
            <v>281</v>
          </cell>
          <cell r="B167" t="str">
            <v>Monoject 3ML(3K)</v>
          </cell>
          <cell r="C167" t="str">
            <v>13*75</v>
          </cell>
          <cell r="D167">
            <v>0</v>
          </cell>
          <cell r="F167">
            <v>2800</v>
          </cell>
        </row>
        <row r="168">
          <cell r="A168">
            <v>282</v>
          </cell>
          <cell r="B168" t="str">
            <v>Monoject 4.5ML SC</v>
          </cell>
          <cell r="C168" t="str">
            <v>13*75</v>
          </cell>
          <cell r="D168">
            <v>0</v>
          </cell>
          <cell r="F168">
            <v>43500</v>
          </cell>
        </row>
        <row r="169">
          <cell r="A169">
            <v>283</v>
          </cell>
          <cell r="B169" t="str">
            <v>Vacuject-Tube 5 ML</v>
          </cell>
          <cell r="D169">
            <v>0</v>
          </cell>
        </row>
        <row r="170">
          <cell r="A170">
            <v>285</v>
          </cell>
          <cell r="B170" t="str">
            <v>Tube Rack</v>
          </cell>
          <cell r="C170" t="str">
            <v>A</v>
          </cell>
          <cell r="D170">
            <v>0</v>
          </cell>
          <cell r="F170">
            <v>2</v>
          </cell>
        </row>
        <row r="171">
          <cell r="A171">
            <v>290</v>
          </cell>
          <cell r="B171" t="str">
            <v>양두침</v>
          </cell>
          <cell r="D171">
            <v>150800</v>
          </cell>
          <cell r="E171">
            <v>126600</v>
          </cell>
        </row>
        <row r="172">
          <cell r="A172">
            <v>295</v>
          </cell>
          <cell r="B172" t="str">
            <v>Paper Tape</v>
          </cell>
          <cell r="C172" t="str">
            <v>310 1/2"</v>
          </cell>
          <cell r="D172">
            <v>0</v>
          </cell>
          <cell r="F172">
            <v>1590</v>
          </cell>
        </row>
        <row r="173">
          <cell r="A173">
            <v>296</v>
          </cell>
          <cell r="B173" t="str">
            <v>Paper Tape</v>
          </cell>
          <cell r="C173" t="str">
            <v>310 1"</v>
          </cell>
          <cell r="D173">
            <v>0</v>
          </cell>
          <cell r="F173">
            <v>3356</v>
          </cell>
        </row>
        <row r="174">
          <cell r="A174">
            <v>297</v>
          </cell>
          <cell r="B174" t="str">
            <v>Paper Tape</v>
          </cell>
          <cell r="C174" t="str">
            <v>315 1/2"</v>
          </cell>
          <cell r="D174">
            <v>0</v>
          </cell>
          <cell r="F174">
            <v>320</v>
          </cell>
        </row>
        <row r="175">
          <cell r="A175">
            <v>298</v>
          </cell>
          <cell r="B175" t="str">
            <v>Paper Tape</v>
          </cell>
          <cell r="C175" t="str">
            <v>315 1"</v>
          </cell>
          <cell r="D175">
            <v>0</v>
          </cell>
          <cell r="F175">
            <v>1915</v>
          </cell>
        </row>
        <row r="176">
          <cell r="A176">
            <v>301</v>
          </cell>
          <cell r="B176" t="str">
            <v>자궁암진단기구</v>
          </cell>
          <cell r="D176">
            <v>0</v>
          </cell>
          <cell r="E176">
            <v>-733</v>
          </cell>
          <cell r="F176">
            <v>507</v>
          </cell>
        </row>
        <row r="177">
          <cell r="A177">
            <v>302</v>
          </cell>
          <cell r="B177" t="str">
            <v>Extension Tube</v>
          </cell>
          <cell r="C177" t="str">
            <v>80cm</v>
          </cell>
          <cell r="D177">
            <v>0</v>
          </cell>
          <cell r="F177">
            <v>5200</v>
          </cell>
        </row>
        <row r="178">
          <cell r="A178">
            <v>305</v>
          </cell>
          <cell r="B178" t="str">
            <v>Infusion Pump</v>
          </cell>
          <cell r="C178" t="str">
            <v>PFA-05</v>
          </cell>
          <cell r="D178">
            <v>0</v>
          </cell>
        </row>
        <row r="179">
          <cell r="A179">
            <v>307</v>
          </cell>
          <cell r="B179" t="str">
            <v>Oxyrex</v>
          </cell>
          <cell r="C179" t="str">
            <v>인공심폐기</v>
          </cell>
          <cell r="D179">
            <v>0</v>
          </cell>
          <cell r="F179">
            <v>5</v>
          </cell>
        </row>
        <row r="180">
          <cell r="A180">
            <v>313</v>
          </cell>
          <cell r="B180" t="str">
            <v>H.D.SOL-3(K)</v>
          </cell>
          <cell r="C180" t="str">
            <v>20L</v>
          </cell>
          <cell r="D180">
            <v>0</v>
          </cell>
          <cell r="F180">
            <v>27</v>
          </cell>
        </row>
        <row r="181">
          <cell r="A181">
            <v>314</v>
          </cell>
          <cell r="B181" t="str">
            <v>Scalp Vein Set (한대용)</v>
          </cell>
          <cell r="C181" t="str">
            <v>19 G</v>
          </cell>
          <cell r="D181">
            <v>10000</v>
          </cell>
        </row>
        <row r="182">
          <cell r="A182">
            <v>315</v>
          </cell>
          <cell r="B182" t="str">
            <v>Scalp Vein Set (한대용)</v>
          </cell>
          <cell r="C182" t="str">
            <v>23 G</v>
          </cell>
          <cell r="D182">
            <v>20000</v>
          </cell>
        </row>
        <row r="183">
          <cell r="A183">
            <v>316</v>
          </cell>
          <cell r="B183" t="str">
            <v>Greenject- 1</v>
          </cell>
          <cell r="C183" t="str">
            <v>26G 1/2 (80-100)</v>
          </cell>
          <cell r="D183">
            <v>102000</v>
          </cell>
          <cell r="E183">
            <v>210600</v>
          </cell>
          <cell r="F183">
            <v>500</v>
          </cell>
        </row>
        <row r="184">
          <cell r="A184">
            <v>318</v>
          </cell>
          <cell r="B184" t="str">
            <v>Greenject- 1</v>
          </cell>
          <cell r="C184" t="str">
            <v>26G 1/2 (40-100)</v>
          </cell>
          <cell r="D184">
            <v>0</v>
          </cell>
          <cell r="E184">
            <v>24000</v>
          </cell>
        </row>
        <row r="185">
          <cell r="A185">
            <v>319</v>
          </cell>
          <cell r="B185" t="str">
            <v>Deltec P.H.Needle</v>
          </cell>
          <cell r="C185" t="str">
            <v>19G 1.0</v>
          </cell>
          <cell r="D185">
            <v>5000</v>
          </cell>
        </row>
        <row r="186">
          <cell r="A186">
            <v>320</v>
          </cell>
          <cell r="B186" t="str">
            <v>Deltec P.H.Needle</v>
          </cell>
          <cell r="C186" t="str">
            <v>22G 1.5 90</v>
          </cell>
          <cell r="D186">
            <v>101</v>
          </cell>
          <cell r="E186">
            <v>5000</v>
          </cell>
        </row>
        <row r="187">
          <cell r="A187">
            <v>321</v>
          </cell>
          <cell r="B187" t="str">
            <v>Greenject- 5</v>
          </cell>
          <cell r="C187" t="str">
            <v>21G 1 1/4 (외포)</v>
          </cell>
          <cell r="D187">
            <v>0</v>
          </cell>
          <cell r="F187">
            <v>20800</v>
          </cell>
        </row>
        <row r="188">
          <cell r="A188">
            <v>323</v>
          </cell>
          <cell r="B188" t="str">
            <v>Greenject- 5</v>
          </cell>
          <cell r="C188" t="str">
            <v>22G 1 1/4 (외포)</v>
          </cell>
          <cell r="D188">
            <v>0</v>
          </cell>
        </row>
        <row r="189">
          <cell r="A189">
            <v>327</v>
          </cell>
          <cell r="B189" t="str">
            <v>Petri-dish  87pie</v>
          </cell>
          <cell r="C189" t="str">
            <v>(녹십자)</v>
          </cell>
          <cell r="D189">
            <v>0</v>
          </cell>
          <cell r="E189">
            <v>14000</v>
          </cell>
        </row>
        <row r="190">
          <cell r="A190">
            <v>328</v>
          </cell>
          <cell r="B190" t="str">
            <v>Petri-dish  100pie</v>
          </cell>
          <cell r="C190" t="str">
            <v>(녹십자)</v>
          </cell>
          <cell r="D190">
            <v>0</v>
          </cell>
        </row>
        <row r="191">
          <cell r="A191">
            <v>330</v>
          </cell>
          <cell r="B191" t="str">
            <v>Green-Plate</v>
          </cell>
          <cell r="C191" t="str">
            <v>(녹)</v>
          </cell>
          <cell r="D191">
            <v>22400</v>
          </cell>
          <cell r="E191">
            <v>74400</v>
          </cell>
        </row>
        <row r="192">
          <cell r="A192">
            <v>332</v>
          </cell>
          <cell r="B192" t="str">
            <v>수액 Set Q-Type</v>
          </cell>
          <cell r="C192" t="str">
            <v>군납용</v>
          </cell>
          <cell r="D192">
            <v>0</v>
          </cell>
        </row>
        <row r="193">
          <cell r="A193">
            <v>334</v>
          </cell>
          <cell r="B193" t="str">
            <v>Green-Needle</v>
          </cell>
          <cell r="C193" t="str">
            <v>21G 1</v>
          </cell>
          <cell r="D193">
            <v>0</v>
          </cell>
          <cell r="F193">
            <v>100</v>
          </cell>
        </row>
        <row r="194">
          <cell r="A194">
            <v>337</v>
          </cell>
          <cell r="B194" t="str">
            <v>Green-Needle</v>
          </cell>
          <cell r="C194" t="str">
            <v>24G 3/4</v>
          </cell>
          <cell r="D194">
            <v>270000</v>
          </cell>
          <cell r="E194">
            <v>200500</v>
          </cell>
          <cell r="F194">
            <v>100</v>
          </cell>
        </row>
        <row r="195">
          <cell r="A195">
            <v>338</v>
          </cell>
          <cell r="B195" t="str">
            <v>Green-Needle</v>
          </cell>
          <cell r="C195" t="str">
            <v>21G 1 1/4</v>
          </cell>
          <cell r="D195">
            <v>270000</v>
          </cell>
          <cell r="E195">
            <v>151000</v>
          </cell>
          <cell r="F195">
            <v>400</v>
          </cell>
        </row>
        <row r="196">
          <cell r="A196">
            <v>342</v>
          </cell>
          <cell r="B196" t="str">
            <v>Green-Needle (연세용)</v>
          </cell>
          <cell r="C196" t="str">
            <v>20G 1 1/4</v>
          </cell>
          <cell r="D196">
            <v>0</v>
          </cell>
          <cell r="E196">
            <v>25200</v>
          </cell>
        </row>
        <row r="197">
          <cell r="A197">
            <v>355</v>
          </cell>
          <cell r="B197" t="str">
            <v>Scalp Vein Set</v>
          </cell>
          <cell r="C197" t="str">
            <v>수출용</v>
          </cell>
          <cell r="D197">
            <v>1989000</v>
          </cell>
          <cell r="E197">
            <v>1848000</v>
          </cell>
          <cell r="F197">
            <v>2000</v>
          </cell>
        </row>
        <row r="198">
          <cell r="A198">
            <v>362</v>
          </cell>
          <cell r="B198" t="str">
            <v>혈액 Bag-CPDA-1</v>
          </cell>
          <cell r="C198" t="str">
            <v>Double(320ml 대구용)</v>
          </cell>
          <cell r="D198">
            <v>0</v>
          </cell>
          <cell r="F198">
            <v>918</v>
          </cell>
        </row>
        <row r="199">
          <cell r="A199">
            <v>365</v>
          </cell>
          <cell r="B199" t="str">
            <v>A.V.F Set(MEDIKIT)</v>
          </cell>
          <cell r="C199" t="str">
            <v>15G (SP-902S)</v>
          </cell>
          <cell r="D199">
            <v>0</v>
          </cell>
          <cell r="F199">
            <v>250</v>
          </cell>
        </row>
        <row r="200">
          <cell r="A200">
            <v>366</v>
          </cell>
          <cell r="B200" t="str">
            <v>A.V.F Set(MEDIKIT)</v>
          </cell>
          <cell r="C200" t="str">
            <v>17G (SP-902S)</v>
          </cell>
          <cell r="D200">
            <v>0</v>
          </cell>
        </row>
        <row r="201">
          <cell r="A201">
            <v>374</v>
          </cell>
          <cell r="B201" t="str">
            <v>Chamber Holder</v>
          </cell>
          <cell r="D201">
            <v>0</v>
          </cell>
          <cell r="F201">
            <v>3</v>
          </cell>
        </row>
        <row r="202">
          <cell r="A202">
            <v>375</v>
          </cell>
          <cell r="B202" t="str">
            <v>Dialyzer Holder</v>
          </cell>
          <cell r="D202">
            <v>0</v>
          </cell>
        </row>
        <row r="203">
          <cell r="A203">
            <v>376</v>
          </cell>
          <cell r="B203" t="str">
            <v>Humbering Unit</v>
          </cell>
          <cell r="D203">
            <v>11000</v>
          </cell>
        </row>
        <row r="204">
          <cell r="A204">
            <v>377</v>
          </cell>
          <cell r="B204" t="str">
            <v>Greenject- 1</v>
          </cell>
          <cell r="C204" t="str">
            <v>(수출용)</v>
          </cell>
          <cell r="D204">
            <v>75000</v>
          </cell>
          <cell r="E204">
            <v>825000</v>
          </cell>
        </row>
        <row r="205">
          <cell r="A205">
            <v>378</v>
          </cell>
          <cell r="B205" t="str">
            <v>Greenject- 2</v>
          </cell>
          <cell r="C205" t="str">
            <v>(수출용)</v>
          </cell>
          <cell r="D205">
            <v>192100</v>
          </cell>
          <cell r="E205">
            <v>192000</v>
          </cell>
        </row>
        <row r="206">
          <cell r="A206">
            <v>379</v>
          </cell>
          <cell r="B206" t="str">
            <v>Greenject- 3</v>
          </cell>
          <cell r="C206" t="str">
            <v>(수출용)</v>
          </cell>
          <cell r="D206">
            <v>4701600</v>
          </cell>
          <cell r="E206">
            <v>4820800</v>
          </cell>
          <cell r="F206">
            <v>400</v>
          </cell>
        </row>
        <row r="207">
          <cell r="A207">
            <v>380</v>
          </cell>
          <cell r="B207" t="str">
            <v>Greenject- 5</v>
          </cell>
          <cell r="C207" t="str">
            <v>(수출용)</v>
          </cell>
          <cell r="D207">
            <v>3948600</v>
          </cell>
          <cell r="E207">
            <v>3986200</v>
          </cell>
        </row>
        <row r="208">
          <cell r="A208">
            <v>381</v>
          </cell>
          <cell r="B208" t="str">
            <v>Greenject- 10</v>
          </cell>
          <cell r="C208" t="str">
            <v>(수출용)</v>
          </cell>
          <cell r="D208">
            <v>807900</v>
          </cell>
          <cell r="E208">
            <v>786000</v>
          </cell>
        </row>
        <row r="209">
          <cell r="A209">
            <v>382</v>
          </cell>
          <cell r="B209" t="str">
            <v>Greenject- 20</v>
          </cell>
          <cell r="C209" t="str">
            <v>(수출용)</v>
          </cell>
          <cell r="D209">
            <v>338200</v>
          </cell>
          <cell r="E209">
            <v>352000</v>
          </cell>
          <cell r="F209">
            <v>1200</v>
          </cell>
        </row>
        <row r="210">
          <cell r="A210">
            <v>383</v>
          </cell>
          <cell r="B210" t="str">
            <v>Greenject- 30</v>
          </cell>
          <cell r="C210" t="str">
            <v>(수출용)</v>
          </cell>
          <cell r="D210">
            <v>12100</v>
          </cell>
          <cell r="E210">
            <v>30000</v>
          </cell>
        </row>
        <row r="211">
          <cell r="A211">
            <v>384</v>
          </cell>
          <cell r="B211" t="str">
            <v>Greenject- 50</v>
          </cell>
          <cell r="C211" t="str">
            <v>(수출용)</v>
          </cell>
          <cell r="D211">
            <v>121200</v>
          </cell>
          <cell r="E211">
            <v>120400</v>
          </cell>
          <cell r="F211">
            <v>400</v>
          </cell>
        </row>
        <row r="212">
          <cell r="A212">
            <v>386</v>
          </cell>
          <cell r="B212" t="str">
            <v>Greenplast Set</v>
          </cell>
          <cell r="C212" t="str">
            <v>Dual Needle</v>
          </cell>
          <cell r="D212">
            <v>3000</v>
          </cell>
        </row>
        <row r="213">
          <cell r="A213">
            <v>390</v>
          </cell>
          <cell r="B213" t="str">
            <v>Green-Needle</v>
          </cell>
          <cell r="C213" t="str">
            <v>수출용</v>
          </cell>
          <cell r="D213">
            <v>1777200</v>
          </cell>
          <cell r="E213">
            <v>1777200</v>
          </cell>
        </row>
        <row r="214">
          <cell r="A214">
            <v>395</v>
          </cell>
          <cell r="B214" t="str">
            <v>Transfer Bag</v>
          </cell>
          <cell r="C214" t="str">
            <v>600 ml</v>
          </cell>
          <cell r="D214">
            <v>40800</v>
          </cell>
          <cell r="E214">
            <v>36890</v>
          </cell>
          <cell r="F214">
            <v>140</v>
          </cell>
        </row>
        <row r="215">
          <cell r="A215">
            <v>396</v>
          </cell>
          <cell r="B215" t="str">
            <v>Transfer Bag</v>
          </cell>
          <cell r="C215" t="str">
            <v>수출용(300ML)</v>
          </cell>
          <cell r="D215">
            <v>191915</v>
          </cell>
          <cell r="E215">
            <v>203300</v>
          </cell>
          <cell r="F215">
            <v>15</v>
          </cell>
        </row>
        <row r="216">
          <cell r="A216">
            <v>397</v>
          </cell>
          <cell r="B216" t="str">
            <v>Peritosol 150</v>
          </cell>
          <cell r="C216" t="str">
            <v>0.5 L</v>
          </cell>
          <cell r="D216">
            <v>987</v>
          </cell>
          <cell r="E216">
            <v>184</v>
          </cell>
          <cell r="F216">
            <v>255</v>
          </cell>
        </row>
        <row r="217">
          <cell r="A217">
            <v>399</v>
          </cell>
          <cell r="B217" t="str">
            <v>Vacuject-Tube 5ML(3K)</v>
          </cell>
          <cell r="C217" t="str">
            <v>13*75</v>
          </cell>
          <cell r="D217">
            <v>0</v>
          </cell>
          <cell r="F217">
            <v>10000</v>
          </cell>
        </row>
        <row r="218">
          <cell r="A218">
            <v>400</v>
          </cell>
          <cell r="B218" t="str">
            <v>Monoject 5ML(EDTA-3K)</v>
          </cell>
          <cell r="C218" t="str">
            <v>13*100</v>
          </cell>
          <cell r="D218">
            <v>0</v>
          </cell>
        </row>
        <row r="219">
          <cell r="A219">
            <v>401</v>
          </cell>
          <cell r="B219" t="str">
            <v>Monoject 7ML Plain</v>
          </cell>
          <cell r="C219" t="str">
            <v>13*100</v>
          </cell>
          <cell r="D219">
            <v>0</v>
          </cell>
        </row>
        <row r="220">
          <cell r="A220">
            <v>403</v>
          </cell>
          <cell r="B220" t="str">
            <v>Monoject 7ML</v>
          </cell>
          <cell r="C220" t="str">
            <v>Corvac sst</v>
          </cell>
          <cell r="D220">
            <v>0</v>
          </cell>
          <cell r="F220">
            <v>19600</v>
          </cell>
        </row>
        <row r="221">
          <cell r="A221">
            <v>404</v>
          </cell>
          <cell r="B221" t="str">
            <v>Monoject 10ML</v>
          </cell>
          <cell r="C221" t="str">
            <v>Sodium Heparin</v>
          </cell>
          <cell r="D221">
            <v>0</v>
          </cell>
          <cell r="F221">
            <v>2800</v>
          </cell>
        </row>
        <row r="222">
          <cell r="A222">
            <v>405</v>
          </cell>
          <cell r="B222" t="str">
            <v>Monoject 10ML(Plain)</v>
          </cell>
          <cell r="C222" t="str">
            <v>16*100</v>
          </cell>
          <cell r="D222">
            <v>0</v>
          </cell>
        </row>
        <row r="223">
          <cell r="A223">
            <v>409</v>
          </cell>
          <cell r="B223" t="str">
            <v>Monoject 15ML(Plain)</v>
          </cell>
          <cell r="C223" t="str">
            <v>16*125</v>
          </cell>
          <cell r="D223">
            <v>0</v>
          </cell>
        </row>
        <row r="224">
          <cell r="A224">
            <v>427</v>
          </cell>
          <cell r="B224" t="str">
            <v>Vacuject-Tube 7 ML</v>
          </cell>
          <cell r="D224">
            <v>0</v>
          </cell>
        </row>
        <row r="225">
          <cell r="A225">
            <v>428</v>
          </cell>
          <cell r="B225" t="str">
            <v>Vacuject-Tube 10 ML</v>
          </cell>
          <cell r="D225">
            <v>0</v>
          </cell>
        </row>
        <row r="226">
          <cell r="A226">
            <v>431</v>
          </cell>
          <cell r="B226" t="str">
            <v>수혈 Set</v>
          </cell>
          <cell r="C226" t="str">
            <v>20 G</v>
          </cell>
          <cell r="D226">
            <v>603000</v>
          </cell>
          <cell r="E226">
            <v>574540</v>
          </cell>
          <cell r="F226">
            <v>6000</v>
          </cell>
        </row>
        <row r="227">
          <cell r="A227">
            <v>434</v>
          </cell>
          <cell r="B227" t="str">
            <v>Greenpet-Tip</v>
          </cell>
          <cell r="C227" t="str">
            <v>G</v>
          </cell>
          <cell r="D227">
            <v>0</v>
          </cell>
          <cell r="E227">
            <v>-7000</v>
          </cell>
        </row>
        <row r="228">
          <cell r="A228">
            <v>440</v>
          </cell>
          <cell r="B228" t="str">
            <v>Greenject- 10</v>
          </cell>
          <cell r="C228" t="str">
            <v>무침</v>
          </cell>
          <cell r="D228">
            <v>180100</v>
          </cell>
          <cell r="E228">
            <v>260400</v>
          </cell>
          <cell r="F228">
            <v>25900</v>
          </cell>
        </row>
        <row r="229">
          <cell r="A229">
            <v>441</v>
          </cell>
          <cell r="B229" t="str">
            <v>Green- T/C</v>
          </cell>
          <cell r="C229" t="str">
            <v>Bottle</v>
          </cell>
          <cell r="D229">
            <v>0</v>
          </cell>
        </row>
        <row r="230">
          <cell r="A230">
            <v>447</v>
          </cell>
          <cell r="B230" t="str">
            <v>Green-Tube 10 ML</v>
          </cell>
          <cell r="D230">
            <v>0</v>
          </cell>
          <cell r="E230">
            <v>320500</v>
          </cell>
          <cell r="F230">
            <v>1100</v>
          </cell>
        </row>
        <row r="231">
          <cell r="A231">
            <v>448</v>
          </cell>
          <cell r="B231" t="str">
            <v>수액 Set</v>
          </cell>
          <cell r="C231" t="str">
            <v>A-Type(서울대용)</v>
          </cell>
          <cell r="D231">
            <v>55050</v>
          </cell>
          <cell r="E231">
            <v>30000</v>
          </cell>
        </row>
        <row r="232">
          <cell r="A232">
            <v>450</v>
          </cell>
          <cell r="B232" t="str">
            <v>Multiple Needle</v>
          </cell>
          <cell r="C232" t="str">
            <v>21G 1 1/2</v>
          </cell>
          <cell r="D232">
            <v>0</v>
          </cell>
        </row>
        <row r="233">
          <cell r="A233">
            <v>456</v>
          </cell>
          <cell r="B233" t="str">
            <v>Cryo Tube</v>
          </cell>
          <cell r="D233">
            <v>0</v>
          </cell>
          <cell r="F233">
            <v>2000</v>
          </cell>
        </row>
        <row r="234">
          <cell r="A234">
            <v>464</v>
          </cell>
          <cell r="B234" t="str">
            <v>H.D.Sol-BC</v>
          </cell>
          <cell r="C234" t="str">
            <v>A 액</v>
          </cell>
          <cell r="D234">
            <v>259307</v>
          </cell>
          <cell r="E234">
            <v>264901</v>
          </cell>
          <cell r="F234">
            <v>111</v>
          </cell>
        </row>
        <row r="235">
          <cell r="A235">
            <v>468</v>
          </cell>
          <cell r="B235" t="str">
            <v>Greenject- 20</v>
          </cell>
          <cell r="C235" t="str">
            <v>18G 1 1/2</v>
          </cell>
          <cell r="D235">
            <v>100200</v>
          </cell>
          <cell r="E235">
            <v>194500</v>
          </cell>
        </row>
        <row r="236">
          <cell r="A236">
            <v>471</v>
          </cell>
          <cell r="B236" t="str">
            <v>H.D SOL-BC</v>
          </cell>
          <cell r="C236" t="str">
            <v>B 액</v>
          </cell>
          <cell r="D236">
            <v>280100</v>
          </cell>
          <cell r="E236">
            <v>285953</v>
          </cell>
          <cell r="F236">
            <v>3096</v>
          </cell>
        </row>
        <row r="237">
          <cell r="A237">
            <v>474</v>
          </cell>
          <cell r="B237" t="str">
            <v>Peritosol휴대주머니</v>
          </cell>
          <cell r="C237" t="str">
            <v>가방식</v>
          </cell>
          <cell r="D237">
            <v>1079</v>
          </cell>
          <cell r="E237">
            <v>26</v>
          </cell>
          <cell r="F237">
            <v>1</v>
          </cell>
        </row>
        <row r="238">
          <cell r="A238">
            <v>476</v>
          </cell>
          <cell r="B238" t="str">
            <v>Green B/C</v>
          </cell>
          <cell r="C238" t="str">
            <v>N-45</v>
          </cell>
          <cell r="D238">
            <v>0</v>
          </cell>
          <cell r="F238">
            <v>170</v>
          </cell>
        </row>
        <row r="239">
          <cell r="A239">
            <v>478</v>
          </cell>
          <cell r="B239" t="str">
            <v>Peritosol 복대</v>
          </cell>
          <cell r="C239" t="str">
            <v>벨트식</v>
          </cell>
          <cell r="D239">
            <v>0</v>
          </cell>
          <cell r="E239">
            <v>180</v>
          </cell>
          <cell r="F239">
            <v>461</v>
          </cell>
        </row>
        <row r="240">
          <cell r="A240">
            <v>484</v>
          </cell>
          <cell r="B240" t="str">
            <v>Vivac Vaccum Unit</v>
          </cell>
          <cell r="D240">
            <v>0</v>
          </cell>
        </row>
        <row r="241">
          <cell r="A241">
            <v>488</v>
          </cell>
          <cell r="B241" t="str">
            <v>Neo Peritosol 150</v>
          </cell>
          <cell r="C241" t="str">
            <v>1 L</v>
          </cell>
          <cell r="D241">
            <v>0</v>
          </cell>
          <cell r="E241">
            <v>-83</v>
          </cell>
          <cell r="F241">
            <v>2914</v>
          </cell>
        </row>
        <row r="242">
          <cell r="A242">
            <v>494</v>
          </cell>
          <cell r="B242" t="str">
            <v>Fine Catheter</v>
          </cell>
          <cell r="C242" t="str">
            <v>MDMPF - 1511</v>
          </cell>
          <cell r="D242">
            <v>0</v>
          </cell>
          <cell r="F242">
            <v>10</v>
          </cell>
        </row>
        <row r="243">
          <cell r="A243">
            <v>495</v>
          </cell>
          <cell r="B243" t="str">
            <v>Fine Catheter</v>
          </cell>
          <cell r="C243" t="str">
            <v>MDMPF-2011</v>
          </cell>
          <cell r="D243">
            <v>0</v>
          </cell>
          <cell r="F243">
            <v>5</v>
          </cell>
        </row>
        <row r="244">
          <cell r="A244">
            <v>497</v>
          </cell>
          <cell r="B244" t="str">
            <v>원심튜브</v>
          </cell>
          <cell r="C244" t="str">
            <v>C50</v>
          </cell>
          <cell r="D244">
            <v>0</v>
          </cell>
          <cell r="E244">
            <v>648</v>
          </cell>
          <cell r="F244">
            <v>200</v>
          </cell>
        </row>
        <row r="245">
          <cell r="A245">
            <v>498</v>
          </cell>
          <cell r="B245" t="str">
            <v>Delivery Set</v>
          </cell>
          <cell r="C245" t="str">
            <v>CDS-C3</v>
          </cell>
          <cell r="D245">
            <v>0</v>
          </cell>
          <cell r="F245">
            <v>2</v>
          </cell>
        </row>
        <row r="246">
          <cell r="A246">
            <v>508</v>
          </cell>
          <cell r="B246" t="str">
            <v>Sepacell</v>
          </cell>
          <cell r="C246" t="str">
            <v>R 500N</v>
          </cell>
          <cell r="D246">
            <v>0</v>
          </cell>
          <cell r="F246">
            <v>433</v>
          </cell>
        </row>
        <row r="247">
          <cell r="A247">
            <v>516</v>
          </cell>
          <cell r="B247" t="str">
            <v>Peritosol휴대주머니</v>
          </cell>
          <cell r="C247" t="str">
            <v>복대식</v>
          </cell>
          <cell r="D247">
            <v>0</v>
          </cell>
          <cell r="E247">
            <v>22</v>
          </cell>
        </row>
        <row r="248">
          <cell r="A248">
            <v>517</v>
          </cell>
          <cell r="B248" t="str">
            <v>Peritosol Stand</v>
          </cell>
          <cell r="D248">
            <v>0</v>
          </cell>
          <cell r="E248">
            <v>75</v>
          </cell>
          <cell r="F248">
            <v>32</v>
          </cell>
        </row>
        <row r="249">
          <cell r="A249">
            <v>518</v>
          </cell>
          <cell r="B249" t="str">
            <v>Depth Filter</v>
          </cell>
          <cell r="D249">
            <v>0</v>
          </cell>
        </row>
        <row r="250">
          <cell r="A250">
            <v>521</v>
          </cell>
          <cell r="B250" t="str">
            <v>Clot Remover</v>
          </cell>
          <cell r="C250" t="str">
            <v>CR-1</v>
          </cell>
          <cell r="D250">
            <v>0</v>
          </cell>
        </row>
        <row r="251">
          <cell r="A251">
            <v>522</v>
          </cell>
          <cell r="B251" t="str">
            <v>I.V. Catheter</v>
          </cell>
          <cell r="C251" t="str">
            <v>24G 3/4</v>
          </cell>
          <cell r="D251">
            <v>0</v>
          </cell>
          <cell r="E251">
            <v>277592</v>
          </cell>
          <cell r="F251">
            <v>200</v>
          </cell>
        </row>
        <row r="252">
          <cell r="A252">
            <v>523</v>
          </cell>
          <cell r="B252" t="str">
            <v>Sample Cup</v>
          </cell>
          <cell r="C252" t="str">
            <v>R.C</v>
          </cell>
          <cell r="D252">
            <v>0</v>
          </cell>
        </row>
        <row r="253">
          <cell r="A253">
            <v>525</v>
          </cell>
          <cell r="B253" t="str">
            <v>복강 Catheter</v>
          </cell>
          <cell r="C253" t="str">
            <v>Tenck. 1cuff(성인용)</v>
          </cell>
          <cell r="D253">
            <v>0</v>
          </cell>
          <cell r="E253">
            <v>-2</v>
          </cell>
          <cell r="F253">
            <v>2</v>
          </cell>
        </row>
        <row r="254">
          <cell r="A254">
            <v>526</v>
          </cell>
          <cell r="B254" t="str">
            <v>복강 Catheter</v>
          </cell>
          <cell r="C254" t="str">
            <v>Tenck. 2cuff(성인용)</v>
          </cell>
          <cell r="D254">
            <v>247</v>
          </cell>
          <cell r="E254">
            <v>595</v>
          </cell>
          <cell r="F254">
            <v>4</v>
          </cell>
        </row>
        <row r="255">
          <cell r="A255">
            <v>528</v>
          </cell>
          <cell r="B255" t="str">
            <v>복강 Catheter</v>
          </cell>
          <cell r="C255" t="str">
            <v>T.W.H-O.Z-2</v>
          </cell>
          <cell r="D255">
            <v>0</v>
          </cell>
        </row>
        <row r="256">
          <cell r="A256">
            <v>531</v>
          </cell>
          <cell r="B256" t="str">
            <v>Vacuject-Tube 5 ML</v>
          </cell>
          <cell r="C256" t="str">
            <v>R.C.</v>
          </cell>
          <cell r="D256">
            <v>0</v>
          </cell>
          <cell r="F256">
            <v>14100</v>
          </cell>
        </row>
        <row r="257">
          <cell r="A257">
            <v>535</v>
          </cell>
          <cell r="B257" t="str">
            <v>복강 Catheter</v>
          </cell>
          <cell r="C257" t="str">
            <v>Tenck. 1cuff(소아용)</v>
          </cell>
          <cell r="D257">
            <v>0</v>
          </cell>
          <cell r="E257">
            <v>10</v>
          </cell>
          <cell r="F257">
            <v>1</v>
          </cell>
        </row>
        <row r="258">
          <cell r="A258">
            <v>536</v>
          </cell>
          <cell r="B258" t="str">
            <v>복강 Catheter</v>
          </cell>
          <cell r="C258" t="str">
            <v>Tenck. 2cuff(소아용)</v>
          </cell>
          <cell r="D258">
            <v>244</v>
          </cell>
          <cell r="E258">
            <v>38</v>
          </cell>
          <cell r="F258">
            <v>1</v>
          </cell>
        </row>
        <row r="259">
          <cell r="A259">
            <v>537</v>
          </cell>
          <cell r="B259" t="str">
            <v>Stencils</v>
          </cell>
          <cell r="C259" t="str">
            <v>ST-SN-T2</v>
          </cell>
          <cell r="D259">
            <v>0</v>
          </cell>
        </row>
        <row r="260">
          <cell r="A260">
            <v>540</v>
          </cell>
          <cell r="B260" t="str">
            <v>Green B/C</v>
          </cell>
          <cell r="C260" t="str">
            <v>C-45</v>
          </cell>
          <cell r="D260">
            <v>0</v>
          </cell>
          <cell r="F260">
            <v>300</v>
          </cell>
        </row>
        <row r="261">
          <cell r="A261">
            <v>542</v>
          </cell>
          <cell r="B261" t="str">
            <v>Petri-dish  100pie</v>
          </cell>
          <cell r="C261" t="str">
            <v>(수출용)</v>
          </cell>
          <cell r="D261">
            <v>0</v>
          </cell>
        </row>
        <row r="262">
          <cell r="A262">
            <v>546</v>
          </cell>
          <cell r="B262" t="str">
            <v>Petri-dish  55pie</v>
          </cell>
          <cell r="C262" t="str">
            <v>(수출용)</v>
          </cell>
          <cell r="D262">
            <v>0</v>
          </cell>
        </row>
        <row r="263">
          <cell r="A263">
            <v>553</v>
          </cell>
          <cell r="B263" t="str">
            <v>Green-Tube  5 ML</v>
          </cell>
          <cell r="C263" t="str">
            <v>(수출용)</v>
          </cell>
          <cell r="D263">
            <v>0</v>
          </cell>
          <cell r="E263">
            <v>600000</v>
          </cell>
        </row>
        <row r="264">
          <cell r="A264">
            <v>554</v>
          </cell>
          <cell r="B264" t="str">
            <v>A.V.F. Set</v>
          </cell>
          <cell r="C264" t="str">
            <v>16G (수출용)</v>
          </cell>
          <cell r="D264">
            <v>100000</v>
          </cell>
          <cell r="E264">
            <v>100000</v>
          </cell>
        </row>
        <row r="265">
          <cell r="A265">
            <v>555</v>
          </cell>
          <cell r="B265" t="str">
            <v>Perito Cat</v>
          </cell>
          <cell r="C265" t="str">
            <v>성인용</v>
          </cell>
          <cell r="D265">
            <v>0</v>
          </cell>
          <cell r="F265">
            <v>21</v>
          </cell>
        </row>
        <row r="266">
          <cell r="A266">
            <v>559</v>
          </cell>
          <cell r="B266" t="str">
            <v>Vacuject-Tube 7ML(RC)</v>
          </cell>
          <cell r="C266" t="str">
            <v>16*75</v>
          </cell>
          <cell r="D266">
            <v>0</v>
          </cell>
          <cell r="F266">
            <v>200</v>
          </cell>
        </row>
        <row r="267">
          <cell r="A267">
            <v>561</v>
          </cell>
          <cell r="B267" t="str">
            <v>Swanneck Catheter</v>
          </cell>
          <cell r="C267" t="str">
            <v>SN-T2-Right</v>
          </cell>
          <cell r="D267">
            <v>0</v>
          </cell>
          <cell r="E267">
            <v>249</v>
          </cell>
          <cell r="F267">
            <v>23</v>
          </cell>
        </row>
        <row r="268">
          <cell r="A268">
            <v>562</v>
          </cell>
          <cell r="B268" t="str">
            <v>Swanneck Catheter</v>
          </cell>
          <cell r="C268" t="str">
            <v>SN-T2-Left</v>
          </cell>
          <cell r="D268">
            <v>529</v>
          </cell>
          <cell r="E268">
            <v>593</v>
          </cell>
          <cell r="F268">
            <v>19</v>
          </cell>
        </row>
        <row r="269">
          <cell r="A269">
            <v>563</v>
          </cell>
          <cell r="B269" t="str">
            <v>Peritosol 교환 Kit</v>
          </cell>
          <cell r="D269">
            <v>100</v>
          </cell>
          <cell r="E269">
            <v>109</v>
          </cell>
        </row>
        <row r="270">
          <cell r="A270">
            <v>564</v>
          </cell>
          <cell r="B270" t="str">
            <v>Micropore  #1530-0</v>
          </cell>
          <cell r="C270" t="str">
            <v>1/2" * 9.14 m</v>
          </cell>
          <cell r="D270">
            <v>0</v>
          </cell>
          <cell r="F270">
            <v>1</v>
          </cell>
        </row>
        <row r="271">
          <cell r="A271">
            <v>565</v>
          </cell>
          <cell r="B271" t="str">
            <v>Micropore  #1530-1</v>
          </cell>
          <cell r="C271" t="str">
            <v>1" * 9.14 m</v>
          </cell>
          <cell r="D271">
            <v>0</v>
          </cell>
          <cell r="F271">
            <v>1</v>
          </cell>
        </row>
        <row r="272">
          <cell r="A272">
            <v>571</v>
          </cell>
          <cell r="B272" t="str">
            <v>Haemonetics Bag</v>
          </cell>
          <cell r="C272">
            <v>690</v>
          </cell>
          <cell r="D272">
            <v>40000</v>
          </cell>
          <cell r="E272">
            <v>40000</v>
          </cell>
        </row>
        <row r="273">
          <cell r="A273">
            <v>573</v>
          </cell>
          <cell r="B273" t="str">
            <v>Vacuject-Tube 5ML(적십자)</v>
          </cell>
          <cell r="C273" t="str">
            <v>13*75</v>
          </cell>
          <cell r="D273">
            <v>0</v>
          </cell>
        </row>
        <row r="274">
          <cell r="A274">
            <v>580</v>
          </cell>
          <cell r="B274" t="str">
            <v>Thoracic Catheter</v>
          </cell>
          <cell r="C274" t="str">
            <v>50.8cm</v>
          </cell>
          <cell r="D274">
            <v>0</v>
          </cell>
          <cell r="F274">
            <v>28</v>
          </cell>
        </row>
        <row r="275">
          <cell r="A275">
            <v>582</v>
          </cell>
          <cell r="B275" t="str">
            <v>주사침분리통</v>
          </cell>
          <cell r="D275">
            <v>0</v>
          </cell>
        </row>
        <row r="276">
          <cell r="A276">
            <v>583</v>
          </cell>
          <cell r="B276" t="str">
            <v>Green- T/C</v>
          </cell>
          <cell r="C276" t="str">
            <v>96 Well</v>
          </cell>
          <cell r="D276">
            <v>18100</v>
          </cell>
        </row>
        <row r="277">
          <cell r="A277">
            <v>585</v>
          </cell>
          <cell r="B277" t="str">
            <v>Peritosol 425</v>
          </cell>
          <cell r="C277" t="str">
            <v>0.5 L</v>
          </cell>
          <cell r="D277">
            <v>0</v>
          </cell>
          <cell r="E277">
            <v>-106</v>
          </cell>
          <cell r="F277">
            <v>492</v>
          </cell>
        </row>
        <row r="278">
          <cell r="A278">
            <v>587</v>
          </cell>
          <cell r="B278" t="str">
            <v>Extension Tube</v>
          </cell>
          <cell r="C278" t="str">
            <v>110cm</v>
          </cell>
          <cell r="D278">
            <v>262200</v>
          </cell>
          <cell r="E278">
            <v>247950</v>
          </cell>
          <cell r="F278">
            <v>750</v>
          </cell>
        </row>
        <row r="279">
          <cell r="A279">
            <v>588</v>
          </cell>
          <cell r="B279" t="str">
            <v>Extension Tube</v>
          </cell>
          <cell r="C279" t="str">
            <v>150cm</v>
          </cell>
          <cell r="D279">
            <v>145200</v>
          </cell>
          <cell r="E279">
            <v>108558</v>
          </cell>
          <cell r="F279">
            <v>50</v>
          </cell>
        </row>
        <row r="280">
          <cell r="A280">
            <v>589</v>
          </cell>
          <cell r="B280" t="str">
            <v>Extension Tube</v>
          </cell>
          <cell r="C280" t="str">
            <v>B-Type</v>
          </cell>
          <cell r="D280">
            <v>0</v>
          </cell>
        </row>
        <row r="281">
          <cell r="A281">
            <v>590</v>
          </cell>
          <cell r="B281" t="str">
            <v>I.V. Catheter</v>
          </cell>
          <cell r="C281" t="str">
            <v>수출용</v>
          </cell>
          <cell r="D281">
            <v>72100</v>
          </cell>
          <cell r="E281">
            <v>439000</v>
          </cell>
        </row>
        <row r="282">
          <cell r="A282">
            <v>598</v>
          </cell>
          <cell r="B282" t="str">
            <v>AVI Pump</v>
          </cell>
          <cell r="C282" t="str">
            <v>3M</v>
          </cell>
          <cell r="D282">
            <v>0</v>
          </cell>
        </row>
        <row r="283">
          <cell r="A283">
            <v>602</v>
          </cell>
          <cell r="B283" t="str">
            <v>Tegaderm #1624</v>
          </cell>
          <cell r="C283" t="str">
            <v>6 * 7cm</v>
          </cell>
          <cell r="D283">
            <v>0</v>
          </cell>
          <cell r="F283">
            <v>5</v>
          </cell>
        </row>
        <row r="284">
          <cell r="A284">
            <v>610</v>
          </cell>
          <cell r="B284" t="str">
            <v>Disposable Skin Stapler</v>
          </cell>
          <cell r="C284" t="str">
            <v>DS-25</v>
          </cell>
          <cell r="D284">
            <v>0</v>
          </cell>
          <cell r="F284">
            <v>2</v>
          </cell>
        </row>
        <row r="285">
          <cell r="A285">
            <v>611</v>
          </cell>
          <cell r="B285" t="str">
            <v>Peritosol 150</v>
          </cell>
          <cell r="C285" t="str">
            <v>1.5 L</v>
          </cell>
          <cell r="D285">
            <v>3136</v>
          </cell>
          <cell r="E285">
            <v>6345</v>
          </cell>
          <cell r="F285">
            <v>5545</v>
          </cell>
        </row>
        <row r="286">
          <cell r="A286">
            <v>616</v>
          </cell>
          <cell r="B286" t="str">
            <v>Steri-Strip #R1548</v>
          </cell>
          <cell r="C286" t="str">
            <v>1 * 5"</v>
          </cell>
          <cell r="D286">
            <v>0</v>
          </cell>
        </row>
        <row r="287">
          <cell r="A287">
            <v>621</v>
          </cell>
          <cell r="B287" t="str">
            <v>Micropore  #1530-2</v>
          </cell>
          <cell r="C287" t="str">
            <v>2" * 9.14 m</v>
          </cell>
          <cell r="D287">
            <v>0</v>
          </cell>
          <cell r="F287">
            <v>19</v>
          </cell>
        </row>
        <row r="288">
          <cell r="A288">
            <v>623</v>
          </cell>
          <cell r="B288" t="str">
            <v>Assembled Needle</v>
          </cell>
          <cell r="C288" t="str">
            <v>(18G~24G)</v>
          </cell>
          <cell r="D288">
            <v>15218500</v>
          </cell>
          <cell r="E288">
            <v>8080000</v>
          </cell>
          <cell r="F288">
            <v>18500</v>
          </cell>
        </row>
        <row r="289">
          <cell r="A289">
            <v>624</v>
          </cell>
          <cell r="B289" t="str">
            <v>B.T Bag용 Cannula</v>
          </cell>
          <cell r="C289" t="str">
            <v>16G 56.5mm(수출용)</v>
          </cell>
          <cell r="D289">
            <v>0</v>
          </cell>
        </row>
        <row r="290">
          <cell r="A290">
            <v>628</v>
          </cell>
          <cell r="B290" t="str">
            <v>백신주사기</v>
          </cell>
          <cell r="C290" t="str">
            <v>덕용 (관납)</v>
          </cell>
          <cell r="D290">
            <v>81100</v>
          </cell>
          <cell r="E290">
            <v>884000</v>
          </cell>
        </row>
        <row r="291">
          <cell r="A291">
            <v>632</v>
          </cell>
          <cell r="B291" t="str">
            <v>Peritosol 250</v>
          </cell>
          <cell r="C291" t="str">
            <v>1.5 L</v>
          </cell>
          <cell r="D291">
            <v>444</v>
          </cell>
          <cell r="E291">
            <v>80</v>
          </cell>
          <cell r="F291">
            <v>2021</v>
          </cell>
        </row>
        <row r="292">
          <cell r="A292">
            <v>633</v>
          </cell>
          <cell r="B292" t="str">
            <v>Peritosol 425</v>
          </cell>
          <cell r="C292" t="str">
            <v>1.5 L</v>
          </cell>
          <cell r="D292">
            <v>1700</v>
          </cell>
          <cell r="E292">
            <v>1015</v>
          </cell>
          <cell r="F292">
            <v>969</v>
          </cell>
        </row>
        <row r="293">
          <cell r="A293">
            <v>634</v>
          </cell>
          <cell r="B293" t="str">
            <v>Peritosol-(Y) 150</v>
          </cell>
          <cell r="C293" t="str">
            <v>2 L</v>
          </cell>
          <cell r="D293">
            <v>0</v>
          </cell>
          <cell r="F293">
            <v>11</v>
          </cell>
        </row>
        <row r="294">
          <cell r="A294">
            <v>635</v>
          </cell>
          <cell r="B294" t="str">
            <v>Peritosol-(Y) 425</v>
          </cell>
          <cell r="C294" t="str">
            <v>2 L</v>
          </cell>
          <cell r="D294">
            <v>0</v>
          </cell>
          <cell r="F294">
            <v>1</v>
          </cell>
        </row>
        <row r="295">
          <cell r="A295">
            <v>636</v>
          </cell>
          <cell r="B295" t="str">
            <v>Vacuject-Tube 7ML(2K)</v>
          </cell>
          <cell r="C295" t="str">
            <v>16*75</v>
          </cell>
          <cell r="D295">
            <v>0</v>
          </cell>
        </row>
        <row r="296">
          <cell r="A296">
            <v>637</v>
          </cell>
          <cell r="B296" t="str">
            <v>Sili Stopper</v>
          </cell>
          <cell r="C296" t="str">
            <v>P-12</v>
          </cell>
          <cell r="D296">
            <v>500</v>
          </cell>
          <cell r="E296">
            <v>11600</v>
          </cell>
        </row>
        <row r="297">
          <cell r="A297">
            <v>638</v>
          </cell>
          <cell r="B297" t="str">
            <v>Sili Stopper</v>
          </cell>
          <cell r="C297" t="str">
            <v>P-15</v>
          </cell>
          <cell r="D297">
            <v>0</v>
          </cell>
          <cell r="E297">
            <v>15800</v>
          </cell>
        </row>
        <row r="298">
          <cell r="A298">
            <v>639</v>
          </cell>
          <cell r="B298" t="str">
            <v>Sili Stopper</v>
          </cell>
          <cell r="C298" t="str">
            <v>P-17</v>
          </cell>
          <cell r="D298">
            <v>0</v>
          </cell>
          <cell r="E298">
            <v>13000</v>
          </cell>
          <cell r="F298">
            <v>100</v>
          </cell>
        </row>
        <row r="299">
          <cell r="A299">
            <v>640</v>
          </cell>
          <cell r="B299" t="str">
            <v>Sili Stopper</v>
          </cell>
          <cell r="C299" t="str">
            <v>P-19</v>
          </cell>
          <cell r="D299">
            <v>300</v>
          </cell>
          <cell r="E299">
            <v>70700</v>
          </cell>
          <cell r="F299">
            <v>100</v>
          </cell>
        </row>
        <row r="300">
          <cell r="A300">
            <v>641</v>
          </cell>
          <cell r="B300" t="str">
            <v>Sili Stopper</v>
          </cell>
          <cell r="C300" t="str">
            <v>P-22</v>
          </cell>
          <cell r="D300">
            <v>0</v>
          </cell>
          <cell r="E300">
            <v>11400</v>
          </cell>
          <cell r="F300">
            <v>200</v>
          </cell>
        </row>
        <row r="301">
          <cell r="A301">
            <v>642</v>
          </cell>
          <cell r="B301" t="str">
            <v>Sili Stopper</v>
          </cell>
          <cell r="C301" t="str">
            <v>P-24</v>
          </cell>
          <cell r="D301">
            <v>0</v>
          </cell>
          <cell r="E301">
            <v>16800</v>
          </cell>
        </row>
        <row r="302">
          <cell r="A302">
            <v>643</v>
          </cell>
          <cell r="B302" t="str">
            <v>Sili Stopper</v>
          </cell>
          <cell r="C302" t="str">
            <v>P-32</v>
          </cell>
          <cell r="D302">
            <v>0</v>
          </cell>
          <cell r="E302">
            <v>19030</v>
          </cell>
        </row>
        <row r="303">
          <cell r="A303">
            <v>644</v>
          </cell>
          <cell r="B303" t="str">
            <v>H.D.Sol-1(J)</v>
          </cell>
          <cell r="C303" t="str">
            <v>20L</v>
          </cell>
          <cell r="D303">
            <v>0</v>
          </cell>
          <cell r="F303">
            <v>60</v>
          </cell>
        </row>
        <row r="304">
          <cell r="A304">
            <v>647</v>
          </cell>
          <cell r="B304" t="str">
            <v>수액 Set</v>
          </cell>
          <cell r="C304" t="str">
            <v>C-Type(서울대용)</v>
          </cell>
          <cell r="D304">
            <v>5600</v>
          </cell>
          <cell r="E304">
            <v>5000</v>
          </cell>
        </row>
        <row r="305">
          <cell r="A305">
            <v>651</v>
          </cell>
          <cell r="B305" t="str">
            <v>I.V. Catheter</v>
          </cell>
          <cell r="C305" t="str">
            <v>18G 1 1/4</v>
          </cell>
          <cell r="D305">
            <v>103050</v>
          </cell>
          <cell r="E305">
            <v>85634</v>
          </cell>
          <cell r="F305">
            <v>900</v>
          </cell>
        </row>
        <row r="306">
          <cell r="A306">
            <v>652</v>
          </cell>
          <cell r="B306" t="str">
            <v>Haemonetics Bag</v>
          </cell>
          <cell r="C306">
            <v>19442</v>
          </cell>
          <cell r="D306">
            <v>30000</v>
          </cell>
          <cell r="E306">
            <v>30000</v>
          </cell>
        </row>
        <row r="307">
          <cell r="A307">
            <v>653</v>
          </cell>
          <cell r="B307" t="str">
            <v>A.V.F. Set</v>
          </cell>
          <cell r="C307" t="str">
            <v>16G Luer Lock</v>
          </cell>
          <cell r="D307">
            <v>79000</v>
          </cell>
          <cell r="E307">
            <v>24300</v>
          </cell>
          <cell r="F307">
            <v>38</v>
          </cell>
        </row>
        <row r="308">
          <cell r="A308">
            <v>662</v>
          </cell>
          <cell r="B308" t="str">
            <v>Subclavian Catheter</v>
          </cell>
          <cell r="C308" t="str">
            <v>CP-1200</v>
          </cell>
          <cell r="D308">
            <v>0</v>
          </cell>
          <cell r="F308">
            <v>61</v>
          </cell>
        </row>
        <row r="309">
          <cell r="A309">
            <v>663</v>
          </cell>
          <cell r="B309" t="str">
            <v>Subclavian Catheter</v>
          </cell>
          <cell r="C309" t="str">
            <v>CP-1150</v>
          </cell>
          <cell r="D309">
            <v>0</v>
          </cell>
          <cell r="F309">
            <v>57</v>
          </cell>
        </row>
        <row r="310">
          <cell r="A310">
            <v>664</v>
          </cell>
          <cell r="B310" t="str">
            <v>복강관류액주입관</v>
          </cell>
          <cell r="C310" t="str">
            <v>Y-Set</v>
          </cell>
          <cell r="D310">
            <v>0</v>
          </cell>
        </row>
        <row r="311">
          <cell r="A311">
            <v>666</v>
          </cell>
          <cell r="B311" t="str">
            <v>염화벤잘 코늄액</v>
          </cell>
          <cell r="C311" t="str">
            <v>100 ml</v>
          </cell>
          <cell r="D311">
            <v>0</v>
          </cell>
          <cell r="E311">
            <v>403</v>
          </cell>
        </row>
        <row r="312">
          <cell r="A312">
            <v>667</v>
          </cell>
          <cell r="B312" t="str">
            <v>Extension Tube</v>
          </cell>
          <cell r="C312" t="str">
            <v>90cm</v>
          </cell>
          <cell r="D312">
            <v>364800</v>
          </cell>
          <cell r="E312">
            <v>456250</v>
          </cell>
          <cell r="F312">
            <v>3100</v>
          </cell>
        </row>
        <row r="313">
          <cell r="A313">
            <v>670</v>
          </cell>
          <cell r="B313" t="str">
            <v>Vacuject-Tube 7ML(3K)</v>
          </cell>
          <cell r="C313" t="str">
            <v>13*100</v>
          </cell>
          <cell r="D313">
            <v>0</v>
          </cell>
        </row>
        <row r="314">
          <cell r="A314">
            <v>686</v>
          </cell>
          <cell r="B314" t="str">
            <v>Assembled Needle</v>
          </cell>
          <cell r="C314" t="str">
            <v>(25G~26G)</v>
          </cell>
          <cell r="D314">
            <v>0</v>
          </cell>
        </row>
        <row r="315">
          <cell r="A315">
            <v>691</v>
          </cell>
          <cell r="B315" t="str">
            <v>C.T. 촬영용 Set</v>
          </cell>
          <cell r="D315">
            <v>0</v>
          </cell>
        </row>
        <row r="316">
          <cell r="A316">
            <v>692</v>
          </cell>
          <cell r="B316" t="str">
            <v>Hemofilter</v>
          </cell>
          <cell r="C316" t="str">
            <v>PAN-50P/03</v>
          </cell>
          <cell r="D316">
            <v>0</v>
          </cell>
          <cell r="F316">
            <v>2</v>
          </cell>
        </row>
        <row r="317">
          <cell r="A317">
            <v>700</v>
          </cell>
          <cell r="B317" t="str">
            <v>Peritoneal Cavity Expande</v>
          </cell>
          <cell r="D317">
            <v>0</v>
          </cell>
        </row>
        <row r="318">
          <cell r="A318">
            <v>701</v>
          </cell>
          <cell r="B318" t="str">
            <v>수액 Set</v>
          </cell>
          <cell r="C318" t="str">
            <v>KIWOO</v>
          </cell>
          <cell r="D318">
            <v>0</v>
          </cell>
          <cell r="E318">
            <v>19137</v>
          </cell>
        </row>
        <row r="319">
          <cell r="A319">
            <v>708</v>
          </cell>
          <cell r="B319" t="str">
            <v>Fine Catheter</v>
          </cell>
          <cell r="C319" t="str">
            <v>MDMPA-1511</v>
          </cell>
          <cell r="D319">
            <v>0</v>
          </cell>
          <cell r="F319">
            <v>52</v>
          </cell>
        </row>
        <row r="320">
          <cell r="A320">
            <v>709</v>
          </cell>
          <cell r="B320" t="str">
            <v>Fine Catheter</v>
          </cell>
          <cell r="C320" t="str">
            <v>MDMPA-2011</v>
          </cell>
          <cell r="D320">
            <v>0</v>
          </cell>
          <cell r="F320">
            <v>69</v>
          </cell>
        </row>
        <row r="321">
          <cell r="A321">
            <v>710</v>
          </cell>
          <cell r="B321" t="str">
            <v>Fine Catheter</v>
          </cell>
          <cell r="C321" t="str">
            <v>MDMTA-1407</v>
          </cell>
          <cell r="D321">
            <v>0</v>
          </cell>
          <cell r="F321">
            <v>61</v>
          </cell>
        </row>
        <row r="322">
          <cell r="A322">
            <v>711</v>
          </cell>
          <cell r="B322" t="str">
            <v>Fine Catheter</v>
          </cell>
          <cell r="C322" t="str">
            <v>MDMTA-2407</v>
          </cell>
          <cell r="D322">
            <v>0</v>
          </cell>
          <cell r="F322">
            <v>16</v>
          </cell>
        </row>
        <row r="323">
          <cell r="A323">
            <v>712</v>
          </cell>
          <cell r="B323" t="str">
            <v>Fine Catheter</v>
          </cell>
          <cell r="C323" t="str">
            <v>MBB-0738</v>
          </cell>
          <cell r="D323">
            <v>0</v>
          </cell>
          <cell r="F323">
            <v>1</v>
          </cell>
        </row>
        <row r="324">
          <cell r="A324">
            <v>714</v>
          </cell>
          <cell r="B324" t="str">
            <v>Fine Catheter</v>
          </cell>
          <cell r="C324" t="str">
            <v>MEA</v>
          </cell>
          <cell r="D324">
            <v>0</v>
          </cell>
          <cell r="F324">
            <v>25</v>
          </cell>
        </row>
        <row r="325">
          <cell r="A325">
            <v>716</v>
          </cell>
          <cell r="B325" t="str">
            <v>Neo Peritosol 250</v>
          </cell>
          <cell r="C325" t="str">
            <v>1 L</v>
          </cell>
          <cell r="D325">
            <v>0</v>
          </cell>
          <cell r="F325">
            <v>1042</v>
          </cell>
        </row>
        <row r="326">
          <cell r="A326">
            <v>717</v>
          </cell>
          <cell r="B326" t="str">
            <v>Neo Peritosol 425</v>
          </cell>
          <cell r="C326" t="str">
            <v>1 L</v>
          </cell>
          <cell r="D326">
            <v>0</v>
          </cell>
          <cell r="E326">
            <v>84</v>
          </cell>
          <cell r="F326">
            <v>1238</v>
          </cell>
        </row>
        <row r="327">
          <cell r="A327">
            <v>720</v>
          </cell>
          <cell r="B327" t="str">
            <v>투석용 안락의자</v>
          </cell>
          <cell r="C327" t="str">
            <v>Mobile Chair</v>
          </cell>
          <cell r="D327">
            <v>0</v>
          </cell>
          <cell r="F327">
            <v>1</v>
          </cell>
        </row>
        <row r="328">
          <cell r="A328">
            <v>721</v>
          </cell>
          <cell r="B328" t="str">
            <v>Syrin Tube</v>
          </cell>
          <cell r="C328" t="str">
            <v>21G 1 1/2</v>
          </cell>
          <cell r="D328">
            <v>0</v>
          </cell>
          <cell r="F328">
            <v>5600</v>
          </cell>
        </row>
        <row r="329">
          <cell r="A329">
            <v>723</v>
          </cell>
          <cell r="B329" t="str">
            <v>Sepacell</v>
          </cell>
          <cell r="C329" t="str">
            <v>R 500A</v>
          </cell>
          <cell r="D329">
            <v>0</v>
          </cell>
          <cell r="F329">
            <v>128</v>
          </cell>
        </row>
        <row r="330">
          <cell r="A330">
            <v>724</v>
          </cell>
          <cell r="B330" t="str">
            <v>Sepacell</v>
          </cell>
          <cell r="C330" t="str">
            <v>PL-10N</v>
          </cell>
          <cell r="D330">
            <v>0</v>
          </cell>
          <cell r="F330">
            <v>42</v>
          </cell>
        </row>
        <row r="331">
          <cell r="A331">
            <v>725</v>
          </cell>
          <cell r="B331" t="str">
            <v>혈액투석기 (수입)</v>
          </cell>
          <cell r="C331" t="str">
            <v>AM-40M-SD</v>
          </cell>
          <cell r="D331">
            <v>0</v>
          </cell>
          <cell r="F331">
            <v>18</v>
          </cell>
        </row>
        <row r="332">
          <cell r="A332">
            <v>726</v>
          </cell>
          <cell r="B332" t="str">
            <v>혈액투석기 (수입)</v>
          </cell>
          <cell r="C332" t="str">
            <v>AM-50M-SD</v>
          </cell>
          <cell r="D332">
            <v>0</v>
          </cell>
          <cell r="F332">
            <v>27</v>
          </cell>
        </row>
        <row r="333">
          <cell r="A333">
            <v>727</v>
          </cell>
          <cell r="B333" t="str">
            <v>혈액투석기 (수입)</v>
          </cell>
          <cell r="C333" t="str">
            <v>AM-50H-SD</v>
          </cell>
          <cell r="D333">
            <v>0</v>
          </cell>
          <cell r="F333">
            <v>2</v>
          </cell>
        </row>
        <row r="334">
          <cell r="A334">
            <v>733</v>
          </cell>
          <cell r="B334" t="str">
            <v>Sepacell</v>
          </cell>
          <cell r="C334" t="str">
            <v>PL-10A</v>
          </cell>
          <cell r="D334">
            <v>0</v>
          </cell>
          <cell r="F334">
            <v>240</v>
          </cell>
        </row>
        <row r="335">
          <cell r="A335">
            <v>735</v>
          </cell>
          <cell r="B335" t="str">
            <v>H.D.SOL-2(S)</v>
          </cell>
          <cell r="C335" t="str">
            <v>20L</v>
          </cell>
          <cell r="D335">
            <v>412</v>
          </cell>
          <cell r="E335">
            <v>465</v>
          </cell>
        </row>
        <row r="336">
          <cell r="A336">
            <v>740</v>
          </cell>
          <cell r="B336" t="str">
            <v>혈액회로</v>
          </cell>
          <cell r="C336" t="str">
            <v>GCL-216-E</v>
          </cell>
          <cell r="D336">
            <v>0</v>
          </cell>
          <cell r="E336">
            <v>955</v>
          </cell>
          <cell r="F336">
            <v>4</v>
          </cell>
        </row>
        <row r="337">
          <cell r="A337">
            <v>743</v>
          </cell>
          <cell r="B337" t="str">
            <v>Sepacell</v>
          </cell>
          <cell r="C337" t="str">
            <v>PL-5A</v>
          </cell>
          <cell r="D337">
            <v>0</v>
          </cell>
          <cell r="F337">
            <v>17</v>
          </cell>
        </row>
        <row r="338">
          <cell r="A338">
            <v>744</v>
          </cell>
          <cell r="B338" t="str">
            <v>Sepacell</v>
          </cell>
          <cell r="C338" t="str">
            <v>PL-5N</v>
          </cell>
          <cell r="D338">
            <v>0</v>
          </cell>
          <cell r="F338">
            <v>90</v>
          </cell>
        </row>
        <row r="339">
          <cell r="A339">
            <v>746</v>
          </cell>
          <cell r="B339" t="str">
            <v>Hemofilter</v>
          </cell>
          <cell r="C339" t="str">
            <v>PAN-250/06</v>
          </cell>
          <cell r="D339">
            <v>0</v>
          </cell>
          <cell r="F339">
            <v>1</v>
          </cell>
        </row>
        <row r="340">
          <cell r="A340">
            <v>762</v>
          </cell>
          <cell r="B340" t="str">
            <v>Transfer Bag</v>
          </cell>
          <cell r="C340" t="str">
            <v>1000 ml</v>
          </cell>
          <cell r="D340">
            <v>6800</v>
          </cell>
          <cell r="E340">
            <v>3570</v>
          </cell>
          <cell r="F340">
            <v>1532</v>
          </cell>
        </row>
        <row r="341">
          <cell r="A341">
            <v>766</v>
          </cell>
          <cell r="B341" t="str">
            <v>Scalp Connector</v>
          </cell>
          <cell r="C341" t="str">
            <v>Adaptor</v>
          </cell>
          <cell r="D341">
            <v>0</v>
          </cell>
        </row>
        <row r="342">
          <cell r="A342">
            <v>775</v>
          </cell>
          <cell r="B342" t="str">
            <v>하트만주</v>
          </cell>
          <cell r="C342" t="str">
            <v>1000ml</v>
          </cell>
          <cell r="D342">
            <v>0</v>
          </cell>
        </row>
        <row r="343">
          <cell r="A343">
            <v>776</v>
          </cell>
          <cell r="B343" t="str">
            <v>Prosorba</v>
          </cell>
          <cell r="D343">
            <v>0</v>
          </cell>
          <cell r="F343">
            <v>122</v>
          </cell>
        </row>
        <row r="344">
          <cell r="A344">
            <v>783</v>
          </cell>
          <cell r="B344" t="str">
            <v>Deltec</v>
          </cell>
          <cell r="C344" t="str">
            <v>Clip</v>
          </cell>
          <cell r="D344">
            <v>1900000</v>
          </cell>
          <cell r="E344">
            <v>1735000</v>
          </cell>
        </row>
        <row r="345">
          <cell r="A345">
            <v>784</v>
          </cell>
          <cell r="B345" t="str">
            <v>Deltec</v>
          </cell>
          <cell r="C345" t="str">
            <v>Protector</v>
          </cell>
          <cell r="D345">
            <v>0</v>
          </cell>
        </row>
        <row r="346">
          <cell r="A346">
            <v>786</v>
          </cell>
          <cell r="B346" t="str">
            <v>수액 Set</v>
          </cell>
          <cell r="C346" t="str">
            <v>C-A Type</v>
          </cell>
          <cell r="D346">
            <v>0</v>
          </cell>
        </row>
        <row r="347">
          <cell r="A347">
            <v>788</v>
          </cell>
          <cell r="B347" t="str">
            <v>혈액 Bag ACD-A</v>
          </cell>
          <cell r="C347" t="str">
            <v>500 ML</v>
          </cell>
          <cell r="D347">
            <v>5442</v>
          </cell>
          <cell r="E347">
            <v>22065</v>
          </cell>
          <cell r="F347">
            <v>47</v>
          </cell>
        </row>
        <row r="348">
          <cell r="A348">
            <v>789</v>
          </cell>
          <cell r="B348" t="str">
            <v>Hemofilter Line</v>
          </cell>
          <cell r="D348">
            <v>500</v>
          </cell>
          <cell r="E348">
            <v>123</v>
          </cell>
        </row>
        <row r="349">
          <cell r="A349">
            <v>790</v>
          </cell>
          <cell r="B349" t="str">
            <v>Peritosol-(Y) 150</v>
          </cell>
          <cell r="C349" t="str">
            <v>1 L</v>
          </cell>
          <cell r="D349">
            <v>0</v>
          </cell>
          <cell r="F349">
            <v>109</v>
          </cell>
        </row>
        <row r="350">
          <cell r="A350">
            <v>791</v>
          </cell>
          <cell r="B350" t="str">
            <v>Peritosol-(Y) 425</v>
          </cell>
          <cell r="C350" t="str">
            <v>1 L</v>
          </cell>
          <cell r="D350">
            <v>0</v>
          </cell>
          <cell r="F350">
            <v>3</v>
          </cell>
        </row>
        <row r="351">
          <cell r="A351">
            <v>797</v>
          </cell>
          <cell r="B351" t="str">
            <v>Perex</v>
          </cell>
          <cell r="C351" t="str">
            <v>GP-90</v>
          </cell>
          <cell r="D351">
            <v>0</v>
          </cell>
        </row>
        <row r="352">
          <cell r="A352">
            <v>803</v>
          </cell>
          <cell r="B352" t="str">
            <v>Coban #1581</v>
          </cell>
          <cell r="C352" t="str">
            <v>1" * 4.5m</v>
          </cell>
          <cell r="D352">
            <v>0</v>
          </cell>
          <cell r="F352">
            <v>2</v>
          </cell>
        </row>
        <row r="353">
          <cell r="A353">
            <v>804</v>
          </cell>
          <cell r="B353" t="str">
            <v>Coban #1582</v>
          </cell>
          <cell r="C353" t="str">
            <v>2" * 4.5m</v>
          </cell>
          <cell r="D353">
            <v>0</v>
          </cell>
          <cell r="F353">
            <v>1</v>
          </cell>
        </row>
        <row r="354">
          <cell r="A354">
            <v>806</v>
          </cell>
          <cell r="B354" t="str">
            <v>Coban #1584</v>
          </cell>
          <cell r="C354" t="str">
            <v>4" * 4.5m</v>
          </cell>
          <cell r="D354">
            <v>0</v>
          </cell>
          <cell r="F354">
            <v>1</v>
          </cell>
        </row>
        <row r="355">
          <cell r="A355">
            <v>808</v>
          </cell>
          <cell r="B355" t="str">
            <v>A.V.F Set(MEDIKIT)</v>
          </cell>
          <cell r="C355" t="str">
            <v>16G (SP-902S)</v>
          </cell>
          <cell r="D355">
            <v>0</v>
          </cell>
          <cell r="F355">
            <v>51</v>
          </cell>
        </row>
        <row r="356">
          <cell r="A356">
            <v>812</v>
          </cell>
          <cell r="B356" t="str">
            <v>Neo Peritosol 150</v>
          </cell>
          <cell r="C356" t="str">
            <v>2 L</v>
          </cell>
          <cell r="D356">
            <v>3255</v>
          </cell>
          <cell r="E356">
            <v>2605</v>
          </cell>
          <cell r="F356">
            <v>4756</v>
          </cell>
        </row>
        <row r="357">
          <cell r="A357">
            <v>813</v>
          </cell>
          <cell r="B357" t="str">
            <v>Neo Peritosol 425</v>
          </cell>
          <cell r="C357" t="str">
            <v>2 L</v>
          </cell>
          <cell r="D357">
            <v>1868</v>
          </cell>
          <cell r="E357">
            <v>572</v>
          </cell>
          <cell r="F357">
            <v>4388</v>
          </cell>
        </row>
        <row r="358">
          <cell r="A358">
            <v>817</v>
          </cell>
          <cell r="B358" t="str">
            <v>Disposable Cap</v>
          </cell>
          <cell r="C358" t="str">
            <v>Neo (Box)</v>
          </cell>
          <cell r="D358">
            <v>64</v>
          </cell>
          <cell r="E358">
            <v>7</v>
          </cell>
          <cell r="F358">
            <v>21</v>
          </cell>
        </row>
        <row r="359">
          <cell r="A359">
            <v>819</v>
          </cell>
          <cell r="B359" t="str">
            <v>복강관류액주입관</v>
          </cell>
          <cell r="C359" t="str">
            <v>Neo</v>
          </cell>
          <cell r="D359">
            <v>50</v>
          </cell>
          <cell r="E359">
            <v>22</v>
          </cell>
          <cell r="F359">
            <v>55</v>
          </cell>
        </row>
        <row r="360">
          <cell r="A360">
            <v>820</v>
          </cell>
          <cell r="B360" t="str">
            <v>Peritosol 교환 Kit</v>
          </cell>
          <cell r="C360" t="str">
            <v>Neo</v>
          </cell>
          <cell r="D360">
            <v>0</v>
          </cell>
          <cell r="E360">
            <v>-4</v>
          </cell>
          <cell r="F360">
            <v>2</v>
          </cell>
        </row>
        <row r="361">
          <cell r="A361">
            <v>821</v>
          </cell>
          <cell r="B361" t="str">
            <v>Fine Trap</v>
          </cell>
          <cell r="D361">
            <v>0</v>
          </cell>
        </row>
        <row r="362">
          <cell r="A362">
            <v>822</v>
          </cell>
          <cell r="B362" t="str">
            <v>Greenject- 30</v>
          </cell>
          <cell r="C362" t="str">
            <v>비포장</v>
          </cell>
          <cell r="D362">
            <v>0</v>
          </cell>
        </row>
        <row r="363">
          <cell r="A363">
            <v>824</v>
          </cell>
          <cell r="B363" t="str">
            <v>혈액 Bag-CPDA-1</v>
          </cell>
          <cell r="C363" t="str">
            <v>Double(400ml)</v>
          </cell>
          <cell r="D363">
            <v>391830</v>
          </cell>
          <cell r="E363">
            <v>381906</v>
          </cell>
          <cell r="F363">
            <v>5978</v>
          </cell>
        </row>
        <row r="364">
          <cell r="A364">
            <v>826</v>
          </cell>
          <cell r="B364" t="str">
            <v>혈액 Bag-CPDA-1</v>
          </cell>
          <cell r="C364" t="str">
            <v>Triple(400ml)</v>
          </cell>
          <cell r="D364">
            <v>0</v>
          </cell>
          <cell r="E364">
            <v>7800</v>
          </cell>
          <cell r="F364">
            <v>9921</v>
          </cell>
        </row>
        <row r="365">
          <cell r="A365">
            <v>832</v>
          </cell>
          <cell r="B365" t="str">
            <v>Disposable Skin Stapler</v>
          </cell>
          <cell r="C365" t="str">
            <v>PGX-35R</v>
          </cell>
          <cell r="D365">
            <v>0</v>
          </cell>
        </row>
        <row r="366">
          <cell r="A366">
            <v>833</v>
          </cell>
          <cell r="B366" t="str">
            <v>Disposable Skin Stapler</v>
          </cell>
          <cell r="C366" t="str">
            <v>PGX-35W</v>
          </cell>
          <cell r="D366">
            <v>0</v>
          </cell>
          <cell r="F366">
            <v>10</v>
          </cell>
        </row>
        <row r="367">
          <cell r="A367">
            <v>836</v>
          </cell>
          <cell r="B367" t="str">
            <v>Cancermia A/S Charge</v>
          </cell>
          <cell r="D367">
            <v>3</v>
          </cell>
          <cell r="E367">
            <v>25</v>
          </cell>
        </row>
        <row r="368">
          <cell r="A368">
            <v>838</v>
          </cell>
          <cell r="B368" t="str">
            <v>Extension Tube P.P</v>
          </cell>
          <cell r="C368" t="str">
            <v>150cm</v>
          </cell>
          <cell r="D368">
            <v>0</v>
          </cell>
          <cell r="F368">
            <v>1300</v>
          </cell>
        </row>
        <row r="369">
          <cell r="A369">
            <v>843</v>
          </cell>
          <cell r="B369" t="str">
            <v>Neo Peritosol 250</v>
          </cell>
          <cell r="C369" t="str">
            <v>2 L</v>
          </cell>
          <cell r="D369">
            <v>932</v>
          </cell>
          <cell r="E369">
            <v>1367</v>
          </cell>
          <cell r="F369">
            <v>2150</v>
          </cell>
        </row>
        <row r="370">
          <cell r="A370">
            <v>846</v>
          </cell>
          <cell r="B370" t="str">
            <v>Y-Set 소독액</v>
          </cell>
          <cell r="C370" t="str">
            <v>500 ml</v>
          </cell>
          <cell r="D370">
            <v>0</v>
          </cell>
          <cell r="F370">
            <v>1</v>
          </cell>
        </row>
        <row r="371">
          <cell r="A371">
            <v>847</v>
          </cell>
          <cell r="B371" t="str">
            <v>One Pipette</v>
          </cell>
          <cell r="C371" t="str">
            <v>1-20ml</v>
          </cell>
          <cell r="D371">
            <v>0</v>
          </cell>
        </row>
        <row r="372">
          <cell r="A372">
            <v>848</v>
          </cell>
          <cell r="B372" t="str">
            <v>One Pipette</v>
          </cell>
          <cell r="C372" t="str">
            <v>20-200ml</v>
          </cell>
          <cell r="D372">
            <v>0</v>
          </cell>
        </row>
        <row r="373">
          <cell r="A373">
            <v>850</v>
          </cell>
          <cell r="B373" t="str">
            <v>Neo Peritosol 150</v>
          </cell>
          <cell r="C373" t="str">
            <v>0.5 L</v>
          </cell>
          <cell r="D373">
            <v>0</v>
          </cell>
          <cell r="F373">
            <v>528</v>
          </cell>
        </row>
        <row r="374">
          <cell r="A374">
            <v>852</v>
          </cell>
          <cell r="B374" t="str">
            <v>Neo Peritosol 425</v>
          </cell>
          <cell r="C374" t="str">
            <v>0.5 L</v>
          </cell>
          <cell r="D374">
            <v>0</v>
          </cell>
          <cell r="F374">
            <v>68</v>
          </cell>
        </row>
        <row r="375">
          <cell r="A375">
            <v>853</v>
          </cell>
          <cell r="B375" t="str">
            <v>Cancermia Accessory</v>
          </cell>
          <cell r="D375">
            <v>0</v>
          </cell>
          <cell r="E375">
            <v>3</v>
          </cell>
        </row>
        <row r="376">
          <cell r="A376">
            <v>854</v>
          </cell>
          <cell r="B376" t="str">
            <v>백신주사기</v>
          </cell>
          <cell r="C376" t="str">
            <v>덕용(비매품)</v>
          </cell>
          <cell r="D376">
            <v>3175000</v>
          </cell>
          <cell r="E376">
            <v>3200000</v>
          </cell>
          <cell r="F376">
            <v>100</v>
          </cell>
        </row>
        <row r="377">
          <cell r="A377">
            <v>855</v>
          </cell>
          <cell r="B377" t="str">
            <v>혈액 Bag-CPDA</v>
          </cell>
          <cell r="C377" t="str">
            <v>Single(250ml:수)</v>
          </cell>
          <cell r="D377">
            <v>49320</v>
          </cell>
          <cell r="E377">
            <v>31500</v>
          </cell>
          <cell r="F377">
            <v>160</v>
          </cell>
        </row>
        <row r="378">
          <cell r="A378">
            <v>856</v>
          </cell>
          <cell r="B378" t="str">
            <v>혈액 Bag-CPDA</v>
          </cell>
          <cell r="C378" t="str">
            <v>Single(350ml:수)</v>
          </cell>
          <cell r="D378">
            <v>51460</v>
          </cell>
          <cell r="E378">
            <v>34500</v>
          </cell>
          <cell r="F378">
            <v>4715</v>
          </cell>
        </row>
        <row r="379">
          <cell r="A379">
            <v>857</v>
          </cell>
          <cell r="B379" t="str">
            <v>혈액 Bag-CPDA</v>
          </cell>
          <cell r="C379" t="str">
            <v>Single(500ml:수)</v>
          </cell>
          <cell r="D379">
            <v>22600</v>
          </cell>
          <cell r="E379">
            <v>38350</v>
          </cell>
          <cell r="F379">
            <v>30</v>
          </cell>
        </row>
        <row r="380">
          <cell r="A380">
            <v>858</v>
          </cell>
          <cell r="B380" t="str">
            <v>Deltec Cannula</v>
          </cell>
          <cell r="C380" t="str">
            <v>19G 1.0</v>
          </cell>
          <cell r="D380">
            <v>160000</v>
          </cell>
          <cell r="E380">
            <v>150000</v>
          </cell>
        </row>
        <row r="381">
          <cell r="A381">
            <v>859</v>
          </cell>
          <cell r="B381" t="str">
            <v>Deltec Cannula</v>
          </cell>
          <cell r="C381" t="str">
            <v>19G 0.75</v>
          </cell>
          <cell r="D381">
            <v>205600</v>
          </cell>
          <cell r="E381">
            <v>190000</v>
          </cell>
        </row>
        <row r="382">
          <cell r="A382">
            <v>860</v>
          </cell>
          <cell r="B382" t="str">
            <v>Deltec Cannula</v>
          </cell>
          <cell r="C382" t="str">
            <v>20G 1.0</v>
          </cell>
          <cell r="D382">
            <v>280000</v>
          </cell>
          <cell r="E382">
            <v>255000</v>
          </cell>
        </row>
        <row r="383">
          <cell r="A383">
            <v>861</v>
          </cell>
          <cell r="B383" t="str">
            <v>Deltec Cannula</v>
          </cell>
          <cell r="C383" t="str">
            <v>20G 0.75</v>
          </cell>
          <cell r="D383">
            <v>510000</v>
          </cell>
          <cell r="E383">
            <v>475000</v>
          </cell>
        </row>
        <row r="384">
          <cell r="A384">
            <v>862</v>
          </cell>
          <cell r="B384" t="str">
            <v>Deltec Cannula</v>
          </cell>
          <cell r="C384" t="str">
            <v>22G 1.0</v>
          </cell>
          <cell r="D384">
            <v>185000</v>
          </cell>
          <cell r="E384">
            <v>170000</v>
          </cell>
        </row>
        <row r="385">
          <cell r="A385">
            <v>863</v>
          </cell>
          <cell r="B385" t="str">
            <v>Deltec Cannula</v>
          </cell>
          <cell r="C385" t="str">
            <v>22G 0.75</v>
          </cell>
          <cell r="D385">
            <v>530000</v>
          </cell>
          <cell r="E385">
            <v>470000</v>
          </cell>
        </row>
        <row r="386">
          <cell r="A386">
            <v>864</v>
          </cell>
          <cell r="B386" t="str">
            <v>적하침</v>
          </cell>
          <cell r="D386">
            <v>0</v>
          </cell>
        </row>
        <row r="387">
          <cell r="A387">
            <v>865</v>
          </cell>
          <cell r="B387" t="str">
            <v>그린카디오졸액-에이</v>
          </cell>
          <cell r="C387" t="str">
            <v>1000ml</v>
          </cell>
          <cell r="D387">
            <v>0</v>
          </cell>
          <cell r="F387">
            <v>15</v>
          </cell>
        </row>
        <row r="388">
          <cell r="A388">
            <v>867</v>
          </cell>
          <cell r="B388" t="str">
            <v>Varginal Dilater</v>
          </cell>
          <cell r="C388" t="str">
            <v>대</v>
          </cell>
          <cell r="D388">
            <v>0</v>
          </cell>
        </row>
        <row r="389">
          <cell r="A389">
            <v>868</v>
          </cell>
          <cell r="B389" t="str">
            <v>Varginal Dilater</v>
          </cell>
          <cell r="C389" t="str">
            <v>중</v>
          </cell>
          <cell r="D389">
            <v>0</v>
          </cell>
          <cell r="F389">
            <v>10</v>
          </cell>
        </row>
        <row r="390">
          <cell r="A390">
            <v>877</v>
          </cell>
          <cell r="B390" t="str">
            <v>I.V. Catheter</v>
          </cell>
          <cell r="C390" t="str">
            <v>Plug</v>
          </cell>
          <cell r="D390">
            <v>0</v>
          </cell>
        </row>
        <row r="391">
          <cell r="A391">
            <v>880</v>
          </cell>
          <cell r="B391" t="str">
            <v>Water Bolus</v>
          </cell>
          <cell r="C391" t="str">
            <v>100 pie</v>
          </cell>
          <cell r="D391">
            <v>0</v>
          </cell>
        </row>
        <row r="392">
          <cell r="A392">
            <v>881</v>
          </cell>
          <cell r="B392" t="str">
            <v>Water Bolus</v>
          </cell>
          <cell r="C392" t="str">
            <v>150 pie</v>
          </cell>
          <cell r="D392">
            <v>0</v>
          </cell>
        </row>
        <row r="393">
          <cell r="A393">
            <v>882</v>
          </cell>
          <cell r="B393" t="str">
            <v>Water Bolus</v>
          </cell>
          <cell r="C393" t="str">
            <v>200 pie</v>
          </cell>
          <cell r="D393">
            <v>0</v>
          </cell>
        </row>
        <row r="394">
          <cell r="A394">
            <v>890</v>
          </cell>
          <cell r="B394" t="str">
            <v>염화벤잘 코늄액</v>
          </cell>
          <cell r="C394" t="str">
            <v>500 ml</v>
          </cell>
          <cell r="D394">
            <v>0</v>
          </cell>
          <cell r="E394">
            <v>207</v>
          </cell>
          <cell r="F394">
            <v>33</v>
          </cell>
        </row>
        <row r="395">
          <cell r="A395">
            <v>892</v>
          </cell>
          <cell r="B395" t="str">
            <v>Fine Catheter</v>
          </cell>
          <cell r="C395" t="str">
            <v>MAB-2010</v>
          </cell>
          <cell r="D395">
            <v>0</v>
          </cell>
        </row>
        <row r="396">
          <cell r="A396">
            <v>893</v>
          </cell>
          <cell r="B396" t="str">
            <v>Fine Catheter</v>
          </cell>
          <cell r="C396" t="str">
            <v>Msnpa-1708</v>
          </cell>
          <cell r="D396">
            <v>0</v>
          </cell>
          <cell r="F396">
            <v>50</v>
          </cell>
        </row>
        <row r="397">
          <cell r="A397">
            <v>897</v>
          </cell>
          <cell r="B397" t="str">
            <v>수액 Set Q-Type</v>
          </cell>
          <cell r="C397" t="str">
            <v>23G</v>
          </cell>
          <cell r="D397">
            <v>1142010</v>
          </cell>
          <cell r="E397">
            <v>1984620</v>
          </cell>
          <cell r="F397">
            <v>7484</v>
          </cell>
        </row>
        <row r="398">
          <cell r="A398">
            <v>911</v>
          </cell>
          <cell r="B398" t="str">
            <v>Greenject- 10</v>
          </cell>
          <cell r="C398" t="str">
            <v>18G 1 1/2</v>
          </cell>
          <cell r="D398">
            <v>60000</v>
          </cell>
          <cell r="E398">
            <v>116700</v>
          </cell>
          <cell r="F398">
            <v>9800</v>
          </cell>
        </row>
        <row r="399">
          <cell r="A399">
            <v>913</v>
          </cell>
          <cell r="B399" t="str">
            <v>DEHP Y-Site Tube</v>
          </cell>
          <cell r="C399" t="str">
            <v>30-2613</v>
          </cell>
          <cell r="D399">
            <v>55000</v>
          </cell>
          <cell r="E399">
            <v>40000</v>
          </cell>
        </row>
        <row r="400">
          <cell r="A400">
            <v>914</v>
          </cell>
          <cell r="B400" t="str">
            <v>DEHP Non Y-Site Tube</v>
          </cell>
          <cell r="C400" t="str">
            <v>30-2612</v>
          </cell>
          <cell r="D400">
            <v>25000</v>
          </cell>
          <cell r="E400">
            <v>10000</v>
          </cell>
        </row>
        <row r="401">
          <cell r="A401">
            <v>962</v>
          </cell>
          <cell r="B401" t="str">
            <v>Adult Cardiac Sucker</v>
          </cell>
          <cell r="C401">
            <v>11009010</v>
          </cell>
          <cell r="D401">
            <v>0</v>
          </cell>
        </row>
        <row r="402">
          <cell r="A402">
            <v>1019</v>
          </cell>
          <cell r="B402" t="str">
            <v>Pediatric Arterial Filter</v>
          </cell>
          <cell r="C402" t="str">
            <v>소</v>
          </cell>
          <cell r="D402">
            <v>0</v>
          </cell>
        </row>
        <row r="403">
          <cell r="A403">
            <v>1025</v>
          </cell>
          <cell r="B403" t="str">
            <v>Oxyflo</v>
          </cell>
          <cell r="C403" t="str">
            <v>수출용</v>
          </cell>
          <cell r="D403">
            <v>0</v>
          </cell>
          <cell r="F403">
            <v>1</v>
          </cell>
        </row>
        <row r="404">
          <cell r="A404">
            <v>1026</v>
          </cell>
          <cell r="B404" t="str">
            <v>Arterial Filter</v>
          </cell>
          <cell r="C404" t="str">
            <v>Adult(대)</v>
          </cell>
          <cell r="D404">
            <v>0</v>
          </cell>
          <cell r="F404">
            <v>6</v>
          </cell>
        </row>
        <row r="405">
          <cell r="A405">
            <v>1028</v>
          </cell>
          <cell r="B405" t="str">
            <v>Sample Cup</v>
          </cell>
          <cell r="C405" t="str">
            <v>R.C-2</v>
          </cell>
          <cell r="D405">
            <v>0</v>
          </cell>
          <cell r="F405">
            <v>25</v>
          </cell>
        </row>
        <row r="406">
          <cell r="A406">
            <v>1045</v>
          </cell>
          <cell r="B406" t="str">
            <v>Haemonetics Bag</v>
          </cell>
          <cell r="C406">
            <v>692</v>
          </cell>
          <cell r="D406">
            <v>69000</v>
          </cell>
          <cell r="E406">
            <v>46000</v>
          </cell>
        </row>
        <row r="407">
          <cell r="A407">
            <v>1052</v>
          </cell>
          <cell r="B407" t="str">
            <v>Immusorba</v>
          </cell>
          <cell r="C407" t="str">
            <v>Im-TR 350</v>
          </cell>
          <cell r="D407">
            <v>0</v>
          </cell>
        </row>
        <row r="408">
          <cell r="A408">
            <v>1053</v>
          </cell>
          <cell r="B408" t="str">
            <v>Immusorba</v>
          </cell>
          <cell r="C408" t="str">
            <v>Im-PM 350</v>
          </cell>
          <cell r="D408">
            <v>0</v>
          </cell>
        </row>
        <row r="409">
          <cell r="A409">
            <v>1060</v>
          </cell>
          <cell r="B409" t="str">
            <v>Procon Pump</v>
          </cell>
          <cell r="D409">
            <v>2</v>
          </cell>
        </row>
        <row r="410">
          <cell r="A410">
            <v>1061</v>
          </cell>
          <cell r="B410" t="str">
            <v>TEMP Sensor</v>
          </cell>
          <cell r="C410" t="str">
            <v>IT-18</v>
          </cell>
          <cell r="D410">
            <v>0</v>
          </cell>
        </row>
        <row r="411">
          <cell r="A411">
            <v>1062</v>
          </cell>
          <cell r="B411" t="str">
            <v>Deltec P.H.Needle</v>
          </cell>
          <cell r="C411" t="str">
            <v>20G 1.0</v>
          </cell>
          <cell r="D411">
            <v>15000</v>
          </cell>
          <cell r="E411">
            <v>10000</v>
          </cell>
        </row>
        <row r="412">
          <cell r="A412">
            <v>1063</v>
          </cell>
          <cell r="B412" t="str">
            <v>Deltec P.H.Needle</v>
          </cell>
          <cell r="C412" t="str">
            <v>20G 1.0 90</v>
          </cell>
          <cell r="D412">
            <v>175000</v>
          </cell>
          <cell r="E412">
            <v>110000</v>
          </cell>
        </row>
        <row r="413">
          <cell r="A413">
            <v>1071</v>
          </cell>
          <cell r="B413" t="str">
            <v>PVC Tubing</v>
          </cell>
          <cell r="C413">
            <v>17085</v>
          </cell>
          <cell r="D413">
            <v>4</v>
          </cell>
        </row>
        <row r="414">
          <cell r="A414">
            <v>1078</v>
          </cell>
          <cell r="B414" t="str">
            <v>I.V Set</v>
          </cell>
          <cell r="C414" t="str">
            <v>8C 12200</v>
          </cell>
          <cell r="D414">
            <v>246</v>
          </cell>
        </row>
        <row r="415">
          <cell r="A415">
            <v>1104</v>
          </cell>
          <cell r="B415" t="str">
            <v>Urine Bag</v>
          </cell>
          <cell r="C415" t="str">
            <v>대구용</v>
          </cell>
          <cell r="D415">
            <v>0</v>
          </cell>
          <cell r="F415">
            <v>100</v>
          </cell>
        </row>
        <row r="416">
          <cell r="A416">
            <v>1108</v>
          </cell>
          <cell r="B416" t="str">
            <v>혈액 Bag-CPDA</v>
          </cell>
          <cell r="C416" t="str">
            <v>Triple(500ml:수)</v>
          </cell>
          <cell r="D416">
            <v>0</v>
          </cell>
          <cell r="F416">
            <v>3</v>
          </cell>
        </row>
        <row r="417">
          <cell r="A417">
            <v>1109</v>
          </cell>
          <cell r="B417" t="str">
            <v>HYPEREX Tubing Set</v>
          </cell>
          <cell r="D417">
            <v>30</v>
          </cell>
          <cell r="E417">
            <v>27</v>
          </cell>
        </row>
        <row r="418">
          <cell r="A418">
            <v>1122</v>
          </cell>
          <cell r="B418" t="str">
            <v>Cascadeflo</v>
          </cell>
          <cell r="C418" t="str">
            <v>AC-1760</v>
          </cell>
          <cell r="D418">
            <v>0</v>
          </cell>
          <cell r="F418">
            <v>22</v>
          </cell>
        </row>
        <row r="419">
          <cell r="A419">
            <v>1123</v>
          </cell>
          <cell r="B419" t="str">
            <v>Cascadeflo</v>
          </cell>
          <cell r="C419" t="str">
            <v>AC-1770</v>
          </cell>
          <cell r="D419">
            <v>0</v>
          </cell>
          <cell r="F419">
            <v>17</v>
          </cell>
        </row>
        <row r="420">
          <cell r="A420">
            <v>1124</v>
          </cell>
          <cell r="B420" t="str">
            <v>Blood Tubing</v>
          </cell>
          <cell r="C420" t="str">
            <v>PT-A901</v>
          </cell>
          <cell r="D420">
            <v>0</v>
          </cell>
          <cell r="F420">
            <v>29</v>
          </cell>
        </row>
        <row r="421">
          <cell r="A421">
            <v>1125</v>
          </cell>
          <cell r="B421" t="str">
            <v>Blood Tubing</v>
          </cell>
          <cell r="C421" t="str">
            <v>PT-A912</v>
          </cell>
          <cell r="D421">
            <v>0</v>
          </cell>
          <cell r="F421">
            <v>33</v>
          </cell>
        </row>
        <row r="422">
          <cell r="A422">
            <v>1126</v>
          </cell>
          <cell r="B422" t="str">
            <v>Blood Tubing</v>
          </cell>
          <cell r="C422" t="str">
            <v>PT-A921</v>
          </cell>
          <cell r="D422">
            <v>0</v>
          </cell>
          <cell r="F422">
            <v>34</v>
          </cell>
        </row>
        <row r="423">
          <cell r="A423">
            <v>1128</v>
          </cell>
          <cell r="B423" t="str">
            <v>혈액 Bag CPD/SAG-M</v>
          </cell>
          <cell r="C423" t="str">
            <v>Triple(450ml:수)</v>
          </cell>
          <cell r="D423">
            <v>8982</v>
          </cell>
          <cell r="E423">
            <v>8200</v>
          </cell>
          <cell r="F423">
            <v>278</v>
          </cell>
        </row>
        <row r="424">
          <cell r="A424">
            <v>1129</v>
          </cell>
          <cell r="B424" t="str">
            <v>혈액 Bag CPD/SAG-M</v>
          </cell>
          <cell r="C424" t="str">
            <v>Quadruple(450ml:수)</v>
          </cell>
          <cell r="D424">
            <v>242</v>
          </cell>
          <cell r="F424">
            <v>68</v>
          </cell>
        </row>
        <row r="425">
          <cell r="A425">
            <v>1134</v>
          </cell>
          <cell r="B425" t="str">
            <v>면 봉</v>
          </cell>
          <cell r="C425" t="str">
            <v>(Box)</v>
          </cell>
          <cell r="D425">
            <v>8944</v>
          </cell>
          <cell r="E425">
            <v>5834</v>
          </cell>
          <cell r="F425">
            <v>15</v>
          </cell>
        </row>
        <row r="426">
          <cell r="A426">
            <v>1135</v>
          </cell>
          <cell r="B426" t="str">
            <v>Gauze</v>
          </cell>
          <cell r="C426" t="str">
            <v>2*2"(Box)</v>
          </cell>
          <cell r="D426">
            <v>4902</v>
          </cell>
          <cell r="E426">
            <v>3017</v>
          </cell>
          <cell r="F426">
            <v>55</v>
          </cell>
        </row>
        <row r="427">
          <cell r="A427">
            <v>1136</v>
          </cell>
          <cell r="B427" t="str">
            <v>Gauze</v>
          </cell>
          <cell r="C427" t="str">
            <v>4*4"(Box)</v>
          </cell>
          <cell r="D427">
            <v>0</v>
          </cell>
          <cell r="F427">
            <v>19</v>
          </cell>
        </row>
        <row r="428">
          <cell r="A428">
            <v>1141</v>
          </cell>
          <cell r="B428" t="str">
            <v>I.V.Pole Stand</v>
          </cell>
          <cell r="D428">
            <v>0</v>
          </cell>
        </row>
        <row r="429">
          <cell r="A429">
            <v>1165</v>
          </cell>
          <cell r="B429" t="str">
            <v>One Pipette</v>
          </cell>
          <cell r="C429" t="str">
            <v>10-100ml</v>
          </cell>
          <cell r="D429">
            <v>0</v>
          </cell>
        </row>
        <row r="430">
          <cell r="A430">
            <v>1166</v>
          </cell>
          <cell r="B430" t="str">
            <v>복강 Adaptor</v>
          </cell>
          <cell r="C430" t="str">
            <v>Luer Lock Type</v>
          </cell>
          <cell r="D430">
            <v>203</v>
          </cell>
          <cell r="E430">
            <v>310</v>
          </cell>
          <cell r="F430">
            <v>2</v>
          </cell>
        </row>
        <row r="431">
          <cell r="A431">
            <v>1175</v>
          </cell>
          <cell r="B431" t="str">
            <v>수액제제 접착품</v>
          </cell>
          <cell r="D431">
            <v>0</v>
          </cell>
          <cell r="E431">
            <v>50000</v>
          </cell>
        </row>
        <row r="432">
          <cell r="A432">
            <v>1176</v>
          </cell>
          <cell r="B432" t="str">
            <v>Break-off Part</v>
          </cell>
          <cell r="C432" t="str">
            <v>NPBI</v>
          </cell>
          <cell r="D432">
            <v>100000</v>
          </cell>
          <cell r="E432">
            <v>270000</v>
          </cell>
        </row>
        <row r="433">
          <cell r="A433">
            <v>1180</v>
          </cell>
          <cell r="B433" t="str">
            <v>혈액 Bag-CPDA</v>
          </cell>
          <cell r="C433" t="str">
            <v>Double(500ml:수)</v>
          </cell>
          <cell r="D433">
            <v>20460</v>
          </cell>
          <cell r="E433">
            <v>20460</v>
          </cell>
          <cell r="F433">
            <v>12</v>
          </cell>
        </row>
        <row r="434">
          <cell r="A434">
            <v>1184</v>
          </cell>
          <cell r="B434" t="str">
            <v>혈액 Bag-CPDA</v>
          </cell>
          <cell r="C434" t="str">
            <v>Double(350ml:수)</v>
          </cell>
          <cell r="D434">
            <v>1148</v>
          </cell>
          <cell r="E434">
            <v>1020</v>
          </cell>
          <cell r="F434">
            <v>168</v>
          </cell>
        </row>
        <row r="435">
          <cell r="A435">
            <v>1185</v>
          </cell>
          <cell r="B435" t="str">
            <v>혈액 Bag-CPDA</v>
          </cell>
          <cell r="C435" t="str">
            <v>Triple(350ml:수)</v>
          </cell>
          <cell r="D435">
            <v>93435</v>
          </cell>
          <cell r="E435">
            <v>93000</v>
          </cell>
          <cell r="F435">
            <v>411</v>
          </cell>
        </row>
        <row r="436">
          <cell r="A436">
            <v>1187</v>
          </cell>
          <cell r="B436" t="str">
            <v>Softner Resin</v>
          </cell>
          <cell r="D436">
            <v>0</v>
          </cell>
        </row>
        <row r="437">
          <cell r="A437">
            <v>1188</v>
          </cell>
          <cell r="B437" t="str">
            <v>Carbon Resin</v>
          </cell>
          <cell r="D437">
            <v>0</v>
          </cell>
        </row>
        <row r="438">
          <cell r="A438">
            <v>1189</v>
          </cell>
          <cell r="B438" t="str">
            <v>Kelly</v>
          </cell>
          <cell r="D438">
            <v>0</v>
          </cell>
          <cell r="E438">
            <v>356</v>
          </cell>
          <cell r="F438">
            <v>75</v>
          </cell>
        </row>
        <row r="439">
          <cell r="A439">
            <v>1192</v>
          </cell>
          <cell r="B439" t="str">
            <v>Greenject- 3</v>
          </cell>
          <cell r="C439" t="str">
            <v>23G 1 (비매품)</v>
          </cell>
          <cell r="D439">
            <v>0</v>
          </cell>
          <cell r="E439">
            <v>7000</v>
          </cell>
        </row>
        <row r="440">
          <cell r="A440">
            <v>1200</v>
          </cell>
          <cell r="B440" t="str">
            <v>전자혈압계</v>
          </cell>
          <cell r="C440" t="str">
            <v>401 B</v>
          </cell>
          <cell r="D440">
            <v>0</v>
          </cell>
        </row>
        <row r="441">
          <cell r="A441">
            <v>1231</v>
          </cell>
          <cell r="B441" t="str">
            <v>Ecoline</v>
          </cell>
          <cell r="C441" t="str">
            <v>GCP-040MI</v>
          </cell>
          <cell r="D441">
            <v>0</v>
          </cell>
          <cell r="F441">
            <v>2</v>
          </cell>
        </row>
        <row r="442">
          <cell r="A442">
            <v>1233</v>
          </cell>
          <cell r="B442" t="str">
            <v>Ecoline</v>
          </cell>
          <cell r="C442" t="str">
            <v>GCP-727MA</v>
          </cell>
          <cell r="D442">
            <v>0</v>
          </cell>
        </row>
        <row r="443">
          <cell r="A443">
            <v>1234</v>
          </cell>
          <cell r="B443" t="str">
            <v>Ecoline</v>
          </cell>
          <cell r="C443" t="str">
            <v>GCP-619MA</v>
          </cell>
          <cell r="D443">
            <v>0</v>
          </cell>
        </row>
        <row r="444">
          <cell r="A444">
            <v>1235</v>
          </cell>
          <cell r="B444" t="str">
            <v>Ecoline</v>
          </cell>
          <cell r="C444" t="str">
            <v>GCP-267MA</v>
          </cell>
          <cell r="D444">
            <v>0</v>
          </cell>
        </row>
        <row r="445">
          <cell r="A445">
            <v>1236</v>
          </cell>
          <cell r="B445" t="str">
            <v>Ecoline</v>
          </cell>
          <cell r="C445" t="str">
            <v>GCP-267MI</v>
          </cell>
          <cell r="D445">
            <v>0</v>
          </cell>
        </row>
        <row r="446">
          <cell r="A446">
            <v>1237</v>
          </cell>
          <cell r="B446" t="str">
            <v>Ecoline</v>
          </cell>
          <cell r="C446" t="str">
            <v>GCP-192MA</v>
          </cell>
          <cell r="D446">
            <v>0</v>
          </cell>
        </row>
        <row r="447">
          <cell r="A447">
            <v>1238</v>
          </cell>
          <cell r="B447" t="str">
            <v>Ecoline</v>
          </cell>
          <cell r="C447" t="str">
            <v>GCP-192MI</v>
          </cell>
          <cell r="D447">
            <v>0</v>
          </cell>
        </row>
        <row r="448">
          <cell r="A448">
            <v>1239</v>
          </cell>
          <cell r="B448" t="str">
            <v>Ecoline</v>
          </cell>
          <cell r="C448" t="str">
            <v>GCP-192MP</v>
          </cell>
          <cell r="D448">
            <v>0</v>
          </cell>
        </row>
        <row r="449">
          <cell r="A449">
            <v>1240</v>
          </cell>
          <cell r="B449" t="str">
            <v>Ecoline</v>
          </cell>
          <cell r="C449" t="str">
            <v>GCP-2000MA</v>
          </cell>
          <cell r="D449">
            <v>0</v>
          </cell>
        </row>
        <row r="450">
          <cell r="A450">
            <v>1241</v>
          </cell>
          <cell r="B450" t="str">
            <v>Ecoline</v>
          </cell>
          <cell r="C450" t="str">
            <v>GCP-2000MP</v>
          </cell>
          <cell r="D450">
            <v>0</v>
          </cell>
        </row>
        <row r="451">
          <cell r="A451">
            <v>1317</v>
          </cell>
          <cell r="B451" t="str">
            <v>Bag 가온기</v>
          </cell>
          <cell r="D451">
            <v>294</v>
          </cell>
          <cell r="E451">
            <v>55</v>
          </cell>
          <cell r="F451">
            <v>31</v>
          </cell>
        </row>
        <row r="452">
          <cell r="A452">
            <v>1341</v>
          </cell>
          <cell r="B452" t="str">
            <v>Volumetric Set</v>
          </cell>
          <cell r="D452">
            <v>12583</v>
          </cell>
          <cell r="E452">
            <v>15850</v>
          </cell>
          <cell r="F452">
            <v>250</v>
          </cell>
        </row>
        <row r="453">
          <cell r="A453">
            <v>1388</v>
          </cell>
          <cell r="B453" t="str">
            <v>혈액투석기 (수입)</v>
          </cell>
          <cell r="C453" t="str">
            <v>AM-UP-75</v>
          </cell>
          <cell r="D453">
            <v>0</v>
          </cell>
          <cell r="F453">
            <v>1</v>
          </cell>
        </row>
        <row r="454">
          <cell r="A454">
            <v>1397</v>
          </cell>
          <cell r="B454" t="str">
            <v>Roachzero</v>
          </cell>
          <cell r="C454" t="str">
            <v>멸균</v>
          </cell>
          <cell r="D454">
            <v>0</v>
          </cell>
          <cell r="E454">
            <v>1</v>
          </cell>
        </row>
        <row r="455">
          <cell r="A455">
            <v>1398</v>
          </cell>
          <cell r="B455" t="str">
            <v>전자혈압계</v>
          </cell>
          <cell r="C455" t="str">
            <v>411C</v>
          </cell>
          <cell r="D455">
            <v>0</v>
          </cell>
          <cell r="F455">
            <v>1</v>
          </cell>
        </row>
        <row r="456">
          <cell r="A456">
            <v>1400</v>
          </cell>
          <cell r="B456" t="str">
            <v>혈액회로</v>
          </cell>
          <cell r="C456" t="str">
            <v>GCL-269B</v>
          </cell>
          <cell r="D456">
            <v>10560</v>
          </cell>
          <cell r="E456">
            <v>11555</v>
          </cell>
          <cell r="F456">
            <v>4</v>
          </cell>
        </row>
        <row r="457">
          <cell r="A457">
            <v>1410</v>
          </cell>
          <cell r="B457" t="str">
            <v>수액 Set</v>
          </cell>
          <cell r="C457" t="str">
            <v>기우의과용</v>
          </cell>
          <cell r="D457">
            <v>19937</v>
          </cell>
          <cell r="E457">
            <v>31000</v>
          </cell>
        </row>
        <row r="458">
          <cell r="A458">
            <v>1431</v>
          </cell>
          <cell r="B458" t="str">
            <v>Cascadeflo</v>
          </cell>
          <cell r="C458" t="str">
            <v>AC-1730</v>
          </cell>
          <cell r="D458">
            <v>0</v>
          </cell>
          <cell r="F458">
            <v>12</v>
          </cell>
        </row>
        <row r="459">
          <cell r="A459">
            <v>1434</v>
          </cell>
          <cell r="B459" t="str">
            <v>Scalp Vein Set</v>
          </cell>
          <cell r="C459" t="str">
            <v>녹십자용</v>
          </cell>
          <cell r="D459">
            <v>250000</v>
          </cell>
          <cell r="E459">
            <v>262000</v>
          </cell>
        </row>
        <row r="460">
          <cell r="A460">
            <v>1437</v>
          </cell>
          <cell r="B460" t="str">
            <v>Deltec</v>
          </cell>
          <cell r="C460" t="str">
            <v>P.E Foam</v>
          </cell>
          <cell r="D460">
            <v>1955000</v>
          </cell>
          <cell r="E460">
            <v>1795000</v>
          </cell>
        </row>
        <row r="461">
          <cell r="A461">
            <v>1440</v>
          </cell>
          <cell r="B461" t="str">
            <v>수액 Set QS-Type</v>
          </cell>
          <cell r="C461" t="str">
            <v>시판</v>
          </cell>
          <cell r="D461">
            <v>634300</v>
          </cell>
          <cell r="E461">
            <v>622550</v>
          </cell>
          <cell r="F461">
            <v>630</v>
          </cell>
        </row>
        <row r="462">
          <cell r="A462">
            <v>1441</v>
          </cell>
          <cell r="B462" t="str">
            <v>Greenject- 1</v>
          </cell>
          <cell r="C462" t="str">
            <v>24G 1</v>
          </cell>
          <cell r="D462">
            <v>66000</v>
          </cell>
          <cell r="E462">
            <v>30000</v>
          </cell>
        </row>
        <row r="463">
          <cell r="A463">
            <v>1445</v>
          </cell>
          <cell r="B463" t="str">
            <v>혈액 Bag-CPDA</v>
          </cell>
          <cell r="C463" t="str">
            <v>Quadruple(450ml:수)PD</v>
          </cell>
          <cell r="D463">
            <v>50</v>
          </cell>
          <cell r="F463">
            <v>50</v>
          </cell>
        </row>
        <row r="464">
          <cell r="A464">
            <v>1468</v>
          </cell>
          <cell r="B464" t="str">
            <v>Cord Clamp</v>
          </cell>
          <cell r="C464" t="str">
            <v>수출용</v>
          </cell>
          <cell r="D464">
            <v>0</v>
          </cell>
          <cell r="E464">
            <v>148000</v>
          </cell>
        </row>
        <row r="465">
          <cell r="A465">
            <v>1505</v>
          </cell>
          <cell r="B465" t="str">
            <v>JAM T.P.N Bag</v>
          </cell>
          <cell r="C465" t="str">
            <v>1000ml(중앙병원)</v>
          </cell>
          <cell r="D465">
            <v>1000</v>
          </cell>
        </row>
        <row r="466">
          <cell r="A466">
            <v>1507</v>
          </cell>
          <cell r="B466" t="str">
            <v>Monoject 5ML(Plain)</v>
          </cell>
          <cell r="C466" t="str">
            <v>13*75</v>
          </cell>
          <cell r="D466">
            <v>0</v>
          </cell>
        </row>
        <row r="467">
          <cell r="A467">
            <v>1508</v>
          </cell>
          <cell r="B467" t="str">
            <v>Multiple Needle</v>
          </cell>
          <cell r="C467" t="str">
            <v>21G 1 1/2 (Mono)</v>
          </cell>
          <cell r="D467">
            <v>0</v>
          </cell>
          <cell r="F467">
            <v>200</v>
          </cell>
        </row>
        <row r="468">
          <cell r="A468">
            <v>1525</v>
          </cell>
          <cell r="B468" t="str">
            <v>복강관류액주입관</v>
          </cell>
          <cell r="C468" t="str">
            <v>Neo (6개월)</v>
          </cell>
          <cell r="D468">
            <v>0</v>
          </cell>
          <cell r="E468">
            <v>10</v>
          </cell>
        </row>
        <row r="469">
          <cell r="A469">
            <v>1527</v>
          </cell>
          <cell r="B469" t="str">
            <v>Two Peritosol 150</v>
          </cell>
          <cell r="C469" t="str">
            <v>1 L</v>
          </cell>
          <cell r="D469">
            <v>12960</v>
          </cell>
          <cell r="E469">
            <v>14746</v>
          </cell>
          <cell r="F469">
            <v>6397</v>
          </cell>
        </row>
        <row r="470">
          <cell r="A470">
            <v>1529</v>
          </cell>
          <cell r="B470" t="str">
            <v>Two Peritosol 150</v>
          </cell>
          <cell r="C470" t="str">
            <v>2 L</v>
          </cell>
          <cell r="D470">
            <v>196742</v>
          </cell>
          <cell r="E470">
            <v>224780</v>
          </cell>
          <cell r="F470">
            <v>24422</v>
          </cell>
        </row>
        <row r="471">
          <cell r="A471">
            <v>1531</v>
          </cell>
          <cell r="B471" t="str">
            <v>Two Peritosol 250</v>
          </cell>
          <cell r="C471" t="str">
            <v>1 L</v>
          </cell>
          <cell r="D471">
            <v>0</v>
          </cell>
          <cell r="F471">
            <v>192</v>
          </cell>
        </row>
        <row r="472">
          <cell r="A472">
            <v>1533</v>
          </cell>
          <cell r="B472" t="str">
            <v>Two Peritosol 250</v>
          </cell>
          <cell r="C472" t="str">
            <v>2 L</v>
          </cell>
          <cell r="D472">
            <v>11631</v>
          </cell>
          <cell r="E472">
            <v>14752</v>
          </cell>
          <cell r="F472">
            <v>3203</v>
          </cell>
        </row>
        <row r="473">
          <cell r="A473">
            <v>1535</v>
          </cell>
          <cell r="B473" t="str">
            <v>Two Peritosol 425</v>
          </cell>
          <cell r="C473" t="str">
            <v>1 L</v>
          </cell>
          <cell r="D473">
            <v>9411</v>
          </cell>
          <cell r="E473">
            <v>6114</v>
          </cell>
          <cell r="F473">
            <v>7457</v>
          </cell>
        </row>
        <row r="474">
          <cell r="A474">
            <v>1537</v>
          </cell>
          <cell r="B474" t="str">
            <v>Two Peritosol 425</v>
          </cell>
          <cell r="C474" t="str">
            <v>2 L</v>
          </cell>
          <cell r="D474">
            <v>69004</v>
          </cell>
          <cell r="E474">
            <v>78620</v>
          </cell>
          <cell r="F474">
            <v>12935</v>
          </cell>
        </row>
        <row r="475">
          <cell r="A475">
            <v>1544</v>
          </cell>
          <cell r="B475" t="str">
            <v>Durapore #1538-2</v>
          </cell>
          <cell r="C475" t="str">
            <v>2"*9.14m</v>
          </cell>
          <cell r="D475">
            <v>0</v>
          </cell>
        </row>
        <row r="476">
          <cell r="A476">
            <v>1545</v>
          </cell>
          <cell r="B476" t="str">
            <v>Durapore #1538-3</v>
          </cell>
          <cell r="C476" t="str">
            <v>3"*9.14m</v>
          </cell>
          <cell r="D476">
            <v>0</v>
          </cell>
        </row>
        <row r="477">
          <cell r="A477">
            <v>1546</v>
          </cell>
          <cell r="B477" t="str">
            <v>Sili Stopper</v>
          </cell>
          <cell r="C477" t="str">
            <v>P-42</v>
          </cell>
          <cell r="D477">
            <v>0</v>
          </cell>
          <cell r="E477">
            <v>1840</v>
          </cell>
        </row>
        <row r="478">
          <cell r="A478">
            <v>1547</v>
          </cell>
          <cell r="B478" t="str">
            <v>Sili Stopper</v>
          </cell>
          <cell r="C478" t="str">
            <v>P-52</v>
          </cell>
          <cell r="D478">
            <v>0</v>
          </cell>
          <cell r="E478">
            <v>650</v>
          </cell>
        </row>
        <row r="479">
          <cell r="A479">
            <v>1548</v>
          </cell>
          <cell r="B479" t="str">
            <v>Paper Tape</v>
          </cell>
          <cell r="C479" t="str">
            <v>320 1/2"</v>
          </cell>
          <cell r="D479">
            <v>0</v>
          </cell>
          <cell r="F479">
            <v>48</v>
          </cell>
        </row>
        <row r="480">
          <cell r="A480">
            <v>1549</v>
          </cell>
          <cell r="B480" t="str">
            <v>Paper Tape</v>
          </cell>
          <cell r="C480" t="str">
            <v>320 1"</v>
          </cell>
          <cell r="D480">
            <v>0</v>
          </cell>
          <cell r="F480">
            <v>24</v>
          </cell>
        </row>
        <row r="481">
          <cell r="A481">
            <v>1550</v>
          </cell>
          <cell r="B481" t="str">
            <v>Paper Tape</v>
          </cell>
          <cell r="C481" t="str">
            <v>356 1/2"</v>
          </cell>
          <cell r="D481">
            <v>0</v>
          </cell>
          <cell r="F481">
            <v>48</v>
          </cell>
        </row>
        <row r="482">
          <cell r="A482">
            <v>1551</v>
          </cell>
          <cell r="B482" t="str">
            <v>Paper Tape</v>
          </cell>
          <cell r="C482" t="str">
            <v>356 1"</v>
          </cell>
          <cell r="D482">
            <v>0</v>
          </cell>
        </row>
        <row r="483">
          <cell r="A483">
            <v>1567</v>
          </cell>
          <cell r="B483" t="str">
            <v>Oxyflo-MA20</v>
          </cell>
          <cell r="D483">
            <v>0</v>
          </cell>
          <cell r="F483">
            <v>2</v>
          </cell>
        </row>
        <row r="484">
          <cell r="A484">
            <v>1568</v>
          </cell>
          <cell r="B484" t="str">
            <v>Oxyflo-CR40</v>
          </cell>
          <cell r="D484">
            <v>-104</v>
          </cell>
        </row>
        <row r="485">
          <cell r="A485">
            <v>1579</v>
          </cell>
          <cell r="B485" t="str">
            <v>복강관류액주입관</v>
          </cell>
          <cell r="C485" t="str">
            <v>6개월</v>
          </cell>
          <cell r="D485">
            <v>50</v>
          </cell>
          <cell r="E485">
            <v>176</v>
          </cell>
        </row>
        <row r="486">
          <cell r="A486">
            <v>1580</v>
          </cell>
          <cell r="B486" t="str">
            <v>Urine Bag</v>
          </cell>
          <cell r="C486" t="str">
            <v>P-Type</v>
          </cell>
          <cell r="D486">
            <v>-4300</v>
          </cell>
          <cell r="E486">
            <v>14000</v>
          </cell>
        </row>
        <row r="487">
          <cell r="A487">
            <v>1595</v>
          </cell>
          <cell r="B487" t="str">
            <v>Octa Needle</v>
          </cell>
          <cell r="D487">
            <v>244400</v>
          </cell>
          <cell r="E487">
            <v>250400</v>
          </cell>
        </row>
        <row r="488">
          <cell r="A488">
            <v>1596</v>
          </cell>
          <cell r="B488" t="str">
            <v>Deltec P.H.Needle</v>
          </cell>
          <cell r="C488" t="str">
            <v>20G 1.5 90</v>
          </cell>
          <cell r="D488">
            <v>15000</v>
          </cell>
          <cell r="E488">
            <v>15000</v>
          </cell>
        </row>
        <row r="489">
          <cell r="A489">
            <v>1597</v>
          </cell>
          <cell r="B489" t="str">
            <v>Deltec P.H.Needle</v>
          </cell>
          <cell r="C489" t="str">
            <v>22G 1.0 90</v>
          </cell>
          <cell r="D489">
            <v>45125</v>
          </cell>
          <cell r="E489">
            <v>70000</v>
          </cell>
        </row>
        <row r="490">
          <cell r="A490">
            <v>1598</v>
          </cell>
          <cell r="B490" t="str">
            <v>Deltec P.H.Needle</v>
          </cell>
          <cell r="C490" t="str">
            <v>22G 1.5</v>
          </cell>
          <cell r="D490">
            <v>10000</v>
          </cell>
          <cell r="E490">
            <v>10000</v>
          </cell>
        </row>
        <row r="491">
          <cell r="A491">
            <v>1599</v>
          </cell>
          <cell r="B491" t="str">
            <v>Europack T2410</v>
          </cell>
          <cell r="C491" t="str">
            <v>Q-2F   500/500/450/100</v>
          </cell>
          <cell r="D491">
            <v>0</v>
          </cell>
        </row>
        <row r="492">
          <cell r="A492">
            <v>1600</v>
          </cell>
          <cell r="B492" t="str">
            <v>Europack T2708</v>
          </cell>
          <cell r="C492" t="str">
            <v>T-2F-U 500/450/450</v>
          </cell>
          <cell r="D492">
            <v>0</v>
          </cell>
        </row>
        <row r="493">
          <cell r="A493">
            <v>1617</v>
          </cell>
          <cell r="B493" t="str">
            <v>25mm C.A Filter</v>
          </cell>
          <cell r="C493" t="str">
            <v>11106025N</v>
          </cell>
          <cell r="D493">
            <v>10000</v>
          </cell>
        </row>
        <row r="494">
          <cell r="A494">
            <v>1619</v>
          </cell>
          <cell r="B494" t="str">
            <v>Deltec P.H.Needle</v>
          </cell>
          <cell r="C494" t="str">
            <v>22G 1.0</v>
          </cell>
          <cell r="D494">
            <v>20000</v>
          </cell>
          <cell r="E494">
            <v>20000</v>
          </cell>
        </row>
        <row r="495">
          <cell r="A495">
            <v>1622</v>
          </cell>
          <cell r="B495" t="str">
            <v>Trocar</v>
          </cell>
          <cell r="C495" t="str">
            <v>L180 15도</v>
          </cell>
          <cell r="D495">
            <v>0</v>
          </cell>
          <cell r="E495">
            <v>20</v>
          </cell>
          <cell r="F495">
            <v>1</v>
          </cell>
        </row>
        <row r="496">
          <cell r="A496">
            <v>1623</v>
          </cell>
          <cell r="B496" t="str">
            <v>Trocar</v>
          </cell>
          <cell r="C496" t="str">
            <v>L150 45도</v>
          </cell>
          <cell r="D496">
            <v>0</v>
          </cell>
          <cell r="E496">
            <v>10</v>
          </cell>
          <cell r="F496">
            <v>1</v>
          </cell>
        </row>
        <row r="497">
          <cell r="A497">
            <v>1654</v>
          </cell>
          <cell r="B497" t="str">
            <v>Lancet (Cleanlet Kits)</v>
          </cell>
          <cell r="C497" t="str">
            <v>채혈용(1000/box)</v>
          </cell>
          <cell r="D497">
            <v>0</v>
          </cell>
          <cell r="F497">
            <v>200</v>
          </cell>
        </row>
        <row r="498">
          <cell r="A498">
            <v>1656</v>
          </cell>
          <cell r="B498" t="str">
            <v>Kinosoft</v>
          </cell>
          <cell r="C498">
            <v>5205</v>
          </cell>
          <cell r="D498">
            <v>0</v>
          </cell>
        </row>
        <row r="499">
          <cell r="A499">
            <v>1667</v>
          </cell>
          <cell r="B499" t="str">
            <v>Deltec P.H.Needle</v>
          </cell>
          <cell r="C499" t="str">
            <v>20G 0.5 90</v>
          </cell>
          <cell r="D499">
            <v>0</v>
          </cell>
        </row>
        <row r="500">
          <cell r="A500">
            <v>1671</v>
          </cell>
          <cell r="B500" t="str">
            <v>Disposable Cap</v>
          </cell>
          <cell r="C500" t="str">
            <v>Two (Box)</v>
          </cell>
          <cell r="D500">
            <v>2930</v>
          </cell>
          <cell r="E500">
            <v>1521</v>
          </cell>
          <cell r="F500">
            <v>97</v>
          </cell>
        </row>
        <row r="501">
          <cell r="A501">
            <v>1679</v>
          </cell>
          <cell r="B501" t="str">
            <v>Sartopure PP 30"</v>
          </cell>
          <cell r="C501" t="str">
            <v>5522550P3 (BOX)</v>
          </cell>
          <cell r="D501">
            <v>50</v>
          </cell>
        </row>
        <row r="502">
          <cell r="A502">
            <v>1682</v>
          </cell>
          <cell r="B502" t="str">
            <v>R/O System</v>
          </cell>
          <cell r="C502" t="str">
            <v>M-1-PLUS</v>
          </cell>
          <cell r="D502">
            <v>0</v>
          </cell>
        </row>
        <row r="503">
          <cell r="A503">
            <v>1684</v>
          </cell>
          <cell r="B503" t="str">
            <v>R/O System</v>
          </cell>
          <cell r="C503" t="str">
            <v>M-3-PLUS</v>
          </cell>
          <cell r="D503">
            <v>0</v>
          </cell>
        </row>
        <row r="504">
          <cell r="A504">
            <v>1687</v>
          </cell>
          <cell r="B504" t="str">
            <v>I.V. Catheter(B)</v>
          </cell>
          <cell r="C504" t="str">
            <v>22G</v>
          </cell>
          <cell r="D504">
            <v>0</v>
          </cell>
        </row>
        <row r="505">
          <cell r="A505">
            <v>1688</v>
          </cell>
          <cell r="B505" t="str">
            <v>I.V. Catheter(B)</v>
          </cell>
          <cell r="C505" t="str">
            <v>24G</v>
          </cell>
          <cell r="D505">
            <v>0</v>
          </cell>
        </row>
        <row r="506">
          <cell r="A506">
            <v>1689</v>
          </cell>
          <cell r="B506" t="str">
            <v>Europack T2812</v>
          </cell>
          <cell r="C506" t="str">
            <v>Q-2F-U 450/450/300/700</v>
          </cell>
          <cell r="D506">
            <v>0</v>
          </cell>
        </row>
        <row r="507">
          <cell r="A507">
            <v>1691</v>
          </cell>
          <cell r="B507" t="str">
            <v>복강관류액주입관</v>
          </cell>
          <cell r="C507" t="str">
            <v>Two (6개월)</v>
          </cell>
          <cell r="D507">
            <v>1027</v>
          </cell>
          <cell r="E507">
            <v>951</v>
          </cell>
          <cell r="F507">
            <v>26</v>
          </cell>
        </row>
        <row r="508">
          <cell r="A508">
            <v>1692</v>
          </cell>
          <cell r="B508" t="str">
            <v>Lancet (Urelet Tm)</v>
          </cell>
          <cell r="C508" t="str">
            <v>채혈용침</v>
          </cell>
          <cell r="D508">
            <v>0</v>
          </cell>
        </row>
        <row r="509">
          <cell r="A509">
            <v>1694</v>
          </cell>
          <cell r="B509" t="str">
            <v>Paper Tape</v>
          </cell>
          <cell r="C509" t="str">
            <v>330 1/2"</v>
          </cell>
          <cell r="D509">
            <v>0</v>
          </cell>
          <cell r="F509">
            <v>264</v>
          </cell>
        </row>
        <row r="510">
          <cell r="A510">
            <v>1713</v>
          </cell>
          <cell r="B510" t="str">
            <v>Scalp Vein Set</v>
          </cell>
          <cell r="C510" t="str">
            <v>군납용</v>
          </cell>
          <cell r="D510">
            <v>32250</v>
          </cell>
        </row>
        <row r="511">
          <cell r="A511">
            <v>1715</v>
          </cell>
          <cell r="B511" t="str">
            <v>I.V. Catheter(B)</v>
          </cell>
          <cell r="C511" t="str">
            <v>18G 1 1/4</v>
          </cell>
          <cell r="D511">
            <v>0</v>
          </cell>
        </row>
        <row r="512">
          <cell r="A512">
            <v>1716</v>
          </cell>
          <cell r="B512" t="str">
            <v>I.V. Catheter(B)</v>
          </cell>
          <cell r="C512" t="str">
            <v>20G 1 1/4</v>
          </cell>
          <cell r="D512">
            <v>0</v>
          </cell>
        </row>
        <row r="513">
          <cell r="A513">
            <v>1733</v>
          </cell>
          <cell r="B513" t="str">
            <v>혈당측정기</v>
          </cell>
          <cell r="D513">
            <v>0</v>
          </cell>
        </row>
        <row r="514">
          <cell r="A514">
            <v>1756</v>
          </cell>
          <cell r="B514" t="str">
            <v>Peritosol 교환 Kit</v>
          </cell>
          <cell r="C514" t="str">
            <v>Two</v>
          </cell>
          <cell r="D514">
            <v>188</v>
          </cell>
          <cell r="E514">
            <v>98</v>
          </cell>
          <cell r="F514">
            <v>27</v>
          </cell>
        </row>
        <row r="515">
          <cell r="A515">
            <v>1757</v>
          </cell>
          <cell r="B515" t="str">
            <v>Multiple Needle</v>
          </cell>
          <cell r="C515" t="str">
            <v>22G 1 1/2</v>
          </cell>
          <cell r="D515">
            <v>0</v>
          </cell>
        </row>
        <row r="516">
          <cell r="A516">
            <v>1758</v>
          </cell>
          <cell r="B516" t="str">
            <v>Blood Glucose Test Strips</v>
          </cell>
          <cell r="D516">
            <v>0</v>
          </cell>
          <cell r="F516">
            <v>991</v>
          </cell>
        </row>
        <row r="517">
          <cell r="A517">
            <v>1759</v>
          </cell>
          <cell r="B517" t="str">
            <v>Deltec Cannula</v>
          </cell>
          <cell r="C517" t="str">
            <v>20G 1.25</v>
          </cell>
          <cell r="D517">
            <v>45000</v>
          </cell>
          <cell r="E517">
            <v>45000</v>
          </cell>
        </row>
        <row r="518">
          <cell r="A518">
            <v>1760</v>
          </cell>
          <cell r="B518" t="str">
            <v>Deltec P.H.Needle</v>
          </cell>
          <cell r="C518" t="str">
            <v>24G 1.0</v>
          </cell>
          <cell r="D518">
            <v>0</v>
          </cell>
        </row>
        <row r="519">
          <cell r="A519">
            <v>1762</v>
          </cell>
          <cell r="B519" t="str">
            <v>Green-60</v>
          </cell>
          <cell r="C519" t="str">
            <v>ENEMA</v>
          </cell>
          <cell r="D519">
            <v>165200</v>
          </cell>
          <cell r="E519">
            <v>164800</v>
          </cell>
          <cell r="F519">
            <v>400</v>
          </cell>
        </row>
        <row r="520">
          <cell r="A520">
            <v>1763</v>
          </cell>
          <cell r="B520" t="str">
            <v>Infusion Pump</v>
          </cell>
          <cell r="C520" t="str">
            <v>부품</v>
          </cell>
          <cell r="D520">
            <v>0</v>
          </cell>
        </row>
        <row r="521">
          <cell r="A521">
            <v>1764</v>
          </cell>
          <cell r="B521" t="str">
            <v>Haemonetics Bag</v>
          </cell>
          <cell r="C521" t="str">
            <v>1000 ml(내수)</v>
          </cell>
          <cell r="D521">
            <v>0</v>
          </cell>
        </row>
        <row r="522">
          <cell r="A522">
            <v>1765</v>
          </cell>
          <cell r="B522" t="str">
            <v>전자혈압계</v>
          </cell>
          <cell r="C522" t="str">
            <v>부품</v>
          </cell>
          <cell r="D522">
            <v>0</v>
          </cell>
        </row>
        <row r="523">
          <cell r="A523">
            <v>1766</v>
          </cell>
          <cell r="B523" t="str">
            <v>혈액 Bag-CPDA</v>
          </cell>
          <cell r="C523" t="str">
            <v>Quadruple(500ml:수)</v>
          </cell>
          <cell r="D523">
            <v>0</v>
          </cell>
          <cell r="F523">
            <v>2</v>
          </cell>
        </row>
        <row r="524">
          <cell r="A524">
            <v>1767</v>
          </cell>
          <cell r="B524" t="str">
            <v>Deltec P.H.Needle</v>
          </cell>
          <cell r="C524" t="str">
            <v>20G 0.75 90</v>
          </cell>
          <cell r="D524">
            <v>20000</v>
          </cell>
          <cell r="E524">
            <v>15000</v>
          </cell>
        </row>
        <row r="525">
          <cell r="A525">
            <v>1769</v>
          </cell>
          <cell r="B525" t="str">
            <v>혈액 Bag-CPDA</v>
          </cell>
          <cell r="C525" t="str">
            <v>Double(250ml:수)</v>
          </cell>
          <cell r="D525">
            <v>52</v>
          </cell>
          <cell r="F525">
            <v>56</v>
          </cell>
        </row>
        <row r="526">
          <cell r="A526">
            <v>1770</v>
          </cell>
          <cell r="B526" t="str">
            <v>혈액 Bag-CPDA</v>
          </cell>
          <cell r="C526" t="str">
            <v>Triple(250ml:수)</v>
          </cell>
          <cell r="D526">
            <v>0</v>
          </cell>
          <cell r="F526">
            <v>3</v>
          </cell>
        </row>
        <row r="527">
          <cell r="A527">
            <v>1771</v>
          </cell>
          <cell r="B527" t="str">
            <v>혈액 Bag-CPDA</v>
          </cell>
          <cell r="C527" t="str">
            <v>Quadruple(250ml:수)</v>
          </cell>
          <cell r="D527">
            <v>0</v>
          </cell>
          <cell r="F527">
            <v>2</v>
          </cell>
        </row>
        <row r="528">
          <cell r="A528">
            <v>1772</v>
          </cell>
          <cell r="B528" t="str">
            <v>Deltec Cannula</v>
          </cell>
          <cell r="C528" t="str">
            <v>22G 1.25</v>
          </cell>
          <cell r="D528">
            <v>20000</v>
          </cell>
          <cell r="E528">
            <v>20000</v>
          </cell>
        </row>
        <row r="529">
          <cell r="A529">
            <v>1773</v>
          </cell>
          <cell r="B529" t="str">
            <v>Deltec P.H.Needle</v>
          </cell>
          <cell r="C529" t="str">
            <v>22G 0.5 90</v>
          </cell>
          <cell r="D529">
            <v>0</v>
          </cell>
        </row>
        <row r="530">
          <cell r="A530">
            <v>1775</v>
          </cell>
          <cell r="B530" t="str">
            <v>Selectra Dialysis Machine</v>
          </cell>
          <cell r="C530" t="str">
            <v>SL-6FD</v>
          </cell>
          <cell r="D530">
            <v>0</v>
          </cell>
        </row>
        <row r="531">
          <cell r="A531">
            <v>1776</v>
          </cell>
          <cell r="B531" t="str">
            <v>Selectra Dialysis Machine</v>
          </cell>
          <cell r="C531" t="str">
            <v>AMIGO-1</v>
          </cell>
          <cell r="D531">
            <v>0</v>
          </cell>
          <cell r="F531">
            <v>1</v>
          </cell>
        </row>
        <row r="532">
          <cell r="A532">
            <v>1777</v>
          </cell>
          <cell r="B532" t="str">
            <v>Selectra Tubing Set</v>
          </cell>
          <cell r="C532" t="str">
            <v>ST-1A4U</v>
          </cell>
          <cell r="D532">
            <v>0</v>
          </cell>
          <cell r="F532">
            <v>1</v>
          </cell>
        </row>
        <row r="533">
          <cell r="A533">
            <v>1778</v>
          </cell>
          <cell r="B533" t="str">
            <v>Selectra Tubing Set</v>
          </cell>
          <cell r="C533" t="str">
            <v>ST-1A6US</v>
          </cell>
          <cell r="D533">
            <v>0</v>
          </cell>
          <cell r="F533">
            <v>1</v>
          </cell>
        </row>
        <row r="534">
          <cell r="A534">
            <v>1779</v>
          </cell>
          <cell r="B534" t="str">
            <v>QC Cap</v>
          </cell>
          <cell r="C534" t="str">
            <v>QC-100</v>
          </cell>
          <cell r="D534">
            <v>0</v>
          </cell>
          <cell r="F534">
            <v>60</v>
          </cell>
        </row>
        <row r="535">
          <cell r="A535">
            <v>1780</v>
          </cell>
          <cell r="B535" t="str">
            <v>QC Transfer Set</v>
          </cell>
          <cell r="C535" t="str">
            <v>QT-012C</v>
          </cell>
          <cell r="D535">
            <v>0</v>
          </cell>
          <cell r="F535">
            <v>22</v>
          </cell>
        </row>
        <row r="536">
          <cell r="A536">
            <v>1782</v>
          </cell>
          <cell r="B536" t="str">
            <v>Printing Paper</v>
          </cell>
          <cell r="C536" t="str">
            <v>MR-85</v>
          </cell>
          <cell r="D536">
            <v>0</v>
          </cell>
        </row>
        <row r="537">
          <cell r="A537">
            <v>1786</v>
          </cell>
          <cell r="B537" t="str">
            <v>Water Softner</v>
          </cell>
          <cell r="C537" t="str">
            <v>Mark-89</v>
          </cell>
          <cell r="D537">
            <v>0</v>
          </cell>
        </row>
        <row r="538">
          <cell r="A538">
            <v>1788</v>
          </cell>
          <cell r="B538" t="str">
            <v>Water Softner</v>
          </cell>
          <cell r="C538" t="str">
            <v>HA-60A</v>
          </cell>
          <cell r="D538">
            <v>0</v>
          </cell>
        </row>
        <row r="539">
          <cell r="A539">
            <v>1789</v>
          </cell>
          <cell r="B539" t="str">
            <v>Water Softner</v>
          </cell>
          <cell r="C539" t="str">
            <v>PV-60A</v>
          </cell>
          <cell r="D539">
            <v>0</v>
          </cell>
        </row>
        <row r="540">
          <cell r="A540">
            <v>1790</v>
          </cell>
          <cell r="B540" t="str">
            <v>Carbon Filter</v>
          </cell>
          <cell r="C540" t="str">
            <v>Auto 9"</v>
          </cell>
          <cell r="D540">
            <v>0</v>
          </cell>
        </row>
        <row r="541">
          <cell r="A541">
            <v>1792</v>
          </cell>
          <cell r="B541" t="str">
            <v>Carbon Filter</v>
          </cell>
          <cell r="C541" t="str">
            <v>PV-12R</v>
          </cell>
          <cell r="D541">
            <v>0</v>
          </cell>
        </row>
        <row r="542">
          <cell r="A542">
            <v>1793</v>
          </cell>
          <cell r="B542" t="str">
            <v>Carbon Filter</v>
          </cell>
          <cell r="C542" t="str">
            <v>PV-16R</v>
          </cell>
          <cell r="D542">
            <v>0</v>
          </cell>
        </row>
        <row r="543">
          <cell r="A543">
            <v>1794</v>
          </cell>
          <cell r="B543" t="str">
            <v>Turbidity Filter</v>
          </cell>
          <cell r="C543" t="str">
            <v>Auto 9"</v>
          </cell>
          <cell r="D543">
            <v>0</v>
          </cell>
        </row>
        <row r="544">
          <cell r="A544">
            <v>1795</v>
          </cell>
          <cell r="B544" t="str">
            <v>Turbidity Filter</v>
          </cell>
          <cell r="C544" t="str">
            <v>PV-12R</v>
          </cell>
          <cell r="D544">
            <v>0</v>
          </cell>
        </row>
        <row r="545">
          <cell r="A545">
            <v>1796</v>
          </cell>
          <cell r="B545" t="str">
            <v>Turbidity Filter</v>
          </cell>
          <cell r="C545" t="str">
            <v>PV-12D</v>
          </cell>
          <cell r="D545">
            <v>0</v>
          </cell>
        </row>
        <row r="546">
          <cell r="A546">
            <v>1798</v>
          </cell>
          <cell r="B546" t="str">
            <v>Cul-Flo Valve</v>
          </cell>
          <cell r="D546">
            <v>0</v>
          </cell>
        </row>
        <row r="547">
          <cell r="A547">
            <v>1799</v>
          </cell>
          <cell r="B547" t="str">
            <v>Monoject 10ML LH</v>
          </cell>
          <cell r="C547" t="str">
            <v>16*100</v>
          </cell>
          <cell r="D547">
            <v>0</v>
          </cell>
        </row>
        <row r="548">
          <cell r="A548">
            <v>1800</v>
          </cell>
          <cell r="B548" t="str">
            <v>Selectra Dialysis Machine</v>
          </cell>
          <cell r="C548" t="str">
            <v>SL-4FD</v>
          </cell>
          <cell r="D548">
            <v>0</v>
          </cell>
        </row>
        <row r="549">
          <cell r="A549">
            <v>1801</v>
          </cell>
          <cell r="B549" t="str">
            <v>Europack T2400</v>
          </cell>
          <cell r="C549" t="str">
            <v>Q-2F   500/500/450/100</v>
          </cell>
          <cell r="D549">
            <v>0</v>
          </cell>
        </row>
        <row r="550">
          <cell r="A550">
            <v>1804</v>
          </cell>
          <cell r="B550" t="str">
            <v>Monoject 7ML SH</v>
          </cell>
          <cell r="C550" t="str">
            <v>13*100</v>
          </cell>
          <cell r="D550">
            <v>0</v>
          </cell>
        </row>
        <row r="551">
          <cell r="A551">
            <v>1806</v>
          </cell>
          <cell r="B551" t="str">
            <v>Monoject 7ML RED/GREY(SST</v>
          </cell>
          <cell r="C551" t="str">
            <v>13*100</v>
          </cell>
          <cell r="D551">
            <v>0</v>
          </cell>
        </row>
        <row r="552">
          <cell r="A552">
            <v>1808</v>
          </cell>
          <cell r="B552" t="str">
            <v>혈액 Bag CPDA</v>
          </cell>
          <cell r="C552" t="str">
            <v>Single(400ml:수)H/루마</v>
          </cell>
          <cell r="D552">
            <v>38185</v>
          </cell>
          <cell r="E552">
            <v>22000</v>
          </cell>
        </row>
        <row r="553">
          <cell r="A553">
            <v>1809</v>
          </cell>
          <cell r="B553" t="str">
            <v>혈액 Bag CPD/SAG-M</v>
          </cell>
          <cell r="C553" t="str">
            <v>Double(400ml:수)</v>
          </cell>
          <cell r="D553">
            <v>0</v>
          </cell>
          <cell r="E553">
            <v>16000</v>
          </cell>
        </row>
        <row r="554">
          <cell r="A554">
            <v>1810</v>
          </cell>
          <cell r="B554" t="str">
            <v>혈액 Bag CPD/SAG-M</v>
          </cell>
          <cell r="C554" t="str">
            <v>Triple(400ml:수)H/루마</v>
          </cell>
          <cell r="D554">
            <v>12160</v>
          </cell>
          <cell r="E554">
            <v>21480</v>
          </cell>
        </row>
        <row r="555">
          <cell r="A555">
            <v>1813</v>
          </cell>
          <cell r="B555" t="str">
            <v>수액 Clamp Roller</v>
          </cell>
          <cell r="D555">
            <v>0</v>
          </cell>
        </row>
        <row r="556">
          <cell r="A556">
            <v>1821</v>
          </cell>
          <cell r="B556" t="str">
            <v>Sepacell</v>
          </cell>
          <cell r="C556" t="str">
            <v>PLS-10A</v>
          </cell>
          <cell r="D556">
            <v>0</v>
          </cell>
          <cell r="F556">
            <v>37</v>
          </cell>
        </row>
        <row r="557">
          <cell r="A557">
            <v>1822</v>
          </cell>
          <cell r="B557" t="str">
            <v>Sepacell</v>
          </cell>
          <cell r="C557" t="str">
            <v>PLS-5A</v>
          </cell>
          <cell r="D557">
            <v>0</v>
          </cell>
          <cell r="F557">
            <v>55</v>
          </cell>
        </row>
        <row r="558">
          <cell r="A558">
            <v>1823</v>
          </cell>
          <cell r="B558" t="str">
            <v>Sepacell</v>
          </cell>
          <cell r="C558" t="str">
            <v>PLS-5N</v>
          </cell>
          <cell r="D558">
            <v>0</v>
          </cell>
          <cell r="F558">
            <v>6</v>
          </cell>
        </row>
        <row r="559">
          <cell r="A559">
            <v>1824</v>
          </cell>
          <cell r="B559" t="str">
            <v>혈액 Bag-CPDA-1</v>
          </cell>
          <cell r="C559" t="str">
            <v>Triple(320ml) PL</v>
          </cell>
          <cell r="D559">
            <v>390268</v>
          </cell>
          <cell r="E559">
            <v>399484</v>
          </cell>
          <cell r="F559">
            <v>8</v>
          </cell>
        </row>
        <row r="560">
          <cell r="A560">
            <v>1825</v>
          </cell>
          <cell r="B560" t="str">
            <v>혈액 Bag-CPDA-1</v>
          </cell>
          <cell r="C560" t="str">
            <v>Triple(400ml) PL</v>
          </cell>
          <cell r="D560">
            <v>546340</v>
          </cell>
          <cell r="E560">
            <v>575520</v>
          </cell>
          <cell r="F560">
            <v>2040</v>
          </cell>
        </row>
        <row r="561">
          <cell r="A561">
            <v>1826</v>
          </cell>
          <cell r="B561" t="str">
            <v>혈액투석기계</v>
          </cell>
          <cell r="C561" t="str">
            <v>GSD-2000</v>
          </cell>
          <cell r="D561">
            <v>0</v>
          </cell>
          <cell r="F561">
            <v>126</v>
          </cell>
        </row>
        <row r="562">
          <cell r="A562">
            <v>1828</v>
          </cell>
          <cell r="B562" t="str">
            <v>혈액회로</v>
          </cell>
          <cell r="C562" t="str">
            <v>GCL-2000</v>
          </cell>
          <cell r="D562">
            <v>0</v>
          </cell>
          <cell r="E562">
            <v>1133</v>
          </cell>
          <cell r="F562">
            <v>4</v>
          </cell>
        </row>
        <row r="563">
          <cell r="A563">
            <v>1829</v>
          </cell>
          <cell r="B563" t="str">
            <v>R/O System</v>
          </cell>
          <cell r="C563" t="str">
            <v>E-2</v>
          </cell>
          <cell r="D563">
            <v>0</v>
          </cell>
        </row>
        <row r="564">
          <cell r="A564">
            <v>1830</v>
          </cell>
          <cell r="B564" t="str">
            <v>수혈 Spike &amp; Cap</v>
          </cell>
          <cell r="C564" t="str">
            <v>Bag-Type</v>
          </cell>
          <cell r="D564">
            <v>1000</v>
          </cell>
          <cell r="E564">
            <v>1000</v>
          </cell>
        </row>
        <row r="565">
          <cell r="A565">
            <v>1831</v>
          </cell>
          <cell r="B565" t="str">
            <v>혈액 Bag-CPDA</v>
          </cell>
          <cell r="C565" t="str">
            <v>Double(400ml:수)H/루마</v>
          </cell>
          <cell r="D565">
            <v>20040</v>
          </cell>
          <cell r="E565">
            <v>10020</v>
          </cell>
        </row>
        <row r="566">
          <cell r="A566">
            <v>1834</v>
          </cell>
          <cell r="B566" t="str">
            <v>TOTM Non Y-Site Tube</v>
          </cell>
          <cell r="C566" t="str">
            <v>31-2740-086</v>
          </cell>
          <cell r="D566">
            <v>620000</v>
          </cell>
          <cell r="E566">
            <v>580000</v>
          </cell>
        </row>
        <row r="567">
          <cell r="A567">
            <v>1835</v>
          </cell>
          <cell r="B567" t="str">
            <v>TOTM Y-Site Tube</v>
          </cell>
          <cell r="C567" t="str">
            <v>31-2740-048</v>
          </cell>
          <cell r="D567">
            <v>1310000</v>
          </cell>
          <cell r="E567">
            <v>1210000</v>
          </cell>
        </row>
        <row r="568">
          <cell r="A568">
            <v>1836</v>
          </cell>
          <cell r="B568" t="str">
            <v>Swanneck Coil-Catheter</v>
          </cell>
          <cell r="C568" t="str">
            <v>SN-C-CA2 60</v>
          </cell>
          <cell r="D568">
            <v>0</v>
          </cell>
          <cell r="E568">
            <v>195</v>
          </cell>
          <cell r="F568">
            <v>1</v>
          </cell>
        </row>
        <row r="569">
          <cell r="A569">
            <v>1837</v>
          </cell>
          <cell r="B569" t="str">
            <v>Greenplast Set</v>
          </cell>
          <cell r="D569">
            <v>7630</v>
          </cell>
          <cell r="E569">
            <v>9490</v>
          </cell>
        </row>
        <row r="570">
          <cell r="A570">
            <v>1838</v>
          </cell>
          <cell r="B570" t="str">
            <v>Specimencup</v>
          </cell>
          <cell r="C570" t="str">
            <v>Cap II</v>
          </cell>
          <cell r="D570">
            <v>0</v>
          </cell>
          <cell r="E570">
            <v>4800</v>
          </cell>
          <cell r="F570">
            <v>4000</v>
          </cell>
        </row>
        <row r="571">
          <cell r="A571">
            <v>1841</v>
          </cell>
          <cell r="B571" t="str">
            <v>QC Connector(Male)</v>
          </cell>
          <cell r="C571" t="str">
            <v>QM-H1</v>
          </cell>
          <cell r="D571">
            <v>0</v>
          </cell>
        </row>
        <row r="572">
          <cell r="A572">
            <v>1842</v>
          </cell>
          <cell r="B572" t="str">
            <v>QC Cap(Female)</v>
          </cell>
          <cell r="C572" t="str">
            <v>QF-H1</v>
          </cell>
          <cell r="D572">
            <v>0</v>
          </cell>
        </row>
        <row r="573">
          <cell r="A573">
            <v>1843</v>
          </cell>
          <cell r="B573" t="str">
            <v>Rubber Packing</v>
          </cell>
          <cell r="C573" t="str">
            <v>100 pie</v>
          </cell>
          <cell r="D573">
            <v>2</v>
          </cell>
        </row>
        <row r="574">
          <cell r="A574">
            <v>1844</v>
          </cell>
          <cell r="B574" t="str">
            <v>Rubber Packing</v>
          </cell>
          <cell r="C574" t="str">
            <v>150 pie</v>
          </cell>
          <cell r="D574">
            <v>2</v>
          </cell>
        </row>
        <row r="575">
          <cell r="A575">
            <v>1845</v>
          </cell>
          <cell r="B575" t="str">
            <v>Rubber Packing</v>
          </cell>
          <cell r="C575" t="str">
            <v>200 pie</v>
          </cell>
          <cell r="D575">
            <v>2</v>
          </cell>
        </row>
        <row r="576">
          <cell r="A576">
            <v>1846</v>
          </cell>
          <cell r="B576" t="str">
            <v>Rubber Packing</v>
          </cell>
          <cell r="C576" t="str">
            <v>250 pie</v>
          </cell>
          <cell r="D576">
            <v>2</v>
          </cell>
        </row>
        <row r="577">
          <cell r="A577">
            <v>1847</v>
          </cell>
          <cell r="B577" t="str">
            <v>Rubber Packing</v>
          </cell>
          <cell r="C577" t="str">
            <v>300 pie</v>
          </cell>
          <cell r="D577">
            <v>2</v>
          </cell>
        </row>
        <row r="578">
          <cell r="A578">
            <v>1850</v>
          </cell>
          <cell r="B578" t="str">
            <v>Membrane Filter</v>
          </cell>
          <cell r="C578" t="str">
            <v>EA</v>
          </cell>
          <cell r="D578">
            <v>0</v>
          </cell>
        </row>
        <row r="579">
          <cell r="A579">
            <v>1852</v>
          </cell>
          <cell r="B579" t="str">
            <v>Deltec</v>
          </cell>
          <cell r="C579" t="str">
            <v>Tip Protector</v>
          </cell>
          <cell r="D579">
            <v>0</v>
          </cell>
        </row>
        <row r="580">
          <cell r="A580">
            <v>1856</v>
          </cell>
          <cell r="B580" t="str">
            <v>채혈 Set</v>
          </cell>
          <cell r="C580" t="str">
            <v>수출용(Delta)</v>
          </cell>
          <cell r="D580">
            <v>340000</v>
          </cell>
          <cell r="E580">
            <v>680000</v>
          </cell>
        </row>
        <row r="581">
          <cell r="A581">
            <v>1858</v>
          </cell>
          <cell r="B581" t="str">
            <v>Synaptic</v>
          </cell>
          <cell r="D581">
            <v>0</v>
          </cell>
        </row>
        <row r="582">
          <cell r="A582">
            <v>1859</v>
          </cell>
          <cell r="B582" t="str">
            <v>혈액투석기계</v>
          </cell>
          <cell r="C582" t="str">
            <v>부품</v>
          </cell>
          <cell r="D582">
            <v>0</v>
          </cell>
        </row>
        <row r="583">
          <cell r="A583">
            <v>1860</v>
          </cell>
          <cell r="B583" t="str">
            <v>Oxyflo-CR40 사출부품</v>
          </cell>
          <cell r="D583">
            <v>1000</v>
          </cell>
          <cell r="E583">
            <v>1000</v>
          </cell>
        </row>
        <row r="584">
          <cell r="A584">
            <v>1861</v>
          </cell>
          <cell r="B584" t="str">
            <v>Bayonet Female Fitting</v>
          </cell>
          <cell r="D584">
            <v>1000</v>
          </cell>
          <cell r="E584">
            <v>1000</v>
          </cell>
        </row>
        <row r="585">
          <cell r="A585">
            <v>1878</v>
          </cell>
          <cell r="B585" t="str">
            <v>I.V. Catheter(R.P)</v>
          </cell>
          <cell r="C585" t="str">
            <v>16G 2"</v>
          </cell>
          <cell r="D585">
            <v>0</v>
          </cell>
          <cell r="E585">
            <v>850</v>
          </cell>
          <cell r="F585">
            <v>550</v>
          </cell>
        </row>
        <row r="586">
          <cell r="A586">
            <v>1879</v>
          </cell>
          <cell r="B586" t="str">
            <v>I.V. Catheter(R.P)</v>
          </cell>
          <cell r="C586" t="str">
            <v>18G 2"</v>
          </cell>
          <cell r="D586">
            <v>0</v>
          </cell>
        </row>
        <row r="587">
          <cell r="A587">
            <v>1880</v>
          </cell>
          <cell r="B587" t="str">
            <v>I.V. Catheter(R.P)</v>
          </cell>
          <cell r="C587" t="str">
            <v>18G 1 1/4"</v>
          </cell>
          <cell r="D587">
            <v>105100</v>
          </cell>
          <cell r="E587">
            <v>79516</v>
          </cell>
          <cell r="F587">
            <v>3800</v>
          </cell>
        </row>
        <row r="588">
          <cell r="A588">
            <v>1881</v>
          </cell>
          <cell r="B588" t="str">
            <v>I.V. Catheter(R.P)</v>
          </cell>
          <cell r="C588" t="str">
            <v>20G 2"</v>
          </cell>
          <cell r="D588">
            <v>30000</v>
          </cell>
          <cell r="E588">
            <v>500</v>
          </cell>
          <cell r="F588">
            <v>50</v>
          </cell>
        </row>
        <row r="589">
          <cell r="A589">
            <v>1882</v>
          </cell>
          <cell r="B589" t="str">
            <v>I.V. Catheter(R.P)</v>
          </cell>
          <cell r="C589" t="str">
            <v>20G 1 1/4"</v>
          </cell>
          <cell r="D589">
            <v>85050</v>
          </cell>
          <cell r="E589">
            <v>32112</v>
          </cell>
          <cell r="F589">
            <v>3800</v>
          </cell>
        </row>
        <row r="590">
          <cell r="A590">
            <v>1883</v>
          </cell>
          <cell r="B590" t="str">
            <v>I.V. Catheter(R.P)</v>
          </cell>
          <cell r="C590" t="str">
            <v>22G 1"</v>
          </cell>
          <cell r="D590">
            <v>479150</v>
          </cell>
          <cell r="E590">
            <v>325793</v>
          </cell>
          <cell r="F590">
            <v>4350</v>
          </cell>
        </row>
        <row r="591">
          <cell r="A591">
            <v>1884</v>
          </cell>
          <cell r="B591" t="str">
            <v>I.V. Catheter(R.P)</v>
          </cell>
          <cell r="C591" t="str">
            <v>24G 3/4"</v>
          </cell>
          <cell r="D591">
            <v>1056800</v>
          </cell>
          <cell r="E591">
            <v>1467442</v>
          </cell>
          <cell r="F591">
            <v>6100</v>
          </cell>
        </row>
        <row r="592">
          <cell r="A592">
            <v>1885</v>
          </cell>
          <cell r="B592" t="str">
            <v>I.V. Catheter(R.P)</v>
          </cell>
          <cell r="C592" t="str">
            <v>수출용</v>
          </cell>
          <cell r="D592">
            <v>186100</v>
          </cell>
          <cell r="E592">
            <v>4000</v>
          </cell>
        </row>
        <row r="593">
          <cell r="A593">
            <v>1886</v>
          </cell>
          <cell r="B593" t="str">
            <v>Sepacell</v>
          </cell>
          <cell r="C593" t="str">
            <v>PLX-10N</v>
          </cell>
          <cell r="D593">
            <v>0</v>
          </cell>
          <cell r="F593">
            <v>11</v>
          </cell>
        </row>
        <row r="594">
          <cell r="A594">
            <v>1888</v>
          </cell>
          <cell r="B594" t="str">
            <v>Swanneck Missouri Cath.</v>
          </cell>
          <cell r="C594" t="str">
            <v>SN-M2(Right)</v>
          </cell>
          <cell r="D594">
            <v>0</v>
          </cell>
        </row>
        <row r="595">
          <cell r="A595">
            <v>1893</v>
          </cell>
          <cell r="B595" t="str">
            <v>Insertion Stylet</v>
          </cell>
          <cell r="C595" t="str">
            <v>ST-St-3</v>
          </cell>
          <cell r="D595">
            <v>0</v>
          </cell>
          <cell r="F595">
            <v>1</v>
          </cell>
        </row>
        <row r="596">
          <cell r="A596">
            <v>1894</v>
          </cell>
          <cell r="B596" t="str">
            <v>Octa Needle</v>
          </cell>
          <cell r="C596" t="str">
            <v>동신</v>
          </cell>
          <cell r="D596">
            <v>34000</v>
          </cell>
          <cell r="E596">
            <v>22000</v>
          </cell>
        </row>
        <row r="597">
          <cell r="A597">
            <v>1895</v>
          </cell>
          <cell r="B597" t="str">
            <v>Sepacell</v>
          </cell>
          <cell r="C597" t="str">
            <v>PLX-5N</v>
          </cell>
          <cell r="D597">
            <v>0</v>
          </cell>
          <cell r="F597">
            <v>11</v>
          </cell>
        </row>
        <row r="598">
          <cell r="A598">
            <v>1896</v>
          </cell>
          <cell r="B598" t="str">
            <v>Scalp Vein Set</v>
          </cell>
          <cell r="C598" t="str">
            <v>Wing Assy</v>
          </cell>
          <cell r="D598">
            <v>100000</v>
          </cell>
        </row>
        <row r="599">
          <cell r="A599">
            <v>1897</v>
          </cell>
          <cell r="B599" t="str">
            <v>수액 Set Q-Type</v>
          </cell>
          <cell r="C599" t="str">
            <v>Bulk(수출용)</v>
          </cell>
          <cell r="D599">
            <v>20060</v>
          </cell>
        </row>
        <row r="600">
          <cell r="A600">
            <v>1902</v>
          </cell>
          <cell r="B600" t="str">
            <v>Electrode</v>
          </cell>
          <cell r="C600" t="str">
            <v>300 Pie</v>
          </cell>
          <cell r="D600">
            <v>1</v>
          </cell>
        </row>
        <row r="601">
          <cell r="A601">
            <v>1903</v>
          </cell>
          <cell r="B601" t="str">
            <v>혈액투석기 (수입)</v>
          </cell>
          <cell r="C601" t="str">
            <v>AM-SD-500M</v>
          </cell>
          <cell r="D601">
            <v>0</v>
          </cell>
          <cell r="F601">
            <v>2</v>
          </cell>
        </row>
        <row r="602">
          <cell r="A602">
            <v>1904</v>
          </cell>
          <cell r="B602" t="str">
            <v>혈액투석기 (수입)</v>
          </cell>
          <cell r="C602" t="str">
            <v>AM-SD-400M</v>
          </cell>
          <cell r="D602">
            <v>0</v>
          </cell>
          <cell r="F602">
            <v>2</v>
          </cell>
        </row>
        <row r="603">
          <cell r="A603">
            <v>1905</v>
          </cell>
          <cell r="B603" t="str">
            <v>혈액투석기 (수입)</v>
          </cell>
          <cell r="C603" t="str">
            <v>AM-SD-500H</v>
          </cell>
          <cell r="D603">
            <v>0</v>
          </cell>
          <cell r="F603">
            <v>2</v>
          </cell>
        </row>
        <row r="604">
          <cell r="A604">
            <v>1906</v>
          </cell>
          <cell r="B604" t="str">
            <v>Peritosol(수출용)</v>
          </cell>
          <cell r="C604" t="str">
            <v>1 L</v>
          </cell>
          <cell r="D604">
            <v>3856</v>
          </cell>
          <cell r="E604">
            <v>3856</v>
          </cell>
        </row>
        <row r="605">
          <cell r="A605">
            <v>1907</v>
          </cell>
          <cell r="B605" t="str">
            <v>Peritosol(수출용)</v>
          </cell>
          <cell r="C605" t="str">
            <v>1.5L</v>
          </cell>
          <cell r="D605">
            <v>1008</v>
          </cell>
          <cell r="E605">
            <v>1008</v>
          </cell>
        </row>
        <row r="606">
          <cell r="A606">
            <v>1908</v>
          </cell>
          <cell r="B606" t="str">
            <v>Peritosol(수출용)</v>
          </cell>
          <cell r="C606" t="str">
            <v>2 L</v>
          </cell>
          <cell r="D606">
            <v>800</v>
          </cell>
          <cell r="E606">
            <v>800</v>
          </cell>
        </row>
        <row r="607">
          <cell r="A607">
            <v>1909</v>
          </cell>
          <cell r="B607" t="str">
            <v>NPBI Plasma Bag</v>
          </cell>
          <cell r="C607" t="str">
            <v>1000ml</v>
          </cell>
          <cell r="D607">
            <v>8492</v>
          </cell>
          <cell r="E607">
            <v>6792</v>
          </cell>
        </row>
        <row r="608">
          <cell r="A608">
            <v>1910</v>
          </cell>
          <cell r="B608" t="str">
            <v>Hemofreeze Bag</v>
          </cell>
          <cell r="C608" t="str">
            <v>Z-2004 DF700-3</v>
          </cell>
          <cell r="D608">
            <v>0</v>
          </cell>
        </row>
        <row r="609">
          <cell r="A609">
            <v>1911</v>
          </cell>
          <cell r="B609" t="str">
            <v>Sepacell</v>
          </cell>
          <cell r="C609" t="str">
            <v>PLX-5A</v>
          </cell>
          <cell r="D609">
            <v>0</v>
          </cell>
          <cell r="F609">
            <v>40</v>
          </cell>
        </row>
        <row r="610">
          <cell r="A610">
            <v>1912</v>
          </cell>
          <cell r="B610" t="str">
            <v>Sepacell</v>
          </cell>
          <cell r="C610" t="str">
            <v>PLX-10A</v>
          </cell>
          <cell r="D610">
            <v>0</v>
          </cell>
          <cell r="F610">
            <v>50</v>
          </cell>
        </row>
        <row r="611">
          <cell r="A611">
            <v>1913</v>
          </cell>
          <cell r="B611" t="str">
            <v>Transfer Bag</v>
          </cell>
          <cell r="C611" t="str">
            <v>수출용(150ML)</v>
          </cell>
          <cell r="D611">
            <v>0</v>
          </cell>
        </row>
        <row r="612">
          <cell r="A612">
            <v>4001</v>
          </cell>
          <cell r="B612" t="str">
            <v>Catheter</v>
          </cell>
          <cell r="C612" t="str">
            <v>2-Cuff</v>
          </cell>
          <cell r="D612">
            <v>0</v>
          </cell>
          <cell r="E612">
            <v>7</v>
          </cell>
        </row>
        <row r="613">
          <cell r="A613">
            <v>4003</v>
          </cell>
          <cell r="B613" t="str">
            <v>I.V Catheter</v>
          </cell>
          <cell r="D613">
            <v>0</v>
          </cell>
          <cell r="F613">
            <v>4975</v>
          </cell>
        </row>
        <row r="614">
          <cell r="A614">
            <v>4004</v>
          </cell>
          <cell r="B614" t="str">
            <v>Green-Needle</v>
          </cell>
          <cell r="D614">
            <v>0</v>
          </cell>
          <cell r="F614">
            <v>343480</v>
          </cell>
        </row>
        <row r="615">
          <cell r="A615">
            <v>4005</v>
          </cell>
          <cell r="B615" t="str">
            <v>Hemofilter</v>
          </cell>
          <cell r="C615" t="str">
            <v>PAN-150</v>
          </cell>
          <cell r="D615">
            <v>0</v>
          </cell>
          <cell r="F615">
            <v>6</v>
          </cell>
        </row>
        <row r="616">
          <cell r="A616">
            <v>4007</v>
          </cell>
          <cell r="B616" t="str">
            <v>Scalp Vein Set</v>
          </cell>
          <cell r="D616">
            <v>0</v>
          </cell>
          <cell r="E616">
            <v>-5400</v>
          </cell>
          <cell r="F616">
            <v>23400</v>
          </cell>
        </row>
        <row r="617">
          <cell r="A617">
            <v>4008</v>
          </cell>
          <cell r="B617" t="str">
            <v>Greenject - 1</v>
          </cell>
          <cell r="D617">
            <v>0</v>
          </cell>
          <cell r="F617">
            <v>89600</v>
          </cell>
        </row>
        <row r="618">
          <cell r="A618">
            <v>4009</v>
          </cell>
          <cell r="B618" t="str">
            <v>Greenject - 2</v>
          </cell>
          <cell r="D618">
            <v>0</v>
          </cell>
          <cell r="E618">
            <v>800</v>
          </cell>
          <cell r="F618">
            <v>27000</v>
          </cell>
        </row>
        <row r="619">
          <cell r="A619">
            <v>4010</v>
          </cell>
          <cell r="B619" t="str">
            <v>Greenject - 3</v>
          </cell>
          <cell r="D619">
            <v>0</v>
          </cell>
          <cell r="F619">
            <v>24400</v>
          </cell>
        </row>
        <row r="620">
          <cell r="A620">
            <v>4011</v>
          </cell>
          <cell r="B620" t="str">
            <v>Greenject - 5</v>
          </cell>
          <cell r="D620">
            <v>0</v>
          </cell>
          <cell r="F620">
            <v>15900</v>
          </cell>
        </row>
        <row r="621">
          <cell r="A621">
            <v>4012</v>
          </cell>
          <cell r="B621" t="str">
            <v>Greenject - 10</v>
          </cell>
          <cell r="D621">
            <v>0</v>
          </cell>
          <cell r="F621">
            <v>21300</v>
          </cell>
        </row>
        <row r="622">
          <cell r="A622">
            <v>4013</v>
          </cell>
          <cell r="B622" t="str">
            <v>Greenject - 20</v>
          </cell>
          <cell r="D622">
            <v>0</v>
          </cell>
          <cell r="F622">
            <v>3100</v>
          </cell>
        </row>
        <row r="623">
          <cell r="A623">
            <v>4014</v>
          </cell>
          <cell r="B623" t="str">
            <v>Greenject - 30</v>
          </cell>
          <cell r="D623">
            <v>0</v>
          </cell>
          <cell r="E623">
            <v>100</v>
          </cell>
          <cell r="F623">
            <v>3270</v>
          </cell>
        </row>
        <row r="624">
          <cell r="A624">
            <v>4015</v>
          </cell>
          <cell r="B624" t="str">
            <v>Greenject - 50</v>
          </cell>
          <cell r="D624">
            <v>0</v>
          </cell>
          <cell r="F624">
            <v>1250</v>
          </cell>
        </row>
        <row r="625">
          <cell r="A625">
            <v>4016</v>
          </cell>
          <cell r="B625" t="str">
            <v>Transfer Bag</v>
          </cell>
          <cell r="D625">
            <v>0</v>
          </cell>
          <cell r="F625">
            <v>696</v>
          </cell>
        </row>
      </sheetData>
      <sheetData sheetId="18"/>
      <sheetData sheetId="19" refreshError="1">
        <row r="5">
          <cell r="A5">
            <v>5</v>
          </cell>
          <cell r="B5" t="str">
            <v>A0005</v>
          </cell>
          <cell r="C5" t="str">
            <v>혈액 Bag-CPDA-1</v>
          </cell>
          <cell r="D5" t="str">
            <v>Single(320ml)</v>
          </cell>
          <cell r="E5">
            <v>13355</v>
          </cell>
          <cell r="F5">
            <v>57288962</v>
          </cell>
        </row>
        <row r="6">
          <cell r="A6">
            <v>6</v>
          </cell>
          <cell r="B6" t="str">
            <v>A0006</v>
          </cell>
          <cell r="C6" t="str">
            <v>혈액 Bag-CPDA-1</v>
          </cell>
          <cell r="D6" t="str">
            <v>Double(320ml)</v>
          </cell>
          <cell r="E6">
            <v>419130</v>
          </cell>
          <cell r="F6">
            <v>615279472</v>
          </cell>
        </row>
        <row r="7">
          <cell r="A7">
            <v>7</v>
          </cell>
          <cell r="B7" t="str">
            <v>A0007</v>
          </cell>
          <cell r="C7" t="str">
            <v>혈액 Bag-CPDA-1</v>
          </cell>
          <cell r="D7" t="str">
            <v>Triple(320ml)</v>
          </cell>
          <cell r="E7">
            <v>2196</v>
          </cell>
          <cell r="F7">
            <v>4227739</v>
          </cell>
        </row>
        <row r="8">
          <cell r="A8">
            <v>13</v>
          </cell>
          <cell r="B8" t="str">
            <v>A0013</v>
          </cell>
          <cell r="C8" t="str">
            <v>혈액 Bag-CPDA</v>
          </cell>
          <cell r="D8" t="str">
            <v>Single(450ml:수)</v>
          </cell>
          <cell r="E8">
            <v>682140</v>
          </cell>
          <cell r="F8">
            <v>630966499</v>
          </cell>
        </row>
        <row r="9">
          <cell r="A9">
            <v>14</v>
          </cell>
          <cell r="B9" t="str">
            <v>A0014</v>
          </cell>
          <cell r="C9" t="str">
            <v>혈액 Bag-CPDA</v>
          </cell>
          <cell r="D9" t="str">
            <v>Double(450ml:수)</v>
          </cell>
          <cell r="E9">
            <v>142236</v>
          </cell>
          <cell r="F9">
            <v>284158184</v>
          </cell>
        </row>
        <row r="10">
          <cell r="A10">
            <v>15</v>
          </cell>
          <cell r="B10" t="str">
            <v>A0015</v>
          </cell>
          <cell r="C10" t="str">
            <v>혈액 Bag-CPDA</v>
          </cell>
          <cell r="D10" t="str">
            <v>Triple(450ml:수)</v>
          </cell>
          <cell r="E10">
            <v>205760</v>
          </cell>
          <cell r="F10">
            <v>480281946</v>
          </cell>
        </row>
        <row r="11">
          <cell r="A11">
            <v>17</v>
          </cell>
          <cell r="B11" t="str">
            <v>A0017</v>
          </cell>
          <cell r="C11" t="str">
            <v>Transfer Bag</v>
          </cell>
          <cell r="D11" t="str">
            <v>300 ml</v>
          </cell>
          <cell r="E11">
            <v>9423</v>
          </cell>
          <cell r="F11">
            <v>4850057</v>
          </cell>
        </row>
        <row r="12">
          <cell r="A12">
            <v>20</v>
          </cell>
          <cell r="B12" t="str">
            <v>A0020</v>
          </cell>
          <cell r="C12" t="str">
            <v>Saline Bag</v>
          </cell>
          <cell r="D12" t="str">
            <v>500ml</v>
          </cell>
          <cell r="E12">
            <v>30</v>
          </cell>
          <cell r="F12">
            <v>18000</v>
          </cell>
        </row>
        <row r="13">
          <cell r="A13">
            <v>21</v>
          </cell>
          <cell r="B13" t="str">
            <v>A0021</v>
          </cell>
          <cell r="C13" t="str">
            <v>Saline Bag</v>
          </cell>
          <cell r="D13" t="str">
            <v>A</v>
          </cell>
          <cell r="E13">
            <v>590</v>
          </cell>
          <cell r="F13">
            <v>324500</v>
          </cell>
        </row>
        <row r="14">
          <cell r="A14">
            <v>27</v>
          </cell>
          <cell r="B14" t="str">
            <v>A0027</v>
          </cell>
          <cell r="C14" t="str">
            <v>채혈 Set</v>
          </cell>
          <cell r="D14" t="str">
            <v>수출용</v>
          </cell>
          <cell r="E14">
            <v>95000</v>
          </cell>
          <cell r="F14">
            <v>22934995</v>
          </cell>
        </row>
        <row r="15">
          <cell r="A15">
            <v>28</v>
          </cell>
          <cell r="B15" t="str">
            <v>A0028</v>
          </cell>
          <cell r="C15" t="str">
            <v>수혈 Set</v>
          </cell>
          <cell r="D15" t="str">
            <v>18 G</v>
          </cell>
          <cell r="E15">
            <v>40000</v>
          </cell>
          <cell r="F15">
            <v>6564864</v>
          </cell>
        </row>
        <row r="16">
          <cell r="A16">
            <v>30</v>
          </cell>
          <cell r="B16" t="str">
            <v>A0030</v>
          </cell>
          <cell r="C16" t="str">
            <v>수혈 Set</v>
          </cell>
          <cell r="D16" t="str">
            <v>수출용</v>
          </cell>
          <cell r="E16">
            <v>1703100</v>
          </cell>
          <cell r="F16">
            <v>509376689</v>
          </cell>
        </row>
        <row r="17">
          <cell r="A17">
            <v>31</v>
          </cell>
          <cell r="B17" t="str">
            <v>A0031</v>
          </cell>
          <cell r="C17" t="str">
            <v>혈소판 수혈 Set</v>
          </cell>
          <cell r="E17">
            <v>69600</v>
          </cell>
          <cell r="F17">
            <v>26824952</v>
          </cell>
        </row>
        <row r="18">
          <cell r="A18">
            <v>32</v>
          </cell>
          <cell r="B18" t="str">
            <v>A0032</v>
          </cell>
          <cell r="C18" t="str">
            <v>Peritosol 150</v>
          </cell>
          <cell r="D18" t="str">
            <v>1 L</v>
          </cell>
          <cell r="E18">
            <v>5564</v>
          </cell>
          <cell r="F18">
            <v>9092757</v>
          </cell>
        </row>
        <row r="19">
          <cell r="A19">
            <v>33</v>
          </cell>
          <cell r="B19" t="str">
            <v>A0033</v>
          </cell>
          <cell r="C19" t="str">
            <v>Peritosol 150</v>
          </cell>
          <cell r="D19" t="str">
            <v>2 L</v>
          </cell>
          <cell r="E19">
            <v>49167</v>
          </cell>
          <cell r="F19">
            <v>97865720</v>
          </cell>
        </row>
        <row r="20">
          <cell r="A20">
            <v>34</v>
          </cell>
          <cell r="B20" t="str">
            <v>A0034</v>
          </cell>
          <cell r="C20" t="str">
            <v>Peritosol 250</v>
          </cell>
          <cell r="D20" t="str">
            <v>1 L</v>
          </cell>
          <cell r="E20">
            <v>351</v>
          </cell>
          <cell r="F20">
            <v>496840</v>
          </cell>
        </row>
        <row r="21">
          <cell r="A21">
            <v>35</v>
          </cell>
          <cell r="B21" t="str">
            <v>A0035</v>
          </cell>
          <cell r="C21" t="str">
            <v>Peritosol 250</v>
          </cell>
          <cell r="D21" t="str">
            <v>2 L</v>
          </cell>
          <cell r="E21">
            <v>3621</v>
          </cell>
          <cell r="F21">
            <v>7236661</v>
          </cell>
        </row>
        <row r="22">
          <cell r="A22">
            <v>36</v>
          </cell>
          <cell r="B22" t="str">
            <v>A0036</v>
          </cell>
          <cell r="C22" t="str">
            <v>Peritosol 425</v>
          </cell>
          <cell r="D22" t="str">
            <v>1 L</v>
          </cell>
          <cell r="E22">
            <v>2448</v>
          </cell>
          <cell r="F22">
            <v>4460592</v>
          </cell>
        </row>
        <row r="23">
          <cell r="A23">
            <v>37</v>
          </cell>
          <cell r="B23" t="str">
            <v>A0037</v>
          </cell>
          <cell r="C23" t="str">
            <v>Peritosol 425</v>
          </cell>
          <cell r="D23" t="str">
            <v>2 L</v>
          </cell>
          <cell r="E23">
            <v>21702</v>
          </cell>
          <cell r="F23">
            <v>42592046</v>
          </cell>
        </row>
        <row r="24">
          <cell r="A24">
            <v>38</v>
          </cell>
          <cell r="B24" t="str">
            <v>A0038</v>
          </cell>
          <cell r="C24" t="str">
            <v>Titanium Adaptor</v>
          </cell>
          <cell r="E24">
            <v>11</v>
          </cell>
          <cell r="F24">
            <v>231000</v>
          </cell>
        </row>
        <row r="25">
          <cell r="A25">
            <v>39</v>
          </cell>
          <cell r="B25" t="str">
            <v>A0039</v>
          </cell>
          <cell r="C25" t="str">
            <v>복강 Adaptor</v>
          </cell>
          <cell r="E25">
            <v>329</v>
          </cell>
          <cell r="F25">
            <v>10784860</v>
          </cell>
        </row>
        <row r="26">
          <cell r="A26">
            <v>40</v>
          </cell>
          <cell r="B26" t="str">
            <v>A0040</v>
          </cell>
          <cell r="C26" t="str">
            <v>복강관류액주입관</v>
          </cell>
          <cell r="E26">
            <v>312</v>
          </cell>
          <cell r="F26">
            <v>1744458</v>
          </cell>
        </row>
        <row r="27">
          <cell r="A27">
            <v>50</v>
          </cell>
          <cell r="B27" t="str">
            <v>A0050</v>
          </cell>
          <cell r="C27" t="str">
            <v>Iodine Case</v>
          </cell>
          <cell r="E27">
            <v>222200</v>
          </cell>
          <cell r="F27">
            <v>39647855</v>
          </cell>
        </row>
        <row r="28">
          <cell r="A28">
            <v>75</v>
          </cell>
          <cell r="B28" t="str">
            <v>A0075</v>
          </cell>
          <cell r="C28" t="str">
            <v>혈액회로</v>
          </cell>
          <cell r="D28" t="str">
            <v>GCL-210F</v>
          </cell>
          <cell r="E28">
            <v>5160</v>
          </cell>
          <cell r="F28">
            <v>16844400</v>
          </cell>
        </row>
        <row r="29">
          <cell r="A29">
            <v>76</v>
          </cell>
          <cell r="B29" t="str">
            <v>A0076</v>
          </cell>
          <cell r="C29" t="str">
            <v>혈액회로</v>
          </cell>
          <cell r="D29" t="str">
            <v>GCL-269</v>
          </cell>
          <cell r="E29">
            <v>139237</v>
          </cell>
          <cell r="F29">
            <v>508783820</v>
          </cell>
        </row>
        <row r="30">
          <cell r="A30">
            <v>78</v>
          </cell>
          <cell r="B30" t="str">
            <v>A0078</v>
          </cell>
          <cell r="C30" t="str">
            <v>H.D.SOL-1</v>
          </cell>
          <cell r="D30" t="str">
            <v>20L</v>
          </cell>
          <cell r="E30">
            <v>4071</v>
          </cell>
          <cell r="F30">
            <v>55684213</v>
          </cell>
        </row>
        <row r="31">
          <cell r="A31">
            <v>80</v>
          </cell>
          <cell r="B31" t="str">
            <v>A0080</v>
          </cell>
          <cell r="C31" t="str">
            <v>H.D.SOL-2</v>
          </cell>
          <cell r="D31" t="str">
            <v>20L</v>
          </cell>
          <cell r="E31">
            <v>2250</v>
          </cell>
          <cell r="F31">
            <v>29984386</v>
          </cell>
        </row>
        <row r="32">
          <cell r="A32">
            <v>82</v>
          </cell>
          <cell r="B32" t="str">
            <v>A0082</v>
          </cell>
          <cell r="C32" t="str">
            <v>H.D.SOL-3</v>
          </cell>
          <cell r="D32" t="str">
            <v>20L</v>
          </cell>
          <cell r="E32">
            <v>5210</v>
          </cell>
          <cell r="F32">
            <v>67252444</v>
          </cell>
        </row>
        <row r="33">
          <cell r="A33">
            <v>83</v>
          </cell>
          <cell r="B33" t="str">
            <v>A0083</v>
          </cell>
          <cell r="C33" t="str">
            <v>H.D.SOL-BC</v>
          </cell>
          <cell r="D33" t="str">
            <v>A 액(G)</v>
          </cell>
          <cell r="E33">
            <v>27843</v>
          </cell>
          <cell r="F33">
            <v>190607770</v>
          </cell>
        </row>
        <row r="34">
          <cell r="A34">
            <v>84</v>
          </cell>
          <cell r="B34" t="str">
            <v>A0084</v>
          </cell>
          <cell r="C34" t="str">
            <v>H.D.SOL-4</v>
          </cell>
          <cell r="D34" t="str">
            <v>20L</v>
          </cell>
          <cell r="E34">
            <v>5</v>
          </cell>
          <cell r="F34">
            <v>77700</v>
          </cell>
        </row>
        <row r="35">
          <cell r="A35">
            <v>90</v>
          </cell>
          <cell r="B35" t="str">
            <v>A0090</v>
          </cell>
          <cell r="C35" t="str">
            <v>A.V.F. Set</v>
          </cell>
          <cell r="D35" t="str">
            <v>16G Side Hole</v>
          </cell>
          <cell r="E35">
            <v>10300</v>
          </cell>
          <cell r="F35">
            <v>3368100</v>
          </cell>
        </row>
        <row r="36">
          <cell r="A36">
            <v>93</v>
          </cell>
          <cell r="B36" t="str">
            <v>A0093</v>
          </cell>
          <cell r="C36" t="str">
            <v>Extension Line</v>
          </cell>
          <cell r="D36" t="str">
            <v>Selectra용</v>
          </cell>
          <cell r="E36">
            <v>28</v>
          </cell>
          <cell r="F36">
            <v>42000</v>
          </cell>
        </row>
        <row r="37">
          <cell r="A37">
            <v>119</v>
          </cell>
          <cell r="B37" t="str">
            <v>A0119</v>
          </cell>
          <cell r="C37" t="str">
            <v>Urine Bag</v>
          </cell>
          <cell r="D37" t="str">
            <v>2000 ML</v>
          </cell>
          <cell r="E37">
            <v>146850</v>
          </cell>
          <cell r="F37">
            <v>133303416</v>
          </cell>
        </row>
        <row r="38">
          <cell r="A38">
            <v>122</v>
          </cell>
          <cell r="B38" t="str">
            <v>A0122</v>
          </cell>
          <cell r="C38" t="str">
            <v>Urine Bag</v>
          </cell>
          <cell r="D38" t="str">
            <v>1400 ML</v>
          </cell>
          <cell r="E38">
            <v>11850</v>
          </cell>
          <cell r="F38">
            <v>11518750</v>
          </cell>
        </row>
        <row r="39">
          <cell r="A39">
            <v>123</v>
          </cell>
          <cell r="B39" t="str">
            <v>A0123</v>
          </cell>
          <cell r="C39" t="str">
            <v>Urine Collector</v>
          </cell>
          <cell r="D39" t="str">
            <v>100 cc</v>
          </cell>
          <cell r="E39">
            <v>6000</v>
          </cell>
          <cell r="F39">
            <v>426923</v>
          </cell>
        </row>
        <row r="40">
          <cell r="A40">
            <v>137</v>
          </cell>
          <cell r="B40" t="str">
            <v>A0137</v>
          </cell>
          <cell r="C40" t="str">
            <v>수액 Set C-Type</v>
          </cell>
          <cell r="D40" t="str">
            <v>21G 녹십자용</v>
          </cell>
          <cell r="E40">
            <v>373200</v>
          </cell>
          <cell r="F40">
            <v>111960000</v>
          </cell>
        </row>
        <row r="41">
          <cell r="A41">
            <v>138</v>
          </cell>
          <cell r="B41" t="str">
            <v>A0138</v>
          </cell>
          <cell r="C41" t="str">
            <v>수액 Set QS-Type</v>
          </cell>
          <cell r="D41" t="str">
            <v>신동방</v>
          </cell>
          <cell r="E41">
            <v>10000</v>
          </cell>
          <cell r="F41">
            <v>2100000</v>
          </cell>
        </row>
        <row r="42">
          <cell r="A42">
            <v>139</v>
          </cell>
          <cell r="B42" t="str">
            <v>A0139</v>
          </cell>
          <cell r="C42" t="str">
            <v>수액 Set Q-Type</v>
          </cell>
          <cell r="D42" t="str">
            <v>수출용</v>
          </cell>
          <cell r="E42">
            <v>409300</v>
          </cell>
          <cell r="F42">
            <v>56023129</v>
          </cell>
        </row>
        <row r="43">
          <cell r="A43">
            <v>140</v>
          </cell>
          <cell r="B43" t="str">
            <v>A0140</v>
          </cell>
          <cell r="C43" t="str">
            <v>수액 Set</v>
          </cell>
          <cell r="D43" t="str">
            <v>Y-Type(서울대용)</v>
          </cell>
          <cell r="E43">
            <v>36840</v>
          </cell>
          <cell r="F43">
            <v>6393601</v>
          </cell>
        </row>
        <row r="44">
          <cell r="A44">
            <v>141</v>
          </cell>
          <cell r="B44" t="str">
            <v>A0141</v>
          </cell>
          <cell r="C44" t="str">
            <v>수액 Set</v>
          </cell>
          <cell r="D44" t="str">
            <v>B-Type(서울대용)</v>
          </cell>
          <cell r="E44">
            <v>54000</v>
          </cell>
          <cell r="F44">
            <v>7930098</v>
          </cell>
        </row>
        <row r="45">
          <cell r="A45">
            <v>142</v>
          </cell>
          <cell r="B45" t="str">
            <v>A0142</v>
          </cell>
          <cell r="C45" t="str">
            <v>수액 Set</v>
          </cell>
          <cell r="D45" t="str">
            <v>K-Type(서울대용)</v>
          </cell>
          <cell r="E45">
            <v>1000</v>
          </cell>
          <cell r="F45">
            <v>144758</v>
          </cell>
        </row>
        <row r="46">
          <cell r="A46">
            <v>143</v>
          </cell>
          <cell r="B46" t="str">
            <v>A0143</v>
          </cell>
          <cell r="C46" t="str">
            <v>Scalp Vein Set</v>
          </cell>
          <cell r="D46" t="str">
            <v>18 G</v>
          </cell>
          <cell r="E46">
            <v>39000</v>
          </cell>
          <cell r="F46">
            <v>1847588</v>
          </cell>
        </row>
        <row r="47">
          <cell r="A47">
            <v>144</v>
          </cell>
          <cell r="B47" t="str">
            <v>A0144</v>
          </cell>
          <cell r="C47" t="str">
            <v>Scalp Vein Set</v>
          </cell>
          <cell r="D47" t="str">
            <v>19 G</v>
          </cell>
          <cell r="E47">
            <v>6500</v>
          </cell>
          <cell r="F47">
            <v>303773</v>
          </cell>
        </row>
        <row r="48">
          <cell r="A48">
            <v>145</v>
          </cell>
          <cell r="B48" t="str">
            <v>A0145</v>
          </cell>
          <cell r="C48" t="str">
            <v>Scalp Vein Set</v>
          </cell>
          <cell r="D48" t="str">
            <v>20 G</v>
          </cell>
          <cell r="E48">
            <v>2000</v>
          </cell>
          <cell r="F48">
            <v>53235</v>
          </cell>
        </row>
        <row r="49">
          <cell r="A49">
            <v>146</v>
          </cell>
          <cell r="B49" t="str">
            <v>A0146</v>
          </cell>
          <cell r="C49" t="str">
            <v>Scalp Vein Set</v>
          </cell>
          <cell r="D49" t="str">
            <v>21 G</v>
          </cell>
          <cell r="E49">
            <v>67327</v>
          </cell>
          <cell r="F49">
            <v>3821910</v>
          </cell>
        </row>
        <row r="50">
          <cell r="A50">
            <v>147</v>
          </cell>
          <cell r="B50" t="str">
            <v>A0147</v>
          </cell>
          <cell r="C50" t="str">
            <v>Scalp Vein Set</v>
          </cell>
          <cell r="D50" t="str">
            <v>22 G</v>
          </cell>
          <cell r="E50">
            <v>7770</v>
          </cell>
          <cell r="F50">
            <v>693824</v>
          </cell>
        </row>
        <row r="51">
          <cell r="A51">
            <v>148</v>
          </cell>
          <cell r="B51" t="str">
            <v>A0148</v>
          </cell>
          <cell r="C51" t="str">
            <v>Scalp Vein Set</v>
          </cell>
          <cell r="D51" t="str">
            <v>23 G</v>
          </cell>
          <cell r="E51">
            <v>4061648</v>
          </cell>
          <cell r="F51">
            <v>182858887</v>
          </cell>
        </row>
        <row r="52">
          <cell r="A52">
            <v>149</v>
          </cell>
          <cell r="B52" t="str">
            <v>A0149</v>
          </cell>
          <cell r="C52" t="str">
            <v>Scalp Vein Set</v>
          </cell>
          <cell r="D52" t="str">
            <v>24 G</v>
          </cell>
          <cell r="E52">
            <v>80100</v>
          </cell>
          <cell r="F52">
            <v>3299983</v>
          </cell>
        </row>
        <row r="53">
          <cell r="A53">
            <v>150</v>
          </cell>
          <cell r="B53" t="str">
            <v>A0150</v>
          </cell>
          <cell r="C53" t="str">
            <v>Scalp Vein Set</v>
          </cell>
          <cell r="D53" t="str">
            <v>25 G</v>
          </cell>
          <cell r="E53">
            <v>129500</v>
          </cell>
          <cell r="F53">
            <v>5677151</v>
          </cell>
        </row>
        <row r="54">
          <cell r="A54">
            <v>155</v>
          </cell>
          <cell r="B54" t="str">
            <v>A0155</v>
          </cell>
          <cell r="C54" t="str">
            <v>T.P.N Bag</v>
          </cell>
          <cell r="E54">
            <v>177370</v>
          </cell>
          <cell r="F54">
            <v>198312232</v>
          </cell>
        </row>
        <row r="55">
          <cell r="A55">
            <v>158</v>
          </cell>
          <cell r="B55" t="str">
            <v>A0158</v>
          </cell>
          <cell r="C55" t="str">
            <v>I.V. Catheter</v>
          </cell>
          <cell r="D55" t="str">
            <v>16G 2"</v>
          </cell>
          <cell r="E55">
            <v>800</v>
          </cell>
          <cell r="F55">
            <v>197743</v>
          </cell>
        </row>
        <row r="56">
          <cell r="A56">
            <v>159</v>
          </cell>
          <cell r="B56" t="str">
            <v>A0159</v>
          </cell>
          <cell r="C56" t="str">
            <v>I.V. Catheter</v>
          </cell>
          <cell r="D56" t="str">
            <v>18G 2"</v>
          </cell>
          <cell r="E56">
            <v>800</v>
          </cell>
          <cell r="F56">
            <v>182250</v>
          </cell>
        </row>
        <row r="57">
          <cell r="A57">
            <v>160</v>
          </cell>
          <cell r="B57" t="str">
            <v>A0160</v>
          </cell>
          <cell r="C57" t="str">
            <v>I.V. Catheter</v>
          </cell>
          <cell r="D57" t="str">
            <v>20G 1 1/4</v>
          </cell>
          <cell r="E57">
            <v>9718</v>
          </cell>
          <cell r="F57">
            <v>2291727</v>
          </cell>
        </row>
        <row r="58">
          <cell r="A58">
            <v>161</v>
          </cell>
          <cell r="B58" t="str">
            <v>A0161</v>
          </cell>
          <cell r="C58" t="str">
            <v>I.V. Catheter</v>
          </cell>
          <cell r="D58" t="str">
            <v>22G 1"</v>
          </cell>
          <cell r="E58">
            <v>101086</v>
          </cell>
          <cell r="F58">
            <v>24174381</v>
          </cell>
        </row>
        <row r="59">
          <cell r="A59">
            <v>162</v>
          </cell>
          <cell r="B59" t="str">
            <v>A0162</v>
          </cell>
          <cell r="C59" t="str">
            <v>Greenject- 1</v>
          </cell>
          <cell r="D59" t="str">
            <v>23G 1</v>
          </cell>
          <cell r="E59">
            <v>400800</v>
          </cell>
          <cell r="F59">
            <v>11395569</v>
          </cell>
        </row>
        <row r="60">
          <cell r="A60">
            <v>163</v>
          </cell>
          <cell r="B60" t="str">
            <v>A0163</v>
          </cell>
          <cell r="C60" t="str">
            <v>Scalp Vein Set</v>
          </cell>
          <cell r="D60" t="str">
            <v>(Bulk)</v>
          </cell>
          <cell r="E60">
            <v>761500</v>
          </cell>
          <cell r="F60">
            <v>36736422</v>
          </cell>
        </row>
        <row r="61">
          <cell r="A61">
            <v>164</v>
          </cell>
          <cell r="B61" t="str">
            <v>A0164</v>
          </cell>
          <cell r="C61" t="str">
            <v>Deltec Cannula</v>
          </cell>
          <cell r="D61" t="str">
            <v>19G 1.25</v>
          </cell>
          <cell r="E61">
            <v>15000</v>
          </cell>
          <cell r="F61">
            <v>2395923</v>
          </cell>
        </row>
        <row r="62">
          <cell r="A62">
            <v>165</v>
          </cell>
          <cell r="B62" t="str">
            <v>A0165</v>
          </cell>
          <cell r="C62" t="str">
            <v>Greenject- 1</v>
          </cell>
          <cell r="D62" t="str">
            <v>25G 5/8</v>
          </cell>
          <cell r="E62">
            <v>586200</v>
          </cell>
          <cell r="F62">
            <v>16844194</v>
          </cell>
        </row>
        <row r="63">
          <cell r="A63">
            <v>167</v>
          </cell>
          <cell r="B63" t="str">
            <v>A0167</v>
          </cell>
          <cell r="C63" t="str">
            <v>Greenject- 1</v>
          </cell>
          <cell r="D63" t="str">
            <v>26G 1/2</v>
          </cell>
          <cell r="E63">
            <v>3467300</v>
          </cell>
          <cell r="F63">
            <v>96857381</v>
          </cell>
        </row>
        <row r="64">
          <cell r="A64">
            <v>172</v>
          </cell>
          <cell r="B64" t="str">
            <v>A0172</v>
          </cell>
          <cell r="C64" t="str">
            <v>Greenject- 2</v>
          </cell>
          <cell r="D64" t="str">
            <v>23G  1(중앙가축)</v>
          </cell>
          <cell r="E64">
            <v>630000</v>
          </cell>
          <cell r="F64">
            <v>22050000</v>
          </cell>
        </row>
        <row r="65">
          <cell r="A65">
            <v>175</v>
          </cell>
          <cell r="B65" t="str">
            <v>A0175</v>
          </cell>
          <cell r="C65" t="str">
            <v>Greenject- 2</v>
          </cell>
          <cell r="D65" t="str">
            <v>23G 1</v>
          </cell>
          <cell r="E65">
            <v>3266700</v>
          </cell>
          <cell r="F65">
            <v>79977570</v>
          </cell>
        </row>
        <row r="66">
          <cell r="A66">
            <v>178</v>
          </cell>
          <cell r="B66" t="str">
            <v>A0178</v>
          </cell>
          <cell r="C66" t="str">
            <v>Greenject- 2</v>
          </cell>
          <cell r="D66" t="str">
            <v>24G 1</v>
          </cell>
          <cell r="E66">
            <v>7700</v>
          </cell>
          <cell r="F66">
            <v>141750</v>
          </cell>
        </row>
        <row r="67">
          <cell r="A67">
            <v>179</v>
          </cell>
          <cell r="B67" t="str">
            <v>A0179</v>
          </cell>
          <cell r="C67" t="str">
            <v>Greenject- 2</v>
          </cell>
          <cell r="D67" t="str">
            <v>25G 5/8 (미즐)</v>
          </cell>
          <cell r="E67">
            <v>276700</v>
          </cell>
          <cell r="F67">
            <v>10710196</v>
          </cell>
        </row>
        <row r="68">
          <cell r="A68">
            <v>180</v>
          </cell>
          <cell r="B68" t="str">
            <v>A0180</v>
          </cell>
          <cell r="C68" t="str">
            <v>Greenject- 2</v>
          </cell>
          <cell r="D68" t="str">
            <v>24G 6/8</v>
          </cell>
          <cell r="E68">
            <v>36400</v>
          </cell>
          <cell r="F68">
            <v>868500</v>
          </cell>
        </row>
        <row r="69">
          <cell r="A69">
            <v>181</v>
          </cell>
          <cell r="B69" t="str">
            <v>A0181</v>
          </cell>
          <cell r="C69" t="str">
            <v>Greenject- 2</v>
          </cell>
          <cell r="D69" t="str">
            <v>26G 1/2</v>
          </cell>
          <cell r="E69">
            <v>60000</v>
          </cell>
          <cell r="F69">
            <v>2220000</v>
          </cell>
        </row>
        <row r="70">
          <cell r="A70">
            <v>182</v>
          </cell>
          <cell r="B70" t="str">
            <v>A0182</v>
          </cell>
          <cell r="C70" t="str">
            <v>Greenject- 2</v>
          </cell>
          <cell r="D70" t="str">
            <v>무침</v>
          </cell>
          <cell r="E70">
            <v>140000</v>
          </cell>
          <cell r="F70">
            <v>2767835</v>
          </cell>
        </row>
        <row r="71">
          <cell r="A71">
            <v>183</v>
          </cell>
          <cell r="B71" t="str">
            <v>A0183</v>
          </cell>
          <cell r="C71" t="str">
            <v>Greenject- 3</v>
          </cell>
          <cell r="D71" t="str">
            <v>23G 1</v>
          </cell>
          <cell r="E71">
            <v>11727200</v>
          </cell>
          <cell r="F71">
            <v>302229894</v>
          </cell>
        </row>
        <row r="72">
          <cell r="A72">
            <v>185</v>
          </cell>
          <cell r="B72" t="str">
            <v>A0185</v>
          </cell>
          <cell r="C72" t="str">
            <v>Greenject- 5</v>
          </cell>
          <cell r="D72" t="str">
            <v>21G 1 1/4</v>
          </cell>
          <cell r="E72">
            <v>230300</v>
          </cell>
          <cell r="F72">
            <v>6604880</v>
          </cell>
        </row>
        <row r="73">
          <cell r="A73">
            <v>188</v>
          </cell>
          <cell r="B73" t="str">
            <v>A0188</v>
          </cell>
          <cell r="C73" t="str">
            <v>Greenject- 5</v>
          </cell>
          <cell r="D73" t="str">
            <v>22G 1 1/4</v>
          </cell>
          <cell r="E73">
            <v>2395600</v>
          </cell>
          <cell r="F73">
            <v>67541209</v>
          </cell>
        </row>
        <row r="74">
          <cell r="A74">
            <v>190</v>
          </cell>
          <cell r="B74" t="str">
            <v>A0190</v>
          </cell>
          <cell r="C74" t="str">
            <v>Greenject- 5</v>
          </cell>
          <cell r="D74" t="str">
            <v>23G 1</v>
          </cell>
          <cell r="E74">
            <v>1798400</v>
          </cell>
          <cell r="F74">
            <v>51632057</v>
          </cell>
        </row>
        <row r="75">
          <cell r="A75">
            <v>191</v>
          </cell>
          <cell r="B75" t="str">
            <v>A0191</v>
          </cell>
          <cell r="C75" t="str">
            <v>Greenject- 5</v>
          </cell>
          <cell r="D75" t="str">
            <v>23G 1 1/4</v>
          </cell>
          <cell r="E75">
            <v>110600</v>
          </cell>
          <cell r="F75">
            <v>2951463</v>
          </cell>
        </row>
        <row r="76">
          <cell r="A76">
            <v>196</v>
          </cell>
          <cell r="B76" t="str">
            <v>A0196</v>
          </cell>
          <cell r="C76" t="str">
            <v>Greenject- 10</v>
          </cell>
          <cell r="D76" t="str">
            <v>21G 1 1/4</v>
          </cell>
          <cell r="E76">
            <v>1272900</v>
          </cell>
          <cell r="F76">
            <v>48346917</v>
          </cell>
        </row>
        <row r="77">
          <cell r="A77">
            <v>197</v>
          </cell>
          <cell r="B77" t="str">
            <v>A0197</v>
          </cell>
          <cell r="C77" t="str">
            <v>Greenject- 10</v>
          </cell>
          <cell r="D77" t="str">
            <v>21G 1 1/2</v>
          </cell>
          <cell r="E77">
            <v>9600</v>
          </cell>
          <cell r="F77">
            <v>524700</v>
          </cell>
        </row>
        <row r="78">
          <cell r="A78">
            <v>199</v>
          </cell>
          <cell r="B78" t="str">
            <v>A0199</v>
          </cell>
          <cell r="C78" t="str">
            <v>Greenject- 10</v>
          </cell>
          <cell r="D78" t="str">
            <v>22G 1 1/4</v>
          </cell>
          <cell r="E78">
            <v>2104600</v>
          </cell>
          <cell r="F78">
            <v>76673824</v>
          </cell>
        </row>
        <row r="79">
          <cell r="A79">
            <v>201</v>
          </cell>
          <cell r="B79" t="str">
            <v>A0201</v>
          </cell>
          <cell r="C79" t="str">
            <v>Greenject- 10</v>
          </cell>
          <cell r="D79" t="str">
            <v>23G 1</v>
          </cell>
          <cell r="E79">
            <v>664600</v>
          </cell>
          <cell r="F79">
            <v>24504514</v>
          </cell>
        </row>
        <row r="80">
          <cell r="A80">
            <v>203</v>
          </cell>
          <cell r="B80" t="str">
            <v>A0203</v>
          </cell>
          <cell r="C80" t="str">
            <v>Greenject- 20</v>
          </cell>
          <cell r="D80" t="str">
            <v>21G 1 1/4</v>
          </cell>
          <cell r="E80">
            <v>139950</v>
          </cell>
          <cell r="F80">
            <v>8080405</v>
          </cell>
        </row>
        <row r="81">
          <cell r="A81">
            <v>204</v>
          </cell>
          <cell r="B81" t="str">
            <v>A0204</v>
          </cell>
          <cell r="C81" t="str">
            <v>Greenject- 20</v>
          </cell>
          <cell r="D81" t="str">
            <v>21G 1 1/2</v>
          </cell>
          <cell r="E81">
            <v>50700</v>
          </cell>
          <cell r="F81">
            <v>2706737</v>
          </cell>
        </row>
        <row r="82">
          <cell r="A82">
            <v>206</v>
          </cell>
          <cell r="B82" t="str">
            <v>A0206</v>
          </cell>
          <cell r="C82" t="str">
            <v>Greenject- 20</v>
          </cell>
          <cell r="D82" t="str">
            <v>22G 1 1/4</v>
          </cell>
          <cell r="E82">
            <v>287100</v>
          </cell>
          <cell r="F82">
            <v>16716474</v>
          </cell>
        </row>
        <row r="83">
          <cell r="A83">
            <v>207</v>
          </cell>
          <cell r="B83" t="str">
            <v>A0207</v>
          </cell>
          <cell r="C83" t="str">
            <v>Greenject- 20</v>
          </cell>
          <cell r="D83" t="str">
            <v>23G 1</v>
          </cell>
          <cell r="E83">
            <v>282050</v>
          </cell>
          <cell r="F83">
            <v>18231312</v>
          </cell>
        </row>
        <row r="84">
          <cell r="A84">
            <v>212</v>
          </cell>
          <cell r="B84" t="str">
            <v>A0212</v>
          </cell>
          <cell r="C84" t="str">
            <v>Greenject- 30</v>
          </cell>
          <cell r="D84" t="str">
            <v>18G 1 1/2</v>
          </cell>
          <cell r="E84">
            <v>25000</v>
          </cell>
          <cell r="F84">
            <v>1491967</v>
          </cell>
        </row>
        <row r="85">
          <cell r="A85">
            <v>213</v>
          </cell>
          <cell r="B85" t="str">
            <v>A0213</v>
          </cell>
          <cell r="C85" t="str">
            <v>Greenject- 30</v>
          </cell>
          <cell r="D85" t="str">
            <v>21G 1 1/4</v>
          </cell>
          <cell r="E85">
            <v>57250</v>
          </cell>
          <cell r="F85">
            <v>3964339</v>
          </cell>
        </row>
        <row r="86">
          <cell r="A86">
            <v>214</v>
          </cell>
          <cell r="B86" t="str">
            <v>A0214</v>
          </cell>
          <cell r="C86" t="str">
            <v>Greenject- 30</v>
          </cell>
          <cell r="D86" t="str">
            <v>21G 1 1/2</v>
          </cell>
          <cell r="E86">
            <v>16500</v>
          </cell>
          <cell r="F86">
            <v>1283366</v>
          </cell>
        </row>
        <row r="87">
          <cell r="A87">
            <v>216</v>
          </cell>
          <cell r="B87" t="str">
            <v>A0216</v>
          </cell>
          <cell r="C87" t="str">
            <v>Greenject- 30</v>
          </cell>
          <cell r="D87" t="str">
            <v>22G 1 1/4</v>
          </cell>
          <cell r="E87">
            <v>87400</v>
          </cell>
          <cell r="F87">
            <v>5992917</v>
          </cell>
        </row>
        <row r="88">
          <cell r="A88">
            <v>217</v>
          </cell>
          <cell r="B88" t="str">
            <v>A0217</v>
          </cell>
          <cell r="C88" t="str">
            <v>Greenject- 30</v>
          </cell>
          <cell r="D88" t="str">
            <v>23G 1</v>
          </cell>
          <cell r="E88">
            <v>22250</v>
          </cell>
          <cell r="F88">
            <v>1929564</v>
          </cell>
        </row>
        <row r="89">
          <cell r="A89">
            <v>221</v>
          </cell>
          <cell r="B89" t="str">
            <v>A0221</v>
          </cell>
          <cell r="C89" t="str">
            <v>Greenject- 50</v>
          </cell>
          <cell r="D89" t="str">
            <v>18G 1 1/2</v>
          </cell>
          <cell r="E89">
            <v>111825</v>
          </cell>
          <cell r="F89">
            <v>8732878</v>
          </cell>
        </row>
        <row r="90">
          <cell r="A90">
            <v>223</v>
          </cell>
          <cell r="B90" t="str">
            <v>A0223</v>
          </cell>
          <cell r="C90" t="str">
            <v>Greenject- 50</v>
          </cell>
          <cell r="D90" t="str">
            <v>21G 1 1/4</v>
          </cell>
          <cell r="E90">
            <v>80825</v>
          </cell>
          <cell r="F90">
            <v>6435610</v>
          </cell>
        </row>
        <row r="91">
          <cell r="A91">
            <v>224</v>
          </cell>
          <cell r="B91" t="str">
            <v>A0224</v>
          </cell>
          <cell r="C91" t="str">
            <v>Greenject- 50</v>
          </cell>
          <cell r="D91" t="str">
            <v>21G 1 1/2</v>
          </cell>
          <cell r="E91">
            <v>38675</v>
          </cell>
          <cell r="F91">
            <v>3409222</v>
          </cell>
        </row>
        <row r="92">
          <cell r="A92">
            <v>226</v>
          </cell>
          <cell r="B92" t="str">
            <v>A0226</v>
          </cell>
          <cell r="C92" t="str">
            <v>Greenject- 50</v>
          </cell>
          <cell r="D92" t="str">
            <v>22G 1 1/4</v>
          </cell>
          <cell r="E92">
            <v>136125</v>
          </cell>
          <cell r="F92">
            <v>11976892</v>
          </cell>
        </row>
        <row r="93">
          <cell r="A93">
            <v>228</v>
          </cell>
          <cell r="B93" t="str">
            <v>A0228</v>
          </cell>
          <cell r="C93" t="str">
            <v>Greenject- 50</v>
          </cell>
          <cell r="D93" t="str">
            <v>23G 1</v>
          </cell>
          <cell r="E93">
            <v>30600</v>
          </cell>
          <cell r="F93">
            <v>2937019</v>
          </cell>
        </row>
        <row r="94">
          <cell r="A94">
            <v>231</v>
          </cell>
          <cell r="B94" t="str">
            <v>A0231</v>
          </cell>
          <cell r="C94" t="str">
            <v>Green-Needle</v>
          </cell>
          <cell r="D94" t="str">
            <v>17G 1 1/2</v>
          </cell>
          <cell r="E94">
            <v>2900</v>
          </cell>
          <cell r="F94">
            <v>28702</v>
          </cell>
        </row>
        <row r="95">
          <cell r="A95">
            <v>232</v>
          </cell>
          <cell r="B95" t="str">
            <v>A0232</v>
          </cell>
          <cell r="C95" t="str">
            <v>Green-Needle</v>
          </cell>
          <cell r="D95" t="str">
            <v>18G 1 1/2</v>
          </cell>
          <cell r="E95">
            <v>751000</v>
          </cell>
          <cell r="F95">
            <v>8294754</v>
          </cell>
        </row>
        <row r="96">
          <cell r="A96">
            <v>233</v>
          </cell>
          <cell r="B96" t="str">
            <v>A0233</v>
          </cell>
          <cell r="C96" t="str">
            <v>Green-Needle</v>
          </cell>
          <cell r="D96" t="str">
            <v>19G 1 1/2</v>
          </cell>
          <cell r="E96">
            <v>186300</v>
          </cell>
          <cell r="F96">
            <v>2294047</v>
          </cell>
        </row>
        <row r="97">
          <cell r="A97">
            <v>234</v>
          </cell>
          <cell r="B97" t="str">
            <v>A0234</v>
          </cell>
          <cell r="C97" t="str">
            <v>Green-Needle</v>
          </cell>
          <cell r="D97" t="str">
            <v>20G 1 1/2</v>
          </cell>
          <cell r="E97">
            <v>11700</v>
          </cell>
          <cell r="F97">
            <v>148180</v>
          </cell>
        </row>
        <row r="98">
          <cell r="A98">
            <v>236</v>
          </cell>
          <cell r="B98" t="str">
            <v>A0236</v>
          </cell>
          <cell r="C98" t="str">
            <v>Green-Needle</v>
          </cell>
          <cell r="D98" t="str">
            <v>22G 1 1/4</v>
          </cell>
          <cell r="E98">
            <v>349600</v>
          </cell>
          <cell r="F98">
            <v>4072504</v>
          </cell>
        </row>
        <row r="99">
          <cell r="A99">
            <v>237</v>
          </cell>
          <cell r="B99" t="str">
            <v>A0237</v>
          </cell>
          <cell r="C99" t="str">
            <v>Green-Needle</v>
          </cell>
          <cell r="D99" t="str">
            <v>23G 1</v>
          </cell>
          <cell r="E99">
            <v>5919300</v>
          </cell>
          <cell r="F99">
            <v>69976522</v>
          </cell>
        </row>
        <row r="100">
          <cell r="A100">
            <v>238</v>
          </cell>
          <cell r="B100" t="str">
            <v>A0238</v>
          </cell>
          <cell r="C100" t="str">
            <v>Green-Needle</v>
          </cell>
          <cell r="D100" t="str">
            <v>24G 1</v>
          </cell>
          <cell r="E100">
            <v>117500</v>
          </cell>
          <cell r="F100">
            <v>1320073</v>
          </cell>
        </row>
        <row r="101">
          <cell r="A101">
            <v>239</v>
          </cell>
          <cell r="B101" t="str">
            <v>A0239</v>
          </cell>
          <cell r="C101" t="str">
            <v>Green-Needle</v>
          </cell>
          <cell r="D101" t="str">
            <v>25G 5/8</v>
          </cell>
          <cell r="E101">
            <v>602000</v>
          </cell>
          <cell r="F101">
            <v>7186445</v>
          </cell>
        </row>
        <row r="102">
          <cell r="A102">
            <v>240</v>
          </cell>
          <cell r="B102" t="str">
            <v>A0240</v>
          </cell>
          <cell r="C102" t="str">
            <v>Green-Needle</v>
          </cell>
          <cell r="D102" t="str">
            <v>26G 1/2</v>
          </cell>
          <cell r="E102">
            <v>2096100</v>
          </cell>
          <cell r="F102">
            <v>24329458</v>
          </cell>
        </row>
        <row r="103">
          <cell r="A103">
            <v>242</v>
          </cell>
          <cell r="B103" t="str">
            <v>A0242</v>
          </cell>
          <cell r="C103" t="str">
            <v>백신주사기</v>
          </cell>
          <cell r="D103" t="str">
            <v>1cc</v>
          </cell>
          <cell r="E103">
            <v>148400</v>
          </cell>
          <cell r="F103">
            <v>14543200</v>
          </cell>
        </row>
        <row r="104">
          <cell r="A104">
            <v>243</v>
          </cell>
          <cell r="B104" t="str">
            <v>A0243</v>
          </cell>
          <cell r="C104" t="str">
            <v>백신주사기</v>
          </cell>
          <cell r="D104" t="str">
            <v>덕용(시판용)</v>
          </cell>
          <cell r="E104">
            <v>-2777</v>
          </cell>
          <cell r="F104">
            <v>-128484</v>
          </cell>
        </row>
        <row r="105">
          <cell r="A105">
            <v>249</v>
          </cell>
          <cell r="B105" t="str">
            <v>A0249</v>
          </cell>
          <cell r="C105" t="str">
            <v>Petri-dish</v>
          </cell>
          <cell r="D105" t="str">
            <v>55pie</v>
          </cell>
          <cell r="E105">
            <v>644830</v>
          </cell>
          <cell r="F105">
            <v>24648847</v>
          </cell>
        </row>
        <row r="106">
          <cell r="A106">
            <v>250</v>
          </cell>
          <cell r="B106" t="str">
            <v>A0250</v>
          </cell>
          <cell r="C106" t="str">
            <v>Petri-dish</v>
          </cell>
          <cell r="D106" t="str">
            <v>87pie</v>
          </cell>
          <cell r="E106">
            <v>9551928</v>
          </cell>
          <cell r="F106">
            <v>474373136</v>
          </cell>
        </row>
        <row r="107">
          <cell r="A107">
            <v>251</v>
          </cell>
          <cell r="B107" t="str">
            <v>A0251</v>
          </cell>
          <cell r="C107" t="str">
            <v>Petri-dish</v>
          </cell>
          <cell r="D107" t="str">
            <v>100pie</v>
          </cell>
          <cell r="E107">
            <v>434160</v>
          </cell>
          <cell r="F107">
            <v>29015197</v>
          </cell>
        </row>
        <row r="108">
          <cell r="A108">
            <v>252</v>
          </cell>
          <cell r="B108" t="str">
            <v>A0252</v>
          </cell>
          <cell r="C108" t="str">
            <v>Petri-dish</v>
          </cell>
          <cell r="D108" t="str">
            <v>87pie</v>
          </cell>
          <cell r="E108">
            <v>51500</v>
          </cell>
          <cell r="F108">
            <v>3267304</v>
          </cell>
        </row>
        <row r="109">
          <cell r="A109">
            <v>257</v>
          </cell>
          <cell r="B109" t="str">
            <v>A0257</v>
          </cell>
          <cell r="C109" t="str">
            <v>혈청분리관</v>
          </cell>
          <cell r="E109">
            <v>5163000</v>
          </cell>
          <cell r="F109">
            <v>95963760</v>
          </cell>
        </row>
        <row r="110">
          <cell r="A110">
            <v>258</v>
          </cell>
          <cell r="B110" t="str">
            <v>A0258</v>
          </cell>
          <cell r="C110" t="str">
            <v>C.B.C.Bottle</v>
          </cell>
          <cell r="D110" t="str">
            <v>2K</v>
          </cell>
          <cell r="E110">
            <v>4348100</v>
          </cell>
          <cell r="F110">
            <v>83690382</v>
          </cell>
        </row>
        <row r="111">
          <cell r="A111">
            <v>259</v>
          </cell>
          <cell r="B111" t="str">
            <v>A0259</v>
          </cell>
          <cell r="C111" t="str">
            <v>C.B.C.Bottle</v>
          </cell>
          <cell r="D111" t="str">
            <v>Plain</v>
          </cell>
          <cell r="E111">
            <v>376000</v>
          </cell>
          <cell r="F111">
            <v>7088151</v>
          </cell>
        </row>
        <row r="112">
          <cell r="A112">
            <v>260</v>
          </cell>
          <cell r="B112" t="str">
            <v>A0260</v>
          </cell>
          <cell r="C112" t="str">
            <v>Specimencup</v>
          </cell>
          <cell r="D112" t="str">
            <v>멸균</v>
          </cell>
          <cell r="E112">
            <v>580500</v>
          </cell>
          <cell r="F112">
            <v>51736749</v>
          </cell>
        </row>
        <row r="113">
          <cell r="A113">
            <v>261</v>
          </cell>
          <cell r="B113" t="str">
            <v>A0261</v>
          </cell>
          <cell r="C113" t="str">
            <v>Specimencup</v>
          </cell>
          <cell r="D113" t="str">
            <v>Cap</v>
          </cell>
          <cell r="E113">
            <v>114450</v>
          </cell>
          <cell r="F113">
            <v>2977836</v>
          </cell>
        </row>
        <row r="114">
          <cell r="A114">
            <v>262</v>
          </cell>
          <cell r="B114" t="str">
            <v>A0262</v>
          </cell>
          <cell r="C114" t="str">
            <v>Specimencup</v>
          </cell>
          <cell r="D114" t="str">
            <v>Cup</v>
          </cell>
          <cell r="E114">
            <v>136700</v>
          </cell>
          <cell r="F114">
            <v>6410413</v>
          </cell>
        </row>
        <row r="115">
          <cell r="A115">
            <v>263</v>
          </cell>
          <cell r="B115" t="str">
            <v>A0263</v>
          </cell>
          <cell r="C115" t="str">
            <v>원심관</v>
          </cell>
          <cell r="E115">
            <v>13000</v>
          </cell>
          <cell r="F115">
            <v>297001</v>
          </cell>
        </row>
        <row r="116">
          <cell r="A116">
            <v>264</v>
          </cell>
          <cell r="B116" t="str">
            <v>A0264</v>
          </cell>
          <cell r="C116" t="str">
            <v>Green-Plate</v>
          </cell>
          <cell r="E116">
            <v>55030</v>
          </cell>
          <cell r="F116">
            <v>20215178</v>
          </cell>
        </row>
        <row r="117">
          <cell r="A117">
            <v>265</v>
          </cell>
          <cell r="B117" t="str">
            <v>A0265</v>
          </cell>
          <cell r="C117" t="str">
            <v>Green-Tube</v>
          </cell>
          <cell r="D117" t="str">
            <v>5 ML</v>
          </cell>
          <cell r="E117">
            <v>4855750</v>
          </cell>
          <cell r="F117">
            <v>58192545</v>
          </cell>
        </row>
        <row r="118">
          <cell r="A118">
            <v>266</v>
          </cell>
          <cell r="B118" t="str">
            <v>A0266</v>
          </cell>
          <cell r="C118" t="str">
            <v>Green-Tube</v>
          </cell>
          <cell r="D118" t="str">
            <v>10 ML(+Cap)</v>
          </cell>
          <cell r="E118">
            <v>841700</v>
          </cell>
          <cell r="F118">
            <v>25798897</v>
          </cell>
        </row>
        <row r="119">
          <cell r="A119">
            <v>267</v>
          </cell>
          <cell r="B119" t="str">
            <v>A0267</v>
          </cell>
          <cell r="C119" t="str">
            <v>Sample Vial</v>
          </cell>
          <cell r="E119">
            <v>2560</v>
          </cell>
          <cell r="F119">
            <v>177332</v>
          </cell>
        </row>
        <row r="120">
          <cell r="A120">
            <v>274</v>
          </cell>
          <cell r="B120" t="str">
            <v>A0274</v>
          </cell>
          <cell r="C120" t="str">
            <v>Micro Centrifuge Tube</v>
          </cell>
          <cell r="E120">
            <v>-500</v>
          </cell>
          <cell r="F120">
            <v>-7499</v>
          </cell>
        </row>
        <row r="121">
          <cell r="A121">
            <v>275</v>
          </cell>
          <cell r="B121" t="str">
            <v>A0275</v>
          </cell>
          <cell r="C121" t="str">
            <v>Micro Centrifuge Tube</v>
          </cell>
          <cell r="D121" t="str">
            <v>PS-1</v>
          </cell>
          <cell r="E121">
            <v>90500</v>
          </cell>
          <cell r="F121">
            <v>5482901</v>
          </cell>
        </row>
        <row r="122">
          <cell r="A122">
            <v>278</v>
          </cell>
          <cell r="B122" t="str">
            <v>A0278</v>
          </cell>
          <cell r="C122" t="str">
            <v>Greenpet-Tip</v>
          </cell>
          <cell r="D122" t="str">
            <v>Blue</v>
          </cell>
          <cell r="E122">
            <v>13000</v>
          </cell>
          <cell r="F122">
            <v>217167</v>
          </cell>
        </row>
        <row r="123">
          <cell r="A123">
            <v>279</v>
          </cell>
          <cell r="B123" t="str">
            <v>A0279</v>
          </cell>
          <cell r="C123" t="str">
            <v>Greenpet-Tip</v>
          </cell>
          <cell r="D123" t="str">
            <v>Yellow</v>
          </cell>
          <cell r="E123">
            <v>2000</v>
          </cell>
          <cell r="F123">
            <v>30000</v>
          </cell>
        </row>
        <row r="124">
          <cell r="A124">
            <v>290</v>
          </cell>
          <cell r="B124" t="str">
            <v>A0290</v>
          </cell>
          <cell r="C124" t="str">
            <v>양두침</v>
          </cell>
          <cell r="E124">
            <v>126600</v>
          </cell>
          <cell r="F124">
            <v>27852000</v>
          </cell>
        </row>
        <row r="125">
          <cell r="A125">
            <v>301</v>
          </cell>
          <cell r="B125" t="str">
            <v>A0301</v>
          </cell>
          <cell r="C125" t="str">
            <v>자궁암진단기구</v>
          </cell>
          <cell r="E125">
            <v>-733</v>
          </cell>
          <cell r="F125">
            <v>-562235</v>
          </cell>
        </row>
        <row r="126">
          <cell r="A126">
            <v>316</v>
          </cell>
          <cell r="B126" t="str">
            <v>A0316</v>
          </cell>
          <cell r="C126" t="str">
            <v>Greenject- 1</v>
          </cell>
          <cell r="D126" t="str">
            <v>26G 1/2 (80-100)</v>
          </cell>
          <cell r="E126">
            <v>210600</v>
          </cell>
          <cell r="F126">
            <v>6851938</v>
          </cell>
        </row>
        <row r="127">
          <cell r="A127">
            <v>318</v>
          </cell>
          <cell r="B127" t="str">
            <v>A0318</v>
          </cell>
          <cell r="C127" t="str">
            <v>Greenject- 1</v>
          </cell>
          <cell r="D127" t="str">
            <v>26G 1/2 (40-100)</v>
          </cell>
          <cell r="E127">
            <v>24000</v>
          </cell>
          <cell r="F127">
            <v>672575</v>
          </cell>
        </row>
        <row r="128">
          <cell r="A128">
            <v>320</v>
          </cell>
          <cell r="B128" t="str">
            <v>A0320</v>
          </cell>
          <cell r="C128" t="str">
            <v>Deltec P.H.Needle</v>
          </cell>
          <cell r="D128" t="str">
            <v>22G 1.5 90</v>
          </cell>
          <cell r="E128">
            <v>5000</v>
          </cell>
          <cell r="F128">
            <v>1148897</v>
          </cell>
        </row>
        <row r="129">
          <cell r="A129">
            <v>327</v>
          </cell>
          <cell r="B129" t="str">
            <v>A0327</v>
          </cell>
          <cell r="C129" t="str">
            <v>Petri-dish  87pie</v>
          </cell>
          <cell r="D129" t="str">
            <v>(녹십자)</v>
          </cell>
          <cell r="E129">
            <v>14000</v>
          </cell>
          <cell r="F129">
            <v>1078000</v>
          </cell>
        </row>
        <row r="130">
          <cell r="A130">
            <v>330</v>
          </cell>
          <cell r="B130" t="str">
            <v>A0330</v>
          </cell>
          <cell r="C130" t="str">
            <v>Green-Plate</v>
          </cell>
          <cell r="D130" t="str">
            <v>(녹)</v>
          </cell>
          <cell r="E130">
            <v>74400</v>
          </cell>
          <cell r="F130">
            <v>34447200</v>
          </cell>
        </row>
        <row r="131">
          <cell r="A131">
            <v>337</v>
          </cell>
          <cell r="B131" t="str">
            <v>A0337</v>
          </cell>
          <cell r="C131" t="str">
            <v>Green-Needle</v>
          </cell>
          <cell r="D131" t="str">
            <v>24G 3/4</v>
          </cell>
          <cell r="E131">
            <v>200500</v>
          </cell>
          <cell r="F131">
            <v>2347973</v>
          </cell>
        </row>
        <row r="132">
          <cell r="A132">
            <v>338</v>
          </cell>
          <cell r="B132" t="str">
            <v>A0338</v>
          </cell>
          <cell r="C132" t="str">
            <v>Green-Needle</v>
          </cell>
          <cell r="D132" t="str">
            <v>21G 1 1/4</v>
          </cell>
          <cell r="E132">
            <v>151000</v>
          </cell>
          <cell r="F132">
            <v>1716101</v>
          </cell>
        </row>
        <row r="133">
          <cell r="A133">
            <v>342</v>
          </cell>
          <cell r="B133" t="str">
            <v>A0342</v>
          </cell>
          <cell r="C133" t="str">
            <v>Green-Needle (연세용)</v>
          </cell>
          <cell r="D133" t="str">
            <v>20G 1 1/4</v>
          </cell>
          <cell r="E133">
            <v>25200</v>
          </cell>
          <cell r="F133">
            <v>252000</v>
          </cell>
        </row>
        <row r="134">
          <cell r="A134">
            <v>355</v>
          </cell>
          <cell r="B134" t="str">
            <v>A0355</v>
          </cell>
          <cell r="C134" t="str">
            <v>Scalp Vein Set</v>
          </cell>
          <cell r="D134" t="str">
            <v>수출용</v>
          </cell>
          <cell r="E134">
            <v>1848000</v>
          </cell>
          <cell r="F134">
            <v>124194494</v>
          </cell>
        </row>
        <row r="135">
          <cell r="A135">
            <v>377</v>
          </cell>
          <cell r="B135" t="str">
            <v>A0377</v>
          </cell>
          <cell r="C135" t="str">
            <v>Greenject- 1</v>
          </cell>
          <cell r="D135" t="str">
            <v>(수출용)</v>
          </cell>
          <cell r="E135">
            <v>825000</v>
          </cell>
          <cell r="F135">
            <v>25681100</v>
          </cell>
        </row>
        <row r="136">
          <cell r="A136">
            <v>378</v>
          </cell>
          <cell r="B136" t="str">
            <v>A0378</v>
          </cell>
          <cell r="C136" t="str">
            <v>Greenject- 2</v>
          </cell>
          <cell r="D136" t="str">
            <v>(수출용)</v>
          </cell>
          <cell r="E136">
            <v>192000</v>
          </cell>
          <cell r="F136">
            <v>7120617</v>
          </cell>
        </row>
        <row r="137">
          <cell r="A137">
            <v>379</v>
          </cell>
          <cell r="B137" t="str">
            <v>A0379</v>
          </cell>
          <cell r="C137" t="str">
            <v>Greenject- 3</v>
          </cell>
          <cell r="D137" t="str">
            <v>(수출용)</v>
          </cell>
          <cell r="E137">
            <v>4820800</v>
          </cell>
          <cell r="F137">
            <v>159769989</v>
          </cell>
        </row>
        <row r="138">
          <cell r="A138">
            <v>380</v>
          </cell>
          <cell r="B138" t="str">
            <v>A0380</v>
          </cell>
          <cell r="C138" t="str">
            <v>Greenject- 5</v>
          </cell>
          <cell r="D138" t="str">
            <v>(수출용)</v>
          </cell>
          <cell r="E138">
            <v>3986200</v>
          </cell>
          <cell r="F138">
            <v>144497752</v>
          </cell>
        </row>
        <row r="139">
          <cell r="A139">
            <v>381</v>
          </cell>
          <cell r="B139" t="str">
            <v>A0381</v>
          </cell>
          <cell r="C139" t="str">
            <v>Greenject- 10</v>
          </cell>
          <cell r="D139" t="str">
            <v>(수출용)</v>
          </cell>
          <cell r="E139">
            <v>786000</v>
          </cell>
          <cell r="F139">
            <v>43582604</v>
          </cell>
        </row>
        <row r="140">
          <cell r="A140">
            <v>382</v>
          </cell>
          <cell r="B140" t="str">
            <v>A0382</v>
          </cell>
          <cell r="C140" t="str">
            <v>Greenject- 20</v>
          </cell>
          <cell r="D140" t="str">
            <v>(수출용)</v>
          </cell>
          <cell r="E140">
            <v>352000</v>
          </cell>
          <cell r="F140">
            <v>28877610</v>
          </cell>
        </row>
        <row r="141">
          <cell r="A141">
            <v>383</v>
          </cell>
          <cell r="B141" t="str">
            <v>A0383</v>
          </cell>
          <cell r="C141" t="str">
            <v>Greenject- 30</v>
          </cell>
          <cell r="D141" t="str">
            <v>(수출용)</v>
          </cell>
          <cell r="E141">
            <v>30000</v>
          </cell>
          <cell r="F141">
            <v>3007610</v>
          </cell>
        </row>
        <row r="142">
          <cell r="A142">
            <v>384</v>
          </cell>
          <cell r="B142" t="str">
            <v>A0384</v>
          </cell>
          <cell r="C142" t="str">
            <v>Greenject- 50</v>
          </cell>
          <cell r="D142" t="str">
            <v>(수출용)</v>
          </cell>
          <cell r="E142">
            <v>120400</v>
          </cell>
          <cell r="F142">
            <v>18956429</v>
          </cell>
        </row>
        <row r="143">
          <cell r="A143">
            <v>390</v>
          </cell>
          <cell r="B143" t="str">
            <v>A0390</v>
          </cell>
          <cell r="C143" t="str">
            <v>Green-Needle</v>
          </cell>
          <cell r="D143" t="str">
            <v>수출용</v>
          </cell>
          <cell r="E143">
            <v>1777200</v>
          </cell>
          <cell r="F143">
            <v>22484951</v>
          </cell>
        </row>
        <row r="144">
          <cell r="A144">
            <v>395</v>
          </cell>
          <cell r="B144" t="str">
            <v>A0395</v>
          </cell>
          <cell r="C144" t="str">
            <v>Transfer Bag</v>
          </cell>
          <cell r="D144" t="str">
            <v>600 ml</v>
          </cell>
          <cell r="E144">
            <v>36890</v>
          </cell>
          <cell r="F144">
            <v>42028615</v>
          </cell>
        </row>
        <row r="145">
          <cell r="A145">
            <v>396</v>
          </cell>
          <cell r="B145" t="str">
            <v>A0396</v>
          </cell>
          <cell r="C145" t="str">
            <v>Transfer Bag</v>
          </cell>
          <cell r="D145" t="str">
            <v>수출용(300ML)</v>
          </cell>
          <cell r="E145">
            <v>203300</v>
          </cell>
          <cell r="F145">
            <v>138130770</v>
          </cell>
        </row>
        <row r="146">
          <cell r="A146">
            <v>397</v>
          </cell>
          <cell r="B146" t="str">
            <v>A0397</v>
          </cell>
          <cell r="C146" t="str">
            <v>Peritosol 150</v>
          </cell>
          <cell r="D146" t="str">
            <v>0.5 L</v>
          </cell>
          <cell r="E146">
            <v>184</v>
          </cell>
          <cell r="F146">
            <v>256032</v>
          </cell>
        </row>
        <row r="147">
          <cell r="A147">
            <v>431</v>
          </cell>
          <cell r="B147" t="str">
            <v>A0431</v>
          </cell>
          <cell r="C147" t="str">
            <v>수혈 Set</v>
          </cell>
          <cell r="D147" t="str">
            <v>20 G</v>
          </cell>
          <cell r="E147">
            <v>574540</v>
          </cell>
          <cell r="F147">
            <v>94048687</v>
          </cell>
        </row>
        <row r="148">
          <cell r="A148">
            <v>434</v>
          </cell>
          <cell r="B148" t="str">
            <v>A0434</v>
          </cell>
          <cell r="C148" t="str">
            <v>Greenpet-Tip</v>
          </cell>
          <cell r="D148" t="str">
            <v>G</v>
          </cell>
          <cell r="E148">
            <v>-7000</v>
          </cell>
          <cell r="F148">
            <v>2250</v>
          </cell>
        </row>
        <row r="149">
          <cell r="A149">
            <v>440</v>
          </cell>
          <cell r="B149" t="str">
            <v>A0440</v>
          </cell>
          <cell r="C149" t="str">
            <v>Greenject- 10</v>
          </cell>
          <cell r="D149" t="str">
            <v>무침</v>
          </cell>
          <cell r="E149">
            <v>260400</v>
          </cell>
          <cell r="F149">
            <v>10676400</v>
          </cell>
        </row>
        <row r="150">
          <cell r="A150">
            <v>447</v>
          </cell>
          <cell r="B150" t="str">
            <v>A0447</v>
          </cell>
          <cell r="C150" t="str">
            <v>Green-Tube</v>
          </cell>
          <cell r="D150" t="str">
            <v>10 ML</v>
          </cell>
          <cell r="E150">
            <v>320500</v>
          </cell>
          <cell r="F150">
            <v>7117755</v>
          </cell>
        </row>
        <row r="151">
          <cell r="A151">
            <v>448</v>
          </cell>
          <cell r="B151" t="str">
            <v>A0448</v>
          </cell>
          <cell r="C151" t="str">
            <v>수액 Set</v>
          </cell>
          <cell r="D151" t="str">
            <v>A-Type(서울대용)</v>
          </cell>
          <cell r="E151">
            <v>30000</v>
          </cell>
          <cell r="F151">
            <v>4316915</v>
          </cell>
        </row>
        <row r="152">
          <cell r="A152">
            <v>464</v>
          </cell>
          <cell r="B152" t="str">
            <v>A0464</v>
          </cell>
          <cell r="C152" t="str">
            <v>H.D.Sol-BC</v>
          </cell>
          <cell r="D152" t="str">
            <v>A 액</v>
          </cell>
          <cell r="E152">
            <v>264901</v>
          </cell>
          <cell r="F152">
            <v>1848882543</v>
          </cell>
        </row>
        <row r="153">
          <cell r="A153">
            <v>468</v>
          </cell>
          <cell r="B153" t="str">
            <v>A0468</v>
          </cell>
          <cell r="C153" t="str">
            <v>Greenject- 20</v>
          </cell>
          <cell r="D153" t="str">
            <v>18G 1 1/2</v>
          </cell>
          <cell r="E153">
            <v>194500</v>
          </cell>
          <cell r="F153">
            <v>10377555</v>
          </cell>
        </row>
        <row r="154">
          <cell r="A154">
            <v>471</v>
          </cell>
          <cell r="B154" t="str">
            <v>A0471</v>
          </cell>
          <cell r="C154" t="str">
            <v>H.D SOL-BC</v>
          </cell>
          <cell r="D154" t="str">
            <v>B 액</v>
          </cell>
          <cell r="E154">
            <v>285953</v>
          </cell>
          <cell r="F154">
            <v>1631121440</v>
          </cell>
        </row>
        <row r="155">
          <cell r="A155">
            <v>474</v>
          </cell>
          <cell r="B155" t="str">
            <v>A0474</v>
          </cell>
          <cell r="C155" t="str">
            <v>Peritosol휴대주머니</v>
          </cell>
          <cell r="D155" t="str">
            <v>가방식</v>
          </cell>
          <cell r="E155">
            <v>26</v>
          </cell>
          <cell r="F155">
            <v>46800</v>
          </cell>
        </row>
        <row r="156">
          <cell r="A156">
            <v>478</v>
          </cell>
          <cell r="B156" t="str">
            <v>A0478</v>
          </cell>
          <cell r="C156" t="str">
            <v>Peritosol 복대</v>
          </cell>
          <cell r="D156" t="str">
            <v>벨트식</v>
          </cell>
          <cell r="E156">
            <v>180</v>
          </cell>
          <cell r="F156">
            <v>288000</v>
          </cell>
        </row>
        <row r="157">
          <cell r="A157">
            <v>488</v>
          </cell>
          <cell r="B157" t="str">
            <v>A0488</v>
          </cell>
          <cell r="C157" t="str">
            <v>Neo Peritosol 150</v>
          </cell>
          <cell r="D157" t="str">
            <v>1 L</v>
          </cell>
          <cell r="E157">
            <v>-83</v>
          </cell>
          <cell r="F157">
            <v>-114393</v>
          </cell>
        </row>
        <row r="158">
          <cell r="A158">
            <v>497</v>
          </cell>
          <cell r="B158" t="str">
            <v>A0497</v>
          </cell>
          <cell r="C158" t="str">
            <v>원심튜브</v>
          </cell>
          <cell r="D158" t="str">
            <v>C50</v>
          </cell>
          <cell r="E158">
            <v>648</v>
          </cell>
          <cell r="F158">
            <v>115920</v>
          </cell>
        </row>
        <row r="159">
          <cell r="A159">
            <v>516</v>
          </cell>
          <cell r="B159" t="str">
            <v>A0516</v>
          </cell>
          <cell r="C159" t="str">
            <v>Peritosol휴대주머니</v>
          </cell>
          <cell r="D159" t="str">
            <v>복대식</v>
          </cell>
          <cell r="E159">
            <v>22</v>
          </cell>
          <cell r="F159">
            <v>39600</v>
          </cell>
        </row>
        <row r="160">
          <cell r="A160">
            <v>517</v>
          </cell>
          <cell r="B160" t="str">
            <v>A0517</v>
          </cell>
          <cell r="C160" t="str">
            <v>Peritosol Stand</v>
          </cell>
          <cell r="E160">
            <v>75</v>
          </cell>
          <cell r="F160">
            <v>120000</v>
          </cell>
        </row>
        <row r="161">
          <cell r="A161">
            <v>522</v>
          </cell>
          <cell r="B161" t="str">
            <v>A0522</v>
          </cell>
          <cell r="C161" t="str">
            <v>I.V. Catheter</v>
          </cell>
          <cell r="D161" t="str">
            <v>24G 3/4</v>
          </cell>
          <cell r="E161">
            <v>277592</v>
          </cell>
          <cell r="F161">
            <v>62684122</v>
          </cell>
        </row>
        <row r="162">
          <cell r="A162">
            <v>525</v>
          </cell>
          <cell r="B162" t="str">
            <v>A0525</v>
          </cell>
          <cell r="C162" t="str">
            <v>복강 Catheter</v>
          </cell>
          <cell r="D162" t="str">
            <v>Tenck. 1cuff(성인용)</v>
          </cell>
          <cell r="E162">
            <v>-2</v>
          </cell>
          <cell r="F162">
            <v>-59999</v>
          </cell>
        </row>
        <row r="163">
          <cell r="A163">
            <v>526</v>
          </cell>
          <cell r="B163" t="str">
            <v>A0526</v>
          </cell>
          <cell r="C163" t="str">
            <v>복강 Catheter</v>
          </cell>
          <cell r="D163" t="str">
            <v>Tenck. 2cuff(성인용)</v>
          </cell>
          <cell r="E163">
            <v>595</v>
          </cell>
          <cell r="F163">
            <v>15822683</v>
          </cell>
        </row>
        <row r="164">
          <cell r="A164">
            <v>535</v>
          </cell>
          <cell r="B164" t="str">
            <v>A0535</v>
          </cell>
          <cell r="C164" t="str">
            <v>복강 Catheter</v>
          </cell>
          <cell r="D164" t="str">
            <v>Tenck. 1cuff(소아용)</v>
          </cell>
          <cell r="E164">
            <v>10</v>
          </cell>
          <cell r="F164">
            <v>259000</v>
          </cell>
        </row>
        <row r="165">
          <cell r="A165">
            <v>536</v>
          </cell>
          <cell r="B165" t="str">
            <v>A0536</v>
          </cell>
          <cell r="C165" t="str">
            <v>복강 Catheter</v>
          </cell>
          <cell r="D165" t="str">
            <v>Tenck. 2cuff(소아용)</v>
          </cell>
          <cell r="E165">
            <v>38</v>
          </cell>
          <cell r="F165">
            <v>1017000</v>
          </cell>
        </row>
        <row r="166">
          <cell r="A166">
            <v>553</v>
          </cell>
          <cell r="B166" t="str">
            <v>A0553</v>
          </cell>
          <cell r="C166" t="str">
            <v>Green-Tube  5 ML</v>
          </cell>
          <cell r="D166" t="str">
            <v>(수출용)</v>
          </cell>
          <cell r="E166">
            <v>600000</v>
          </cell>
          <cell r="F166">
            <v>7987554</v>
          </cell>
        </row>
        <row r="167">
          <cell r="A167">
            <v>554</v>
          </cell>
          <cell r="B167" t="str">
            <v>A0554</v>
          </cell>
          <cell r="C167" t="str">
            <v>A.V.F. Set</v>
          </cell>
          <cell r="D167" t="str">
            <v>16G (수출용)</v>
          </cell>
          <cell r="E167">
            <v>100000</v>
          </cell>
          <cell r="F167">
            <v>26383995</v>
          </cell>
        </row>
        <row r="168">
          <cell r="A168">
            <v>561</v>
          </cell>
          <cell r="B168" t="str">
            <v>A0561</v>
          </cell>
          <cell r="C168" t="str">
            <v>Swanneck Catheter</v>
          </cell>
          <cell r="D168" t="str">
            <v>SN-T2-Right</v>
          </cell>
          <cell r="E168">
            <v>249</v>
          </cell>
          <cell r="F168">
            <v>13097500</v>
          </cell>
        </row>
        <row r="169">
          <cell r="A169">
            <v>562</v>
          </cell>
          <cell r="B169" t="str">
            <v>A0562</v>
          </cell>
          <cell r="C169" t="str">
            <v>Swanneck Catheter</v>
          </cell>
          <cell r="D169" t="str">
            <v>SN-T2-Left</v>
          </cell>
          <cell r="E169">
            <v>593</v>
          </cell>
          <cell r="F169">
            <v>31033608</v>
          </cell>
        </row>
        <row r="170">
          <cell r="A170">
            <v>563</v>
          </cell>
          <cell r="B170" t="str">
            <v>A0563</v>
          </cell>
          <cell r="C170" t="str">
            <v>Peritosol 교환 Kit</v>
          </cell>
          <cell r="E170">
            <v>109</v>
          </cell>
          <cell r="F170">
            <v>924750</v>
          </cell>
        </row>
        <row r="171">
          <cell r="A171">
            <v>571</v>
          </cell>
          <cell r="B171" t="str">
            <v>A0571</v>
          </cell>
          <cell r="C171" t="str">
            <v>Haemonetics Bag</v>
          </cell>
          <cell r="D171">
            <v>690</v>
          </cell>
          <cell r="E171">
            <v>40000</v>
          </cell>
          <cell r="F171">
            <v>83308142</v>
          </cell>
        </row>
        <row r="172">
          <cell r="A172">
            <v>585</v>
          </cell>
          <cell r="B172" t="str">
            <v>A0585</v>
          </cell>
          <cell r="C172" t="str">
            <v>Peritosol 425</v>
          </cell>
          <cell r="D172" t="str">
            <v>0.5 L</v>
          </cell>
          <cell r="E172">
            <v>-106</v>
          </cell>
          <cell r="F172">
            <v>-118296</v>
          </cell>
        </row>
        <row r="173">
          <cell r="A173">
            <v>587</v>
          </cell>
          <cell r="B173" t="str">
            <v>A0587</v>
          </cell>
          <cell r="C173" t="str">
            <v>Extension Tube</v>
          </cell>
          <cell r="D173" t="str">
            <v>110cm</v>
          </cell>
          <cell r="E173">
            <v>247950</v>
          </cell>
          <cell r="F173">
            <v>20305610</v>
          </cell>
        </row>
        <row r="174">
          <cell r="A174">
            <v>588</v>
          </cell>
          <cell r="B174" t="str">
            <v>A0588</v>
          </cell>
          <cell r="C174" t="str">
            <v>Extension Tube</v>
          </cell>
          <cell r="D174" t="str">
            <v>150cm</v>
          </cell>
          <cell r="E174">
            <v>108558</v>
          </cell>
          <cell r="F174">
            <v>8292973</v>
          </cell>
        </row>
        <row r="175">
          <cell r="A175">
            <v>590</v>
          </cell>
          <cell r="B175" t="str">
            <v>A0590</v>
          </cell>
          <cell r="C175" t="str">
            <v>I.V. Catheter</v>
          </cell>
          <cell r="D175" t="str">
            <v>수출용</v>
          </cell>
          <cell r="E175">
            <v>439000</v>
          </cell>
          <cell r="F175">
            <v>130068759</v>
          </cell>
        </row>
        <row r="176">
          <cell r="A176">
            <v>611</v>
          </cell>
          <cell r="B176" t="str">
            <v>A0611</v>
          </cell>
          <cell r="C176" t="str">
            <v>Peritosol 150</v>
          </cell>
          <cell r="D176" t="str">
            <v>1.5 L</v>
          </cell>
          <cell r="E176">
            <v>6345</v>
          </cell>
          <cell r="F176">
            <v>11518914</v>
          </cell>
        </row>
        <row r="177">
          <cell r="A177">
            <v>623</v>
          </cell>
          <cell r="B177" t="str">
            <v>A0623</v>
          </cell>
          <cell r="C177" t="str">
            <v>Assembled Needle</v>
          </cell>
          <cell r="D177" t="str">
            <v>(18G~24G)</v>
          </cell>
          <cell r="E177">
            <v>68080000</v>
          </cell>
          <cell r="F177">
            <v>576095606</v>
          </cell>
        </row>
        <row r="178">
          <cell r="A178">
            <v>628</v>
          </cell>
          <cell r="B178" t="str">
            <v>A0628</v>
          </cell>
          <cell r="C178" t="str">
            <v>백신주사기</v>
          </cell>
          <cell r="D178" t="str">
            <v>덕용 (관납)</v>
          </cell>
          <cell r="E178">
            <v>884000</v>
          </cell>
          <cell r="F178">
            <v>56770000</v>
          </cell>
        </row>
        <row r="179">
          <cell r="A179">
            <v>632</v>
          </cell>
          <cell r="B179" t="str">
            <v>A0632</v>
          </cell>
          <cell r="C179" t="str">
            <v>Peritosol 250</v>
          </cell>
          <cell r="D179" t="str">
            <v>1.5 L</v>
          </cell>
          <cell r="E179">
            <v>80</v>
          </cell>
          <cell r="F179">
            <v>165000</v>
          </cell>
        </row>
        <row r="180">
          <cell r="A180">
            <v>633</v>
          </cell>
          <cell r="B180" t="str">
            <v>A0633</v>
          </cell>
          <cell r="C180" t="str">
            <v>Peritosol 425</v>
          </cell>
          <cell r="D180" t="str">
            <v>1.5 L</v>
          </cell>
          <cell r="E180">
            <v>1015</v>
          </cell>
          <cell r="F180">
            <v>2020178</v>
          </cell>
        </row>
        <row r="181">
          <cell r="A181">
            <v>637</v>
          </cell>
          <cell r="B181" t="str">
            <v>A0637</v>
          </cell>
          <cell r="C181" t="str">
            <v>Sili Stopper</v>
          </cell>
          <cell r="D181" t="str">
            <v>P-12</v>
          </cell>
          <cell r="E181">
            <v>11600</v>
          </cell>
          <cell r="F181">
            <v>4567355</v>
          </cell>
        </row>
        <row r="182">
          <cell r="A182">
            <v>638</v>
          </cell>
          <cell r="B182" t="str">
            <v>A0638</v>
          </cell>
          <cell r="C182" t="str">
            <v>Sili Stopper</v>
          </cell>
          <cell r="D182" t="str">
            <v>P-15</v>
          </cell>
          <cell r="E182">
            <v>15800</v>
          </cell>
          <cell r="F182">
            <v>7622846</v>
          </cell>
        </row>
        <row r="183">
          <cell r="A183">
            <v>639</v>
          </cell>
          <cell r="B183" t="str">
            <v>A0639</v>
          </cell>
          <cell r="C183" t="str">
            <v>Sili Stopper</v>
          </cell>
          <cell r="D183" t="str">
            <v>P-17</v>
          </cell>
          <cell r="E183">
            <v>13000</v>
          </cell>
          <cell r="F183">
            <v>7211988</v>
          </cell>
        </row>
        <row r="184">
          <cell r="A184">
            <v>640</v>
          </cell>
          <cell r="B184" t="str">
            <v>A0640</v>
          </cell>
          <cell r="C184" t="str">
            <v>Sili Stopper</v>
          </cell>
          <cell r="D184" t="str">
            <v>P-19</v>
          </cell>
          <cell r="E184">
            <v>70700</v>
          </cell>
          <cell r="F184">
            <v>44785650</v>
          </cell>
        </row>
        <row r="185">
          <cell r="A185">
            <v>641</v>
          </cell>
          <cell r="B185" t="str">
            <v>A0641</v>
          </cell>
          <cell r="C185" t="str">
            <v>Sili Stopper</v>
          </cell>
          <cell r="D185" t="str">
            <v>P-22</v>
          </cell>
          <cell r="E185">
            <v>11400</v>
          </cell>
          <cell r="F185">
            <v>7653994</v>
          </cell>
        </row>
        <row r="186">
          <cell r="A186">
            <v>642</v>
          </cell>
          <cell r="B186" t="str">
            <v>A0642</v>
          </cell>
          <cell r="C186" t="str">
            <v>Sili Stopper</v>
          </cell>
          <cell r="D186" t="str">
            <v>P-24</v>
          </cell>
          <cell r="E186">
            <v>16800</v>
          </cell>
          <cell r="F186">
            <v>13254462</v>
          </cell>
        </row>
        <row r="187">
          <cell r="A187">
            <v>643</v>
          </cell>
          <cell r="B187" t="str">
            <v>A0643</v>
          </cell>
          <cell r="C187" t="str">
            <v>Sili Stopper</v>
          </cell>
          <cell r="D187" t="str">
            <v>P-32</v>
          </cell>
          <cell r="E187">
            <v>19030</v>
          </cell>
          <cell r="F187">
            <v>21089722</v>
          </cell>
        </row>
        <row r="188">
          <cell r="A188">
            <v>647</v>
          </cell>
          <cell r="B188" t="str">
            <v>A0647</v>
          </cell>
          <cell r="C188" t="str">
            <v>수액 Set</v>
          </cell>
          <cell r="D188" t="str">
            <v>C-Type(서울대용)</v>
          </cell>
          <cell r="E188">
            <v>5000</v>
          </cell>
          <cell r="F188">
            <v>962803</v>
          </cell>
        </row>
        <row r="189">
          <cell r="A189">
            <v>651</v>
          </cell>
          <cell r="B189" t="str">
            <v>A0651</v>
          </cell>
          <cell r="C189" t="str">
            <v>I.V. Catheter</v>
          </cell>
          <cell r="D189" t="str">
            <v>18G 1 1/4</v>
          </cell>
          <cell r="E189">
            <v>85634</v>
          </cell>
          <cell r="F189">
            <v>19016221</v>
          </cell>
        </row>
        <row r="190">
          <cell r="A190">
            <v>652</v>
          </cell>
          <cell r="B190" t="str">
            <v>A0652</v>
          </cell>
          <cell r="C190" t="str">
            <v>Haemonetics Bag</v>
          </cell>
          <cell r="D190">
            <v>19442</v>
          </cell>
          <cell r="E190">
            <v>30000</v>
          </cell>
          <cell r="F190">
            <v>25656656</v>
          </cell>
        </row>
        <row r="191">
          <cell r="A191">
            <v>653</v>
          </cell>
          <cell r="B191" t="str">
            <v>A0653</v>
          </cell>
          <cell r="C191" t="str">
            <v>A.V.F. Set</v>
          </cell>
          <cell r="D191" t="str">
            <v>16G Luer Lock</v>
          </cell>
          <cell r="E191">
            <v>24300</v>
          </cell>
          <cell r="F191">
            <v>7267300</v>
          </cell>
        </row>
        <row r="192">
          <cell r="A192">
            <v>666</v>
          </cell>
          <cell r="B192" t="str">
            <v>A0666</v>
          </cell>
          <cell r="C192" t="str">
            <v>염화벤잘 코늄액</v>
          </cell>
          <cell r="D192" t="str">
            <v>100 ml</v>
          </cell>
          <cell r="E192">
            <v>403</v>
          </cell>
          <cell r="F192">
            <v>483600</v>
          </cell>
        </row>
        <row r="193">
          <cell r="A193">
            <v>667</v>
          </cell>
          <cell r="B193" t="str">
            <v>A0667</v>
          </cell>
          <cell r="C193" t="str">
            <v>Extension Tube</v>
          </cell>
          <cell r="D193" t="str">
            <v>90cm</v>
          </cell>
          <cell r="E193">
            <v>456250</v>
          </cell>
          <cell r="F193">
            <v>30380481</v>
          </cell>
        </row>
        <row r="194">
          <cell r="A194">
            <v>701</v>
          </cell>
          <cell r="B194" t="str">
            <v>A0701</v>
          </cell>
          <cell r="C194" t="str">
            <v>수액 Set</v>
          </cell>
          <cell r="D194" t="str">
            <v>KIWOO</v>
          </cell>
          <cell r="E194">
            <v>0</v>
          </cell>
          <cell r="F194">
            <v>0</v>
          </cell>
        </row>
        <row r="195">
          <cell r="A195">
            <v>717</v>
          </cell>
          <cell r="B195" t="str">
            <v>A0717</v>
          </cell>
          <cell r="C195" t="str">
            <v>Neo Peritosol 425</v>
          </cell>
          <cell r="D195" t="str">
            <v>1 L</v>
          </cell>
          <cell r="E195">
            <v>84</v>
          </cell>
          <cell r="F195">
            <v>323460</v>
          </cell>
        </row>
        <row r="196">
          <cell r="A196">
            <v>735</v>
          </cell>
          <cell r="B196" t="str">
            <v>A0735</v>
          </cell>
          <cell r="C196" t="str">
            <v>H.D.SOL-2(S)</v>
          </cell>
          <cell r="D196" t="str">
            <v>20L</v>
          </cell>
          <cell r="E196">
            <v>465</v>
          </cell>
          <cell r="F196">
            <v>6202757</v>
          </cell>
        </row>
        <row r="197">
          <cell r="A197">
            <v>740</v>
          </cell>
          <cell r="B197" t="str">
            <v>A0740</v>
          </cell>
          <cell r="C197" t="str">
            <v>혈액회로</v>
          </cell>
          <cell r="D197" t="str">
            <v>GCL-216-E</v>
          </cell>
          <cell r="E197">
            <v>955</v>
          </cell>
          <cell r="F197">
            <v>3360200</v>
          </cell>
        </row>
        <row r="198">
          <cell r="A198">
            <v>762</v>
          </cell>
          <cell r="B198" t="str">
            <v>A0762</v>
          </cell>
          <cell r="C198" t="str">
            <v>Transfer Bag</v>
          </cell>
          <cell r="D198" t="str">
            <v>1000 ml</v>
          </cell>
          <cell r="E198">
            <v>3570</v>
          </cell>
          <cell r="F198">
            <v>5680726</v>
          </cell>
        </row>
        <row r="199">
          <cell r="A199">
            <v>783</v>
          </cell>
          <cell r="B199" t="str">
            <v>A0783</v>
          </cell>
          <cell r="C199" t="str">
            <v>Deltec</v>
          </cell>
          <cell r="D199" t="str">
            <v>Clip</v>
          </cell>
          <cell r="E199">
            <v>1735000</v>
          </cell>
          <cell r="F199">
            <v>112303268</v>
          </cell>
        </row>
        <row r="200">
          <cell r="A200">
            <v>788</v>
          </cell>
          <cell r="B200" t="str">
            <v>A0788</v>
          </cell>
          <cell r="C200" t="str">
            <v>혈액 Bag ACD-A</v>
          </cell>
          <cell r="D200" t="str">
            <v>500 ML</v>
          </cell>
          <cell r="E200">
            <v>22065</v>
          </cell>
          <cell r="F200">
            <v>58164111</v>
          </cell>
        </row>
        <row r="201">
          <cell r="A201">
            <v>789</v>
          </cell>
          <cell r="B201" t="str">
            <v>A0789</v>
          </cell>
          <cell r="C201" t="str">
            <v>Hemofilter Line</v>
          </cell>
          <cell r="E201">
            <v>123</v>
          </cell>
          <cell r="F201">
            <v>243860</v>
          </cell>
        </row>
        <row r="202">
          <cell r="A202">
            <v>812</v>
          </cell>
          <cell r="B202" t="str">
            <v>A0812</v>
          </cell>
          <cell r="C202" t="str">
            <v>Neo Peritosol 150</v>
          </cell>
          <cell r="D202" t="str">
            <v>2 L</v>
          </cell>
          <cell r="E202">
            <v>2605</v>
          </cell>
          <cell r="F202">
            <v>5839641</v>
          </cell>
        </row>
        <row r="203">
          <cell r="A203">
            <v>813</v>
          </cell>
          <cell r="B203" t="str">
            <v>A0813</v>
          </cell>
          <cell r="C203" t="str">
            <v>Neo Peritosol 425</v>
          </cell>
          <cell r="D203" t="str">
            <v>2 L</v>
          </cell>
          <cell r="E203">
            <v>572</v>
          </cell>
          <cell r="F203">
            <v>1107299</v>
          </cell>
        </row>
        <row r="204">
          <cell r="A204">
            <v>817</v>
          </cell>
          <cell r="B204" t="str">
            <v>A0817</v>
          </cell>
          <cell r="C204" t="str">
            <v>Disposable Cap</v>
          </cell>
          <cell r="D204" t="str">
            <v>Neo (Box)</v>
          </cell>
          <cell r="E204">
            <v>7</v>
          </cell>
          <cell r="F204">
            <v>229600</v>
          </cell>
        </row>
        <row r="205">
          <cell r="A205">
            <v>819</v>
          </cell>
          <cell r="B205" t="str">
            <v>A0819</v>
          </cell>
          <cell r="C205" t="str">
            <v>복강관류액주입관</v>
          </cell>
          <cell r="D205" t="str">
            <v>Neo</v>
          </cell>
          <cell r="E205">
            <v>22</v>
          </cell>
          <cell r="F205">
            <v>99658</v>
          </cell>
        </row>
        <row r="206">
          <cell r="A206">
            <v>820</v>
          </cell>
          <cell r="B206" t="str">
            <v>A0820</v>
          </cell>
          <cell r="C206" t="str">
            <v>Peritosol 교환 Kit</v>
          </cell>
          <cell r="D206" t="str">
            <v>Neo</v>
          </cell>
          <cell r="E206">
            <v>-4</v>
          </cell>
          <cell r="F206">
            <v>-15749</v>
          </cell>
        </row>
        <row r="207">
          <cell r="A207">
            <v>824</v>
          </cell>
          <cell r="B207" t="str">
            <v>A0824</v>
          </cell>
          <cell r="C207" t="str">
            <v>혈액 Bag-CPDA-1</v>
          </cell>
          <cell r="D207" t="str">
            <v>Double(400ml)</v>
          </cell>
          <cell r="E207">
            <v>381906</v>
          </cell>
          <cell r="F207">
            <v>561826012</v>
          </cell>
        </row>
        <row r="208">
          <cell r="A208">
            <v>826</v>
          </cell>
          <cell r="B208" t="str">
            <v>A0826</v>
          </cell>
          <cell r="C208" t="str">
            <v>혈액 Bag-CPDA-1</v>
          </cell>
          <cell r="D208" t="str">
            <v>Triple(400ml)</v>
          </cell>
          <cell r="E208">
            <v>7800</v>
          </cell>
          <cell r="F208">
            <v>15162134</v>
          </cell>
        </row>
        <row r="209">
          <cell r="A209">
            <v>836</v>
          </cell>
          <cell r="B209" t="str">
            <v>A0836</v>
          </cell>
          <cell r="C209" t="str">
            <v>Cancermia A/S Charge</v>
          </cell>
          <cell r="E209">
            <v>25</v>
          </cell>
          <cell r="F209">
            <v>10905000</v>
          </cell>
        </row>
        <row r="210">
          <cell r="A210">
            <v>843</v>
          </cell>
          <cell r="B210" t="str">
            <v>A0843</v>
          </cell>
          <cell r="C210" t="str">
            <v>Neo Peritosol 250</v>
          </cell>
          <cell r="D210" t="str">
            <v>2 L</v>
          </cell>
          <cell r="E210">
            <v>1367</v>
          </cell>
          <cell r="F210">
            <v>2967842</v>
          </cell>
        </row>
        <row r="211">
          <cell r="A211">
            <v>853</v>
          </cell>
          <cell r="B211" t="str">
            <v>A0853</v>
          </cell>
          <cell r="C211" t="str">
            <v>Cancermia Accessory</v>
          </cell>
          <cell r="E211">
            <v>3</v>
          </cell>
          <cell r="F211">
            <v>3819000</v>
          </cell>
        </row>
        <row r="212">
          <cell r="A212">
            <v>854</v>
          </cell>
          <cell r="B212" t="str">
            <v>A0854</v>
          </cell>
          <cell r="C212" t="str">
            <v>백신주사기(비매품)</v>
          </cell>
          <cell r="D212" t="str">
            <v>덕용</v>
          </cell>
          <cell r="E212">
            <v>3200000</v>
          </cell>
          <cell r="F212">
            <v>180720000</v>
          </cell>
        </row>
        <row r="213">
          <cell r="A213">
            <v>855</v>
          </cell>
          <cell r="B213" t="str">
            <v>A0855</v>
          </cell>
          <cell r="C213" t="str">
            <v>혈액 Bag-CPDA</v>
          </cell>
          <cell r="D213" t="str">
            <v>Single(250ml:수)</v>
          </cell>
          <cell r="E213">
            <v>31500</v>
          </cell>
          <cell r="F213">
            <v>33982661</v>
          </cell>
        </row>
        <row r="214">
          <cell r="A214">
            <v>856</v>
          </cell>
          <cell r="B214" t="str">
            <v>A0856</v>
          </cell>
          <cell r="C214" t="str">
            <v>혈액 Bag-CPDA</v>
          </cell>
          <cell r="D214" t="str">
            <v>Single(350ml:수)</v>
          </cell>
          <cell r="E214">
            <v>34500</v>
          </cell>
          <cell r="F214">
            <v>36316069</v>
          </cell>
        </row>
        <row r="215">
          <cell r="A215">
            <v>857</v>
          </cell>
          <cell r="B215" t="str">
            <v>A0857</v>
          </cell>
          <cell r="C215" t="str">
            <v>혈액 Bag-CPDA</v>
          </cell>
          <cell r="D215" t="str">
            <v>Single(500ml:수)</v>
          </cell>
          <cell r="E215">
            <v>38350</v>
          </cell>
          <cell r="F215">
            <v>42102659</v>
          </cell>
        </row>
        <row r="216">
          <cell r="A216">
            <v>858</v>
          </cell>
          <cell r="B216" t="str">
            <v>A0858</v>
          </cell>
          <cell r="C216" t="str">
            <v>Deltec Cannula</v>
          </cell>
          <cell r="D216" t="str">
            <v>19G 1.0</v>
          </cell>
          <cell r="E216">
            <v>150000</v>
          </cell>
          <cell r="F216">
            <v>26684196</v>
          </cell>
        </row>
        <row r="217">
          <cell r="A217">
            <v>859</v>
          </cell>
          <cell r="B217" t="str">
            <v>A0859</v>
          </cell>
          <cell r="C217" t="str">
            <v>Deltec Cannula</v>
          </cell>
          <cell r="D217" t="str">
            <v>19G 0.75</v>
          </cell>
          <cell r="E217">
            <v>190000</v>
          </cell>
          <cell r="F217">
            <v>33056308</v>
          </cell>
        </row>
        <row r="218">
          <cell r="A218">
            <v>860</v>
          </cell>
          <cell r="B218" t="str">
            <v>A0860</v>
          </cell>
          <cell r="C218" t="str">
            <v>Deltec Cannula</v>
          </cell>
          <cell r="D218" t="str">
            <v>20G 1.0</v>
          </cell>
          <cell r="E218">
            <v>255000</v>
          </cell>
          <cell r="F218">
            <v>39812322</v>
          </cell>
        </row>
        <row r="219">
          <cell r="A219">
            <v>861</v>
          </cell>
          <cell r="B219" t="str">
            <v>A0861</v>
          </cell>
          <cell r="C219" t="str">
            <v>Deltec Cannula</v>
          </cell>
          <cell r="D219" t="str">
            <v>20G 0.75</v>
          </cell>
          <cell r="E219">
            <v>475000</v>
          </cell>
          <cell r="F219">
            <v>81494337</v>
          </cell>
        </row>
        <row r="220">
          <cell r="A220">
            <v>862</v>
          </cell>
          <cell r="B220" t="str">
            <v>A0862</v>
          </cell>
          <cell r="C220" t="str">
            <v>Deltec Cannula</v>
          </cell>
          <cell r="D220" t="str">
            <v>22G 1.0</v>
          </cell>
          <cell r="E220">
            <v>170000</v>
          </cell>
          <cell r="F220">
            <v>31192355</v>
          </cell>
        </row>
        <row r="221">
          <cell r="A221">
            <v>863</v>
          </cell>
          <cell r="B221" t="str">
            <v>A0863</v>
          </cell>
          <cell r="C221" t="str">
            <v>Deltec Cannula</v>
          </cell>
          <cell r="D221" t="str">
            <v>22G 0.75</v>
          </cell>
          <cell r="E221">
            <v>470000</v>
          </cell>
          <cell r="F221">
            <v>81912219</v>
          </cell>
        </row>
        <row r="222">
          <cell r="A222">
            <v>890</v>
          </cell>
          <cell r="B222" t="str">
            <v>A0890</v>
          </cell>
          <cell r="C222" t="str">
            <v>염화벤잘 코늄액</v>
          </cell>
          <cell r="D222" t="str">
            <v>500 ml</v>
          </cell>
          <cell r="E222">
            <v>207</v>
          </cell>
          <cell r="F222">
            <v>579600</v>
          </cell>
        </row>
        <row r="223">
          <cell r="A223">
            <v>897</v>
          </cell>
          <cell r="B223" t="str">
            <v>A0897</v>
          </cell>
          <cell r="C223" t="str">
            <v>수액 Set Q-Type</v>
          </cell>
          <cell r="D223" t="str">
            <v>23G</v>
          </cell>
          <cell r="E223">
            <v>1984620</v>
          </cell>
          <cell r="F223">
            <v>266593205</v>
          </cell>
        </row>
        <row r="224">
          <cell r="A224">
            <v>911</v>
          </cell>
          <cell r="B224" t="str">
            <v>A0911</v>
          </cell>
          <cell r="C224" t="str">
            <v>Greenject- 10</v>
          </cell>
          <cell r="D224" t="str">
            <v>18G 1 1/2</v>
          </cell>
          <cell r="E224">
            <v>116700</v>
          </cell>
          <cell r="F224">
            <v>5130708</v>
          </cell>
        </row>
        <row r="225">
          <cell r="A225">
            <v>913</v>
          </cell>
          <cell r="B225" t="str">
            <v>A0913</v>
          </cell>
          <cell r="C225" t="str">
            <v>Gripper Needle Sub Ass'y</v>
          </cell>
          <cell r="D225" t="str">
            <v>W/I (30-2613)</v>
          </cell>
          <cell r="E225">
            <v>40000</v>
          </cell>
          <cell r="F225">
            <v>21029542</v>
          </cell>
        </row>
        <row r="226">
          <cell r="A226">
            <v>914</v>
          </cell>
          <cell r="B226" t="str">
            <v>A0914</v>
          </cell>
          <cell r="C226" t="str">
            <v>DEHP Non Y-Site Tube</v>
          </cell>
          <cell r="D226" t="str">
            <v>30-2612</v>
          </cell>
          <cell r="E226">
            <v>10000</v>
          </cell>
          <cell r="F226">
            <v>442915</v>
          </cell>
        </row>
        <row r="227">
          <cell r="A227">
            <v>1045</v>
          </cell>
          <cell r="B227" t="str">
            <v>A1045</v>
          </cell>
          <cell r="C227" t="str">
            <v>Haemonetics Bag</v>
          </cell>
          <cell r="D227">
            <v>692</v>
          </cell>
          <cell r="E227">
            <v>46000</v>
          </cell>
          <cell r="F227">
            <v>90488810</v>
          </cell>
        </row>
        <row r="228">
          <cell r="A228">
            <v>1062</v>
          </cell>
          <cell r="B228" t="str">
            <v>A1062</v>
          </cell>
          <cell r="C228" t="str">
            <v>Deltec P.H.Needle</v>
          </cell>
          <cell r="D228" t="str">
            <v>20G 1.0</v>
          </cell>
          <cell r="E228">
            <v>10000</v>
          </cell>
          <cell r="F228">
            <v>1675872</v>
          </cell>
        </row>
        <row r="229">
          <cell r="A229">
            <v>1063</v>
          </cell>
          <cell r="B229" t="str">
            <v>A1063</v>
          </cell>
          <cell r="C229" t="str">
            <v>Deltec P.H.Needle</v>
          </cell>
          <cell r="D229" t="str">
            <v>20G 1.0 90</v>
          </cell>
          <cell r="E229">
            <v>110000</v>
          </cell>
          <cell r="F229">
            <v>26043012</v>
          </cell>
        </row>
        <row r="230">
          <cell r="A230">
            <v>1109</v>
          </cell>
          <cell r="B230" t="str">
            <v>A1109</v>
          </cell>
          <cell r="C230" t="str">
            <v>HYPEREX Tubing Set</v>
          </cell>
          <cell r="E230">
            <v>27</v>
          </cell>
          <cell r="F230">
            <v>2306640</v>
          </cell>
        </row>
        <row r="231">
          <cell r="A231">
            <v>1128</v>
          </cell>
          <cell r="B231" t="str">
            <v>A1128</v>
          </cell>
          <cell r="C231" t="str">
            <v>혈액 Bag CPD/SAG-M</v>
          </cell>
          <cell r="D231" t="str">
            <v>Triple(450ml:수)</v>
          </cell>
          <cell r="E231">
            <v>8200</v>
          </cell>
          <cell r="F231">
            <v>25899935</v>
          </cell>
        </row>
        <row r="232">
          <cell r="A232">
            <v>1134</v>
          </cell>
          <cell r="B232" t="str">
            <v>A1134</v>
          </cell>
          <cell r="C232" t="str">
            <v>면 봉</v>
          </cell>
          <cell r="D232" t="str">
            <v>(Box)</v>
          </cell>
          <cell r="E232">
            <v>5834</v>
          </cell>
          <cell r="F232">
            <v>31020418</v>
          </cell>
        </row>
        <row r="233">
          <cell r="A233">
            <v>1135</v>
          </cell>
          <cell r="B233" t="str">
            <v>A1135</v>
          </cell>
          <cell r="C233" t="str">
            <v>Gauze</v>
          </cell>
          <cell r="D233" t="str">
            <v>2*2"(Box)</v>
          </cell>
          <cell r="E233">
            <v>3017</v>
          </cell>
          <cell r="F233">
            <v>12916871</v>
          </cell>
        </row>
        <row r="234">
          <cell r="A234">
            <v>1166</v>
          </cell>
          <cell r="B234" t="str">
            <v>A1166</v>
          </cell>
          <cell r="C234" t="str">
            <v>복강 Adaptor</v>
          </cell>
          <cell r="D234" t="str">
            <v>Luer Lock Type</v>
          </cell>
          <cell r="E234">
            <v>310</v>
          </cell>
          <cell r="F234">
            <v>10601572</v>
          </cell>
        </row>
        <row r="235">
          <cell r="A235">
            <v>1175</v>
          </cell>
          <cell r="B235" t="str">
            <v>A1175</v>
          </cell>
          <cell r="C235" t="str">
            <v>수액제제 접착품</v>
          </cell>
          <cell r="E235">
            <v>50000</v>
          </cell>
          <cell r="F235">
            <v>2424386</v>
          </cell>
        </row>
        <row r="236">
          <cell r="A236">
            <v>1176</v>
          </cell>
          <cell r="B236" t="str">
            <v>A1176</v>
          </cell>
          <cell r="C236" t="str">
            <v>Break-off Part</v>
          </cell>
          <cell r="D236" t="str">
            <v>NPBI</v>
          </cell>
          <cell r="E236">
            <v>270000</v>
          </cell>
          <cell r="F236">
            <v>12301530</v>
          </cell>
        </row>
        <row r="237">
          <cell r="A237">
            <v>1180</v>
          </cell>
          <cell r="B237" t="str">
            <v>A1180</v>
          </cell>
          <cell r="C237" t="str">
            <v>혈액 Bag-CPDA</v>
          </cell>
          <cell r="D237" t="str">
            <v>Double(500ml:수)</v>
          </cell>
          <cell r="E237">
            <v>20460</v>
          </cell>
          <cell r="F237">
            <v>32387169</v>
          </cell>
        </row>
        <row r="238">
          <cell r="A238">
            <v>1184</v>
          </cell>
          <cell r="B238" t="str">
            <v>A1184</v>
          </cell>
          <cell r="C238" t="str">
            <v>혈액 Bag-CPDA</v>
          </cell>
          <cell r="D238" t="str">
            <v>Double(350ml:수)</v>
          </cell>
          <cell r="E238">
            <v>1020</v>
          </cell>
          <cell r="F238">
            <v>1771470</v>
          </cell>
        </row>
        <row r="239">
          <cell r="A239">
            <v>1185</v>
          </cell>
          <cell r="B239" t="str">
            <v>A1185</v>
          </cell>
          <cell r="C239" t="str">
            <v>혈액 Bag-CPDA</v>
          </cell>
          <cell r="D239" t="str">
            <v>Triple(350ml:수)</v>
          </cell>
          <cell r="E239">
            <v>93000</v>
          </cell>
          <cell r="F239">
            <v>213310651</v>
          </cell>
        </row>
        <row r="240">
          <cell r="A240">
            <v>1189</v>
          </cell>
          <cell r="B240" t="str">
            <v>A1189</v>
          </cell>
          <cell r="C240" t="str">
            <v>Kelly</v>
          </cell>
          <cell r="E240">
            <v>356</v>
          </cell>
          <cell r="F240">
            <v>313280</v>
          </cell>
        </row>
        <row r="241">
          <cell r="A241">
            <v>1192</v>
          </cell>
          <cell r="B241" t="str">
            <v>A1192</v>
          </cell>
          <cell r="C241" t="str">
            <v>Greenject- 3</v>
          </cell>
          <cell r="D241" t="str">
            <v>23G 1 (비매품)</v>
          </cell>
          <cell r="E241">
            <v>7000</v>
          </cell>
          <cell r="F241">
            <v>210000</v>
          </cell>
        </row>
        <row r="242">
          <cell r="A242">
            <v>1317</v>
          </cell>
          <cell r="B242" t="str">
            <v>A1317</v>
          </cell>
          <cell r="C242" t="str">
            <v>Bag 가온기</v>
          </cell>
          <cell r="E242">
            <v>55</v>
          </cell>
          <cell r="F242">
            <v>6050000</v>
          </cell>
        </row>
        <row r="243">
          <cell r="A243">
            <v>1341</v>
          </cell>
          <cell r="B243" t="str">
            <v>A1341</v>
          </cell>
          <cell r="C243" t="str">
            <v>Volumetric Set</v>
          </cell>
          <cell r="E243">
            <v>15850</v>
          </cell>
          <cell r="F243">
            <v>23964628</v>
          </cell>
        </row>
        <row r="244">
          <cell r="A244">
            <v>1397</v>
          </cell>
          <cell r="B244" t="str">
            <v>A1397</v>
          </cell>
          <cell r="C244" t="str">
            <v>Roachzero</v>
          </cell>
          <cell r="D244" t="str">
            <v>멸균</v>
          </cell>
          <cell r="E244">
            <v>1</v>
          </cell>
          <cell r="F244">
            <v>100000</v>
          </cell>
        </row>
        <row r="245">
          <cell r="A245">
            <v>1400</v>
          </cell>
          <cell r="B245" t="str">
            <v>A1400</v>
          </cell>
          <cell r="C245" t="str">
            <v>혈액회로</v>
          </cell>
          <cell r="D245" t="str">
            <v>GCL-269B</v>
          </cell>
          <cell r="E245">
            <v>11555</v>
          </cell>
          <cell r="F245">
            <v>44977300</v>
          </cell>
        </row>
        <row r="246">
          <cell r="A246">
            <v>1410</v>
          </cell>
          <cell r="B246" t="str">
            <v>A1410</v>
          </cell>
          <cell r="C246" t="str">
            <v>수액 Set</v>
          </cell>
          <cell r="D246" t="str">
            <v>기우의과용</v>
          </cell>
          <cell r="E246">
            <v>50137</v>
          </cell>
          <cell r="F246">
            <v>21207120</v>
          </cell>
        </row>
        <row r="247">
          <cell r="A247">
            <v>1434</v>
          </cell>
          <cell r="B247" t="str">
            <v>A1434</v>
          </cell>
          <cell r="C247" t="str">
            <v>Scalp Vein Set</v>
          </cell>
          <cell r="D247" t="str">
            <v>녹십자용</v>
          </cell>
          <cell r="E247">
            <v>262000</v>
          </cell>
          <cell r="F247">
            <v>14410000</v>
          </cell>
        </row>
        <row r="248">
          <cell r="A248">
            <v>1437</v>
          </cell>
          <cell r="B248" t="str">
            <v>A1437</v>
          </cell>
          <cell r="C248" t="str">
            <v>Deltec</v>
          </cell>
          <cell r="D248" t="str">
            <v>P.E Foam</v>
          </cell>
          <cell r="E248">
            <v>1795000</v>
          </cell>
          <cell r="F248">
            <v>71738314</v>
          </cell>
        </row>
        <row r="249">
          <cell r="A249">
            <v>1440</v>
          </cell>
          <cell r="B249" t="str">
            <v>A1440</v>
          </cell>
          <cell r="C249" t="str">
            <v>수액 Set</v>
          </cell>
          <cell r="D249" t="str">
            <v>QS-Type</v>
          </cell>
          <cell r="E249">
            <v>622550</v>
          </cell>
          <cell r="F249">
            <v>134013500</v>
          </cell>
        </row>
        <row r="250">
          <cell r="A250">
            <v>1441</v>
          </cell>
          <cell r="B250" t="str">
            <v>A1441</v>
          </cell>
          <cell r="C250" t="str">
            <v>Greenject- 1</v>
          </cell>
          <cell r="D250" t="str">
            <v>24G 1</v>
          </cell>
          <cell r="E250">
            <v>30000</v>
          </cell>
          <cell r="F250">
            <v>751245</v>
          </cell>
        </row>
        <row r="251">
          <cell r="A251">
            <v>1468</v>
          </cell>
          <cell r="B251" t="str">
            <v>A1468</v>
          </cell>
          <cell r="C251" t="str">
            <v>Cord Clamp</v>
          </cell>
          <cell r="D251" t="str">
            <v>수출용</v>
          </cell>
          <cell r="E251">
            <v>148000</v>
          </cell>
          <cell r="F251">
            <v>10344398</v>
          </cell>
        </row>
        <row r="252">
          <cell r="A252">
            <v>1525</v>
          </cell>
          <cell r="B252" t="str">
            <v>A1525</v>
          </cell>
          <cell r="C252" t="str">
            <v>복강관류액주입관</v>
          </cell>
          <cell r="D252" t="str">
            <v>Neo (6개월)</v>
          </cell>
          <cell r="E252">
            <v>10</v>
          </cell>
          <cell r="F252">
            <v>52000</v>
          </cell>
        </row>
        <row r="253">
          <cell r="A253">
            <v>1527</v>
          </cell>
          <cell r="B253" t="str">
            <v>A1527</v>
          </cell>
          <cell r="C253" t="str">
            <v>Two Peritosol 150</v>
          </cell>
          <cell r="D253" t="str">
            <v>1 L</v>
          </cell>
          <cell r="E253">
            <v>14746</v>
          </cell>
          <cell r="F253">
            <v>45483532</v>
          </cell>
        </row>
        <row r="254">
          <cell r="A254">
            <v>1529</v>
          </cell>
          <cell r="B254" t="str">
            <v>A1529</v>
          </cell>
          <cell r="C254" t="str">
            <v>Two Peritosol 150</v>
          </cell>
          <cell r="D254" t="str">
            <v>2 L</v>
          </cell>
          <cell r="E254">
            <v>224780</v>
          </cell>
          <cell r="F254">
            <v>918949287</v>
          </cell>
        </row>
        <row r="255">
          <cell r="A255">
            <v>1533</v>
          </cell>
          <cell r="B255" t="str">
            <v>A1533</v>
          </cell>
          <cell r="C255" t="str">
            <v>Two Peritosol 250</v>
          </cell>
          <cell r="D255" t="str">
            <v>2 L</v>
          </cell>
          <cell r="E255">
            <v>14752</v>
          </cell>
          <cell r="F255">
            <v>57884371</v>
          </cell>
        </row>
        <row r="256">
          <cell r="A256">
            <v>1535</v>
          </cell>
          <cell r="B256" t="str">
            <v>A1535</v>
          </cell>
          <cell r="C256" t="str">
            <v>Two Peritosol 425</v>
          </cell>
          <cell r="D256" t="str">
            <v>1 L</v>
          </cell>
          <cell r="E256">
            <v>6114</v>
          </cell>
          <cell r="F256">
            <v>18454198</v>
          </cell>
        </row>
        <row r="257">
          <cell r="A257">
            <v>1537</v>
          </cell>
          <cell r="B257" t="str">
            <v>A1537</v>
          </cell>
          <cell r="C257" t="str">
            <v>Two Peritosol 425</v>
          </cell>
          <cell r="D257" t="str">
            <v>2 L</v>
          </cell>
          <cell r="E257">
            <v>78620</v>
          </cell>
          <cell r="F257">
            <v>319662095</v>
          </cell>
        </row>
        <row r="258">
          <cell r="A258">
            <v>1546</v>
          </cell>
          <cell r="B258" t="str">
            <v>A1546</v>
          </cell>
          <cell r="C258" t="str">
            <v>Sili Stopper</v>
          </cell>
          <cell r="D258" t="str">
            <v>P-42</v>
          </cell>
          <cell r="E258">
            <v>1840</v>
          </cell>
          <cell r="F258">
            <v>7133485</v>
          </cell>
        </row>
        <row r="259">
          <cell r="A259">
            <v>1547</v>
          </cell>
          <cell r="B259" t="str">
            <v>A1547</v>
          </cell>
          <cell r="C259" t="str">
            <v>Sili Stopper</v>
          </cell>
          <cell r="D259" t="str">
            <v>P-52</v>
          </cell>
          <cell r="E259">
            <v>650</v>
          </cell>
          <cell r="F259">
            <v>3008723</v>
          </cell>
        </row>
        <row r="260">
          <cell r="A260">
            <v>1579</v>
          </cell>
          <cell r="B260" t="str">
            <v>A1579</v>
          </cell>
          <cell r="C260" t="str">
            <v>복강관류액주입관</v>
          </cell>
          <cell r="D260" t="str">
            <v>6개월</v>
          </cell>
          <cell r="E260">
            <v>176</v>
          </cell>
          <cell r="F260">
            <v>926400</v>
          </cell>
        </row>
        <row r="261">
          <cell r="A261">
            <v>1580</v>
          </cell>
          <cell r="B261" t="str">
            <v>A1580</v>
          </cell>
          <cell r="C261" t="str">
            <v>Urine Bag</v>
          </cell>
          <cell r="D261" t="str">
            <v>P-Type</v>
          </cell>
          <cell r="E261">
            <v>14000</v>
          </cell>
          <cell r="F261">
            <v>6348780</v>
          </cell>
        </row>
        <row r="262">
          <cell r="A262">
            <v>1595</v>
          </cell>
          <cell r="B262" t="str">
            <v>A1595</v>
          </cell>
          <cell r="C262" t="str">
            <v>Octa Needle</v>
          </cell>
          <cell r="E262">
            <v>250400</v>
          </cell>
          <cell r="F262">
            <v>125200000</v>
          </cell>
        </row>
        <row r="263">
          <cell r="A263">
            <v>1596</v>
          </cell>
          <cell r="B263" t="str">
            <v>A1596</v>
          </cell>
          <cell r="C263" t="str">
            <v>Deltec P.H.Needle</v>
          </cell>
          <cell r="D263" t="str">
            <v>20G 1.5 90</v>
          </cell>
          <cell r="E263">
            <v>15000</v>
          </cell>
          <cell r="F263">
            <v>4232736</v>
          </cell>
        </row>
        <row r="264">
          <cell r="A264">
            <v>1597</v>
          </cell>
          <cell r="B264" t="str">
            <v>A1597</v>
          </cell>
          <cell r="C264" t="str">
            <v>Deltec P.H.Needle</v>
          </cell>
          <cell r="D264" t="str">
            <v>22G 1.0 90</v>
          </cell>
          <cell r="E264">
            <v>70000</v>
          </cell>
          <cell r="F264">
            <v>16063599</v>
          </cell>
        </row>
        <row r="265">
          <cell r="A265">
            <v>1598</v>
          </cell>
          <cell r="B265" t="str">
            <v>A1598</v>
          </cell>
          <cell r="C265" t="str">
            <v>Deltec P.H.Needle</v>
          </cell>
          <cell r="D265" t="str">
            <v>22G 1.5</v>
          </cell>
          <cell r="E265">
            <v>10000</v>
          </cell>
          <cell r="F265">
            <v>2259029</v>
          </cell>
        </row>
        <row r="266">
          <cell r="A266">
            <v>1619</v>
          </cell>
          <cell r="B266" t="str">
            <v>A1619</v>
          </cell>
          <cell r="C266" t="str">
            <v>Deltec P.H.Needle</v>
          </cell>
          <cell r="D266" t="str">
            <v>22G 1.0</v>
          </cell>
          <cell r="E266">
            <v>20000</v>
          </cell>
          <cell r="F266">
            <v>3615073</v>
          </cell>
        </row>
        <row r="267">
          <cell r="A267">
            <v>1622</v>
          </cell>
          <cell r="B267" t="str">
            <v>A1622</v>
          </cell>
          <cell r="C267" t="str">
            <v>Trocar</v>
          </cell>
          <cell r="D267" t="str">
            <v>L180 15도</v>
          </cell>
          <cell r="E267">
            <v>20</v>
          </cell>
          <cell r="F267">
            <v>9800</v>
          </cell>
        </row>
        <row r="268">
          <cell r="A268">
            <v>1623</v>
          </cell>
          <cell r="B268" t="str">
            <v>A1623</v>
          </cell>
          <cell r="C268" t="str">
            <v>Trocar</v>
          </cell>
          <cell r="D268" t="str">
            <v>L150 45도</v>
          </cell>
          <cell r="E268">
            <v>10</v>
          </cell>
          <cell r="F268">
            <v>4900</v>
          </cell>
        </row>
        <row r="269">
          <cell r="A269">
            <v>1671</v>
          </cell>
          <cell r="B269" t="str">
            <v>A1671</v>
          </cell>
          <cell r="C269" t="str">
            <v>Disposable Cap</v>
          </cell>
          <cell r="D269" t="str">
            <v>Two (Box)</v>
          </cell>
          <cell r="E269">
            <v>1521</v>
          </cell>
          <cell r="F269">
            <v>52607000</v>
          </cell>
        </row>
        <row r="270">
          <cell r="A270">
            <v>1691</v>
          </cell>
          <cell r="B270" t="str">
            <v>A1691</v>
          </cell>
          <cell r="C270" t="str">
            <v>복강관류액주입관</v>
          </cell>
          <cell r="D270" t="str">
            <v>Two (6개월)</v>
          </cell>
          <cell r="E270">
            <v>951</v>
          </cell>
          <cell r="F270">
            <v>5737409</v>
          </cell>
        </row>
        <row r="271">
          <cell r="A271">
            <v>1756</v>
          </cell>
          <cell r="B271" t="str">
            <v>A1756</v>
          </cell>
          <cell r="C271" t="str">
            <v>Peritosol 교환 Kit</v>
          </cell>
          <cell r="D271" t="str">
            <v>Two</v>
          </cell>
          <cell r="E271">
            <v>98</v>
          </cell>
          <cell r="F271">
            <v>767191</v>
          </cell>
        </row>
        <row r="272">
          <cell r="A272">
            <v>1759</v>
          </cell>
          <cell r="B272" t="str">
            <v>A1759</v>
          </cell>
          <cell r="C272" t="str">
            <v>Deltec Cannula</v>
          </cell>
          <cell r="D272" t="str">
            <v>20G 1.25</v>
          </cell>
          <cell r="E272">
            <v>45000</v>
          </cell>
          <cell r="F272">
            <v>8160612</v>
          </cell>
        </row>
        <row r="273">
          <cell r="A273">
            <v>1762</v>
          </cell>
          <cell r="B273" t="str">
            <v>A1762</v>
          </cell>
          <cell r="C273" t="str">
            <v>Green-60</v>
          </cell>
          <cell r="D273" t="str">
            <v>ENEMA</v>
          </cell>
          <cell r="E273">
            <v>164800</v>
          </cell>
          <cell r="F273">
            <v>27957793</v>
          </cell>
        </row>
        <row r="274">
          <cell r="A274">
            <v>1767</v>
          </cell>
          <cell r="B274" t="str">
            <v>A1767</v>
          </cell>
          <cell r="C274" t="str">
            <v>Deltec P.H.Needle</v>
          </cell>
          <cell r="D274" t="str">
            <v>20G 0.75 90</v>
          </cell>
          <cell r="E274">
            <v>15000</v>
          </cell>
          <cell r="F274">
            <v>3623526</v>
          </cell>
        </row>
        <row r="275">
          <cell r="A275">
            <v>1772</v>
          </cell>
          <cell r="B275" t="str">
            <v>A1772</v>
          </cell>
          <cell r="C275" t="str">
            <v>Deltec Cannula</v>
          </cell>
          <cell r="D275" t="str">
            <v>22G 1.25</v>
          </cell>
          <cell r="E275">
            <v>20000</v>
          </cell>
          <cell r="F275">
            <v>4661165</v>
          </cell>
        </row>
        <row r="276">
          <cell r="A276">
            <v>1808</v>
          </cell>
          <cell r="B276" t="str">
            <v>A1808</v>
          </cell>
          <cell r="C276" t="str">
            <v>혈액 Bag CPDA</v>
          </cell>
          <cell r="D276" t="str">
            <v>Single(400ml:수)H/루마</v>
          </cell>
          <cell r="E276">
            <v>22000</v>
          </cell>
          <cell r="F276">
            <v>26313306</v>
          </cell>
        </row>
        <row r="277">
          <cell r="A277">
            <v>1809</v>
          </cell>
          <cell r="B277" t="str">
            <v>A1809</v>
          </cell>
          <cell r="C277" t="str">
            <v>혈액 Bag CPD/SAG-M</v>
          </cell>
          <cell r="D277" t="str">
            <v>Double(400ml:수)</v>
          </cell>
          <cell r="E277">
            <v>16000</v>
          </cell>
          <cell r="F277">
            <v>20549722</v>
          </cell>
        </row>
        <row r="278">
          <cell r="A278">
            <v>1810</v>
          </cell>
          <cell r="B278" t="str">
            <v>A1810</v>
          </cell>
          <cell r="C278" t="str">
            <v>혈액 Bag CPD/SAG-M</v>
          </cell>
          <cell r="D278" t="str">
            <v>Triple(400ml:수)H/루마</v>
          </cell>
          <cell r="E278">
            <v>21480</v>
          </cell>
          <cell r="F278">
            <v>48945754</v>
          </cell>
        </row>
        <row r="279">
          <cell r="A279">
            <v>1824</v>
          </cell>
          <cell r="B279" t="str">
            <v>A1824</v>
          </cell>
          <cell r="C279" t="str">
            <v>혈액 Bag-CPDA-1</v>
          </cell>
          <cell r="D279" t="str">
            <v>Triple(320ml) PL</v>
          </cell>
          <cell r="E279">
            <v>399484</v>
          </cell>
          <cell r="F279">
            <v>817448904</v>
          </cell>
        </row>
        <row r="280">
          <cell r="A280">
            <v>1825</v>
          </cell>
          <cell r="B280" t="str">
            <v>A1825</v>
          </cell>
          <cell r="C280" t="str">
            <v>혈액 Bag-CPDA-1</v>
          </cell>
          <cell r="D280" t="str">
            <v>Triple(400ml) PL</v>
          </cell>
          <cell r="E280">
            <v>575520</v>
          </cell>
          <cell r="F280">
            <v>1172578868</v>
          </cell>
        </row>
        <row r="281">
          <cell r="A281">
            <v>1828</v>
          </cell>
          <cell r="B281" t="str">
            <v>A1828</v>
          </cell>
          <cell r="C281" t="str">
            <v>혈액회로</v>
          </cell>
          <cell r="D281" t="str">
            <v>GCL-2000</v>
          </cell>
          <cell r="E281">
            <v>1133</v>
          </cell>
          <cell r="F281">
            <v>4381050</v>
          </cell>
        </row>
        <row r="282">
          <cell r="A282">
            <v>1830</v>
          </cell>
          <cell r="B282" t="str">
            <v>A1830</v>
          </cell>
          <cell r="C282" t="str">
            <v>수혈 Spike &amp; Cap</v>
          </cell>
          <cell r="D282" t="str">
            <v>Bag-Type</v>
          </cell>
          <cell r="E282">
            <v>1000</v>
          </cell>
          <cell r="F282">
            <v>100000</v>
          </cell>
        </row>
        <row r="283">
          <cell r="A283">
            <v>1831</v>
          </cell>
          <cell r="B283" t="str">
            <v>A1831</v>
          </cell>
          <cell r="C283" t="str">
            <v>혈액 Bag-CPDA</v>
          </cell>
          <cell r="D283" t="str">
            <v>Double(400ml:수)H/루마</v>
          </cell>
          <cell r="E283">
            <v>10020</v>
          </cell>
          <cell r="F283">
            <v>19305121</v>
          </cell>
        </row>
        <row r="284">
          <cell r="A284">
            <v>1834</v>
          </cell>
          <cell r="B284" t="str">
            <v>A1834</v>
          </cell>
          <cell r="C284" t="str">
            <v>TOTM Non Y-Site Tube</v>
          </cell>
          <cell r="D284" t="str">
            <v>31-2740-086</v>
          </cell>
          <cell r="E284">
            <v>580000</v>
          </cell>
          <cell r="F284">
            <v>13970406</v>
          </cell>
        </row>
        <row r="285">
          <cell r="A285">
            <v>1835</v>
          </cell>
          <cell r="B285" t="str">
            <v>A1835</v>
          </cell>
          <cell r="C285" t="str">
            <v>TOTM Y-Site Tube</v>
          </cell>
          <cell r="D285" t="str">
            <v>31-2740-048</v>
          </cell>
          <cell r="E285">
            <v>1210000</v>
          </cell>
          <cell r="F285">
            <v>476260067</v>
          </cell>
        </row>
        <row r="286">
          <cell r="A286">
            <v>1836</v>
          </cell>
          <cell r="B286" t="str">
            <v>A1836</v>
          </cell>
          <cell r="C286" t="str">
            <v>Swanneck Coil-Catheter</v>
          </cell>
          <cell r="D286" t="str">
            <v>SN-C-CA2 60</v>
          </cell>
          <cell r="E286">
            <v>195</v>
          </cell>
          <cell r="F286">
            <v>21333050</v>
          </cell>
        </row>
        <row r="287">
          <cell r="A287">
            <v>1837</v>
          </cell>
          <cell r="B287" t="str">
            <v>A1837</v>
          </cell>
          <cell r="C287" t="str">
            <v>Greenplast Set</v>
          </cell>
          <cell r="E287">
            <v>9490</v>
          </cell>
          <cell r="F287">
            <v>47450000</v>
          </cell>
        </row>
        <row r="288">
          <cell r="A288">
            <v>1838</v>
          </cell>
          <cell r="B288" t="str">
            <v>A1838</v>
          </cell>
          <cell r="C288" t="str">
            <v>Specimencup</v>
          </cell>
          <cell r="D288" t="str">
            <v>Cap II</v>
          </cell>
          <cell r="E288">
            <v>4800</v>
          </cell>
          <cell r="F288">
            <v>146024</v>
          </cell>
        </row>
        <row r="289">
          <cell r="A289">
            <v>1856</v>
          </cell>
          <cell r="B289" t="str">
            <v>A1856</v>
          </cell>
          <cell r="C289" t="str">
            <v>채혈 Set</v>
          </cell>
          <cell r="D289" t="str">
            <v>수출용(Delta)</v>
          </cell>
          <cell r="E289">
            <v>680000</v>
          </cell>
          <cell r="F289">
            <v>120248867</v>
          </cell>
        </row>
        <row r="290">
          <cell r="A290">
            <v>1860</v>
          </cell>
          <cell r="B290" t="str">
            <v>A1860</v>
          </cell>
          <cell r="C290" t="str">
            <v>Oxyflo-CR40 사출부품</v>
          </cell>
          <cell r="E290">
            <v>1000</v>
          </cell>
          <cell r="F290">
            <v>15393280</v>
          </cell>
        </row>
        <row r="291">
          <cell r="A291">
            <v>1861</v>
          </cell>
          <cell r="B291" t="str">
            <v>A1861</v>
          </cell>
          <cell r="C291" t="str">
            <v>Bayonet Female Fitting</v>
          </cell>
          <cell r="E291">
            <v>1000</v>
          </cell>
          <cell r="F291">
            <v>850410</v>
          </cell>
        </row>
        <row r="292">
          <cell r="A292">
            <v>1878</v>
          </cell>
          <cell r="B292" t="str">
            <v>A1878</v>
          </cell>
          <cell r="C292" t="str">
            <v>I.V. Catheter(R.P)</v>
          </cell>
          <cell r="D292" t="str">
            <v>16G 2"</v>
          </cell>
          <cell r="E292">
            <v>850</v>
          </cell>
          <cell r="F292">
            <v>166425</v>
          </cell>
        </row>
        <row r="293">
          <cell r="A293">
            <v>1880</v>
          </cell>
          <cell r="B293" t="str">
            <v>A1880</v>
          </cell>
          <cell r="C293" t="str">
            <v>I.V. Catheter(R.P)</v>
          </cell>
          <cell r="D293" t="str">
            <v>18G 1 1/4"</v>
          </cell>
          <cell r="E293">
            <v>79516</v>
          </cell>
          <cell r="F293">
            <v>19290977</v>
          </cell>
        </row>
        <row r="294">
          <cell r="A294">
            <v>1881</v>
          </cell>
          <cell r="B294" t="str">
            <v>A1881</v>
          </cell>
          <cell r="C294" t="str">
            <v>I.V. Catheter(R.P)</v>
          </cell>
          <cell r="D294" t="str">
            <v>20G 2"</v>
          </cell>
          <cell r="E294">
            <v>500</v>
          </cell>
          <cell r="F294">
            <v>113826</v>
          </cell>
        </row>
        <row r="295">
          <cell r="A295">
            <v>1882</v>
          </cell>
          <cell r="B295" t="str">
            <v>A1882</v>
          </cell>
          <cell r="C295" t="str">
            <v>I.V. Catheter(R.P)</v>
          </cell>
          <cell r="D295" t="str">
            <v>20G 1 1/4"</v>
          </cell>
          <cell r="E295">
            <v>32112</v>
          </cell>
          <cell r="F295">
            <v>7788306</v>
          </cell>
        </row>
        <row r="296">
          <cell r="A296">
            <v>1883</v>
          </cell>
          <cell r="B296" t="str">
            <v>A1883</v>
          </cell>
          <cell r="C296" t="str">
            <v>I.V. Catheter(R.P)</v>
          </cell>
          <cell r="D296" t="str">
            <v>22G 1"</v>
          </cell>
          <cell r="E296">
            <v>325793</v>
          </cell>
          <cell r="F296">
            <v>73818005</v>
          </cell>
        </row>
        <row r="297">
          <cell r="A297">
            <v>1884</v>
          </cell>
          <cell r="B297" t="str">
            <v>A1884</v>
          </cell>
          <cell r="C297" t="str">
            <v>I.V. Catheter(R.P)</v>
          </cell>
          <cell r="D297" t="str">
            <v>24G 3/4"</v>
          </cell>
          <cell r="E297">
            <v>1467442</v>
          </cell>
          <cell r="F297">
            <v>339036703</v>
          </cell>
        </row>
        <row r="298">
          <cell r="A298">
            <v>1885</v>
          </cell>
          <cell r="B298" t="str">
            <v>A1885</v>
          </cell>
          <cell r="C298" t="str">
            <v>I.V. Catheter(R.P)</v>
          </cell>
          <cell r="D298" t="str">
            <v>수출용</v>
          </cell>
          <cell r="E298">
            <v>4000</v>
          </cell>
          <cell r="F298">
            <v>1200000</v>
          </cell>
        </row>
        <row r="299">
          <cell r="A299">
            <v>1894</v>
          </cell>
          <cell r="B299" t="str">
            <v>A1894</v>
          </cell>
          <cell r="C299" t="str">
            <v>Octa Needle</v>
          </cell>
          <cell r="D299" t="str">
            <v>동신</v>
          </cell>
          <cell r="E299">
            <v>22000</v>
          </cell>
          <cell r="F299">
            <v>19800000</v>
          </cell>
        </row>
        <row r="300">
          <cell r="A300">
            <v>1906</v>
          </cell>
          <cell r="B300" t="str">
            <v>A1906</v>
          </cell>
          <cell r="C300" t="str">
            <v>Peritosol(수출용)</v>
          </cell>
          <cell r="D300" t="str">
            <v>1 L</v>
          </cell>
          <cell r="E300">
            <v>3856</v>
          </cell>
          <cell r="F300">
            <v>8869378</v>
          </cell>
        </row>
        <row r="301">
          <cell r="A301">
            <v>1907</v>
          </cell>
          <cell r="B301" t="str">
            <v>A1907</v>
          </cell>
          <cell r="C301" t="str">
            <v>Peritosol(수출용)</v>
          </cell>
          <cell r="D301" t="str">
            <v>1.5L</v>
          </cell>
          <cell r="E301">
            <v>1008</v>
          </cell>
          <cell r="F301">
            <v>2408767</v>
          </cell>
        </row>
        <row r="302">
          <cell r="A302">
            <v>1908</v>
          </cell>
          <cell r="B302" t="str">
            <v>A1908</v>
          </cell>
          <cell r="C302" t="str">
            <v>Peritosol(수출용)</v>
          </cell>
          <cell r="D302" t="str">
            <v>2 L</v>
          </cell>
          <cell r="E302">
            <v>800</v>
          </cell>
          <cell r="F302">
            <v>1984752</v>
          </cell>
        </row>
        <row r="303">
          <cell r="A303">
            <v>1909</v>
          </cell>
          <cell r="B303" t="str">
            <v>A1909</v>
          </cell>
          <cell r="C303" t="str">
            <v>NPBI Plasma Bag</v>
          </cell>
          <cell r="D303" t="str">
            <v>1000ml</v>
          </cell>
          <cell r="E303">
            <v>6792</v>
          </cell>
          <cell r="F303">
            <v>6598468</v>
          </cell>
        </row>
        <row r="304">
          <cell r="A304">
            <v>4001</v>
          </cell>
          <cell r="B304" t="str">
            <v>A4001</v>
          </cell>
          <cell r="C304" t="str">
            <v>Catheter</v>
          </cell>
          <cell r="D304" t="str">
            <v>2-Cuff</v>
          </cell>
          <cell r="E304">
            <v>7</v>
          </cell>
          <cell r="F304">
            <v>189100</v>
          </cell>
        </row>
        <row r="305">
          <cell r="A305">
            <v>4007</v>
          </cell>
          <cell r="B305" t="str">
            <v>A4007</v>
          </cell>
          <cell r="C305" t="str">
            <v>Scalp Vein Set</v>
          </cell>
          <cell r="E305">
            <v>-5400</v>
          </cell>
          <cell r="F305">
            <v>-364499</v>
          </cell>
        </row>
        <row r="306">
          <cell r="A306">
            <v>4009</v>
          </cell>
          <cell r="B306" t="str">
            <v>A4009</v>
          </cell>
          <cell r="C306" t="str">
            <v>Greenject - 2</v>
          </cell>
          <cell r="E306">
            <v>800</v>
          </cell>
          <cell r="F306">
            <v>21600</v>
          </cell>
        </row>
        <row r="307">
          <cell r="A307">
            <v>4014</v>
          </cell>
          <cell r="B307" t="str">
            <v>A4014</v>
          </cell>
          <cell r="C307" t="str">
            <v>Greenject - 30</v>
          </cell>
          <cell r="E307">
            <v>100</v>
          </cell>
          <cell r="F307">
            <v>11250</v>
          </cell>
        </row>
      </sheetData>
      <sheetData sheetId="20" refreshError="1"/>
      <sheetData sheetId="21" refreshError="1"/>
      <sheetData sheetId="22" refreshError="1">
        <row r="6">
          <cell r="A6">
            <v>508</v>
          </cell>
          <cell r="B6" t="str">
            <v>A0508</v>
          </cell>
          <cell r="C6" t="str">
            <v>Sepacell</v>
          </cell>
          <cell r="D6" t="str">
            <v>R 500N</v>
          </cell>
          <cell r="F6">
            <v>0</v>
          </cell>
          <cell r="G6">
            <v>0</v>
          </cell>
          <cell r="H6">
            <v>13000</v>
          </cell>
          <cell r="I6">
            <v>120552503</v>
          </cell>
          <cell r="J6">
            <v>8500</v>
          </cell>
          <cell r="K6">
            <v>104992501</v>
          </cell>
          <cell r="L6">
            <v>433</v>
          </cell>
          <cell r="M6">
            <v>4040397</v>
          </cell>
          <cell r="N6">
            <v>5567</v>
          </cell>
          <cell r="O6">
            <v>51946637</v>
          </cell>
          <cell r="P6">
            <v>2992</v>
          </cell>
          <cell r="Q6">
            <v>27918868</v>
          </cell>
        </row>
        <row r="7">
          <cell r="A7">
            <v>723</v>
          </cell>
          <cell r="B7" t="str">
            <v>A0723</v>
          </cell>
          <cell r="C7" t="str">
            <v>Sepacell</v>
          </cell>
          <cell r="D7" t="str">
            <v>R 500A</v>
          </cell>
          <cell r="F7">
            <v>0</v>
          </cell>
          <cell r="G7">
            <v>0</v>
          </cell>
          <cell r="H7">
            <v>13400</v>
          </cell>
          <cell r="I7">
            <v>104210831</v>
          </cell>
          <cell r="J7">
            <v>17403</v>
          </cell>
          <cell r="K7">
            <v>190307768</v>
          </cell>
          <cell r="L7">
            <v>128</v>
          </cell>
          <cell r="M7">
            <v>1022937</v>
          </cell>
          <cell r="N7">
            <v>-2568</v>
          </cell>
          <cell r="O7">
            <v>-20522686</v>
          </cell>
          <cell r="P7">
            <v>4483</v>
          </cell>
          <cell r="Q7">
            <v>35826791</v>
          </cell>
        </row>
        <row r="8">
          <cell r="A8">
            <v>724</v>
          </cell>
          <cell r="B8" t="str">
            <v>A0724</v>
          </cell>
          <cell r="C8" t="str">
            <v>Sepacell</v>
          </cell>
          <cell r="D8" t="str">
            <v>PL-10N</v>
          </cell>
          <cell r="F8">
            <v>0</v>
          </cell>
          <cell r="G8">
            <v>0</v>
          </cell>
          <cell r="J8">
            <v>125</v>
          </cell>
          <cell r="K8">
            <v>2632500</v>
          </cell>
          <cell r="L8">
            <v>42</v>
          </cell>
          <cell r="M8">
            <v>670152</v>
          </cell>
          <cell r="N8">
            <v>-111</v>
          </cell>
          <cell r="O8">
            <v>-1771116</v>
          </cell>
          <cell r="P8">
            <v>14</v>
          </cell>
          <cell r="Q8">
            <v>223384</v>
          </cell>
        </row>
        <row r="9">
          <cell r="A9">
            <v>733</v>
          </cell>
          <cell r="B9" t="str">
            <v>A0733</v>
          </cell>
          <cell r="C9" t="str">
            <v>Sepacell</v>
          </cell>
          <cell r="D9" t="str">
            <v>PL-10A</v>
          </cell>
          <cell r="F9">
            <v>0</v>
          </cell>
          <cell r="G9">
            <v>0</v>
          </cell>
          <cell r="J9">
            <v>-5</v>
          </cell>
          <cell r="K9">
            <v>-82500</v>
          </cell>
          <cell r="L9">
            <v>240</v>
          </cell>
          <cell r="M9">
            <v>3829440</v>
          </cell>
          <cell r="N9">
            <v>5</v>
          </cell>
          <cell r="O9">
            <v>79780</v>
          </cell>
          <cell r="P9">
            <v>5</v>
          </cell>
          <cell r="Q9">
            <v>79780</v>
          </cell>
        </row>
        <row r="10">
          <cell r="A10">
            <v>744</v>
          </cell>
          <cell r="B10" t="str">
            <v>A0744</v>
          </cell>
          <cell r="C10" t="str">
            <v>Sepacell</v>
          </cell>
          <cell r="D10" t="str">
            <v>PL-5N</v>
          </cell>
          <cell r="F10">
            <v>0</v>
          </cell>
          <cell r="G10">
            <v>0</v>
          </cell>
          <cell r="J10">
            <v>-420</v>
          </cell>
          <cell r="K10">
            <v>-7409999</v>
          </cell>
          <cell r="L10">
            <v>90</v>
          </cell>
          <cell r="M10">
            <v>1280790</v>
          </cell>
          <cell r="N10">
            <v>420</v>
          </cell>
          <cell r="O10">
            <v>5977020</v>
          </cell>
        </row>
        <row r="11">
          <cell r="A11">
            <v>743</v>
          </cell>
          <cell r="B11" t="str">
            <v>A0743</v>
          </cell>
          <cell r="C11" t="str">
            <v>Sepacell</v>
          </cell>
          <cell r="D11" t="str">
            <v>PL-5A</v>
          </cell>
          <cell r="F11">
            <v>0</v>
          </cell>
          <cell r="G11">
            <v>0</v>
          </cell>
          <cell r="J11">
            <v>60</v>
          </cell>
          <cell r="K11">
            <v>1087501</v>
          </cell>
          <cell r="L11">
            <v>17</v>
          </cell>
          <cell r="M11">
            <v>241927</v>
          </cell>
          <cell r="N11">
            <v>-60</v>
          </cell>
          <cell r="O11">
            <v>-853860</v>
          </cell>
          <cell r="P11">
            <v>2</v>
          </cell>
          <cell r="Q11">
            <v>28462</v>
          </cell>
        </row>
        <row r="12">
          <cell r="A12">
            <v>1823</v>
          </cell>
          <cell r="B12" t="str">
            <v>A1823</v>
          </cell>
          <cell r="C12" t="str">
            <v>Sepacell</v>
          </cell>
          <cell r="D12" t="str">
            <v>PLS-5N</v>
          </cell>
          <cell r="F12">
            <v>0</v>
          </cell>
          <cell r="G12">
            <v>0</v>
          </cell>
          <cell r="H12">
            <v>1040</v>
          </cell>
          <cell r="I12">
            <v>12922252</v>
          </cell>
          <cell r="J12">
            <v>2220</v>
          </cell>
          <cell r="K12">
            <v>38057624</v>
          </cell>
          <cell r="L12">
            <v>6</v>
          </cell>
          <cell r="M12">
            <v>80474</v>
          </cell>
          <cell r="N12">
            <v>68</v>
          </cell>
          <cell r="O12">
            <v>912039</v>
          </cell>
          <cell r="P12">
            <v>8</v>
          </cell>
          <cell r="Q12">
            <v>107298</v>
          </cell>
        </row>
        <row r="13">
          <cell r="A13">
            <v>1895</v>
          </cell>
          <cell r="B13" t="str">
            <v>A1895</v>
          </cell>
          <cell r="C13" t="str">
            <v>Sepacell</v>
          </cell>
          <cell r="D13" t="str">
            <v>PLX-5N</v>
          </cell>
          <cell r="F13">
            <v>0</v>
          </cell>
          <cell r="G13">
            <v>0</v>
          </cell>
          <cell r="H13">
            <v>13660</v>
          </cell>
          <cell r="I13">
            <v>180665995</v>
          </cell>
          <cell r="J13">
            <v>4720</v>
          </cell>
          <cell r="K13">
            <v>73842118</v>
          </cell>
          <cell r="L13">
            <v>11</v>
          </cell>
          <cell r="M13">
            <v>145485</v>
          </cell>
          <cell r="N13">
            <v>8929</v>
          </cell>
          <cell r="O13">
            <v>118094192</v>
          </cell>
          <cell r="P13">
            <v>6502</v>
          </cell>
          <cell r="Q13">
            <v>85994897</v>
          </cell>
        </row>
        <row r="14">
          <cell r="A14">
            <v>1822</v>
          </cell>
          <cell r="B14" t="str">
            <v>A1822</v>
          </cell>
          <cell r="C14" t="str">
            <v>Sepacell</v>
          </cell>
          <cell r="D14" t="str">
            <v>PLS-5A</v>
          </cell>
          <cell r="F14">
            <v>0</v>
          </cell>
          <cell r="G14">
            <v>0</v>
          </cell>
          <cell r="H14">
            <v>5300</v>
          </cell>
          <cell r="I14">
            <v>68995147</v>
          </cell>
          <cell r="J14">
            <v>7807</v>
          </cell>
          <cell r="K14">
            <v>113355360</v>
          </cell>
          <cell r="L14">
            <v>55</v>
          </cell>
          <cell r="M14">
            <v>732405</v>
          </cell>
          <cell r="N14">
            <v>-832</v>
          </cell>
          <cell r="O14">
            <v>-11079302</v>
          </cell>
        </row>
        <row r="15">
          <cell r="A15">
            <v>1911</v>
          </cell>
          <cell r="B15" t="str">
            <v>A1911</v>
          </cell>
          <cell r="C15" t="str">
            <v>Sepacell</v>
          </cell>
          <cell r="D15" t="str">
            <v>PLX-5A</v>
          </cell>
          <cell r="F15">
            <v>0</v>
          </cell>
          <cell r="G15">
            <v>0</v>
          </cell>
          <cell r="H15">
            <v>6000</v>
          </cell>
          <cell r="I15">
            <v>80779622</v>
          </cell>
          <cell r="J15">
            <v>2860</v>
          </cell>
          <cell r="K15">
            <v>49553019</v>
          </cell>
          <cell r="L15">
            <v>40</v>
          </cell>
          <cell r="M15">
            <v>538530</v>
          </cell>
          <cell r="N15">
            <v>3100</v>
          </cell>
          <cell r="O15">
            <v>41736138</v>
          </cell>
          <cell r="P15">
            <v>1060</v>
          </cell>
          <cell r="Q15">
            <v>14271066</v>
          </cell>
        </row>
        <row r="16">
          <cell r="A16">
            <v>1821</v>
          </cell>
          <cell r="B16" t="str">
            <v>A1821</v>
          </cell>
          <cell r="C16" t="str">
            <v>Sepacell</v>
          </cell>
          <cell r="D16" t="str">
            <v>PLS-10A</v>
          </cell>
          <cell r="F16">
            <v>0</v>
          </cell>
          <cell r="G16">
            <v>0</v>
          </cell>
          <cell r="H16">
            <v>2900</v>
          </cell>
          <cell r="I16">
            <v>41546695</v>
          </cell>
          <cell r="J16">
            <v>4846</v>
          </cell>
          <cell r="K16">
            <v>93045622</v>
          </cell>
          <cell r="L16">
            <v>37</v>
          </cell>
          <cell r="M16">
            <v>553018</v>
          </cell>
          <cell r="N16">
            <v>-202</v>
          </cell>
          <cell r="O16">
            <v>-3019182</v>
          </cell>
          <cell r="P16">
            <v>4</v>
          </cell>
          <cell r="Q16">
            <v>59785</v>
          </cell>
        </row>
        <row r="17">
          <cell r="A17">
            <v>1886</v>
          </cell>
          <cell r="B17" t="str">
            <v>A1886</v>
          </cell>
          <cell r="C17" t="str">
            <v>Sepacell</v>
          </cell>
          <cell r="D17" t="str">
            <v>PLX-10N</v>
          </cell>
          <cell r="F17">
            <v>0</v>
          </cell>
          <cell r="G17">
            <v>0</v>
          </cell>
          <cell r="H17">
            <v>6500</v>
          </cell>
          <cell r="I17">
            <v>88096276</v>
          </cell>
          <cell r="J17">
            <v>2696</v>
          </cell>
          <cell r="K17">
            <v>52911746</v>
          </cell>
          <cell r="L17">
            <v>11</v>
          </cell>
          <cell r="M17">
            <v>149561</v>
          </cell>
          <cell r="N17">
            <v>3912</v>
          </cell>
          <cell r="O17">
            <v>53189393</v>
          </cell>
          <cell r="P17">
            <v>2428</v>
          </cell>
          <cell r="Q17">
            <v>33012231</v>
          </cell>
        </row>
        <row r="18">
          <cell r="A18">
            <v>1912</v>
          </cell>
          <cell r="B18" t="str">
            <v>A1912</v>
          </cell>
          <cell r="C18" t="str">
            <v>Sepacell</v>
          </cell>
          <cell r="D18" t="str">
            <v>PLX-10A</v>
          </cell>
          <cell r="F18">
            <v>0</v>
          </cell>
          <cell r="G18">
            <v>0</v>
          </cell>
          <cell r="H18">
            <v>3400</v>
          </cell>
          <cell r="I18">
            <v>50271522</v>
          </cell>
          <cell r="J18">
            <v>1552</v>
          </cell>
          <cell r="K18">
            <v>35710232</v>
          </cell>
          <cell r="L18">
            <v>50</v>
          </cell>
          <cell r="M18">
            <v>739287</v>
          </cell>
          <cell r="N18">
            <v>1798</v>
          </cell>
          <cell r="O18">
            <v>26584763</v>
          </cell>
          <cell r="P18">
            <v>590</v>
          </cell>
          <cell r="Q18">
            <v>8723587</v>
          </cell>
        </row>
        <row r="19">
          <cell r="A19">
            <v>776</v>
          </cell>
          <cell r="B19" t="str">
            <v>A0776</v>
          </cell>
          <cell r="C19" t="str">
            <v>Prosorba</v>
          </cell>
          <cell r="F19">
            <v>0</v>
          </cell>
          <cell r="G19">
            <v>0</v>
          </cell>
          <cell r="L19">
            <v>122</v>
          </cell>
          <cell r="M19">
            <v>49748794</v>
          </cell>
          <cell r="N19">
            <v>8</v>
          </cell>
          <cell r="O19">
            <v>3262216</v>
          </cell>
          <cell r="P19">
            <v>8</v>
          </cell>
          <cell r="Q19">
            <v>3262216</v>
          </cell>
        </row>
        <row r="20">
          <cell r="A20">
            <v>85</v>
          </cell>
          <cell r="B20" t="str">
            <v>A0085</v>
          </cell>
          <cell r="C20" t="str">
            <v>Hemosorba</v>
          </cell>
          <cell r="D20" t="str">
            <v>CH-350</v>
          </cell>
          <cell r="F20">
            <v>0</v>
          </cell>
          <cell r="G20">
            <v>0</v>
          </cell>
          <cell r="H20">
            <v>297</v>
          </cell>
          <cell r="I20">
            <v>51191668</v>
          </cell>
          <cell r="J20">
            <v>238</v>
          </cell>
          <cell r="K20">
            <v>50688042</v>
          </cell>
          <cell r="L20">
            <v>2</v>
          </cell>
          <cell r="M20">
            <v>350406</v>
          </cell>
          <cell r="N20">
            <v>115</v>
          </cell>
          <cell r="O20">
            <v>20148378</v>
          </cell>
          <cell r="P20">
            <v>73</v>
          </cell>
          <cell r="Q20">
            <v>12789840</v>
          </cell>
        </row>
        <row r="21">
          <cell r="A21">
            <v>1910</v>
          </cell>
          <cell r="B21" t="str">
            <v>A1910</v>
          </cell>
          <cell r="C21" t="str">
            <v>Hemofreeze Bag</v>
          </cell>
          <cell r="D21" t="str">
            <v>Z-2004 DF700-3</v>
          </cell>
          <cell r="F21">
            <v>0</v>
          </cell>
          <cell r="G21">
            <v>0</v>
          </cell>
          <cell r="H21">
            <v>150</v>
          </cell>
          <cell r="I21">
            <v>4382693</v>
          </cell>
          <cell r="J21">
            <v>350</v>
          </cell>
          <cell r="K21">
            <v>12075000</v>
          </cell>
          <cell r="N21">
            <v>-200</v>
          </cell>
          <cell r="O21">
            <v>-5843590</v>
          </cell>
        </row>
        <row r="22">
          <cell r="A22">
            <v>1052</v>
          </cell>
          <cell r="B22" t="str">
            <v>A1052</v>
          </cell>
          <cell r="C22" t="str">
            <v>Immusorba</v>
          </cell>
          <cell r="D22" t="str">
            <v>Im-TR 350</v>
          </cell>
          <cell r="F22">
            <v>0</v>
          </cell>
          <cell r="G22">
            <v>0</v>
          </cell>
          <cell r="N22">
            <v>12</v>
          </cell>
          <cell r="O22">
            <v>6177600</v>
          </cell>
          <cell r="P22">
            <v>12</v>
          </cell>
          <cell r="Q22">
            <v>6177600</v>
          </cell>
        </row>
        <row r="23">
          <cell r="A23">
            <v>1053</v>
          </cell>
          <cell r="B23" t="str">
            <v>A1053</v>
          </cell>
          <cell r="C23" t="str">
            <v>Immusorba</v>
          </cell>
          <cell r="D23" t="str">
            <v>Im-PM 350</v>
          </cell>
          <cell r="F23">
            <v>0</v>
          </cell>
          <cell r="G23">
            <v>0</v>
          </cell>
          <cell r="N23">
            <v>18</v>
          </cell>
          <cell r="O23">
            <v>9266400</v>
          </cell>
          <cell r="P23">
            <v>18</v>
          </cell>
          <cell r="Q23">
            <v>9266400</v>
          </cell>
        </row>
        <row r="24">
          <cell r="A24">
            <v>86</v>
          </cell>
          <cell r="B24" t="str">
            <v>A0086</v>
          </cell>
          <cell r="C24" t="str">
            <v>Plasmaflo</v>
          </cell>
          <cell r="F24">
            <v>0</v>
          </cell>
          <cell r="G24">
            <v>0</v>
          </cell>
          <cell r="L24">
            <v>11</v>
          </cell>
          <cell r="M24">
            <v>1485198</v>
          </cell>
        </row>
        <row r="25">
          <cell r="A25">
            <v>662</v>
          </cell>
          <cell r="B25" t="str">
            <v>A0662</v>
          </cell>
          <cell r="C25" t="str">
            <v>Subclavian Catheter</v>
          </cell>
          <cell r="D25" t="str">
            <v>CP-1200</v>
          </cell>
          <cell r="F25">
            <v>0</v>
          </cell>
          <cell r="G25">
            <v>0</v>
          </cell>
          <cell r="L25">
            <v>61</v>
          </cell>
          <cell r="M25">
            <v>39345</v>
          </cell>
        </row>
        <row r="26">
          <cell r="A26">
            <v>663</v>
          </cell>
          <cell r="B26" t="str">
            <v>A0663</v>
          </cell>
          <cell r="C26" t="str">
            <v>Subclavian Catheter</v>
          </cell>
          <cell r="D26" t="str">
            <v>CP-1150</v>
          </cell>
          <cell r="F26">
            <v>0</v>
          </cell>
          <cell r="G26">
            <v>0</v>
          </cell>
          <cell r="L26">
            <v>57</v>
          </cell>
          <cell r="M26">
            <v>36773</v>
          </cell>
        </row>
        <row r="27">
          <cell r="A27">
            <v>1888</v>
          </cell>
          <cell r="B27" t="str">
            <v>A1888</v>
          </cell>
          <cell r="C27" t="str">
            <v>Swanneck Missouri Cath.</v>
          </cell>
          <cell r="D27" t="str">
            <v>SN-M2(Right)</v>
          </cell>
          <cell r="F27">
            <v>0</v>
          </cell>
          <cell r="G27">
            <v>0</v>
          </cell>
          <cell r="J27">
            <v>26</v>
          </cell>
          <cell r="K27">
            <v>1330233</v>
          </cell>
          <cell r="N27">
            <v>-16</v>
          </cell>
          <cell r="O27">
            <v>-1968000</v>
          </cell>
          <cell r="P27">
            <v>10</v>
          </cell>
          <cell r="Q27">
            <v>1230000</v>
          </cell>
        </row>
        <row r="28">
          <cell r="A28">
            <v>555</v>
          </cell>
          <cell r="B28" t="str">
            <v>A0555</v>
          </cell>
          <cell r="C28" t="str">
            <v>Perito Cat</v>
          </cell>
          <cell r="D28" t="str">
            <v>성인용</v>
          </cell>
          <cell r="F28">
            <v>0</v>
          </cell>
          <cell r="G28">
            <v>0</v>
          </cell>
          <cell r="J28">
            <v>20</v>
          </cell>
          <cell r="K28">
            <v>13200</v>
          </cell>
          <cell r="L28">
            <v>21</v>
          </cell>
          <cell r="M28">
            <v>231000</v>
          </cell>
          <cell r="N28">
            <v>170</v>
          </cell>
          <cell r="O28">
            <v>1870000</v>
          </cell>
          <cell r="P28">
            <v>190</v>
          </cell>
          <cell r="Q28">
            <v>2090000</v>
          </cell>
        </row>
        <row r="29">
          <cell r="A29">
            <v>1780</v>
          </cell>
          <cell r="B29" t="str">
            <v>A1780</v>
          </cell>
          <cell r="C29" t="str">
            <v>QC Transfer Set</v>
          </cell>
          <cell r="D29" t="str">
            <v>QT-012C</v>
          </cell>
          <cell r="F29">
            <v>0</v>
          </cell>
          <cell r="G29">
            <v>0</v>
          </cell>
          <cell r="J29">
            <v>60</v>
          </cell>
          <cell r="K29">
            <v>657300</v>
          </cell>
          <cell r="L29">
            <v>22</v>
          </cell>
          <cell r="M29">
            <v>96822</v>
          </cell>
          <cell r="N29">
            <v>331</v>
          </cell>
          <cell r="O29">
            <v>1456731</v>
          </cell>
          <cell r="P29">
            <v>329</v>
          </cell>
          <cell r="Q29">
            <v>1447929</v>
          </cell>
        </row>
        <row r="30">
          <cell r="A30">
            <v>49</v>
          </cell>
          <cell r="B30" t="str">
            <v>A0049</v>
          </cell>
          <cell r="C30" t="str">
            <v>Trocar</v>
          </cell>
          <cell r="F30">
            <v>0</v>
          </cell>
          <cell r="G30">
            <v>0</v>
          </cell>
          <cell r="J30">
            <v>13</v>
          </cell>
          <cell r="K30">
            <v>95880</v>
          </cell>
          <cell r="L30">
            <v>1</v>
          </cell>
          <cell r="M30">
            <v>71261</v>
          </cell>
          <cell r="N30">
            <v>11</v>
          </cell>
          <cell r="O30">
            <v>783880</v>
          </cell>
          <cell r="P30">
            <v>22</v>
          </cell>
          <cell r="Q30">
            <v>1567761</v>
          </cell>
        </row>
        <row r="31">
          <cell r="A31">
            <v>507</v>
          </cell>
          <cell r="B31" t="str">
            <v>A0507</v>
          </cell>
          <cell r="C31" t="str">
            <v>Stylet</v>
          </cell>
          <cell r="F31">
            <v>0</v>
          </cell>
          <cell r="G31">
            <v>0</v>
          </cell>
          <cell r="J31">
            <v>1</v>
          </cell>
          <cell r="K31">
            <v>112500</v>
          </cell>
          <cell r="N31">
            <v>-1</v>
          </cell>
        </row>
        <row r="32">
          <cell r="A32">
            <v>1893</v>
          </cell>
          <cell r="B32" t="str">
            <v>A1893</v>
          </cell>
          <cell r="C32" t="str">
            <v>Insertion Stylet</v>
          </cell>
          <cell r="D32" t="str">
            <v>ST-St-3</v>
          </cell>
          <cell r="F32">
            <v>0</v>
          </cell>
          <cell r="G32">
            <v>0</v>
          </cell>
          <cell r="J32">
            <v>5</v>
          </cell>
          <cell r="K32">
            <v>2450</v>
          </cell>
          <cell r="L32">
            <v>1</v>
          </cell>
          <cell r="M32">
            <v>54</v>
          </cell>
          <cell r="N32">
            <v>3</v>
          </cell>
          <cell r="O32">
            <v>164</v>
          </cell>
          <cell r="P32">
            <v>3</v>
          </cell>
          <cell r="Q32">
            <v>164</v>
          </cell>
        </row>
        <row r="33">
          <cell r="A33">
            <v>537</v>
          </cell>
          <cell r="B33" t="str">
            <v>A0537</v>
          </cell>
          <cell r="C33" t="str">
            <v>Stencils</v>
          </cell>
          <cell r="D33" t="str">
            <v>ST-SN-T2</v>
          </cell>
          <cell r="F33">
            <v>0</v>
          </cell>
          <cell r="G33">
            <v>0</v>
          </cell>
          <cell r="J33">
            <v>50</v>
          </cell>
          <cell r="K33">
            <v>127500</v>
          </cell>
          <cell r="N33">
            <v>997</v>
          </cell>
          <cell r="O33">
            <v>2422710</v>
          </cell>
          <cell r="P33">
            <v>997</v>
          </cell>
          <cell r="Q33">
            <v>2422710</v>
          </cell>
        </row>
        <row r="34">
          <cell r="A34">
            <v>1779</v>
          </cell>
          <cell r="B34" t="str">
            <v>A1779</v>
          </cell>
          <cell r="C34" t="str">
            <v>QC Cap</v>
          </cell>
          <cell r="D34" t="str">
            <v>QC-100</v>
          </cell>
          <cell r="F34">
            <v>0</v>
          </cell>
          <cell r="G34">
            <v>0</v>
          </cell>
          <cell r="H34">
            <v>1320</v>
          </cell>
          <cell r="I34">
            <v>5126689</v>
          </cell>
          <cell r="J34">
            <v>4143</v>
          </cell>
          <cell r="K34">
            <v>4145039</v>
          </cell>
          <cell r="L34">
            <v>60</v>
          </cell>
          <cell r="M34">
            <v>136169</v>
          </cell>
          <cell r="N34">
            <v>-1233</v>
          </cell>
          <cell r="O34">
            <v>-2798282</v>
          </cell>
          <cell r="P34">
            <v>1500</v>
          </cell>
          <cell r="Q34">
            <v>3404236</v>
          </cell>
        </row>
        <row r="35">
          <cell r="A35">
            <v>1841</v>
          </cell>
          <cell r="B35" t="str">
            <v>A1841</v>
          </cell>
          <cell r="C35" t="str">
            <v>QC Connector(Male)</v>
          </cell>
          <cell r="D35" t="str">
            <v>QM-H1</v>
          </cell>
          <cell r="F35">
            <v>0</v>
          </cell>
          <cell r="G35">
            <v>0</v>
          </cell>
          <cell r="N35">
            <v>200</v>
          </cell>
          <cell r="O35">
            <v>19600</v>
          </cell>
          <cell r="P35">
            <v>200</v>
          </cell>
          <cell r="Q35">
            <v>19600</v>
          </cell>
        </row>
        <row r="36">
          <cell r="A36">
            <v>1842</v>
          </cell>
          <cell r="B36" t="str">
            <v>A1842</v>
          </cell>
          <cell r="C36" t="str">
            <v>QC Cap(Female)</v>
          </cell>
          <cell r="D36" t="str">
            <v>QF-H1</v>
          </cell>
          <cell r="F36">
            <v>0</v>
          </cell>
          <cell r="G36">
            <v>0</v>
          </cell>
          <cell r="N36">
            <v>200</v>
          </cell>
          <cell r="O36">
            <v>18400</v>
          </cell>
          <cell r="P36">
            <v>200</v>
          </cell>
          <cell r="Q36">
            <v>18400</v>
          </cell>
        </row>
        <row r="37">
          <cell r="A37">
            <v>1135</v>
          </cell>
          <cell r="B37" t="str">
            <v>A1135</v>
          </cell>
          <cell r="C37" t="str">
            <v>Gauze</v>
          </cell>
          <cell r="D37" t="str">
            <v>2*2"(Box)</v>
          </cell>
          <cell r="F37">
            <v>0</v>
          </cell>
          <cell r="G37">
            <v>0</v>
          </cell>
          <cell r="J37">
            <v>1068</v>
          </cell>
          <cell r="K37">
            <v>5495633</v>
          </cell>
          <cell r="N37">
            <v>-1068</v>
          </cell>
        </row>
        <row r="38">
          <cell r="A38">
            <v>1136</v>
          </cell>
          <cell r="B38" t="str">
            <v>A1136</v>
          </cell>
          <cell r="C38" t="str">
            <v>Gauze</v>
          </cell>
          <cell r="D38" t="str">
            <v>4*4"(Box)</v>
          </cell>
          <cell r="F38">
            <v>0</v>
          </cell>
          <cell r="G38">
            <v>0</v>
          </cell>
          <cell r="L38">
            <v>19</v>
          </cell>
          <cell r="M38">
            <v>120947</v>
          </cell>
        </row>
        <row r="39">
          <cell r="A39">
            <v>53</v>
          </cell>
          <cell r="B39" t="str">
            <v>A0053</v>
          </cell>
          <cell r="C39" t="str">
            <v>혈액투석기 (수입)</v>
          </cell>
          <cell r="D39" t="str">
            <v>AM-06</v>
          </cell>
          <cell r="F39">
            <v>0</v>
          </cell>
          <cell r="G39">
            <v>0</v>
          </cell>
          <cell r="H39">
            <v>480</v>
          </cell>
          <cell r="I39">
            <v>5493276</v>
          </cell>
          <cell r="J39">
            <v>1646</v>
          </cell>
          <cell r="K39">
            <v>16666711</v>
          </cell>
          <cell r="L39">
            <v>21</v>
          </cell>
          <cell r="M39">
            <v>245629</v>
          </cell>
          <cell r="N39">
            <v>-146</v>
          </cell>
          <cell r="O39">
            <v>-1707711</v>
          </cell>
        </row>
        <row r="40">
          <cell r="A40">
            <v>56</v>
          </cell>
          <cell r="B40" t="str">
            <v>A0056</v>
          </cell>
          <cell r="C40" t="str">
            <v>혈액투석기 (수입)</v>
          </cell>
          <cell r="D40" t="str">
            <v>AM-100M</v>
          </cell>
          <cell r="F40">
            <v>0</v>
          </cell>
          <cell r="G40">
            <v>0</v>
          </cell>
          <cell r="L40">
            <v>150</v>
          </cell>
          <cell r="M40">
            <v>1597050</v>
          </cell>
        </row>
        <row r="41">
          <cell r="A41">
            <v>725</v>
          </cell>
          <cell r="B41" t="str">
            <v>A0725</v>
          </cell>
          <cell r="C41" t="str">
            <v>혈액투석기 (수입)</v>
          </cell>
          <cell r="D41" t="str">
            <v>AM-40M-SD</v>
          </cell>
          <cell r="F41">
            <v>0</v>
          </cell>
          <cell r="G41">
            <v>0</v>
          </cell>
          <cell r="H41">
            <v>13569</v>
          </cell>
          <cell r="I41">
            <v>32779012</v>
          </cell>
          <cell r="J41">
            <v>6676</v>
          </cell>
          <cell r="K41">
            <v>53715992</v>
          </cell>
          <cell r="L41">
            <v>18</v>
          </cell>
          <cell r="M41">
            <v>42990</v>
          </cell>
          <cell r="N41">
            <v>6796</v>
          </cell>
          <cell r="O41">
            <v>16231336</v>
          </cell>
          <cell r="P41">
            <v>512</v>
          </cell>
          <cell r="Q41">
            <v>1222843</v>
          </cell>
        </row>
        <row r="42">
          <cell r="A42">
            <v>726</v>
          </cell>
          <cell r="B42" t="str">
            <v>A0726</v>
          </cell>
          <cell r="C42" t="str">
            <v>혈액투석기 (수입)</v>
          </cell>
          <cell r="D42" t="str">
            <v>AM-50M-SD</v>
          </cell>
          <cell r="F42">
            <v>0</v>
          </cell>
          <cell r="G42">
            <v>0</v>
          </cell>
          <cell r="H42">
            <v>41952</v>
          </cell>
          <cell r="I42">
            <v>289004747</v>
          </cell>
          <cell r="J42">
            <v>77635</v>
          </cell>
          <cell r="K42">
            <v>815420507</v>
          </cell>
          <cell r="L42">
            <v>27</v>
          </cell>
          <cell r="M42">
            <v>188120</v>
          </cell>
          <cell r="N42">
            <v>-8402</v>
          </cell>
          <cell r="O42">
            <v>-58540304</v>
          </cell>
          <cell r="P42">
            <v>701</v>
          </cell>
          <cell r="Q42">
            <v>4884164</v>
          </cell>
        </row>
        <row r="43">
          <cell r="A43">
            <v>727</v>
          </cell>
          <cell r="B43" t="str">
            <v>A0727</v>
          </cell>
          <cell r="C43" t="str">
            <v>혈액투석기 (수입)</v>
          </cell>
          <cell r="D43" t="str">
            <v>AM-50H-SD</v>
          </cell>
          <cell r="F43">
            <v>0</v>
          </cell>
          <cell r="G43">
            <v>0</v>
          </cell>
          <cell r="H43">
            <v>28788</v>
          </cell>
          <cell r="I43">
            <v>179548503</v>
          </cell>
          <cell r="J43">
            <v>35346</v>
          </cell>
          <cell r="K43">
            <v>356231340</v>
          </cell>
          <cell r="L43">
            <v>2</v>
          </cell>
          <cell r="M43">
            <v>12642</v>
          </cell>
          <cell r="N43">
            <v>-3385</v>
          </cell>
          <cell r="O43">
            <v>-21398150</v>
          </cell>
          <cell r="P43">
            <v>241</v>
          </cell>
          <cell r="Q43">
            <v>1523472</v>
          </cell>
        </row>
        <row r="44">
          <cell r="A44">
            <v>1388</v>
          </cell>
          <cell r="B44" t="str">
            <v>A1388</v>
          </cell>
          <cell r="C44" t="str">
            <v>혈액투석기 (수입)</v>
          </cell>
          <cell r="D44" t="str">
            <v>AM-UP-75</v>
          </cell>
          <cell r="F44">
            <v>0</v>
          </cell>
          <cell r="G44">
            <v>0</v>
          </cell>
          <cell r="L44">
            <v>1</v>
          </cell>
          <cell r="M44">
            <v>14175</v>
          </cell>
          <cell r="N44">
            <v>117</v>
          </cell>
          <cell r="O44">
            <v>1658475</v>
          </cell>
          <cell r="P44">
            <v>117</v>
          </cell>
          <cell r="Q44">
            <v>1658475</v>
          </cell>
        </row>
        <row r="45">
          <cell r="A45">
            <v>1903</v>
          </cell>
          <cell r="B45" t="str">
            <v>A1903</v>
          </cell>
          <cell r="C45" t="str">
            <v>혈액투석기 (수입)</v>
          </cell>
          <cell r="D45" t="str">
            <v>AM-SD-500M</v>
          </cell>
          <cell r="F45">
            <v>0</v>
          </cell>
          <cell r="G45">
            <v>0</v>
          </cell>
          <cell r="H45">
            <v>35520</v>
          </cell>
          <cell r="I45">
            <v>273282928</v>
          </cell>
          <cell r="J45">
            <v>31302</v>
          </cell>
          <cell r="K45">
            <v>239174773</v>
          </cell>
          <cell r="L45">
            <v>2</v>
          </cell>
          <cell r="M45">
            <v>15387</v>
          </cell>
          <cell r="N45">
            <v>4216</v>
          </cell>
          <cell r="O45">
            <v>32436960</v>
          </cell>
          <cell r="P45">
            <v>8670</v>
          </cell>
          <cell r="Q45">
            <v>66705039</v>
          </cell>
        </row>
        <row r="46">
          <cell r="A46">
            <v>1904</v>
          </cell>
          <cell r="B46" t="str">
            <v>A1904</v>
          </cell>
          <cell r="C46" t="str">
            <v>혈액투석기 (수입)</v>
          </cell>
          <cell r="D46" t="str">
            <v>AM-SD-400M</v>
          </cell>
          <cell r="F46">
            <v>0</v>
          </cell>
          <cell r="G46">
            <v>0</v>
          </cell>
          <cell r="H46">
            <v>1812</v>
          </cell>
          <cell r="I46">
            <v>13297977</v>
          </cell>
          <cell r="J46">
            <v>1200</v>
          </cell>
          <cell r="K46">
            <v>8475492</v>
          </cell>
          <cell r="L46">
            <v>2</v>
          </cell>
          <cell r="M46">
            <v>14677</v>
          </cell>
          <cell r="N46">
            <v>610</v>
          </cell>
          <cell r="O46">
            <v>4476692</v>
          </cell>
          <cell r="P46">
            <v>1606</v>
          </cell>
          <cell r="Q46">
            <v>11786176</v>
          </cell>
        </row>
        <row r="47">
          <cell r="A47">
            <v>1905</v>
          </cell>
          <cell r="B47" t="str">
            <v>A1905</v>
          </cell>
          <cell r="C47" t="str">
            <v>혈액투석기 (수입)</v>
          </cell>
          <cell r="D47" t="str">
            <v>AM-SD-500H</v>
          </cell>
          <cell r="F47">
            <v>0</v>
          </cell>
          <cell r="G47">
            <v>0</v>
          </cell>
          <cell r="H47">
            <v>20688</v>
          </cell>
          <cell r="I47">
            <v>149795336</v>
          </cell>
          <cell r="J47">
            <v>15448</v>
          </cell>
          <cell r="K47">
            <v>116576117</v>
          </cell>
          <cell r="L47">
            <v>2</v>
          </cell>
          <cell r="M47">
            <v>14481</v>
          </cell>
          <cell r="N47">
            <v>5238</v>
          </cell>
          <cell r="O47">
            <v>37926719</v>
          </cell>
          <cell r="P47">
            <v>150</v>
          </cell>
          <cell r="Q47">
            <v>1086103</v>
          </cell>
        </row>
        <row r="48">
          <cell r="A48">
            <v>1858</v>
          </cell>
          <cell r="B48" t="str">
            <v>A1858</v>
          </cell>
          <cell r="C48" t="str">
            <v>Synaptic</v>
          </cell>
          <cell r="F48">
            <v>10</v>
          </cell>
          <cell r="G48">
            <v>17600000</v>
          </cell>
          <cell r="N48">
            <v>5</v>
          </cell>
          <cell r="O48">
            <v>9780000</v>
          </cell>
        </row>
        <row r="49">
          <cell r="A49">
            <v>67</v>
          </cell>
          <cell r="B49" t="str">
            <v>A0067</v>
          </cell>
          <cell r="C49" t="str">
            <v>혈액회로 (수입)</v>
          </cell>
          <cell r="D49" t="str">
            <v>BR-09</v>
          </cell>
          <cell r="F49">
            <v>0</v>
          </cell>
          <cell r="G49">
            <v>0</v>
          </cell>
          <cell r="H49">
            <v>1200</v>
          </cell>
          <cell r="I49">
            <v>6178837</v>
          </cell>
          <cell r="J49">
            <v>1512</v>
          </cell>
          <cell r="K49">
            <v>8080048</v>
          </cell>
          <cell r="L49">
            <v>20</v>
          </cell>
          <cell r="M49">
            <v>103012</v>
          </cell>
          <cell r="N49">
            <v>99</v>
          </cell>
          <cell r="O49">
            <v>509910</v>
          </cell>
          <cell r="P49">
            <v>287</v>
          </cell>
          <cell r="Q49">
            <v>1478224</v>
          </cell>
        </row>
        <row r="50">
          <cell r="A50">
            <v>69</v>
          </cell>
          <cell r="B50" t="str">
            <v>A0069</v>
          </cell>
          <cell r="C50" t="str">
            <v>혈액회로 (수입)</v>
          </cell>
          <cell r="D50" t="str">
            <v>CN-01-03</v>
          </cell>
          <cell r="F50">
            <v>0</v>
          </cell>
          <cell r="G50">
            <v>0</v>
          </cell>
          <cell r="L50">
            <v>167</v>
          </cell>
          <cell r="M50">
            <v>1094184</v>
          </cell>
        </row>
        <row r="51">
          <cell r="A51">
            <v>1777</v>
          </cell>
          <cell r="B51" t="str">
            <v>A1777</v>
          </cell>
          <cell r="C51" t="str">
            <v>Selectra Tubing Set</v>
          </cell>
          <cell r="D51" t="str">
            <v>ST-1A4U</v>
          </cell>
          <cell r="F51">
            <v>0</v>
          </cell>
          <cell r="G51">
            <v>0</v>
          </cell>
          <cell r="H51">
            <v>900</v>
          </cell>
          <cell r="I51">
            <v>9071094</v>
          </cell>
          <cell r="J51">
            <v>1116</v>
          </cell>
          <cell r="K51">
            <v>8915001</v>
          </cell>
          <cell r="L51">
            <v>1</v>
          </cell>
          <cell r="M51">
            <v>9790</v>
          </cell>
          <cell r="N51">
            <v>46</v>
          </cell>
          <cell r="O51">
            <v>450349</v>
          </cell>
          <cell r="P51">
            <v>201</v>
          </cell>
          <cell r="Q51">
            <v>1967833</v>
          </cell>
        </row>
        <row r="52">
          <cell r="A52">
            <v>1778</v>
          </cell>
          <cell r="B52" t="str">
            <v>A1778</v>
          </cell>
          <cell r="C52" t="str">
            <v>Selectra Tubing Set</v>
          </cell>
          <cell r="D52" t="str">
            <v>ST-1A6US</v>
          </cell>
          <cell r="F52">
            <v>0</v>
          </cell>
          <cell r="G52">
            <v>0</v>
          </cell>
          <cell r="J52">
            <v>40</v>
          </cell>
          <cell r="K52">
            <v>360000</v>
          </cell>
          <cell r="L52">
            <v>1</v>
          </cell>
          <cell r="M52">
            <v>12225</v>
          </cell>
          <cell r="N52">
            <v>329</v>
          </cell>
          <cell r="O52">
            <v>4022025</v>
          </cell>
          <cell r="P52">
            <v>369</v>
          </cell>
          <cell r="Q52">
            <v>4511025</v>
          </cell>
        </row>
        <row r="53">
          <cell r="A53">
            <v>87</v>
          </cell>
          <cell r="B53" t="str">
            <v>A0087</v>
          </cell>
          <cell r="C53" t="str">
            <v>A.V.F. Set</v>
          </cell>
          <cell r="D53" t="str">
            <v>16G</v>
          </cell>
          <cell r="F53">
            <v>0</v>
          </cell>
          <cell r="G53">
            <v>0</v>
          </cell>
          <cell r="H53">
            <v>60000</v>
          </cell>
          <cell r="I53">
            <v>20234683</v>
          </cell>
          <cell r="N53">
            <v>60000</v>
          </cell>
          <cell r="O53">
            <v>20234682</v>
          </cell>
        </row>
        <row r="54">
          <cell r="A54">
            <v>365</v>
          </cell>
          <cell r="B54" t="str">
            <v>A0365</v>
          </cell>
          <cell r="C54" t="str">
            <v>A.V.F Set(MEDIKIT)</v>
          </cell>
          <cell r="D54" t="str">
            <v>15G (SP-902S)</v>
          </cell>
          <cell r="F54">
            <v>0</v>
          </cell>
          <cell r="G54">
            <v>0</v>
          </cell>
          <cell r="L54">
            <v>250</v>
          </cell>
          <cell r="M54">
            <v>84817</v>
          </cell>
        </row>
        <row r="55">
          <cell r="A55">
            <v>808</v>
          </cell>
          <cell r="B55" t="str">
            <v>A0808</v>
          </cell>
          <cell r="C55" t="str">
            <v>A.V.F Set(MEDIKIT)</v>
          </cell>
          <cell r="D55" t="str">
            <v>16G (SP-902S)</v>
          </cell>
          <cell r="F55">
            <v>0</v>
          </cell>
          <cell r="G55">
            <v>0</v>
          </cell>
          <cell r="H55">
            <v>240000</v>
          </cell>
          <cell r="I55">
            <v>85256972</v>
          </cell>
          <cell r="J55">
            <v>345000</v>
          </cell>
          <cell r="K55">
            <v>133277961</v>
          </cell>
          <cell r="L55">
            <v>51</v>
          </cell>
          <cell r="M55">
            <v>18240</v>
          </cell>
          <cell r="N55">
            <v>-61601</v>
          </cell>
          <cell r="O55">
            <v>-22031821</v>
          </cell>
          <cell r="P55">
            <v>749</v>
          </cell>
          <cell r="Q55">
            <v>267882</v>
          </cell>
        </row>
        <row r="56">
          <cell r="A56">
            <v>366</v>
          </cell>
          <cell r="B56" t="str">
            <v>A0366</v>
          </cell>
          <cell r="C56" t="str">
            <v>A.V.F Set(MEDIKIT)</v>
          </cell>
          <cell r="D56" t="str">
            <v>17G (SP-902S)</v>
          </cell>
          <cell r="F56">
            <v>0</v>
          </cell>
          <cell r="G56">
            <v>0</v>
          </cell>
          <cell r="J56">
            <v>500</v>
          </cell>
          <cell r="K56">
            <v>225000</v>
          </cell>
          <cell r="N56">
            <v>1249</v>
          </cell>
          <cell r="O56">
            <v>423748</v>
          </cell>
          <cell r="P56">
            <v>1249</v>
          </cell>
          <cell r="Q56">
            <v>423748</v>
          </cell>
        </row>
        <row r="57">
          <cell r="A57">
            <v>494</v>
          </cell>
          <cell r="B57" t="str">
            <v>A0494</v>
          </cell>
          <cell r="C57" t="str">
            <v>Fine Catheter</v>
          </cell>
          <cell r="D57" t="str">
            <v>MDMPF - 1511</v>
          </cell>
          <cell r="F57">
            <v>0</v>
          </cell>
          <cell r="G57">
            <v>0</v>
          </cell>
          <cell r="L57">
            <v>10</v>
          </cell>
          <cell r="M57">
            <v>421200</v>
          </cell>
          <cell r="N57">
            <v>30</v>
          </cell>
          <cell r="O57">
            <v>1263600</v>
          </cell>
          <cell r="P57">
            <v>30</v>
          </cell>
          <cell r="Q57">
            <v>1263600</v>
          </cell>
        </row>
        <row r="58">
          <cell r="A58">
            <v>495</v>
          </cell>
          <cell r="B58" t="str">
            <v>A0495</v>
          </cell>
          <cell r="C58" t="str">
            <v>Fine Catheter</v>
          </cell>
          <cell r="D58" t="str">
            <v>MDMPF-2011</v>
          </cell>
          <cell r="F58">
            <v>0</v>
          </cell>
          <cell r="G58">
            <v>0</v>
          </cell>
          <cell r="L58">
            <v>5</v>
          </cell>
          <cell r="M58">
            <v>210600</v>
          </cell>
        </row>
        <row r="59">
          <cell r="A59">
            <v>708</v>
          </cell>
          <cell r="B59" t="str">
            <v>A0708</v>
          </cell>
          <cell r="C59" t="str">
            <v>Fine Catheter</v>
          </cell>
          <cell r="D59" t="str">
            <v>MDMPA-1511</v>
          </cell>
          <cell r="F59">
            <v>0</v>
          </cell>
          <cell r="G59">
            <v>0</v>
          </cell>
          <cell r="L59">
            <v>52</v>
          </cell>
          <cell r="M59">
            <v>2190240</v>
          </cell>
        </row>
        <row r="60">
          <cell r="A60">
            <v>709</v>
          </cell>
          <cell r="B60" t="str">
            <v>A0709</v>
          </cell>
          <cell r="C60" t="str">
            <v>Fine Catheter</v>
          </cell>
          <cell r="D60" t="str">
            <v>MDMPA-2011</v>
          </cell>
          <cell r="F60">
            <v>0</v>
          </cell>
          <cell r="G60">
            <v>0</v>
          </cell>
          <cell r="L60">
            <v>69</v>
          </cell>
          <cell r="M60">
            <v>2906280</v>
          </cell>
        </row>
        <row r="61">
          <cell r="A61">
            <v>710</v>
          </cell>
          <cell r="B61" t="str">
            <v>A0710</v>
          </cell>
          <cell r="C61" t="str">
            <v>Fine Catheter</v>
          </cell>
          <cell r="D61" t="str">
            <v>MDMTA-1407</v>
          </cell>
          <cell r="F61">
            <v>0</v>
          </cell>
          <cell r="G61">
            <v>0</v>
          </cell>
          <cell r="L61">
            <v>61</v>
          </cell>
          <cell r="M61">
            <v>396500</v>
          </cell>
        </row>
        <row r="62">
          <cell r="A62">
            <v>711</v>
          </cell>
          <cell r="B62" t="str">
            <v>A0711</v>
          </cell>
          <cell r="C62" t="str">
            <v>Fine Catheter</v>
          </cell>
          <cell r="D62" t="str">
            <v>MDMTA-2407</v>
          </cell>
          <cell r="F62">
            <v>0</v>
          </cell>
          <cell r="G62">
            <v>0</v>
          </cell>
          <cell r="L62">
            <v>16</v>
          </cell>
          <cell r="M62">
            <v>104000</v>
          </cell>
        </row>
        <row r="63">
          <cell r="A63">
            <v>893</v>
          </cell>
          <cell r="B63" t="str">
            <v>A0893</v>
          </cell>
          <cell r="C63" t="str">
            <v>Fine Catheter</v>
          </cell>
          <cell r="D63" t="str">
            <v>Msnpa-1708</v>
          </cell>
          <cell r="F63">
            <v>0</v>
          </cell>
          <cell r="G63">
            <v>0</v>
          </cell>
          <cell r="L63">
            <v>50</v>
          </cell>
          <cell r="M63">
            <v>795600</v>
          </cell>
          <cell r="N63">
            <v>70</v>
          </cell>
          <cell r="O63">
            <v>1113840</v>
          </cell>
          <cell r="P63">
            <v>70</v>
          </cell>
          <cell r="Q63">
            <v>1113840</v>
          </cell>
        </row>
        <row r="64">
          <cell r="A64">
            <v>712</v>
          </cell>
          <cell r="B64" t="str">
            <v>A0712</v>
          </cell>
          <cell r="C64" t="str">
            <v>Fine Catheter</v>
          </cell>
          <cell r="D64" t="str">
            <v>MBB-0738</v>
          </cell>
          <cell r="F64">
            <v>0</v>
          </cell>
          <cell r="G64">
            <v>0</v>
          </cell>
          <cell r="L64">
            <v>1</v>
          </cell>
          <cell r="M64">
            <v>7113</v>
          </cell>
        </row>
        <row r="65">
          <cell r="A65">
            <v>892</v>
          </cell>
          <cell r="B65" t="str">
            <v>A0892</v>
          </cell>
          <cell r="C65" t="str">
            <v>Fine Catheter</v>
          </cell>
          <cell r="D65" t="str">
            <v>MAB-2010</v>
          </cell>
          <cell r="F65">
            <v>0</v>
          </cell>
          <cell r="G65">
            <v>0</v>
          </cell>
          <cell r="N65">
            <v>45</v>
          </cell>
          <cell r="O65">
            <v>320112</v>
          </cell>
          <cell r="P65">
            <v>45</v>
          </cell>
          <cell r="Q65">
            <v>320112</v>
          </cell>
        </row>
        <row r="66">
          <cell r="A66">
            <v>714</v>
          </cell>
          <cell r="B66" t="str">
            <v>A0714</v>
          </cell>
          <cell r="C66" t="str">
            <v>Fine Catheter</v>
          </cell>
          <cell r="D66" t="str">
            <v>MEA</v>
          </cell>
          <cell r="F66">
            <v>0</v>
          </cell>
          <cell r="G66">
            <v>0</v>
          </cell>
          <cell r="L66">
            <v>25</v>
          </cell>
          <cell r="M66">
            <v>177825</v>
          </cell>
        </row>
        <row r="67">
          <cell r="A67">
            <v>1826</v>
          </cell>
          <cell r="B67" t="str">
            <v>A1826</v>
          </cell>
          <cell r="C67" t="str">
            <v>혈액투석기계</v>
          </cell>
          <cell r="D67" t="str">
            <v>GSD-2000</v>
          </cell>
          <cell r="F67">
            <v>0</v>
          </cell>
          <cell r="G67">
            <v>0</v>
          </cell>
          <cell r="H67">
            <v>30</v>
          </cell>
          <cell r="I67">
            <v>250428633</v>
          </cell>
          <cell r="J67">
            <v>8</v>
          </cell>
          <cell r="K67">
            <v>64020000</v>
          </cell>
          <cell r="L67">
            <v>126</v>
          </cell>
          <cell r="M67">
            <v>123741854</v>
          </cell>
          <cell r="N67">
            <v>-18</v>
          </cell>
          <cell r="O67">
            <v>-160534550</v>
          </cell>
          <cell r="P67">
            <v>23</v>
          </cell>
          <cell r="Q67">
            <v>205127481</v>
          </cell>
        </row>
        <row r="68">
          <cell r="A68">
            <v>96</v>
          </cell>
          <cell r="B68" t="str">
            <v>A0096</v>
          </cell>
          <cell r="C68" t="str">
            <v>혈액투석기계</v>
          </cell>
          <cell r="D68" t="str">
            <v>DBB-22B</v>
          </cell>
          <cell r="F68">
            <v>0</v>
          </cell>
          <cell r="G68">
            <v>0</v>
          </cell>
          <cell r="L68">
            <v>1</v>
          </cell>
          <cell r="M68">
            <v>10651500</v>
          </cell>
        </row>
        <row r="69">
          <cell r="A69">
            <v>1859</v>
          </cell>
          <cell r="B69" t="str">
            <v>A1859</v>
          </cell>
          <cell r="C69" t="str">
            <v>혈액투석기계</v>
          </cell>
          <cell r="D69" t="str">
            <v>부품</v>
          </cell>
          <cell r="F69">
            <v>0</v>
          </cell>
          <cell r="G69">
            <v>0</v>
          </cell>
          <cell r="J69">
            <v>513</v>
          </cell>
          <cell r="K69">
            <v>82076731</v>
          </cell>
          <cell r="N69">
            <v>-477</v>
          </cell>
        </row>
        <row r="70">
          <cell r="A70">
            <v>1775</v>
          </cell>
          <cell r="B70" t="str">
            <v>A1775</v>
          </cell>
          <cell r="C70" t="str">
            <v>Selectra Dialysis Machine</v>
          </cell>
          <cell r="D70" t="str">
            <v>SL-6FD</v>
          </cell>
          <cell r="F70">
            <v>0</v>
          </cell>
          <cell r="G70">
            <v>0</v>
          </cell>
          <cell r="J70">
            <v>2</v>
          </cell>
          <cell r="K70">
            <v>6000000</v>
          </cell>
          <cell r="N70">
            <v>1</v>
          </cell>
          <cell r="O70">
            <v>2995125</v>
          </cell>
          <cell r="P70">
            <v>1</v>
          </cell>
          <cell r="Q70">
            <v>2995125</v>
          </cell>
        </row>
        <row r="71">
          <cell r="A71">
            <v>1800</v>
          </cell>
          <cell r="B71" t="str">
            <v>A1800</v>
          </cell>
          <cell r="C71" t="str">
            <v>Selectra Dialysis Machine</v>
          </cell>
          <cell r="D71" t="str">
            <v>SL-4FD</v>
          </cell>
          <cell r="F71">
            <v>0</v>
          </cell>
          <cell r="G71">
            <v>0</v>
          </cell>
          <cell r="J71">
            <v>2</v>
          </cell>
          <cell r="K71">
            <v>5280000</v>
          </cell>
          <cell r="N71">
            <v>1</v>
          </cell>
          <cell r="O71">
            <v>2738400</v>
          </cell>
          <cell r="P71">
            <v>1</v>
          </cell>
          <cell r="Q71">
            <v>2738400</v>
          </cell>
        </row>
        <row r="72">
          <cell r="A72">
            <v>1776</v>
          </cell>
          <cell r="B72" t="str">
            <v>A1776</v>
          </cell>
          <cell r="C72" t="str">
            <v>Selectra Dialysis Machine</v>
          </cell>
          <cell r="D72" t="str">
            <v>AMIGO-1</v>
          </cell>
          <cell r="F72">
            <v>0</v>
          </cell>
          <cell r="G72">
            <v>0</v>
          </cell>
          <cell r="H72">
            <v>5</v>
          </cell>
          <cell r="I72">
            <v>10798050</v>
          </cell>
          <cell r="J72">
            <v>7</v>
          </cell>
          <cell r="K72">
            <v>11812501</v>
          </cell>
          <cell r="L72">
            <v>1</v>
          </cell>
          <cell r="M72">
            <v>1959559</v>
          </cell>
          <cell r="N72">
            <v>6</v>
          </cell>
          <cell r="O72">
            <v>11757355</v>
          </cell>
          <cell r="P72">
            <v>5</v>
          </cell>
          <cell r="Q72">
            <v>9797796</v>
          </cell>
        </row>
        <row r="73">
          <cell r="A73">
            <v>1187</v>
          </cell>
          <cell r="B73" t="str">
            <v>A1187</v>
          </cell>
          <cell r="C73" t="str">
            <v>Softner Resin</v>
          </cell>
          <cell r="F73">
            <v>0</v>
          </cell>
          <cell r="G73">
            <v>0</v>
          </cell>
          <cell r="J73">
            <v>1</v>
          </cell>
          <cell r="K73">
            <v>150000</v>
          </cell>
          <cell r="N73">
            <v>-1</v>
          </cell>
        </row>
        <row r="74">
          <cell r="A74">
            <v>1188</v>
          </cell>
          <cell r="B74" t="str">
            <v>A1188</v>
          </cell>
          <cell r="C74" t="str">
            <v>Carbon Resin</v>
          </cell>
          <cell r="F74">
            <v>0</v>
          </cell>
          <cell r="G74">
            <v>0</v>
          </cell>
          <cell r="J74">
            <v>1</v>
          </cell>
          <cell r="K74">
            <v>255000</v>
          </cell>
          <cell r="N74">
            <v>-1</v>
          </cell>
        </row>
        <row r="75">
          <cell r="A75">
            <v>374</v>
          </cell>
          <cell r="B75" t="str">
            <v>A0374</v>
          </cell>
          <cell r="C75" t="str">
            <v>Chamber Holder</v>
          </cell>
          <cell r="F75">
            <v>0</v>
          </cell>
          <cell r="G75">
            <v>0</v>
          </cell>
          <cell r="L75">
            <v>3</v>
          </cell>
          <cell r="M75">
            <v>2603</v>
          </cell>
          <cell r="N75">
            <v>213</v>
          </cell>
          <cell r="O75">
            <v>184862</v>
          </cell>
          <cell r="P75">
            <v>213</v>
          </cell>
          <cell r="Q75">
            <v>184862</v>
          </cell>
        </row>
        <row r="76">
          <cell r="A76">
            <v>375</v>
          </cell>
          <cell r="B76" t="str">
            <v>A0375</v>
          </cell>
          <cell r="C76" t="str">
            <v>Dialyzer Holder</v>
          </cell>
          <cell r="F76">
            <v>0</v>
          </cell>
          <cell r="G76">
            <v>0</v>
          </cell>
          <cell r="N76">
            <v>16</v>
          </cell>
          <cell r="O76">
            <v>563920</v>
          </cell>
          <cell r="P76">
            <v>16</v>
          </cell>
          <cell r="Q76">
            <v>563920</v>
          </cell>
        </row>
        <row r="77">
          <cell r="A77">
            <v>1786</v>
          </cell>
          <cell r="B77" t="str">
            <v>A1786</v>
          </cell>
          <cell r="C77" t="str">
            <v>Water Softner</v>
          </cell>
          <cell r="D77" t="str">
            <v>Mark-89</v>
          </cell>
          <cell r="F77">
            <v>0</v>
          </cell>
          <cell r="G77">
            <v>0</v>
          </cell>
          <cell r="N77">
            <v>1</v>
          </cell>
          <cell r="O77">
            <v>561000</v>
          </cell>
        </row>
        <row r="78">
          <cell r="A78">
            <v>1788</v>
          </cell>
          <cell r="B78" t="str">
            <v>A1788</v>
          </cell>
          <cell r="C78" t="str">
            <v>Water Softner</v>
          </cell>
          <cell r="D78" t="str">
            <v>HA-60A</v>
          </cell>
          <cell r="F78">
            <v>0</v>
          </cell>
          <cell r="G78">
            <v>0</v>
          </cell>
          <cell r="J78">
            <v>1</v>
          </cell>
          <cell r="K78">
            <v>945000</v>
          </cell>
        </row>
        <row r="79">
          <cell r="A79">
            <v>1789</v>
          </cell>
          <cell r="B79" t="str">
            <v>A1789</v>
          </cell>
          <cell r="C79" t="str">
            <v>Water Softner</v>
          </cell>
          <cell r="D79" t="str">
            <v>PV-60A</v>
          </cell>
          <cell r="F79">
            <v>0</v>
          </cell>
          <cell r="G79">
            <v>0</v>
          </cell>
          <cell r="H79">
            <v>1</v>
          </cell>
          <cell r="I79">
            <v>1466396</v>
          </cell>
          <cell r="N79">
            <v>1</v>
          </cell>
          <cell r="O79">
            <v>1466396</v>
          </cell>
          <cell r="P79">
            <v>1</v>
          </cell>
          <cell r="Q79">
            <v>1466396</v>
          </cell>
        </row>
        <row r="80">
          <cell r="A80">
            <v>1790</v>
          </cell>
          <cell r="B80" t="str">
            <v>A1790</v>
          </cell>
          <cell r="C80" t="str">
            <v>Carbon Filter</v>
          </cell>
          <cell r="D80" t="str">
            <v>Auto 9"</v>
          </cell>
          <cell r="F80">
            <v>0</v>
          </cell>
          <cell r="G80">
            <v>0</v>
          </cell>
          <cell r="N80">
            <v>1</v>
          </cell>
          <cell r="O80">
            <v>693000</v>
          </cell>
        </row>
        <row r="81">
          <cell r="A81">
            <v>1792</v>
          </cell>
          <cell r="B81" t="str">
            <v>A1792</v>
          </cell>
          <cell r="C81" t="str">
            <v>Carbon Filter</v>
          </cell>
          <cell r="D81" t="str">
            <v>PV-12R</v>
          </cell>
          <cell r="F81">
            <v>0</v>
          </cell>
          <cell r="G81">
            <v>0</v>
          </cell>
          <cell r="H81">
            <v>1</v>
          </cell>
          <cell r="I81">
            <v>1586722</v>
          </cell>
          <cell r="N81">
            <v>2</v>
          </cell>
          <cell r="O81">
            <v>2997722</v>
          </cell>
          <cell r="P81">
            <v>1</v>
          </cell>
          <cell r="Q81">
            <v>1498861</v>
          </cell>
        </row>
        <row r="82">
          <cell r="A82">
            <v>1793</v>
          </cell>
          <cell r="B82" t="str">
            <v>A1793</v>
          </cell>
          <cell r="C82" t="str">
            <v>Carbon Filter</v>
          </cell>
          <cell r="D82" t="str">
            <v>PV-16R</v>
          </cell>
          <cell r="F82">
            <v>0</v>
          </cell>
          <cell r="G82">
            <v>0</v>
          </cell>
          <cell r="J82">
            <v>1</v>
          </cell>
          <cell r="K82">
            <v>300000</v>
          </cell>
          <cell r="N82">
            <v>-1</v>
          </cell>
        </row>
        <row r="83">
          <cell r="A83">
            <v>112</v>
          </cell>
          <cell r="B83" t="str">
            <v>A0112</v>
          </cell>
          <cell r="C83" t="str">
            <v>Chlorine Test Kit</v>
          </cell>
          <cell r="D83" t="str">
            <v>시 약</v>
          </cell>
          <cell r="F83">
            <v>0</v>
          </cell>
          <cell r="G83">
            <v>0</v>
          </cell>
          <cell r="L83">
            <v>147</v>
          </cell>
        </row>
        <row r="84">
          <cell r="A84">
            <v>116</v>
          </cell>
          <cell r="B84" t="str">
            <v>A0116</v>
          </cell>
          <cell r="C84" t="str">
            <v>Infusion Pump</v>
          </cell>
          <cell r="F84">
            <v>0</v>
          </cell>
          <cell r="G84">
            <v>0</v>
          </cell>
          <cell r="N84">
            <v>9</v>
          </cell>
          <cell r="O84">
            <v>9266400</v>
          </cell>
          <cell r="P84">
            <v>9</v>
          </cell>
          <cell r="Q84">
            <v>9266400</v>
          </cell>
        </row>
        <row r="85">
          <cell r="A85">
            <v>521</v>
          </cell>
          <cell r="B85" t="str">
            <v>A0521</v>
          </cell>
          <cell r="C85" t="str">
            <v>Clot Remover</v>
          </cell>
          <cell r="D85" t="str">
            <v>CR-1</v>
          </cell>
          <cell r="F85">
            <v>0</v>
          </cell>
          <cell r="G85">
            <v>0</v>
          </cell>
          <cell r="J85">
            <v>1</v>
          </cell>
          <cell r="K85">
            <v>157500</v>
          </cell>
          <cell r="N85">
            <v>2</v>
          </cell>
          <cell r="O85">
            <v>480000</v>
          </cell>
          <cell r="P85">
            <v>1</v>
          </cell>
          <cell r="Q85">
            <v>240000</v>
          </cell>
        </row>
        <row r="86">
          <cell r="A86">
            <v>1682</v>
          </cell>
          <cell r="B86" t="str">
            <v>A1682</v>
          </cell>
          <cell r="C86" t="str">
            <v>R/O System</v>
          </cell>
          <cell r="D86" t="str">
            <v>M-1-PLUS</v>
          </cell>
          <cell r="F86">
            <v>0</v>
          </cell>
          <cell r="G86">
            <v>0</v>
          </cell>
          <cell r="J86">
            <v>1</v>
          </cell>
          <cell r="K86">
            <v>12000000</v>
          </cell>
        </row>
        <row r="87">
          <cell r="A87">
            <v>1684</v>
          </cell>
          <cell r="B87" t="str">
            <v>A1684</v>
          </cell>
          <cell r="C87" t="str">
            <v>R/O System</v>
          </cell>
          <cell r="D87" t="str">
            <v>M-3-PLUS</v>
          </cell>
          <cell r="F87">
            <v>0</v>
          </cell>
          <cell r="G87">
            <v>0</v>
          </cell>
          <cell r="H87">
            <v>1</v>
          </cell>
          <cell r="I87">
            <v>12083150</v>
          </cell>
          <cell r="J87">
            <v>1</v>
          </cell>
          <cell r="K87">
            <v>15000000</v>
          </cell>
          <cell r="N87">
            <v>1</v>
          </cell>
          <cell r="O87">
            <v>11620201</v>
          </cell>
          <cell r="P87">
            <v>1</v>
          </cell>
          <cell r="Q87">
            <v>11620201</v>
          </cell>
        </row>
        <row r="88">
          <cell r="A88">
            <v>1829</v>
          </cell>
          <cell r="B88" t="str">
            <v>A1829</v>
          </cell>
          <cell r="C88" t="str">
            <v>R/O System</v>
          </cell>
          <cell r="D88" t="str">
            <v>E-2</v>
          </cell>
          <cell r="F88">
            <v>0</v>
          </cell>
          <cell r="G88">
            <v>0</v>
          </cell>
          <cell r="H88">
            <v>1</v>
          </cell>
          <cell r="I88">
            <v>400000</v>
          </cell>
          <cell r="K88">
            <v>1</v>
          </cell>
          <cell r="N88">
            <v>1</v>
          </cell>
          <cell r="O88">
            <v>400000</v>
          </cell>
        </row>
        <row r="89">
          <cell r="A89">
            <v>1850</v>
          </cell>
          <cell r="B89" t="str">
            <v>A1850</v>
          </cell>
          <cell r="C89" t="str">
            <v>Membrane Filter</v>
          </cell>
          <cell r="D89" t="str">
            <v>EA</v>
          </cell>
          <cell r="F89">
            <v>0</v>
          </cell>
          <cell r="G89">
            <v>0</v>
          </cell>
          <cell r="H89">
            <v>6</v>
          </cell>
          <cell r="I89">
            <v>4545454</v>
          </cell>
          <cell r="J89">
            <v>6</v>
          </cell>
          <cell r="K89">
            <v>5175000</v>
          </cell>
        </row>
        <row r="90">
          <cell r="A90">
            <v>529</v>
          </cell>
          <cell r="B90" t="str">
            <v>A0529</v>
          </cell>
          <cell r="C90" t="str">
            <v>Local Supply</v>
          </cell>
          <cell r="F90">
            <v>0</v>
          </cell>
          <cell r="G90">
            <v>0</v>
          </cell>
          <cell r="J90">
            <v>1</v>
          </cell>
          <cell r="K90">
            <v>5103410</v>
          </cell>
          <cell r="N90">
            <v>-1</v>
          </cell>
        </row>
        <row r="91">
          <cell r="A91">
            <v>1794</v>
          </cell>
          <cell r="B91" t="str">
            <v>A1794</v>
          </cell>
          <cell r="C91" t="str">
            <v>Turbidity Filter</v>
          </cell>
          <cell r="D91" t="str">
            <v>Auto 9"</v>
          </cell>
          <cell r="F91">
            <v>0</v>
          </cell>
          <cell r="G91">
            <v>0</v>
          </cell>
          <cell r="N91">
            <v>1</v>
          </cell>
          <cell r="O91">
            <v>664000</v>
          </cell>
        </row>
        <row r="92">
          <cell r="A92">
            <v>1795</v>
          </cell>
          <cell r="B92" t="str">
            <v>A1795</v>
          </cell>
          <cell r="C92" t="str">
            <v>Turbidity Filter</v>
          </cell>
          <cell r="D92" t="str">
            <v>PV-12R</v>
          </cell>
          <cell r="F92">
            <v>0</v>
          </cell>
          <cell r="G92">
            <v>0</v>
          </cell>
          <cell r="N92">
            <v>1</v>
          </cell>
          <cell r="O92">
            <v>1383000</v>
          </cell>
        </row>
        <row r="93">
          <cell r="A93">
            <v>1796</v>
          </cell>
          <cell r="B93" t="str">
            <v>A1796</v>
          </cell>
          <cell r="C93" t="str">
            <v>Turbidity Filter</v>
          </cell>
          <cell r="D93" t="str">
            <v>PV-12D</v>
          </cell>
          <cell r="F93">
            <v>0</v>
          </cell>
          <cell r="G93">
            <v>0</v>
          </cell>
          <cell r="H93">
            <v>1</v>
          </cell>
          <cell r="I93">
            <v>1555235</v>
          </cell>
          <cell r="N93">
            <v>1</v>
          </cell>
          <cell r="O93">
            <v>1555235</v>
          </cell>
          <cell r="P93">
            <v>1</v>
          </cell>
          <cell r="Q93">
            <v>1555235</v>
          </cell>
        </row>
        <row r="94">
          <cell r="A94">
            <v>1797</v>
          </cell>
          <cell r="B94" t="str">
            <v>A1797</v>
          </cell>
          <cell r="C94" t="str">
            <v>Turbidity Filter</v>
          </cell>
          <cell r="D94" t="str">
            <v>PV-16D</v>
          </cell>
          <cell r="F94">
            <v>0</v>
          </cell>
          <cell r="G94">
            <v>0</v>
          </cell>
          <cell r="J94">
            <v>1</v>
          </cell>
          <cell r="K94">
            <v>900000</v>
          </cell>
          <cell r="N94">
            <v>-1</v>
          </cell>
        </row>
        <row r="95">
          <cell r="A95">
            <v>518</v>
          </cell>
          <cell r="B95" t="str">
            <v>A0518</v>
          </cell>
          <cell r="C95" t="str">
            <v>Depth Filter</v>
          </cell>
          <cell r="F95">
            <v>0</v>
          </cell>
          <cell r="G95">
            <v>0</v>
          </cell>
        </row>
        <row r="96">
          <cell r="A96">
            <v>1468</v>
          </cell>
          <cell r="B96" t="str">
            <v>A1468</v>
          </cell>
          <cell r="C96" t="str">
            <v>Cord Clamp</v>
          </cell>
          <cell r="D96" t="str">
            <v>수출용</v>
          </cell>
          <cell r="F96">
            <v>21000</v>
          </cell>
          <cell r="G96">
            <v>944712.06592047424</v>
          </cell>
          <cell r="H96">
            <v>48000</v>
          </cell>
          <cell r="I96">
            <v>2160000</v>
          </cell>
          <cell r="N96">
            <v>69000</v>
          </cell>
          <cell r="O96">
            <v>3105000</v>
          </cell>
        </row>
        <row r="97">
          <cell r="A97">
            <v>593</v>
          </cell>
          <cell r="B97" t="str">
            <v>A0593</v>
          </cell>
          <cell r="C97" t="str">
            <v>Water Blending Valve</v>
          </cell>
          <cell r="F97">
            <v>0</v>
          </cell>
          <cell r="G97">
            <v>0</v>
          </cell>
          <cell r="J97">
            <v>1</v>
          </cell>
          <cell r="K97">
            <v>900000</v>
          </cell>
          <cell r="N97">
            <v>-1</v>
          </cell>
        </row>
        <row r="98">
          <cell r="A98">
            <v>1798</v>
          </cell>
          <cell r="B98" t="str">
            <v>A1798</v>
          </cell>
          <cell r="C98" t="str">
            <v>Cul-Flo Valve</v>
          </cell>
          <cell r="F98">
            <v>0</v>
          </cell>
          <cell r="G98">
            <v>0</v>
          </cell>
          <cell r="N98">
            <v>3</v>
          </cell>
          <cell r="O98">
            <v>162000</v>
          </cell>
        </row>
        <row r="99">
          <cell r="A99">
            <v>1060</v>
          </cell>
          <cell r="B99" t="str">
            <v>A1060</v>
          </cell>
          <cell r="C99" t="str">
            <v>Procon Pump</v>
          </cell>
          <cell r="F99">
            <v>0</v>
          </cell>
          <cell r="G99">
            <v>0</v>
          </cell>
          <cell r="J99">
            <v>3</v>
          </cell>
          <cell r="K99">
            <v>1395000</v>
          </cell>
          <cell r="N99">
            <v>-3</v>
          </cell>
        </row>
        <row r="100">
          <cell r="A100">
            <v>1896</v>
          </cell>
          <cell r="B100" t="str">
            <v>A1896</v>
          </cell>
          <cell r="C100" t="str">
            <v>Scalp Vein Set</v>
          </cell>
          <cell r="D100" t="str">
            <v>Wing Assy</v>
          </cell>
          <cell r="F100">
            <v>0</v>
          </cell>
          <cell r="G100">
            <v>0</v>
          </cell>
          <cell r="H100">
            <v>100000</v>
          </cell>
          <cell r="I100">
            <v>2500000</v>
          </cell>
          <cell r="N100">
            <v>100000</v>
          </cell>
          <cell r="O100">
            <v>2500000</v>
          </cell>
        </row>
        <row r="101">
          <cell r="A101">
            <v>1687</v>
          </cell>
          <cell r="B101" t="str">
            <v>A1687</v>
          </cell>
          <cell r="C101" t="str">
            <v>I.V. Catheter(B)</v>
          </cell>
          <cell r="D101" t="str">
            <v>22G</v>
          </cell>
          <cell r="F101">
            <v>0</v>
          </cell>
          <cell r="G101">
            <v>0</v>
          </cell>
          <cell r="N101">
            <v>27850</v>
          </cell>
          <cell r="O101">
            <v>6127000</v>
          </cell>
          <cell r="P101">
            <v>27850</v>
          </cell>
          <cell r="Q101">
            <v>6127000</v>
          </cell>
        </row>
        <row r="102">
          <cell r="A102">
            <v>1715</v>
          </cell>
          <cell r="B102" t="str">
            <v>A1715</v>
          </cell>
          <cell r="C102" t="str">
            <v>I.V. Catheter(B)</v>
          </cell>
          <cell r="D102" t="str">
            <v>18G 1 1/4</v>
          </cell>
          <cell r="F102">
            <v>0</v>
          </cell>
          <cell r="G102">
            <v>0</v>
          </cell>
          <cell r="N102">
            <v>11250</v>
          </cell>
          <cell r="O102">
            <v>2475000</v>
          </cell>
          <cell r="P102">
            <v>11250</v>
          </cell>
          <cell r="Q102">
            <v>2475000</v>
          </cell>
        </row>
        <row r="103">
          <cell r="A103">
            <v>1716</v>
          </cell>
          <cell r="B103" t="str">
            <v>A1716</v>
          </cell>
          <cell r="C103" t="str">
            <v>I.V. Catheter(B)</v>
          </cell>
          <cell r="D103" t="str">
            <v>20G 1 1/4</v>
          </cell>
          <cell r="F103">
            <v>0</v>
          </cell>
          <cell r="G103">
            <v>0</v>
          </cell>
          <cell r="N103">
            <v>2550</v>
          </cell>
          <cell r="O103">
            <v>561000</v>
          </cell>
          <cell r="P103">
            <v>2550</v>
          </cell>
          <cell r="Q103">
            <v>561000</v>
          </cell>
        </row>
        <row r="104">
          <cell r="A104">
            <v>305</v>
          </cell>
          <cell r="B104" t="str">
            <v>A0305</v>
          </cell>
          <cell r="C104" t="str">
            <v>Infusion Pump</v>
          </cell>
          <cell r="D104" t="str">
            <v>PFA-05</v>
          </cell>
          <cell r="F104">
            <v>0</v>
          </cell>
          <cell r="G104">
            <v>0</v>
          </cell>
          <cell r="J104">
            <v>1</v>
          </cell>
          <cell r="K104">
            <v>825000</v>
          </cell>
          <cell r="N104">
            <v>1</v>
          </cell>
          <cell r="O104">
            <v>1181250</v>
          </cell>
          <cell r="P104">
            <v>2</v>
          </cell>
          <cell r="Q104">
            <v>2362500</v>
          </cell>
        </row>
        <row r="105">
          <cell r="A105">
            <v>1763</v>
          </cell>
          <cell r="B105" t="str">
            <v>A1763</v>
          </cell>
          <cell r="C105" t="str">
            <v>Infusion Pump</v>
          </cell>
          <cell r="D105" t="str">
            <v>부품</v>
          </cell>
          <cell r="F105">
            <v>0</v>
          </cell>
          <cell r="G105">
            <v>0</v>
          </cell>
          <cell r="N105">
            <v>1</v>
          </cell>
          <cell r="O105">
            <v>216000</v>
          </cell>
          <cell r="P105">
            <v>1</v>
          </cell>
          <cell r="Q105">
            <v>216000</v>
          </cell>
        </row>
        <row r="106">
          <cell r="A106">
            <v>1141</v>
          </cell>
          <cell r="B106" t="str">
            <v>A1141</v>
          </cell>
          <cell r="C106" t="str">
            <v>I.V.Pole Stand</v>
          </cell>
          <cell r="F106">
            <v>104</v>
          </cell>
          <cell r="G106">
            <v>6920643.6981132068</v>
          </cell>
          <cell r="J106">
            <v>86</v>
          </cell>
          <cell r="K106">
            <v>2824093</v>
          </cell>
          <cell r="N106">
            <v>-15</v>
          </cell>
          <cell r="O106">
            <v>-526500</v>
          </cell>
        </row>
        <row r="107">
          <cell r="A107">
            <v>598</v>
          </cell>
          <cell r="B107" t="str">
            <v>A0598</v>
          </cell>
          <cell r="C107" t="str">
            <v>AVI Pump</v>
          </cell>
          <cell r="D107" t="str">
            <v>3M</v>
          </cell>
          <cell r="F107">
            <v>0</v>
          </cell>
          <cell r="G107">
            <v>0</v>
          </cell>
          <cell r="N107">
            <v>3</v>
          </cell>
          <cell r="O107">
            <v>4138500</v>
          </cell>
          <cell r="P107">
            <v>3</v>
          </cell>
          <cell r="Q107">
            <v>4138500</v>
          </cell>
        </row>
        <row r="108">
          <cell r="A108">
            <v>168</v>
          </cell>
          <cell r="B108" t="str">
            <v>A0168</v>
          </cell>
          <cell r="C108" t="str">
            <v>Insulin Syringe</v>
          </cell>
          <cell r="D108" t="str">
            <v>1 ml</v>
          </cell>
          <cell r="F108">
            <v>0</v>
          </cell>
          <cell r="G108">
            <v>0</v>
          </cell>
        </row>
        <row r="109">
          <cell r="A109">
            <v>246</v>
          </cell>
          <cell r="B109" t="str">
            <v>A0246</v>
          </cell>
          <cell r="C109" t="str">
            <v>Vacuect Needle</v>
          </cell>
          <cell r="D109" t="str">
            <v>Multiple</v>
          </cell>
          <cell r="F109">
            <v>0</v>
          </cell>
          <cell r="G109">
            <v>0</v>
          </cell>
          <cell r="L109">
            <v>1700</v>
          </cell>
          <cell r="M109">
            <v>67303</v>
          </cell>
        </row>
        <row r="110">
          <cell r="A110">
            <v>450</v>
          </cell>
          <cell r="B110" t="str">
            <v>A0450</v>
          </cell>
          <cell r="C110" t="str">
            <v>Multiple Needle</v>
          </cell>
          <cell r="D110" t="str">
            <v>21G 1 1/2</v>
          </cell>
          <cell r="F110">
            <v>0</v>
          </cell>
          <cell r="G110">
            <v>0</v>
          </cell>
          <cell r="P110">
            <v>3000</v>
          </cell>
        </row>
        <row r="111">
          <cell r="A111">
            <v>1508</v>
          </cell>
          <cell r="B111" t="str">
            <v>A1508</v>
          </cell>
          <cell r="C111" t="str">
            <v>Multiple Needle</v>
          </cell>
          <cell r="D111" t="str">
            <v>21G 1 1/2 (Mono)</v>
          </cell>
          <cell r="F111">
            <v>0</v>
          </cell>
          <cell r="G111">
            <v>0</v>
          </cell>
          <cell r="J111">
            <v>612500</v>
          </cell>
          <cell r="K111">
            <v>26334391</v>
          </cell>
          <cell r="L111">
            <v>200</v>
          </cell>
          <cell r="M111">
            <v>10592</v>
          </cell>
          <cell r="N111">
            <v>-10300</v>
          </cell>
          <cell r="O111">
            <v>-545488</v>
          </cell>
        </row>
        <row r="112">
          <cell r="A112">
            <v>1757</v>
          </cell>
          <cell r="B112" t="str">
            <v>A1757</v>
          </cell>
          <cell r="C112" t="str">
            <v>Multiple Needle</v>
          </cell>
          <cell r="D112" t="str">
            <v>22G 1 1/2</v>
          </cell>
          <cell r="F112">
            <v>0</v>
          </cell>
          <cell r="G112">
            <v>0</v>
          </cell>
          <cell r="J112">
            <v>200</v>
          </cell>
          <cell r="K112">
            <v>9840</v>
          </cell>
          <cell r="N112">
            <v>148800</v>
          </cell>
          <cell r="O112">
            <v>7880448</v>
          </cell>
          <cell r="P112">
            <v>148800</v>
          </cell>
          <cell r="Q112">
            <v>7880448</v>
          </cell>
        </row>
        <row r="113">
          <cell r="A113">
            <v>623</v>
          </cell>
          <cell r="B113" t="str">
            <v>A0623</v>
          </cell>
          <cell r="C113" t="str">
            <v>Assembled Needle</v>
          </cell>
          <cell r="D113" t="str">
            <v>(18G~24G)</v>
          </cell>
          <cell r="F113">
            <v>4600000</v>
          </cell>
          <cell r="G113">
            <v>28905735.262742002</v>
          </cell>
          <cell r="L113">
            <v>18500</v>
          </cell>
          <cell r="M113">
            <v>118400</v>
          </cell>
          <cell r="N113">
            <v>4581500</v>
          </cell>
          <cell r="O113">
            <v>29321600</v>
          </cell>
          <cell r="P113">
            <v>4240000</v>
          </cell>
          <cell r="Q113">
            <v>27136000</v>
          </cell>
        </row>
        <row r="114">
          <cell r="A114">
            <v>573</v>
          </cell>
          <cell r="B114" t="str">
            <v>A0573</v>
          </cell>
          <cell r="C114" t="str">
            <v>Vacuject-Tube 5ML(적십자)</v>
          </cell>
          <cell r="D114" t="str">
            <v>13*75</v>
          </cell>
          <cell r="F114">
            <v>513300</v>
          </cell>
          <cell r="G114">
            <v>42621808</v>
          </cell>
          <cell r="J114">
            <v>300</v>
          </cell>
          <cell r="K114">
            <v>15267</v>
          </cell>
          <cell r="N114">
            <v>22000</v>
          </cell>
          <cell r="O114">
            <v>1205380</v>
          </cell>
          <cell r="P114">
            <v>60000</v>
          </cell>
          <cell r="Q114">
            <v>3287400</v>
          </cell>
        </row>
        <row r="115">
          <cell r="A115">
            <v>399</v>
          </cell>
          <cell r="B115" t="str">
            <v>A0399</v>
          </cell>
          <cell r="C115" t="str">
            <v>Vacuject-Tube 5ML(3K)</v>
          </cell>
          <cell r="D115" t="str">
            <v>13*75</v>
          </cell>
          <cell r="F115">
            <v>424300</v>
          </cell>
          <cell r="G115">
            <v>30274783</v>
          </cell>
          <cell r="L115">
            <v>10000</v>
          </cell>
          <cell r="M115">
            <v>537900</v>
          </cell>
          <cell r="N115">
            <v>248300</v>
          </cell>
          <cell r="O115">
            <v>13356057</v>
          </cell>
          <cell r="P115">
            <v>257100</v>
          </cell>
          <cell r="Q115">
            <v>13829409</v>
          </cell>
        </row>
        <row r="116">
          <cell r="A116">
            <v>559</v>
          </cell>
          <cell r="B116" t="str">
            <v>A0559</v>
          </cell>
          <cell r="C116" t="str">
            <v>Vacuject-Tube 7ML(RC)</v>
          </cell>
          <cell r="D116" t="str">
            <v>16*75</v>
          </cell>
          <cell r="F116">
            <v>131000</v>
          </cell>
          <cell r="G116">
            <v>8768273</v>
          </cell>
          <cell r="J116">
            <v>-6300</v>
          </cell>
          <cell r="K116">
            <v>-323325</v>
          </cell>
          <cell r="L116">
            <v>200</v>
          </cell>
          <cell r="M116">
            <v>11904</v>
          </cell>
          <cell r="N116">
            <v>124300</v>
          </cell>
          <cell r="O116">
            <v>7398336</v>
          </cell>
          <cell r="P116">
            <v>132200</v>
          </cell>
          <cell r="Q116">
            <v>7868544</v>
          </cell>
        </row>
        <row r="117">
          <cell r="A117">
            <v>636</v>
          </cell>
          <cell r="B117" t="str">
            <v>A0636</v>
          </cell>
          <cell r="C117" t="str">
            <v>Vacuject-Tube 7ML(2K)</v>
          </cell>
          <cell r="D117" t="str">
            <v>16*75</v>
          </cell>
          <cell r="F117">
            <v>172000</v>
          </cell>
          <cell r="G117">
            <v>12586149</v>
          </cell>
          <cell r="N117">
            <v>70000</v>
          </cell>
          <cell r="O117">
            <v>4054400</v>
          </cell>
          <cell r="P117">
            <v>70000</v>
          </cell>
          <cell r="Q117">
            <v>4054400</v>
          </cell>
        </row>
        <row r="118">
          <cell r="A118">
            <v>670</v>
          </cell>
          <cell r="B118" t="str">
            <v>A0670</v>
          </cell>
          <cell r="C118" t="str">
            <v>Vacuject-Tube 7ML(3K)</v>
          </cell>
          <cell r="D118" t="str">
            <v>13*100</v>
          </cell>
          <cell r="F118">
            <v>564500</v>
          </cell>
          <cell r="G118">
            <v>27774943</v>
          </cell>
          <cell r="J118">
            <v>200</v>
          </cell>
          <cell r="K118">
            <v>11550</v>
          </cell>
          <cell r="N118">
            <v>-100</v>
          </cell>
          <cell r="O118">
            <v>-5379</v>
          </cell>
          <cell r="P118">
            <v>100</v>
          </cell>
          <cell r="Q118">
            <v>5379</v>
          </cell>
        </row>
        <row r="119">
          <cell r="A119">
            <v>721</v>
          </cell>
          <cell r="B119" t="str">
            <v>A0721</v>
          </cell>
          <cell r="C119" t="str">
            <v>Syrin Tube</v>
          </cell>
          <cell r="D119" t="str">
            <v>21G 1 1/2</v>
          </cell>
          <cell r="F119">
            <v>0</v>
          </cell>
          <cell r="G119">
            <v>0</v>
          </cell>
          <cell r="L119">
            <v>5600</v>
          </cell>
          <cell r="M119">
            <v>280000</v>
          </cell>
        </row>
        <row r="120">
          <cell r="A120">
            <v>847</v>
          </cell>
          <cell r="B120" t="str">
            <v>A0847</v>
          </cell>
          <cell r="C120" t="str">
            <v>One Pipette</v>
          </cell>
          <cell r="D120" t="str">
            <v>1-20ml</v>
          </cell>
          <cell r="F120">
            <v>0</v>
          </cell>
          <cell r="G120">
            <v>0</v>
          </cell>
          <cell r="N120">
            <v>5</v>
          </cell>
          <cell r="O120">
            <v>625000</v>
          </cell>
          <cell r="P120">
            <v>5</v>
          </cell>
          <cell r="Q120">
            <v>625000</v>
          </cell>
        </row>
        <row r="121">
          <cell r="A121">
            <v>848</v>
          </cell>
          <cell r="B121" t="str">
            <v>A0848</v>
          </cell>
          <cell r="C121" t="str">
            <v>One Pipette</v>
          </cell>
          <cell r="D121" t="str">
            <v>20-200ml</v>
          </cell>
          <cell r="F121">
            <v>0</v>
          </cell>
          <cell r="G121">
            <v>0</v>
          </cell>
          <cell r="N121">
            <v>4</v>
          </cell>
          <cell r="O121">
            <v>500000</v>
          </cell>
          <cell r="P121">
            <v>4</v>
          </cell>
          <cell r="Q121">
            <v>500000</v>
          </cell>
        </row>
        <row r="122">
          <cell r="A122">
            <v>1165</v>
          </cell>
          <cell r="B122" t="str">
            <v>A1165</v>
          </cell>
          <cell r="C122" t="str">
            <v>One Pipette</v>
          </cell>
          <cell r="D122" t="str">
            <v>10-100ml</v>
          </cell>
          <cell r="F122">
            <v>0</v>
          </cell>
          <cell r="G122">
            <v>0</v>
          </cell>
          <cell r="N122">
            <v>10</v>
          </cell>
          <cell r="O122">
            <v>1250000</v>
          </cell>
          <cell r="P122">
            <v>10</v>
          </cell>
          <cell r="Q122">
            <v>1250000</v>
          </cell>
        </row>
        <row r="123">
          <cell r="A123">
            <v>1507</v>
          </cell>
          <cell r="B123" t="str">
            <v>A1507</v>
          </cell>
          <cell r="C123" t="str">
            <v>Monoject 5ML(Plain)</v>
          </cell>
          <cell r="D123" t="str">
            <v>13*75</v>
          </cell>
          <cell r="F123">
            <v>0</v>
          </cell>
          <cell r="G123">
            <v>0</v>
          </cell>
          <cell r="H123">
            <v>0</v>
          </cell>
          <cell r="I123">
            <v>0</v>
          </cell>
          <cell r="J123">
            <v>816915</v>
          </cell>
          <cell r="K123">
            <v>47035065</v>
          </cell>
          <cell r="L123">
            <v>72000</v>
          </cell>
          <cell r="M123">
            <v>5662178</v>
          </cell>
          <cell r="N123">
            <v>933483</v>
          </cell>
          <cell r="O123">
            <v>77611858</v>
          </cell>
          <cell r="P123">
            <v>884798</v>
          </cell>
          <cell r="Q123">
            <v>72805408</v>
          </cell>
        </row>
        <row r="124">
          <cell r="A124">
            <v>295</v>
          </cell>
          <cell r="B124" t="str">
            <v>A0295</v>
          </cell>
          <cell r="C124" t="str">
            <v>Paper Tape</v>
          </cell>
          <cell r="D124" t="str">
            <v>310 1/2"</v>
          </cell>
          <cell r="F124">
            <v>0</v>
          </cell>
          <cell r="G124">
            <v>0</v>
          </cell>
          <cell r="J124">
            <v>3432</v>
          </cell>
          <cell r="K124">
            <v>722040</v>
          </cell>
          <cell r="L124">
            <v>1590</v>
          </cell>
          <cell r="M124">
            <v>335490</v>
          </cell>
          <cell r="N124">
            <v>12144</v>
          </cell>
          <cell r="O124">
            <v>2562384</v>
          </cell>
          <cell r="P124">
            <v>13206</v>
          </cell>
          <cell r="Q124">
            <v>2786466</v>
          </cell>
        </row>
        <row r="125">
          <cell r="A125">
            <v>296</v>
          </cell>
          <cell r="B125" t="str">
            <v>A0296</v>
          </cell>
          <cell r="C125" t="str">
            <v>Paper Tape</v>
          </cell>
          <cell r="D125" t="str">
            <v>310 1"</v>
          </cell>
          <cell r="F125">
            <v>0</v>
          </cell>
          <cell r="G125">
            <v>0</v>
          </cell>
          <cell r="J125">
            <v>-120</v>
          </cell>
          <cell r="K125">
            <v>-53999</v>
          </cell>
          <cell r="L125">
            <v>3356</v>
          </cell>
          <cell r="M125">
            <v>1416232</v>
          </cell>
          <cell r="N125">
            <v>120</v>
          </cell>
          <cell r="O125">
            <v>50640</v>
          </cell>
          <cell r="P125">
            <v>48</v>
          </cell>
          <cell r="Q125">
            <v>20256</v>
          </cell>
        </row>
        <row r="126">
          <cell r="A126">
            <v>297</v>
          </cell>
          <cell r="B126" t="str">
            <v>A0297</v>
          </cell>
          <cell r="C126" t="str">
            <v>Paper Tape</v>
          </cell>
          <cell r="D126" t="str">
            <v>315 1/2"</v>
          </cell>
          <cell r="F126">
            <v>0</v>
          </cell>
          <cell r="G126">
            <v>0</v>
          </cell>
          <cell r="J126">
            <v>-48</v>
          </cell>
          <cell r="K126">
            <v>-10799</v>
          </cell>
          <cell r="L126">
            <v>320</v>
          </cell>
          <cell r="M126">
            <v>67520</v>
          </cell>
          <cell r="N126">
            <v>8928</v>
          </cell>
          <cell r="O126">
            <v>1883808</v>
          </cell>
          <cell r="P126">
            <v>8880</v>
          </cell>
          <cell r="Q126">
            <v>1873680</v>
          </cell>
        </row>
        <row r="127">
          <cell r="A127">
            <v>298</v>
          </cell>
          <cell r="B127" t="str">
            <v>A0298</v>
          </cell>
          <cell r="C127" t="str">
            <v>Paper Tape</v>
          </cell>
          <cell r="D127" t="str">
            <v>315 1"</v>
          </cell>
          <cell r="F127">
            <v>0</v>
          </cell>
          <cell r="G127">
            <v>0</v>
          </cell>
          <cell r="L127">
            <v>1915</v>
          </cell>
          <cell r="M127">
            <v>808130</v>
          </cell>
        </row>
        <row r="128">
          <cell r="A128">
            <v>1548</v>
          </cell>
          <cell r="B128" t="str">
            <v>A1548</v>
          </cell>
          <cell r="C128" t="str">
            <v>Paper Tape</v>
          </cell>
          <cell r="D128" t="str">
            <v>320 1/2"</v>
          </cell>
          <cell r="F128">
            <v>0</v>
          </cell>
          <cell r="G128">
            <v>0</v>
          </cell>
          <cell r="L128">
            <v>48</v>
          </cell>
          <cell r="M128">
            <v>7104</v>
          </cell>
          <cell r="N128">
            <v>27204</v>
          </cell>
          <cell r="O128">
            <v>4026192</v>
          </cell>
          <cell r="P128">
            <v>27204</v>
          </cell>
          <cell r="Q128">
            <v>4026192</v>
          </cell>
        </row>
        <row r="129">
          <cell r="A129">
            <v>1549</v>
          </cell>
          <cell r="B129" t="str">
            <v>A1549</v>
          </cell>
          <cell r="C129" t="str">
            <v>Paper Tape</v>
          </cell>
          <cell r="D129" t="str">
            <v>320 1"</v>
          </cell>
          <cell r="F129">
            <v>0</v>
          </cell>
          <cell r="G129">
            <v>0</v>
          </cell>
          <cell r="L129">
            <v>24</v>
          </cell>
          <cell r="M129">
            <v>3552</v>
          </cell>
          <cell r="N129">
            <v>6840</v>
          </cell>
          <cell r="O129">
            <v>1012320</v>
          </cell>
          <cell r="P129">
            <v>6840</v>
          </cell>
          <cell r="Q129">
            <v>1012320</v>
          </cell>
        </row>
        <row r="130">
          <cell r="A130">
            <v>1694</v>
          </cell>
          <cell r="B130" t="str">
            <v>A1694</v>
          </cell>
          <cell r="C130" t="str">
            <v>Paper Tape</v>
          </cell>
          <cell r="D130" t="str">
            <v>330 1/2"</v>
          </cell>
          <cell r="F130">
            <v>0</v>
          </cell>
          <cell r="G130">
            <v>0</v>
          </cell>
          <cell r="L130">
            <v>264</v>
          </cell>
          <cell r="M130">
            <v>39072</v>
          </cell>
          <cell r="N130">
            <v>552</v>
          </cell>
          <cell r="O130">
            <v>81696</v>
          </cell>
          <cell r="P130">
            <v>552</v>
          </cell>
          <cell r="Q130">
            <v>81696</v>
          </cell>
        </row>
        <row r="131">
          <cell r="A131">
            <v>1550</v>
          </cell>
          <cell r="B131" t="str">
            <v>A1550</v>
          </cell>
          <cell r="C131" t="str">
            <v>Paper Tape</v>
          </cell>
          <cell r="D131" t="str">
            <v>356 1/2"</v>
          </cell>
          <cell r="F131">
            <v>0</v>
          </cell>
          <cell r="G131">
            <v>0</v>
          </cell>
          <cell r="L131">
            <v>48</v>
          </cell>
          <cell r="M131">
            <v>7104</v>
          </cell>
          <cell r="N131">
            <v>1356</v>
          </cell>
          <cell r="O131">
            <v>200688</v>
          </cell>
          <cell r="P131">
            <v>1356</v>
          </cell>
          <cell r="Q131">
            <v>200688</v>
          </cell>
        </row>
        <row r="132">
          <cell r="A132">
            <v>1551</v>
          </cell>
          <cell r="B132" t="str">
            <v>A1551</v>
          </cell>
          <cell r="C132" t="str">
            <v>Paper Tape</v>
          </cell>
          <cell r="D132" t="str">
            <v>356 1"</v>
          </cell>
          <cell r="F132">
            <v>0</v>
          </cell>
          <cell r="G132">
            <v>0</v>
          </cell>
          <cell r="N132">
            <v>12</v>
          </cell>
          <cell r="O132">
            <v>1776</v>
          </cell>
          <cell r="P132">
            <v>12</v>
          </cell>
          <cell r="Q132">
            <v>1776</v>
          </cell>
        </row>
        <row r="133">
          <cell r="A133">
            <v>1656</v>
          </cell>
          <cell r="B133" t="str">
            <v>A1656</v>
          </cell>
          <cell r="C133" t="str">
            <v>Kinosoft</v>
          </cell>
          <cell r="D133">
            <v>5205</v>
          </cell>
          <cell r="F133">
            <v>0</v>
          </cell>
          <cell r="G133">
            <v>0</v>
          </cell>
          <cell r="J133">
            <v>250</v>
          </cell>
          <cell r="K133">
            <v>900000</v>
          </cell>
        </row>
        <row r="134">
          <cell r="A134">
            <v>564</v>
          </cell>
          <cell r="B134" t="str">
            <v>A0564</v>
          </cell>
          <cell r="C134" t="str">
            <v>Micropore  #1530-0</v>
          </cell>
          <cell r="D134" t="str">
            <v>1/2" * 9.14 m</v>
          </cell>
          <cell r="F134">
            <v>0</v>
          </cell>
          <cell r="G134">
            <v>0</v>
          </cell>
          <cell r="L134">
            <v>1</v>
          </cell>
          <cell r="M134">
            <v>4320</v>
          </cell>
          <cell r="N134">
            <v>3</v>
          </cell>
          <cell r="O134">
            <v>12960</v>
          </cell>
          <cell r="P134">
            <v>3</v>
          </cell>
          <cell r="Q134">
            <v>12960</v>
          </cell>
        </row>
        <row r="135">
          <cell r="A135">
            <v>565</v>
          </cell>
          <cell r="B135" t="str">
            <v>A0565</v>
          </cell>
          <cell r="C135" t="str">
            <v>Micropore  #1530-1</v>
          </cell>
          <cell r="D135" t="str">
            <v>1" * 9.14 m</v>
          </cell>
          <cell r="F135">
            <v>0</v>
          </cell>
          <cell r="G135">
            <v>0</v>
          </cell>
          <cell r="L135">
            <v>1</v>
          </cell>
          <cell r="M135">
            <v>4320</v>
          </cell>
        </row>
        <row r="136">
          <cell r="A136">
            <v>621</v>
          </cell>
          <cell r="B136" t="str">
            <v>A0621</v>
          </cell>
          <cell r="C136" t="str">
            <v>Micropore  #1530-2</v>
          </cell>
          <cell r="D136" t="str">
            <v>2" * 9.14 m</v>
          </cell>
          <cell r="F136">
            <v>0</v>
          </cell>
          <cell r="G136">
            <v>0</v>
          </cell>
          <cell r="L136">
            <v>19</v>
          </cell>
          <cell r="M136">
            <v>82080</v>
          </cell>
        </row>
        <row r="137">
          <cell r="A137">
            <v>602</v>
          </cell>
          <cell r="B137" t="str">
            <v>A0602</v>
          </cell>
          <cell r="C137" t="str">
            <v>Tegaderm #1624</v>
          </cell>
          <cell r="D137" t="str">
            <v>6 * 7cm</v>
          </cell>
          <cell r="F137">
            <v>0</v>
          </cell>
          <cell r="G137">
            <v>0</v>
          </cell>
          <cell r="L137">
            <v>5</v>
          </cell>
          <cell r="M137">
            <v>85000</v>
          </cell>
          <cell r="N137">
            <v>9</v>
          </cell>
          <cell r="O137">
            <v>153000</v>
          </cell>
          <cell r="P137">
            <v>9</v>
          </cell>
          <cell r="Q137">
            <v>153000</v>
          </cell>
        </row>
        <row r="138">
          <cell r="A138">
            <v>616</v>
          </cell>
          <cell r="B138" t="str">
            <v>A0616</v>
          </cell>
          <cell r="C138" t="str">
            <v>Steri-Strip #R1548</v>
          </cell>
          <cell r="D138" t="str">
            <v>1 * 5"</v>
          </cell>
          <cell r="F138">
            <v>0</v>
          </cell>
          <cell r="G138">
            <v>0</v>
          </cell>
          <cell r="N138">
            <v>4</v>
          </cell>
          <cell r="O138">
            <v>120000</v>
          </cell>
          <cell r="P138">
            <v>4</v>
          </cell>
          <cell r="Q138">
            <v>120000</v>
          </cell>
        </row>
        <row r="139">
          <cell r="A139">
            <v>610</v>
          </cell>
          <cell r="B139" t="str">
            <v>A0610</v>
          </cell>
          <cell r="C139" t="str">
            <v>Disposable Skin Stapler</v>
          </cell>
          <cell r="D139" t="str">
            <v>DS-25</v>
          </cell>
          <cell r="F139">
            <v>0</v>
          </cell>
          <cell r="G139">
            <v>0</v>
          </cell>
          <cell r="L139">
            <v>2</v>
          </cell>
          <cell r="M139">
            <v>154000</v>
          </cell>
        </row>
        <row r="140">
          <cell r="A140">
            <v>833</v>
          </cell>
          <cell r="B140" t="str">
            <v>A0833</v>
          </cell>
          <cell r="C140" t="str">
            <v>Disposable Skin Stapler</v>
          </cell>
          <cell r="D140" t="str">
            <v>PGX-35W</v>
          </cell>
          <cell r="F140">
            <v>0</v>
          </cell>
          <cell r="G140">
            <v>0</v>
          </cell>
          <cell r="L140">
            <v>10</v>
          </cell>
          <cell r="M140">
            <v>700000</v>
          </cell>
          <cell r="N140">
            <v>2</v>
          </cell>
          <cell r="O140">
            <v>140000</v>
          </cell>
          <cell r="P140">
            <v>2</v>
          </cell>
          <cell r="Q140">
            <v>140000</v>
          </cell>
        </row>
        <row r="141">
          <cell r="A141">
            <v>832</v>
          </cell>
          <cell r="B141" t="str">
            <v>A0832</v>
          </cell>
          <cell r="C141" t="str">
            <v>Disposable Skin Stapler</v>
          </cell>
          <cell r="D141" t="str">
            <v>PGX-35R</v>
          </cell>
          <cell r="F141">
            <v>0</v>
          </cell>
          <cell r="G141">
            <v>0</v>
          </cell>
          <cell r="N141">
            <v>1</v>
          </cell>
          <cell r="O141">
            <v>70000</v>
          </cell>
          <cell r="P141">
            <v>1</v>
          </cell>
          <cell r="Q141">
            <v>70000</v>
          </cell>
        </row>
        <row r="142">
          <cell r="A142">
            <v>803</v>
          </cell>
          <cell r="B142" t="str">
            <v>A0803</v>
          </cell>
          <cell r="C142" t="str">
            <v>Coban #1581</v>
          </cell>
          <cell r="D142" t="str">
            <v>1" * 4.5m</v>
          </cell>
          <cell r="F142">
            <v>0</v>
          </cell>
          <cell r="G142">
            <v>0</v>
          </cell>
          <cell r="L142">
            <v>2</v>
          </cell>
          <cell r="M142">
            <v>25000</v>
          </cell>
        </row>
        <row r="143">
          <cell r="A143">
            <v>804</v>
          </cell>
          <cell r="B143" t="str">
            <v>A0804</v>
          </cell>
          <cell r="C143" t="str">
            <v>Coban #1582</v>
          </cell>
          <cell r="D143" t="str">
            <v>2" * 4.5m</v>
          </cell>
          <cell r="F143">
            <v>0</v>
          </cell>
          <cell r="G143">
            <v>0</v>
          </cell>
          <cell r="L143">
            <v>1</v>
          </cell>
          <cell r="M143">
            <v>24000</v>
          </cell>
        </row>
        <row r="144">
          <cell r="A144">
            <v>806</v>
          </cell>
          <cell r="B144" t="str">
            <v>A0806</v>
          </cell>
          <cell r="C144" t="str">
            <v>Coban #1584</v>
          </cell>
          <cell r="D144" t="str">
            <v>4" * 4.5m</v>
          </cell>
          <cell r="F144">
            <v>0</v>
          </cell>
          <cell r="G144">
            <v>0</v>
          </cell>
          <cell r="L144">
            <v>1</v>
          </cell>
          <cell r="M144">
            <v>21000</v>
          </cell>
        </row>
        <row r="145">
          <cell r="A145">
            <v>1899</v>
          </cell>
          <cell r="B145" t="str">
            <v>A1899</v>
          </cell>
          <cell r="C145" t="str">
            <v>Electrode</v>
          </cell>
          <cell r="D145" t="str">
            <v>250 Pie</v>
          </cell>
          <cell r="F145">
            <v>0</v>
          </cell>
          <cell r="G145">
            <v>0</v>
          </cell>
          <cell r="J145">
            <v>1</v>
          </cell>
          <cell r="K145">
            <v>1800000</v>
          </cell>
          <cell r="N145">
            <v>-1</v>
          </cell>
        </row>
        <row r="146">
          <cell r="A146">
            <v>1902</v>
          </cell>
          <cell r="B146" t="str">
            <v>A1902</v>
          </cell>
          <cell r="C146" t="str">
            <v>Electrode</v>
          </cell>
          <cell r="D146" t="str">
            <v>300 Pie</v>
          </cell>
          <cell r="F146">
            <v>0</v>
          </cell>
          <cell r="G146">
            <v>0</v>
          </cell>
          <cell r="J146">
            <v>1</v>
          </cell>
          <cell r="K146">
            <v>1200000</v>
          </cell>
          <cell r="N146">
            <v>-1</v>
          </cell>
        </row>
        <row r="147">
          <cell r="A147">
            <v>1900</v>
          </cell>
          <cell r="B147" t="str">
            <v>A1900</v>
          </cell>
          <cell r="C147" t="str">
            <v>Head Rest</v>
          </cell>
          <cell r="D147" t="str">
            <v>MC NYLON</v>
          </cell>
          <cell r="F147">
            <v>0</v>
          </cell>
          <cell r="G147">
            <v>0</v>
          </cell>
          <cell r="J147">
            <v>1</v>
          </cell>
          <cell r="K147">
            <v>1050000</v>
          </cell>
          <cell r="N147">
            <v>-1</v>
          </cell>
        </row>
        <row r="148">
          <cell r="A148">
            <v>1901</v>
          </cell>
          <cell r="B148" t="str">
            <v>A1901</v>
          </cell>
          <cell r="C148" t="str">
            <v>Ring Frame</v>
          </cell>
          <cell r="D148" t="str">
            <v>MC NYLON</v>
          </cell>
          <cell r="F148">
            <v>0</v>
          </cell>
          <cell r="G148">
            <v>0</v>
          </cell>
          <cell r="J148">
            <v>1</v>
          </cell>
          <cell r="K148">
            <v>640000</v>
          </cell>
          <cell r="N148">
            <v>-1</v>
          </cell>
        </row>
        <row r="149">
          <cell r="A149">
            <v>1061</v>
          </cell>
          <cell r="B149" t="str">
            <v>A1061</v>
          </cell>
          <cell r="C149" t="str">
            <v>TEMP Sensor</v>
          </cell>
          <cell r="D149" t="str">
            <v>IT-18</v>
          </cell>
          <cell r="F149">
            <v>0</v>
          </cell>
          <cell r="G149">
            <v>0</v>
          </cell>
          <cell r="J149">
            <v>13</v>
          </cell>
          <cell r="K149">
            <v>3660000</v>
          </cell>
          <cell r="N149">
            <v>-13</v>
          </cell>
        </row>
        <row r="150">
          <cell r="A150">
            <v>692</v>
          </cell>
          <cell r="B150" t="str">
            <v>A0692</v>
          </cell>
          <cell r="C150" t="str">
            <v>Hemofilter</v>
          </cell>
          <cell r="D150" t="str">
            <v>PAN-50P/03</v>
          </cell>
          <cell r="F150">
            <v>0</v>
          </cell>
          <cell r="G150">
            <v>0</v>
          </cell>
          <cell r="H150">
            <v>93</v>
          </cell>
          <cell r="I150">
            <v>888631</v>
          </cell>
          <cell r="J150">
            <v>24</v>
          </cell>
          <cell r="K150">
            <v>963522</v>
          </cell>
          <cell r="L150">
            <v>2</v>
          </cell>
          <cell r="M150">
            <v>28699</v>
          </cell>
          <cell r="N150">
            <v>95</v>
          </cell>
          <cell r="O150">
            <v>1363213</v>
          </cell>
        </row>
        <row r="151">
          <cell r="A151">
            <v>746</v>
          </cell>
          <cell r="B151" t="str">
            <v>A0746</v>
          </cell>
          <cell r="C151" t="str">
            <v>Hemofilter</v>
          </cell>
          <cell r="D151" t="str">
            <v>PAN-250/06</v>
          </cell>
          <cell r="F151">
            <v>0</v>
          </cell>
          <cell r="G151">
            <v>0</v>
          </cell>
          <cell r="H151">
            <v>156</v>
          </cell>
          <cell r="I151">
            <v>5177463</v>
          </cell>
          <cell r="J151">
            <v>209</v>
          </cell>
          <cell r="K151">
            <v>7523221</v>
          </cell>
          <cell r="L151">
            <v>1</v>
          </cell>
          <cell r="M151">
            <v>31554</v>
          </cell>
          <cell r="N151">
            <v>145</v>
          </cell>
          <cell r="O151">
            <v>4575460</v>
          </cell>
          <cell r="P151">
            <v>121</v>
          </cell>
          <cell r="Q151">
            <v>3818142</v>
          </cell>
        </row>
        <row r="152">
          <cell r="A152">
            <v>1026</v>
          </cell>
          <cell r="B152" t="str">
            <v>A1026</v>
          </cell>
          <cell r="C152" t="str">
            <v>Arterial Filter</v>
          </cell>
          <cell r="D152" t="str">
            <v>Adult(대)</v>
          </cell>
          <cell r="F152">
            <v>0</v>
          </cell>
          <cell r="G152">
            <v>0</v>
          </cell>
          <cell r="L152">
            <v>6</v>
          </cell>
          <cell r="M152">
            <v>318000</v>
          </cell>
        </row>
        <row r="153">
          <cell r="A153">
            <v>1019</v>
          </cell>
          <cell r="B153" t="str">
            <v>A1019</v>
          </cell>
          <cell r="C153" t="str">
            <v>Pediatric Arterial Filter</v>
          </cell>
          <cell r="D153" t="str">
            <v>소</v>
          </cell>
          <cell r="F153">
            <v>0</v>
          </cell>
          <cell r="G153">
            <v>0</v>
          </cell>
          <cell r="N153">
            <v>88</v>
          </cell>
          <cell r="O153">
            <v>3025088</v>
          </cell>
          <cell r="P153">
            <v>88</v>
          </cell>
          <cell r="Q153">
            <v>3025088</v>
          </cell>
        </row>
        <row r="154">
          <cell r="A154">
            <v>1898</v>
          </cell>
          <cell r="B154" t="str">
            <v>A1898</v>
          </cell>
          <cell r="C154" t="str">
            <v>Hemofilter</v>
          </cell>
          <cell r="D154" t="str">
            <v>PAN-06</v>
          </cell>
          <cell r="F154">
            <v>0</v>
          </cell>
          <cell r="G154">
            <v>0</v>
          </cell>
          <cell r="J154">
            <v>145</v>
          </cell>
          <cell r="K154">
            <v>5812987</v>
          </cell>
          <cell r="N154">
            <v>-145</v>
          </cell>
        </row>
        <row r="155">
          <cell r="A155">
            <v>962</v>
          </cell>
          <cell r="B155" t="str">
            <v>A0962</v>
          </cell>
          <cell r="C155" t="str">
            <v>Adult Cardiac Sucker</v>
          </cell>
          <cell r="D155">
            <v>11009010</v>
          </cell>
          <cell r="F155">
            <v>0</v>
          </cell>
          <cell r="G155">
            <v>0</v>
          </cell>
          <cell r="N155">
            <v>50</v>
          </cell>
          <cell r="O155">
            <v>205900</v>
          </cell>
          <cell r="P155">
            <v>50</v>
          </cell>
          <cell r="Q155">
            <v>205900</v>
          </cell>
        </row>
        <row r="156">
          <cell r="A156">
            <v>1122</v>
          </cell>
          <cell r="B156" t="str">
            <v>A1122</v>
          </cell>
          <cell r="C156" t="str">
            <v>Cascadeflo</v>
          </cell>
          <cell r="D156" t="str">
            <v>AC-1760</v>
          </cell>
          <cell r="F156">
            <v>0</v>
          </cell>
          <cell r="G156">
            <v>0</v>
          </cell>
          <cell r="L156">
            <v>22</v>
          </cell>
          <cell r="M156">
            <v>5524200</v>
          </cell>
        </row>
        <row r="157">
          <cell r="A157">
            <v>1123</v>
          </cell>
          <cell r="B157" t="str">
            <v>A1123</v>
          </cell>
          <cell r="C157" t="str">
            <v>Cascadeflo</v>
          </cell>
          <cell r="D157" t="str">
            <v>AC-1770</v>
          </cell>
          <cell r="F157">
            <v>0</v>
          </cell>
          <cell r="G157">
            <v>0</v>
          </cell>
          <cell r="L157">
            <v>17</v>
          </cell>
          <cell r="M157">
            <v>4268700</v>
          </cell>
        </row>
        <row r="158">
          <cell r="A158">
            <v>1431</v>
          </cell>
          <cell r="B158" t="str">
            <v>A1431</v>
          </cell>
          <cell r="C158" t="str">
            <v>Cascadeflo</v>
          </cell>
          <cell r="D158" t="str">
            <v>AC-1730</v>
          </cell>
          <cell r="F158">
            <v>0</v>
          </cell>
          <cell r="G158">
            <v>0</v>
          </cell>
          <cell r="L158">
            <v>12</v>
          </cell>
          <cell r="M158">
            <v>3013200</v>
          </cell>
        </row>
        <row r="159">
          <cell r="A159">
            <v>1124</v>
          </cell>
          <cell r="B159" t="str">
            <v>A1124</v>
          </cell>
          <cell r="C159" t="str">
            <v>Blood Tubing</v>
          </cell>
          <cell r="D159" t="str">
            <v>PT-A901</v>
          </cell>
          <cell r="F159">
            <v>0</v>
          </cell>
          <cell r="G159">
            <v>0</v>
          </cell>
          <cell r="L159">
            <v>29</v>
          </cell>
          <cell r="M159">
            <v>769950</v>
          </cell>
        </row>
        <row r="160">
          <cell r="A160">
            <v>1125</v>
          </cell>
          <cell r="B160" t="str">
            <v>A1125</v>
          </cell>
          <cell r="C160" t="str">
            <v>Blood Tubing</v>
          </cell>
          <cell r="D160" t="str">
            <v>PT-A912</v>
          </cell>
          <cell r="F160">
            <v>0</v>
          </cell>
          <cell r="G160">
            <v>0</v>
          </cell>
          <cell r="L160">
            <v>33</v>
          </cell>
          <cell r="M160">
            <v>3504600</v>
          </cell>
        </row>
        <row r="161">
          <cell r="A161">
            <v>1126</v>
          </cell>
          <cell r="B161" t="str">
            <v>A1126</v>
          </cell>
          <cell r="C161" t="str">
            <v>Blood Tubing</v>
          </cell>
          <cell r="D161" t="str">
            <v>PT-A921</v>
          </cell>
          <cell r="F161">
            <v>0</v>
          </cell>
          <cell r="G161">
            <v>0</v>
          </cell>
          <cell r="L161">
            <v>34</v>
          </cell>
          <cell r="M161">
            <v>1805400</v>
          </cell>
        </row>
        <row r="162">
          <cell r="A162">
            <v>484</v>
          </cell>
          <cell r="B162" t="str">
            <v>A0484</v>
          </cell>
          <cell r="C162" t="str">
            <v>Vivac Vaccum Unit</v>
          </cell>
          <cell r="F162">
            <v>0</v>
          </cell>
          <cell r="G162">
            <v>0</v>
          </cell>
          <cell r="N162">
            <v>4</v>
          </cell>
          <cell r="O162">
            <v>1532000</v>
          </cell>
          <cell r="P162">
            <v>4</v>
          </cell>
          <cell r="Q162">
            <v>1532000</v>
          </cell>
        </row>
        <row r="163">
          <cell r="A163">
            <v>582</v>
          </cell>
          <cell r="B163" t="str">
            <v>A0582</v>
          </cell>
          <cell r="C163" t="str">
            <v>주사침분리통</v>
          </cell>
          <cell r="F163">
            <v>0</v>
          </cell>
          <cell r="G163">
            <v>0</v>
          </cell>
          <cell r="N163">
            <v>233</v>
          </cell>
          <cell r="O163">
            <v>699000</v>
          </cell>
          <cell r="P163">
            <v>233</v>
          </cell>
          <cell r="Q163">
            <v>699000</v>
          </cell>
        </row>
        <row r="164">
          <cell r="A164">
            <v>700</v>
          </cell>
          <cell r="B164" t="str">
            <v>A0700</v>
          </cell>
          <cell r="C164" t="str">
            <v>Peritoneal Cavity Expande</v>
          </cell>
          <cell r="F164">
            <v>0</v>
          </cell>
          <cell r="G164">
            <v>0</v>
          </cell>
          <cell r="J164">
            <v>2</v>
          </cell>
          <cell r="K164">
            <v>1120000</v>
          </cell>
          <cell r="N164">
            <v>-2</v>
          </cell>
        </row>
        <row r="165">
          <cell r="A165">
            <v>1200</v>
          </cell>
          <cell r="B165" t="str">
            <v>A1200</v>
          </cell>
          <cell r="C165" t="str">
            <v>전자혈압계</v>
          </cell>
          <cell r="D165" t="str">
            <v>401 B</v>
          </cell>
          <cell r="F165">
            <v>0</v>
          </cell>
          <cell r="G165">
            <v>0</v>
          </cell>
          <cell r="H165">
            <v>0</v>
          </cell>
          <cell r="I165">
            <v>0</v>
          </cell>
          <cell r="J165">
            <v>-73</v>
          </cell>
          <cell r="K165">
            <v>-4356509</v>
          </cell>
          <cell r="L165">
            <v>1</v>
          </cell>
          <cell r="M165">
            <v>60000</v>
          </cell>
          <cell r="N165">
            <v>451</v>
          </cell>
          <cell r="O165">
            <v>19482281</v>
          </cell>
          <cell r="P165">
            <v>327</v>
          </cell>
          <cell r="Q165">
            <v>13020973</v>
          </cell>
        </row>
        <row r="166">
          <cell r="A166">
            <v>1782</v>
          </cell>
          <cell r="B166" t="str">
            <v>A1782</v>
          </cell>
          <cell r="C166" t="str">
            <v>Printing Paper</v>
          </cell>
          <cell r="D166" t="str">
            <v>MR-85</v>
          </cell>
          <cell r="F166">
            <v>0</v>
          </cell>
          <cell r="G166">
            <v>0</v>
          </cell>
          <cell r="N166">
            <v>36</v>
          </cell>
          <cell r="O166">
            <v>345600</v>
          </cell>
          <cell r="P166">
            <v>36</v>
          </cell>
          <cell r="Q166">
            <v>345600</v>
          </cell>
        </row>
        <row r="167">
          <cell r="A167">
            <v>1654</v>
          </cell>
          <cell r="B167" t="str">
            <v>A1654</v>
          </cell>
          <cell r="C167" t="str">
            <v>Lancet (Cleanlet Kits)</v>
          </cell>
          <cell r="D167" t="str">
            <v>채혈용(1000/box)</v>
          </cell>
          <cell r="F167">
            <v>0</v>
          </cell>
          <cell r="G167">
            <v>0</v>
          </cell>
          <cell r="L167">
            <v>200</v>
          </cell>
          <cell r="M167">
            <v>4000</v>
          </cell>
          <cell r="N167">
            <v>297400</v>
          </cell>
          <cell r="O167">
            <v>5948000</v>
          </cell>
          <cell r="P167">
            <v>297400</v>
          </cell>
          <cell r="Q167">
            <v>5948000</v>
          </cell>
        </row>
        <row r="168">
          <cell r="A168">
            <v>1733</v>
          </cell>
          <cell r="B168" t="str">
            <v>A1733</v>
          </cell>
          <cell r="C168" t="str">
            <v>혈당측정기</v>
          </cell>
          <cell r="F168">
            <v>0</v>
          </cell>
          <cell r="G168">
            <v>0</v>
          </cell>
          <cell r="N168">
            <v>57</v>
          </cell>
          <cell r="O168">
            <v>3591000</v>
          </cell>
          <cell r="P168">
            <v>75</v>
          </cell>
          <cell r="Q168">
            <v>4725000</v>
          </cell>
        </row>
        <row r="169">
          <cell r="A169">
            <v>1758</v>
          </cell>
          <cell r="B169" t="str">
            <v>A1758</v>
          </cell>
          <cell r="C169" t="str">
            <v>Blood Glucose Test Strips</v>
          </cell>
          <cell r="F169">
            <v>0</v>
          </cell>
          <cell r="G169">
            <v>0</v>
          </cell>
          <cell r="L169">
            <v>991</v>
          </cell>
          <cell r="M169">
            <v>9775224</v>
          </cell>
        </row>
        <row r="170">
          <cell r="A170">
            <v>1692</v>
          </cell>
          <cell r="B170" t="str">
            <v>A1692</v>
          </cell>
          <cell r="C170" t="str">
            <v>Lancet (Urelet Tm)</v>
          </cell>
          <cell r="D170" t="str">
            <v>채혈용침</v>
          </cell>
          <cell r="F170">
            <v>0</v>
          </cell>
          <cell r="G170">
            <v>0</v>
          </cell>
          <cell r="J170">
            <v>57000</v>
          </cell>
          <cell r="K170">
            <v>969000</v>
          </cell>
        </row>
        <row r="171">
          <cell r="A171">
            <v>4005</v>
          </cell>
          <cell r="B171" t="str">
            <v>A4005</v>
          </cell>
          <cell r="C171" t="str">
            <v>Hemofilter</v>
          </cell>
          <cell r="D171" t="str">
            <v>PAN-150</v>
          </cell>
          <cell r="F171">
            <v>0</v>
          </cell>
          <cell r="G171">
            <v>0</v>
          </cell>
          <cell r="L171">
            <v>6</v>
          </cell>
          <cell r="M171">
            <v>181644</v>
          </cell>
        </row>
        <row r="172">
          <cell r="A172">
            <v>0</v>
          </cell>
          <cell r="B172" t="str">
            <v>A0000</v>
          </cell>
          <cell r="C172" t="str">
            <v>기타자재상품매각</v>
          </cell>
          <cell r="F172">
            <v>0</v>
          </cell>
          <cell r="G172">
            <v>0</v>
          </cell>
          <cell r="H172">
            <v>8901239</v>
          </cell>
          <cell r="I172">
            <v>1466953433</v>
          </cell>
          <cell r="J172">
            <v>8901239</v>
          </cell>
          <cell r="K172">
            <v>1466953433</v>
          </cell>
          <cell r="N172">
            <v>0</v>
          </cell>
        </row>
      </sheetData>
      <sheetData sheetId="2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ver (2)"/>
      <sheetName val="Emp._Payroll"/>
      <sheetName val="Bank charge"/>
      <sheetName val="Journal voucher"/>
      <sheetName val="Payroll Sheet"/>
      <sheetName val="refund tax for 1999"/>
      <sheetName val="Sheet4"/>
      <sheetName val="Journal voucher (2)"/>
      <sheetName val="급여(상여)대장200107"/>
      <sheetName val="SM010107"/>
    </sheetNames>
    <sheetDataSet>
      <sheetData sheetId="0"/>
      <sheetData sheetId="1"/>
      <sheetData sheetId="2"/>
      <sheetData sheetId="3" refreshError="1">
        <row r="1">
          <cell r="A1" t="str">
            <v>Begin</v>
          </cell>
          <cell r="B1" t="str">
            <v>Ending</v>
          </cell>
          <cell r="C1" t="str">
            <v>Bank charge</v>
          </cell>
        </row>
        <row r="2">
          <cell r="A2">
            <v>1</v>
          </cell>
          <cell r="B2">
            <v>100000</v>
          </cell>
          <cell r="C2">
            <v>800</v>
          </cell>
        </row>
        <row r="3">
          <cell r="A3">
            <v>100001</v>
          </cell>
          <cell r="B3">
            <v>500000</v>
          </cell>
          <cell r="C3">
            <v>1200</v>
          </cell>
        </row>
        <row r="4">
          <cell r="A4">
            <v>500001</v>
          </cell>
          <cell r="B4">
            <v>1000000</v>
          </cell>
          <cell r="C4">
            <v>1500</v>
          </cell>
        </row>
        <row r="5">
          <cell r="A5">
            <v>1000001</v>
          </cell>
          <cell r="B5">
            <v>5000000</v>
          </cell>
          <cell r="C5">
            <v>2000</v>
          </cell>
        </row>
        <row r="6">
          <cell r="A6">
            <v>5000001</v>
          </cell>
          <cell r="B6">
            <v>100000000</v>
          </cell>
          <cell r="C6">
            <v>2500</v>
          </cell>
        </row>
      </sheetData>
      <sheetData sheetId="4"/>
      <sheetData sheetId="5"/>
      <sheetData sheetId="6"/>
      <sheetData sheetId="7"/>
      <sheetData sheetId="8" refreshError="1"/>
      <sheetData sheetId="9" refreshError="1"/>
      <sheetData sheetId="1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Links"/>
      <sheetName val="XREF"/>
      <sheetName val="Tickmarks"/>
      <sheetName val="분석적검토"/>
      <sheetName val="제조원가명세서"/>
      <sheetName val="현대오일뱅크"/>
      <sheetName val="lg칼텍스"/>
      <sheetName val="IN"/>
      <sheetName val="제품(수출)매출"/>
      <sheetName val="상품보조수불"/>
      <sheetName val="제조원가계산서 (2)"/>
      <sheetName val="제품입고(생산)"/>
    </sheetNames>
    <sheetDataSet>
      <sheetData sheetId="0" refreshError="1"/>
      <sheetData sheetId="1" refreshError="1">
        <row r="1">
          <cell r="F1" t="str">
            <v>2001.12.31</v>
          </cell>
          <cell r="G1" t="str">
            <v>AJE</v>
          </cell>
          <cell r="H1" t="str">
            <v>Adjusted</v>
          </cell>
          <cell r="I1" t="str">
            <v>RJE</v>
          </cell>
          <cell r="J1" t="str">
            <v>Final</v>
          </cell>
          <cell r="K1" t="str">
            <v>2000.12.31</v>
          </cell>
        </row>
        <row r="3">
          <cell r="F3">
            <v>345994732</v>
          </cell>
          <cell r="G3">
            <v>0</v>
          </cell>
          <cell r="H3">
            <v>345994732</v>
          </cell>
          <cell r="I3">
            <v>0</v>
          </cell>
          <cell r="J3">
            <v>345994732</v>
          </cell>
          <cell r="K3">
            <v>273245928</v>
          </cell>
        </row>
        <row r="4">
          <cell r="F4">
            <v>4999773074</v>
          </cell>
          <cell r="G4">
            <v>-263461109</v>
          </cell>
          <cell r="H4">
            <v>4736311965</v>
          </cell>
          <cell r="I4">
            <v>0</v>
          </cell>
          <cell r="J4">
            <v>4736311965</v>
          </cell>
          <cell r="K4">
            <v>3787467089</v>
          </cell>
        </row>
        <row r="5">
          <cell r="F5">
            <v>5345767806</v>
          </cell>
          <cell r="G5">
            <v>-263461109</v>
          </cell>
          <cell r="H5">
            <v>5082306697</v>
          </cell>
          <cell r="I5">
            <v>0</v>
          </cell>
          <cell r="J5">
            <v>5082306697</v>
          </cell>
          <cell r="K5">
            <v>4060713017</v>
          </cell>
        </row>
        <row r="6">
          <cell r="F6">
            <v>5345767806</v>
          </cell>
          <cell r="G6">
            <v>-263461109</v>
          </cell>
          <cell r="H6">
            <v>5082306697</v>
          </cell>
          <cell r="I6">
            <v>0</v>
          </cell>
          <cell r="J6">
            <v>5082306697</v>
          </cell>
          <cell r="K6">
            <v>4060713017</v>
          </cell>
        </row>
      </sheetData>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10"/>
      <sheetName val="98-02-14"/>
      <sheetName val="Bank charge"/>
      <sheetName val="Links"/>
    </sheetNames>
    <sheetDataSet>
      <sheetData sheetId="0" refreshError="1"/>
      <sheetData sheetId="1" refreshError="1"/>
      <sheetData sheetId="2" refreshError="1"/>
      <sheetData sheetId="3"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차대조표"/>
    </sheetNames>
    <sheetDataSet>
      <sheetData sheetId="0"/>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부인쇄"/>
      <sheetName val="표지"/>
      <sheetName val="A"/>
      <sheetName val="B"/>
      <sheetName val="C"/>
      <sheetName val="1"/>
      <sheetName val="2"/>
      <sheetName val="2.1"/>
      <sheetName val="3"/>
      <sheetName val="4"/>
      <sheetName val="5"/>
      <sheetName val="6"/>
      <sheetName val="6.1"/>
      <sheetName val="7"/>
      <sheetName val="8"/>
      <sheetName val="9"/>
      <sheetName val="10"/>
      <sheetName val="11"/>
      <sheetName val="12"/>
      <sheetName val="유첨"/>
      <sheetName val="Macro2"/>
      <sheetName val="8월현금흐름표"/>
      <sheetName val="Macro1"/>
      <sheetName val="표지총괄"/>
      <sheetName val="대차대조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무형자산 (2)"/>
      <sheetName val="무형자산"/>
      <sheetName val="제조경비"/>
    </sheetNames>
    <sheetDataSet>
      <sheetData sheetId="0" refreshError="1"/>
      <sheetData sheetId="1"/>
      <sheetData sheetId="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조경비"/>
      <sheetName val="일반관리비A"/>
      <sheetName val="영업외수익지출"/>
      <sheetName val="일반관리비"/>
      <sheetName val="시산표월계"/>
      <sheetName val="시산표4"/>
      <sheetName val="Key Issues"/>
      <sheetName val="Sales(F)"/>
      <sheetName val="생산.재고"/>
      <sheetName val="Recei &amp; Loan(F1)"/>
      <sheetName val="Journal (2)"/>
    </sheetNames>
    <sheetDataSet>
      <sheetData sheetId="0" refreshError="1">
        <row r="4">
          <cell r="A4">
            <v>421000</v>
          </cell>
          <cell r="B4" t="str">
            <v>임원급여</v>
          </cell>
          <cell r="C4">
            <v>12.35</v>
          </cell>
          <cell r="D4">
            <v>7</v>
          </cell>
          <cell r="E4">
            <v>7</v>
          </cell>
          <cell r="F4">
            <v>0</v>
          </cell>
        </row>
        <row r="5">
          <cell r="A5">
            <v>422000</v>
          </cell>
          <cell r="B5" t="str">
            <v>급료와임금</v>
          </cell>
          <cell r="C5">
            <v>1153.434043</v>
          </cell>
          <cell r="D5">
            <v>1007.460958</v>
          </cell>
          <cell r="E5">
            <v>1042.2088409999999</v>
          </cell>
          <cell r="F5">
            <v>12.876682000000001</v>
          </cell>
        </row>
        <row r="6">
          <cell r="A6">
            <v>423100</v>
          </cell>
          <cell r="B6" t="str">
            <v>잡급-일용임금</v>
          </cell>
          <cell r="C6">
            <v>0</v>
          </cell>
          <cell r="D6">
            <v>0</v>
          </cell>
          <cell r="E6">
            <v>0</v>
          </cell>
          <cell r="F6">
            <v>0.36</v>
          </cell>
        </row>
        <row r="7">
          <cell r="A7">
            <v>423900</v>
          </cell>
          <cell r="B7" t="str">
            <v>잡급-기타</v>
          </cell>
          <cell r="C7">
            <v>0.22</v>
          </cell>
          <cell r="D7">
            <v>0.09</v>
          </cell>
          <cell r="E7">
            <v>0.26</v>
          </cell>
          <cell r="F7">
            <v>0.25</v>
          </cell>
        </row>
        <row r="8">
          <cell r="A8">
            <v>424100</v>
          </cell>
          <cell r="B8" t="str">
            <v>도급인건비-생산</v>
          </cell>
          <cell r="C8">
            <v>106.277252</v>
          </cell>
          <cell r="D8">
            <v>77.962560999999994</v>
          </cell>
          <cell r="E8">
            <v>97.408660999999995</v>
          </cell>
          <cell r="F8">
            <v>0</v>
          </cell>
        </row>
        <row r="9">
          <cell r="A9">
            <v>424200</v>
          </cell>
          <cell r="B9" t="str">
            <v>도급인건비-경비용역</v>
          </cell>
          <cell r="C9">
            <v>10.26609</v>
          </cell>
          <cell r="D9">
            <v>10.226129999999999</v>
          </cell>
          <cell r="E9">
            <v>10.271084999999999</v>
          </cell>
          <cell r="F9">
            <v>9.9896999999999991</v>
          </cell>
        </row>
        <row r="10">
          <cell r="A10">
            <v>424300</v>
          </cell>
          <cell r="B10" t="str">
            <v>도급인건비-청소미화용역</v>
          </cell>
          <cell r="C10">
            <v>1.205519</v>
          </cell>
          <cell r="D10">
            <v>1.1063000000000001</v>
          </cell>
          <cell r="E10">
            <v>5.9893190000000001</v>
          </cell>
          <cell r="F10">
            <v>0</v>
          </cell>
        </row>
        <row r="11">
          <cell r="A11">
            <v>424400</v>
          </cell>
          <cell r="B11" t="str">
            <v>도급인건비-포장</v>
          </cell>
          <cell r="C11">
            <v>61.142206999999999</v>
          </cell>
          <cell r="D11">
            <v>62.734423999999997</v>
          </cell>
          <cell r="E11">
            <v>64.950851999999998</v>
          </cell>
          <cell r="F11">
            <v>0</v>
          </cell>
        </row>
        <row r="12">
          <cell r="A12">
            <v>424600</v>
          </cell>
          <cell r="B12" t="str">
            <v>도급인건비-분사</v>
          </cell>
          <cell r="C12">
            <v>70.736872000000005</v>
          </cell>
          <cell r="D12">
            <v>271.63935700000002</v>
          </cell>
          <cell r="E12">
            <v>151.28324000000001</v>
          </cell>
          <cell r="F12">
            <v>0</v>
          </cell>
        </row>
        <row r="13">
          <cell r="A13">
            <v>424900</v>
          </cell>
          <cell r="B13" t="str">
            <v>도급인건비-기타</v>
          </cell>
          <cell r="C13">
            <v>1.234694</v>
          </cell>
          <cell r="D13">
            <v>5.7149130000000001</v>
          </cell>
          <cell r="E13">
            <v>0</v>
          </cell>
          <cell r="F13">
            <v>0</v>
          </cell>
        </row>
        <row r="14">
          <cell r="A14">
            <v>425100</v>
          </cell>
          <cell r="B14" t="str">
            <v>상여충당금전입액</v>
          </cell>
          <cell r="C14">
            <v>637.577225</v>
          </cell>
          <cell r="D14">
            <v>637.577225</v>
          </cell>
          <cell r="E14">
            <v>637.577225</v>
          </cell>
          <cell r="F14">
            <v>0</v>
          </cell>
        </row>
        <row r="15">
          <cell r="A15">
            <v>425300</v>
          </cell>
          <cell r="B15" t="str">
            <v>퇴직급여충당금전입액</v>
          </cell>
          <cell r="C15">
            <v>670.00959699999999</v>
          </cell>
          <cell r="D15">
            <v>670.00959699999999</v>
          </cell>
          <cell r="E15">
            <v>670.00959699999999</v>
          </cell>
          <cell r="F15">
            <v>0</v>
          </cell>
        </row>
        <row r="16">
          <cell r="A16">
            <v>426010</v>
          </cell>
          <cell r="B16" t="str">
            <v>복리후생비-의료보험료</v>
          </cell>
          <cell r="C16">
            <v>34.910400000000003</v>
          </cell>
          <cell r="D16">
            <v>39.747700000000002</v>
          </cell>
          <cell r="E16">
            <v>39.441499999999998</v>
          </cell>
          <cell r="F16">
            <v>0</v>
          </cell>
        </row>
        <row r="17">
          <cell r="A17">
            <v>426020</v>
          </cell>
          <cell r="B17" t="str">
            <v>복리후생비-국민연금</v>
          </cell>
          <cell r="C17">
            <v>67.226399999999998</v>
          </cell>
          <cell r="D17">
            <v>60.558500000000002</v>
          </cell>
          <cell r="E17">
            <v>61.415100000000002</v>
          </cell>
          <cell r="F17">
            <v>0</v>
          </cell>
        </row>
        <row r="18">
          <cell r="A18">
            <v>426030</v>
          </cell>
          <cell r="B18" t="str">
            <v>복리후생비-산재보험료</v>
          </cell>
          <cell r="C18">
            <v>0</v>
          </cell>
          <cell r="D18">
            <v>0</v>
          </cell>
          <cell r="E18">
            <v>74.262600000000006</v>
          </cell>
          <cell r="F18">
            <v>0</v>
          </cell>
        </row>
        <row r="19">
          <cell r="A19">
            <v>426040</v>
          </cell>
          <cell r="B19" t="str">
            <v>복리후생비-고용보험료</v>
          </cell>
          <cell r="C19">
            <v>0</v>
          </cell>
          <cell r="D19">
            <v>0</v>
          </cell>
          <cell r="E19">
            <v>58.996597999999999</v>
          </cell>
          <cell r="F19">
            <v>0</v>
          </cell>
        </row>
        <row r="20">
          <cell r="A20">
            <v>426050</v>
          </cell>
          <cell r="B20" t="str">
            <v>복리후생비-개인연금</v>
          </cell>
          <cell r="C20">
            <v>18.420000000000002</v>
          </cell>
          <cell r="D20">
            <v>16.71</v>
          </cell>
          <cell r="E20">
            <v>16.68</v>
          </cell>
          <cell r="F20">
            <v>0</v>
          </cell>
        </row>
        <row r="21">
          <cell r="A21">
            <v>426070</v>
          </cell>
          <cell r="B21" t="str">
            <v>복리후생비-장애인고용부담금</v>
          </cell>
          <cell r="C21">
            <v>0</v>
          </cell>
          <cell r="D21">
            <v>0</v>
          </cell>
          <cell r="E21">
            <v>4.4773500000000004</v>
          </cell>
          <cell r="F21">
            <v>0</v>
          </cell>
        </row>
        <row r="22">
          <cell r="A22">
            <v>426080</v>
          </cell>
          <cell r="B22" t="str">
            <v>복리후생비-재해보장보험료</v>
          </cell>
          <cell r="C22">
            <v>1.9576199999999999</v>
          </cell>
          <cell r="D22">
            <v>0</v>
          </cell>
          <cell r="E22">
            <v>1.529161</v>
          </cell>
          <cell r="F22">
            <v>0</v>
          </cell>
        </row>
        <row r="23">
          <cell r="A23">
            <v>426100</v>
          </cell>
          <cell r="B23" t="str">
            <v>복리후생비-학자금지원</v>
          </cell>
          <cell r="C23">
            <v>26.355530000000002</v>
          </cell>
          <cell r="D23">
            <v>225.20686000000001</v>
          </cell>
          <cell r="E23">
            <v>95.472390000000004</v>
          </cell>
          <cell r="F23">
            <v>5.6006</v>
          </cell>
        </row>
        <row r="24">
          <cell r="A24">
            <v>426110</v>
          </cell>
          <cell r="B24" t="str">
            <v>복리후생비-선물기념품비</v>
          </cell>
          <cell r="C24">
            <v>0</v>
          </cell>
          <cell r="D24">
            <v>0</v>
          </cell>
          <cell r="E24">
            <v>16.5</v>
          </cell>
          <cell r="F24">
            <v>45.3</v>
          </cell>
        </row>
        <row r="25">
          <cell r="A25">
            <v>426120</v>
          </cell>
          <cell r="B25" t="str">
            <v>복리후생비-주.부식간식대</v>
          </cell>
          <cell r="C25">
            <v>27.056090000000001</v>
          </cell>
          <cell r="D25">
            <v>24.229590000000002</v>
          </cell>
          <cell r="E25">
            <v>25.835999999999999</v>
          </cell>
          <cell r="F25">
            <v>24.713715000000001</v>
          </cell>
        </row>
        <row r="26">
          <cell r="A26">
            <v>426130</v>
          </cell>
          <cell r="B26" t="str">
            <v>복리후생비-식당식대</v>
          </cell>
          <cell r="C26">
            <v>36.943395000000002</v>
          </cell>
          <cell r="D26">
            <v>35.539749999999998</v>
          </cell>
          <cell r="E26">
            <v>38.241415000000003</v>
          </cell>
          <cell r="F26">
            <v>0</v>
          </cell>
        </row>
        <row r="27">
          <cell r="A27">
            <v>426140</v>
          </cell>
          <cell r="B27" t="str">
            <v>복리후생비-일.숙직비</v>
          </cell>
          <cell r="C27">
            <v>1.24</v>
          </cell>
          <cell r="D27">
            <v>1.1599999999999999</v>
          </cell>
          <cell r="E27">
            <v>1.24</v>
          </cell>
          <cell r="F27">
            <v>1.2</v>
          </cell>
        </row>
        <row r="28">
          <cell r="A28">
            <v>426160</v>
          </cell>
          <cell r="B28" t="str">
            <v>복리후생비-시내출장식대</v>
          </cell>
          <cell r="C28">
            <v>1.6E-2</v>
          </cell>
          <cell r="D28">
            <v>1.6E-2</v>
          </cell>
          <cell r="E28">
            <v>2.4E-2</v>
          </cell>
          <cell r="F28">
            <v>3.5999999999999997E-2</v>
          </cell>
        </row>
        <row r="29">
          <cell r="A29">
            <v>426200</v>
          </cell>
          <cell r="B29" t="str">
            <v>복리후생비-포상비</v>
          </cell>
          <cell r="C29">
            <v>4.64283</v>
          </cell>
          <cell r="D29">
            <v>1.516</v>
          </cell>
          <cell r="E29">
            <v>7.6372400000000003</v>
          </cell>
          <cell r="F29">
            <v>5.5697799999999997</v>
          </cell>
        </row>
        <row r="30">
          <cell r="A30">
            <v>426210</v>
          </cell>
          <cell r="B30" t="str">
            <v>복리후생비-사택.기숙사운영비</v>
          </cell>
          <cell r="C30">
            <v>5.3755259999999998</v>
          </cell>
          <cell r="D30">
            <v>7.2984840000000002</v>
          </cell>
          <cell r="E30">
            <v>8.4647819999999996</v>
          </cell>
          <cell r="F30">
            <v>4.066255</v>
          </cell>
        </row>
        <row r="31">
          <cell r="A31">
            <v>426230</v>
          </cell>
          <cell r="B31" t="str">
            <v>복리후생비-통근버스운영비</v>
          </cell>
          <cell r="C31">
            <v>10.65</v>
          </cell>
          <cell r="D31">
            <v>10.5</v>
          </cell>
          <cell r="E31">
            <v>10.5</v>
          </cell>
          <cell r="F31">
            <v>10.5</v>
          </cell>
        </row>
        <row r="32">
          <cell r="A32">
            <v>426250</v>
          </cell>
          <cell r="B32" t="str">
            <v>복리후생비-건강진단비</v>
          </cell>
          <cell r="C32">
            <v>0</v>
          </cell>
          <cell r="D32">
            <v>2.1250000000000002E-2</v>
          </cell>
          <cell r="E32">
            <v>0</v>
          </cell>
          <cell r="F32">
            <v>0</v>
          </cell>
        </row>
        <row r="33">
          <cell r="A33">
            <v>426260</v>
          </cell>
          <cell r="B33" t="str">
            <v>복리후생비-보건위생비</v>
          </cell>
          <cell r="C33">
            <v>0.70030000000000003</v>
          </cell>
          <cell r="D33">
            <v>0.95923999999999998</v>
          </cell>
          <cell r="E33">
            <v>2.0787599999999999</v>
          </cell>
          <cell r="F33">
            <v>3.0557590000000001</v>
          </cell>
        </row>
        <row r="34">
          <cell r="A34">
            <v>426300</v>
          </cell>
          <cell r="B34" t="str">
            <v>복리후생비-경조금</v>
          </cell>
          <cell r="C34">
            <v>6.82</v>
          </cell>
          <cell r="D34">
            <v>3.72</v>
          </cell>
          <cell r="E34">
            <v>5.0999999999999996</v>
          </cell>
          <cell r="F34">
            <v>3.22</v>
          </cell>
        </row>
        <row r="35">
          <cell r="A35">
            <v>426310</v>
          </cell>
          <cell r="B35" t="str">
            <v>복리후생비-콘도이용료</v>
          </cell>
          <cell r="C35">
            <v>11.492036000000001</v>
          </cell>
          <cell r="D35">
            <v>0</v>
          </cell>
          <cell r="E35">
            <v>0</v>
          </cell>
          <cell r="F35">
            <v>0</v>
          </cell>
        </row>
        <row r="36">
          <cell r="A36">
            <v>426320</v>
          </cell>
          <cell r="B36" t="str">
            <v>복리후생비-체육행사비</v>
          </cell>
          <cell r="C36">
            <v>0</v>
          </cell>
          <cell r="D36">
            <v>0</v>
          </cell>
          <cell r="E36">
            <v>0.1</v>
          </cell>
          <cell r="F36">
            <v>1</v>
          </cell>
        </row>
        <row r="37">
          <cell r="A37">
            <v>426330</v>
          </cell>
          <cell r="B37" t="str">
            <v>복리후생비-근속여행비</v>
          </cell>
          <cell r="C37">
            <v>34.68</v>
          </cell>
          <cell r="D37">
            <v>17.7</v>
          </cell>
          <cell r="E37">
            <v>8.5</v>
          </cell>
          <cell r="F37">
            <v>7.38</v>
          </cell>
        </row>
        <row r="38">
          <cell r="A38">
            <v>426340</v>
          </cell>
          <cell r="B38" t="str">
            <v>복리후생비-공상치료비</v>
          </cell>
          <cell r="C38">
            <v>3.4467599999999998</v>
          </cell>
          <cell r="D38">
            <v>0</v>
          </cell>
          <cell r="E38">
            <v>0</v>
          </cell>
          <cell r="F38">
            <v>1.2406200000000001</v>
          </cell>
        </row>
        <row r="39">
          <cell r="A39">
            <v>426350</v>
          </cell>
          <cell r="B39" t="str">
            <v>복리후생비-세탁소운영경비</v>
          </cell>
          <cell r="C39">
            <v>0.96489999999999998</v>
          </cell>
          <cell r="D39">
            <v>1.1637</v>
          </cell>
          <cell r="E39">
            <v>1.1472</v>
          </cell>
          <cell r="F39">
            <v>1.1788000000000001</v>
          </cell>
        </row>
        <row r="40">
          <cell r="A40">
            <v>426360</v>
          </cell>
          <cell r="B40" t="str">
            <v>복리후생비-이용원운영경비</v>
          </cell>
          <cell r="C40">
            <v>2.3780000000000001</v>
          </cell>
          <cell r="D40">
            <v>2.3780000000000001</v>
          </cell>
          <cell r="E40">
            <v>2.3780000000000001</v>
          </cell>
          <cell r="F40">
            <v>2.3780000000000001</v>
          </cell>
        </row>
        <row r="41">
          <cell r="A41">
            <v>426370</v>
          </cell>
          <cell r="B41" t="str">
            <v>복리후생비-생산성장려금</v>
          </cell>
          <cell r="C41">
            <v>21.308250999999998</v>
          </cell>
          <cell r="D41">
            <v>19.024847999999999</v>
          </cell>
          <cell r="E41">
            <v>16.985786000000001</v>
          </cell>
          <cell r="F41">
            <v>0</v>
          </cell>
        </row>
        <row r="42">
          <cell r="A42">
            <v>426380</v>
          </cell>
          <cell r="B42" t="str">
            <v>복리후생비-임금채권보장금</v>
          </cell>
          <cell r="C42">
            <v>0</v>
          </cell>
          <cell r="D42">
            <v>0</v>
          </cell>
          <cell r="E42">
            <v>1.4939199999999999</v>
          </cell>
          <cell r="F42">
            <v>0</v>
          </cell>
        </row>
        <row r="43">
          <cell r="A43">
            <v>426390</v>
          </cell>
          <cell r="B43" t="str">
            <v>복리후생비-자가운전유류보조금</v>
          </cell>
          <cell r="C43">
            <v>0.6</v>
          </cell>
          <cell r="D43">
            <v>0.2</v>
          </cell>
          <cell r="E43">
            <v>0.2</v>
          </cell>
          <cell r="F43">
            <v>0.2</v>
          </cell>
        </row>
        <row r="44">
          <cell r="A44">
            <v>426990</v>
          </cell>
          <cell r="B44" t="str">
            <v>복리후생비-기타</v>
          </cell>
          <cell r="C44">
            <v>7.3646839999999996</v>
          </cell>
          <cell r="D44">
            <v>9.2068680000000001</v>
          </cell>
          <cell r="E44">
            <v>9.1474100000000007</v>
          </cell>
          <cell r="F44">
            <v>6.2164149999999996</v>
          </cell>
        </row>
        <row r="45">
          <cell r="A45">
            <v>427000</v>
          </cell>
          <cell r="B45" t="str">
            <v>HPG 노무비배부액</v>
          </cell>
          <cell r="C45">
            <v>-245.131721</v>
          </cell>
          <cell r="D45">
            <v>-396.71653600000002</v>
          </cell>
          <cell r="E45">
            <v>-343.27579800000001</v>
          </cell>
          <cell r="F45">
            <v>0</v>
          </cell>
        </row>
        <row r="46">
          <cell r="A46">
            <v>431100</v>
          </cell>
          <cell r="B46" t="str">
            <v>전력요금</v>
          </cell>
          <cell r="C46">
            <v>597.46033699999998</v>
          </cell>
          <cell r="D46">
            <v>556.01404300000002</v>
          </cell>
          <cell r="E46">
            <v>596.39236400000004</v>
          </cell>
          <cell r="F46">
            <v>175.099942</v>
          </cell>
        </row>
        <row r="47">
          <cell r="A47">
            <v>432000</v>
          </cell>
          <cell r="B47" t="str">
            <v>수도료</v>
          </cell>
          <cell r="C47">
            <v>30.58661</v>
          </cell>
          <cell r="D47">
            <v>42.553989999999999</v>
          </cell>
          <cell r="E47">
            <v>38.971755999999999</v>
          </cell>
          <cell r="F47">
            <v>32.446840000000002</v>
          </cell>
        </row>
        <row r="48">
          <cell r="A48">
            <v>435200</v>
          </cell>
          <cell r="B48" t="str">
            <v>임차료-장비</v>
          </cell>
          <cell r="C48">
            <v>1.62</v>
          </cell>
          <cell r="D48">
            <v>0.36</v>
          </cell>
          <cell r="E48">
            <v>4.87</v>
          </cell>
          <cell r="F48">
            <v>1.83</v>
          </cell>
        </row>
        <row r="49">
          <cell r="A49">
            <v>435300</v>
          </cell>
          <cell r="B49" t="str">
            <v>임차료-기구비품</v>
          </cell>
          <cell r="C49">
            <v>2.153</v>
          </cell>
          <cell r="D49">
            <v>2.153</v>
          </cell>
          <cell r="E49">
            <v>2.153</v>
          </cell>
          <cell r="F49">
            <v>2.153</v>
          </cell>
        </row>
        <row r="50">
          <cell r="A50">
            <v>435400</v>
          </cell>
          <cell r="B50" t="str">
            <v>임차료-차량</v>
          </cell>
          <cell r="C50">
            <v>14.004</v>
          </cell>
          <cell r="D50">
            <v>12.38</v>
          </cell>
          <cell r="E50">
            <v>13.092000000000001</v>
          </cell>
          <cell r="F50">
            <v>0.2</v>
          </cell>
        </row>
        <row r="51">
          <cell r="A51">
            <v>435500</v>
          </cell>
          <cell r="B51" t="str">
            <v>임차료-점용료</v>
          </cell>
          <cell r="C51">
            <v>14.64279</v>
          </cell>
          <cell r="D51">
            <v>0</v>
          </cell>
          <cell r="E51">
            <v>22.632000000000001</v>
          </cell>
          <cell r="F51">
            <v>2.4239999999999999</v>
          </cell>
        </row>
        <row r="52">
          <cell r="A52">
            <v>437100</v>
          </cell>
          <cell r="B52" t="str">
            <v>여비교통비-시내교통비</v>
          </cell>
          <cell r="C52">
            <v>0.39579999999999999</v>
          </cell>
          <cell r="D52">
            <v>0.2422</v>
          </cell>
          <cell r="E52">
            <v>0.44369999999999998</v>
          </cell>
          <cell r="F52">
            <v>0.34189999999999998</v>
          </cell>
        </row>
        <row r="53">
          <cell r="A53">
            <v>437200</v>
          </cell>
          <cell r="B53" t="str">
            <v>여비교통비-국내출장비</v>
          </cell>
          <cell r="C53">
            <v>6.4819000000000004</v>
          </cell>
          <cell r="D53">
            <v>8.2221600000000006</v>
          </cell>
          <cell r="E53">
            <v>13.06912</v>
          </cell>
          <cell r="F53">
            <v>14.375629999999999</v>
          </cell>
        </row>
        <row r="54">
          <cell r="A54">
            <v>437300</v>
          </cell>
          <cell r="B54" t="str">
            <v>여비교통비-해외출장비</v>
          </cell>
          <cell r="C54">
            <v>1.636935</v>
          </cell>
          <cell r="D54">
            <v>0.10765</v>
          </cell>
          <cell r="E54">
            <v>0.801647</v>
          </cell>
          <cell r="F54">
            <v>1.5009999999999999</v>
          </cell>
        </row>
        <row r="55">
          <cell r="A55">
            <v>439100</v>
          </cell>
          <cell r="B55" t="str">
            <v>통신비-전화요금</v>
          </cell>
          <cell r="C55">
            <v>6.6575569999999997</v>
          </cell>
          <cell r="D55">
            <v>6.2619939999999996</v>
          </cell>
          <cell r="E55">
            <v>5.8131079999999997</v>
          </cell>
          <cell r="F55">
            <v>6.4598360000000001</v>
          </cell>
        </row>
        <row r="56">
          <cell r="A56">
            <v>439200</v>
          </cell>
          <cell r="B56" t="str">
            <v>통신비-우편요금</v>
          </cell>
          <cell r="C56">
            <v>0.24314</v>
          </cell>
          <cell r="D56">
            <v>0.28427000000000002</v>
          </cell>
          <cell r="E56">
            <v>0.20429</v>
          </cell>
          <cell r="F56">
            <v>0.28003</v>
          </cell>
        </row>
        <row r="57">
          <cell r="A57">
            <v>439400</v>
          </cell>
          <cell r="B57" t="str">
            <v>통신비-문서수발대금</v>
          </cell>
          <cell r="C57">
            <v>4.3637000000000002E-2</v>
          </cell>
          <cell r="D57">
            <v>9.4546000000000005E-2</v>
          </cell>
          <cell r="E57">
            <v>4.7273000000000003E-2</v>
          </cell>
          <cell r="F57">
            <v>5.8181999999999998E-2</v>
          </cell>
        </row>
        <row r="58">
          <cell r="A58">
            <v>439500</v>
          </cell>
          <cell r="B58" t="str">
            <v>통신비-전산Line사용료</v>
          </cell>
          <cell r="C58">
            <v>0.40527000000000002</v>
          </cell>
          <cell r="D58">
            <v>0.40527000000000002</v>
          </cell>
          <cell r="E58">
            <v>0.40527000000000002</v>
          </cell>
          <cell r="F58">
            <v>0.40527000000000002</v>
          </cell>
        </row>
        <row r="59">
          <cell r="A59">
            <v>439600</v>
          </cell>
          <cell r="B59" t="str">
            <v>통신비-정보서비스이용료</v>
          </cell>
          <cell r="C59">
            <v>3.50908</v>
          </cell>
          <cell r="D59">
            <v>4.4929999999999998E-2</v>
          </cell>
          <cell r="E59">
            <v>7.0669999999999997E-2</v>
          </cell>
          <cell r="F59">
            <v>4.2389999999999997E-2</v>
          </cell>
        </row>
        <row r="60">
          <cell r="A60">
            <v>439900</v>
          </cell>
          <cell r="B60" t="str">
            <v>통신비-기타통신제비</v>
          </cell>
          <cell r="C60">
            <v>0.37329200000000001</v>
          </cell>
          <cell r="D60">
            <v>0.55429200000000001</v>
          </cell>
          <cell r="E60">
            <v>0.306257</v>
          </cell>
          <cell r="F60">
            <v>0.34317799999999998</v>
          </cell>
        </row>
        <row r="61">
          <cell r="A61">
            <v>441100</v>
          </cell>
          <cell r="B61" t="str">
            <v>차량유지비-차량유류대</v>
          </cell>
          <cell r="C61">
            <v>6.5108670000000002</v>
          </cell>
          <cell r="D61">
            <v>5.749803</v>
          </cell>
          <cell r="E61">
            <v>7.3328059999999997</v>
          </cell>
          <cell r="F61">
            <v>4.205063</v>
          </cell>
        </row>
        <row r="62">
          <cell r="A62">
            <v>441200</v>
          </cell>
          <cell r="B62" t="str">
            <v>차량유지비-차량수리유지비</v>
          </cell>
          <cell r="C62">
            <v>11.573872</v>
          </cell>
          <cell r="D62">
            <v>6.0867769999999997</v>
          </cell>
          <cell r="E62">
            <v>12.104137</v>
          </cell>
          <cell r="F62">
            <v>4.1858420000000001</v>
          </cell>
        </row>
        <row r="63">
          <cell r="A63">
            <v>441201</v>
          </cell>
          <cell r="B63" t="str">
            <v>차량유지비-수리유지-저장품사용</v>
          </cell>
          <cell r="C63">
            <v>10.5</v>
          </cell>
          <cell r="D63">
            <v>0</v>
          </cell>
          <cell r="E63">
            <v>2.3E-3</v>
          </cell>
          <cell r="F63">
            <v>0</v>
          </cell>
        </row>
        <row r="64">
          <cell r="A64">
            <v>441300</v>
          </cell>
          <cell r="B64" t="str">
            <v>차량유지비-차량제세공과</v>
          </cell>
          <cell r="C64">
            <v>0.13159999999999999</v>
          </cell>
          <cell r="D64">
            <v>0</v>
          </cell>
          <cell r="E64">
            <v>9.3560000000000004E-2</v>
          </cell>
          <cell r="F64">
            <v>1.44E-2</v>
          </cell>
        </row>
        <row r="65">
          <cell r="A65">
            <v>441400</v>
          </cell>
          <cell r="B65" t="str">
            <v>차량유지비-통행료/주차료</v>
          </cell>
          <cell r="C65">
            <v>3.39E-2</v>
          </cell>
          <cell r="D65">
            <v>2.3599999999999999E-2</v>
          </cell>
          <cell r="E65">
            <v>8.0100000000000005E-2</v>
          </cell>
          <cell r="F65">
            <v>0.12239999999999999</v>
          </cell>
        </row>
        <row r="66">
          <cell r="A66">
            <v>441500</v>
          </cell>
          <cell r="B66" t="str">
            <v>차량유지비-차량보험료</v>
          </cell>
          <cell r="C66">
            <v>1.7415799999999999</v>
          </cell>
          <cell r="D66">
            <v>0.70091999999999999</v>
          </cell>
          <cell r="E66">
            <v>2.8380429999999999</v>
          </cell>
          <cell r="F66">
            <v>1.6457999999999999</v>
          </cell>
        </row>
        <row r="67">
          <cell r="A67">
            <v>441700</v>
          </cell>
          <cell r="B67" t="str">
            <v>차량유지비-교통범칙금(영업사원용)</v>
          </cell>
          <cell r="C67">
            <v>0.18</v>
          </cell>
          <cell r="D67">
            <v>0</v>
          </cell>
          <cell r="E67">
            <v>7.0000000000000007E-2</v>
          </cell>
          <cell r="F67">
            <v>0</v>
          </cell>
        </row>
        <row r="68">
          <cell r="A68">
            <v>442100</v>
          </cell>
          <cell r="B68" t="str">
            <v>수선유지비-일반</v>
          </cell>
          <cell r="C68">
            <v>108.917576</v>
          </cell>
          <cell r="D68">
            <v>93.901508000000007</v>
          </cell>
          <cell r="E68">
            <v>91.510852999999997</v>
          </cell>
          <cell r="F68">
            <v>148.73073500000001</v>
          </cell>
        </row>
        <row r="69">
          <cell r="A69">
            <v>442200</v>
          </cell>
          <cell r="B69" t="str">
            <v>수선유지비-전산관련정비수수료</v>
          </cell>
          <cell r="C69">
            <v>0.78600000000000003</v>
          </cell>
          <cell r="D69">
            <v>0.78600000000000003</v>
          </cell>
          <cell r="E69">
            <v>1.766</v>
          </cell>
          <cell r="F69">
            <v>1.0525549999999999</v>
          </cell>
        </row>
        <row r="70">
          <cell r="A70">
            <v>442300</v>
          </cell>
          <cell r="B70" t="str">
            <v>수선유지비-통함</v>
          </cell>
          <cell r="C70">
            <v>12.603925</v>
          </cell>
          <cell r="D70">
            <v>19.014575000000001</v>
          </cell>
          <cell r="E70">
            <v>21.027774999999998</v>
          </cell>
          <cell r="F70">
            <v>16.971464999999998</v>
          </cell>
        </row>
        <row r="71">
          <cell r="A71">
            <v>442301</v>
          </cell>
          <cell r="B71" t="str">
            <v>수선유지비-통함-저장품사용</v>
          </cell>
          <cell r="C71">
            <v>3.0390000000000001</v>
          </cell>
          <cell r="D71">
            <v>18.782910000000001</v>
          </cell>
          <cell r="E71">
            <v>14.12</v>
          </cell>
          <cell r="F71">
            <v>17.704219999999999</v>
          </cell>
        </row>
        <row r="72">
          <cell r="A72">
            <v>443100</v>
          </cell>
          <cell r="B72" t="str">
            <v>도서비-신문구독료</v>
          </cell>
          <cell r="C72">
            <v>0.187</v>
          </cell>
          <cell r="D72">
            <v>0.23200000000000001</v>
          </cell>
          <cell r="E72">
            <v>0.193</v>
          </cell>
          <cell r="F72">
            <v>0.20899999999999999</v>
          </cell>
        </row>
        <row r="73">
          <cell r="A73">
            <v>443200</v>
          </cell>
          <cell r="B73" t="str">
            <v>도서비-도서구입비</v>
          </cell>
          <cell r="C73">
            <v>9.2999999999999999E-2</v>
          </cell>
          <cell r="D73">
            <v>0.2248</v>
          </cell>
          <cell r="E73">
            <v>0.2</v>
          </cell>
          <cell r="F73">
            <v>9.7000000000000003E-2</v>
          </cell>
        </row>
        <row r="74">
          <cell r="A74">
            <v>443300</v>
          </cell>
          <cell r="B74" t="str">
            <v>도서비-법령집추록대</v>
          </cell>
          <cell r="C74">
            <v>0.28449000000000002</v>
          </cell>
          <cell r="D74">
            <v>0.28082000000000001</v>
          </cell>
          <cell r="E74">
            <v>0.28108</v>
          </cell>
          <cell r="F74">
            <v>0.28140999999999999</v>
          </cell>
        </row>
        <row r="75">
          <cell r="A75">
            <v>443400</v>
          </cell>
          <cell r="B75" t="str">
            <v>도서비-세무협회월회비</v>
          </cell>
          <cell r="C75">
            <v>8.7999999999999995E-2</v>
          </cell>
          <cell r="D75">
            <v>8.7999999999999995E-2</v>
          </cell>
          <cell r="E75">
            <v>8.7999999999999995E-2</v>
          </cell>
          <cell r="F75">
            <v>8.7999999999999995E-2</v>
          </cell>
        </row>
        <row r="76">
          <cell r="A76">
            <v>444100</v>
          </cell>
          <cell r="B76" t="str">
            <v>사무비-문구및사무용품대</v>
          </cell>
          <cell r="C76">
            <v>0.77374299999999996</v>
          </cell>
          <cell r="D76">
            <v>1.0985229999999999</v>
          </cell>
          <cell r="E76">
            <v>0.686527</v>
          </cell>
          <cell r="F76">
            <v>0.86131000000000002</v>
          </cell>
        </row>
        <row r="77">
          <cell r="A77">
            <v>444200</v>
          </cell>
          <cell r="B77" t="str">
            <v>사무비-양식/서식인쇄비</v>
          </cell>
          <cell r="C77">
            <v>2.3129</v>
          </cell>
          <cell r="D77">
            <v>0.29299999999999998</v>
          </cell>
          <cell r="E77">
            <v>0.25</v>
          </cell>
          <cell r="F77">
            <v>0.113</v>
          </cell>
        </row>
        <row r="78">
          <cell r="A78">
            <v>444300</v>
          </cell>
          <cell r="B78" t="str">
            <v>사무비-용지구입비</v>
          </cell>
          <cell r="C78">
            <v>1.9E-2</v>
          </cell>
          <cell r="D78">
            <v>1.472909</v>
          </cell>
          <cell r="E78">
            <v>2.1499999999999998E-2</v>
          </cell>
          <cell r="F78">
            <v>1.7184999999999999</v>
          </cell>
        </row>
        <row r="79">
          <cell r="A79">
            <v>444400</v>
          </cell>
          <cell r="B79" t="str">
            <v>사무비-전산기기소모품대</v>
          </cell>
          <cell r="C79">
            <v>0.52600000000000002</v>
          </cell>
          <cell r="D79">
            <v>1.042727</v>
          </cell>
          <cell r="E79">
            <v>1.1200000000000001</v>
          </cell>
          <cell r="F79">
            <v>0.85099999999999998</v>
          </cell>
        </row>
        <row r="80">
          <cell r="A80">
            <v>444900</v>
          </cell>
          <cell r="B80" t="str">
            <v>사무비-기타사무제비</v>
          </cell>
          <cell r="C80">
            <v>0.215</v>
          </cell>
          <cell r="D80">
            <v>3.5000000000000003E-2</v>
          </cell>
          <cell r="E80">
            <v>1.559E-2</v>
          </cell>
          <cell r="F80">
            <v>0</v>
          </cell>
        </row>
        <row r="81">
          <cell r="A81">
            <v>445100</v>
          </cell>
          <cell r="B81" t="str">
            <v>소모품비-일반소모품</v>
          </cell>
          <cell r="C81">
            <v>3.6843119999999998</v>
          </cell>
          <cell r="D81">
            <v>3.0583999999999998</v>
          </cell>
          <cell r="E81">
            <v>4.3838759999999999</v>
          </cell>
          <cell r="F81">
            <v>2.4660000000000002</v>
          </cell>
        </row>
        <row r="82">
          <cell r="A82">
            <v>445101</v>
          </cell>
          <cell r="B82" t="str">
            <v>소모품비-저장품사용</v>
          </cell>
          <cell r="C82">
            <v>1.0364500000000001</v>
          </cell>
          <cell r="D82">
            <v>0.99565000000000003</v>
          </cell>
          <cell r="E82">
            <v>1.2678499999999999</v>
          </cell>
          <cell r="F82">
            <v>0.99685000000000001</v>
          </cell>
        </row>
        <row r="83">
          <cell r="A83">
            <v>445300</v>
          </cell>
          <cell r="B83" t="str">
            <v>소모품비-소모성기기비품대</v>
          </cell>
          <cell r="C83">
            <v>0</v>
          </cell>
          <cell r="D83">
            <v>0</v>
          </cell>
          <cell r="E83">
            <v>0.29090899999999997</v>
          </cell>
          <cell r="F83">
            <v>0.89</v>
          </cell>
        </row>
        <row r="84">
          <cell r="A84">
            <v>445900</v>
          </cell>
          <cell r="B84" t="str">
            <v>소모품비-기타</v>
          </cell>
          <cell r="C84">
            <v>3.5246909999999998</v>
          </cell>
          <cell r="D84">
            <v>3.7385640000000002</v>
          </cell>
          <cell r="E84">
            <v>6.360347</v>
          </cell>
          <cell r="F84">
            <v>7.7720599999999997</v>
          </cell>
        </row>
        <row r="85">
          <cell r="A85">
            <v>447010</v>
          </cell>
          <cell r="B85" t="str">
            <v>세금과공과-수입인지및증지세</v>
          </cell>
          <cell r="C85">
            <v>0.2576</v>
          </cell>
          <cell r="D85">
            <v>0</v>
          </cell>
          <cell r="E85">
            <v>0.13819999999999999</v>
          </cell>
          <cell r="F85">
            <v>0.76219999999999999</v>
          </cell>
        </row>
        <row r="86">
          <cell r="A86">
            <v>447040</v>
          </cell>
          <cell r="B86" t="str">
            <v>세금과공과-면허세</v>
          </cell>
          <cell r="C86">
            <v>1.5355000000000001</v>
          </cell>
          <cell r="D86">
            <v>0</v>
          </cell>
          <cell r="E86">
            <v>0.03</v>
          </cell>
          <cell r="F86">
            <v>0</v>
          </cell>
        </row>
        <row r="87">
          <cell r="A87">
            <v>447111</v>
          </cell>
          <cell r="B87" t="str">
            <v>세금과공과-종업원할사업소세</v>
          </cell>
          <cell r="C87">
            <v>9.1738800000000005</v>
          </cell>
          <cell r="D87">
            <v>11.550660000000001</v>
          </cell>
          <cell r="E87">
            <v>13.75878</v>
          </cell>
          <cell r="F87">
            <v>3.0769799999999998</v>
          </cell>
        </row>
        <row r="88">
          <cell r="A88">
            <v>447500</v>
          </cell>
          <cell r="B88" t="str">
            <v>세금과공과-제공과금</v>
          </cell>
          <cell r="C88">
            <v>5.0000000000000001E-3</v>
          </cell>
          <cell r="D88">
            <v>5.0000000000000001E-3</v>
          </cell>
          <cell r="E88">
            <v>5.0000000000000001E-3</v>
          </cell>
          <cell r="F88">
            <v>5.0000000000000001E-3</v>
          </cell>
        </row>
        <row r="89">
          <cell r="A89">
            <v>447710</v>
          </cell>
          <cell r="B89" t="str">
            <v>세금과공과-상공회의비</v>
          </cell>
          <cell r="C89">
            <v>0</v>
          </cell>
          <cell r="D89">
            <v>0</v>
          </cell>
          <cell r="E89">
            <v>21.204160000000002</v>
          </cell>
          <cell r="F89">
            <v>0</v>
          </cell>
        </row>
        <row r="90">
          <cell r="A90">
            <v>447720</v>
          </cell>
          <cell r="B90" t="str">
            <v>세금과공과-협회비</v>
          </cell>
          <cell r="C90">
            <v>3.45879</v>
          </cell>
          <cell r="D90">
            <v>0.71111999999999997</v>
          </cell>
          <cell r="E90">
            <v>1.6154550000000001</v>
          </cell>
          <cell r="F90">
            <v>0.70899999999999996</v>
          </cell>
        </row>
        <row r="91">
          <cell r="A91">
            <v>447730</v>
          </cell>
          <cell r="B91" t="str">
            <v>세금과공과-각종분담금/부담금</v>
          </cell>
          <cell r="C91">
            <v>0</v>
          </cell>
          <cell r="D91">
            <v>0</v>
          </cell>
          <cell r="E91">
            <v>0.42738999999999999</v>
          </cell>
          <cell r="F91">
            <v>0</v>
          </cell>
        </row>
        <row r="92">
          <cell r="A92">
            <v>447900</v>
          </cell>
          <cell r="B92" t="str">
            <v>세금과공과-기타</v>
          </cell>
          <cell r="C92">
            <v>3.2482799999999998</v>
          </cell>
          <cell r="D92">
            <v>0.01</v>
          </cell>
          <cell r="E92">
            <v>1.3002</v>
          </cell>
          <cell r="F92">
            <v>9.2950000000000005E-2</v>
          </cell>
        </row>
        <row r="93">
          <cell r="A93">
            <v>448010</v>
          </cell>
          <cell r="B93" t="str">
            <v>지급수수료-폐기물처리비</v>
          </cell>
          <cell r="C93">
            <v>8.6875</v>
          </cell>
          <cell r="D93">
            <v>33.95026</v>
          </cell>
          <cell r="E93">
            <v>20.421292000000001</v>
          </cell>
          <cell r="F93">
            <v>8.4110999999999994</v>
          </cell>
        </row>
        <row r="94">
          <cell r="A94">
            <v>448030</v>
          </cell>
          <cell r="B94" t="str">
            <v>지급수수료-자문및고문수수료</v>
          </cell>
          <cell r="C94">
            <v>2.5</v>
          </cell>
          <cell r="D94">
            <v>0</v>
          </cell>
          <cell r="E94">
            <v>0</v>
          </cell>
          <cell r="F94">
            <v>0</v>
          </cell>
        </row>
        <row r="95">
          <cell r="A95">
            <v>448050</v>
          </cell>
          <cell r="B95" t="str">
            <v>지급수수료-송금/은행수수료</v>
          </cell>
          <cell r="C95">
            <v>5.7700000000000001E-2</v>
          </cell>
          <cell r="D95">
            <v>8.3449999999999996E-2</v>
          </cell>
          <cell r="E95">
            <v>0.13389999999999999</v>
          </cell>
          <cell r="F95">
            <v>4.9299999999999997E-2</v>
          </cell>
        </row>
        <row r="96">
          <cell r="A96">
            <v>448060</v>
          </cell>
          <cell r="B96" t="str">
            <v>지급수수료-보수발행수수료</v>
          </cell>
          <cell r="C96">
            <v>7.1000000000000004E-3</v>
          </cell>
          <cell r="D96">
            <v>1.055E-2</v>
          </cell>
          <cell r="E96">
            <v>9.1500000000000001E-3</v>
          </cell>
          <cell r="F96">
            <v>9.9000000000000008E-3</v>
          </cell>
        </row>
        <row r="97">
          <cell r="A97">
            <v>448070</v>
          </cell>
          <cell r="B97" t="str">
            <v>지급수수료-증명/등기수수료</v>
          </cell>
          <cell r="C97">
            <v>2.1999999999999999E-2</v>
          </cell>
          <cell r="D97">
            <v>0</v>
          </cell>
          <cell r="E97">
            <v>0</v>
          </cell>
          <cell r="F97">
            <v>0.28520000000000001</v>
          </cell>
        </row>
        <row r="98">
          <cell r="A98">
            <v>448080</v>
          </cell>
          <cell r="B98" t="str">
            <v>지급수수료-검사/감정수수료</v>
          </cell>
          <cell r="C98">
            <v>6.4259089999999999</v>
          </cell>
          <cell r="D98">
            <v>1.4376</v>
          </cell>
          <cell r="E98">
            <v>3.1152799999999998</v>
          </cell>
          <cell r="F98">
            <v>8.7661700000000007</v>
          </cell>
        </row>
        <row r="99">
          <cell r="A99">
            <v>448900</v>
          </cell>
          <cell r="B99" t="str">
            <v>지급수수료-기타</v>
          </cell>
          <cell r="C99">
            <v>0</v>
          </cell>
          <cell r="D99">
            <v>1.3600000000000001E-3</v>
          </cell>
          <cell r="E99">
            <v>1.7799999999999999E-3</v>
          </cell>
          <cell r="F99">
            <v>0</v>
          </cell>
        </row>
        <row r="100">
          <cell r="A100">
            <v>449030</v>
          </cell>
          <cell r="B100" t="str">
            <v>교육훈련비-외부교육참가비</v>
          </cell>
          <cell r="C100">
            <v>0.477273</v>
          </cell>
          <cell r="D100">
            <v>2.61</v>
          </cell>
          <cell r="E100">
            <v>2.6787999999999998</v>
          </cell>
          <cell r="F100">
            <v>1.879</v>
          </cell>
        </row>
        <row r="101">
          <cell r="A101">
            <v>449900</v>
          </cell>
          <cell r="B101" t="str">
            <v>교육훈련비-기타</v>
          </cell>
          <cell r="C101">
            <v>0</v>
          </cell>
          <cell r="D101">
            <v>0</v>
          </cell>
          <cell r="E101">
            <v>0</v>
          </cell>
          <cell r="F101">
            <v>0.41533999999999999</v>
          </cell>
        </row>
        <row r="102">
          <cell r="A102">
            <v>451100</v>
          </cell>
          <cell r="B102" t="str">
            <v>접대비-신용카드(국내사용분)</v>
          </cell>
          <cell r="C102">
            <v>2.1074999999999999</v>
          </cell>
          <cell r="D102">
            <v>1.5409999999999999</v>
          </cell>
          <cell r="E102">
            <v>4.3352000000000004</v>
          </cell>
          <cell r="F102">
            <v>3.4249909999999999</v>
          </cell>
        </row>
        <row r="103">
          <cell r="A103">
            <v>451500</v>
          </cell>
          <cell r="B103" t="str">
            <v>접대비-영수증</v>
          </cell>
          <cell r="C103">
            <v>0.1125</v>
          </cell>
          <cell r="D103">
            <v>0.16900000000000001</v>
          </cell>
          <cell r="E103">
            <v>0.19800000000000001</v>
          </cell>
          <cell r="F103">
            <v>0.24099999999999999</v>
          </cell>
        </row>
        <row r="104">
          <cell r="A104">
            <v>451600</v>
          </cell>
          <cell r="B104" t="str">
            <v>접대비-접대성경조금</v>
          </cell>
          <cell r="C104">
            <v>0.3</v>
          </cell>
          <cell r="D104">
            <v>0.45</v>
          </cell>
          <cell r="E104">
            <v>0.55000000000000004</v>
          </cell>
          <cell r="F104">
            <v>0.4</v>
          </cell>
        </row>
        <row r="105">
          <cell r="A105">
            <v>454100</v>
          </cell>
          <cell r="B105" t="str">
            <v>보험료-화재보험료</v>
          </cell>
          <cell r="C105">
            <v>47.745520999999997</v>
          </cell>
          <cell r="D105">
            <v>44.665165999999999</v>
          </cell>
          <cell r="E105">
            <v>48.956225000000003</v>
          </cell>
          <cell r="F105">
            <v>46.110177999999998</v>
          </cell>
        </row>
        <row r="106">
          <cell r="A106">
            <v>456000</v>
          </cell>
          <cell r="B106" t="str">
            <v>외주가공비</v>
          </cell>
          <cell r="C106">
            <v>34.80885</v>
          </cell>
          <cell r="D106">
            <v>4.6570999999999998</v>
          </cell>
          <cell r="E106">
            <v>22.817959999999999</v>
          </cell>
          <cell r="F106">
            <v>0</v>
          </cell>
        </row>
        <row r="107">
          <cell r="A107">
            <v>458020</v>
          </cell>
          <cell r="B107" t="str">
            <v>감가상각비-건물</v>
          </cell>
          <cell r="C107">
            <v>207.26164800000001</v>
          </cell>
          <cell r="D107">
            <v>207.26163399999999</v>
          </cell>
          <cell r="E107">
            <v>207.261663</v>
          </cell>
          <cell r="F107">
            <v>0</v>
          </cell>
        </row>
        <row r="108">
          <cell r="A108">
            <v>458030</v>
          </cell>
          <cell r="B108" t="str">
            <v>감가상각비-구축물</v>
          </cell>
          <cell r="C108">
            <v>97.340265000000002</v>
          </cell>
          <cell r="D108">
            <v>98.066660999999996</v>
          </cell>
          <cell r="E108">
            <v>98.066682999999998</v>
          </cell>
          <cell r="F108">
            <v>0</v>
          </cell>
        </row>
        <row r="109">
          <cell r="A109">
            <v>458040</v>
          </cell>
          <cell r="B109" t="str">
            <v>감가상각비-기계장치</v>
          </cell>
          <cell r="C109">
            <v>761.66014299999995</v>
          </cell>
          <cell r="D109">
            <v>761.660122</v>
          </cell>
          <cell r="E109">
            <v>743.53867300000002</v>
          </cell>
          <cell r="F109">
            <v>0</v>
          </cell>
        </row>
        <row r="110">
          <cell r="A110">
            <v>458060</v>
          </cell>
          <cell r="B110" t="str">
            <v>감가상각비-차량운반구</v>
          </cell>
          <cell r="C110">
            <v>5.764475</v>
          </cell>
          <cell r="D110">
            <v>5.7644739999999999</v>
          </cell>
          <cell r="E110">
            <v>7.5905310000000004</v>
          </cell>
          <cell r="F110">
            <v>0</v>
          </cell>
        </row>
        <row r="111">
          <cell r="A111">
            <v>458070</v>
          </cell>
          <cell r="B111" t="str">
            <v>감가상각비-공구</v>
          </cell>
          <cell r="C111">
            <v>0.70076499999999997</v>
          </cell>
          <cell r="D111">
            <v>0.77542299999999997</v>
          </cell>
          <cell r="E111">
            <v>0.77542699999999998</v>
          </cell>
          <cell r="F111">
            <v>0</v>
          </cell>
        </row>
        <row r="112">
          <cell r="A112">
            <v>458080</v>
          </cell>
          <cell r="B112" t="str">
            <v>감가상각비-기구와비품</v>
          </cell>
          <cell r="C112">
            <v>48.920282</v>
          </cell>
          <cell r="D112">
            <v>49.136625000000002</v>
          </cell>
          <cell r="E112">
            <v>49.605488000000001</v>
          </cell>
          <cell r="F112">
            <v>0</v>
          </cell>
        </row>
        <row r="113">
          <cell r="A113">
            <v>458170</v>
          </cell>
          <cell r="B113" t="str">
            <v>감가상각비-전기가스공급시설이용권</v>
          </cell>
          <cell r="C113">
            <v>0.64633499999999999</v>
          </cell>
          <cell r="D113">
            <v>0.64633499999999999</v>
          </cell>
          <cell r="E113">
            <v>0.64633600000000002</v>
          </cell>
          <cell r="F113">
            <v>0</v>
          </cell>
        </row>
        <row r="114">
          <cell r="A114">
            <v>459491</v>
          </cell>
          <cell r="B114" t="str">
            <v>기타수출비용-저장품사용</v>
          </cell>
          <cell r="C114">
            <v>0.13916899999999999</v>
          </cell>
          <cell r="D114">
            <v>2.7720600000000002</v>
          </cell>
          <cell r="E114">
            <v>2.6220599999999998</v>
          </cell>
          <cell r="F114">
            <v>1.74</v>
          </cell>
        </row>
        <row r="115">
          <cell r="A115">
            <v>464000</v>
          </cell>
          <cell r="B115" t="str">
            <v>특허사용료</v>
          </cell>
          <cell r="C115">
            <v>213.13601</v>
          </cell>
          <cell r="D115">
            <v>174.099852</v>
          </cell>
          <cell r="E115">
            <v>179.04339200000001</v>
          </cell>
          <cell r="F115">
            <v>0</v>
          </cell>
        </row>
        <row r="116">
          <cell r="A116">
            <v>464100</v>
          </cell>
          <cell r="B116" t="str">
            <v>운반비-자차</v>
          </cell>
          <cell r="C116">
            <v>0</v>
          </cell>
          <cell r="D116">
            <v>0</v>
          </cell>
          <cell r="E116">
            <v>2.0939999999999999</v>
          </cell>
          <cell r="F116">
            <v>0</v>
          </cell>
        </row>
        <row r="117">
          <cell r="A117">
            <v>464200</v>
          </cell>
          <cell r="B117" t="str">
            <v>운반비-용차</v>
          </cell>
          <cell r="C117">
            <v>0</v>
          </cell>
          <cell r="D117">
            <v>0</v>
          </cell>
          <cell r="E117">
            <v>0.15</v>
          </cell>
          <cell r="F117">
            <v>0</v>
          </cell>
        </row>
        <row r="118">
          <cell r="A118">
            <v>464410</v>
          </cell>
          <cell r="B118" t="str">
            <v>운반비-차량용차료</v>
          </cell>
          <cell r="C118">
            <v>0</v>
          </cell>
          <cell r="D118">
            <v>2.4</v>
          </cell>
          <cell r="E118">
            <v>3.2639999999999998</v>
          </cell>
          <cell r="F118">
            <v>2.58</v>
          </cell>
        </row>
        <row r="119">
          <cell r="A119">
            <v>464600</v>
          </cell>
          <cell r="B119" t="str">
            <v>운반비-일반운반하역비</v>
          </cell>
          <cell r="C119">
            <v>0</v>
          </cell>
          <cell r="D119">
            <v>4.4999999999999997E-3</v>
          </cell>
          <cell r="E119">
            <v>0</v>
          </cell>
          <cell r="F119">
            <v>0.86682999999999999</v>
          </cell>
        </row>
        <row r="120">
          <cell r="A120">
            <v>466200</v>
          </cell>
          <cell r="B120" t="str">
            <v>특별수선충당금전입액</v>
          </cell>
          <cell r="C120">
            <v>329.18354699999998</v>
          </cell>
          <cell r="D120">
            <v>329.18354699999998</v>
          </cell>
          <cell r="E120">
            <v>329.18354699999998</v>
          </cell>
          <cell r="F120">
            <v>0</v>
          </cell>
        </row>
        <row r="121">
          <cell r="A121">
            <v>472000</v>
          </cell>
          <cell r="B121" t="str">
            <v>HPG 제조경비</v>
          </cell>
          <cell r="C121">
            <v>-75.144289000000001</v>
          </cell>
          <cell r="D121">
            <v>-38.382562999999998</v>
          </cell>
          <cell r="E121">
            <v>-60.266388999999997</v>
          </cell>
          <cell r="F121">
            <v>0</v>
          </cell>
        </row>
        <row r="122">
          <cell r="A122">
            <v>473000</v>
          </cell>
          <cell r="B122" t="str">
            <v>HPG 재료비배부액</v>
          </cell>
          <cell r="C122">
            <v>-8.8723539999999996</v>
          </cell>
          <cell r="D122">
            <v>-6.0155250000000002</v>
          </cell>
          <cell r="E122">
            <v>-27.832560000000001</v>
          </cell>
          <cell r="F12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급설비"/>
      <sheetName val="건물"/>
      <sheetName val="차량"/>
      <sheetName val="공기구"/>
      <sheetName val="비품"/>
      <sheetName val="제조경비"/>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영견적KD"/>
      <sheetName val="신영발주KD"/>
      <sheetName val="신영견적CD"/>
      <sheetName val="신영발주CD"/>
      <sheetName val="금창신영비교"/>
      <sheetName val="신영견적(구)"/>
      <sheetName val="Sheet2"/>
      <sheetName val="Sheet3"/>
      <sheetName val="공급설비"/>
    </sheetNames>
    <sheetDataSet>
      <sheetData sheetId="0" refreshError="1"/>
      <sheetData sheetId="1"/>
      <sheetData sheetId="2" refreshError="1"/>
      <sheetData sheetId="3" refreshError="1"/>
      <sheetData sheetId="4"/>
      <sheetData sheetId="5">
        <row r="1">
          <cell r="A1" t="str">
            <v>NO</v>
          </cell>
        </row>
      </sheetData>
      <sheetData sheetId="6" refreshError="1"/>
      <sheetData sheetId="7" refreshError="1"/>
      <sheetData sheetId="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영견적(구)"/>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영견적KD"/>
      <sheetName val="신영발주KD"/>
      <sheetName val="신영견적CD"/>
      <sheetName val="신영발주CD"/>
      <sheetName val="금창신영비교"/>
      <sheetName val="신영견적(구)"/>
      <sheetName val="Sheet2"/>
      <sheetName val="Sheet3"/>
    </sheetNames>
    <sheetDataSet>
      <sheetData sheetId="0" refreshError="1"/>
      <sheetData sheetId="1"/>
      <sheetData sheetId="2" refreshError="1"/>
      <sheetData sheetId="3" refreshError="1"/>
      <sheetData sheetId="4"/>
      <sheetData sheetId="5">
        <row r="1">
          <cell r="A1" t="str">
            <v>NO</v>
          </cell>
          <cell r="B1" t="str">
            <v>PART NO</v>
          </cell>
          <cell r="C1" t="str">
            <v>자 부품</v>
          </cell>
          <cell r="D1" t="str">
            <v>Q'TY</v>
          </cell>
          <cell r="I1" t="str">
            <v>가      공      비</v>
          </cell>
          <cell r="L1" t="str">
            <v>일반</v>
          </cell>
          <cell r="M1" t="str">
            <v>이윤(%)</v>
          </cell>
          <cell r="N1" t="str">
            <v xml:space="preserve"> 단  가</v>
          </cell>
          <cell r="O1" t="str">
            <v xml:space="preserve"> 금   액</v>
          </cell>
        </row>
        <row r="2">
          <cell r="E2" t="str">
            <v>원재료명</v>
          </cell>
          <cell r="F2" t="str">
            <v>단중</v>
          </cell>
          <cell r="G2" t="str">
            <v>재료비</v>
          </cell>
          <cell r="H2" t="str">
            <v>기계</v>
          </cell>
          <cell r="I2" t="str">
            <v>후가공비</v>
          </cell>
          <cell r="J2" t="str">
            <v>검사</v>
          </cell>
          <cell r="K2" t="str">
            <v>가공비</v>
          </cell>
          <cell r="L2" t="str">
            <v>관리비</v>
          </cell>
        </row>
        <row r="3">
          <cell r="H3" t="str">
            <v>가공비</v>
          </cell>
          <cell r="K3" t="str">
            <v>소  계</v>
          </cell>
        </row>
      </sheetData>
      <sheetData sheetId="6" refreshError="1"/>
      <sheetData sheetId="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품유가증권LS"/>
      <sheetName val="투자유가증권LS"/>
      <sheetName val="영업수익LS"/>
      <sheetName val="영업외수익LS"/>
      <sheetName val="보유채권결산명세(공제)"/>
      <sheetName val="Sheet3"/>
      <sheetName val="인건비"/>
    </sheetNames>
    <sheetDataSet>
      <sheetData sheetId="0"/>
      <sheetData sheetId="1"/>
      <sheetData sheetId="2"/>
      <sheetData sheetId="3"/>
      <sheetData sheetId="4"/>
      <sheetData sheetId="5"/>
      <sheetData sheetId="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인건비"/>
      <sheetName val="인건비근기"/>
      <sheetName val="인원(26)"/>
      <sheetName val="인원증감(27)"/>
      <sheetName val="Sheet1"/>
      <sheetName val="Sheet2"/>
      <sheetName val="Sheet3"/>
      <sheetName val="신영견적(구)"/>
    </sheetNames>
    <sheetDataSet>
      <sheetData sheetId="0" refreshError="1"/>
      <sheetData sheetId="1">
        <row r="7">
          <cell r="D7">
            <v>5</v>
          </cell>
          <cell r="E7">
            <v>5</v>
          </cell>
          <cell r="F7">
            <v>5</v>
          </cell>
          <cell r="G7">
            <v>5</v>
          </cell>
          <cell r="H7">
            <v>5</v>
          </cell>
          <cell r="I7">
            <v>5</v>
          </cell>
          <cell r="J7">
            <v>30</v>
          </cell>
          <cell r="K7">
            <v>5</v>
          </cell>
          <cell r="L7">
            <v>5</v>
          </cell>
          <cell r="M7">
            <v>5</v>
          </cell>
          <cell r="N7">
            <v>5</v>
          </cell>
          <cell r="O7">
            <v>5</v>
          </cell>
          <cell r="P7">
            <v>5</v>
          </cell>
          <cell r="Q7">
            <v>30</v>
          </cell>
          <cell r="R7">
            <v>60</v>
          </cell>
          <cell r="S7">
            <v>125</v>
          </cell>
          <cell r="T7">
            <v>60</v>
          </cell>
          <cell r="U7">
            <v>24</v>
          </cell>
          <cell r="V7">
            <v>24</v>
          </cell>
          <cell r="W7">
            <v>48</v>
          </cell>
          <cell r="X7">
            <v>100</v>
          </cell>
        </row>
        <row r="8">
          <cell r="D8">
            <v>21350</v>
          </cell>
          <cell r="E8">
            <v>21350</v>
          </cell>
          <cell r="F8">
            <v>21350</v>
          </cell>
          <cell r="G8">
            <v>21350</v>
          </cell>
          <cell r="H8">
            <v>21350</v>
          </cell>
          <cell r="I8">
            <v>21350</v>
          </cell>
          <cell r="J8">
            <v>128100</v>
          </cell>
          <cell r="K8">
            <v>21350</v>
          </cell>
          <cell r="L8">
            <v>21350</v>
          </cell>
          <cell r="M8">
            <v>21350</v>
          </cell>
          <cell r="N8">
            <v>21350</v>
          </cell>
          <cell r="O8">
            <v>21350</v>
          </cell>
          <cell r="P8">
            <v>21350</v>
          </cell>
          <cell r="Q8">
            <v>128100</v>
          </cell>
          <cell r="R8">
            <v>256200</v>
          </cell>
          <cell r="S8">
            <v>95.137302957722952</v>
          </cell>
          <cell r="T8">
            <v>222000</v>
          </cell>
          <cell r="U8">
            <v>128630</v>
          </cell>
          <cell r="V8">
            <v>140665</v>
          </cell>
          <cell r="W8">
            <v>269295</v>
          </cell>
          <cell r="X8">
            <v>115.4054054054054</v>
          </cell>
        </row>
        <row r="9">
          <cell r="D9">
            <v>28</v>
          </cell>
          <cell r="E9">
            <v>28</v>
          </cell>
          <cell r="F9">
            <v>28</v>
          </cell>
          <cell r="G9">
            <v>28</v>
          </cell>
          <cell r="H9">
            <v>28</v>
          </cell>
          <cell r="I9">
            <v>28</v>
          </cell>
          <cell r="J9">
            <v>168</v>
          </cell>
          <cell r="K9">
            <v>28</v>
          </cell>
          <cell r="L9">
            <v>28</v>
          </cell>
          <cell r="M9">
            <v>28</v>
          </cell>
          <cell r="N9">
            <v>28</v>
          </cell>
          <cell r="O9">
            <v>28</v>
          </cell>
          <cell r="P9">
            <v>28</v>
          </cell>
          <cell r="Q9">
            <v>168</v>
          </cell>
          <cell r="R9">
            <v>336</v>
          </cell>
          <cell r="S9">
            <v>96.829971181556189</v>
          </cell>
          <cell r="T9">
            <v>312</v>
          </cell>
          <cell r="U9">
            <v>173</v>
          </cell>
          <cell r="V9">
            <v>174</v>
          </cell>
          <cell r="W9">
            <v>347</v>
          </cell>
          <cell r="X9">
            <v>107.69230769230769</v>
          </cell>
        </row>
        <row r="10">
          <cell r="D10">
            <v>49056</v>
          </cell>
          <cell r="E10">
            <v>36556</v>
          </cell>
          <cell r="F10">
            <v>38856</v>
          </cell>
          <cell r="G10">
            <v>36556</v>
          </cell>
          <cell r="H10">
            <v>38099</v>
          </cell>
          <cell r="I10">
            <v>38099</v>
          </cell>
          <cell r="J10">
            <v>237222</v>
          </cell>
          <cell r="K10">
            <v>53399</v>
          </cell>
          <cell r="L10">
            <v>38099</v>
          </cell>
          <cell r="M10">
            <v>38099</v>
          </cell>
          <cell r="N10">
            <v>40999</v>
          </cell>
          <cell r="O10">
            <v>38099</v>
          </cell>
          <cell r="P10">
            <v>38099</v>
          </cell>
          <cell r="Q10">
            <v>246794</v>
          </cell>
          <cell r="R10">
            <v>484016</v>
          </cell>
          <cell r="S10">
            <v>138.2263066809077</v>
          </cell>
          <cell r="T10">
            <v>391644</v>
          </cell>
          <cell r="U10">
            <v>151039</v>
          </cell>
          <cell r="V10">
            <v>199123</v>
          </cell>
          <cell r="W10">
            <v>350162</v>
          </cell>
          <cell r="X10">
            <v>123.58570538550315</v>
          </cell>
        </row>
        <row r="11">
          <cell r="D11">
            <v>5</v>
          </cell>
          <cell r="E11">
            <v>5</v>
          </cell>
          <cell r="F11">
            <v>5</v>
          </cell>
          <cell r="G11">
            <v>5</v>
          </cell>
          <cell r="H11">
            <v>5</v>
          </cell>
          <cell r="I11">
            <v>5</v>
          </cell>
          <cell r="J11">
            <v>30</v>
          </cell>
          <cell r="K11">
            <v>5</v>
          </cell>
          <cell r="L11">
            <v>5</v>
          </cell>
          <cell r="M11">
            <v>5</v>
          </cell>
          <cell r="N11">
            <v>5</v>
          </cell>
          <cell r="O11">
            <v>5</v>
          </cell>
          <cell r="P11">
            <v>5</v>
          </cell>
          <cell r="Q11">
            <v>30</v>
          </cell>
          <cell r="R11">
            <v>60</v>
          </cell>
          <cell r="S11">
            <v>93.75</v>
          </cell>
          <cell r="T11">
            <v>60</v>
          </cell>
          <cell r="U11">
            <v>34</v>
          </cell>
          <cell r="V11">
            <v>30</v>
          </cell>
          <cell r="W11">
            <v>64</v>
          </cell>
          <cell r="X11">
            <v>100</v>
          </cell>
        </row>
        <row r="12">
          <cell r="D12">
            <v>9653</v>
          </cell>
          <cell r="E12">
            <v>6653</v>
          </cell>
          <cell r="F12">
            <v>7153</v>
          </cell>
          <cell r="G12">
            <v>6653</v>
          </cell>
          <cell r="H12">
            <v>6653</v>
          </cell>
          <cell r="I12">
            <v>6653</v>
          </cell>
          <cell r="J12">
            <v>43418</v>
          </cell>
          <cell r="K12">
            <v>9653</v>
          </cell>
          <cell r="L12">
            <v>6653</v>
          </cell>
          <cell r="M12">
            <v>6653</v>
          </cell>
          <cell r="N12">
            <v>7153</v>
          </cell>
          <cell r="O12">
            <v>6653</v>
          </cell>
          <cell r="P12">
            <v>6653</v>
          </cell>
          <cell r="Q12">
            <v>43418</v>
          </cell>
          <cell r="R12">
            <v>86836</v>
          </cell>
          <cell r="S12">
            <v>112.35233991900529</v>
          </cell>
          <cell r="T12">
            <v>80634</v>
          </cell>
          <cell r="U12">
            <v>37736</v>
          </cell>
          <cell r="V12">
            <v>39553</v>
          </cell>
          <cell r="W12">
            <v>77289</v>
          </cell>
          <cell r="X12">
            <v>107.69154450976015</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T13">
            <v>0</v>
          </cell>
          <cell r="V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T14">
            <v>0</v>
          </cell>
          <cell r="V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T15">
            <v>0</v>
          </cell>
          <cell r="V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1400</v>
          </cell>
          <cell r="V16">
            <v>3263</v>
          </cell>
          <cell r="W16">
            <v>4663</v>
          </cell>
        </row>
        <row r="17">
          <cell r="D17">
            <v>38</v>
          </cell>
          <cell r="E17">
            <v>38</v>
          </cell>
          <cell r="F17">
            <v>38</v>
          </cell>
          <cell r="G17">
            <v>38</v>
          </cell>
          <cell r="H17">
            <v>38</v>
          </cell>
          <cell r="I17">
            <v>38</v>
          </cell>
          <cell r="J17">
            <v>228</v>
          </cell>
          <cell r="K17">
            <v>38</v>
          </cell>
          <cell r="L17">
            <v>38</v>
          </cell>
          <cell r="M17">
            <v>38</v>
          </cell>
          <cell r="N17">
            <v>38</v>
          </cell>
          <cell r="O17">
            <v>38</v>
          </cell>
          <cell r="P17">
            <v>38</v>
          </cell>
          <cell r="Q17">
            <v>228</v>
          </cell>
          <cell r="R17">
            <v>456</v>
          </cell>
          <cell r="S17">
            <v>99.346405228758172</v>
          </cell>
          <cell r="T17">
            <v>432</v>
          </cell>
          <cell r="U17">
            <v>231</v>
          </cell>
          <cell r="V17">
            <v>228</v>
          </cell>
          <cell r="W17">
            <v>459</v>
          </cell>
          <cell r="X17">
            <v>105.55555555555556</v>
          </cell>
        </row>
        <row r="18">
          <cell r="D18">
            <v>80059</v>
          </cell>
          <cell r="E18">
            <v>64559</v>
          </cell>
          <cell r="F18">
            <v>67359</v>
          </cell>
          <cell r="G18">
            <v>64559</v>
          </cell>
          <cell r="H18">
            <v>66102</v>
          </cell>
          <cell r="I18">
            <v>66102</v>
          </cell>
          <cell r="J18">
            <v>408740</v>
          </cell>
          <cell r="K18">
            <v>84402</v>
          </cell>
          <cell r="L18">
            <v>66102</v>
          </cell>
          <cell r="M18">
            <v>66102</v>
          </cell>
          <cell r="N18">
            <v>69502</v>
          </cell>
          <cell r="O18">
            <v>66102</v>
          </cell>
          <cell r="P18">
            <v>66102</v>
          </cell>
          <cell r="Q18">
            <v>418312</v>
          </cell>
          <cell r="R18">
            <v>827052</v>
          </cell>
          <cell r="S18">
            <v>117.91294380311629</v>
          </cell>
          <cell r="T18">
            <v>694278</v>
          </cell>
          <cell r="U18">
            <v>318805</v>
          </cell>
          <cell r="V18">
            <v>382604</v>
          </cell>
          <cell r="W18">
            <v>701409</v>
          </cell>
          <cell r="X18">
            <v>119.12403964982327</v>
          </cell>
        </row>
        <row r="19">
          <cell r="D19">
            <v>15507</v>
          </cell>
          <cell r="E19">
            <v>15507</v>
          </cell>
          <cell r="F19">
            <v>15507</v>
          </cell>
          <cell r="G19">
            <v>15507</v>
          </cell>
          <cell r="H19">
            <v>15507</v>
          </cell>
          <cell r="I19">
            <v>15507</v>
          </cell>
          <cell r="J19">
            <v>93042</v>
          </cell>
          <cell r="K19">
            <v>15507</v>
          </cell>
          <cell r="L19">
            <v>15507</v>
          </cell>
          <cell r="M19">
            <v>15507</v>
          </cell>
          <cell r="N19">
            <v>15507</v>
          </cell>
          <cell r="O19">
            <v>15507</v>
          </cell>
          <cell r="P19">
            <v>15507</v>
          </cell>
          <cell r="Q19">
            <v>93042</v>
          </cell>
          <cell r="R19">
            <v>186084</v>
          </cell>
          <cell r="S19">
            <v>100.18089023838751</v>
          </cell>
          <cell r="T19">
            <v>204732</v>
          </cell>
          <cell r="U19">
            <v>70173</v>
          </cell>
          <cell r="V19">
            <v>115575</v>
          </cell>
          <cell r="W19">
            <v>185748</v>
          </cell>
          <cell r="X19">
            <v>90.891506945665554</v>
          </cell>
        </row>
        <row r="20">
          <cell r="D20">
            <v>9557</v>
          </cell>
          <cell r="E20">
            <v>8007</v>
          </cell>
          <cell r="F20">
            <v>8287</v>
          </cell>
          <cell r="G20">
            <v>8007</v>
          </cell>
          <cell r="H20">
            <v>8161</v>
          </cell>
          <cell r="I20">
            <v>8161</v>
          </cell>
          <cell r="J20">
            <v>50180</v>
          </cell>
          <cell r="K20">
            <v>9991</v>
          </cell>
          <cell r="L20">
            <v>8161</v>
          </cell>
          <cell r="M20">
            <v>8161</v>
          </cell>
          <cell r="N20">
            <v>8501</v>
          </cell>
          <cell r="O20">
            <v>8161</v>
          </cell>
          <cell r="P20">
            <v>8161</v>
          </cell>
          <cell r="Q20">
            <v>51136</v>
          </cell>
          <cell r="R20">
            <v>101316</v>
          </cell>
          <cell r="S20">
            <v>54.6814619718918</v>
          </cell>
          <cell r="T20">
            <v>92296</v>
          </cell>
          <cell r="U20">
            <v>86982</v>
          </cell>
          <cell r="V20">
            <v>98302</v>
          </cell>
          <cell r="W20">
            <v>185284</v>
          </cell>
          <cell r="X20">
            <v>109.77290456791194</v>
          </cell>
        </row>
        <row r="21">
          <cell r="D21">
            <v>564</v>
          </cell>
          <cell r="E21">
            <v>564</v>
          </cell>
          <cell r="F21">
            <v>564</v>
          </cell>
          <cell r="G21">
            <v>564</v>
          </cell>
          <cell r="H21">
            <v>575</v>
          </cell>
          <cell r="I21">
            <v>575</v>
          </cell>
          <cell r="J21">
            <v>3406</v>
          </cell>
          <cell r="K21">
            <v>575</v>
          </cell>
          <cell r="L21">
            <v>575</v>
          </cell>
          <cell r="M21">
            <v>575</v>
          </cell>
          <cell r="N21">
            <v>575</v>
          </cell>
          <cell r="O21">
            <v>575</v>
          </cell>
          <cell r="P21">
            <v>575</v>
          </cell>
          <cell r="Q21">
            <v>3450</v>
          </cell>
          <cell r="R21">
            <v>6856</v>
          </cell>
          <cell r="S21">
            <v>74.692232269310381</v>
          </cell>
          <cell r="T21">
            <v>7668</v>
          </cell>
          <cell r="U21">
            <v>4721</v>
          </cell>
          <cell r="V21">
            <v>4458</v>
          </cell>
          <cell r="W21">
            <v>9179</v>
          </cell>
          <cell r="X21">
            <v>89.410537297861239</v>
          </cell>
        </row>
        <row r="22">
          <cell r="D22">
            <v>992</v>
          </cell>
          <cell r="E22">
            <v>992</v>
          </cell>
          <cell r="F22">
            <v>992</v>
          </cell>
          <cell r="G22">
            <v>992</v>
          </cell>
          <cell r="H22">
            <v>1007</v>
          </cell>
          <cell r="I22">
            <v>1007</v>
          </cell>
          <cell r="J22">
            <v>5982</v>
          </cell>
          <cell r="K22">
            <v>1007</v>
          </cell>
          <cell r="L22">
            <v>1007</v>
          </cell>
          <cell r="M22">
            <v>1007</v>
          </cell>
          <cell r="N22">
            <v>1007</v>
          </cell>
          <cell r="O22">
            <v>1007</v>
          </cell>
          <cell r="P22">
            <v>1007</v>
          </cell>
          <cell r="Q22">
            <v>6042</v>
          </cell>
          <cell r="R22">
            <v>12024</v>
          </cell>
          <cell r="S22">
            <v>103.72670807453417</v>
          </cell>
          <cell r="T22">
            <v>9944</v>
          </cell>
          <cell r="U22">
            <v>5862</v>
          </cell>
          <cell r="V22">
            <v>5730</v>
          </cell>
          <cell r="W22">
            <v>11592</v>
          </cell>
          <cell r="X22">
            <v>120.91713596138376</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T23">
            <v>23989</v>
          </cell>
          <cell r="V23">
            <v>9087</v>
          </cell>
          <cell r="W23">
            <v>9087</v>
          </cell>
          <cell r="X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T24">
            <v>0</v>
          </cell>
        </row>
        <row r="25">
          <cell r="D25">
            <v>106679</v>
          </cell>
          <cell r="E25">
            <v>89629</v>
          </cell>
          <cell r="F25">
            <v>92709</v>
          </cell>
          <cell r="G25">
            <v>89629</v>
          </cell>
          <cell r="H25">
            <v>91352</v>
          </cell>
          <cell r="I25">
            <v>91352</v>
          </cell>
          <cell r="J25">
            <v>561350</v>
          </cell>
          <cell r="K25">
            <v>111482</v>
          </cell>
          <cell r="L25">
            <v>91352</v>
          </cell>
          <cell r="M25">
            <v>91352</v>
          </cell>
          <cell r="N25">
            <v>95092</v>
          </cell>
          <cell r="O25">
            <v>91352</v>
          </cell>
          <cell r="P25">
            <v>91352</v>
          </cell>
          <cell r="Q25">
            <v>571982</v>
          </cell>
          <cell r="R25">
            <v>1133332</v>
          </cell>
          <cell r="S25">
            <v>102.81529784568433</v>
          </cell>
          <cell r="T25">
            <v>1032907</v>
          </cell>
          <cell r="U25">
            <v>486544</v>
          </cell>
          <cell r="V25">
            <v>615755</v>
          </cell>
          <cell r="W25">
            <v>1102299</v>
          </cell>
          <cell r="X25">
            <v>109.72255972706158</v>
          </cell>
        </row>
        <row r="26">
          <cell r="D26">
            <v>37</v>
          </cell>
          <cell r="E26">
            <v>40</v>
          </cell>
          <cell r="F26">
            <v>38</v>
          </cell>
          <cell r="G26">
            <v>39</v>
          </cell>
          <cell r="H26">
            <v>39</v>
          </cell>
          <cell r="I26">
            <v>38</v>
          </cell>
          <cell r="J26">
            <v>231</v>
          </cell>
          <cell r="K26">
            <v>38</v>
          </cell>
          <cell r="L26">
            <v>38</v>
          </cell>
          <cell r="M26">
            <v>38</v>
          </cell>
          <cell r="N26">
            <v>38</v>
          </cell>
          <cell r="O26">
            <v>38</v>
          </cell>
          <cell r="P26">
            <v>38</v>
          </cell>
          <cell r="Q26">
            <v>228</v>
          </cell>
          <cell r="R26">
            <v>459</v>
          </cell>
        </row>
        <row r="27">
          <cell r="D27">
            <v>119750</v>
          </cell>
          <cell r="E27">
            <v>105552</v>
          </cell>
          <cell r="F27">
            <v>116579</v>
          </cell>
          <cell r="G27">
            <v>109053</v>
          </cell>
          <cell r="H27">
            <v>109273</v>
          </cell>
          <cell r="I27">
            <v>-73663</v>
          </cell>
          <cell r="J27">
            <v>486544</v>
          </cell>
          <cell r="K27">
            <v>135354</v>
          </cell>
          <cell r="L27">
            <v>112967</v>
          </cell>
          <cell r="M27">
            <v>123447</v>
          </cell>
          <cell r="N27">
            <v>80000</v>
          </cell>
          <cell r="O27">
            <v>80000</v>
          </cell>
          <cell r="P27">
            <v>83987</v>
          </cell>
          <cell r="Q27">
            <v>615755</v>
          </cell>
          <cell r="R27">
            <v>1102299</v>
          </cell>
        </row>
        <row r="28">
          <cell r="D28">
            <v>89.0847599164927</v>
          </cell>
          <cell r="E28">
            <v>84.914544489919663</v>
          </cell>
          <cell r="F28">
            <v>79.524614210106449</v>
          </cell>
          <cell r="G28">
            <v>82.188477162480638</v>
          </cell>
          <cell r="H28">
            <v>83.599791348274508</v>
          </cell>
          <cell r="I28">
            <v>-124.01341243229299</v>
          </cell>
          <cell r="J28">
            <v>115.37497122562399</v>
          </cell>
          <cell r="K28">
            <v>82.363284424545995</v>
          </cell>
          <cell r="L28">
            <v>80.866093637965065</v>
          </cell>
          <cell r="M28">
            <v>74.000988278370471</v>
          </cell>
          <cell r="N28">
            <v>118.86499999999999</v>
          </cell>
          <cell r="O28">
            <v>114.19</v>
          </cell>
          <cell r="P28">
            <v>108.76921428316287</v>
          </cell>
          <cell r="Q28">
            <v>92.891166129385866</v>
          </cell>
          <cell r="R28">
            <v>102.81529784568433</v>
          </cell>
        </row>
        <row r="29">
          <cell r="D29">
            <v>1</v>
          </cell>
          <cell r="E29">
            <v>1</v>
          </cell>
          <cell r="F29">
            <v>1</v>
          </cell>
          <cell r="G29">
            <v>1</v>
          </cell>
          <cell r="H29">
            <v>1</v>
          </cell>
          <cell r="I29">
            <v>1</v>
          </cell>
          <cell r="J29">
            <v>6</v>
          </cell>
          <cell r="K29">
            <v>1</v>
          </cell>
          <cell r="L29">
            <v>1</v>
          </cell>
          <cell r="M29">
            <v>1</v>
          </cell>
          <cell r="N29">
            <v>1</v>
          </cell>
          <cell r="O29">
            <v>1</v>
          </cell>
          <cell r="P29">
            <v>1</v>
          </cell>
          <cell r="Q29">
            <v>6</v>
          </cell>
          <cell r="R29">
            <v>12</v>
          </cell>
          <cell r="S29">
            <v>100</v>
          </cell>
          <cell r="T29">
            <v>12</v>
          </cell>
          <cell r="U29">
            <v>6</v>
          </cell>
          <cell r="V29">
            <v>6</v>
          </cell>
          <cell r="W29">
            <v>12</v>
          </cell>
          <cell r="X29">
            <v>100</v>
          </cell>
        </row>
        <row r="30">
          <cell r="D30">
            <v>4146</v>
          </cell>
          <cell r="E30">
            <v>4146</v>
          </cell>
          <cell r="F30">
            <v>4146</v>
          </cell>
          <cell r="G30">
            <v>4146</v>
          </cell>
          <cell r="H30">
            <v>4146</v>
          </cell>
          <cell r="I30">
            <v>4146</v>
          </cell>
          <cell r="J30">
            <v>24876</v>
          </cell>
          <cell r="K30">
            <v>4146</v>
          </cell>
          <cell r="L30">
            <v>4146</v>
          </cell>
          <cell r="M30">
            <v>4146</v>
          </cell>
          <cell r="N30">
            <v>4146</v>
          </cell>
          <cell r="O30">
            <v>4146</v>
          </cell>
          <cell r="P30">
            <v>4146</v>
          </cell>
          <cell r="Q30">
            <v>24876</v>
          </cell>
          <cell r="R30">
            <v>49752</v>
          </cell>
          <cell r="S30">
            <v>116.41979641979643</v>
          </cell>
          <cell r="T30">
            <v>35960</v>
          </cell>
          <cell r="U30">
            <v>20830</v>
          </cell>
          <cell r="V30">
            <v>21905</v>
          </cell>
          <cell r="W30">
            <v>42735</v>
          </cell>
          <cell r="X30">
            <v>138.35372636262514</v>
          </cell>
        </row>
        <row r="31">
          <cell r="D31">
            <v>84</v>
          </cell>
          <cell r="E31">
            <v>85</v>
          </cell>
          <cell r="F31">
            <v>76</v>
          </cell>
          <cell r="G31">
            <v>75</v>
          </cell>
          <cell r="H31">
            <v>75</v>
          </cell>
          <cell r="I31">
            <v>75</v>
          </cell>
          <cell r="J31">
            <v>470</v>
          </cell>
          <cell r="K31">
            <v>75</v>
          </cell>
          <cell r="L31">
            <v>75</v>
          </cell>
          <cell r="M31">
            <v>75</v>
          </cell>
          <cell r="N31">
            <v>75</v>
          </cell>
          <cell r="O31">
            <v>75</v>
          </cell>
          <cell r="P31">
            <v>75</v>
          </cell>
          <cell r="Q31">
            <v>450</v>
          </cell>
          <cell r="R31">
            <v>920</v>
          </cell>
          <cell r="S31">
            <v>84.636614535418587</v>
          </cell>
          <cell r="T31">
            <v>1056</v>
          </cell>
          <cell r="U31">
            <v>561</v>
          </cell>
          <cell r="V31">
            <v>526</v>
          </cell>
          <cell r="W31">
            <v>1087</v>
          </cell>
          <cell r="X31">
            <v>87.121212121212125</v>
          </cell>
        </row>
        <row r="32">
          <cell r="D32">
            <v>99294</v>
          </cell>
          <cell r="E32">
            <v>92527.444444444438</v>
          </cell>
          <cell r="F32">
            <v>90333.444444444438</v>
          </cell>
          <cell r="G32">
            <v>88077.925925925927</v>
          </cell>
          <cell r="H32">
            <v>85883.925925925927</v>
          </cell>
          <cell r="I32">
            <v>84786.925925925927</v>
          </cell>
          <cell r="J32">
            <v>540903.66666666674</v>
          </cell>
          <cell r="K32">
            <v>88077.925925925927</v>
          </cell>
          <cell r="L32">
            <v>85883.925925925927</v>
          </cell>
          <cell r="M32">
            <v>83689.925925925927</v>
          </cell>
          <cell r="N32">
            <v>81495.925925925927</v>
          </cell>
          <cell r="O32">
            <v>79301.925925925927</v>
          </cell>
          <cell r="P32">
            <v>76984.888888888891</v>
          </cell>
          <cell r="Q32">
            <v>495434.51851851854</v>
          </cell>
          <cell r="R32">
            <v>1036338.1851851853</v>
          </cell>
          <cell r="S32">
            <v>77.322802050712383</v>
          </cell>
          <cell r="T32">
            <v>1398880</v>
          </cell>
          <cell r="U32">
            <v>596937</v>
          </cell>
          <cell r="V32">
            <v>743338</v>
          </cell>
          <cell r="W32">
            <v>1340275</v>
          </cell>
          <cell r="X32">
            <v>74.083422822914429</v>
          </cell>
        </row>
        <row r="33">
          <cell r="D33">
            <v>412</v>
          </cell>
          <cell r="E33">
            <v>395</v>
          </cell>
          <cell r="F33">
            <v>394</v>
          </cell>
          <cell r="G33">
            <v>382</v>
          </cell>
          <cell r="H33">
            <v>376</v>
          </cell>
          <cell r="I33">
            <v>372</v>
          </cell>
          <cell r="J33">
            <v>2331</v>
          </cell>
          <cell r="K33">
            <v>372</v>
          </cell>
          <cell r="L33">
            <v>372</v>
          </cell>
          <cell r="M33">
            <v>367</v>
          </cell>
          <cell r="N33">
            <v>362</v>
          </cell>
          <cell r="O33">
            <v>353</v>
          </cell>
          <cell r="P33">
            <v>345</v>
          </cell>
          <cell r="Q33">
            <v>2171</v>
          </cell>
          <cell r="R33">
            <v>4502</v>
          </cell>
          <cell r="S33">
            <v>88.500098289758213</v>
          </cell>
          <cell r="T33">
            <v>5388</v>
          </cell>
          <cell r="U33">
            <v>2560</v>
          </cell>
          <cell r="V33">
            <v>2527</v>
          </cell>
          <cell r="W33">
            <v>5087</v>
          </cell>
          <cell r="X33">
            <v>83.556050482553829</v>
          </cell>
        </row>
        <row r="34">
          <cell r="D34">
            <v>444859.5172413793</v>
          </cell>
          <cell r="E34">
            <v>415653.31034482759</v>
          </cell>
          <cell r="F34">
            <v>417922.8275862069</v>
          </cell>
          <cell r="G34">
            <v>409202.8275862069</v>
          </cell>
          <cell r="H34">
            <v>414652.8275862069</v>
          </cell>
          <cell r="I34">
            <v>412607.10344827583</v>
          </cell>
          <cell r="J34">
            <v>2514898.4137931033</v>
          </cell>
          <cell r="K34">
            <v>395390.89655172417</v>
          </cell>
          <cell r="L34">
            <v>391030.89655172417</v>
          </cell>
          <cell r="M34">
            <v>394300.89655172417</v>
          </cell>
          <cell r="N34">
            <v>394300.89655172417</v>
          </cell>
          <cell r="O34">
            <v>394300.89655172417</v>
          </cell>
          <cell r="P34">
            <v>395390.89655172417</v>
          </cell>
          <cell r="Q34">
            <v>2364715.3793103448</v>
          </cell>
          <cell r="R34">
            <v>4879613.7931034481</v>
          </cell>
          <cell r="S34">
            <v>93.06137794193441</v>
          </cell>
          <cell r="T34">
            <v>5887518.1500000004</v>
          </cell>
          <cell r="U34">
            <v>2514633</v>
          </cell>
          <cell r="V34">
            <v>2728803</v>
          </cell>
          <cell r="W34">
            <v>5243436</v>
          </cell>
          <cell r="X34">
            <v>82.880658178581541</v>
          </cell>
        </row>
        <row r="35">
          <cell r="D35">
            <v>497</v>
          </cell>
          <cell r="E35">
            <v>481</v>
          </cell>
          <cell r="F35">
            <v>471</v>
          </cell>
          <cell r="G35">
            <v>458</v>
          </cell>
          <cell r="H35">
            <v>452</v>
          </cell>
          <cell r="I35">
            <v>448</v>
          </cell>
          <cell r="J35">
            <v>2807</v>
          </cell>
          <cell r="K35">
            <v>448</v>
          </cell>
          <cell r="L35">
            <v>448</v>
          </cell>
          <cell r="M35">
            <v>443</v>
          </cell>
          <cell r="N35">
            <v>438</v>
          </cell>
          <cell r="O35">
            <v>429</v>
          </cell>
          <cell r="P35">
            <v>421</v>
          </cell>
          <cell r="Q35">
            <v>2627</v>
          </cell>
          <cell r="R35">
            <v>5434</v>
          </cell>
          <cell r="S35">
            <v>87.843517620433232</v>
          </cell>
          <cell r="T35">
            <v>6456</v>
          </cell>
          <cell r="U35">
            <v>3127</v>
          </cell>
          <cell r="V35">
            <v>3059</v>
          </cell>
          <cell r="W35">
            <v>6186</v>
          </cell>
          <cell r="X35">
            <v>84.169764560099139</v>
          </cell>
        </row>
        <row r="36">
          <cell r="D36">
            <v>548299.51724137925</v>
          </cell>
          <cell r="E36">
            <v>512326.75478927203</v>
          </cell>
          <cell r="F36">
            <v>512402.27203065134</v>
          </cell>
          <cell r="G36">
            <v>501426.7535121328</v>
          </cell>
          <cell r="H36">
            <v>504682.7535121328</v>
          </cell>
          <cell r="I36">
            <v>501540.02937420178</v>
          </cell>
          <cell r="J36">
            <v>3080678.0804597703</v>
          </cell>
          <cell r="K36">
            <v>487614.82247765013</v>
          </cell>
          <cell r="L36">
            <v>481060.82247765013</v>
          </cell>
          <cell r="M36">
            <v>482136.82247765013</v>
          </cell>
          <cell r="N36">
            <v>479942.82247765013</v>
          </cell>
          <cell r="O36">
            <v>477748.82247765013</v>
          </cell>
          <cell r="P36">
            <v>476521.78544061305</v>
          </cell>
          <cell r="Q36">
            <v>2885025.8978288635</v>
          </cell>
          <cell r="R36">
            <v>5965703.9782886337</v>
          </cell>
          <cell r="S36">
            <v>90.02871189606968</v>
          </cell>
          <cell r="T36">
            <v>7322358.1500000004</v>
          </cell>
          <cell r="U36">
            <v>3132400</v>
          </cell>
          <cell r="V36">
            <v>3494046</v>
          </cell>
          <cell r="W36">
            <v>6626446</v>
          </cell>
          <cell r="X36">
            <v>81.472441747316509</v>
          </cell>
        </row>
        <row r="37">
          <cell r="D37">
            <v>187182.4418604651</v>
          </cell>
          <cell r="E37">
            <v>183927.20930232559</v>
          </cell>
          <cell r="F37">
            <v>183167.65116279069</v>
          </cell>
          <cell r="G37">
            <v>182788.72093023255</v>
          </cell>
          <cell r="H37">
            <v>182595.87209302327</v>
          </cell>
          <cell r="I37">
            <v>181384.53488372092</v>
          </cell>
          <cell r="J37">
            <v>1101046.4302325582</v>
          </cell>
          <cell r="K37">
            <v>179326.63953488372</v>
          </cell>
          <cell r="L37">
            <v>179566.63953488372</v>
          </cell>
          <cell r="M37">
            <v>179338.63953488372</v>
          </cell>
          <cell r="N37">
            <v>179500.63953488372</v>
          </cell>
          <cell r="O37">
            <v>179362.63953488372</v>
          </cell>
          <cell r="P37">
            <v>178625.08139534883</v>
          </cell>
          <cell r="Q37">
            <v>1075720.2790697673</v>
          </cell>
          <cell r="R37">
            <v>2176766.7093023257</v>
          </cell>
          <cell r="S37">
            <v>114.38990640264967</v>
          </cell>
          <cell r="T37">
            <v>2102958</v>
          </cell>
          <cell r="U37">
            <v>935042</v>
          </cell>
          <cell r="V37">
            <v>967894</v>
          </cell>
          <cell r="W37">
            <v>1902936</v>
          </cell>
          <cell r="X37">
            <v>103.5097566999591</v>
          </cell>
        </row>
        <row r="38">
          <cell r="D38">
            <v>86691</v>
          </cell>
          <cell r="E38">
            <v>82202</v>
          </cell>
          <cell r="F38">
            <v>81983</v>
          </cell>
          <cell r="G38">
            <v>82465.517441860458</v>
          </cell>
          <cell r="H38">
            <v>83205.069767441862</v>
          </cell>
          <cell r="I38">
            <v>82505.162790697679</v>
          </cell>
          <cell r="J38">
            <v>499051.75</v>
          </cell>
          <cell r="K38">
            <v>80464.651162790688</v>
          </cell>
          <cell r="L38">
            <v>79832.651162790688</v>
          </cell>
          <cell r="M38">
            <v>79917.651162790688</v>
          </cell>
          <cell r="N38">
            <v>79714.651162790688</v>
          </cell>
          <cell r="O38">
            <v>79481.651162790688</v>
          </cell>
          <cell r="P38">
            <v>79131.046511627908</v>
          </cell>
          <cell r="Q38">
            <v>478542.30232558138</v>
          </cell>
          <cell r="R38">
            <v>977594.05232558143</v>
          </cell>
          <cell r="S38">
            <v>67.180699197934914</v>
          </cell>
          <cell r="T38">
            <v>972754</v>
          </cell>
          <cell r="U38">
            <v>768418</v>
          </cell>
          <cell r="V38">
            <v>686753</v>
          </cell>
          <cell r="W38">
            <v>1455171</v>
          </cell>
          <cell r="X38">
            <v>100.49756180139906</v>
          </cell>
        </row>
        <row r="39">
          <cell r="D39">
            <v>1482.5581395348836</v>
          </cell>
          <cell r="E39">
            <v>1412.7906976744184</v>
          </cell>
          <cell r="F39">
            <v>1395.3488372093022</v>
          </cell>
          <cell r="G39">
            <v>1386.627906976744</v>
          </cell>
          <cell r="H39">
            <v>1386.627906976744</v>
          </cell>
          <cell r="I39">
            <v>1360.4651162790697</v>
          </cell>
          <cell r="J39">
            <v>8424.4186046511622</v>
          </cell>
          <cell r="K39">
            <v>2443.2151162790701</v>
          </cell>
          <cell r="L39">
            <v>2443.2151162790701</v>
          </cell>
          <cell r="M39">
            <v>2443.2151162790701</v>
          </cell>
          <cell r="N39">
            <v>2443.2151162790701</v>
          </cell>
          <cell r="O39">
            <v>2443.2151162790701</v>
          </cell>
          <cell r="P39">
            <v>2410.854651162791</v>
          </cell>
          <cell r="Q39">
            <v>14626.930232558141</v>
          </cell>
          <cell r="R39">
            <v>23051.348837209305</v>
          </cell>
          <cell r="S39">
            <v>32.297920496012814</v>
          </cell>
          <cell r="T39">
            <v>0</v>
          </cell>
          <cell r="U39">
            <v>38161</v>
          </cell>
          <cell r="V39">
            <v>33210</v>
          </cell>
          <cell r="W39">
            <v>71371</v>
          </cell>
        </row>
        <row r="40">
          <cell r="D40">
            <v>6716.1395348837214</v>
          </cell>
          <cell r="E40">
            <v>6288.6976744186049</v>
          </cell>
          <cell r="F40">
            <v>6280.8372093023254</v>
          </cell>
          <cell r="G40">
            <v>6156.9069767441861</v>
          </cell>
          <cell r="H40">
            <v>6598.656976744187</v>
          </cell>
          <cell r="I40">
            <v>6550.1162790697672</v>
          </cell>
          <cell r="J40">
            <v>38591.354651162794</v>
          </cell>
          <cell r="K40">
            <v>6363.2151162790706</v>
          </cell>
          <cell r="L40">
            <v>6284.2151162790706</v>
          </cell>
          <cell r="M40">
            <v>6297.2151162790706</v>
          </cell>
          <cell r="N40">
            <v>6271.2151162790706</v>
          </cell>
          <cell r="O40">
            <v>6245.2151162790706</v>
          </cell>
          <cell r="P40">
            <v>6225.854651162791</v>
          </cell>
          <cell r="Q40">
            <v>37686.930232558145</v>
          </cell>
          <cell r="R40">
            <v>76278.284883720946</v>
          </cell>
          <cell r="S40">
            <v>86.613924493534412</v>
          </cell>
          <cell r="T40">
            <v>110308</v>
          </cell>
          <cell r="U40">
            <v>44366</v>
          </cell>
          <cell r="V40">
            <v>43701</v>
          </cell>
          <cell r="W40">
            <v>88067</v>
          </cell>
          <cell r="X40">
            <v>69.150274580013189</v>
          </cell>
        </row>
        <row r="41">
          <cell r="D41">
            <v>11995.39534883721</v>
          </cell>
          <cell r="E41">
            <v>11235.976744186046</v>
          </cell>
          <cell r="F41">
            <v>11219.372093023256</v>
          </cell>
          <cell r="G41">
            <v>11001.069767441861</v>
          </cell>
          <cell r="H41">
            <v>11705.069767441861</v>
          </cell>
          <cell r="I41">
            <v>11617.162790697676</v>
          </cell>
          <cell r="J41">
            <v>68774.046511627908</v>
          </cell>
          <cell r="K41">
            <v>11285.651162790698</v>
          </cell>
          <cell r="L41">
            <v>11146.651162790698</v>
          </cell>
          <cell r="M41">
            <v>11169.651162790698</v>
          </cell>
          <cell r="N41">
            <v>11123.651162790698</v>
          </cell>
          <cell r="O41">
            <v>11077.651162790698</v>
          </cell>
          <cell r="P41">
            <v>11042.046511627907</v>
          </cell>
          <cell r="Q41">
            <v>66845.302325581404</v>
          </cell>
          <cell r="R41">
            <v>135619.34883720931</v>
          </cell>
          <cell r="S41">
            <v>93.990164900935824</v>
          </cell>
          <cell r="T41">
            <v>149348</v>
          </cell>
          <cell r="U41">
            <v>70695</v>
          </cell>
          <cell r="V41">
            <v>73596</v>
          </cell>
          <cell r="W41">
            <v>144291</v>
          </cell>
          <cell r="X41">
            <v>90.807609634684965</v>
          </cell>
        </row>
        <row r="42">
          <cell r="D42">
            <v>23961.953488372092</v>
          </cell>
          <cell r="E42">
            <v>23437.767441860466</v>
          </cell>
          <cell r="F42">
            <v>23306.720930232557</v>
          </cell>
          <cell r="G42">
            <v>23241.197674418603</v>
          </cell>
          <cell r="H42">
            <v>23241.197674418603</v>
          </cell>
          <cell r="I42">
            <v>23044.627906976744</v>
          </cell>
          <cell r="J42">
            <v>140233.46511627905</v>
          </cell>
          <cell r="K42">
            <v>22717.011627906977</v>
          </cell>
          <cell r="L42">
            <v>22717.011627906977</v>
          </cell>
          <cell r="M42">
            <v>22717.011627906977</v>
          </cell>
          <cell r="N42">
            <v>22717.011627906977</v>
          </cell>
          <cell r="O42">
            <v>22717.011627906977</v>
          </cell>
          <cell r="P42">
            <v>22585.965116279069</v>
          </cell>
          <cell r="Q42">
            <v>136171.02325581395</v>
          </cell>
          <cell r="R42">
            <v>276404.48837209301</v>
          </cell>
          <cell r="T42">
            <v>302145</v>
          </cell>
          <cell r="U42">
            <v>342093</v>
          </cell>
          <cell r="W42">
            <v>342093</v>
          </cell>
          <cell r="X42">
            <v>91.480742150984796</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row>
        <row r="44">
          <cell r="D44">
            <v>0</v>
          </cell>
          <cell r="E44">
            <v>0</v>
          </cell>
          <cell r="F44">
            <v>0</v>
          </cell>
          <cell r="G44">
            <v>0</v>
          </cell>
          <cell r="H44">
            <v>0</v>
          </cell>
          <cell r="I44">
            <v>0</v>
          </cell>
          <cell r="J44">
            <v>0</v>
          </cell>
          <cell r="K44">
            <v>0</v>
          </cell>
          <cell r="L44">
            <v>0</v>
          </cell>
          <cell r="M44">
            <v>0</v>
          </cell>
          <cell r="N44">
            <v>0</v>
          </cell>
          <cell r="O44">
            <v>0</v>
          </cell>
          <cell r="P44">
            <v>500</v>
          </cell>
          <cell r="Q44">
            <v>500</v>
          </cell>
          <cell r="R44">
            <v>500</v>
          </cell>
          <cell r="T44">
            <v>500</v>
          </cell>
          <cell r="X44">
            <v>100</v>
          </cell>
        </row>
        <row r="45">
          <cell r="D45">
            <v>866329.00561347231</v>
          </cell>
          <cell r="E45">
            <v>820831.19664973707</v>
          </cell>
          <cell r="F45">
            <v>819755.2022632095</v>
          </cell>
          <cell r="G45">
            <v>808466.79420980706</v>
          </cell>
          <cell r="H45">
            <v>813415.24769817921</v>
          </cell>
          <cell r="I45">
            <v>808002.09914164362</v>
          </cell>
          <cell r="J45">
            <v>4936799.545576049</v>
          </cell>
          <cell r="K45">
            <v>790215.20619858033</v>
          </cell>
          <cell r="L45">
            <v>783051.20619858033</v>
          </cell>
          <cell r="M45">
            <v>784020.20619858033</v>
          </cell>
          <cell r="N45">
            <v>781713.20619858033</v>
          </cell>
          <cell r="O45">
            <v>779076.20619858033</v>
          </cell>
          <cell r="P45">
            <v>777042.63427782222</v>
          </cell>
          <cell r="Q45">
            <v>4695118.6652707243</v>
          </cell>
          <cell r="R45">
            <v>9631918.2108467743</v>
          </cell>
          <cell r="S45">
            <v>90.607511125870673</v>
          </cell>
          <cell r="T45">
            <v>10960371.15</v>
          </cell>
          <cell r="U45">
            <v>5331175</v>
          </cell>
          <cell r="V45">
            <v>5299200</v>
          </cell>
          <cell r="W45">
            <v>10630375</v>
          </cell>
          <cell r="X45">
            <v>87.879489471912393</v>
          </cell>
        </row>
        <row r="46">
          <cell r="D46">
            <v>519</v>
          </cell>
          <cell r="E46">
            <v>519</v>
          </cell>
          <cell r="F46">
            <v>525</v>
          </cell>
          <cell r="G46">
            <v>520</v>
          </cell>
          <cell r="H46">
            <v>525</v>
          </cell>
          <cell r="I46">
            <v>519</v>
          </cell>
          <cell r="J46">
            <v>3127</v>
          </cell>
          <cell r="K46">
            <v>514</v>
          </cell>
          <cell r="L46">
            <v>511</v>
          </cell>
          <cell r="M46">
            <v>510</v>
          </cell>
          <cell r="N46">
            <v>508</v>
          </cell>
          <cell r="O46">
            <v>508</v>
          </cell>
          <cell r="P46">
            <v>508</v>
          </cell>
          <cell r="Q46">
            <v>3059</v>
          </cell>
          <cell r="R46">
            <v>6186</v>
          </cell>
        </row>
        <row r="47">
          <cell r="D47">
            <v>987311</v>
          </cell>
          <cell r="E47">
            <v>803706</v>
          </cell>
          <cell r="F47">
            <v>831269</v>
          </cell>
          <cell r="G47">
            <v>902656</v>
          </cell>
          <cell r="H47">
            <v>851899</v>
          </cell>
          <cell r="I47">
            <v>954334</v>
          </cell>
          <cell r="J47">
            <v>5331175</v>
          </cell>
          <cell r="K47">
            <v>867870</v>
          </cell>
          <cell r="L47">
            <v>887872</v>
          </cell>
          <cell r="M47">
            <v>856013</v>
          </cell>
          <cell r="N47">
            <v>864000</v>
          </cell>
          <cell r="O47">
            <v>864000</v>
          </cell>
          <cell r="P47">
            <v>959445</v>
          </cell>
          <cell r="Q47">
            <v>5299200</v>
          </cell>
          <cell r="R47">
            <v>10630375</v>
          </cell>
        </row>
        <row r="48">
          <cell r="D48">
            <v>87.746313533777325</v>
          </cell>
          <cell r="E48">
            <v>102.13077874866394</v>
          </cell>
          <cell r="F48">
            <v>98.614913134401689</v>
          </cell>
          <cell r="G48">
            <v>89.565326570676646</v>
          </cell>
          <cell r="H48">
            <v>95.482592149794669</v>
          </cell>
          <cell r="I48">
            <v>84.666594624276584</v>
          </cell>
          <cell r="J48">
            <v>92.602466540228917</v>
          </cell>
          <cell r="K48">
            <v>91.052255084123232</v>
          </cell>
          <cell r="L48">
            <v>88.194154810443436</v>
          </cell>
          <cell r="M48">
            <v>91.589754618046726</v>
          </cell>
          <cell r="N48">
            <v>90.476065532243084</v>
          </cell>
          <cell r="O48">
            <v>90.170857198909758</v>
          </cell>
          <cell r="P48">
            <v>80.988762699041857</v>
          </cell>
          <cell r="Q48">
            <v>88.600518290887763</v>
          </cell>
          <cell r="R48">
            <v>90.607511125870673</v>
          </cell>
        </row>
        <row r="49">
          <cell r="D49">
            <v>43</v>
          </cell>
          <cell r="E49">
            <v>43</v>
          </cell>
          <cell r="F49">
            <v>43</v>
          </cell>
          <cell r="G49">
            <v>43</v>
          </cell>
          <cell r="H49">
            <v>43</v>
          </cell>
          <cell r="I49">
            <v>43</v>
          </cell>
          <cell r="J49">
            <v>258</v>
          </cell>
          <cell r="K49">
            <v>43</v>
          </cell>
          <cell r="L49">
            <v>43</v>
          </cell>
          <cell r="M49">
            <v>43</v>
          </cell>
          <cell r="N49">
            <v>43</v>
          </cell>
          <cell r="O49">
            <v>43</v>
          </cell>
          <cell r="P49">
            <v>43</v>
          </cell>
          <cell r="Q49">
            <v>258</v>
          </cell>
          <cell r="R49">
            <v>516</v>
          </cell>
          <cell r="S49">
            <v>100</v>
          </cell>
          <cell r="T49">
            <v>588</v>
          </cell>
          <cell r="U49">
            <v>255</v>
          </cell>
          <cell r="V49">
            <v>261</v>
          </cell>
          <cell r="W49">
            <v>516</v>
          </cell>
          <cell r="X49">
            <v>87.755102040816325</v>
          </cell>
        </row>
        <row r="50">
          <cell r="D50">
            <v>62196</v>
          </cell>
          <cell r="E50">
            <v>62196</v>
          </cell>
          <cell r="F50">
            <v>62196</v>
          </cell>
          <cell r="G50">
            <v>62196</v>
          </cell>
          <cell r="H50">
            <v>62196</v>
          </cell>
          <cell r="I50">
            <v>62196</v>
          </cell>
          <cell r="J50">
            <v>373176</v>
          </cell>
          <cell r="K50">
            <v>58242</v>
          </cell>
          <cell r="L50">
            <v>58242</v>
          </cell>
          <cell r="M50">
            <v>58242</v>
          </cell>
          <cell r="N50">
            <v>58242</v>
          </cell>
          <cell r="O50">
            <v>58242</v>
          </cell>
          <cell r="P50">
            <v>58242</v>
          </cell>
          <cell r="Q50">
            <v>349452</v>
          </cell>
          <cell r="R50">
            <v>722628</v>
          </cell>
          <cell r="S50">
            <v>100.39135273009165</v>
          </cell>
          <cell r="T50">
            <v>743943.8</v>
          </cell>
          <cell r="U50">
            <v>347051</v>
          </cell>
          <cell r="V50">
            <v>372760</v>
          </cell>
          <cell r="W50">
            <v>719811</v>
          </cell>
          <cell r="X50">
            <v>97.134756684577511</v>
          </cell>
        </row>
        <row r="51">
          <cell r="D51">
            <v>19866</v>
          </cell>
          <cell r="E51">
            <v>19866</v>
          </cell>
          <cell r="F51">
            <v>19866</v>
          </cell>
          <cell r="G51">
            <v>19866</v>
          </cell>
          <cell r="H51">
            <v>19866</v>
          </cell>
          <cell r="I51">
            <v>19866</v>
          </cell>
          <cell r="J51">
            <v>119196</v>
          </cell>
          <cell r="K51">
            <v>19880</v>
          </cell>
          <cell r="L51">
            <v>19880</v>
          </cell>
          <cell r="M51">
            <v>19880</v>
          </cell>
          <cell r="N51">
            <v>19880</v>
          </cell>
          <cell r="O51">
            <v>19880</v>
          </cell>
          <cell r="P51">
            <v>19880</v>
          </cell>
          <cell r="Q51">
            <v>119280</v>
          </cell>
          <cell r="R51">
            <v>238476</v>
          </cell>
          <cell r="S51">
            <v>140.77685950413223</v>
          </cell>
          <cell r="T51">
            <v>74393</v>
          </cell>
          <cell r="U51">
            <v>81700</v>
          </cell>
          <cell r="V51">
            <v>87700</v>
          </cell>
          <cell r="W51">
            <v>169400</v>
          </cell>
          <cell r="X51">
            <v>320.56241850711757</v>
          </cell>
        </row>
        <row r="52">
          <cell r="D52">
            <v>5928</v>
          </cell>
          <cell r="E52">
            <v>5928</v>
          </cell>
          <cell r="F52">
            <v>5928</v>
          </cell>
          <cell r="G52">
            <v>5928</v>
          </cell>
          <cell r="H52">
            <v>5928</v>
          </cell>
          <cell r="I52">
            <v>5928</v>
          </cell>
          <cell r="J52">
            <v>35568</v>
          </cell>
          <cell r="K52">
            <v>5532</v>
          </cell>
          <cell r="L52">
            <v>5532</v>
          </cell>
          <cell r="M52">
            <v>5532</v>
          </cell>
          <cell r="N52">
            <v>5532</v>
          </cell>
          <cell r="O52">
            <v>5532</v>
          </cell>
          <cell r="P52">
            <v>5532</v>
          </cell>
          <cell r="Q52">
            <v>33192</v>
          </cell>
          <cell r="R52">
            <v>68760</v>
          </cell>
          <cell r="S52">
            <v>48.18635420754611</v>
          </cell>
          <cell r="T52">
            <v>261464</v>
          </cell>
          <cell r="U52">
            <v>68796</v>
          </cell>
          <cell r="V52">
            <v>73900</v>
          </cell>
          <cell r="W52">
            <v>142696</v>
          </cell>
          <cell r="X52">
            <v>26.298075452069885</v>
          </cell>
        </row>
        <row r="53">
          <cell r="D53">
            <v>1892</v>
          </cell>
          <cell r="E53">
            <v>1892</v>
          </cell>
          <cell r="F53">
            <v>1892</v>
          </cell>
          <cell r="G53">
            <v>1892</v>
          </cell>
          <cell r="H53">
            <v>2012.4</v>
          </cell>
          <cell r="I53">
            <v>2012.4</v>
          </cell>
          <cell r="J53">
            <v>11592.8</v>
          </cell>
          <cell r="K53">
            <v>2012.4</v>
          </cell>
          <cell r="L53">
            <v>2012.4</v>
          </cell>
          <cell r="M53">
            <v>2012.4</v>
          </cell>
          <cell r="N53">
            <v>2012.4</v>
          </cell>
          <cell r="O53">
            <v>2012.4</v>
          </cell>
          <cell r="P53">
            <v>2012.4</v>
          </cell>
          <cell r="Q53">
            <v>12074.4</v>
          </cell>
          <cell r="R53">
            <v>23667.199999999997</v>
          </cell>
          <cell r="S53">
            <v>104.69896040698958</v>
          </cell>
          <cell r="T53">
            <v>28856</v>
          </cell>
          <cell r="U53">
            <v>10879</v>
          </cell>
          <cell r="V53">
            <v>11726</v>
          </cell>
          <cell r="W53">
            <v>22605</v>
          </cell>
          <cell r="X53">
            <v>82.0182977543665</v>
          </cell>
        </row>
        <row r="54">
          <cell r="D54">
            <v>89882</v>
          </cell>
          <cell r="E54">
            <v>89882</v>
          </cell>
          <cell r="F54">
            <v>89882</v>
          </cell>
          <cell r="G54">
            <v>89882</v>
          </cell>
          <cell r="H54">
            <v>90002.4</v>
          </cell>
          <cell r="I54">
            <v>90002.4</v>
          </cell>
          <cell r="J54">
            <v>539532.80000000005</v>
          </cell>
          <cell r="K54">
            <v>85666.4</v>
          </cell>
          <cell r="L54">
            <v>85666.4</v>
          </cell>
          <cell r="M54">
            <v>85666.4</v>
          </cell>
          <cell r="N54">
            <v>85666.4</v>
          </cell>
          <cell r="O54">
            <v>85666.4</v>
          </cell>
          <cell r="P54">
            <v>85666.4</v>
          </cell>
          <cell r="Q54">
            <v>513998.4</v>
          </cell>
          <cell r="R54">
            <v>1053531.2000000002</v>
          </cell>
          <cell r="S54">
            <v>99.906990152791082</v>
          </cell>
          <cell r="T54">
            <v>1108656.8</v>
          </cell>
          <cell r="U54">
            <v>508426</v>
          </cell>
          <cell r="V54">
            <v>546086</v>
          </cell>
          <cell r="W54">
            <v>1054512</v>
          </cell>
          <cell r="X54">
            <v>95.027712814281216</v>
          </cell>
        </row>
        <row r="55">
          <cell r="D55">
            <v>45</v>
          </cell>
          <cell r="E55">
            <v>43</v>
          </cell>
          <cell r="F55">
            <v>42</v>
          </cell>
          <cell r="G55">
            <v>42</v>
          </cell>
          <cell r="H55">
            <v>42</v>
          </cell>
          <cell r="I55">
            <v>41</v>
          </cell>
          <cell r="J55">
            <v>255</v>
          </cell>
          <cell r="K55">
            <v>44</v>
          </cell>
          <cell r="L55">
            <v>44</v>
          </cell>
          <cell r="M55">
            <v>44</v>
          </cell>
          <cell r="N55">
            <v>44</v>
          </cell>
          <cell r="O55">
            <v>44</v>
          </cell>
          <cell r="P55">
            <v>44</v>
          </cell>
          <cell r="Q55">
            <v>264</v>
          </cell>
          <cell r="R55">
            <v>519</v>
          </cell>
        </row>
        <row r="56">
          <cell r="D56">
            <v>101255</v>
          </cell>
          <cell r="E56">
            <v>78601</v>
          </cell>
          <cell r="F56">
            <v>89844</v>
          </cell>
          <cell r="G56">
            <v>83554</v>
          </cell>
          <cell r="H56">
            <v>84994</v>
          </cell>
          <cell r="I56">
            <v>70178</v>
          </cell>
          <cell r="J56">
            <v>508426</v>
          </cell>
          <cell r="K56">
            <v>90773</v>
          </cell>
          <cell r="L56">
            <v>88685</v>
          </cell>
          <cell r="M56">
            <v>96982</v>
          </cell>
          <cell r="N56">
            <v>89882</v>
          </cell>
          <cell r="O56">
            <v>89882</v>
          </cell>
          <cell r="P56">
            <v>89882</v>
          </cell>
          <cell r="Q56">
            <v>546086</v>
          </cell>
          <cell r="R56">
            <v>1054512</v>
          </cell>
        </row>
        <row r="57">
          <cell r="D57">
            <v>88.767962075946869</v>
          </cell>
          <cell r="E57">
            <v>114.35223470439307</v>
          </cell>
          <cell r="F57">
            <v>100.04229553448198</v>
          </cell>
          <cell r="G57">
            <v>107.57354525217224</v>
          </cell>
          <cell r="H57">
            <v>105.8926512459703</v>
          </cell>
          <cell r="I57">
            <v>128.24873892102937</v>
          </cell>
          <cell r="J57">
            <v>106.11825516397668</v>
          </cell>
          <cell r="K57">
            <v>94.374318354576786</v>
          </cell>
          <cell r="L57">
            <v>96.596267689011654</v>
          </cell>
          <cell r="M57">
            <v>88.332267843517343</v>
          </cell>
          <cell r="N57">
            <v>95.309850693130997</v>
          </cell>
          <cell r="O57">
            <v>95.309850693130997</v>
          </cell>
          <cell r="P57">
            <v>95.309850693130997</v>
          </cell>
          <cell r="Q57">
            <v>94.12407569503705</v>
          </cell>
          <cell r="R57">
            <v>99.906990152791082</v>
          </cell>
        </row>
        <row r="58">
          <cell r="D58">
            <v>578</v>
          </cell>
          <cell r="E58">
            <v>562</v>
          </cell>
          <cell r="F58">
            <v>552</v>
          </cell>
          <cell r="G58">
            <v>539</v>
          </cell>
          <cell r="H58">
            <v>533</v>
          </cell>
          <cell r="I58">
            <v>529</v>
          </cell>
          <cell r="J58">
            <v>3293</v>
          </cell>
          <cell r="K58">
            <v>529</v>
          </cell>
          <cell r="L58">
            <v>529</v>
          </cell>
          <cell r="M58">
            <v>524</v>
          </cell>
          <cell r="N58">
            <v>519</v>
          </cell>
          <cell r="O58">
            <v>510</v>
          </cell>
          <cell r="P58">
            <v>502</v>
          </cell>
          <cell r="Q58">
            <v>3113</v>
          </cell>
          <cell r="R58">
            <v>6406</v>
          </cell>
          <cell r="S58">
            <v>89.456779779360431</v>
          </cell>
          <cell r="T58">
            <v>7476</v>
          </cell>
          <cell r="U58">
            <v>3613</v>
          </cell>
          <cell r="V58">
            <v>3548</v>
          </cell>
          <cell r="W58">
            <v>7161</v>
          </cell>
          <cell r="X58">
            <v>85.687533440342435</v>
          </cell>
        </row>
        <row r="59">
          <cell r="D59">
            <v>690554.51724137925</v>
          </cell>
          <cell r="E59">
            <v>639081.75478927209</v>
          </cell>
          <cell r="F59">
            <v>641957.27203065134</v>
          </cell>
          <cell r="G59">
            <v>628181.7535121328</v>
          </cell>
          <cell r="H59">
            <v>632980.7535121328</v>
          </cell>
          <cell r="I59">
            <v>629838.02937420178</v>
          </cell>
          <cell r="J59">
            <v>3862594.0804597703</v>
          </cell>
          <cell r="K59">
            <v>630258.82247765013</v>
          </cell>
          <cell r="L59">
            <v>605404.82247765013</v>
          </cell>
          <cell r="M59">
            <v>606480.82247765013</v>
          </cell>
          <cell r="N59">
            <v>607686.82247765013</v>
          </cell>
          <cell r="O59">
            <v>602092.82247765013</v>
          </cell>
          <cell r="P59">
            <v>600865.78544061305</v>
          </cell>
          <cell r="Q59">
            <v>3652789.8978288635</v>
          </cell>
          <cell r="R59">
            <v>7515383.9782886337</v>
          </cell>
          <cell r="S59">
            <v>93.385883289498267</v>
          </cell>
          <cell r="T59">
            <v>8760579.9499999993</v>
          </cell>
          <cell r="U59">
            <v>3798256</v>
          </cell>
          <cell r="V59">
            <v>4249410</v>
          </cell>
          <cell r="W59">
            <v>8047666</v>
          </cell>
          <cell r="X59">
            <v>85.786375116508523</v>
          </cell>
        </row>
        <row r="60">
          <cell r="D60">
            <v>222555.4418604651</v>
          </cell>
          <cell r="E60">
            <v>219300.20930232559</v>
          </cell>
          <cell r="F60">
            <v>218540.65116279069</v>
          </cell>
          <cell r="G60">
            <v>218161.72093023255</v>
          </cell>
          <cell r="H60">
            <v>217968.87209302327</v>
          </cell>
          <cell r="I60">
            <v>216757.53488372092</v>
          </cell>
          <cell r="J60">
            <v>1313284.4302325579</v>
          </cell>
          <cell r="K60">
            <v>214713.63953488372</v>
          </cell>
          <cell r="L60">
            <v>214953.63953488372</v>
          </cell>
          <cell r="M60">
            <v>214725.63953488372</v>
          </cell>
          <cell r="N60">
            <v>214887.63953488372</v>
          </cell>
          <cell r="O60">
            <v>214749.63953488372</v>
          </cell>
          <cell r="P60">
            <v>214012.08139534883</v>
          </cell>
          <cell r="Q60">
            <v>1288042.2790697673</v>
          </cell>
          <cell r="R60">
            <v>2601326.7093023253</v>
          </cell>
          <cell r="S60">
            <v>115.2006173952043</v>
          </cell>
          <cell r="T60">
            <v>2382083</v>
          </cell>
          <cell r="U60">
            <v>1086915</v>
          </cell>
          <cell r="V60">
            <v>1171169</v>
          </cell>
          <cell r="W60">
            <v>2258084</v>
          </cell>
          <cell r="X60">
            <v>109.20386524324826</v>
          </cell>
        </row>
        <row r="61">
          <cell r="D61">
            <v>149780.04651162791</v>
          </cell>
          <cell r="E61">
            <v>141960.23255813954</v>
          </cell>
          <cell r="F61">
            <v>141848.27906976742</v>
          </cell>
          <cell r="G61">
            <v>141634.31976744186</v>
          </cell>
          <cell r="H61">
            <v>143820.02209302326</v>
          </cell>
          <cell r="I61">
            <v>142760.93488372094</v>
          </cell>
          <cell r="J61">
            <v>861803.83488372096</v>
          </cell>
          <cell r="K61">
            <v>142391.1441860465</v>
          </cell>
          <cell r="L61">
            <v>139711.1441860465</v>
          </cell>
          <cell r="M61">
            <v>139832.1441860465</v>
          </cell>
          <cell r="N61">
            <v>139897.1441860465</v>
          </cell>
          <cell r="O61">
            <v>139252.1441860465</v>
          </cell>
          <cell r="P61">
            <v>139183.16744186045</v>
          </cell>
          <cell r="Q61">
            <v>840266.88837209286</v>
          </cell>
          <cell r="R61">
            <v>1702070.7232558138</v>
          </cell>
          <cell r="S61">
            <v>68.592166924950462</v>
          </cell>
          <cell r="T61">
            <v>1959272</v>
          </cell>
          <cell r="U61">
            <v>1440973</v>
          </cell>
          <cell r="V61">
            <v>1040463</v>
          </cell>
          <cell r="W61">
            <v>2481436</v>
          </cell>
          <cell r="X61">
            <v>86.87260999268166</v>
          </cell>
        </row>
        <row r="62">
          <cell r="D62">
            <v>1062890.0056134723</v>
          </cell>
          <cell r="E62">
            <v>1000342.1966497372</v>
          </cell>
          <cell r="F62">
            <v>1002346.2022632095</v>
          </cell>
          <cell r="G62">
            <v>987977.79420980718</v>
          </cell>
          <cell r="H62">
            <v>994769.64769817935</v>
          </cell>
          <cell r="I62">
            <v>989356.49914164364</v>
          </cell>
          <cell r="J62">
            <v>6037682.3455760488</v>
          </cell>
          <cell r="K62">
            <v>987363.60619858024</v>
          </cell>
          <cell r="L62">
            <v>960069.60619858024</v>
          </cell>
          <cell r="M62">
            <v>961038.60619858024</v>
          </cell>
          <cell r="N62">
            <v>962471.60619858024</v>
          </cell>
          <cell r="O62">
            <v>956094.60619858024</v>
          </cell>
          <cell r="P62">
            <v>954061.03427782224</v>
          </cell>
          <cell r="Q62">
            <v>5781099.0652707228</v>
          </cell>
          <cell r="R62">
            <v>11818781.410846772</v>
          </cell>
          <cell r="S62">
            <v>92.42675762162817</v>
          </cell>
          <cell r="T62">
            <v>13101934.950000001</v>
          </cell>
          <cell r="U62">
            <v>6326144</v>
          </cell>
          <cell r="V62">
            <v>6461042</v>
          </cell>
          <cell r="W62">
            <v>12787186</v>
          </cell>
          <cell r="X62">
            <v>90.206381392900823</v>
          </cell>
        </row>
        <row r="63">
          <cell r="D63">
            <v>601</v>
          </cell>
          <cell r="E63">
            <v>602</v>
          </cell>
          <cell r="F63">
            <v>605</v>
          </cell>
          <cell r="G63">
            <v>601</v>
          </cell>
          <cell r="H63">
            <v>606</v>
          </cell>
          <cell r="I63">
            <v>598</v>
          </cell>
          <cell r="J63">
            <v>3613</v>
          </cell>
          <cell r="K63">
            <v>596</v>
          </cell>
          <cell r="L63">
            <v>593</v>
          </cell>
          <cell r="M63">
            <v>592</v>
          </cell>
          <cell r="N63">
            <v>590</v>
          </cell>
          <cell r="O63">
            <v>590</v>
          </cell>
          <cell r="P63">
            <v>590</v>
          </cell>
          <cell r="Q63">
            <v>3551</v>
          </cell>
          <cell r="R63">
            <v>7164</v>
          </cell>
        </row>
        <row r="64">
          <cell r="D64">
            <v>1208316</v>
          </cell>
          <cell r="E64">
            <v>987859</v>
          </cell>
          <cell r="F64">
            <v>1037692</v>
          </cell>
          <cell r="G64">
            <v>1095263</v>
          </cell>
          <cell r="H64">
            <v>1046166</v>
          </cell>
          <cell r="I64">
            <v>950849</v>
          </cell>
          <cell r="J64">
            <v>6326145</v>
          </cell>
          <cell r="K64">
            <v>1093997</v>
          </cell>
          <cell r="L64">
            <v>1089524</v>
          </cell>
          <cell r="M64">
            <v>1076442</v>
          </cell>
          <cell r="N64">
            <v>1033882</v>
          </cell>
          <cell r="O64">
            <v>1033882</v>
          </cell>
          <cell r="P64">
            <v>1133314</v>
          </cell>
          <cell r="Q64">
            <v>6461041</v>
          </cell>
          <cell r="R64">
            <v>12787186</v>
          </cell>
        </row>
        <row r="65">
          <cell r="D65">
            <v>87.964572646019107</v>
          </cell>
          <cell r="E65">
            <v>101.2636617826772</v>
          </cell>
          <cell r="F65">
            <v>96.59380647275006</v>
          </cell>
          <cell r="G65">
            <v>90.204616992430786</v>
          </cell>
          <cell r="H65">
            <v>95.087170458433874</v>
          </cell>
          <cell r="I65">
            <v>104.04980171842675</v>
          </cell>
          <cell r="J65">
            <v>95.440151080571951</v>
          </cell>
          <cell r="K65">
            <v>90.252862320333634</v>
          </cell>
          <cell r="L65">
            <v>88.118261387411394</v>
          </cell>
          <cell r="M65">
            <v>89.279181432773925</v>
          </cell>
          <cell r="N65">
            <v>93.092984131514072</v>
          </cell>
          <cell r="O65">
            <v>92.476182600971896</v>
          </cell>
          <cell r="P65">
            <v>84.183292033613128</v>
          </cell>
          <cell r="Q65">
            <v>89.476278904138255</v>
          </cell>
          <cell r="R65">
            <v>92.42675762162817</v>
          </cell>
        </row>
      </sheetData>
      <sheetData sheetId="2"/>
      <sheetData sheetId="3"/>
      <sheetData sheetId="4"/>
      <sheetData sheetId="5"/>
      <sheetData sheetId="6"/>
      <sheetData sheetId="7"/>
      <sheetData sheetId="8"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월외주"/>
      <sheetName val="인원현황"/>
      <sheetName val="경비"/>
      <sheetName val="자재출고"/>
      <sheetName val="제품기타입출고"/>
      <sheetName val="배부기준"/>
      <sheetName val="자재기타입출고"/>
      <sheetName val="일자별 WC별 작업"/>
      <sheetName val="6월추가불출"/>
      <sheetName val="출고현황"/>
      <sheetName val="품목별제조원가"/>
      <sheetName val="품목별제조원가_2"/>
      <sheetName val="재공평가"/>
      <sheetName val="매출수량"/>
      <sheetName val="부문손익"/>
    </sheetNames>
    <sheetDataSet>
      <sheetData sheetId="0"/>
      <sheetData sheetId="1"/>
      <sheetData sheetId="2"/>
      <sheetData sheetId="3"/>
      <sheetData sheetId="4"/>
      <sheetData sheetId="5"/>
      <sheetData sheetId="6"/>
      <sheetData sheetId="7"/>
      <sheetData sheetId="8" refreshError="1">
        <row r="3">
          <cell r="A3" t="str">
            <v>1807-000026</v>
          </cell>
          <cell r="B3" t="str">
            <v>BPF BPF836.5BW25M-22</v>
          </cell>
          <cell r="C3">
            <v>50</v>
          </cell>
          <cell r="D3">
            <v>35</v>
          </cell>
          <cell r="E3" t="str">
            <v>RDU</v>
          </cell>
        </row>
        <row r="6">
          <cell r="A6" t="str">
            <v>1809-000004</v>
          </cell>
          <cell r="B6" t="str">
            <v>LC DUPLEXER MLD-195BP-859BP</v>
          </cell>
          <cell r="C6">
            <v>100</v>
          </cell>
          <cell r="D6">
            <v>35</v>
          </cell>
          <cell r="E6" t="str">
            <v>RDU</v>
          </cell>
        </row>
        <row r="7">
          <cell r="A7" t="str">
            <v>1809-000005</v>
          </cell>
          <cell r="B7" t="str">
            <v>DUPLEXER DPX836.5&amp;881.5BW25M-31</v>
          </cell>
          <cell r="C7">
            <v>50</v>
          </cell>
          <cell r="D7">
            <v>35</v>
          </cell>
          <cell r="E7" t="str">
            <v>RDU</v>
          </cell>
        </row>
        <row r="9">
          <cell r="A9" t="str">
            <v>3205-000009</v>
          </cell>
          <cell r="B9" t="str">
            <v>HYBRID COUPLER HC-0.8G-N1</v>
          </cell>
          <cell r="C9">
            <v>50</v>
          </cell>
          <cell r="D9">
            <v>35</v>
          </cell>
          <cell r="E9" t="str">
            <v>RDU</v>
          </cell>
        </row>
        <row r="11">
          <cell r="A11" t="str">
            <v>6001-000011</v>
          </cell>
          <cell r="B11" t="str">
            <v>SKT-HIBDS RDU CPU-R SDSK103</v>
          </cell>
          <cell r="C11">
            <v>50</v>
          </cell>
          <cell r="D11">
            <v>35</v>
          </cell>
          <cell r="E11" t="str">
            <v>RDU</v>
          </cell>
        </row>
        <row r="13">
          <cell r="A13" t="str">
            <v>6003-000020</v>
          </cell>
          <cell r="B13" t="str">
            <v>4WAY DIVIDER PS4W-08G-N1</v>
          </cell>
          <cell r="C13">
            <v>100</v>
          </cell>
          <cell r="D13">
            <v>85</v>
          </cell>
          <cell r="E13" t="str">
            <v>RDU</v>
          </cell>
        </row>
        <row r="14">
          <cell r="A14" t="str">
            <v>6006-000005</v>
          </cell>
          <cell r="B14" t="str">
            <v>SKT-HIBDS HPA STA800-40  20FA용  vender:SEWON</v>
          </cell>
          <cell r="C14">
            <v>50</v>
          </cell>
          <cell r="D14">
            <v>35</v>
          </cell>
          <cell r="E14" t="str">
            <v>RDU</v>
          </cell>
        </row>
        <row r="17">
          <cell r="A17" t="str">
            <v>6400-000004</v>
          </cell>
          <cell r="B17" t="str">
            <v>RDU VFD &amp; KEYPAD MODULE SDSK105</v>
          </cell>
          <cell r="C17">
            <v>50</v>
          </cell>
          <cell r="D17">
            <v>35</v>
          </cell>
          <cell r="E17" t="str">
            <v>RDU</v>
          </cell>
        </row>
      </sheetData>
      <sheetData sheetId="9"/>
      <sheetData sheetId="10"/>
      <sheetData sheetId="11"/>
      <sheetData sheetId="12"/>
      <sheetData sheetId="13"/>
      <sheetData sheetId="14"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문손익"/>
      <sheetName val="인건비"/>
    </sheetNames>
    <sheetDataSet>
      <sheetData sheetId="0"/>
      <sheetData sheetId="1"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회계처리"/>
      <sheetName val="최소가치 접근법"/>
      <sheetName val="공정가치"/>
      <sheetName val="주식가치"/>
      <sheetName val="수익가치"/>
      <sheetName val="6월추가불출"/>
      <sheetName val="MAIN"/>
      <sheetName val="직노"/>
    </sheetNames>
    <sheetDataSet>
      <sheetData sheetId="0"/>
      <sheetData sheetId="1"/>
      <sheetData sheetId="2">
        <row r="15">
          <cell r="I15">
            <v>8.4500000000000006E-2</v>
          </cell>
        </row>
      </sheetData>
      <sheetData sheetId="3"/>
      <sheetData sheetId="4"/>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경영지표 정보"/>
      <sheetName val="주요경영지표"/>
      <sheetName val="업무분담"/>
      <sheetName val="wbs"/>
      <sheetName val="wpl"/>
      <sheetName val="Balance Sheet(AR)"/>
      <sheetName val="Income Statement(AR)"/>
      <sheetName val="TO DO LIST"/>
      <sheetName val="JOB ASSIGN"/>
      <sheetName val="비율분석"/>
      <sheetName val="MP"/>
      <sheetName val="매출원가"/>
      <sheetName val="수정후제조원가"/>
      <sheetName val="오류금액의평가"/>
      <sheetName val="법인세비용(8700)"/>
      <sheetName val="법인세비용(8710)"/>
      <sheetName val="자본7100"/>
      <sheetName val="자본금변동사항"/>
      <sheetName val="주당순이익"/>
      <sheetName val="대차대조표"/>
      <sheetName val="합잔"/>
      <sheetName val="손익계산서"/>
      <sheetName val="제조원가"/>
      <sheetName val="이사회의사록 "/>
      <sheetName val="무형자산재계산"/>
      <sheetName val="무형자산"/>
      <sheetName val="토지공시지가"/>
      <sheetName val="TO DO"/>
      <sheetName val="수정사항"/>
      <sheetName val="far-bs"/>
      <sheetName val="FAR-PL"/>
      <sheetName val="mp (2)"/>
      <sheetName val="APM"/>
      <sheetName val="매출원가(8200)"/>
      <sheetName val="매출기간귀속"/>
      <sheetName val="매출"/>
      <sheetName val="부가가치세신고서"/>
      <sheetName val="공정가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경영지표 정보"/>
      <sheetName val="주요경영지표"/>
      <sheetName val="업무분담"/>
      <sheetName val="wbs"/>
      <sheetName val="wpl"/>
      <sheetName val="Balance Sheet(AR)"/>
      <sheetName val="Income Statement(AR)"/>
      <sheetName val="TO DO LIST"/>
      <sheetName val="JOB ASSIGN"/>
      <sheetName val="비율분석"/>
      <sheetName val="MP"/>
      <sheetName val="매출원가"/>
      <sheetName val="수정후제조원가"/>
      <sheetName val="오류금액의평가"/>
      <sheetName val="법인세비용(8700)"/>
      <sheetName val="법인세비용(8710)"/>
      <sheetName val="자본7100"/>
      <sheetName val="자본금변동사항"/>
      <sheetName val="주당순이익"/>
      <sheetName val="대차대조표"/>
      <sheetName val="합잔"/>
      <sheetName val="손익계산서"/>
      <sheetName val="제조원가"/>
      <sheetName val="이사회의사록 "/>
      <sheetName val="무형자산재계산"/>
      <sheetName val="무형자산"/>
      <sheetName val="토지공시지가"/>
      <sheetName val="TO DO"/>
      <sheetName val="수정사항"/>
      <sheetName val="far-bs"/>
      <sheetName val="FAR-PL"/>
      <sheetName val="mp (2)"/>
      <sheetName val="APM"/>
      <sheetName val="매출원가(8200)"/>
      <sheetName val="매출기간귀속"/>
      <sheetName val="매출"/>
      <sheetName val="부가가치세신고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Dec)"/>
      <sheetName val="Check (Nov)_MTH"/>
      <sheetName val="Check (Nov)"/>
      <sheetName val="Check (Oct)"/>
      <sheetName val="Check"/>
      <sheetName val="PT-Sales"/>
      <sheetName val="Premium"/>
      <sheetName val="D-Sales"/>
      <sheetName val="PT_NR"/>
      <sheetName val="D-NR"/>
      <sheetName val="Sheet3"/>
      <sheetName val="매출원가"/>
    </sheetNames>
    <sheetDataSet>
      <sheetData sheetId="0"/>
      <sheetData sheetId="1"/>
      <sheetData sheetId="2"/>
      <sheetData sheetId="3"/>
      <sheetData sheetId="4">
        <row r="1">
          <cell r="A1" t="str">
            <v>Month</v>
          </cell>
          <cell r="B1" t="str">
            <v>(모두)</v>
          </cell>
        </row>
        <row r="2">
          <cell r="A2" t="str">
            <v>Product</v>
          </cell>
          <cell r="B2" t="str">
            <v>(모두)</v>
          </cell>
        </row>
        <row r="3">
          <cell r="A3" t="str">
            <v>Sales man</v>
          </cell>
          <cell r="B3" t="str">
            <v>(모두)</v>
          </cell>
        </row>
        <row r="5">
          <cell r="A5" t="str">
            <v>합계:Total</v>
          </cell>
        </row>
        <row r="6">
          <cell r="A6" t="str">
            <v>Customer</v>
          </cell>
          <cell r="B6" t="str">
            <v>합계</v>
          </cell>
        </row>
        <row r="7">
          <cell r="A7" t="str">
            <v>가야약품㈜</v>
          </cell>
          <cell r="B7">
            <v>1079364</v>
          </cell>
        </row>
        <row r="8">
          <cell r="A8" t="str">
            <v>경남보건약품㈜</v>
          </cell>
          <cell r="B8">
            <v>3457729</v>
          </cell>
        </row>
        <row r="9">
          <cell r="A9" t="str">
            <v>경희약품㈜</v>
          </cell>
          <cell r="B9">
            <v>1966140</v>
          </cell>
        </row>
        <row r="10">
          <cell r="A10" t="str">
            <v>광림약품㈜</v>
          </cell>
          <cell r="B10">
            <v>1514480</v>
          </cell>
        </row>
        <row r="11">
          <cell r="A11" t="str">
            <v>광산약품</v>
          </cell>
          <cell r="B11">
            <v>335500</v>
          </cell>
        </row>
        <row r="12">
          <cell r="A12" t="str">
            <v>광주의약품㈜</v>
          </cell>
          <cell r="B12">
            <v>79970</v>
          </cell>
        </row>
        <row r="13">
          <cell r="A13" t="str">
            <v>남양약품㈜</v>
          </cell>
          <cell r="B13">
            <v>2152634</v>
          </cell>
        </row>
        <row r="14">
          <cell r="A14" t="str">
            <v>대구약품</v>
          </cell>
          <cell r="B14">
            <v>204600</v>
          </cell>
        </row>
        <row r="15">
          <cell r="A15" t="str">
            <v>대성약품㈜</v>
          </cell>
          <cell r="B15">
            <v>252450</v>
          </cell>
        </row>
        <row r="16">
          <cell r="A16" t="str">
            <v>대일물산㈜</v>
          </cell>
          <cell r="B16">
            <v>1577411</v>
          </cell>
        </row>
        <row r="17">
          <cell r="A17" t="str">
            <v>두레약품㈜</v>
          </cell>
          <cell r="B17">
            <v>1643477</v>
          </cell>
        </row>
        <row r="18">
          <cell r="A18" t="str">
            <v>명성약품㈜</v>
          </cell>
          <cell r="B18">
            <v>3054700</v>
          </cell>
        </row>
        <row r="19">
          <cell r="A19" t="str">
            <v>백제약품㈜</v>
          </cell>
          <cell r="B19">
            <v>6222128</v>
          </cell>
        </row>
        <row r="20">
          <cell r="A20" t="str">
            <v>백제약품㈜광주</v>
          </cell>
          <cell r="B20">
            <v>7454535</v>
          </cell>
        </row>
        <row r="21">
          <cell r="A21" t="str">
            <v>백제약품㈜서울</v>
          </cell>
          <cell r="B21">
            <v>2303400</v>
          </cell>
        </row>
        <row r="22">
          <cell r="A22" t="str">
            <v>복산약품㈜</v>
          </cell>
          <cell r="B22">
            <v>11515702</v>
          </cell>
        </row>
        <row r="23">
          <cell r="A23" t="str">
            <v>삼화약업사</v>
          </cell>
          <cell r="B23">
            <v>2442000</v>
          </cell>
        </row>
        <row r="24">
          <cell r="A24" t="str">
            <v>삼화약품</v>
          </cell>
          <cell r="B24">
            <v>876590</v>
          </cell>
        </row>
        <row r="25">
          <cell r="A25" t="str">
            <v>서호메디코</v>
          </cell>
          <cell r="B25">
            <v>794860</v>
          </cell>
        </row>
        <row r="26">
          <cell r="A26" t="str">
            <v>성창약품㈜</v>
          </cell>
          <cell r="B26">
            <v>520531</v>
          </cell>
        </row>
        <row r="27">
          <cell r="A27" t="str">
            <v>세종메디칼㈜</v>
          </cell>
          <cell r="B27">
            <v>3077701</v>
          </cell>
        </row>
        <row r="28">
          <cell r="A28" t="str">
            <v>세화약품㈜</v>
          </cell>
          <cell r="B28">
            <v>6776352</v>
          </cell>
        </row>
        <row r="29">
          <cell r="A29" t="str">
            <v>송광약품㈜</v>
          </cell>
          <cell r="B29">
            <v>1041920</v>
          </cell>
        </row>
        <row r="30">
          <cell r="A30" t="str">
            <v>승주의약품㈜</v>
          </cell>
          <cell r="B30">
            <v>1186020</v>
          </cell>
        </row>
        <row r="31">
          <cell r="A31" t="str">
            <v>신성약품㈜</v>
          </cell>
          <cell r="B31">
            <v>7963703</v>
          </cell>
        </row>
        <row r="32">
          <cell r="A32" t="str">
            <v>신원약품㈜</v>
          </cell>
          <cell r="B32">
            <v>3048298</v>
          </cell>
        </row>
        <row r="33">
          <cell r="A33" t="str">
            <v>신촌연세약국</v>
          </cell>
          <cell r="B33">
            <v>1796608</v>
          </cell>
        </row>
        <row r="34">
          <cell r="A34" t="str">
            <v>엘스타약품㈜</v>
          </cell>
          <cell r="B34">
            <v>1166110</v>
          </cell>
        </row>
        <row r="35">
          <cell r="A35" t="str">
            <v>여명약품㈜</v>
          </cell>
          <cell r="B35">
            <v>6797230</v>
          </cell>
        </row>
        <row r="36">
          <cell r="A36" t="str">
            <v>영동약품㈜</v>
          </cell>
          <cell r="B36">
            <v>1170598</v>
          </cell>
        </row>
        <row r="37">
          <cell r="A37" t="str">
            <v>영일약품㈜</v>
          </cell>
          <cell r="B37">
            <v>420860</v>
          </cell>
        </row>
        <row r="38">
          <cell r="A38" t="str">
            <v>우신약품㈜</v>
          </cell>
          <cell r="B38">
            <v>820270</v>
          </cell>
        </row>
        <row r="39">
          <cell r="A39" t="str">
            <v>우정메디칼㈜</v>
          </cell>
          <cell r="B39">
            <v>4766432</v>
          </cell>
        </row>
        <row r="40">
          <cell r="A40" t="str">
            <v>원아약품㈜</v>
          </cell>
          <cell r="B40">
            <v>1857812</v>
          </cell>
        </row>
        <row r="41">
          <cell r="A41" t="str">
            <v>원진약품㈜</v>
          </cell>
          <cell r="B41">
            <v>3961496</v>
          </cell>
        </row>
        <row r="42">
          <cell r="A42" t="str">
            <v>유진약품㈜</v>
          </cell>
          <cell r="B42">
            <v>3096060</v>
          </cell>
        </row>
        <row r="43">
          <cell r="A43" t="str">
            <v>이레약품㈜</v>
          </cell>
          <cell r="B43">
            <v>911515</v>
          </cell>
        </row>
        <row r="44">
          <cell r="A44" t="str">
            <v>인영약품㈜</v>
          </cell>
          <cell r="B44">
            <v>1155000</v>
          </cell>
        </row>
        <row r="45">
          <cell r="A45" t="str">
            <v>일산약품㈜</v>
          </cell>
          <cell r="B45">
            <v>5924853</v>
          </cell>
        </row>
        <row r="46">
          <cell r="A46" t="str">
            <v>정수약품㈜</v>
          </cell>
          <cell r="B46">
            <v>5720000</v>
          </cell>
        </row>
        <row r="47">
          <cell r="A47" t="str">
            <v>제서약품판매㈜</v>
          </cell>
          <cell r="B47">
            <v>1382084</v>
          </cell>
        </row>
        <row r="48">
          <cell r="A48" t="str">
            <v>제신약품㈜</v>
          </cell>
          <cell r="B48">
            <v>1176604</v>
          </cell>
        </row>
        <row r="49">
          <cell r="A49" t="str">
            <v>제원메디칼</v>
          </cell>
          <cell r="B49">
            <v>889075</v>
          </cell>
        </row>
        <row r="50">
          <cell r="A50" t="str">
            <v>㈜강릉약품</v>
          </cell>
          <cell r="B50">
            <v>5270364</v>
          </cell>
        </row>
        <row r="51">
          <cell r="A51" t="str">
            <v>㈜강원약품</v>
          </cell>
          <cell r="B51">
            <v>1423455</v>
          </cell>
        </row>
        <row r="52">
          <cell r="A52" t="str">
            <v>㈜경동사</v>
          </cell>
          <cell r="B52">
            <v>5872790</v>
          </cell>
        </row>
        <row r="53">
          <cell r="A53" t="str">
            <v>㈜경인약품</v>
          </cell>
          <cell r="B53">
            <v>3123120</v>
          </cell>
        </row>
        <row r="54">
          <cell r="A54" t="str">
            <v>㈜고려약품</v>
          </cell>
          <cell r="B54">
            <v>3857986</v>
          </cell>
        </row>
        <row r="55">
          <cell r="A55" t="str">
            <v>㈜기영약품</v>
          </cell>
          <cell r="B55">
            <v>18746167</v>
          </cell>
        </row>
        <row r="56">
          <cell r="A56" t="str">
            <v>㈜김약품</v>
          </cell>
          <cell r="B56">
            <v>5940880</v>
          </cell>
        </row>
        <row r="57">
          <cell r="A57" t="str">
            <v>㈜대덕약품</v>
          </cell>
          <cell r="B57">
            <v>158620</v>
          </cell>
        </row>
        <row r="58">
          <cell r="A58" t="str">
            <v>㈜대동약품</v>
          </cell>
          <cell r="B58">
            <v>11558558</v>
          </cell>
        </row>
        <row r="59">
          <cell r="A59" t="str">
            <v>㈜대명약품</v>
          </cell>
          <cell r="B59">
            <v>4910400</v>
          </cell>
        </row>
        <row r="60">
          <cell r="A60" t="str">
            <v>㈜대일양행</v>
          </cell>
          <cell r="B60">
            <v>2208360</v>
          </cell>
        </row>
        <row r="61">
          <cell r="A61" t="str">
            <v>㈜대전약품</v>
          </cell>
          <cell r="B61">
            <v>261822</v>
          </cell>
        </row>
        <row r="62">
          <cell r="A62" t="str">
            <v>㈜동보약품</v>
          </cell>
          <cell r="B62">
            <v>6432734</v>
          </cell>
        </row>
        <row r="63">
          <cell r="A63" t="str">
            <v>㈜동부약품</v>
          </cell>
          <cell r="B63">
            <v>4352546</v>
          </cell>
        </row>
        <row r="64">
          <cell r="A64" t="str">
            <v>㈜동원약품</v>
          </cell>
          <cell r="B64">
            <v>4596526</v>
          </cell>
        </row>
        <row r="65">
          <cell r="A65" t="str">
            <v>㈜보나에스</v>
          </cell>
          <cell r="B65">
            <v>49990644</v>
          </cell>
        </row>
        <row r="66">
          <cell r="A66" t="str">
            <v>㈜보람약품</v>
          </cell>
          <cell r="B66">
            <v>835450</v>
          </cell>
        </row>
        <row r="67">
          <cell r="A67" t="str">
            <v>㈜부림약품</v>
          </cell>
          <cell r="B67">
            <v>2276846</v>
          </cell>
        </row>
        <row r="68">
          <cell r="A68" t="str">
            <v>㈜삼거실업</v>
          </cell>
          <cell r="B68">
            <v>5135317</v>
          </cell>
        </row>
        <row r="69">
          <cell r="A69" t="str">
            <v>㈜삼원약품</v>
          </cell>
          <cell r="B69">
            <v>23904760</v>
          </cell>
        </row>
        <row r="70">
          <cell r="A70" t="str">
            <v>㈜삼화의약품</v>
          </cell>
          <cell r="B70">
            <v>5306906</v>
          </cell>
        </row>
        <row r="71">
          <cell r="A71" t="str">
            <v>㈜석원약품</v>
          </cell>
          <cell r="B71">
            <v>913429</v>
          </cell>
        </row>
        <row r="72">
          <cell r="A72" t="str">
            <v>㈜성모약품</v>
          </cell>
          <cell r="B72">
            <v>964788</v>
          </cell>
        </row>
        <row r="73">
          <cell r="A73" t="str">
            <v>㈜성운약품</v>
          </cell>
          <cell r="B73">
            <v>14909466</v>
          </cell>
        </row>
        <row r="74">
          <cell r="A74" t="str">
            <v>㈜성일약품</v>
          </cell>
          <cell r="B74">
            <v>1757800</v>
          </cell>
        </row>
        <row r="75">
          <cell r="A75" t="str">
            <v>㈜소망약품</v>
          </cell>
          <cell r="B75">
            <v>2241250</v>
          </cell>
        </row>
        <row r="76">
          <cell r="A76" t="str">
            <v>㈜소화</v>
          </cell>
          <cell r="B76">
            <v>45552089</v>
          </cell>
        </row>
        <row r="77">
          <cell r="A77" t="str">
            <v>㈜수창양행</v>
          </cell>
          <cell r="B77">
            <v>826199</v>
          </cell>
        </row>
        <row r="78">
          <cell r="A78" t="str">
            <v>㈜신용산약품</v>
          </cell>
          <cell r="B78">
            <v>33440671</v>
          </cell>
        </row>
        <row r="79">
          <cell r="A79" t="str">
            <v>㈜신진약품</v>
          </cell>
          <cell r="B79">
            <v>272800</v>
          </cell>
        </row>
        <row r="80">
          <cell r="A80" t="str">
            <v>㈜에스유</v>
          </cell>
          <cell r="B80">
            <v>878350</v>
          </cell>
        </row>
        <row r="81">
          <cell r="A81" t="str">
            <v>㈜연합약품</v>
          </cell>
          <cell r="B81">
            <v>1701150</v>
          </cell>
        </row>
        <row r="82">
          <cell r="A82" t="str">
            <v>㈜오령</v>
          </cell>
          <cell r="B82">
            <v>2932094</v>
          </cell>
        </row>
        <row r="83">
          <cell r="A83" t="str">
            <v>㈜우승약품</v>
          </cell>
          <cell r="B83">
            <v>5745168</v>
          </cell>
        </row>
      </sheetData>
      <sheetData sheetId="5"/>
      <sheetData sheetId="6"/>
      <sheetData sheetId="7"/>
      <sheetData sheetId="8"/>
      <sheetData sheetId="9"/>
      <sheetData sheetId="10"/>
      <sheetData sheetId="1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Feb.'99)"/>
      <sheetName val="Check (Jan.'99)"/>
      <sheetName val="Check (Dec)"/>
      <sheetName val="Check"/>
      <sheetName val="PT-Sales"/>
      <sheetName val="Premium"/>
      <sheetName val="D-Sales"/>
      <sheetName val="Customer"/>
      <sheetName val="PT-NR"/>
      <sheetName val="Sheet1"/>
      <sheetName val="Sheet2"/>
      <sheetName val="D-NR"/>
      <sheetName val="할인어음"/>
      <sheetName val="Sheet3"/>
    </sheetNames>
    <sheetDataSet>
      <sheetData sheetId="0"/>
      <sheetData sheetId="1"/>
      <sheetData sheetId="2"/>
      <sheetData sheetId="3">
        <row r="1">
          <cell r="A1" t="str">
            <v>Month</v>
          </cell>
          <cell r="B1" t="str">
            <v>(모두)</v>
          </cell>
        </row>
        <row r="2">
          <cell r="A2" t="str">
            <v>Product</v>
          </cell>
          <cell r="B2" t="str">
            <v>(모두)</v>
          </cell>
        </row>
        <row r="3">
          <cell r="A3" t="str">
            <v>Sales man</v>
          </cell>
          <cell r="B3" t="str">
            <v>(모두)</v>
          </cell>
        </row>
        <row r="5">
          <cell r="A5" t="str">
            <v>합계:Total</v>
          </cell>
        </row>
        <row r="6">
          <cell r="A6" t="str">
            <v>Customer</v>
          </cell>
          <cell r="B6" t="str">
            <v>합계</v>
          </cell>
        </row>
        <row r="7">
          <cell r="A7" t="str">
            <v>가야약품㈜</v>
          </cell>
          <cell r="B7">
            <v>1079364</v>
          </cell>
        </row>
        <row r="8">
          <cell r="A8" t="str">
            <v>경남보건약품㈜</v>
          </cell>
          <cell r="B8">
            <v>3457729</v>
          </cell>
        </row>
        <row r="9">
          <cell r="A9" t="str">
            <v>경희약품㈜</v>
          </cell>
          <cell r="B9">
            <v>2517240</v>
          </cell>
        </row>
        <row r="10">
          <cell r="A10" t="str">
            <v>광림약품㈜</v>
          </cell>
          <cell r="B10">
            <v>1772628</v>
          </cell>
        </row>
        <row r="11">
          <cell r="A11" t="str">
            <v>광산약품</v>
          </cell>
          <cell r="B11">
            <v>335500</v>
          </cell>
        </row>
        <row r="12">
          <cell r="A12" t="str">
            <v>광주의약품㈜</v>
          </cell>
          <cell r="B12">
            <v>79970</v>
          </cell>
        </row>
        <row r="13">
          <cell r="A13" t="str">
            <v>남양약품㈜</v>
          </cell>
          <cell r="B13">
            <v>2479862</v>
          </cell>
        </row>
        <row r="14">
          <cell r="A14" t="str">
            <v>대구약품</v>
          </cell>
          <cell r="B14">
            <v>527340</v>
          </cell>
        </row>
        <row r="15">
          <cell r="A15" t="str">
            <v>대성약품㈜</v>
          </cell>
          <cell r="B15">
            <v>252450</v>
          </cell>
        </row>
        <row r="16">
          <cell r="A16" t="str">
            <v>대일물산㈜</v>
          </cell>
          <cell r="B16">
            <v>1696376</v>
          </cell>
        </row>
        <row r="17">
          <cell r="A17" t="str">
            <v>두레약품㈜</v>
          </cell>
          <cell r="B17">
            <v>1643477</v>
          </cell>
        </row>
        <row r="18">
          <cell r="A18" t="str">
            <v>명성약품㈜</v>
          </cell>
          <cell r="B18">
            <v>5468100</v>
          </cell>
        </row>
        <row r="19">
          <cell r="A19" t="str">
            <v>백제약품㈜</v>
          </cell>
          <cell r="B19">
            <v>8557978</v>
          </cell>
        </row>
        <row r="20">
          <cell r="A20" t="str">
            <v>백제약품㈜광주</v>
          </cell>
          <cell r="B20">
            <v>9278885</v>
          </cell>
        </row>
        <row r="21">
          <cell r="A21" t="str">
            <v>백제약품㈜서울</v>
          </cell>
          <cell r="B21">
            <v>3902800</v>
          </cell>
        </row>
        <row r="22">
          <cell r="A22" t="str">
            <v>복산약품㈜</v>
          </cell>
          <cell r="B22">
            <v>13590962</v>
          </cell>
        </row>
        <row r="23">
          <cell r="A23" t="str">
            <v>복지약품㈜</v>
          </cell>
          <cell r="B23">
            <v>87252</v>
          </cell>
        </row>
        <row r="24">
          <cell r="A24" t="str">
            <v>삼화약업사</v>
          </cell>
          <cell r="B24">
            <v>1894750</v>
          </cell>
        </row>
        <row r="25">
          <cell r="A25" t="str">
            <v>삼화약품</v>
          </cell>
          <cell r="B25">
            <v>876590</v>
          </cell>
        </row>
        <row r="26">
          <cell r="A26" t="str">
            <v>서일약품㈜</v>
          </cell>
          <cell r="B26">
            <v>491040</v>
          </cell>
        </row>
        <row r="27">
          <cell r="A27" t="str">
            <v>서호메디코</v>
          </cell>
          <cell r="B27">
            <v>794860</v>
          </cell>
        </row>
        <row r="28">
          <cell r="A28" t="str">
            <v>성창약품㈜</v>
          </cell>
          <cell r="B28">
            <v>704231</v>
          </cell>
        </row>
        <row r="29">
          <cell r="A29" t="str">
            <v>세종메디칼㈜</v>
          </cell>
          <cell r="B29">
            <v>3693789</v>
          </cell>
        </row>
        <row r="30">
          <cell r="A30" t="str">
            <v>세화약품㈜</v>
          </cell>
          <cell r="B30">
            <v>6776352</v>
          </cell>
        </row>
        <row r="31">
          <cell r="A31" t="str">
            <v>송광약품㈜</v>
          </cell>
          <cell r="B31">
            <v>1282160</v>
          </cell>
        </row>
        <row r="32">
          <cell r="A32" t="str">
            <v>승주의약품㈜</v>
          </cell>
          <cell r="B32">
            <v>1710830</v>
          </cell>
        </row>
        <row r="33">
          <cell r="A33" t="str">
            <v>신덕약품㈜</v>
          </cell>
          <cell r="B33">
            <v>39655</v>
          </cell>
        </row>
        <row r="34">
          <cell r="A34" t="str">
            <v>신성약품㈜</v>
          </cell>
          <cell r="B34">
            <v>11647647</v>
          </cell>
        </row>
        <row r="35">
          <cell r="A35" t="str">
            <v>신원약품㈜</v>
          </cell>
          <cell r="B35">
            <v>3368178</v>
          </cell>
        </row>
        <row r="36">
          <cell r="A36" t="str">
            <v>신촌연세약국</v>
          </cell>
          <cell r="B36">
            <v>1796608</v>
          </cell>
        </row>
        <row r="37">
          <cell r="A37" t="str">
            <v>엘스타약품㈜</v>
          </cell>
          <cell r="B37">
            <v>1264945</v>
          </cell>
        </row>
        <row r="38">
          <cell r="A38" t="str">
            <v>여명약품㈜</v>
          </cell>
          <cell r="B38">
            <v>7868190</v>
          </cell>
        </row>
        <row r="39">
          <cell r="A39" t="str">
            <v>영동약품㈜</v>
          </cell>
          <cell r="B39">
            <v>1354298</v>
          </cell>
        </row>
        <row r="40">
          <cell r="A40" t="str">
            <v>영일약품㈜</v>
          </cell>
          <cell r="B40">
            <v>420860</v>
          </cell>
        </row>
        <row r="41">
          <cell r="A41" t="str">
            <v>우신약품㈜</v>
          </cell>
          <cell r="B41">
            <v>1147498</v>
          </cell>
        </row>
        <row r="42">
          <cell r="A42" t="str">
            <v>우정메디칼㈜</v>
          </cell>
          <cell r="B42">
            <v>4766432</v>
          </cell>
        </row>
        <row r="43">
          <cell r="A43" t="str">
            <v>원아약품㈜</v>
          </cell>
          <cell r="B43">
            <v>1921788</v>
          </cell>
        </row>
        <row r="44">
          <cell r="A44" t="str">
            <v>원진약품㈜</v>
          </cell>
          <cell r="B44">
            <v>4528700</v>
          </cell>
        </row>
        <row r="45">
          <cell r="A45" t="str">
            <v>원진약품㈜대구</v>
          </cell>
          <cell r="B45">
            <v>639496</v>
          </cell>
        </row>
        <row r="46">
          <cell r="A46" t="str">
            <v>유진약품㈜</v>
          </cell>
          <cell r="B46">
            <v>3292410</v>
          </cell>
        </row>
        <row r="47">
          <cell r="A47" t="str">
            <v>이레약품㈜</v>
          </cell>
          <cell r="B47">
            <v>911515</v>
          </cell>
        </row>
        <row r="48">
          <cell r="A48" t="str">
            <v>인영약품㈜</v>
          </cell>
          <cell r="B48">
            <v>1155000</v>
          </cell>
        </row>
        <row r="49">
          <cell r="A49" t="str">
            <v>일산약품㈜</v>
          </cell>
          <cell r="B49">
            <v>5924853</v>
          </cell>
        </row>
        <row r="50">
          <cell r="A50" t="str">
            <v>정수약품㈜</v>
          </cell>
          <cell r="B50">
            <v>8133400</v>
          </cell>
        </row>
        <row r="51">
          <cell r="A51" t="str">
            <v>제서약품판매㈜</v>
          </cell>
          <cell r="B51">
            <v>1909424</v>
          </cell>
        </row>
        <row r="52">
          <cell r="A52" t="str">
            <v>제신약품㈜</v>
          </cell>
          <cell r="B52">
            <v>1176604</v>
          </cell>
        </row>
        <row r="53">
          <cell r="A53" t="str">
            <v>제원메디칼</v>
          </cell>
          <cell r="B53">
            <v>889075</v>
          </cell>
        </row>
        <row r="54">
          <cell r="A54" t="str">
            <v>㈜강릉약품</v>
          </cell>
          <cell r="B54">
            <v>6705864</v>
          </cell>
        </row>
        <row r="55">
          <cell r="A55" t="str">
            <v>㈜강원약품</v>
          </cell>
          <cell r="B55">
            <v>1517615</v>
          </cell>
        </row>
        <row r="56">
          <cell r="A56" t="str">
            <v>㈜경동사</v>
          </cell>
          <cell r="B56">
            <v>6844200</v>
          </cell>
        </row>
        <row r="57">
          <cell r="A57" t="str">
            <v>㈜경인약품</v>
          </cell>
          <cell r="B57">
            <v>4207500</v>
          </cell>
        </row>
        <row r="58">
          <cell r="A58" t="str">
            <v>㈜고려약품</v>
          </cell>
          <cell r="B58">
            <v>4439622</v>
          </cell>
        </row>
        <row r="59">
          <cell r="A59" t="str">
            <v>㈜기영약품</v>
          </cell>
          <cell r="B59">
            <v>19736882</v>
          </cell>
        </row>
        <row r="60">
          <cell r="A60" t="str">
            <v>㈜김약품</v>
          </cell>
          <cell r="B60">
            <v>5610880</v>
          </cell>
        </row>
        <row r="61">
          <cell r="A61" t="str">
            <v>㈜대덕약품</v>
          </cell>
          <cell r="B61">
            <v>871332</v>
          </cell>
        </row>
        <row r="62">
          <cell r="A62" t="str">
            <v>㈜대동약품</v>
          </cell>
          <cell r="B62">
            <v>14011448</v>
          </cell>
        </row>
        <row r="63">
          <cell r="A63" t="str">
            <v>㈜대명약품</v>
          </cell>
          <cell r="B63">
            <v>5461544</v>
          </cell>
        </row>
        <row r="64">
          <cell r="A64" t="str">
            <v>㈜대일양행</v>
          </cell>
          <cell r="B64">
            <v>2208360</v>
          </cell>
        </row>
        <row r="65">
          <cell r="A65" t="str">
            <v>㈜대전약품</v>
          </cell>
          <cell r="B65">
            <v>261822</v>
          </cell>
        </row>
        <row r="66">
          <cell r="A66" t="str">
            <v>㈜동보약품</v>
          </cell>
          <cell r="B66">
            <v>8717126</v>
          </cell>
        </row>
        <row r="67">
          <cell r="A67" t="str">
            <v>㈜동부약품</v>
          </cell>
          <cell r="B67">
            <v>4786892</v>
          </cell>
        </row>
        <row r="68">
          <cell r="A68" t="str">
            <v>㈜동원약품</v>
          </cell>
          <cell r="B68">
            <v>4503356</v>
          </cell>
        </row>
        <row r="69">
          <cell r="A69" t="str">
            <v>㈜보나에스</v>
          </cell>
          <cell r="B69">
            <v>52242883</v>
          </cell>
        </row>
        <row r="70">
          <cell r="A70" t="str">
            <v>㈜보람약품</v>
          </cell>
          <cell r="B70">
            <v>835450</v>
          </cell>
        </row>
        <row r="71">
          <cell r="A71" t="str">
            <v>㈜부림약품</v>
          </cell>
          <cell r="B71">
            <v>2455156</v>
          </cell>
        </row>
        <row r="72">
          <cell r="A72" t="str">
            <v>㈜삼거실업</v>
          </cell>
          <cell r="B72">
            <v>7601330</v>
          </cell>
        </row>
        <row r="73">
          <cell r="A73" t="str">
            <v>㈜삼원약품</v>
          </cell>
          <cell r="B73">
            <v>29636332</v>
          </cell>
        </row>
        <row r="74">
          <cell r="A74" t="str">
            <v>㈜삼화의약품</v>
          </cell>
          <cell r="B74">
            <v>5306906</v>
          </cell>
        </row>
        <row r="75">
          <cell r="A75" t="str">
            <v>㈜석원약품</v>
          </cell>
          <cell r="B75">
            <v>1165879</v>
          </cell>
        </row>
        <row r="76">
          <cell r="A76" t="str">
            <v>㈜성모약품</v>
          </cell>
          <cell r="B76">
            <v>964788</v>
          </cell>
        </row>
        <row r="77">
          <cell r="A77" t="str">
            <v>㈜성운약품</v>
          </cell>
          <cell r="B77">
            <v>17659290</v>
          </cell>
        </row>
        <row r="78">
          <cell r="A78" t="str">
            <v>㈜성일약품</v>
          </cell>
          <cell r="B78">
            <v>2364010</v>
          </cell>
        </row>
        <row r="79">
          <cell r="A79" t="str">
            <v>㈜소망약품</v>
          </cell>
          <cell r="B79">
            <v>2518736</v>
          </cell>
        </row>
        <row r="80">
          <cell r="A80" t="str">
            <v>㈜소화</v>
          </cell>
          <cell r="B80">
            <v>46920610</v>
          </cell>
        </row>
        <row r="81">
          <cell r="A81" t="str">
            <v>㈜수창양행</v>
          </cell>
          <cell r="B81">
            <v>1856921</v>
          </cell>
        </row>
        <row r="82">
          <cell r="A82" t="str">
            <v>㈜신용산약품</v>
          </cell>
          <cell r="B82">
            <v>42864261</v>
          </cell>
        </row>
        <row r="83">
          <cell r="A83" t="str">
            <v>㈜신일약품</v>
          </cell>
          <cell r="B83">
            <v>814000</v>
          </cell>
        </row>
      </sheetData>
      <sheetData sheetId="4"/>
      <sheetData sheetId="5"/>
      <sheetData sheetId="6"/>
      <sheetData sheetId="7" refreshError="1"/>
      <sheetData sheetId="8"/>
      <sheetData sheetId="9"/>
      <sheetData sheetId="10"/>
      <sheetData sheetId="11"/>
      <sheetData sheetId="12"/>
      <sheetData sheetId="13"/>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품마스타"/>
      <sheetName val="제품,상품이체"/>
      <sheetName val="제품분류코드"/>
      <sheetName val="재료비"/>
      <sheetName val="작업시간"/>
      <sheetName val="경비배부표 "/>
      <sheetName val="제조원가계산서 (1)"/>
      <sheetName val="제조원가계산서 (2)"/>
      <sheetName val="Sheet2"/>
      <sheetName val="Check"/>
    </sheetNames>
    <sheetDataSet>
      <sheetData sheetId="0" refreshError="1"/>
      <sheetData sheetId="1" refreshError="1"/>
      <sheetData sheetId="2">
        <row r="2">
          <cell r="A2">
            <v>1</v>
          </cell>
          <cell r="B2">
            <v>1020100</v>
          </cell>
          <cell r="C2" t="str">
            <v>혈액 Bag-ACD</v>
          </cell>
          <cell r="D2" t="str">
            <v>Single</v>
          </cell>
          <cell r="G2">
            <v>1074.3900000000001</v>
          </cell>
        </row>
        <row r="3">
          <cell r="A3">
            <v>2</v>
          </cell>
          <cell r="B3">
            <v>1020200</v>
          </cell>
          <cell r="C3" t="str">
            <v>혈액 Bag-ACD</v>
          </cell>
          <cell r="D3" t="str">
            <v>Double</v>
          </cell>
          <cell r="G3">
            <v>586.94000000000005</v>
          </cell>
        </row>
        <row r="4">
          <cell r="A4">
            <v>3</v>
          </cell>
          <cell r="B4">
            <v>1020300</v>
          </cell>
          <cell r="C4" t="str">
            <v>혈액 Bag-ACD</v>
          </cell>
          <cell r="D4" t="str">
            <v>Triple</v>
          </cell>
          <cell r="E4">
            <v>613010</v>
          </cell>
          <cell r="G4">
            <v>825.38</v>
          </cell>
        </row>
        <row r="5">
          <cell r="A5">
            <v>4</v>
          </cell>
          <cell r="B5">
            <v>1020400</v>
          </cell>
          <cell r="C5" t="str">
            <v>혈액 Bag-ACD</v>
          </cell>
          <cell r="D5" t="str">
            <v>Quadruple</v>
          </cell>
          <cell r="G5">
            <v>2209.0700000000002</v>
          </cell>
        </row>
        <row r="6">
          <cell r="A6">
            <v>5</v>
          </cell>
          <cell r="B6">
            <v>1010100</v>
          </cell>
          <cell r="C6" t="str">
            <v>혈액 Bag-CPDA-1</v>
          </cell>
          <cell r="D6" t="str">
            <v>Single(320ml)</v>
          </cell>
          <cell r="E6">
            <v>333020</v>
          </cell>
          <cell r="F6">
            <v>815.79</v>
          </cell>
          <cell r="G6">
            <v>709</v>
          </cell>
        </row>
        <row r="7">
          <cell r="A7">
            <v>6</v>
          </cell>
          <cell r="B7">
            <v>1010200</v>
          </cell>
          <cell r="C7" t="str">
            <v>혈액 Bag-CPDA-1</v>
          </cell>
          <cell r="D7" t="str">
            <v>Double(320ml)</v>
          </cell>
          <cell r="E7">
            <v>381011</v>
          </cell>
          <cell r="F7">
            <v>1448.4</v>
          </cell>
          <cell r="G7">
            <v>1159</v>
          </cell>
        </row>
        <row r="8">
          <cell r="A8">
            <v>7</v>
          </cell>
          <cell r="B8">
            <v>1010600</v>
          </cell>
          <cell r="C8" t="str">
            <v>혈액 Bag-CPDA-1</v>
          </cell>
          <cell r="D8" t="str">
            <v>Triple(320ml)</v>
          </cell>
          <cell r="E8">
            <v>613011</v>
          </cell>
          <cell r="F8">
            <v>1740.4</v>
          </cell>
          <cell r="G8">
            <v>1429</v>
          </cell>
        </row>
        <row r="9">
          <cell r="A9">
            <v>8</v>
          </cell>
          <cell r="B9">
            <v>1010800</v>
          </cell>
          <cell r="C9" t="str">
            <v>혈액 Bag-CPDA-1</v>
          </cell>
          <cell r="D9" t="str">
            <v>Quadruple(320ml)</v>
          </cell>
          <cell r="F9">
            <v>2399.1</v>
          </cell>
        </row>
        <row r="10">
          <cell r="A10">
            <v>9</v>
          </cell>
          <cell r="B10">
            <v>1030200</v>
          </cell>
          <cell r="C10" t="str">
            <v>혈액 Bag-CPD</v>
          </cell>
          <cell r="D10" t="str">
            <v>Single(350ml:수)</v>
          </cell>
          <cell r="G10">
            <v>691</v>
          </cell>
        </row>
        <row r="11">
          <cell r="A11">
            <v>10</v>
          </cell>
          <cell r="B11">
            <v>1030500</v>
          </cell>
          <cell r="C11" t="str">
            <v>혈액 Bag-CPD</v>
          </cell>
          <cell r="D11" t="str">
            <v>Double(450ml:수)</v>
          </cell>
          <cell r="G11">
            <v>1248</v>
          </cell>
        </row>
        <row r="12">
          <cell r="A12">
            <v>11</v>
          </cell>
          <cell r="B12">
            <v>1030600</v>
          </cell>
          <cell r="C12" t="str">
            <v>혈액 Bag-CPD</v>
          </cell>
          <cell r="D12" t="str">
            <v>Triple(450ml:수)</v>
          </cell>
          <cell r="G12">
            <v>1430</v>
          </cell>
        </row>
        <row r="13">
          <cell r="A13">
            <v>12</v>
          </cell>
          <cell r="B13">
            <v>1030700</v>
          </cell>
          <cell r="C13" t="str">
            <v>혈액 Bag-CPD</v>
          </cell>
          <cell r="D13" t="str">
            <v>Quadruple(450ml:수)</v>
          </cell>
          <cell r="G13">
            <v>1850</v>
          </cell>
        </row>
        <row r="14">
          <cell r="A14">
            <v>13</v>
          </cell>
          <cell r="B14">
            <v>1040400</v>
          </cell>
          <cell r="C14" t="str">
            <v>혈액 Bag-CPDA</v>
          </cell>
          <cell r="D14" t="str">
            <v>Single(450ml:수)</v>
          </cell>
          <cell r="F14">
            <v>861.03</v>
          </cell>
          <cell r="G14">
            <v>731</v>
          </cell>
        </row>
        <row r="15">
          <cell r="A15">
            <v>14</v>
          </cell>
          <cell r="B15">
            <v>1040700</v>
          </cell>
          <cell r="C15" t="str">
            <v>혈액 Bag-CPDA</v>
          </cell>
          <cell r="D15" t="str">
            <v>Double(450ml:수)</v>
          </cell>
          <cell r="F15">
            <v>1504.88</v>
          </cell>
          <cell r="G15">
            <v>1162</v>
          </cell>
        </row>
        <row r="16">
          <cell r="A16">
            <v>15</v>
          </cell>
          <cell r="B16">
            <v>1041000</v>
          </cell>
          <cell r="C16" t="str">
            <v>혈액 Bag-CPDA</v>
          </cell>
          <cell r="D16" t="str">
            <v>Triple(450ml:수)</v>
          </cell>
          <cell r="F16">
            <v>1781.18</v>
          </cell>
          <cell r="G16">
            <v>1500</v>
          </cell>
        </row>
        <row r="17">
          <cell r="A17">
            <v>16</v>
          </cell>
          <cell r="B17">
            <v>1041200</v>
          </cell>
          <cell r="C17" t="str">
            <v>혈액 Bag-CPDA</v>
          </cell>
          <cell r="D17" t="str">
            <v>Quadruple(450ml:수)</v>
          </cell>
          <cell r="F17">
            <v>2399.11</v>
          </cell>
          <cell r="G17">
            <v>1872</v>
          </cell>
        </row>
        <row r="18">
          <cell r="A18">
            <v>17</v>
          </cell>
          <cell r="B18">
            <v>1080100</v>
          </cell>
          <cell r="C18" t="str">
            <v>Transfer Bag</v>
          </cell>
          <cell r="D18" t="str">
            <v>300 ml</v>
          </cell>
          <cell r="E18">
            <v>609012</v>
          </cell>
          <cell r="F18">
            <v>282.95</v>
          </cell>
          <cell r="G18">
            <v>410</v>
          </cell>
        </row>
        <row r="19">
          <cell r="A19">
            <v>18</v>
          </cell>
          <cell r="B19">
            <v>3190100</v>
          </cell>
          <cell r="C19" t="str">
            <v>구연산나트륨주사액</v>
          </cell>
        </row>
        <row r="20">
          <cell r="A20">
            <v>19</v>
          </cell>
          <cell r="B20">
            <v>1090100</v>
          </cell>
          <cell r="C20" t="str">
            <v>Sorvall Bag</v>
          </cell>
          <cell r="F20">
            <v>756</v>
          </cell>
          <cell r="G20">
            <v>691</v>
          </cell>
        </row>
        <row r="21">
          <cell r="A21">
            <v>20</v>
          </cell>
          <cell r="B21">
            <v>1090200</v>
          </cell>
          <cell r="C21" t="str">
            <v>Saline Bag</v>
          </cell>
          <cell r="D21" t="str">
            <v>500ml</v>
          </cell>
          <cell r="F21">
            <v>733</v>
          </cell>
          <cell r="G21">
            <v>506</v>
          </cell>
        </row>
        <row r="22">
          <cell r="A22">
            <v>21</v>
          </cell>
          <cell r="B22">
            <v>1090300</v>
          </cell>
          <cell r="C22" t="str">
            <v>Saline Bag</v>
          </cell>
          <cell r="D22" t="str">
            <v>A</v>
          </cell>
          <cell r="F22">
            <v>763</v>
          </cell>
          <cell r="G22">
            <v>449</v>
          </cell>
        </row>
        <row r="23">
          <cell r="A23">
            <v>22</v>
          </cell>
          <cell r="B23">
            <v>1090400</v>
          </cell>
          <cell r="C23" t="str">
            <v>Saline Bag</v>
          </cell>
          <cell r="D23" t="str">
            <v>B</v>
          </cell>
        </row>
        <row r="24">
          <cell r="A24">
            <v>23</v>
          </cell>
          <cell r="B24">
            <v>6990100</v>
          </cell>
          <cell r="C24" t="str">
            <v>Lithrin</v>
          </cell>
          <cell r="D24" t="str">
            <v>80ml</v>
          </cell>
          <cell r="G24">
            <v>1000</v>
          </cell>
        </row>
        <row r="25">
          <cell r="A25">
            <v>24</v>
          </cell>
          <cell r="B25">
            <v>1091000</v>
          </cell>
          <cell r="C25" t="str">
            <v>Pooling Bag</v>
          </cell>
          <cell r="G25">
            <v>516</v>
          </cell>
        </row>
        <row r="26">
          <cell r="A26">
            <v>25</v>
          </cell>
          <cell r="B26">
            <v>1091100</v>
          </cell>
          <cell r="C26" t="str">
            <v>I.F Bag</v>
          </cell>
          <cell r="G26">
            <v>1185</v>
          </cell>
        </row>
        <row r="27">
          <cell r="A27">
            <v>26</v>
          </cell>
          <cell r="B27">
            <v>1320100</v>
          </cell>
          <cell r="C27" t="str">
            <v>채혈 Set</v>
          </cell>
          <cell r="D27" t="str">
            <v>녹십자용</v>
          </cell>
          <cell r="F27">
            <v>199.45</v>
          </cell>
          <cell r="G27">
            <v>190</v>
          </cell>
        </row>
        <row r="28">
          <cell r="A28">
            <v>27</v>
          </cell>
          <cell r="B28">
            <v>1320200</v>
          </cell>
          <cell r="C28" t="str">
            <v>채혈 Set</v>
          </cell>
          <cell r="D28" t="str">
            <v>수출용</v>
          </cell>
          <cell r="F28">
            <v>137.05000000000001</v>
          </cell>
          <cell r="G28">
            <v>217</v>
          </cell>
        </row>
        <row r="29">
          <cell r="A29">
            <v>28</v>
          </cell>
          <cell r="B29">
            <v>1310100</v>
          </cell>
          <cell r="C29" t="str">
            <v>수혈 Set</v>
          </cell>
          <cell r="D29" t="str">
            <v>18 G</v>
          </cell>
          <cell r="E29">
            <v>459011</v>
          </cell>
          <cell r="G29">
            <v>1726</v>
          </cell>
        </row>
        <row r="30">
          <cell r="A30">
            <v>29</v>
          </cell>
          <cell r="B30">
            <v>1310500</v>
          </cell>
          <cell r="C30" t="str">
            <v>수혈 Set</v>
          </cell>
          <cell r="D30" t="str">
            <v>녹십자용</v>
          </cell>
          <cell r="F30">
            <v>170</v>
          </cell>
          <cell r="G30">
            <v>170</v>
          </cell>
        </row>
        <row r="31">
          <cell r="A31">
            <v>30</v>
          </cell>
          <cell r="B31">
            <v>1310300</v>
          </cell>
          <cell r="C31" t="str">
            <v>수혈 Set</v>
          </cell>
          <cell r="D31" t="str">
            <v>수출용</v>
          </cell>
          <cell r="F31">
            <v>197.95</v>
          </cell>
          <cell r="G31">
            <v>190</v>
          </cell>
        </row>
        <row r="32">
          <cell r="A32">
            <v>31</v>
          </cell>
          <cell r="B32">
            <v>1390100</v>
          </cell>
          <cell r="C32" t="str">
            <v>혈소판 수혈 Set</v>
          </cell>
          <cell r="E32">
            <v>339010</v>
          </cell>
          <cell r="F32">
            <v>674.29</v>
          </cell>
          <cell r="G32">
            <v>433</v>
          </cell>
        </row>
        <row r="33">
          <cell r="A33">
            <v>32</v>
          </cell>
          <cell r="B33">
            <v>2001000</v>
          </cell>
          <cell r="C33" t="str">
            <v>Peritosol 150</v>
          </cell>
          <cell r="D33" t="str">
            <v>1 L</v>
          </cell>
          <cell r="E33">
            <v>529010</v>
          </cell>
          <cell r="F33">
            <v>1336.08</v>
          </cell>
          <cell r="G33">
            <v>1334</v>
          </cell>
          <cell r="H33">
            <v>1377</v>
          </cell>
        </row>
        <row r="34">
          <cell r="A34">
            <v>33</v>
          </cell>
          <cell r="B34">
            <v>2001600</v>
          </cell>
          <cell r="C34" t="str">
            <v>Peritosol 150</v>
          </cell>
          <cell r="D34" t="str">
            <v>2 L</v>
          </cell>
          <cell r="E34">
            <v>529020</v>
          </cell>
          <cell r="F34">
            <v>1828.09</v>
          </cell>
          <cell r="G34">
            <v>1635</v>
          </cell>
          <cell r="H34">
            <v>1692</v>
          </cell>
        </row>
        <row r="35">
          <cell r="A35">
            <v>34</v>
          </cell>
          <cell r="B35">
            <v>2001100</v>
          </cell>
          <cell r="C35" t="str">
            <v>Peritosol 250</v>
          </cell>
          <cell r="D35" t="str">
            <v>1 L</v>
          </cell>
          <cell r="E35">
            <v>529040</v>
          </cell>
          <cell r="F35">
            <v>1336.08</v>
          </cell>
          <cell r="G35">
            <v>1342</v>
          </cell>
          <cell r="H35">
            <v>1377</v>
          </cell>
        </row>
        <row r="36">
          <cell r="A36">
            <v>35</v>
          </cell>
          <cell r="B36">
            <v>2001700</v>
          </cell>
          <cell r="C36" t="str">
            <v>Peritosol 250</v>
          </cell>
          <cell r="D36" t="str">
            <v>2 L</v>
          </cell>
          <cell r="E36">
            <v>529060</v>
          </cell>
          <cell r="F36">
            <v>1828.09</v>
          </cell>
          <cell r="G36">
            <v>1651</v>
          </cell>
          <cell r="H36">
            <v>1692</v>
          </cell>
        </row>
        <row r="37">
          <cell r="A37">
            <v>36</v>
          </cell>
          <cell r="B37">
            <v>2001200</v>
          </cell>
          <cell r="C37" t="str">
            <v>Peritosol 425</v>
          </cell>
          <cell r="D37" t="str">
            <v>1 L</v>
          </cell>
          <cell r="E37">
            <v>529070</v>
          </cell>
          <cell r="F37">
            <v>1336.08</v>
          </cell>
          <cell r="G37">
            <v>1355</v>
          </cell>
          <cell r="H37">
            <v>1377</v>
          </cell>
        </row>
        <row r="38">
          <cell r="A38">
            <v>37</v>
          </cell>
          <cell r="B38">
            <v>2001800</v>
          </cell>
          <cell r="C38" t="str">
            <v>Peritosol 425</v>
          </cell>
          <cell r="D38" t="str">
            <v>2 L</v>
          </cell>
          <cell r="E38">
            <v>529080</v>
          </cell>
          <cell r="F38">
            <v>1828.09</v>
          </cell>
          <cell r="G38">
            <v>1677</v>
          </cell>
          <cell r="H38">
            <v>1692</v>
          </cell>
        </row>
        <row r="39">
          <cell r="A39">
            <v>38</v>
          </cell>
          <cell r="B39">
            <v>2180100</v>
          </cell>
          <cell r="C39" t="str">
            <v>Titanium Adaptor</v>
          </cell>
          <cell r="E39">
            <v>605010</v>
          </cell>
          <cell r="F39">
            <v>19120</v>
          </cell>
          <cell r="G39">
            <v>19120</v>
          </cell>
          <cell r="H39">
            <v>21000</v>
          </cell>
        </row>
        <row r="40">
          <cell r="A40">
            <v>39</v>
          </cell>
          <cell r="B40">
            <v>2180295</v>
          </cell>
          <cell r="C40" t="str">
            <v>복강 Adaptor</v>
          </cell>
          <cell r="E40">
            <v>603010</v>
          </cell>
          <cell r="F40">
            <v>21534.080000000002</v>
          </cell>
          <cell r="G40">
            <v>19451</v>
          </cell>
          <cell r="H40">
            <v>23600</v>
          </cell>
        </row>
        <row r="41">
          <cell r="A41">
            <v>40</v>
          </cell>
          <cell r="B41">
            <v>2260100</v>
          </cell>
          <cell r="C41" t="str">
            <v>복강관류액주입관</v>
          </cell>
          <cell r="E41">
            <v>611010</v>
          </cell>
          <cell r="F41">
            <v>1661.32</v>
          </cell>
          <cell r="G41">
            <v>1519</v>
          </cell>
          <cell r="H41">
            <v>5500</v>
          </cell>
        </row>
        <row r="42">
          <cell r="A42">
            <v>41</v>
          </cell>
          <cell r="B42">
            <v>2200100</v>
          </cell>
          <cell r="C42" t="str">
            <v>Peritoneal Catheter</v>
          </cell>
          <cell r="D42" t="str">
            <v>Tenck. 1cuff(성인용)</v>
          </cell>
          <cell r="G42">
            <v>20288</v>
          </cell>
        </row>
        <row r="43">
          <cell r="A43">
            <v>42</v>
          </cell>
          <cell r="B43">
            <v>2200300</v>
          </cell>
          <cell r="C43" t="str">
            <v>Peritoneal Catheter</v>
          </cell>
          <cell r="D43" t="str">
            <v>Tenck. 2cuff(성인용)</v>
          </cell>
          <cell r="G43">
            <v>20328</v>
          </cell>
        </row>
        <row r="44">
          <cell r="A44">
            <v>43</v>
          </cell>
          <cell r="B44">
            <v>2210100</v>
          </cell>
          <cell r="C44" t="str">
            <v>Peritoneal Catheter</v>
          </cell>
          <cell r="D44" t="str">
            <v>T.W.H-O.Z-1</v>
          </cell>
          <cell r="G44">
            <v>57903</v>
          </cell>
        </row>
        <row r="45">
          <cell r="A45">
            <v>44</v>
          </cell>
          <cell r="B45">
            <v>2210200</v>
          </cell>
          <cell r="C45" t="str">
            <v>Peritoneal Catheter</v>
          </cell>
          <cell r="D45" t="str">
            <v>T.W.H-O.Z-2</v>
          </cell>
          <cell r="G45">
            <v>57903</v>
          </cell>
        </row>
        <row r="46">
          <cell r="A46">
            <v>45</v>
          </cell>
          <cell r="B46">
            <v>2220100</v>
          </cell>
          <cell r="C46" t="str">
            <v>Trocath Peritoneal</v>
          </cell>
          <cell r="D46" t="str">
            <v>V4901</v>
          </cell>
          <cell r="E46">
            <v>615010</v>
          </cell>
          <cell r="G46">
            <v>20328</v>
          </cell>
        </row>
        <row r="47">
          <cell r="A47">
            <v>46</v>
          </cell>
          <cell r="B47">
            <v>2220200</v>
          </cell>
          <cell r="C47" t="str">
            <v>Trocath Peritoneal</v>
          </cell>
          <cell r="D47" t="str">
            <v>V4964</v>
          </cell>
          <cell r="G47">
            <v>20328</v>
          </cell>
        </row>
        <row r="48">
          <cell r="A48">
            <v>47</v>
          </cell>
          <cell r="B48">
            <v>2240400</v>
          </cell>
          <cell r="C48" t="str">
            <v xml:space="preserve">Femoral Catheter         </v>
          </cell>
          <cell r="D48" t="str">
            <v xml:space="preserve">MHNTA-1407               </v>
          </cell>
          <cell r="E48">
            <v>555016</v>
          </cell>
          <cell r="G48">
            <v>11000</v>
          </cell>
        </row>
        <row r="49">
          <cell r="A49">
            <v>48</v>
          </cell>
          <cell r="B49">
            <v>2290200</v>
          </cell>
          <cell r="C49" t="str">
            <v>Guide Wire</v>
          </cell>
          <cell r="D49" t="str">
            <v>GN-1097</v>
          </cell>
          <cell r="E49">
            <v>359110</v>
          </cell>
          <cell r="G49">
            <v>11000</v>
          </cell>
        </row>
        <row r="50">
          <cell r="A50">
            <v>49</v>
          </cell>
          <cell r="B50">
            <v>2290300</v>
          </cell>
          <cell r="C50" t="str">
            <v>Trocar</v>
          </cell>
          <cell r="E50">
            <v>617010</v>
          </cell>
          <cell r="F50">
            <v>71261.89</v>
          </cell>
          <cell r="G50">
            <v>71261.89</v>
          </cell>
          <cell r="H50">
            <v>490</v>
          </cell>
        </row>
        <row r="51">
          <cell r="A51">
            <v>50</v>
          </cell>
          <cell r="B51">
            <v>2291100</v>
          </cell>
          <cell r="C51" t="str">
            <v>Iodine Case</v>
          </cell>
          <cell r="E51">
            <v>471010</v>
          </cell>
          <cell r="F51">
            <v>157.66</v>
          </cell>
          <cell r="G51">
            <v>160</v>
          </cell>
          <cell r="H51">
            <v>170</v>
          </cell>
        </row>
        <row r="52">
          <cell r="A52">
            <v>51</v>
          </cell>
          <cell r="B52">
            <v>2291400</v>
          </cell>
          <cell r="C52" t="str">
            <v>Empty CAPD Bag</v>
          </cell>
          <cell r="E52">
            <v>530019</v>
          </cell>
          <cell r="F52">
            <v>925</v>
          </cell>
          <cell r="G52">
            <v>925</v>
          </cell>
        </row>
        <row r="53">
          <cell r="A53">
            <v>52</v>
          </cell>
          <cell r="B53">
            <v>2300100</v>
          </cell>
          <cell r="C53" t="str">
            <v>혈액투석기 (수입)</v>
          </cell>
          <cell r="D53" t="str">
            <v>AM-03</v>
          </cell>
          <cell r="E53">
            <v>389010</v>
          </cell>
          <cell r="G53">
            <v>13413</v>
          </cell>
        </row>
        <row r="54">
          <cell r="A54">
            <v>53</v>
          </cell>
          <cell r="B54">
            <v>2300200</v>
          </cell>
          <cell r="C54" t="str">
            <v>혈액투석기 (수입)</v>
          </cell>
          <cell r="D54" t="str">
            <v>AM-06</v>
          </cell>
          <cell r="E54">
            <v>389020</v>
          </cell>
          <cell r="F54">
            <v>8472.85</v>
          </cell>
          <cell r="G54">
            <v>13413</v>
          </cell>
          <cell r="H54">
            <v>9300</v>
          </cell>
        </row>
        <row r="55">
          <cell r="A55">
            <v>54</v>
          </cell>
          <cell r="B55">
            <v>2300300</v>
          </cell>
          <cell r="C55" t="str">
            <v>혈액투석기 (수입)</v>
          </cell>
          <cell r="D55" t="str">
            <v>AM-10</v>
          </cell>
          <cell r="G55">
            <v>14957</v>
          </cell>
        </row>
        <row r="56">
          <cell r="A56">
            <v>55</v>
          </cell>
          <cell r="B56">
            <v>2300400</v>
          </cell>
          <cell r="C56" t="str">
            <v>혈액투석기 (수입)</v>
          </cell>
          <cell r="D56" t="str">
            <v>AM-20</v>
          </cell>
          <cell r="G56">
            <v>14957</v>
          </cell>
        </row>
        <row r="57">
          <cell r="A57">
            <v>56</v>
          </cell>
          <cell r="B57">
            <v>2300500</v>
          </cell>
          <cell r="C57" t="str">
            <v>혈액투석기 (수입)</v>
          </cell>
          <cell r="D57" t="str">
            <v>AM-100M</v>
          </cell>
          <cell r="E57">
            <v>389060</v>
          </cell>
          <cell r="G57">
            <v>10647</v>
          </cell>
        </row>
        <row r="58">
          <cell r="A58">
            <v>57</v>
          </cell>
          <cell r="B58">
            <v>2300600</v>
          </cell>
          <cell r="C58" t="str">
            <v>혈액투석기 (수입)</v>
          </cell>
          <cell r="D58" t="str">
            <v>AM-100H</v>
          </cell>
          <cell r="G58">
            <v>10647</v>
          </cell>
        </row>
        <row r="59">
          <cell r="A59">
            <v>58</v>
          </cell>
          <cell r="B59">
            <v>2300800</v>
          </cell>
          <cell r="C59" t="str">
            <v>혈액투석기 (수입)</v>
          </cell>
          <cell r="D59" t="str">
            <v>AM-150M</v>
          </cell>
          <cell r="G59">
            <v>13923</v>
          </cell>
        </row>
        <row r="60">
          <cell r="A60">
            <v>59</v>
          </cell>
          <cell r="B60">
            <v>2300900</v>
          </cell>
          <cell r="C60" t="str">
            <v>혈액투석기 (수입)</v>
          </cell>
          <cell r="D60" t="str">
            <v>AM-NEO-2000M</v>
          </cell>
          <cell r="G60">
            <v>27800</v>
          </cell>
        </row>
        <row r="61">
          <cell r="A61">
            <v>60</v>
          </cell>
          <cell r="B61">
            <v>2301000</v>
          </cell>
          <cell r="C61" t="str">
            <v>혈액투석기 (수입)</v>
          </cell>
          <cell r="D61" t="str">
            <v>NR-100</v>
          </cell>
          <cell r="G61">
            <v>9500</v>
          </cell>
        </row>
        <row r="62">
          <cell r="A62">
            <v>61</v>
          </cell>
          <cell r="B62">
            <v>2310200</v>
          </cell>
          <cell r="C62" t="str">
            <v>혈액투석기</v>
          </cell>
          <cell r="D62" t="str">
            <v>GC-09M</v>
          </cell>
          <cell r="G62">
            <v>7535</v>
          </cell>
        </row>
        <row r="63">
          <cell r="A63">
            <v>62</v>
          </cell>
          <cell r="B63">
            <v>2310300</v>
          </cell>
          <cell r="C63" t="str">
            <v>혈액투석기</v>
          </cell>
          <cell r="D63" t="str">
            <v>GC-100M</v>
          </cell>
          <cell r="E63">
            <v>389090</v>
          </cell>
          <cell r="G63">
            <v>7535</v>
          </cell>
        </row>
        <row r="64">
          <cell r="A64">
            <v>63</v>
          </cell>
          <cell r="B64">
            <v>2310400</v>
          </cell>
          <cell r="C64" t="str">
            <v>혈액투석기</v>
          </cell>
          <cell r="D64" t="str">
            <v>GC-150M</v>
          </cell>
          <cell r="E64">
            <v>389100</v>
          </cell>
          <cell r="G64">
            <v>9860</v>
          </cell>
        </row>
        <row r="65">
          <cell r="A65">
            <v>64</v>
          </cell>
          <cell r="B65">
            <v>2410100</v>
          </cell>
          <cell r="C65" t="str">
            <v>혈액회로 (수입)</v>
          </cell>
          <cell r="D65" t="str">
            <v>E-129</v>
          </cell>
          <cell r="G65">
            <v>6552</v>
          </cell>
        </row>
        <row r="66">
          <cell r="A66">
            <v>65</v>
          </cell>
          <cell r="B66">
            <v>2410200</v>
          </cell>
          <cell r="C66" t="str">
            <v>혈액회로 (수입)</v>
          </cell>
          <cell r="D66" t="str">
            <v>AN-IV-15K</v>
          </cell>
          <cell r="G66">
            <v>6552</v>
          </cell>
        </row>
        <row r="67">
          <cell r="A67">
            <v>66</v>
          </cell>
          <cell r="B67">
            <v>2410300</v>
          </cell>
          <cell r="C67" t="str">
            <v>혈액회로 (수입)</v>
          </cell>
          <cell r="D67" t="str">
            <v>AN-IV-16</v>
          </cell>
          <cell r="G67">
            <v>6552</v>
          </cell>
        </row>
        <row r="68">
          <cell r="A68">
            <v>67</v>
          </cell>
          <cell r="B68">
            <v>2410400</v>
          </cell>
          <cell r="C68" t="str">
            <v>혈액회로 (수입)</v>
          </cell>
          <cell r="D68" t="str">
            <v>BR-09</v>
          </cell>
          <cell r="E68">
            <v>335020</v>
          </cell>
          <cell r="F68">
            <v>5331.88</v>
          </cell>
          <cell r="G68">
            <v>4354.8999999999996</v>
          </cell>
          <cell r="H68">
            <v>5800</v>
          </cell>
        </row>
        <row r="69">
          <cell r="A69">
            <v>68</v>
          </cell>
          <cell r="B69">
            <v>2410500</v>
          </cell>
          <cell r="C69" t="str">
            <v>혈액회로 (수입)</v>
          </cell>
          <cell r="D69" t="str">
            <v>AN-10</v>
          </cell>
          <cell r="E69">
            <v>335010</v>
          </cell>
          <cell r="G69">
            <v>4354.8999999999996</v>
          </cell>
        </row>
        <row r="70">
          <cell r="A70">
            <v>69</v>
          </cell>
          <cell r="B70">
            <v>2410600</v>
          </cell>
          <cell r="C70" t="str">
            <v>혈액회로 (수입)</v>
          </cell>
          <cell r="D70" t="str">
            <v>CN-01-03</v>
          </cell>
          <cell r="F70">
            <v>6658.05</v>
          </cell>
          <cell r="G70">
            <v>6552</v>
          </cell>
        </row>
        <row r="71">
          <cell r="A71">
            <v>70</v>
          </cell>
          <cell r="B71">
            <v>2410700</v>
          </cell>
          <cell r="C71" t="str">
            <v>혈액회로 (수입)</v>
          </cell>
          <cell r="D71" t="str">
            <v>NY-669A</v>
          </cell>
          <cell r="G71">
            <v>6552</v>
          </cell>
        </row>
        <row r="72">
          <cell r="A72">
            <v>71</v>
          </cell>
          <cell r="B72">
            <v>2410800</v>
          </cell>
          <cell r="C72" t="str">
            <v>혈액회로 (수입)</v>
          </cell>
          <cell r="D72" t="str">
            <v>LESO-35-010</v>
          </cell>
          <cell r="G72">
            <v>6552</v>
          </cell>
        </row>
        <row r="73">
          <cell r="A73">
            <v>72</v>
          </cell>
          <cell r="B73">
            <v>2420100</v>
          </cell>
          <cell r="C73" t="str">
            <v>혈액회로</v>
          </cell>
          <cell r="D73" t="str">
            <v>GCL-216</v>
          </cell>
          <cell r="G73">
            <v>4372</v>
          </cell>
        </row>
        <row r="74">
          <cell r="A74">
            <v>73</v>
          </cell>
          <cell r="B74">
            <v>2420400</v>
          </cell>
          <cell r="C74" t="str">
            <v>혈액회로</v>
          </cell>
          <cell r="D74" t="str">
            <v>GCL-015</v>
          </cell>
          <cell r="G74">
            <v>3910</v>
          </cell>
        </row>
        <row r="75">
          <cell r="A75">
            <v>74</v>
          </cell>
          <cell r="B75">
            <v>2420500</v>
          </cell>
          <cell r="C75" t="str">
            <v>혈액회로</v>
          </cell>
          <cell r="D75" t="str">
            <v>GCL-081</v>
          </cell>
          <cell r="E75">
            <v>335012</v>
          </cell>
          <cell r="F75">
            <v>4241.34</v>
          </cell>
          <cell r="G75">
            <v>3676</v>
          </cell>
        </row>
        <row r="76">
          <cell r="A76">
            <v>75</v>
          </cell>
          <cell r="B76">
            <v>2420600</v>
          </cell>
          <cell r="C76" t="str">
            <v>혈액회로</v>
          </cell>
          <cell r="D76" t="str">
            <v>GCL-210F</v>
          </cell>
          <cell r="E76">
            <v>335011</v>
          </cell>
          <cell r="F76">
            <v>3825.13</v>
          </cell>
          <cell r="G76">
            <v>3697</v>
          </cell>
          <cell r="H76">
            <v>3800</v>
          </cell>
        </row>
        <row r="77">
          <cell r="A77">
            <v>76</v>
          </cell>
          <cell r="B77">
            <v>2420700</v>
          </cell>
          <cell r="C77" t="str">
            <v>혈액회로</v>
          </cell>
          <cell r="D77" t="str">
            <v>GCL-269</v>
          </cell>
          <cell r="E77">
            <v>335090</v>
          </cell>
          <cell r="F77">
            <v>3755.55</v>
          </cell>
          <cell r="G77">
            <v>3463</v>
          </cell>
          <cell r="H77">
            <v>3700</v>
          </cell>
        </row>
        <row r="78">
          <cell r="A78">
            <v>77</v>
          </cell>
          <cell r="B78">
            <v>3210000</v>
          </cell>
          <cell r="C78" t="str">
            <v>ACD-A Solution</v>
          </cell>
          <cell r="D78" t="str">
            <v>500ml(수출용)</v>
          </cell>
        </row>
        <row r="79">
          <cell r="A79">
            <v>78</v>
          </cell>
          <cell r="B79">
            <v>2510100</v>
          </cell>
          <cell r="C79" t="str">
            <v>H.D.SOL-1</v>
          </cell>
          <cell r="D79" t="str">
            <v>20L</v>
          </cell>
          <cell r="E79">
            <v>439010</v>
          </cell>
          <cell r="F79">
            <v>12890.18</v>
          </cell>
          <cell r="G79">
            <v>11458</v>
          </cell>
          <cell r="H79">
            <v>10818</v>
          </cell>
        </row>
        <row r="80">
          <cell r="A80">
            <v>79</v>
          </cell>
          <cell r="B80">
            <v>2500200</v>
          </cell>
          <cell r="C80" t="str">
            <v>H.D.SOL-2</v>
          </cell>
          <cell r="D80" t="str">
            <v>10L</v>
          </cell>
        </row>
        <row r="81">
          <cell r="A81">
            <v>80</v>
          </cell>
          <cell r="B81">
            <v>2510300</v>
          </cell>
          <cell r="C81" t="str">
            <v>H.D.SOL-2</v>
          </cell>
          <cell r="D81" t="str">
            <v>20L</v>
          </cell>
          <cell r="E81">
            <v>439020</v>
          </cell>
          <cell r="F81">
            <v>12890.18</v>
          </cell>
          <cell r="G81">
            <v>11762</v>
          </cell>
          <cell r="H81">
            <v>10818</v>
          </cell>
        </row>
        <row r="82">
          <cell r="A82">
            <v>81</v>
          </cell>
          <cell r="B82">
            <v>2500300</v>
          </cell>
          <cell r="C82" t="str">
            <v>H.D.SOL-BC(G)</v>
          </cell>
          <cell r="D82" t="str">
            <v>B 액</v>
          </cell>
        </row>
        <row r="83">
          <cell r="A83">
            <v>82</v>
          </cell>
          <cell r="B83">
            <v>2510500</v>
          </cell>
          <cell r="C83" t="str">
            <v>H.D.SOL-3</v>
          </cell>
          <cell r="D83" t="str">
            <v>20L</v>
          </cell>
          <cell r="E83">
            <v>439030</v>
          </cell>
          <cell r="F83">
            <v>12890.18</v>
          </cell>
          <cell r="G83">
            <v>12128</v>
          </cell>
          <cell r="H83">
            <v>10818</v>
          </cell>
        </row>
        <row r="84">
          <cell r="A84">
            <v>83</v>
          </cell>
          <cell r="B84">
            <v>2530110</v>
          </cell>
          <cell r="C84" t="str">
            <v>H.D.SOL-BC(G)</v>
          </cell>
          <cell r="D84" t="str">
            <v>A 액</v>
          </cell>
          <cell r="E84">
            <v>439071</v>
          </cell>
          <cell r="F84">
            <v>5588.28</v>
          </cell>
          <cell r="G84">
            <v>4941</v>
          </cell>
          <cell r="H84">
            <v>5409</v>
          </cell>
        </row>
        <row r="85">
          <cell r="A85">
            <v>84</v>
          </cell>
          <cell r="B85">
            <v>2510700</v>
          </cell>
          <cell r="C85" t="str">
            <v>H.D.SOL-4</v>
          </cell>
          <cell r="D85" t="str">
            <v>20L</v>
          </cell>
          <cell r="E85">
            <v>439040</v>
          </cell>
          <cell r="F85">
            <v>12890.18</v>
          </cell>
          <cell r="G85">
            <v>11385</v>
          </cell>
          <cell r="H85">
            <v>10818</v>
          </cell>
        </row>
        <row r="86">
          <cell r="A86">
            <v>85</v>
          </cell>
          <cell r="B86">
            <v>1290200</v>
          </cell>
          <cell r="C86" t="str">
            <v>Hemosorba</v>
          </cell>
          <cell r="D86" t="str">
            <v>CH-350</v>
          </cell>
          <cell r="E86">
            <v>441010</v>
          </cell>
          <cell r="F86">
            <v>189750</v>
          </cell>
          <cell r="G86">
            <v>173580</v>
          </cell>
        </row>
        <row r="87">
          <cell r="A87">
            <v>86</v>
          </cell>
          <cell r="B87">
            <v>1290500</v>
          </cell>
          <cell r="C87" t="str">
            <v>Plasmaflo</v>
          </cell>
          <cell r="D87" t="str">
            <v>AP-05H</v>
          </cell>
          <cell r="E87">
            <v>388110</v>
          </cell>
          <cell r="G87">
            <v>135018</v>
          </cell>
        </row>
        <row r="88">
          <cell r="A88">
            <v>87</v>
          </cell>
          <cell r="B88">
            <v>2540460</v>
          </cell>
          <cell r="C88" t="str">
            <v>A.V.F. Set</v>
          </cell>
          <cell r="D88" t="str">
            <v>16G</v>
          </cell>
          <cell r="G88">
            <v>333</v>
          </cell>
        </row>
        <row r="89">
          <cell r="A89">
            <v>88</v>
          </cell>
          <cell r="B89">
            <v>2540460</v>
          </cell>
          <cell r="C89" t="str">
            <v>A.V.F. Set</v>
          </cell>
          <cell r="D89" t="str">
            <v>16G Clamp</v>
          </cell>
          <cell r="E89">
            <v>307010</v>
          </cell>
          <cell r="G89">
            <v>333</v>
          </cell>
        </row>
        <row r="90">
          <cell r="A90">
            <v>89</v>
          </cell>
          <cell r="B90">
            <v>3190500</v>
          </cell>
          <cell r="C90" t="str">
            <v>CJM T.P.N Bag</v>
          </cell>
          <cell r="D90" t="str">
            <v>1000ml(삼성의료원)</v>
          </cell>
        </row>
        <row r="91">
          <cell r="A91">
            <v>90</v>
          </cell>
          <cell r="B91">
            <v>2540600</v>
          </cell>
          <cell r="C91" t="str">
            <v>A.V.F. Set</v>
          </cell>
          <cell r="D91" t="str">
            <v>16G Side Hole</v>
          </cell>
          <cell r="E91">
            <v>307011</v>
          </cell>
          <cell r="F91">
            <v>241.82</v>
          </cell>
          <cell r="G91">
            <v>363</v>
          </cell>
        </row>
        <row r="92">
          <cell r="A92">
            <v>91</v>
          </cell>
          <cell r="B92">
            <v>2540200</v>
          </cell>
          <cell r="C92" t="str">
            <v>A.V.F. Set</v>
          </cell>
          <cell r="D92" t="str">
            <v>15G Clamp</v>
          </cell>
          <cell r="E92">
            <v>307009</v>
          </cell>
          <cell r="G92">
            <v>333.21</v>
          </cell>
        </row>
        <row r="93">
          <cell r="A93">
            <v>92</v>
          </cell>
          <cell r="B93">
            <v>2540310</v>
          </cell>
          <cell r="C93" t="str">
            <v>A.V.F. Set</v>
          </cell>
          <cell r="D93" t="str">
            <v>15G 수입</v>
          </cell>
          <cell r="G93">
            <v>360</v>
          </cell>
        </row>
        <row r="94">
          <cell r="A94">
            <v>93</v>
          </cell>
          <cell r="B94">
            <v>2291174</v>
          </cell>
          <cell r="C94" t="str">
            <v xml:space="preserve">Extension Line           </v>
          </cell>
          <cell r="D94" t="str">
            <v xml:space="preserve">Selectra용               </v>
          </cell>
          <cell r="E94">
            <v>605012</v>
          </cell>
        </row>
        <row r="95">
          <cell r="A95">
            <v>94</v>
          </cell>
          <cell r="B95">
            <v>2540300</v>
          </cell>
          <cell r="C95" t="str">
            <v>A.V.F. Set</v>
          </cell>
          <cell r="D95" t="str">
            <v>15G Side Hole</v>
          </cell>
          <cell r="G95">
            <v>363.11</v>
          </cell>
        </row>
        <row r="96">
          <cell r="A96">
            <v>95</v>
          </cell>
          <cell r="B96">
            <v>2560100</v>
          </cell>
          <cell r="C96" t="str">
            <v>혈액투석기계</v>
          </cell>
          <cell r="D96" t="str">
            <v>GSD-100</v>
          </cell>
          <cell r="G96">
            <v>11061960</v>
          </cell>
        </row>
        <row r="97">
          <cell r="A97">
            <v>96</v>
          </cell>
          <cell r="B97">
            <v>2560200</v>
          </cell>
          <cell r="C97" t="str">
            <v>혈액투석기계</v>
          </cell>
          <cell r="D97" t="str">
            <v>DBB-22B</v>
          </cell>
          <cell r="E97">
            <v>389110</v>
          </cell>
          <cell r="F97">
            <v>12334665</v>
          </cell>
          <cell r="G97">
            <v>10651500</v>
          </cell>
        </row>
        <row r="98">
          <cell r="A98">
            <v>97</v>
          </cell>
          <cell r="B98">
            <v>2570100</v>
          </cell>
          <cell r="C98" t="str">
            <v>Reverse Osmosis Machine</v>
          </cell>
          <cell r="D98" t="str">
            <v>MP-1000</v>
          </cell>
          <cell r="G98">
            <v>8297437.5</v>
          </cell>
        </row>
        <row r="99">
          <cell r="A99">
            <v>98</v>
          </cell>
          <cell r="B99">
            <v>2591100</v>
          </cell>
          <cell r="C99" t="str">
            <v>Water Softner</v>
          </cell>
          <cell r="D99" t="str">
            <v>MARK-545</v>
          </cell>
          <cell r="E99">
            <v>659010</v>
          </cell>
          <cell r="G99">
            <v>1030000</v>
          </cell>
        </row>
        <row r="100">
          <cell r="A100">
            <v>99</v>
          </cell>
          <cell r="B100">
            <v>2591200</v>
          </cell>
          <cell r="C100" t="str">
            <v>Auto Carbon Filter</v>
          </cell>
        </row>
        <row r="101">
          <cell r="A101">
            <v>100</v>
          </cell>
          <cell r="B101">
            <v>2591300</v>
          </cell>
          <cell r="C101" t="str">
            <v>Micro Catridge Housing</v>
          </cell>
          <cell r="G101">
            <v>58000</v>
          </cell>
        </row>
        <row r="102">
          <cell r="A102">
            <v>101</v>
          </cell>
          <cell r="B102">
            <v>2591400</v>
          </cell>
          <cell r="C102" t="str">
            <v>Micro Filter</v>
          </cell>
          <cell r="G102">
            <v>3600</v>
          </cell>
        </row>
        <row r="103">
          <cell r="A103">
            <v>102</v>
          </cell>
          <cell r="B103">
            <v>2591500</v>
          </cell>
          <cell r="C103" t="str">
            <v>Carbon Catridge Housing</v>
          </cell>
        </row>
        <row r="104">
          <cell r="A104">
            <v>103</v>
          </cell>
          <cell r="B104">
            <v>2591700</v>
          </cell>
          <cell r="C104" t="str">
            <v>Carbon Catridge</v>
          </cell>
        </row>
        <row r="105">
          <cell r="A105">
            <v>104</v>
          </cell>
          <cell r="B105">
            <v>2591800</v>
          </cell>
          <cell r="C105" t="str">
            <v>Lebel S/W</v>
          </cell>
        </row>
        <row r="106">
          <cell r="A106">
            <v>105</v>
          </cell>
          <cell r="B106">
            <v>2591900</v>
          </cell>
          <cell r="C106" t="str">
            <v>Storage Tank</v>
          </cell>
        </row>
        <row r="107">
          <cell r="A107">
            <v>106</v>
          </cell>
          <cell r="B107">
            <v>2592200</v>
          </cell>
          <cell r="C107" t="str">
            <v>급수가압 Pump</v>
          </cell>
          <cell r="G107">
            <v>300000</v>
          </cell>
        </row>
        <row r="108">
          <cell r="A108">
            <v>107</v>
          </cell>
          <cell r="B108">
            <v>2592300</v>
          </cell>
          <cell r="C108" t="str">
            <v>R/O Control Panel</v>
          </cell>
        </row>
        <row r="109">
          <cell r="A109">
            <v>108</v>
          </cell>
          <cell r="B109">
            <v>2592400</v>
          </cell>
          <cell r="C109" t="str">
            <v>Pressure Vessel</v>
          </cell>
        </row>
        <row r="110">
          <cell r="A110">
            <v>109</v>
          </cell>
          <cell r="B110">
            <v>2592500</v>
          </cell>
          <cell r="C110" t="str">
            <v>Hardness Test Kit</v>
          </cell>
        </row>
        <row r="111">
          <cell r="A111">
            <v>110</v>
          </cell>
          <cell r="B111">
            <v>2592600</v>
          </cell>
          <cell r="C111" t="str">
            <v>Hardness Test Kit</v>
          </cell>
          <cell r="D111" t="str">
            <v>시 약</v>
          </cell>
        </row>
        <row r="112">
          <cell r="A112">
            <v>111</v>
          </cell>
          <cell r="B112">
            <v>2592700</v>
          </cell>
          <cell r="C112" t="str">
            <v>Chlorine Test Kit</v>
          </cell>
        </row>
        <row r="113">
          <cell r="A113">
            <v>112</v>
          </cell>
          <cell r="B113">
            <v>2592800</v>
          </cell>
          <cell r="C113" t="str">
            <v>Chlorine Test Kit</v>
          </cell>
          <cell r="D113" t="str">
            <v>시 약</v>
          </cell>
        </row>
        <row r="114">
          <cell r="A114">
            <v>113</v>
          </cell>
          <cell r="B114">
            <v>2592900</v>
          </cell>
          <cell r="C114" t="str">
            <v>Conductivity Meter</v>
          </cell>
        </row>
        <row r="115">
          <cell r="A115">
            <v>114</v>
          </cell>
          <cell r="B115">
            <v>2580500</v>
          </cell>
          <cell r="C115" t="str">
            <v>Standard Solution</v>
          </cell>
          <cell r="D115" t="str">
            <v>500 ml</v>
          </cell>
          <cell r="G115">
            <v>27000</v>
          </cell>
        </row>
        <row r="116">
          <cell r="A116">
            <v>115</v>
          </cell>
          <cell r="B116">
            <v>2593000</v>
          </cell>
          <cell r="C116" t="str">
            <v>Blood Pump</v>
          </cell>
          <cell r="G116">
            <v>719200</v>
          </cell>
        </row>
        <row r="117">
          <cell r="A117">
            <v>116</v>
          </cell>
          <cell r="B117">
            <v>2593100</v>
          </cell>
          <cell r="C117" t="str">
            <v>Infusion Pump</v>
          </cell>
          <cell r="F117">
            <v>688547.44</v>
          </cell>
          <cell r="G117">
            <v>1029600</v>
          </cell>
        </row>
        <row r="118">
          <cell r="A118">
            <v>117</v>
          </cell>
          <cell r="B118">
            <v>2593500</v>
          </cell>
          <cell r="C118" t="str">
            <v>Sodium Infusion 장치</v>
          </cell>
        </row>
        <row r="119">
          <cell r="A119">
            <v>118</v>
          </cell>
          <cell r="B119">
            <v>2593600</v>
          </cell>
          <cell r="C119" t="str">
            <v>S/N Control System</v>
          </cell>
          <cell r="G119">
            <v>272500</v>
          </cell>
        </row>
        <row r="120">
          <cell r="A120">
            <v>119</v>
          </cell>
          <cell r="B120">
            <v>2600100</v>
          </cell>
          <cell r="C120" t="str">
            <v>Urine Bag</v>
          </cell>
          <cell r="D120" t="str">
            <v>2000 ML</v>
          </cell>
          <cell r="E120">
            <v>635011</v>
          </cell>
          <cell r="F120">
            <v>955.32</v>
          </cell>
          <cell r="G120">
            <v>823.08</v>
          </cell>
        </row>
        <row r="121">
          <cell r="A121">
            <v>120</v>
          </cell>
          <cell r="B121">
            <v>2600400</v>
          </cell>
          <cell r="C121" t="str">
            <v>Urine Bag</v>
          </cell>
          <cell r="D121" t="str">
            <v>B type (대구용)</v>
          </cell>
          <cell r="G121">
            <v>16</v>
          </cell>
        </row>
        <row r="122">
          <cell r="A122">
            <v>121</v>
          </cell>
          <cell r="B122">
            <v>2600500</v>
          </cell>
          <cell r="C122" t="str">
            <v>Urine Bag</v>
          </cell>
          <cell r="D122" t="str">
            <v>C Type(수출)</v>
          </cell>
          <cell r="F122">
            <v>255.32</v>
          </cell>
          <cell r="G122">
            <v>753.77</v>
          </cell>
        </row>
        <row r="123">
          <cell r="A123">
            <v>122</v>
          </cell>
          <cell r="B123">
            <v>2600600</v>
          </cell>
          <cell r="C123" t="str">
            <v>Urine Bag</v>
          </cell>
          <cell r="D123" t="str">
            <v>1400 ML</v>
          </cell>
          <cell r="E123">
            <v>635012</v>
          </cell>
          <cell r="F123">
            <v>869.34</v>
          </cell>
          <cell r="G123">
            <v>747.03</v>
          </cell>
        </row>
        <row r="124">
          <cell r="A124">
            <v>123</v>
          </cell>
          <cell r="B124">
            <v>2610200</v>
          </cell>
          <cell r="C124" t="str">
            <v>Urine Collector</v>
          </cell>
          <cell r="D124" t="str">
            <v>100 cc</v>
          </cell>
          <cell r="E124">
            <v>639010</v>
          </cell>
          <cell r="F124">
            <v>55</v>
          </cell>
          <cell r="G124">
            <v>55</v>
          </cell>
        </row>
        <row r="125">
          <cell r="A125">
            <v>124</v>
          </cell>
          <cell r="B125">
            <v>2800100</v>
          </cell>
          <cell r="C125" t="str">
            <v>Foley Catheter</v>
          </cell>
          <cell r="D125" t="str">
            <v>8 FR</v>
          </cell>
          <cell r="G125">
            <v>1570</v>
          </cell>
        </row>
        <row r="126">
          <cell r="A126">
            <v>125</v>
          </cell>
          <cell r="B126">
            <v>2800200</v>
          </cell>
          <cell r="C126" t="str">
            <v>Foley Catheter</v>
          </cell>
          <cell r="D126" t="str">
            <v>10 FR</v>
          </cell>
          <cell r="G126">
            <v>1570</v>
          </cell>
        </row>
        <row r="127">
          <cell r="A127">
            <v>126</v>
          </cell>
          <cell r="B127">
            <v>2800300</v>
          </cell>
          <cell r="C127" t="str">
            <v>Foley Catheter</v>
          </cell>
          <cell r="D127" t="str">
            <v>12 FR</v>
          </cell>
          <cell r="G127">
            <v>1171</v>
          </cell>
        </row>
        <row r="128">
          <cell r="A128">
            <v>127</v>
          </cell>
          <cell r="B128">
            <v>2800400</v>
          </cell>
          <cell r="C128" t="str">
            <v>Foley Catheter</v>
          </cell>
          <cell r="D128" t="str">
            <v>14 FR</v>
          </cell>
          <cell r="G128">
            <v>1171</v>
          </cell>
        </row>
        <row r="129">
          <cell r="A129">
            <v>128</v>
          </cell>
          <cell r="B129">
            <v>2800500</v>
          </cell>
          <cell r="C129" t="str">
            <v>Foley Catheter</v>
          </cell>
          <cell r="D129" t="str">
            <v>16 FR</v>
          </cell>
          <cell r="G129">
            <v>1171</v>
          </cell>
        </row>
        <row r="130">
          <cell r="A130">
            <v>129</v>
          </cell>
          <cell r="B130">
            <v>2800600</v>
          </cell>
          <cell r="C130" t="str">
            <v>Foley Catheter</v>
          </cell>
          <cell r="D130" t="str">
            <v>18 FR</v>
          </cell>
          <cell r="G130">
            <v>1171</v>
          </cell>
        </row>
        <row r="131">
          <cell r="A131">
            <v>130</v>
          </cell>
          <cell r="B131">
            <v>2800700</v>
          </cell>
          <cell r="C131" t="str">
            <v>Foley Catheter</v>
          </cell>
          <cell r="D131" t="str">
            <v>20 FR</v>
          </cell>
          <cell r="G131">
            <v>1171</v>
          </cell>
        </row>
        <row r="132">
          <cell r="A132">
            <v>131</v>
          </cell>
          <cell r="B132">
            <v>2800800</v>
          </cell>
          <cell r="C132" t="str">
            <v>Foley Catheter</v>
          </cell>
          <cell r="D132" t="str">
            <v>22 FR</v>
          </cell>
          <cell r="G132">
            <v>1171</v>
          </cell>
        </row>
        <row r="133">
          <cell r="A133">
            <v>132</v>
          </cell>
          <cell r="B133">
            <v>2800900</v>
          </cell>
          <cell r="C133" t="str">
            <v>Foley Catheter</v>
          </cell>
          <cell r="D133" t="str">
            <v>24 FR</v>
          </cell>
          <cell r="G133">
            <v>1171</v>
          </cell>
        </row>
        <row r="134">
          <cell r="A134">
            <v>133</v>
          </cell>
          <cell r="B134">
            <v>2990100</v>
          </cell>
          <cell r="C134" t="str">
            <v>Western Catheter</v>
          </cell>
          <cell r="G134">
            <v>211</v>
          </cell>
        </row>
        <row r="135">
          <cell r="A135">
            <v>134</v>
          </cell>
          <cell r="B135">
            <v>3001200</v>
          </cell>
          <cell r="C135" t="str">
            <v>수액 Set</v>
          </cell>
          <cell r="D135" t="str">
            <v>RO 21 G</v>
          </cell>
          <cell r="G135">
            <v>176</v>
          </cell>
        </row>
        <row r="136">
          <cell r="A136">
            <v>135</v>
          </cell>
          <cell r="B136">
            <v>3001300</v>
          </cell>
          <cell r="C136" t="str">
            <v>수액 Set</v>
          </cell>
          <cell r="D136" t="str">
            <v>RO 22 G</v>
          </cell>
          <cell r="G136">
            <v>176</v>
          </cell>
        </row>
        <row r="137">
          <cell r="A137">
            <v>136</v>
          </cell>
          <cell r="B137">
            <v>3000510</v>
          </cell>
          <cell r="C137" t="str">
            <v xml:space="preserve">수액 Set Q-Type          </v>
          </cell>
          <cell r="D137" t="str">
            <v xml:space="preserve">녹십자양행               </v>
          </cell>
          <cell r="E137" t="str">
            <v xml:space="preserve">        </v>
          </cell>
          <cell r="G137">
            <v>148</v>
          </cell>
        </row>
        <row r="138">
          <cell r="A138">
            <v>137</v>
          </cell>
          <cell r="B138">
            <v>3000400</v>
          </cell>
          <cell r="C138" t="str">
            <v xml:space="preserve">수액 Set C-Type          </v>
          </cell>
          <cell r="D138" t="str">
            <v xml:space="preserve">21G 녹십자용             </v>
          </cell>
          <cell r="E138" t="str">
            <v xml:space="preserve">        </v>
          </cell>
          <cell r="F138">
            <v>180</v>
          </cell>
          <cell r="G138">
            <v>170</v>
          </cell>
        </row>
        <row r="139">
          <cell r="A139">
            <v>138</v>
          </cell>
          <cell r="B139">
            <v>3000820</v>
          </cell>
          <cell r="C139" t="str">
            <v xml:space="preserve">수액 Set QS-Type         </v>
          </cell>
          <cell r="D139" t="str">
            <v xml:space="preserve">신동방                   </v>
          </cell>
          <cell r="E139">
            <v>457012</v>
          </cell>
          <cell r="G139">
            <v>140</v>
          </cell>
        </row>
        <row r="140">
          <cell r="A140">
            <v>139</v>
          </cell>
          <cell r="B140">
            <v>3000600</v>
          </cell>
          <cell r="C140" t="str">
            <v xml:space="preserve">수액 Set Q-Type          </v>
          </cell>
          <cell r="D140" t="str">
            <v xml:space="preserve">수출용                   </v>
          </cell>
          <cell r="E140" t="str">
            <v xml:space="preserve">        </v>
          </cell>
          <cell r="F140">
            <v>170</v>
          </cell>
          <cell r="G140">
            <v>170</v>
          </cell>
        </row>
        <row r="141">
          <cell r="A141">
            <v>140</v>
          </cell>
          <cell r="B141">
            <v>3001840</v>
          </cell>
          <cell r="C141" t="str">
            <v xml:space="preserve">수액 Set                 </v>
          </cell>
          <cell r="D141" t="str">
            <v xml:space="preserve">Y-Type(서울대용)         </v>
          </cell>
          <cell r="E141">
            <v>457016</v>
          </cell>
        </row>
        <row r="142">
          <cell r="A142">
            <v>141</v>
          </cell>
          <cell r="B142">
            <v>3001810</v>
          </cell>
          <cell r="C142" t="str">
            <v xml:space="preserve">수액 Set                 </v>
          </cell>
          <cell r="D142" t="str">
            <v xml:space="preserve">B-Type(서울대용)         </v>
          </cell>
          <cell r="E142">
            <v>457014</v>
          </cell>
        </row>
        <row r="143">
          <cell r="A143">
            <v>142</v>
          </cell>
          <cell r="B143">
            <v>3001820</v>
          </cell>
          <cell r="C143" t="str">
            <v xml:space="preserve">수액 Set                 </v>
          </cell>
          <cell r="D143" t="str">
            <v xml:space="preserve">K-Type(서울대용)         </v>
          </cell>
          <cell r="E143">
            <v>457017</v>
          </cell>
        </row>
        <row r="144">
          <cell r="A144">
            <v>143</v>
          </cell>
          <cell r="B144">
            <v>3100100</v>
          </cell>
          <cell r="C144" t="str">
            <v>Scalp Vein Set</v>
          </cell>
          <cell r="D144" t="str">
            <v>18 G</v>
          </cell>
          <cell r="E144">
            <v>587011</v>
          </cell>
          <cell r="F144">
            <v>52.54</v>
          </cell>
          <cell r="G144">
            <v>51</v>
          </cell>
        </row>
        <row r="145">
          <cell r="A145">
            <v>144</v>
          </cell>
          <cell r="B145">
            <v>3100500</v>
          </cell>
          <cell r="C145" t="str">
            <v>Scalp Vein Set</v>
          </cell>
          <cell r="D145" t="str">
            <v>19 G</v>
          </cell>
          <cell r="E145">
            <v>587012</v>
          </cell>
          <cell r="F145">
            <v>52.54</v>
          </cell>
          <cell r="G145">
            <v>51</v>
          </cell>
        </row>
        <row r="146">
          <cell r="A146">
            <v>145</v>
          </cell>
          <cell r="B146">
            <v>3100800</v>
          </cell>
          <cell r="C146" t="str">
            <v>Scalp Vein Set</v>
          </cell>
          <cell r="D146" t="str">
            <v>20 G</v>
          </cell>
          <cell r="E146">
            <v>587013</v>
          </cell>
          <cell r="F146">
            <v>52.54</v>
          </cell>
          <cell r="G146">
            <v>51</v>
          </cell>
        </row>
        <row r="147">
          <cell r="A147">
            <v>146</v>
          </cell>
          <cell r="B147">
            <v>3101000</v>
          </cell>
          <cell r="C147" t="str">
            <v>Scalp Vein Set</v>
          </cell>
          <cell r="D147" t="str">
            <v>21 G</v>
          </cell>
          <cell r="E147">
            <v>587014</v>
          </cell>
          <cell r="F147">
            <v>52.54</v>
          </cell>
          <cell r="G147">
            <v>51</v>
          </cell>
        </row>
        <row r="148">
          <cell r="A148">
            <v>147</v>
          </cell>
          <cell r="B148">
            <v>3101200</v>
          </cell>
          <cell r="C148" t="str">
            <v>Scalp Vein Set</v>
          </cell>
          <cell r="D148" t="str">
            <v>22 G</v>
          </cell>
          <cell r="E148">
            <v>587015</v>
          </cell>
          <cell r="F148">
            <v>52.54</v>
          </cell>
          <cell r="G148">
            <v>51</v>
          </cell>
        </row>
        <row r="149">
          <cell r="A149">
            <v>148</v>
          </cell>
          <cell r="B149">
            <v>3101400</v>
          </cell>
          <cell r="C149" t="str">
            <v>Scalp Vein Set</v>
          </cell>
          <cell r="D149" t="str">
            <v>23 G</v>
          </cell>
          <cell r="E149">
            <v>587016</v>
          </cell>
          <cell r="F149">
            <v>52.54</v>
          </cell>
          <cell r="G149">
            <v>51</v>
          </cell>
        </row>
        <row r="150">
          <cell r="A150">
            <v>149</v>
          </cell>
          <cell r="B150">
            <v>3101600</v>
          </cell>
          <cell r="C150" t="str">
            <v>Scalp Vein Set</v>
          </cell>
          <cell r="D150" t="str">
            <v>24 G</v>
          </cell>
          <cell r="E150">
            <v>587017</v>
          </cell>
          <cell r="F150">
            <v>52.54</v>
          </cell>
          <cell r="G150">
            <v>51</v>
          </cell>
        </row>
        <row r="151">
          <cell r="A151">
            <v>150</v>
          </cell>
          <cell r="B151">
            <v>3101800</v>
          </cell>
          <cell r="C151" t="str">
            <v>Scalp Vein Set</v>
          </cell>
          <cell r="D151" t="str">
            <v>25 G</v>
          </cell>
          <cell r="E151">
            <v>587018</v>
          </cell>
          <cell r="F151">
            <v>52.54</v>
          </cell>
          <cell r="G151">
            <v>51</v>
          </cell>
        </row>
        <row r="152">
          <cell r="A152">
            <v>151</v>
          </cell>
          <cell r="B152">
            <v>3900200</v>
          </cell>
          <cell r="C152" t="str">
            <v>Feeding Tube</v>
          </cell>
          <cell r="D152" t="str">
            <v>5 FR</v>
          </cell>
        </row>
        <row r="153">
          <cell r="A153">
            <v>152</v>
          </cell>
          <cell r="B153">
            <v>3900300</v>
          </cell>
          <cell r="C153" t="str">
            <v>Feeding Tube</v>
          </cell>
          <cell r="D153" t="str">
            <v>6 FR</v>
          </cell>
        </row>
        <row r="154">
          <cell r="A154">
            <v>153</v>
          </cell>
          <cell r="B154">
            <v>3900400</v>
          </cell>
          <cell r="C154" t="str">
            <v>Feeding Tube</v>
          </cell>
          <cell r="D154" t="str">
            <v>8 FR</v>
          </cell>
          <cell r="G154">
            <v>379</v>
          </cell>
        </row>
        <row r="155">
          <cell r="A155">
            <v>154</v>
          </cell>
          <cell r="B155">
            <v>3190200</v>
          </cell>
          <cell r="C155" t="str">
            <v>생리식염주사액</v>
          </cell>
          <cell r="D155" t="str">
            <v>1 L</v>
          </cell>
          <cell r="E155">
            <v>389150</v>
          </cell>
          <cell r="G155">
            <v>1098.4100000000001</v>
          </cell>
        </row>
        <row r="156">
          <cell r="A156">
            <v>155</v>
          </cell>
          <cell r="B156">
            <v>3190400</v>
          </cell>
          <cell r="C156" t="str">
            <v>T.P.N Bag</v>
          </cell>
          <cell r="E156">
            <v>607010</v>
          </cell>
          <cell r="F156">
            <v>518.80999999999995</v>
          </cell>
          <cell r="G156">
            <v>809.52</v>
          </cell>
        </row>
        <row r="157">
          <cell r="A157">
            <v>156</v>
          </cell>
          <cell r="B157">
            <v>3900100</v>
          </cell>
          <cell r="C157" t="str">
            <v>3-Way stop cock</v>
          </cell>
          <cell r="E157">
            <v>301010</v>
          </cell>
          <cell r="G157">
            <v>276</v>
          </cell>
        </row>
        <row r="158">
          <cell r="A158">
            <v>157</v>
          </cell>
          <cell r="B158">
            <v>3900700</v>
          </cell>
          <cell r="C158" t="str">
            <v>Cut-down Tube</v>
          </cell>
        </row>
        <row r="159">
          <cell r="A159">
            <v>158</v>
          </cell>
          <cell r="B159">
            <v>3400300</v>
          </cell>
          <cell r="C159" t="str">
            <v>I.V. Catheter</v>
          </cell>
          <cell r="D159" t="str">
            <v>16G 2"</v>
          </cell>
          <cell r="E159">
            <v>389757</v>
          </cell>
          <cell r="F159">
            <v>250</v>
          </cell>
          <cell r="G159">
            <v>250</v>
          </cell>
        </row>
        <row r="160">
          <cell r="A160">
            <v>159</v>
          </cell>
          <cell r="B160">
            <v>3400400</v>
          </cell>
          <cell r="C160" t="str">
            <v>I.V. Catheter</v>
          </cell>
          <cell r="D160" t="str">
            <v>18G 2"</v>
          </cell>
          <cell r="E160">
            <v>389756</v>
          </cell>
          <cell r="F160">
            <v>250</v>
          </cell>
          <cell r="G160">
            <v>250</v>
          </cell>
        </row>
        <row r="161">
          <cell r="A161">
            <v>160</v>
          </cell>
          <cell r="B161">
            <v>3400700</v>
          </cell>
          <cell r="C161" t="str">
            <v>I.V. Catheter</v>
          </cell>
          <cell r="D161" t="str">
            <v>20G 1 1/4</v>
          </cell>
          <cell r="E161">
            <v>389754</v>
          </cell>
          <cell r="F161">
            <v>250</v>
          </cell>
          <cell r="G161">
            <v>250</v>
          </cell>
        </row>
        <row r="162">
          <cell r="A162">
            <v>161</v>
          </cell>
          <cell r="B162">
            <v>3400800</v>
          </cell>
          <cell r="C162" t="str">
            <v>I.V. Catheter</v>
          </cell>
          <cell r="D162" t="str">
            <v>22G 1"</v>
          </cell>
          <cell r="E162">
            <v>389751</v>
          </cell>
          <cell r="F162">
            <v>250</v>
          </cell>
          <cell r="G162">
            <v>250</v>
          </cell>
        </row>
        <row r="163">
          <cell r="A163">
            <v>162</v>
          </cell>
          <cell r="B163">
            <v>4010200</v>
          </cell>
          <cell r="C163" t="str">
            <v>Greenject- 1</v>
          </cell>
          <cell r="D163" t="str">
            <v>23G 1</v>
          </cell>
          <cell r="E163">
            <v>599015</v>
          </cell>
          <cell r="F163">
            <v>26.59</v>
          </cell>
          <cell r="G163">
            <v>25.86</v>
          </cell>
        </row>
        <row r="164">
          <cell r="A164">
            <v>163</v>
          </cell>
          <cell r="B164">
            <v>3101911</v>
          </cell>
          <cell r="C164" t="str">
            <v>Scalp Vein Set(Bulk)</v>
          </cell>
          <cell r="F164">
            <v>52.54</v>
          </cell>
          <cell r="G164">
            <v>50</v>
          </cell>
        </row>
        <row r="165">
          <cell r="A165">
            <v>164</v>
          </cell>
          <cell r="B165">
            <v>3701810</v>
          </cell>
          <cell r="C165" t="str">
            <v>Deltec Cannula</v>
          </cell>
          <cell r="D165" t="str">
            <v>19G 1.25</v>
          </cell>
          <cell r="F165">
            <v>72.02</v>
          </cell>
          <cell r="G165">
            <v>51.14</v>
          </cell>
        </row>
        <row r="166">
          <cell r="A166">
            <v>165</v>
          </cell>
          <cell r="B166">
            <v>4010500</v>
          </cell>
          <cell r="C166" t="str">
            <v>Greenject- 1</v>
          </cell>
          <cell r="D166" t="str">
            <v>25G 5/8</v>
          </cell>
          <cell r="E166">
            <v>599011</v>
          </cell>
          <cell r="F166">
            <v>26.59</v>
          </cell>
          <cell r="G166">
            <v>25.86</v>
          </cell>
        </row>
        <row r="167">
          <cell r="A167">
            <v>166</v>
          </cell>
          <cell r="B167">
            <v>4010700</v>
          </cell>
          <cell r="C167" t="str">
            <v>Greenject- 1</v>
          </cell>
          <cell r="D167" t="str">
            <v>25G 6/8</v>
          </cell>
          <cell r="F167">
            <v>26.59</v>
          </cell>
          <cell r="G167">
            <v>28.84</v>
          </cell>
        </row>
        <row r="168">
          <cell r="A168">
            <v>167</v>
          </cell>
          <cell r="B168">
            <v>4010800</v>
          </cell>
          <cell r="C168" t="str">
            <v>Greenject- 1</v>
          </cell>
          <cell r="D168" t="str">
            <v>26G 1/2</v>
          </cell>
          <cell r="E168">
            <v>599014</v>
          </cell>
          <cell r="F168">
            <v>26.59</v>
          </cell>
          <cell r="G168">
            <v>25.86</v>
          </cell>
        </row>
        <row r="169">
          <cell r="A169">
            <v>168</v>
          </cell>
          <cell r="B169">
            <v>4010100</v>
          </cell>
          <cell r="C169" t="str">
            <v>Insulin Syringe</v>
          </cell>
          <cell r="D169" t="str">
            <v>1 ml</v>
          </cell>
          <cell r="F169">
            <v>28</v>
          </cell>
          <cell r="G169">
            <v>28</v>
          </cell>
        </row>
        <row r="170">
          <cell r="A170">
            <v>169</v>
          </cell>
          <cell r="B170">
            <v>4011300</v>
          </cell>
          <cell r="C170" t="str">
            <v>Greenject- 1</v>
          </cell>
          <cell r="D170" t="str">
            <v>무침</v>
          </cell>
          <cell r="F170">
            <v>26.59</v>
          </cell>
          <cell r="G170">
            <v>19.46</v>
          </cell>
        </row>
        <row r="171">
          <cell r="A171">
            <v>170</v>
          </cell>
          <cell r="B171">
            <v>4020200</v>
          </cell>
          <cell r="C171" t="str">
            <v>Greenject- 2</v>
          </cell>
          <cell r="D171" t="str">
            <v>21G 1</v>
          </cell>
          <cell r="F171">
            <v>28</v>
          </cell>
          <cell r="G171">
            <v>31.41</v>
          </cell>
        </row>
        <row r="172">
          <cell r="A172">
            <v>171</v>
          </cell>
          <cell r="B172">
            <v>4020300</v>
          </cell>
          <cell r="C172" t="str">
            <v>Greenject- 2</v>
          </cell>
          <cell r="D172" t="str">
            <v>21G 1 1/4</v>
          </cell>
          <cell r="F172">
            <v>28</v>
          </cell>
          <cell r="G172">
            <v>31.41</v>
          </cell>
        </row>
        <row r="173">
          <cell r="A173">
            <v>172</v>
          </cell>
          <cell r="B173">
            <v>4020400</v>
          </cell>
          <cell r="C173" t="str">
            <v>Greenject- 2</v>
          </cell>
          <cell r="D173" t="str">
            <v xml:space="preserve">23G  1(중앙가축)         </v>
          </cell>
          <cell r="F173">
            <v>28</v>
          </cell>
          <cell r="G173">
            <v>31.41</v>
          </cell>
        </row>
        <row r="174">
          <cell r="A174">
            <v>173</v>
          </cell>
          <cell r="B174">
            <v>4020500</v>
          </cell>
          <cell r="C174" t="str">
            <v>Greenject- 2</v>
          </cell>
          <cell r="D174" t="str">
            <v>22G 1</v>
          </cell>
          <cell r="F174">
            <v>28</v>
          </cell>
          <cell r="G174">
            <v>31.41</v>
          </cell>
        </row>
        <row r="175">
          <cell r="A175">
            <v>174</v>
          </cell>
          <cell r="B175">
            <v>4020700</v>
          </cell>
          <cell r="C175" t="str">
            <v>Greenject- 2</v>
          </cell>
          <cell r="D175" t="str">
            <v>22G 1 1/4</v>
          </cell>
          <cell r="F175">
            <v>28</v>
          </cell>
          <cell r="G175">
            <v>31.41</v>
          </cell>
        </row>
        <row r="176">
          <cell r="A176">
            <v>175</v>
          </cell>
          <cell r="B176">
            <v>4020800</v>
          </cell>
          <cell r="C176" t="str">
            <v>Greenject- 2</v>
          </cell>
          <cell r="D176" t="str">
            <v>23G 1</v>
          </cell>
          <cell r="E176">
            <v>599021</v>
          </cell>
          <cell r="F176">
            <v>28</v>
          </cell>
          <cell r="G176">
            <v>24</v>
          </cell>
        </row>
        <row r="177">
          <cell r="A177">
            <v>176</v>
          </cell>
          <cell r="B177">
            <v>4021000</v>
          </cell>
          <cell r="C177" t="str">
            <v>Greenject- 2</v>
          </cell>
          <cell r="D177" t="str">
            <v>23G 6/8</v>
          </cell>
          <cell r="F177">
            <v>28</v>
          </cell>
          <cell r="G177">
            <v>24</v>
          </cell>
        </row>
        <row r="178">
          <cell r="A178">
            <v>177</v>
          </cell>
          <cell r="B178">
            <v>1053500</v>
          </cell>
          <cell r="C178" t="str">
            <v>Europack T2321</v>
          </cell>
          <cell r="D178" t="str">
            <v>T-2F   500/600/600</v>
          </cell>
          <cell r="G178">
            <v>3703</v>
          </cell>
        </row>
        <row r="179">
          <cell r="A179">
            <v>178</v>
          </cell>
          <cell r="B179">
            <v>4021200</v>
          </cell>
          <cell r="C179" t="str">
            <v>Greenject- 2</v>
          </cell>
          <cell r="D179" t="str">
            <v>24G 1</v>
          </cell>
          <cell r="E179">
            <v>599023</v>
          </cell>
          <cell r="F179">
            <v>28</v>
          </cell>
          <cell r="G179">
            <v>24</v>
          </cell>
        </row>
        <row r="180">
          <cell r="A180">
            <v>179</v>
          </cell>
          <cell r="B180">
            <v>4021300</v>
          </cell>
          <cell r="C180" t="str">
            <v>Greenject- 2</v>
          </cell>
          <cell r="D180" t="str">
            <v>25G 5/8 (미즐)</v>
          </cell>
          <cell r="E180">
            <v>599022</v>
          </cell>
          <cell r="F180">
            <v>28</v>
          </cell>
          <cell r="G180">
            <v>24</v>
          </cell>
        </row>
        <row r="181">
          <cell r="A181">
            <v>180</v>
          </cell>
          <cell r="B181">
            <v>4021400</v>
          </cell>
          <cell r="C181" t="str">
            <v>Greenject- 2</v>
          </cell>
          <cell r="D181" t="str">
            <v>24G 6/8</v>
          </cell>
          <cell r="E181">
            <v>599024</v>
          </cell>
          <cell r="F181">
            <v>28</v>
          </cell>
          <cell r="G181">
            <v>31.41</v>
          </cell>
        </row>
        <row r="182">
          <cell r="A182">
            <v>181</v>
          </cell>
          <cell r="B182">
            <v>4021500</v>
          </cell>
          <cell r="C182" t="str">
            <v>Greenject- 2</v>
          </cell>
          <cell r="D182" t="str">
            <v>26G 1/2</v>
          </cell>
          <cell r="F182">
            <v>28</v>
          </cell>
          <cell r="G182">
            <v>31.41</v>
          </cell>
        </row>
        <row r="183">
          <cell r="A183">
            <v>182</v>
          </cell>
          <cell r="B183">
            <v>4021600</v>
          </cell>
          <cell r="C183" t="str">
            <v>Greenject- 2</v>
          </cell>
          <cell r="D183" t="str">
            <v>무침</v>
          </cell>
          <cell r="E183">
            <v>599025</v>
          </cell>
          <cell r="F183">
            <v>28</v>
          </cell>
          <cell r="G183">
            <v>24</v>
          </cell>
        </row>
        <row r="184">
          <cell r="A184">
            <v>183</v>
          </cell>
          <cell r="B184">
            <v>4030100</v>
          </cell>
          <cell r="C184" t="str">
            <v>Greenject- 3</v>
          </cell>
          <cell r="D184" t="str">
            <v>23G 1</v>
          </cell>
          <cell r="E184">
            <v>599081</v>
          </cell>
          <cell r="F184">
            <v>30</v>
          </cell>
          <cell r="G184">
            <v>24</v>
          </cell>
        </row>
        <row r="185">
          <cell r="A185">
            <v>184</v>
          </cell>
          <cell r="B185">
            <v>4040200</v>
          </cell>
          <cell r="C185" t="str">
            <v>Greenject- 5</v>
          </cell>
          <cell r="D185" t="str">
            <v>21G 1</v>
          </cell>
          <cell r="F185">
            <v>30</v>
          </cell>
          <cell r="G185">
            <v>37.36</v>
          </cell>
        </row>
        <row r="186">
          <cell r="A186">
            <v>185</v>
          </cell>
          <cell r="B186">
            <v>4040300</v>
          </cell>
          <cell r="C186" t="str">
            <v>Greenject- 5</v>
          </cell>
          <cell r="D186" t="str">
            <v>21G 1 1/4</v>
          </cell>
          <cell r="E186">
            <v>599031</v>
          </cell>
          <cell r="F186">
            <v>30</v>
          </cell>
          <cell r="G186">
            <v>30</v>
          </cell>
        </row>
        <row r="187">
          <cell r="A187">
            <v>186</v>
          </cell>
          <cell r="B187">
            <v>4040500</v>
          </cell>
          <cell r="C187" t="str">
            <v>Greenject- 5</v>
          </cell>
          <cell r="D187" t="str">
            <v>21G 1 1/2</v>
          </cell>
          <cell r="F187">
            <v>30</v>
          </cell>
          <cell r="G187">
            <v>30</v>
          </cell>
        </row>
        <row r="188">
          <cell r="A188">
            <v>187</v>
          </cell>
          <cell r="B188">
            <v>4040600</v>
          </cell>
          <cell r="C188" t="str">
            <v>Greenject- 5</v>
          </cell>
          <cell r="D188" t="str">
            <v>22G 1</v>
          </cell>
          <cell r="F188">
            <v>30</v>
          </cell>
          <cell r="G188">
            <v>37</v>
          </cell>
        </row>
        <row r="189">
          <cell r="A189">
            <v>188</v>
          </cell>
          <cell r="B189">
            <v>4040800</v>
          </cell>
          <cell r="C189" t="str">
            <v>Greenject- 5</v>
          </cell>
          <cell r="D189" t="str">
            <v>22G 1 1/4</v>
          </cell>
          <cell r="E189">
            <v>599032</v>
          </cell>
          <cell r="F189">
            <v>30</v>
          </cell>
          <cell r="G189">
            <v>30</v>
          </cell>
        </row>
        <row r="190">
          <cell r="A190">
            <v>189</v>
          </cell>
          <cell r="B190">
            <v>4041000</v>
          </cell>
          <cell r="C190" t="str">
            <v>Greenject- 5</v>
          </cell>
          <cell r="D190" t="str">
            <v>22G 1 1/2</v>
          </cell>
          <cell r="F190">
            <v>30</v>
          </cell>
          <cell r="G190">
            <v>37.36</v>
          </cell>
        </row>
        <row r="191">
          <cell r="A191">
            <v>190</v>
          </cell>
          <cell r="B191">
            <v>4041100</v>
          </cell>
          <cell r="C191" t="str">
            <v>Greenject- 5</v>
          </cell>
          <cell r="D191" t="str">
            <v>23G 1</v>
          </cell>
          <cell r="E191">
            <v>599033</v>
          </cell>
          <cell r="F191">
            <v>30</v>
          </cell>
          <cell r="G191">
            <v>30</v>
          </cell>
        </row>
        <row r="192">
          <cell r="A192">
            <v>191</v>
          </cell>
          <cell r="B192">
            <v>4041200</v>
          </cell>
          <cell r="C192" t="str">
            <v>Greenject- 5</v>
          </cell>
          <cell r="D192" t="str">
            <v>23G 1 1/4</v>
          </cell>
          <cell r="E192">
            <v>599034</v>
          </cell>
          <cell r="F192">
            <v>30</v>
          </cell>
          <cell r="G192">
            <v>30</v>
          </cell>
        </row>
        <row r="193">
          <cell r="A193">
            <v>192</v>
          </cell>
          <cell r="B193">
            <v>4041300</v>
          </cell>
          <cell r="C193" t="str">
            <v>Greenject- 5</v>
          </cell>
          <cell r="D193" t="str">
            <v>23G 1 1/2</v>
          </cell>
          <cell r="F193">
            <v>30</v>
          </cell>
          <cell r="G193">
            <v>37.36</v>
          </cell>
        </row>
        <row r="194">
          <cell r="A194">
            <v>193</v>
          </cell>
          <cell r="B194">
            <v>4041400</v>
          </cell>
          <cell r="C194" t="str">
            <v>Greenject- 5</v>
          </cell>
          <cell r="D194" t="str">
            <v>25G 5/8</v>
          </cell>
          <cell r="F194">
            <v>30</v>
          </cell>
          <cell r="G194">
            <v>37.36</v>
          </cell>
        </row>
        <row r="195">
          <cell r="A195">
            <v>194</v>
          </cell>
          <cell r="B195">
            <v>4041500</v>
          </cell>
          <cell r="C195" t="str">
            <v>Greenject- 5</v>
          </cell>
          <cell r="D195" t="str">
            <v>무침</v>
          </cell>
          <cell r="F195">
            <v>30</v>
          </cell>
          <cell r="G195">
            <v>29.31</v>
          </cell>
        </row>
        <row r="196">
          <cell r="A196">
            <v>195</v>
          </cell>
          <cell r="B196">
            <v>4050200</v>
          </cell>
          <cell r="C196" t="str">
            <v>Greenject- 10ML</v>
          </cell>
          <cell r="D196" t="str">
            <v>21G 1</v>
          </cell>
          <cell r="F196">
            <v>39</v>
          </cell>
          <cell r="G196">
            <v>79.510000000000005</v>
          </cell>
        </row>
        <row r="197">
          <cell r="A197">
            <v>196</v>
          </cell>
          <cell r="B197">
            <v>4050300</v>
          </cell>
          <cell r="C197" t="str">
            <v>Greenject- 10</v>
          </cell>
          <cell r="D197" t="str">
            <v>21G 1 1/4</v>
          </cell>
          <cell r="E197">
            <v>599042</v>
          </cell>
          <cell r="F197">
            <v>39</v>
          </cell>
          <cell r="G197">
            <v>39</v>
          </cell>
        </row>
        <row r="198">
          <cell r="A198">
            <v>197</v>
          </cell>
          <cell r="B198">
            <v>4050500</v>
          </cell>
          <cell r="C198" t="str">
            <v>Greenject- 10</v>
          </cell>
          <cell r="D198" t="str">
            <v>21G 1 1/2</v>
          </cell>
          <cell r="E198">
            <v>599043</v>
          </cell>
          <cell r="F198">
            <v>39</v>
          </cell>
          <cell r="G198">
            <v>39</v>
          </cell>
        </row>
        <row r="199">
          <cell r="A199">
            <v>198</v>
          </cell>
          <cell r="B199">
            <v>4050600</v>
          </cell>
          <cell r="C199" t="str">
            <v>Greenject- 10</v>
          </cell>
          <cell r="D199" t="str">
            <v>22G 1</v>
          </cell>
          <cell r="F199">
            <v>39</v>
          </cell>
          <cell r="G199">
            <v>79</v>
          </cell>
        </row>
        <row r="200">
          <cell r="A200">
            <v>199</v>
          </cell>
          <cell r="B200">
            <v>4050800</v>
          </cell>
          <cell r="C200" t="str">
            <v>Greenject- 10</v>
          </cell>
          <cell r="D200" t="str">
            <v>22G 1 1/4</v>
          </cell>
          <cell r="E200">
            <v>599044</v>
          </cell>
          <cell r="F200">
            <v>39</v>
          </cell>
          <cell r="G200">
            <v>39</v>
          </cell>
        </row>
        <row r="201">
          <cell r="A201">
            <v>200</v>
          </cell>
          <cell r="B201">
            <v>4051000</v>
          </cell>
          <cell r="C201" t="str">
            <v>Greenject- 10</v>
          </cell>
          <cell r="D201" t="str">
            <v>22G 1 1/2</v>
          </cell>
          <cell r="F201">
            <v>39</v>
          </cell>
          <cell r="G201">
            <v>79.510000000000005</v>
          </cell>
        </row>
        <row r="202">
          <cell r="A202">
            <v>201</v>
          </cell>
          <cell r="B202">
            <v>4051100</v>
          </cell>
          <cell r="C202" t="str">
            <v>Greenject- 10</v>
          </cell>
          <cell r="D202" t="str">
            <v>23G 1</v>
          </cell>
          <cell r="E202">
            <v>599045</v>
          </cell>
          <cell r="F202">
            <v>39</v>
          </cell>
          <cell r="G202">
            <v>39</v>
          </cell>
        </row>
        <row r="203">
          <cell r="A203">
            <v>202</v>
          </cell>
          <cell r="B203">
            <v>4060150</v>
          </cell>
          <cell r="C203" t="str">
            <v>Greenject- 20</v>
          </cell>
          <cell r="D203" t="str">
            <v>21G 1</v>
          </cell>
          <cell r="F203">
            <v>60</v>
          </cell>
          <cell r="G203">
            <v>93.73</v>
          </cell>
        </row>
        <row r="204">
          <cell r="A204">
            <v>203</v>
          </cell>
          <cell r="B204">
            <v>4060200</v>
          </cell>
          <cell r="C204" t="str">
            <v>Greenject- 20</v>
          </cell>
          <cell r="D204" t="str">
            <v>21G 1 1/4</v>
          </cell>
          <cell r="E204">
            <v>599051</v>
          </cell>
          <cell r="F204">
            <v>60</v>
          </cell>
          <cell r="G204">
            <v>77.73</v>
          </cell>
        </row>
        <row r="205">
          <cell r="A205">
            <v>204</v>
          </cell>
          <cell r="B205">
            <v>4060300</v>
          </cell>
          <cell r="C205" t="str">
            <v>Greenject- 20</v>
          </cell>
          <cell r="D205" t="str">
            <v>21G 1 1/2</v>
          </cell>
          <cell r="E205">
            <v>599052</v>
          </cell>
          <cell r="F205">
            <v>60</v>
          </cell>
          <cell r="G205">
            <v>77.73</v>
          </cell>
        </row>
        <row r="206">
          <cell r="A206">
            <v>205</v>
          </cell>
          <cell r="B206">
            <v>4060400</v>
          </cell>
          <cell r="C206" t="str">
            <v>Greenject- 20</v>
          </cell>
          <cell r="D206" t="str">
            <v>22G 1</v>
          </cell>
          <cell r="F206">
            <v>60</v>
          </cell>
          <cell r="G206">
            <v>93.73</v>
          </cell>
        </row>
        <row r="207">
          <cell r="A207">
            <v>206</v>
          </cell>
          <cell r="B207">
            <v>4060500</v>
          </cell>
          <cell r="C207" t="str">
            <v>Greenject- 20</v>
          </cell>
          <cell r="D207" t="str">
            <v>22G 1 1/4</v>
          </cell>
          <cell r="E207">
            <v>599053</v>
          </cell>
          <cell r="F207">
            <v>60</v>
          </cell>
          <cell r="G207">
            <v>77.73</v>
          </cell>
        </row>
        <row r="208">
          <cell r="A208">
            <v>207</v>
          </cell>
          <cell r="B208">
            <v>4060600</v>
          </cell>
          <cell r="C208" t="str">
            <v>Greenject- 20</v>
          </cell>
          <cell r="D208" t="str">
            <v>23G 1</v>
          </cell>
          <cell r="E208">
            <v>599054</v>
          </cell>
          <cell r="F208">
            <v>60</v>
          </cell>
          <cell r="G208">
            <v>77.73</v>
          </cell>
        </row>
        <row r="209">
          <cell r="A209">
            <v>208</v>
          </cell>
          <cell r="B209">
            <v>4060700</v>
          </cell>
          <cell r="C209" t="str">
            <v>Greenject- 20</v>
          </cell>
          <cell r="D209" t="str">
            <v>23G 6/8</v>
          </cell>
          <cell r="F209">
            <v>60</v>
          </cell>
          <cell r="G209">
            <v>93.73</v>
          </cell>
        </row>
        <row r="210">
          <cell r="A210">
            <v>209</v>
          </cell>
          <cell r="B210">
            <v>4060800</v>
          </cell>
          <cell r="C210" t="str">
            <v>Greenject- 20</v>
          </cell>
          <cell r="D210" t="str">
            <v>24G 5/8</v>
          </cell>
          <cell r="F210">
            <v>60</v>
          </cell>
          <cell r="G210">
            <v>93.73</v>
          </cell>
        </row>
        <row r="211">
          <cell r="A211">
            <v>210</v>
          </cell>
          <cell r="B211">
            <v>4060900</v>
          </cell>
          <cell r="C211" t="str">
            <v>Greenject- 20</v>
          </cell>
          <cell r="D211" t="str">
            <v>24G 1</v>
          </cell>
          <cell r="F211">
            <v>60</v>
          </cell>
          <cell r="G211">
            <v>93.73</v>
          </cell>
        </row>
        <row r="212">
          <cell r="A212">
            <v>211</v>
          </cell>
          <cell r="B212">
            <v>4061100</v>
          </cell>
          <cell r="C212" t="str">
            <v>Greenject- 20</v>
          </cell>
          <cell r="D212" t="str">
            <v>무침</v>
          </cell>
          <cell r="F212">
            <v>60</v>
          </cell>
          <cell r="G212">
            <v>71.33</v>
          </cell>
        </row>
        <row r="213">
          <cell r="A213">
            <v>212</v>
          </cell>
          <cell r="B213">
            <v>4070100</v>
          </cell>
          <cell r="C213" t="str">
            <v>Greenject- 30</v>
          </cell>
          <cell r="D213" t="str">
            <v>18G 1 1/2</v>
          </cell>
          <cell r="E213">
            <v>599061</v>
          </cell>
          <cell r="F213">
            <v>70</v>
          </cell>
          <cell r="G213">
            <v>87.13</v>
          </cell>
        </row>
        <row r="214">
          <cell r="A214">
            <v>213</v>
          </cell>
          <cell r="B214">
            <v>4070200</v>
          </cell>
          <cell r="C214" t="str">
            <v>Greenject- 30</v>
          </cell>
          <cell r="D214" t="str">
            <v>21G 1 1/4</v>
          </cell>
          <cell r="E214">
            <v>599062</v>
          </cell>
          <cell r="F214">
            <v>70</v>
          </cell>
          <cell r="G214">
            <v>87.13</v>
          </cell>
        </row>
        <row r="215">
          <cell r="A215">
            <v>214</v>
          </cell>
          <cell r="B215">
            <v>4070300</v>
          </cell>
          <cell r="C215" t="str">
            <v>Greenject- 30</v>
          </cell>
          <cell r="D215" t="str">
            <v>21G 1 1/2</v>
          </cell>
          <cell r="E215">
            <v>599063</v>
          </cell>
          <cell r="F215">
            <v>70</v>
          </cell>
          <cell r="G215">
            <v>87.13</v>
          </cell>
        </row>
        <row r="216">
          <cell r="A216">
            <v>215</v>
          </cell>
          <cell r="B216">
            <v>4070400</v>
          </cell>
          <cell r="C216" t="str">
            <v>Greenject- 30</v>
          </cell>
          <cell r="D216" t="str">
            <v>22G 1</v>
          </cell>
          <cell r="F216">
            <v>70</v>
          </cell>
          <cell r="G216">
            <v>115</v>
          </cell>
        </row>
        <row r="217">
          <cell r="A217">
            <v>216</v>
          </cell>
          <cell r="B217">
            <v>4070600</v>
          </cell>
          <cell r="C217" t="str">
            <v>Greenject- 30</v>
          </cell>
          <cell r="D217" t="str">
            <v>22G 1 1/4</v>
          </cell>
          <cell r="E217">
            <v>599064</v>
          </cell>
          <cell r="F217">
            <v>70</v>
          </cell>
          <cell r="G217">
            <v>87.13</v>
          </cell>
        </row>
        <row r="218">
          <cell r="A218">
            <v>217</v>
          </cell>
          <cell r="B218">
            <v>4070700</v>
          </cell>
          <cell r="C218" t="str">
            <v>Greenject- 30</v>
          </cell>
          <cell r="D218" t="str">
            <v>23G 1</v>
          </cell>
          <cell r="E218">
            <v>599065</v>
          </cell>
          <cell r="F218">
            <v>70</v>
          </cell>
          <cell r="G218">
            <v>87.13</v>
          </cell>
        </row>
        <row r="219">
          <cell r="A219">
            <v>218</v>
          </cell>
          <cell r="B219">
            <v>4070800</v>
          </cell>
          <cell r="C219" t="str">
            <v>Greenject- 30</v>
          </cell>
          <cell r="D219" t="str">
            <v>23G 1 1/4</v>
          </cell>
          <cell r="F219">
            <v>70</v>
          </cell>
          <cell r="G219">
            <v>115.11</v>
          </cell>
        </row>
        <row r="220">
          <cell r="A220">
            <v>219</v>
          </cell>
          <cell r="B220">
            <v>4070900</v>
          </cell>
          <cell r="C220" t="str">
            <v>Greenject- 30</v>
          </cell>
          <cell r="D220" t="str">
            <v>25G 5/8</v>
          </cell>
          <cell r="F220">
            <v>70</v>
          </cell>
          <cell r="G220">
            <v>115.11</v>
          </cell>
        </row>
        <row r="221">
          <cell r="A221">
            <v>220</v>
          </cell>
          <cell r="B221">
            <v>4071100</v>
          </cell>
          <cell r="C221" t="str">
            <v>Greenject- 30</v>
          </cell>
          <cell r="D221" t="str">
            <v>무침</v>
          </cell>
          <cell r="F221">
            <v>70</v>
          </cell>
          <cell r="G221">
            <v>80.73</v>
          </cell>
        </row>
        <row r="222">
          <cell r="A222">
            <v>221</v>
          </cell>
          <cell r="B222">
            <v>4080200</v>
          </cell>
          <cell r="C222" t="str">
            <v>Greenject- 50</v>
          </cell>
          <cell r="D222" t="str">
            <v>18G 1 1/2</v>
          </cell>
          <cell r="E222">
            <v>599071</v>
          </cell>
          <cell r="F222">
            <v>90</v>
          </cell>
          <cell r="G222">
            <v>120.38</v>
          </cell>
        </row>
        <row r="223">
          <cell r="A223">
            <v>222</v>
          </cell>
          <cell r="B223">
            <v>4080300</v>
          </cell>
          <cell r="C223" t="str">
            <v>Greenject- 50</v>
          </cell>
          <cell r="D223" t="str">
            <v>21G 1</v>
          </cell>
          <cell r="F223">
            <v>90</v>
          </cell>
          <cell r="G223">
            <v>125.84</v>
          </cell>
        </row>
        <row r="224">
          <cell r="A224">
            <v>223</v>
          </cell>
          <cell r="B224">
            <v>4080400</v>
          </cell>
          <cell r="C224" t="str">
            <v>Greenject- 50</v>
          </cell>
          <cell r="D224" t="str">
            <v>21G 1 1/4</v>
          </cell>
          <cell r="E224">
            <v>599072</v>
          </cell>
          <cell r="F224">
            <v>90</v>
          </cell>
          <cell r="G224">
            <v>120.38</v>
          </cell>
        </row>
        <row r="225">
          <cell r="A225">
            <v>224</v>
          </cell>
          <cell r="B225">
            <v>4080500</v>
          </cell>
          <cell r="C225" t="str">
            <v>Greenject- 50</v>
          </cell>
          <cell r="D225" t="str">
            <v>21G 1 1/2</v>
          </cell>
          <cell r="E225">
            <v>599073</v>
          </cell>
          <cell r="F225">
            <v>90</v>
          </cell>
          <cell r="G225">
            <v>120.38</v>
          </cell>
        </row>
        <row r="226">
          <cell r="A226">
            <v>225</v>
          </cell>
          <cell r="B226">
            <v>4080600</v>
          </cell>
          <cell r="C226" t="str">
            <v>Greenject- 50</v>
          </cell>
          <cell r="D226" t="str">
            <v>22G 1</v>
          </cell>
          <cell r="F226">
            <v>90</v>
          </cell>
          <cell r="G226">
            <v>125</v>
          </cell>
        </row>
        <row r="227">
          <cell r="A227">
            <v>226</v>
          </cell>
          <cell r="B227">
            <v>4080700</v>
          </cell>
          <cell r="C227" t="str">
            <v>Greenject- 50</v>
          </cell>
          <cell r="D227" t="str">
            <v>22G 1 1/4</v>
          </cell>
          <cell r="E227">
            <v>599074</v>
          </cell>
          <cell r="F227">
            <v>90</v>
          </cell>
          <cell r="G227">
            <v>120.38</v>
          </cell>
        </row>
        <row r="228">
          <cell r="A228">
            <v>227</v>
          </cell>
          <cell r="B228">
            <v>4080800</v>
          </cell>
          <cell r="C228" t="str">
            <v>Greenject- 50</v>
          </cell>
          <cell r="D228" t="str">
            <v>22G 1 1/2</v>
          </cell>
          <cell r="F228">
            <v>90</v>
          </cell>
          <cell r="G228">
            <v>125</v>
          </cell>
        </row>
        <row r="229">
          <cell r="A229">
            <v>228</v>
          </cell>
          <cell r="B229">
            <v>4080900</v>
          </cell>
          <cell r="C229" t="str">
            <v>Greenject- 50</v>
          </cell>
          <cell r="D229" t="str">
            <v>23G 1</v>
          </cell>
          <cell r="E229">
            <v>599075</v>
          </cell>
          <cell r="F229">
            <v>90</v>
          </cell>
          <cell r="G229">
            <v>120.38</v>
          </cell>
        </row>
        <row r="230">
          <cell r="A230">
            <v>229</v>
          </cell>
          <cell r="B230">
            <v>4081000</v>
          </cell>
          <cell r="C230" t="str">
            <v>Greenject- 50</v>
          </cell>
          <cell r="D230" t="str">
            <v>23G 1 1/4</v>
          </cell>
          <cell r="F230">
            <v>90</v>
          </cell>
          <cell r="G230">
            <v>125.84</v>
          </cell>
        </row>
        <row r="231">
          <cell r="A231">
            <v>230</v>
          </cell>
          <cell r="B231">
            <v>4081200</v>
          </cell>
          <cell r="C231" t="str">
            <v>Greenject- 50</v>
          </cell>
          <cell r="D231" t="str">
            <v>무침</v>
          </cell>
          <cell r="E231">
            <v>599078</v>
          </cell>
          <cell r="F231">
            <v>90</v>
          </cell>
          <cell r="G231">
            <v>113.98</v>
          </cell>
        </row>
        <row r="232">
          <cell r="A232">
            <v>231</v>
          </cell>
          <cell r="B232">
            <v>4100600</v>
          </cell>
          <cell r="C232" t="str">
            <v>Green-Needle</v>
          </cell>
          <cell r="D232" t="str">
            <v>17G 1 1/2</v>
          </cell>
          <cell r="E232">
            <v>429009</v>
          </cell>
          <cell r="F232">
            <v>10.24</v>
          </cell>
          <cell r="G232">
            <v>10.14</v>
          </cell>
        </row>
        <row r="233">
          <cell r="A233">
            <v>232</v>
          </cell>
          <cell r="B233">
            <v>4100700</v>
          </cell>
          <cell r="C233" t="str">
            <v>Green-Needle</v>
          </cell>
          <cell r="D233" t="str">
            <v>18G 1 1/2</v>
          </cell>
          <cell r="E233">
            <v>429012</v>
          </cell>
          <cell r="F233">
            <v>10.24</v>
          </cell>
          <cell r="G233">
            <v>10.14</v>
          </cell>
        </row>
        <row r="234">
          <cell r="A234">
            <v>233</v>
          </cell>
          <cell r="B234">
            <v>4100800</v>
          </cell>
          <cell r="C234" t="str">
            <v>Green-Needle</v>
          </cell>
          <cell r="D234" t="str">
            <v>19G 1 1/2</v>
          </cell>
          <cell r="E234">
            <v>429013</v>
          </cell>
          <cell r="F234">
            <v>10.24</v>
          </cell>
          <cell r="G234">
            <v>10.14</v>
          </cell>
        </row>
        <row r="235">
          <cell r="A235">
            <v>234</v>
          </cell>
          <cell r="B235">
            <v>4100900</v>
          </cell>
          <cell r="C235" t="str">
            <v>Green-Needle</v>
          </cell>
          <cell r="D235" t="str">
            <v>20G 1 1/2</v>
          </cell>
          <cell r="E235">
            <v>429014</v>
          </cell>
          <cell r="F235">
            <v>10.24</v>
          </cell>
          <cell r="G235">
            <v>10.14</v>
          </cell>
        </row>
        <row r="236">
          <cell r="A236">
            <v>235</v>
          </cell>
          <cell r="B236">
            <v>4101100</v>
          </cell>
          <cell r="C236" t="str">
            <v>Green-Needle</v>
          </cell>
          <cell r="D236" t="str">
            <v>21G 1 1/2</v>
          </cell>
          <cell r="F236">
            <v>10.24</v>
          </cell>
          <cell r="G236">
            <v>13</v>
          </cell>
        </row>
        <row r="237">
          <cell r="A237">
            <v>236</v>
          </cell>
          <cell r="B237">
            <v>4101400</v>
          </cell>
          <cell r="C237" t="str">
            <v>Green-Needle</v>
          </cell>
          <cell r="D237" t="str">
            <v>22G 1 1/4</v>
          </cell>
          <cell r="E237">
            <v>429017</v>
          </cell>
          <cell r="F237">
            <v>10.24</v>
          </cell>
          <cell r="G237">
            <v>10.14</v>
          </cell>
        </row>
        <row r="238">
          <cell r="A238">
            <v>237</v>
          </cell>
          <cell r="B238">
            <v>4101600</v>
          </cell>
          <cell r="C238" t="str">
            <v>Green-Needle</v>
          </cell>
          <cell r="D238" t="str">
            <v>23G 1</v>
          </cell>
          <cell r="E238">
            <v>429018</v>
          </cell>
          <cell r="F238">
            <v>10.24</v>
          </cell>
          <cell r="G238">
            <v>10.14</v>
          </cell>
        </row>
        <row r="239">
          <cell r="A239">
            <v>238</v>
          </cell>
          <cell r="B239">
            <v>4101800</v>
          </cell>
          <cell r="C239" t="str">
            <v>Green-Needle</v>
          </cell>
          <cell r="D239" t="str">
            <v>24G 1</v>
          </cell>
          <cell r="E239">
            <v>429019</v>
          </cell>
          <cell r="F239">
            <v>10.24</v>
          </cell>
          <cell r="G239">
            <v>10.14</v>
          </cell>
        </row>
        <row r="240">
          <cell r="A240">
            <v>239</v>
          </cell>
          <cell r="B240">
            <v>4102000</v>
          </cell>
          <cell r="C240" t="str">
            <v>Green-Needle</v>
          </cell>
          <cell r="D240" t="str">
            <v>25G 5/8</v>
          </cell>
          <cell r="E240">
            <v>429021</v>
          </cell>
          <cell r="F240">
            <v>10.24</v>
          </cell>
          <cell r="G240">
            <v>10.14</v>
          </cell>
        </row>
        <row r="241">
          <cell r="A241">
            <v>240</v>
          </cell>
          <cell r="B241">
            <v>4102100</v>
          </cell>
          <cell r="C241" t="str">
            <v>Green-Needle</v>
          </cell>
          <cell r="D241" t="str">
            <v>26G 1/2</v>
          </cell>
          <cell r="E241">
            <v>429022</v>
          </cell>
          <cell r="F241">
            <v>10.24</v>
          </cell>
          <cell r="G241">
            <v>10.14</v>
          </cell>
        </row>
        <row r="242">
          <cell r="A242">
            <v>241</v>
          </cell>
          <cell r="B242">
            <v>4100100</v>
          </cell>
          <cell r="C242" t="str">
            <v>Green-Needle (비포장)</v>
          </cell>
          <cell r="D242" t="str">
            <v>23G 1</v>
          </cell>
          <cell r="G242">
            <v>9.73</v>
          </cell>
        </row>
        <row r="243">
          <cell r="A243">
            <v>242</v>
          </cell>
          <cell r="B243">
            <v>4200200</v>
          </cell>
          <cell r="C243" t="str">
            <v>백신주사기</v>
          </cell>
          <cell r="D243" t="str">
            <v>1cc</v>
          </cell>
          <cell r="F243">
            <v>82</v>
          </cell>
          <cell r="G243">
            <v>80</v>
          </cell>
        </row>
        <row r="244">
          <cell r="A244">
            <v>243</v>
          </cell>
          <cell r="B244">
            <v>4201001</v>
          </cell>
          <cell r="C244" t="str">
            <v>백신주사기</v>
          </cell>
          <cell r="D244" t="str">
            <v>덕용(시판용)</v>
          </cell>
          <cell r="E244">
            <v>433010</v>
          </cell>
          <cell r="F244">
            <v>32.61</v>
          </cell>
          <cell r="G244">
            <v>32.86</v>
          </cell>
        </row>
        <row r="245">
          <cell r="A245">
            <v>244</v>
          </cell>
          <cell r="B245">
            <v>4200500</v>
          </cell>
          <cell r="C245" t="str">
            <v>백신주사기</v>
          </cell>
          <cell r="D245" t="str">
            <v>시판</v>
          </cell>
          <cell r="F245">
            <v>32.61</v>
          </cell>
          <cell r="G245">
            <v>95.15</v>
          </cell>
        </row>
        <row r="246">
          <cell r="A246">
            <v>245</v>
          </cell>
          <cell r="B246">
            <v>4290100</v>
          </cell>
          <cell r="C246" t="str">
            <v>Measles 주사기</v>
          </cell>
          <cell r="G246">
            <v>95</v>
          </cell>
        </row>
        <row r="247">
          <cell r="A247">
            <v>246</v>
          </cell>
          <cell r="B247">
            <v>4300100</v>
          </cell>
          <cell r="C247" t="str">
            <v>Vacuject Needle</v>
          </cell>
          <cell r="D247" t="str">
            <v>Multiple</v>
          </cell>
          <cell r="E247">
            <v>649070</v>
          </cell>
          <cell r="G247">
            <v>39.590000000000003</v>
          </cell>
        </row>
        <row r="248">
          <cell r="A248">
            <v>247</v>
          </cell>
          <cell r="B248">
            <v>4310100</v>
          </cell>
          <cell r="C248" t="str">
            <v>수액장침(16G 108mm)</v>
          </cell>
          <cell r="G248">
            <v>40</v>
          </cell>
        </row>
        <row r="249">
          <cell r="A249">
            <v>248</v>
          </cell>
          <cell r="B249">
            <v>4390100</v>
          </cell>
          <cell r="C249" t="str">
            <v>Special Purpose Needle</v>
          </cell>
          <cell r="G249">
            <v>30.48</v>
          </cell>
        </row>
        <row r="250">
          <cell r="A250">
            <v>249</v>
          </cell>
          <cell r="B250">
            <v>5020100</v>
          </cell>
          <cell r="C250" t="str">
            <v>Petri-dish  55pie</v>
          </cell>
          <cell r="E250">
            <v>531020</v>
          </cell>
          <cell r="F250">
            <v>23.54</v>
          </cell>
          <cell r="G250">
            <v>23.23</v>
          </cell>
        </row>
        <row r="251">
          <cell r="A251">
            <v>250</v>
          </cell>
          <cell r="B251">
            <v>5020300</v>
          </cell>
          <cell r="C251" t="str">
            <v>Petri-dish  87pie</v>
          </cell>
          <cell r="E251">
            <v>531030</v>
          </cell>
          <cell r="F251">
            <v>54.84</v>
          </cell>
          <cell r="G251">
            <v>62.93</v>
          </cell>
        </row>
        <row r="252">
          <cell r="A252">
            <v>251</v>
          </cell>
          <cell r="B252">
            <v>5020600</v>
          </cell>
          <cell r="C252" t="str">
            <v>Petri-dish  100pie</v>
          </cell>
          <cell r="E252">
            <v>531010</v>
          </cell>
          <cell r="F252">
            <v>71.14</v>
          </cell>
          <cell r="G252">
            <v>78.23</v>
          </cell>
        </row>
        <row r="253">
          <cell r="A253">
            <v>252</v>
          </cell>
          <cell r="B253">
            <v>5020500</v>
          </cell>
          <cell r="C253" t="str">
            <v>Petri-dish  87pie</v>
          </cell>
          <cell r="D253" t="str">
            <v>I type</v>
          </cell>
          <cell r="E253">
            <v>531035</v>
          </cell>
          <cell r="F253">
            <v>73.84</v>
          </cell>
          <cell r="G253">
            <v>78.47</v>
          </cell>
        </row>
        <row r="254">
          <cell r="A254">
            <v>253</v>
          </cell>
          <cell r="B254">
            <v>5150100</v>
          </cell>
          <cell r="C254" t="str">
            <v>Green- T/C</v>
          </cell>
          <cell r="D254" t="str">
            <v>60  pie</v>
          </cell>
          <cell r="E254">
            <v>431020</v>
          </cell>
          <cell r="G254">
            <v>71.2</v>
          </cell>
        </row>
        <row r="255">
          <cell r="A255">
            <v>254</v>
          </cell>
          <cell r="B255">
            <v>5150200</v>
          </cell>
          <cell r="C255" t="str">
            <v>Green- T/C</v>
          </cell>
          <cell r="D255" t="str">
            <v>100 pie</v>
          </cell>
          <cell r="E255">
            <v>431030</v>
          </cell>
          <cell r="G255">
            <v>103.65</v>
          </cell>
        </row>
        <row r="256">
          <cell r="A256">
            <v>255</v>
          </cell>
          <cell r="B256">
            <v>5150300</v>
          </cell>
          <cell r="C256" t="str">
            <v>Green- T/C</v>
          </cell>
          <cell r="D256" t="str">
            <v>F-25</v>
          </cell>
          <cell r="E256">
            <v>431040</v>
          </cell>
          <cell r="G256">
            <v>1501</v>
          </cell>
        </row>
        <row r="257">
          <cell r="A257">
            <v>256</v>
          </cell>
          <cell r="B257">
            <v>5150500</v>
          </cell>
          <cell r="C257" t="str">
            <v>Green- T/C</v>
          </cell>
          <cell r="D257" t="str">
            <v>F-75</v>
          </cell>
          <cell r="E257">
            <v>431050</v>
          </cell>
          <cell r="G257">
            <v>1635</v>
          </cell>
        </row>
        <row r="258">
          <cell r="A258">
            <v>257</v>
          </cell>
          <cell r="B258">
            <v>5190100</v>
          </cell>
          <cell r="C258" t="str">
            <v>혈청분리관</v>
          </cell>
          <cell r="E258">
            <v>575010</v>
          </cell>
          <cell r="F258">
            <v>12.5</v>
          </cell>
          <cell r="G258">
            <v>12.5</v>
          </cell>
        </row>
        <row r="259">
          <cell r="A259">
            <v>258</v>
          </cell>
          <cell r="B259">
            <v>5010100</v>
          </cell>
          <cell r="C259" t="str">
            <v>C.B.C.Bottle</v>
          </cell>
          <cell r="D259" t="str">
            <v>2K</v>
          </cell>
          <cell r="E259">
            <v>351010</v>
          </cell>
          <cell r="F259">
            <v>19</v>
          </cell>
          <cell r="G259">
            <v>19</v>
          </cell>
        </row>
        <row r="260">
          <cell r="A260">
            <v>259</v>
          </cell>
          <cell r="B260">
            <v>5010300</v>
          </cell>
          <cell r="C260" t="str">
            <v>C.B.C.Bottle</v>
          </cell>
          <cell r="D260" t="str">
            <v>Plain</v>
          </cell>
          <cell r="E260">
            <v>351011</v>
          </cell>
          <cell r="F260">
            <v>17</v>
          </cell>
          <cell r="G260">
            <v>17</v>
          </cell>
        </row>
        <row r="261">
          <cell r="A261">
            <v>260</v>
          </cell>
          <cell r="B261">
            <v>5290300</v>
          </cell>
          <cell r="C261" t="str">
            <v>Specimencup</v>
          </cell>
          <cell r="D261" t="str">
            <v>멸균</v>
          </cell>
          <cell r="E261">
            <v>579010</v>
          </cell>
          <cell r="F261">
            <v>74.819999999999993</v>
          </cell>
          <cell r="G261">
            <v>70.540000000000006</v>
          </cell>
        </row>
        <row r="262">
          <cell r="A262">
            <v>261</v>
          </cell>
          <cell r="B262">
            <v>5290100</v>
          </cell>
          <cell r="C262" t="str">
            <v>Specimencup</v>
          </cell>
          <cell r="D262" t="str">
            <v>Cap</v>
          </cell>
          <cell r="E262">
            <v>579030</v>
          </cell>
          <cell r="F262">
            <v>15</v>
          </cell>
          <cell r="G262">
            <v>15.18</v>
          </cell>
        </row>
        <row r="263">
          <cell r="A263">
            <v>262</v>
          </cell>
          <cell r="B263">
            <v>5290200</v>
          </cell>
          <cell r="C263" t="str">
            <v>Specimencup</v>
          </cell>
          <cell r="D263" t="str">
            <v>Cup</v>
          </cell>
          <cell r="E263">
            <v>579040</v>
          </cell>
          <cell r="F263">
            <v>28</v>
          </cell>
          <cell r="G263">
            <v>49.09</v>
          </cell>
        </row>
        <row r="264">
          <cell r="A264">
            <v>263</v>
          </cell>
          <cell r="B264">
            <v>5300100</v>
          </cell>
          <cell r="C264" t="str">
            <v>원심관</v>
          </cell>
          <cell r="E264">
            <v>637010</v>
          </cell>
          <cell r="F264">
            <v>14.5</v>
          </cell>
          <cell r="G264">
            <v>14.5</v>
          </cell>
        </row>
        <row r="265">
          <cell r="A265">
            <v>264</v>
          </cell>
          <cell r="B265">
            <v>5310100</v>
          </cell>
          <cell r="C265" t="str">
            <v>Green-Plate</v>
          </cell>
          <cell r="E265">
            <v>435010</v>
          </cell>
          <cell r="F265">
            <v>124</v>
          </cell>
          <cell r="G265">
            <v>152.21</v>
          </cell>
        </row>
        <row r="266">
          <cell r="A266">
            <v>265</v>
          </cell>
          <cell r="B266">
            <v>5320100</v>
          </cell>
          <cell r="C266" t="str">
            <v>Green-Tube  5 ML</v>
          </cell>
          <cell r="E266">
            <v>437010</v>
          </cell>
          <cell r="F266">
            <v>8</v>
          </cell>
          <cell r="G266">
            <v>8.16</v>
          </cell>
        </row>
        <row r="267">
          <cell r="A267">
            <v>266</v>
          </cell>
          <cell r="B267">
            <v>5320300</v>
          </cell>
          <cell r="C267" t="str">
            <v>Green-Tube 10 ML</v>
          </cell>
          <cell r="D267" t="str">
            <v>(+Cap)</v>
          </cell>
          <cell r="E267">
            <v>437030</v>
          </cell>
          <cell r="F267">
            <v>23</v>
          </cell>
          <cell r="G267">
            <v>28.96</v>
          </cell>
        </row>
        <row r="268">
          <cell r="A268">
            <v>267</v>
          </cell>
          <cell r="B268">
            <v>5340100</v>
          </cell>
          <cell r="C268" t="str">
            <v>Sample Vial</v>
          </cell>
          <cell r="E268">
            <v>585010</v>
          </cell>
          <cell r="G268">
            <v>36.11</v>
          </cell>
        </row>
        <row r="269">
          <cell r="A269">
            <v>268</v>
          </cell>
          <cell r="B269">
            <v>5350300</v>
          </cell>
          <cell r="C269" t="str">
            <v>Sample Cup</v>
          </cell>
          <cell r="D269" t="str">
            <v>GS-2</v>
          </cell>
          <cell r="E269">
            <v>583020</v>
          </cell>
          <cell r="G269">
            <v>14.42</v>
          </cell>
        </row>
        <row r="270">
          <cell r="A270">
            <v>269</v>
          </cell>
          <cell r="B270">
            <v>5350400</v>
          </cell>
          <cell r="C270" t="str">
            <v>Sample Cup</v>
          </cell>
          <cell r="D270" t="str">
            <v>GS-3</v>
          </cell>
          <cell r="E270">
            <v>583030</v>
          </cell>
          <cell r="G270">
            <v>10.96</v>
          </cell>
        </row>
        <row r="271">
          <cell r="A271">
            <v>270</v>
          </cell>
          <cell r="B271">
            <v>5350500</v>
          </cell>
          <cell r="C271" t="str">
            <v>Sample Cup</v>
          </cell>
          <cell r="D271" t="str">
            <v>GS-4</v>
          </cell>
          <cell r="E271">
            <v>583010</v>
          </cell>
          <cell r="G271">
            <v>10.36</v>
          </cell>
        </row>
        <row r="272">
          <cell r="A272">
            <v>271</v>
          </cell>
          <cell r="B272">
            <v>5360100</v>
          </cell>
          <cell r="C272" t="str">
            <v>Dropper</v>
          </cell>
          <cell r="D272" t="str">
            <v>White</v>
          </cell>
          <cell r="E272">
            <v>941011</v>
          </cell>
          <cell r="F272">
            <v>83.06</v>
          </cell>
          <cell r="G272">
            <v>66.05</v>
          </cell>
        </row>
        <row r="273">
          <cell r="A273">
            <v>272</v>
          </cell>
          <cell r="B273">
            <v>5360200</v>
          </cell>
          <cell r="C273" t="str">
            <v>Dropper</v>
          </cell>
          <cell r="D273" t="str">
            <v>Blue</v>
          </cell>
          <cell r="F273">
            <v>83.06</v>
          </cell>
          <cell r="G273">
            <v>66.05</v>
          </cell>
        </row>
        <row r="274">
          <cell r="A274">
            <v>273</v>
          </cell>
          <cell r="B274">
            <v>5360300</v>
          </cell>
          <cell r="C274" t="str">
            <v>Dropper</v>
          </cell>
          <cell r="D274" t="str">
            <v>Green</v>
          </cell>
          <cell r="E274">
            <v>941013</v>
          </cell>
          <cell r="F274">
            <v>83.06</v>
          </cell>
          <cell r="G274">
            <v>66.05</v>
          </cell>
        </row>
        <row r="275">
          <cell r="A275">
            <v>274</v>
          </cell>
          <cell r="B275">
            <v>5370100</v>
          </cell>
          <cell r="C275" t="str">
            <v>Micro Centrifuge Tube</v>
          </cell>
          <cell r="E275">
            <v>501010</v>
          </cell>
          <cell r="F275">
            <v>8.77</v>
          </cell>
          <cell r="G275">
            <v>8.77</v>
          </cell>
        </row>
        <row r="276">
          <cell r="A276">
            <v>275</v>
          </cell>
          <cell r="B276">
            <v>5370200</v>
          </cell>
          <cell r="C276" t="str">
            <v>Micro Centrifuge Tube</v>
          </cell>
          <cell r="D276" t="str">
            <v>PS-1</v>
          </cell>
          <cell r="E276">
            <v>501015</v>
          </cell>
          <cell r="F276">
            <v>13.5</v>
          </cell>
          <cell r="G276">
            <v>13.5</v>
          </cell>
        </row>
        <row r="277">
          <cell r="A277">
            <v>276</v>
          </cell>
          <cell r="B277">
            <v>5390100</v>
          </cell>
          <cell r="C277" t="str">
            <v>Disposable Beaker</v>
          </cell>
          <cell r="E277">
            <v>391010</v>
          </cell>
          <cell r="G277">
            <v>15.22</v>
          </cell>
        </row>
        <row r="278">
          <cell r="A278">
            <v>277</v>
          </cell>
          <cell r="B278">
            <v>5380100</v>
          </cell>
          <cell r="C278" t="str">
            <v>Disposable Urinecup</v>
          </cell>
          <cell r="E278">
            <v>393010</v>
          </cell>
          <cell r="F278">
            <v>32.39</v>
          </cell>
          <cell r="G278">
            <v>1.22</v>
          </cell>
        </row>
        <row r="279">
          <cell r="A279">
            <v>278</v>
          </cell>
          <cell r="B279">
            <v>5400100</v>
          </cell>
          <cell r="C279" t="str">
            <v>Greenpet-Tip</v>
          </cell>
          <cell r="D279" t="str">
            <v>Blue</v>
          </cell>
          <cell r="E279">
            <v>341010</v>
          </cell>
          <cell r="F279">
            <v>17.88</v>
          </cell>
          <cell r="G279">
            <v>17.88</v>
          </cell>
        </row>
        <row r="280">
          <cell r="A280">
            <v>279</v>
          </cell>
          <cell r="B280">
            <v>5400200</v>
          </cell>
          <cell r="C280" t="str">
            <v>Greenpet-Tip</v>
          </cell>
          <cell r="D280" t="str">
            <v>Yellow</v>
          </cell>
          <cell r="E280">
            <v>675010</v>
          </cell>
          <cell r="F280">
            <v>6.8</v>
          </cell>
          <cell r="G280">
            <v>6.8</v>
          </cell>
        </row>
        <row r="281">
          <cell r="A281">
            <v>280</v>
          </cell>
          <cell r="B281">
            <v>5991100</v>
          </cell>
          <cell r="C281" t="str">
            <v>Monoject 1.8ML SC</v>
          </cell>
          <cell r="D281" t="str">
            <v>10.25*50</v>
          </cell>
          <cell r="E281">
            <v>301040</v>
          </cell>
          <cell r="F281">
            <v>57.75</v>
          </cell>
          <cell r="G281">
            <v>57.75</v>
          </cell>
        </row>
        <row r="282">
          <cell r="A282">
            <v>281</v>
          </cell>
          <cell r="B282">
            <v>5990100</v>
          </cell>
          <cell r="C282" t="str">
            <v>Monoject 3ML(3K)</v>
          </cell>
          <cell r="D282" t="str">
            <v>13*75</v>
          </cell>
          <cell r="E282">
            <v>301030</v>
          </cell>
          <cell r="F282">
            <v>39.590000000000003</v>
          </cell>
          <cell r="G282">
            <v>39.590000000000003</v>
          </cell>
        </row>
        <row r="283">
          <cell r="A283">
            <v>282</v>
          </cell>
          <cell r="B283">
            <v>5990300</v>
          </cell>
          <cell r="C283" t="str">
            <v>Monoject 4.5ML SC</v>
          </cell>
          <cell r="D283" t="str">
            <v>13*75</v>
          </cell>
          <cell r="E283">
            <v>301031</v>
          </cell>
          <cell r="G283">
            <v>39.590000000000003</v>
          </cell>
        </row>
        <row r="284">
          <cell r="A284">
            <v>283</v>
          </cell>
          <cell r="B284">
            <v>5410200</v>
          </cell>
          <cell r="C284" t="str">
            <v>Vacuject-Tube 5 ML</v>
          </cell>
          <cell r="G284">
            <v>152.04</v>
          </cell>
        </row>
        <row r="285">
          <cell r="A285">
            <v>284</v>
          </cell>
          <cell r="B285">
            <v>5300200</v>
          </cell>
          <cell r="C285" t="str">
            <v>원심관</v>
          </cell>
          <cell r="D285" t="str">
            <v>수출용</v>
          </cell>
          <cell r="G285">
            <v>11.15</v>
          </cell>
        </row>
        <row r="286">
          <cell r="A286">
            <v>285</v>
          </cell>
          <cell r="B286">
            <v>5330100</v>
          </cell>
          <cell r="C286" t="str">
            <v>Tube Rack</v>
          </cell>
          <cell r="D286" t="str">
            <v>A</v>
          </cell>
          <cell r="E286">
            <v>619010</v>
          </cell>
          <cell r="G286">
            <v>2119.13</v>
          </cell>
        </row>
        <row r="287">
          <cell r="A287">
            <v>286</v>
          </cell>
          <cell r="B287">
            <v>5330200</v>
          </cell>
          <cell r="C287" t="str">
            <v>Tube Rack</v>
          </cell>
          <cell r="D287" t="str">
            <v>B</v>
          </cell>
          <cell r="G287">
            <v>2119.13</v>
          </cell>
        </row>
        <row r="288">
          <cell r="A288">
            <v>287</v>
          </cell>
          <cell r="B288">
            <v>5350800</v>
          </cell>
          <cell r="C288" t="str">
            <v>Sample Cup Rack</v>
          </cell>
          <cell r="G288">
            <v>2.69</v>
          </cell>
        </row>
        <row r="289">
          <cell r="A289">
            <v>288</v>
          </cell>
          <cell r="B289">
            <v>4391100</v>
          </cell>
          <cell r="C289" t="str">
            <v>Intralipos 침</v>
          </cell>
          <cell r="D289" t="str">
            <v>152 mm</v>
          </cell>
        </row>
        <row r="290">
          <cell r="A290">
            <v>289</v>
          </cell>
          <cell r="B290">
            <v>4391200</v>
          </cell>
          <cell r="C290" t="str">
            <v>Intralipos 침</v>
          </cell>
          <cell r="D290" t="str">
            <v>185 mm</v>
          </cell>
        </row>
        <row r="291">
          <cell r="A291">
            <v>290</v>
          </cell>
          <cell r="B291">
            <v>4391500</v>
          </cell>
          <cell r="C291" t="str">
            <v>양두침</v>
          </cell>
          <cell r="F291">
            <v>72.55</v>
          </cell>
          <cell r="G291">
            <v>34</v>
          </cell>
        </row>
        <row r="292">
          <cell r="A292">
            <v>291</v>
          </cell>
          <cell r="B292">
            <v>6040100</v>
          </cell>
          <cell r="C292" t="str">
            <v>리페스 Loop-3</v>
          </cell>
        </row>
        <row r="293">
          <cell r="A293">
            <v>292</v>
          </cell>
          <cell r="B293">
            <v>6040200</v>
          </cell>
          <cell r="C293" t="str">
            <v>리페스 Loop-4</v>
          </cell>
        </row>
        <row r="294">
          <cell r="A294">
            <v>293</v>
          </cell>
          <cell r="B294">
            <v>6040300</v>
          </cell>
          <cell r="C294" t="str">
            <v>Loop 삽입기</v>
          </cell>
        </row>
        <row r="295">
          <cell r="A295">
            <v>294</v>
          </cell>
          <cell r="B295">
            <v>6891200</v>
          </cell>
          <cell r="C295" t="str">
            <v>멸균 Indicater</v>
          </cell>
          <cell r="G295">
            <v>2500</v>
          </cell>
        </row>
        <row r="296">
          <cell r="A296">
            <v>295</v>
          </cell>
          <cell r="B296">
            <v>6050100</v>
          </cell>
          <cell r="C296" t="str">
            <v>Paper Tape</v>
          </cell>
          <cell r="D296" t="str">
            <v>310 1/2"</v>
          </cell>
          <cell r="E296">
            <v>527020</v>
          </cell>
          <cell r="F296">
            <v>387.88</v>
          </cell>
          <cell r="G296">
            <v>148</v>
          </cell>
        </row>
        <row r="297">
          <cell r="A297">
            <v>296</v>
          </cell>
          <cell r="B297">
            <v>6050200</v>
          </cell>
          <cell r="C297" t="str">
            <v>Paper Tape</v>
          </cell>
          <cell r="D297" t="str">
            <v>310  1"</v>
          </cell>
          <cell r="E297">
            <v>527010</v>
          </cell>
          <cell r="F297">
            <v>387.88</v>
          </cell>
          <cell r="G297">
            <v>148</v>
          </cell>
        </row>
        <row r="298">
          <cell r="A298">
            <v>297</v>
          </cell>
          <cell r="B298">
            <v>6050300</v>
          </cell>
          <cell r="C298" t="str">
            <v>Paper Tape</v>
          </cell>
          <cell r="D298" t="str">
            <v>315 1/2"</v>
          </cell>
          <cell r="E298">
            <v>527030</v>
          </cell>
          <cell r="F298">
            <v>387.88</v>
          </cell>
          <cell r="G298">
            <v>148</v>
          </cell>
        </row>
        <row r="299">
          <cell r="A299">
            <v>298</v>
          </cell>
          <cell r="B299">
            <v>6050400</v>
          </cell>
          <cell r="C299" t="str">
            <v>Paper Tape</v>
          </cell>
          <cell r="D299" t="str">
            <v>315  1"</v>
          </cell>
          <cell r="E299">
            <v>527040</v>
          </cell>
          <cell r="F299">
            <v>387.88</v>
          </cell>
          <cell r="G299">
            <v>148</v>
          </cell>
        </row>
        <row r="300">
          <cell r="A300">
            <v>299</v>
          </cell>
          <cell r="B300">
            <v>6050500</v>
          </cell>
          <cell r="C300" t="str">
            <v>Paper Tape</v>
          </cell>
          <cell r="D300" t="str">
            <v>355 1/2"</v>
          </cell>
          <cell r="E300">
            <v>527050</v>
          </cell>
          <cell r="F300">
            <v>387.88</v>
          </cell>
          <cell r="G300">
            <v>148</v>
          </cell>
        </row>
        <row r="301">
          <cell r="A301">
            <v>300</v>
          </cell>
          <cell r="B301">
            <v>4391600</v>
          </cell>
          <cell r="C301" t="str">
            <v>I.V. Grobulin 침</v>
          </cell>
          <cell r="G301">
            <v>94.81</v>
          </cell>
        </row>
        <row r="302">
          <cell r="A302">
            <v>301</v>
          </cell>
          <cell r="B302">
            <v>6891400</v>
          </cell>
          <cell r="C302" t="str">
            <v>자궁암진단기구</v>
          </cell>
          <cell r="E302">
            <v>529114</v>
          </cell>
          <cell r="F302">
            <v>403.69</v>
          </cell>
          <cell r="G302">
            <v>403.69</v>
          </cell>
        </row>
        <row r="303">
          <cell r="A303">
            <v>302</v>
          </cell>
          <cell r="B303">
            <v>3220200</v>
          </cell>
          <cell r="C303" t="str">
            <v>Extension Tube</v>
          </cell>
          <cell r="D303" t="str">
            <v>80cm</v>
          </cell>
          <cell r="G303">
            <v>169.81</v>
          </cell>
        </row>
        <row r="304">
          <cell r="A304">
            <v>303</v>
          </cell>
          <cell r="B304">
            <v>2593700</v>
          </cell>
          <cell r="C304" t="str">
            <v>Water Pressure Regulator</v>
          </cell>
        </row>
        <row r="305">
          <cell r="A305">
            <v>304</v>
          </cell>
          <cell r="B305">
            <v>2790100</v>
          </cell>
          <cell r="C305" t="str">
            <v>Urine 시료기</v>
          </cell>
        </row>
        <row r="306">
          <cell r="A306">
            <v>305</v>
          </cell>
          <cell r="B306">
            <v>3900800</v>
          </cell>
          <cell r="C306" t="str">
            <v>Infusion Pump</v>
          </cell>
          <cell r="D306" t="str">
            <v>PFA-05</v>
          </cell>
          <cell r="E306">
            <v>467030</v>
          </cell>
          <cell r="F306">
            <v>967455</v>
          </cell>
          <cell r="G306">
            <v>938910</v>
          </cell>
        </row>
        <row r="307">
          <cell r="A307">
            <v>306</v>
          </cell>
          <cell r="B307">
            <v>2430400</v>
          </cell>
          <cell r="C307" t="str">
            <v>혈액회로 (수출)</v>
          </cell>
          <cell r="D307" t="str">
            <v>증기멸균</v>
          </cell>
        </row>
        <row r="308">
          <cell r="A308">
            <v>307</v>
          </cell>
          <cell r="B308">
            <v>6320100</v>
          </cell>
          <cell r="C308" t="str">
            <v>Oxyrex</v>
          </cell>
          <cell r="D308" t="str">
            <v>인공심폐기</v>
          </cell>
          <cell r="E308">
            <v>389771</v>
          </cell>
          <cell r="G308">
            <v>139917.99</v>
          </cell>
        </row>
        <row r="309">
          <cell r="A309">
            <v>308</v>
          </cell>
          <cell r="B309">
            <v>5560100</v>
          </cell>
          <cell r="C309" t="str">
            <v>Pipette</v>
          </cell>
          <cell r="D309" t="str">
            <v>P-20</v>
          </cell>
          <cell r="E309">
            <v>388200</v>
          </cell>
          <cell r="G309">
            <v>125000</v>
          </cell>
        </row>
        <row r="310">
          <cell r="A310">
            <v>309</v>
          </cell>
          <cell r="B310">
            <v>5560200</v>
          </cell>
          <cell r="C310" t="str">
            <v>Pipette</v>
          </cell>
          <cell r="D310" t="str">
            <v>P-100</v>
          </cell>
          <cell r="G310">
            <v>125000</v>
          </cell>
        </row>
        <row r="311">
          <cell r="A311">
            <v>310</v>
          </cell>
          <cell r="B311">
            <v>5560300</v>
          </cell>
          <cell r="C311" t="str">
            <v>Pipette</v>
          </cell>
          <cell r="D311" t="str">
            <v>P-200</v>
          </cell>
          <cell r="E311">
            <v>388300</v>
          </cell>
          <cell r="G311">
            <v>125000</v>
          </cell>
        </row>
        <row r="312">
          <cell r="A312">
            <v>311</v>
          </cell>
          <cell r="B312">
            <v>5560400</v>
          </cell>
          <cell r="C312" t="str">
            <v>Pipette</v>
          </cell>
          <cell r="D312" t="str">
            <v>P-1000</v>
          </cell>
          <cell r="G312">
            <v>125000</v>
          </cell>
        </row>
        <row r="313">
          <cell r="A313">
            <v>312</v>
          </cell>
          <cell r="B313">
            <v>5560600</v>
          </cell>
          <cell r="C313" t="str">
            <v>Pipette</v>
          </cell>
          <cell r="D313" t="str">
            <v>P-5000</v>
          </cell>
          <cell r="G313">
            <v>125000</v>
          </cell>
        </row>
        <row r="314">
          <cell r="A314">
            <v>313</v>
          </cell>
          <cell r="B314">
            <v>2510600</v>
          </cell>
          <cell r="C314" t="str">
            <v>H.D.SOL-3(K)</v>
          </cell>
          <cell r="D314" t="str">
            <v>20L</v>
          </cell>
          <cell r="E314">
            <v>439031</v>
          </cell>
          <cell r="F314">
            <v>12890.18</v>
          </cell>
          <cell r="G314">
            <v>12084.98</v>
          </cell>
        </row>
        <row r="315">
          <cell r="A315">
            <v>314</v>
          </cell>
          <cell r="B315">
            <v>3100400</v>
          </cell>
          <cell r="C315" t="str">
            <v>Scalp Vein Set (한대용)</v>
          </cell>
          <cell r="D315" t="str">
            <v>19 G</v>
          </cell>
          <cell r="G315">
            <v>53.48</v>
          </cell>
        </row>
        <row r="316">
          <cell r="A316">
            <v>315</v>
          </cell>
          <cell r="B316">
            <v>3101410</v>
          </cell>
          <cell r="C316" t="str">
            <v>Scalp Vein Set (한대용)</v>
          </cell>
          <cell r="D316" t="str">
            <v>23 G</v>
          </cell>
          <cell r="F316">
            <v>52.54</v>
          </cell>
          <cell r="G316">
            <v>53.48</v>
          </cell>
        </row>
        <row r="317">
          <cell r="A317">
            <v>316</v>
          </cell>
          <cell r="B317">
            <v>4010600</v>
          </cell>
          <cell r="C317" t="str">
            <v>Greenject- 1</v>
          </cell>
          <cell r="D317" t="str">
            <v>26G 1/2 (80-100)</v>
          </cell>
          <cell r="E317">
            <v>599012</v>
          </cell>
          <cell r="F317">
            <v>26.59</v>
          </cell>
          <cell r="G317">
            <v>19.46</v>
          </cell>
        </row>
        <row r="318">
          <cell r="A318">
            <v>317</v>
          </cell>
          <cell r="B318">
            <v>4010900</v>
          </cell>
          <cell r="C318" t="str">
            <v>Greenject- 1</v>
          </cell>
          <cell r="D318" t="str">
            <v>26G 1/2 (40-80)</v>
          </cell>
          <cell r="F318">
            <v>26.59</v>
          </cell>
          <cell r="G318">
            <v>25.86</v>
          </cell>
        </row>
        <row r="319">
          <cell r="A319">
            <v>318</v>
          </cell>
          <cell r="B319">
            <v>4011000</v>
          </cell>
          <cell r="C319" t="str">
            <v>Greenject- 1</v>
          </cell>
          <cell r="D319" t="str">
            <v>26G 1/2 (40-100)</v>
          </cell>
          <cell r="E319">
            <v>599013</v>
          </cell>
          <cell r="F319">
            <v>26.59</v>
          </cell>
          <cell r="G319">
            <v>25.86</v>
          </cell>
        </row>
        <row r="320">
          <cell r="A320">
            <v>319</v>
          </cell>
          <cell r="B320">
            <v>3701100</v>
          </cell>
          <cell r="C320" t="str">
            <v>Deltec P.H.Needle</v>
          </cell>
          <cell r="D320" t="str">
            <v>19G 1.0</v>
          </cell>
          <cell r="F320">
            <v>99.3</v>
          </cell>
          <cell r="G320">
            <v>65.59</v>
          </cell>
        </row>
        <row r="321">
          <cell r="A321">
            <v>320</v>
          </cell>
          <cell r="B321">
            <v>3701705</v>
          </cell>
          <cell r="C321" t="str">
            <v>Deltec P.H.Needle</v>
          </cell>
          <cell r="D321" t="str">
            <v>22G 1.5 90</v>
          </cell>
          <cell r="F321">
            <v>121.28</v>
          </cell>
          <cell r="G321">
            <v>65.59</v>
          </cell>
        </row>
        <row r="322">
          <cell r="A322">
            <v>321</v>
          </cell>
          <cell r="B322">
            <v>4040400</v>
          </cell>
          <cell r="C322" t="str">
            <v>Greenject- 5</v>
          </cell>
          <cell r="D322" t="str">
            <v>21G 1 1/4 (외포)</v>
          </cell>
          <cell r="F322">
            <v>30</v>
          </cell>
          <cell r="G322">
            <v>35.71</v>
          </cell>
        </row>
        <row r="323">
          <cell r="A323">
            <v>322</v>
          </cell>
          <cell r="B323">
            <v>4040700</v>
          </cell>
          <cell r="C323" t="str">
            <v>Greenject- 5</v>
          </cell>
          <cell r="D323" t="str">
            <v>22G 1(외포)</v>
          </cell>
          <cell r="F323">
            <v>30</v>
          </cell>
          <cell r="G323">
            <v>37.36</v>
          </cell>
        </row>
        <row r="324">
          <cell r="A324">
            <v>323</v>
          </cell>
          <cell r="B324">
            <v>4040900</v>
          </cell>
          <cell r="C324" t="str">
            <v>Greenject- 5</v>
          </cell>
          <cell r="D324" t="str">
            <v>22G 1 1/4 (외포)</v>
          </cell>
          <cell r="F324">
            <v>30</v>
          </cell>
          <cell r="G324">
            <v>35.71</v>
          </cell>
        </row>
        <row r="325">
          <cell r="A325">
            <v>324</v>
          </cell>
          <cell r="B325">
            <v>4050400</v>
          </cell>
          <cell r="C325" t="str">
            <v>Greenject- 10</v>
          </cell>
          <cell r="D325" t="str">
            <v>21G 1 1/4 (외포)</v>
          </cell>
          <cell r="F325">
            <v>39</v>
          </cell>
          <cell r="G325">
            <v>79.510000000000005</v>
          </cell>
        </row>
        <row r="326">
          <cell r="A326">
            <v>325</v>
          </cell>
          <cell r="B326">
            <v>4050700</v>
          </cell>
          <cell r="C326" t="str">
            <v>Greenject- 10</v>
          </cell>
          <cell r="D326" t="str">
            <v>22G 1 (외포)</v>
          </cell>
          <cell r="F326">
            <v>39</v>
          </cell>
          <cell r="G326">
            <v>79.510000000000005</v>
          </cell>
        </row>
        <row r="327">
          <cell r="A327">
            <v>326</v>
          </cell>
          <cell r="B327">
            <v>4050900</v>
          </cell>
          <cell r="C327" t="str">
            <v>Greenject- 10</v>
          </cell>
          <cell r="D327" t="str">
            <v>22G 1 1/4 (외포)</v>
          </cell>
          <cell r="F327">
            <v>39</v>
          </cell>
          <cell r="G327">
            <v>79.510000000000005</v>
          </cell>
        </row>
        <row r="328">
          <cell r="A328">
            <v>327</v>
          </cell>
          <cell r="B328">
            <v>5020400</v>
          </cell>
          <cell r="C328" t="str">
            <v>Petri-dish  87pie</v>
          </cell>
          <cell r="D328" t="str">
            <v>(녹십자)</v>
          </cell>
          <cell r="F328">
            <v>54.84</v>
          </cell>
          <cell r="G328">
            <v>62.53</v>
          </cell>
        </row>
        <row r="329">
          <cell r="A329">
            <v>328</v>
          </cell>
          <cell r="B329">
            <v>5020700</v>
          </cell>
          <cell r="C329" t="str">
            <v>Petri-dish  100pie</v>
          </cell>
          <cell r="D329" t="str">
            <v>(녹십자)</v>
          </cell>
          <cell r="F329">
            <v>71.14</v>
          </cell>
          <cell r="G329">
            <v>78.58</v>
          </cell>
        </row>
        <row r="330">
          <cell r="A330">
            <v>329</v>
          </cell>
          <cell r="B330">
            <v>5010200</v>
          </cell>
          <cell r="C330" t="str">
            <v>C.B.C.Bottle</v>
          </cell>
          <cell r="D330" t="str">
            <v>2K (K.M.I용)</v>
          </cell>
          <cell r="G330">
            <v>21.76</v>
          </cell>
        </row>
        <row r="331">
          <cell r="A331">
            <v>330</v>
          </cell>
          <cell r="B331">
            <v>5310200</v>
          </cell>
          <cell r="C331" t="str">
            <v>Green-Plate</v>
          </cell>
          <cell r="D331" t="str">
            <v>(녹)</v>
          </cell>
          <cell r="F331">
            <v>115</v>
          </cell>
          <cell r="G331">
            <v>117.47</v>
          </cell>
        </row>
        <row r="332">
          <cell r="A332">
            <v>331</v>
          </cell>
          <cell r="B332">
            <v>2420200</v>
          </cell>
          <cell r="C332" t="str">
            <v>혈액회로</v>
          </cell>
          <cell r="D332" t="str">
            <v>GCL-216 H</v>
          </cell>
          <cell r="G332">
            <v>4372</v>
          </cell>
        </row>
        <row r="333">
          <cell r="A333">
            <v>332</v>
          </cell>
          <cell r="B333">
            <v>3000800</v>
          </cell>
          <cell r="C333" t="str">
            <v>수액 Set Q-Type</v>
          </cell>
          <cell r="D333" t="str">
            <v>군납용</v>
          </cell>
          <cell r="G333">
            <v>170</v>
          </cell>
        </row>
        <row r="334">
          <cell r="A334">
            <v>333</v>
          </cell>
          <cell r="B334">
            <v>3002110</v>
          </cell>
          <cell r="C334" t="str">
            <v>수액 Set</v>
          </cell>
          <cell r="D334" t="str">
            <v>B type</v>
          </cell>
          <cell r="G334">
            <v>176.14</v>
          </cell>
        </row>
        <row r="335">
          <cell r="A335">
            <v>334</v>
          </cell>
          <cell r="B335">
            <v>4101200</v>
          </cell>
          <cell r="C335" t="str">
            <v>Green-Needle</v>
          </cell>
          <cell r="D335" t="str">
            <v>21G 1</v>
          </cell>
          <cell r="F335">
            <v>10.24</v>
          </cell>
          <cell r="G335">
            <v>10.14</v>
          </cell>
        </row>
        <row r="336">
          <cell r="A336">
            <v>335</v>
          </cell>
          <cell r="B336">
            <v>4101500</v>
          </cell>
          <cell r="C336" t="str">
            <v>Green-Needle</v>
          </cell>
          <cell r="D336" t="str">
            <v>22G 1</v>
          </cell>
          <cell r="F336">
            <v>10.24</v>
          </cell>
          <cell r="G336">
            <v>10.14</v>
          </cell>
        </row>
        <row r="337">
          <cell r="A337">
            <v>336</v>
          </cell>
          <cell r="B337">
            <v>4101700</v>
          </cell>
          <cell r="C337" t="str">
            <v>Green-Needle</v>
          </cell>
          <cell r="D337" t="str">
            <v>23G 1 1/4</v>
          </cell>
          <cell r="F337">
            <v>10.24</v>
          </cell>
          <cell r="G337">
            <v>10.14</v>
          </cell>
        </row>
        <row r="338">
          <cell r="A338">
            <v>337</v>
          </cell>
          <cell r="B338">
            <v>4101900</v>
          </cell>
          <cell r="C338" t="str">
            <v>Green-Needle</v>
          </cell>
          <cell r="D338" t="str">
            <v>24G 3/4</v>
          </cell>
          <cell r="E338">
            <v>429023</v>
          </cell>
          <cell r="F338">
            <v>10.24</v>
          </cell>
          <cell r="G338">
            <v>10.14</v>
          </cell>
        </row>
        <row r="339">
          <cell r="A339">
            <v>338</v>
          </cell>
          <cell r="B339">
            <v>4101300</v>
          </cell>
          <cell r="C339" t="str">
            <v>Green-Needle</v>
          </cell>
          <cell r="D339" t="str">
            <v>21G 1 1/4</v>
          </cell>
          <cell r="E339">
            <v>429016</v>
          </cell>
          <cell r="F339">
            <v>10.24</v>
          </cell>
          <cell r="G339">
            <v>10.14</v>
          </cell>
        </row>
        <row r="340">
          <cell r="A340">
            <v>339</v>
          </cell>
          <cell r="B340">
            <v>4110200</v>
          </cell>
          <cell r="C340" t="str">
            <v>Green-Needle (연세용)</v>
          </cell>
          <cell r="D340" t="str">
            <v>17G 1 1/2</v>
          </cell>
          <cell r="G340">
            <v>13.85</v>
          </cell>
        </row>
        <row r="341">
          <cell r="A341">
            <v>340</v>
          </cell>
          <cell r="B341">
            <v>4110400</v>
          </cell>
          <cell r="C341" t="str">
            <v>Green-Needle (연세용)</v>
          </cell>
          <cell r="D341" t="str">
            <v>18G 1 1/2</v>
          </cell>
          <cell r="G341">
            <v>13.85</v>
          </cell>
        </row>
        <row r="342">
          <cell r="A342">
            <v>341</v>
          </cell>
          <cell r="B342">
            <v>4110600</v>
          </cell>
          <cell r="C342" t="str">
            <v>Green-Needle (연세용)</v>
          </cell>
          <cell r="D342" t="str">
            <v>19G 1 1/2</v>
          </cell>
          <cell r="G342">
            <v>13.85</v>
          </cell>
        </row>
        <row r="343">
          <cell r="A343">
            <v>342</v>
          </cell>
          <cell r="B343">
            <v>4110800</v>
          </cell>
          <cell r="C343" t="str">
            <v>Green-Needle (연세용)</v>
          </cell>
          <cell r="D343" t="str">
            <v>20G 1 1/4</v>
          </cell>
          <cell r="G343">
            <v>10.14</v>
          </cell>
        </row>
        <row r="344">
          <cell r="A344">
            <v>343</v>
          </cell>
          <cell r="B344">
            <v>4111000</v>
          </cell>
          <cell r="C344" t="str">
            <v>Green-Needle (연세용)</v>
          </cell>
          <cell r="D344" t="str">
            <v>21G 1</v>
          </cell>
          <cell r="G344">
            <v>13.85</v>
          </cell>
        </row>
        <row r="345">
          <cell r="A345">
            <v>344</v>
          </cell>
          <cell r="B345">
            <v>4111200</v>
          </cell>
          <cell r="C345" t="str">
            <v>Green-Needle (연세용)</v>
          </cell>
          <cell r="D345" t="str">
            <v>22G 1</v>
          </cell>
          <cell r="G345">
            <v>13.85</v>
          </cell>
        </row>
        <row r="346">
          <cell r="A346">
            <v>345</v>
          </cell>
          <cell r="B346">
            <v>4111400</v>
          </cell>
          <cell r="C346" t="str">
            <v>Green-Needle (연세용)</v>
          </cell>
          <cell r="D346" t="str">
            <v>23G 1</v>
          </cell>
          <cell r="G346">
            <v>13.85</v>
          </cell>
        </row>
        <row r="347">
          <cell r="A347">
            <v>346</v>
          </cell>
          <cell r="B347">
            <v>4111600</v>
          </cell>
          <cell r="C347" t="str">
            <v>Green-Needle (연세용)</v>
          </cell>
          <cell r="D347" t="str">
            <v>24G   6/8</v>
          </cell>
          <cell r="G347">
            <v>13.85</v>
          </cell>
        </row>
        <row r="348">
          <cell r="A348">
            <v>347</v>
          </cell>
          <cell r="B348">
            <v>4111800</v>
          </cell>
          <cell r="C348" t="str">
            <v>Green-Needle (연세용)</v>
          </cell>
          <cell r="D348" t="str">
            <v>26G   1/2</v>
          </cell>
          <cell r="G348">
            <v>13.85</v>
          </cell>
        </row>
        <row r="349">
          <cell r="A349">
            <v>348</v>
          </cell>
          <cell r="B349">
            <v>4110300</v>
          </cell>
          <cell r="C349" t="str">
            <v>Green-Needle (수출용)</v>
          </cell>
          <cell r="D349" t="str">
            <v>18G</v>
          </cell>
          <cell r="G349">
            <v>10.14</v>
          </cell>
        </row>
        <row r="350">
          <cell r="A350">
            <v>349</v>
          </cell>
          <cell r="B350">
            <v>4112000</v>
          </cell>
          <cell r="C350" t="str">
            <v>Green-Needle (수출용)</v>
          </cell>
          <cell r="D350" t="str">
            <v>28G</v>
          </cell>
          <cell r="G350">
            <v>0.19</v>
          </cell>
        </row>
        <row r="351">
          <cell r="A351">
            <v>350</v>
          </cell>
          <cell r="B351">
            <v>3100300</v>
          </cell>
          <cell r="C351" t="str">
            <v>Scalp Vein Set (수출용)</v>
          </cell>
          <cell r="D351" t="str">
            <v>18 G</v>
          </cell>
          <cell r="G351">
            <v>51.13</v>
          </cell>
        </row>
        <row r="352">
          <cell r="A352">
            <v>351</v>
          </cell>
          <cell r="B352">
            <v>3100600</v>
          </cell>
          <cell r="C352" t="str">
            <v>Scalp Vein Set (수출용)</v>
          </cell>
          <cell r="D352" t="str">
            <v>19 G</v>
          </cell>
          <cell r="G352">
            <v>51.13</v>
          </cell>
        </row>
        <row r="353">
          <cell r="A353">
            <v>352</v>
          </cell>
          <cell r="B353">
            <v>3100900</v>
          </cell>
          <cell r="C353" t="str">
            <v>Scalp Vein Set (수출용)</v>
          </cell>
          <cell r="D353" t="str">
            <v>20 G</v>
          </cell>
          <cell r="G353">
            <v>51.13</v>
          </cell>
        </row>
        <row r="354">
          <cell r="A354">
            <v>353</v>
          </cell>
          <cell r="B354">
            <v>3101100</v>
          </cell>
          <cell r="C354" t="str">
            <v>Scalp Vein Set (수출용)</v>
          </cell>
          <cell r="D354" t="str">
            <v>21 G</v>
          </cell>
          <cell r="G354">
            <v>51.13</v>
          </cell>
        </row>
        <row r="355">
          <cell r="A355">
            <v>354</v>
          </cell>
          <cell r="B355">
            <v>3101300</v>
          </cell>
          <cell r="C355" t="str">
            <v>Scalp Vein Set (수출용)</v>
          </cell>
          <cell r="D355" t="str">
            <v>22 G</v>
          </cell>
          <cell r="G355">
            <v>51.13</v>
          </cell>
        </row>
        <row r="356">
          <cell r="A356">
            <v>355</v>
          </cell>
          <cell r="B356">
            <v>3101900</v>
          </cell>
          <cell r="C356" t="str">
            <v>Scalp Vein Set</v>
          </cell>
          <cell r="D356" t="str">
            <v>수출용</v>
          </cell>
          <cell r="F356">
            <v>52.54</v>
          </cell>
          <cell r="G356">
            <v>51.13</v>
          </cell>
        </row>
        <row r="357">
          <cell r="A357">
            <v>356</v>
          </cell>
          <cell r="B357">
            <v>3101700</v>
          </cell>
          <cell r="C357" t="str">
            <v>Scalp Vein Set (수출용)</v>
          </cell>
          <cell r="D357" t="str">
            <v>24 G</v>
          </cell>
          <cell r="G357">
            <v>51.13</v>
          </cell>
        </row>
        <row r="358">
          <cell r="A358">
            <v>357</v>
          </cell>
          <cell r="B358">
            <v>3101805</v>
          </cell>
          <cell r="C358" t="str">
            <v>Scalp Vein Set (수출용)</v>
          </cell>
          <cell r="D358" t="str">
            <v>25 G</v>
          </cell>
          <cell r="G358">
            <v>51.13</v>
          </cell>
        </row>
        <row r="359">
          <cell r="A359">
            <v>358</v>
          </cell>
          <cell r="B359">
            <v>3190510</v>
          </cell>
          <cell r="C359" t="str">
            <v>CJM T.P.N Bag</v>
          </cell>
          <cell r="D359" t="str">
            <v>2000ml(삼성의료원)</v>
          </cell>
        </row>
        <row r="360">
          <cell r="A360">
            <v>359</v>
          </cell>
          <cell r="B360">
            <v>3140500</v>
          </cell>
          <cell r="C360" t="str">
            <v>포도당 주사액 50%</v>
          </cell>
          <cell r="D360" t="str">
            <v xml:space="preserve"> 400ml</v>
          </cell>
        </row>
        <row r="361">
          <cell r="A361">
            <v>360</v>
          </cell>
          <cell r="B361">
            <v>2540900</v>
          </cell>
          <cell r="C361" t="str">
            <v>A.V.F Set</v>
          </cell>
          <cell r="D361" t="str">
            <v>16G Side Hole수입</v>
          </cell>
          <cell r="G361">
            <v>339.27</v>
          </cell>
        </row>
        <row r="362">
          <cell r="A362">
            <v>361</v>
          </cell>
          <cell r="B362">
            <v>2541000</v>
          </cell>
          <cell r="C362" t="str">
            <v>A.V.F Set</v>
          </cell>
          <cell r="D362" t="str">
            <v>16G Top (수입)</v>
          </cell>
          <cell r="E362">
            <v>307020</v>
          </cell>
          <cell r="G362">
            <v>339.27</v>
          </cell>
        </row>
        <row r="363">
          <cell r="A363">
            <v>362</v>
          </cell>
          <cell r="B363">
            <v>1010400</v>
          </cell>
          <cell r="C363" t="str">
            <v>혈액 Bag-CPDA-1</v>
          </cell>
          <cell r="D363" t="str">
            <v>Double(320ml 대구용)</v>
          </cell>
          <cell r="E363">
            <v>381010</v>
          </cell>
        </row>
        <row r="364">
          <cell r="A364">
            <v>363</v>
          </cell>
          <cell r="B364">
            <v>1030300</v>
          </cell>
          <cell r="C364" t="str">
            <v>혈액 Bag-CPD</v>
          </cell>
          <cell r="D364" t="str">
            <v>Single(450ml:수)</v>
          </cell>
          <cell r="F364">
            <v>861.03</v>
          </cell>
          <cell r="G364">
            <v>709.14</v>
          </cell>
        </row>
        <row r="365">
          <cell r="A365">
            <v>364</v>
          </cell>
          <cell r="B365">
            <v>2540100</v>
          </cell>
          <cell r="C365" t="str">
            <v>A.V.F  Set</v>
          </cell>
          <cell r="D365" t="str">
            <v>14G</v>
          </cell>
          <cell r="G365">
            <v>336.13</v>
          </cell>
        </row>
        <row r="366">
          <cell r="A366">
            <v>365</v>
          </cell>
          <cell r="B366">
            <v>2541100</v>
          </cell>
          <cell r="C366" t="str">
            <v>A.V.F Set(MEDIKIT)</v>
          </cell>
          <cell r="D366" t="str">
            <v>15G (SP-902S)</v>
          </cell>
          <cell r="F366">
            <v>435.6</v>
          </cell>
          <cell r="G366">
            <v>339.27</v>
          </cell>
        </row>
        <row r="367">
          <cell r="A367">
            <v>366</v>
          </cell>
          <cell r="B367">
            <v>2541400</v>
          </cell>
          <cell r="C367" t="str">
            <v>A.V.F Set(MEDIKIT)</v>
          </cell>
          <cell r="D367" t="str">
            <v>17G (SP-902S)</v>
          </cell>
          <cell r="E367">
            <v>389186</v>
          </cell>
          <cell r="F367">
            <v>435.6</v>
          </cell>
          <cell r="G367">
            <v>339.27</v>
          </cell>
        </row>
        <row r="368">
          <cell r="A368">
            <v>367</v>
          </cell>
          <cell r="B368">
            <v>6891500</v>
          </cell>
          <cell r="C368" t="str">
            <v>혈액저장용냉장고</v>
          </cell>
        </row>
        <row r="369">
          <cell r="A369">
            <v>368</v>
          </cell>
          <cell r="B369">
            <v>6290690</v>
          </cell>
          <cell r="C369" t="str">
            <v>고주파 전력계</v>
          </cell>
          <cell r="D369" t="str">
            <v>WY-3</v>
          </cell>
        </row>
        <row r="370">
          <cell r="A370">
            <v>369</v>
          </cell>
          <cell r="B370">
            <v>2293600</v>
          </cell>
          <cell r="C370" t="str">
            <v>Robort Clamp Small</v>
          </cell>
        </row>
        <row r="371">
          <cell r="A371">
            <v>370</v>
          </cell>
          <cell r="B371">
            <v>2580100</v>
          </cell>
          <cell r="C371" t="str">
            <v>Shunt Connector Cap</v>
          </cell>
          <cell r="D371" t="str">
            <v>Art 용</v>
          </cell>
        </row>
        <row r="372">
          <cell r="A372">
            <v>371</v>
          </cell>
          <cell r="B372">
            <v>2580200</v>
          </cell>
          <cell r="C372" t="str">
            <v>Shunt Connector Cap</v>
          </cell>
          <cell r="D372" t="str">
            <v>Ven 용</v>
          </cell>
        </row>
        <row r="373">
          <cell r="A373">
            <v>372</v>
          </cell>
          <cell r="B373">
            <v>2590200</v>
          </cell>
          <cell r="C373" t="str">
            <v>Main Tube</v>
          </cell>
        </row>
        <row r="374">
          <cell r="A374">
            <v>373</v>
          </cell>
          <cell r="B374">
            <v>2590300</v>
          </cell>
          <cell r="C374" t="str">
            <v>P.V.C Tubing</v>
          </cell>
          <cell r="D374" t="str">
            <v>A.V.F Set 용</v>
          </cell>
        </row>
        <row r="375">
          <cell r="A375">
            <v>374</v>
          </cell>
          <cell r="B375">
            <v>2590400</v>
          </cell>
          <cell r="C375" t="str">
            <v>Chamber Holder</v>
          </cell>
          <cell r="E375">
            <v>389112</v>
          </cell>
          <cell r="G375">
            <v>867.9</v>
          </cell>
        </row>
        <row r="376">
          <cell r="A376">
            <v>375</v>
          </cell>
          <cell r="B376">
            <v>2590500</v>
          </cell>
          <cell r="C376" t="str">
            <v>Dialyzer Holder</v>
          </cell>
          <cell r="E376">
            <v>389111</v>
          </cell>
          <cell r="G376">
            <v>35245</v>
          </cell>
        </row>
        <row r="377">
          <cell r="A377">
            <v>376</v>
          </cell>
          <cell r="B377">
            <v>2590900</v>
          </cell>
          <cell r="C377" t="str">
            <v>Humbering Unit</v>
          </cell>
        </row>
        <row r="378">
          <cell r="A378">
            <v>377</v>
          </cell>
          <cell r="B378">
            <v>4011400</v>
          </cell>
          <cell r="C378" t="str">
            <v>Greenject- 1</v>
          </cell>
          <cell r="D378" t="str">
            <v>(수출용)</v>
          </cell>
          <cell r="F378">
            <v>26.59</v>
          </cell>
          <cell r="G378">
            <v>19.64</v>
          </cell>
        </row>
        <row r="379">
          <cell r="A379">
            <v>378</v>
          </cell>
          <cell r="B379">
            <v>4021800</v>
          </cell>
          <cell r="C379" t="str">
            <v>Greenject- 2</v>
          </cell>
          <cell r="D379" t="str">
            <v>(수출용)</v>
          </cell>
          <cell r="F379">
            <v>22</v>
          </cell>
          <cell r="G379">
            <v>22</v>
          </cell>
        </row>
        <row r="380">
          <cell r="A380">
            <v>379</v>
          </cell>
          <cell r="B380">
            <v>4030300</v>
          </cell>
          <cell r="C380" t="str">
            <v>Greenject- 3</v>
          </cell>
          <cell r="D380" t="str">
            <v>(수출용)</v>
          </cell>
          <cell r="F380">
            <v>23</v>
          </cell>
          <cell r="G380">
            <v>23</v>
          </cell>
        </row>
        <row r="381">
          <cell r="A381">
            <v>380</v>
          </cell>
          <cell r="B381">
            <v>4041600</v>
          </cell>
          <cell r="C381" t="str">
            <v>Greenject- 5</v>
          </cell>
          <cell r="D381" t="str">
            <v>(수출용)</v>
          </cell>
          <cell r="F381">
            <v>24</v>
          </cell>
          <cell r="G381">
            <v>24</v>
          </cell>
        </row>
        <row r="382">
          <cell r="A382">
            <v>381</v>
          </cell>
          <cell r="B382">
            <v>4051200</v>
          </cell>
          <cell r="C382" t="str">
            <v>Greenject- 10</v>
          </cell>
          <cell r="D382" t="str">
            <v>(수출용)</v>
          </cell>
          <cell r="F382">
            <v>34</v>
          </cell>
          <cell r="G382">
            <v>34</v>
          </cell>
        </row>
        <row r="383">
          <cell r="A383">
            <v>382</v>
          </cell>
          <cell r="B383">
            <v>4061300</v>
          </cell>
          <cell r="C383" t="str">
            <v>Greenject- 20</v>
          </cell>
          <cell r="D383" t="str">
            <v>(수출용)</v>
          </cell>
          <cell r="F383">
            <v>47</v>
          </cell>
          <cell r="G383">
            <v>78.56</v>
          </cell>
        </row>
        <row r="384">
          <cell r="A384">
            <v>383</v>
          </cell>
          <cell r="B384">
            <v>4071200</v>
          </cell>
          <cell r="C384" t="str">
            <v>Greenject- 30</v>
          </cell>
          <cell r="D384" t="str">
            <v>(수출용)</v>
          </cell>
          <cell r="F384">
            <v>89</v>
          </cell>
          <cell r="G384">
            <v>87.51</v>
          </cell>
        </row>
        <row r="385">
          <cell r="A385">
            <v>384</v>
          </cell>
          <cell r="B385">
            <v>4081300</v>
          </cell>
          <cell r="C385" t="str">
            <v>Greenject- 50</v>
          </cell>
          <cell r="D385" t="str">
            <v>(수출용)</v>
          </cell>
          <cell r="F385">
            <v>120</v>
          </cell>
          <cell r="G385">
            <v>120.8</v>
          </cell>
        </row>
        <row r="386">
          <cell r="A386">
            <v>385</v>
          </cell>
          <cell r="B386">
            <v>4110100</v>
          </cell>
          <cell r="C386" t="str">
            <v>Green-Needle (수출용)</v>
          </cell>
          <cell r="D386" t="str">
            <v>17G</v>
          </cell>
          <cell r="G386">
            <v>10.14</v>
          </cell>
        </row>
        <row r="387">
          <cell r="A387">
            <v>386</v>
          </cell>
          <cell r="B387">
            <v>4290250</v>
          </cell>
          <cell r="C387" t="str">
            <v xml:space="preserve">Greenplast Set           </v>
          </cell>
          <cell r="D387" t="str">
            <v xml:space="preserve">Dual Needle              </v>
          </cell>
          <cell r="G387">
            <v>10.14</v>
          </cell>
        </row>
        <row r="388">
          <cell r="A388">
            <v>387</v>
          </cell>
          <cell r="B388">
            <v>4110700</v>
          </cell>
          <cell r="C388" t="str">
            <v>Green-Needle (수출용)</v>
          </cell>
          <cell r="D388" t="str">
            <v>20G</v>
          </cell>
          <cell r="G388">
            <v>10.14</v>
          </cell>
        </row>
        <row r="389">
          <cell r="A389">
            <v>388</v>
          </cell>
          <cell r="B389">
            <v>4110900</v>
          </cell>
          <cell r="C389" t="str">
            <v>Green-Needle (수출용)</v>
          </cell>
          <cell r="D389" t="str">
            <v>21G</v>
          </cell>
          <cell r="G389">
            <v>10.14</v>
          </cell>
        </row>
        <row r="390">
          <cell r="A390">
            <v>389</v>
          </cell>
          <cell r="B390">
            <v>4111100</v>
          </cell>
          <cell r="C390" t="str">
            <v>Green-Needle (수출용)</v>
          </cell>
          <cell r="D390" t="str">
            <v>22G</v>
          </cell>
          <cell r="G390">
            <v>10.14</v>
          </cell>
        </row>
        <row r="391">
          <cell r="A391">
            <v>390</v>
          </cell>
          <cell r="B391">
            <v>4111300</v>
          </cell>
          <cell r="C391" t="str">
            <v>Green-Needle</v>
          </cell>
          <cell r="D391" t="str">
            <v>수출용</v>
          </cell>
          <cell r="F391">
            <v>10.24</v>
          </cell>
          <cell r="G391">
            <v>10.14</v>
          </cell>
        </row>
        <row r="392">
          <cell r="A392">
            <v>391</v>
          </cell>
          <cell r="B392">
            <v>4111500</v>
          </cell>
          <cell r="C392" t="str">
            <v>Green-Needle (수출용)</v>
          </cell>
          <cell r="D392" t="str">
            <v>24G</v>
          </cell>
          <cell r="G392">
            <v>10.14</v>
          </cell>
        </row>
        <row r="393">
          <cell r="A393">
            <v>392</v>
          </cell>
          <cell r="B393">
            <v>4111700</v>
          </cell>
          <cell r="C393" t="str">
            <v>Green-Needle (수출용)</v>
          </cell>
          <cell r="D393" t="str">
            <v>25G</v>
          </cell>
          <cell r="G393">
            <v>10.14</v>
          </cell>
        </row>
        <row r="394">
          <cell r="A394">
            <v>393</v>
          </cell>
          <cell r="B394">
            <v>4111900</v>
          </cell>
          <cell r="C394" t="str">
            <v>Green-Needle (수출용)</v>
          </cell>
          <cell r="D394" t="str">
            <v>26G</v>
          </cell>
          <cell r="G394">
            <v>10.14</v>
          </cell>
        </row>
        <row r="395">
          <cell r="A395">
            <v>394</v>
          </cell>
          <cell r="B395">
            <v>5340200</v>
          </cell>
          <cell r="C395" t="str">
            <v>Sample Vial</v>
          </cell>
          <cell r="D395" t="str">
            <v>수출용</v>
          </cell>
          <cell r="G395">
            <v>60.46</v>
          </cell>
        </row>
        <row r="396">
          <cell r="A396">
            <v>395</v>
          </cell>
          <cell r="B396">
            <v>1080200</v>
          </cell>
          <cell r="C396" t="str">
            <v>Transfer Bag</v>
          </cell>
          <cell r="D396" t="str">
            <v>600 ml</v>
          </cell>
          <cell r="E396">
            <v>609011</v>
          </cell>
          <cell r="F396">
            <v>319.29000000000002</v>
          </cell>
          <cell r="G396">
            <v>466.61</v>
          </cell>
        </row>
        <row r="397">
          <cell r="A397">
            <v>396</v>
          </cell>
          <cell r="B397">
            <v>1080400</v>
          </cell>
          <cell r="C397" t="str">
            <v>Transfer Bag</v>
          </cell>
          <cell r="D397" t="str">
            <v xml:space="preserve">수출용(300ML)            </v>
          </cell>
          <cell r="F397">
            <v>284.57</v>
          </cell>
          <cell r="G397">
            <v>383.71</v>
          </cell>
        </row>
        <row r="398">
          <cell r="A398">
            <v>397</v>
          </cell>
          <cell r="B398">
            <v>2000300</v>
          </cell>
          <cell r="C398" t="str">
            <v>Peritosol 150</v>
          </cell>
          <cell r="D398" t="str">
            <v>0.5 L</v>
          </cell>
          <cell r="E398">
            <v>529091</v>
          </cell>
          <cell r="F398">
            <v>1336.07</v>
          </cell>
          <cell r="G398">
            <v>1367.09</v>
          </cell>
          <cell r="H398">
            <v>1237</v>
          </cell>
        </row>
        <row r="399">
          <cell r="A399">
            <v>398</v>
          </cell>
          <cell r="B399">
            <v>3101110</v>
          </cell>
          <cell r="C399" t="str">
            <v>Scalp Vein Set (군납용)</v>
          </cell>
          <cell r="D399" t="str">
            <v>21 G</v>
          </cell>
          <cell r="G399">
            <v>59.35</v>
          </cell>
        </row>
        <row r="400">
          <cell r="A400">
            <v>399</v>
          </cell>
          <cell r="B400">
            <v>5510100</v>
          </cell>
          <cell r="C400" t="str">
            <v>Vacuject-Tube 5ML(3K)</v>
          </cell>
          <cell r="D400" t="str">
            <v>13*75</v>
          </cell>
          <cell r="E400">
            <v>649010</v>
          </cell>
          <cell r="F400">
            <v>63</v>
          </cell>
          <cell r="G400">
            <v>63.58</v>
          </cell>
        </row>
        <row r="401">
          <cell r="A401">
            <v>400</v>
          </cell>
          <cell r="B401">
            <v>5990400</v>
          </cell>
          <cell r="C401" t="str">
            <v>Monoject 5ML(EDTA-3K)</v>
          </cell>
          <cell r="D401" t="str">
            <v>13*100</v>
          </cell>
          <cell r="E401">
            <v>301032</v>
          </cell>
          <cell r="F401">
            <v>39.590000000000003</v>
          </cell>
          <cell r="G401">
            <v>39.590000000000003</v>
          </cell>
        </row>
        <row r="402">
          <cell r="A402">
            <v>401</v>
          </cell>
          <cell r="B402">
            <v>5990600</v>
          </cell>
          <cell r="C402" t="str">
            <v>Monoject 7ML Plain</v>
          </cell>
          <cell r="D402" t="str">
            <v>13*100</v>
          </cell>
          <cell r="E402">
            <v>301033</v>
          </cell>
          <cell r="F402">
            <v>39.590000000000003</v>
          </cell>
          <cell r="G402">
            <v>39.590000000000003</v>
          </cell>
        </row>
        <row r="403">
          <cell r="A403">
            <v>402</v>
          </cell>
          <cell r="B403">
            <v>4300200</v>
          </cell>
          <cell r="C403" t="str">
            <v>Multiple Needle</v>
          </cell>
          <cell r="D403" t="str">
            <v>26G 1/2</v>
          </cell>
          <cell r="G403">
            <v>39.590000000000003</v>
          </cell>
        </row>
        <row r="404">
          <cell r="A404">
            <v>403</v>
          </cell>
          <cell r="B404">
            <v>5990700</v>
          </cell>
          <cell r="C404" t="str">
            <v>Monoject</v>
          </cell>
          <cell r="D404" t="str">
            <v>7ml(Corvac sst)</v>
          </cell>
          <cell r="E404">
            <v>301035</v>
          </cell>
          <cell r="G404">
            <v>39.590000000000003</v>
          </cell>
        </row>
        <row r="405">
          <cell r="A405">
            <v>404</v>
          </cell>
          <cell r="B405">
            <v>5990900</v>
          </cell>
          <cell r="C405" t="str">
            <v>Monoject</v>
          </cell>
          <cell r="D405" t="str">
            <v>10ml(Sodium Heparin)</v>
          </cell>
          <cell r="E405">
            <v>301038</v>
          </cell>
          <cell r="G405">
            <v>39.590000000000003</v>
          </cell>
        </row>
        <row r="406">
          <cell r="A406">
            <v>405</v>
          </cell>
          <cell r="B406">
            <v>5991000</v>
          </cell>
          <cell r="C406" t="str">
            <v>Monoject 10ML(Plain)</v>
          </cell>
          <cell r="D406" t="str">
            <v>16*100</v>
          </cell>
          <cell r="E406">
            <v>301037</v>
          </cell>
          <cell r="F406">
            <v>39.590000000000003</v>
          </cell>
          <cell r="G406">
            <v>39.590000000000003</v>
          </cell>
        </row>
        <row r="407">
          <cell r="A407">
            <v>406</v>
          </cell>
          <cell r="B407">
            <v>5991200</v>
          </cell>
          <cell r="C407" t="str">
            <v>진공채혈관  15 ML</v>
          </cell>
          <cell r="D407" t="str">
            <v>Plain 6432</v>
          </cell>
        </row>
        <row r="408">
          <cell r="A408">
            <v>407</v>
          </cell>
          <cell r="B408">
            <v>5991300</v>
          </cell>
          <cell r="C408" t="str">
            <v>진공채혈관  20 ML</v>
          </cell>
          <cell r="D408" t="str">
            <v>Plain 6433</v>
          </cell>
        </row>
        <row r="409">
          <cell r="A409">
            <v>408</v>
          </cell>
          <cell r="B409">
            <v>2591000</v>
          </cell>
          <cell r="C409" t="str">
            <v>Heparin</v>
          </cell>
          <cell r="D409" t="str">
            <v>10 ML 6480</v>
          </cell>
        </row>
        <row r="410">
          <cell r="A410">
            <v>409</v>
          </cell>
          <cell r="B410">
            <v>5991100</v>
          </cell>
          <cell r="C410" t="str">
            <v>Monoject 15ML(Plain)</v>
          </cell>
          <cell r="D410" t="str">
            <v>16*125</v>
          </cell>
          <cell r="E410">
            <v>301094</v>
          </cell>
          <cell r="G410">
            <v>39.590000000000003</v>
          </cell>
        </row>
        <row r="411">
          <cell r="A411">
            <v>410</v>
          </cell>
          <cell r="B411">
            <v>5991400</v>
          </cell>
          <cell r="C411" t="str">
            <v>진공채혈관  4.7 ML</v>
          </cell>
          <cell r="D411">
            <v>6418</v>
          </cell>
          <cell r="G411">
            <v>48.44</v>
          </cell>
        </row>
        <row r="412">
          <cell r="A412">
            <v>411</v>
          </cell>
          <cell r="B412">
            <v>5991500</v>
          </cell>
          <cell r="C412" t="str">
            <v>진공채혈관  5 ML</v>
          </cell>
          <cell r="D412" t="str">
            <v>E.D.T.A. 6452</v>
          </cell>
          <cell r="G412">
            <v>48.44</v>
          </cell>
        </row>
        <row r="413">
          <cell r="A413">
            <v>412</v>
          </cell>
          <cell r="B413">
            <v>5991600</v>
          </cell>
          <cell r="C413" t="str">
            <v>진공채혈관  7 ML</v>
          </cell>
          <cell r="D413" t="str">
            <v>Glucose 6470</v>
          </cell>
          <cell r="G413">
            <v>53.93</v>
          </cell>
        </row>
        <row r="414">
          <cell r="A414">
            <v>413</v>
          </cell>
          <cell r="B414">
            <v>5991700</v>
          </cell>
          <cell r="C414" t="str">
            <v>진공채혈관  7 ML</v>
          </cell>
          <cell r="D414" t="str">
            <v>E.D.T.A. 6451</v>
          </cell>
          <cell r="G414">
            <v>53.93</v>
          </cell>
        </row>
        <row r="415">
          <cell r="A415">
            <v>414</v>
          </cell>
          <cell r="B415">
            <v>4300300</v>
          </cell>
          <cell r="C415" t="str">
            <v>Multiple Needle</v>
          </cell>
          <cell r="D415" t="str">
            <v>21G 1 1/2  (영진)</v>
          </cell>
          <cell r="G415">
            <v>39.590000000000003</v>
          </cell>
        </row>
        <row r="416">
          <cell r="A416">
            <v>415</v>
          </cell>
          <cell r="B416">
            <v>4300400</v>
          </cell>
          <cell r="C416" t="str">
            <v>Multiple Needle</v>
          </cell>
          <cell r="D416" t="str">
            <v>22G 1 1/2 7220</v>
          </cell>
          <cell r="G416">
            <v>39.590000000000003</v>
          </cell>
        </row>
        <row r="417">
          <cell r="A417">
            <v>416</v>
          </cell>
          <cell r="B417">
            <v>4310200</v>
          </cell>
          <cell r="C417" t="str">
            <v>Single Needle</v>
          </cell>
          <cell r="D417" t="str">
            <v>21G 1 1/2</v>
          </cell>
          <cell r="G417">
            <v>107.26</v>
          </cell>
        </row>
        <row r="418">
          <cell r="A418">
            <v>417</v>
          </cell>
          <cell r="B418">
            <v>4310300</v>
          </cell>
          <cell r="C418" t="str">
            <v>Vacuject Needle</v>
          </cell>
          <cell r="D418" t="str">
            <v>Single</v>
          </cell>
          <cell r="E418">
            <v>649060</v>
          </cell>
          <cell r="G418">
            <v>114.84</v>
          </cell>
        </row>
        <row r="419">
          <cell r="A419">
            <v>418</v>
          </cell>
          <cell r="B419">
            <v>2590600</v>
          </cell>
          <cell r="C419" t="str">
            <v>Standard Holder</v>
          </cell>
          <cell r="D419" t="str">
            <v>5 ML - 20 mg</v>
          </cell>
        </row>
        <row r="420">
          <cell r="A420">
            <v>419</v>
          </cell>
          <cell r="B420">
            <v>2590700</v>
          </cell>
          <cell r="C420" t="str">
            <v>Samall Holder</v>
          </cell>
          <cell r="D420" t="str">
            <v>3 ML 이하</v>
          </cell>
        </row>
        <row r="421">
          <cell r="A421">
            <v>420</v>
          </cell>
          <cell r="B421">
            <v>6892200</v>
          </cell>
          <cell r="C421" t="str">
            <v>Original Catalogue</v>
          </cell>
        </row>
        <row r="422">
          <cell r="A422">
            <v>421</v>
          </cell>
          <cell r="B422">
            <v>1090600</v>
          </cell>
          <cell r="C422" t="str">
            <v>혈액 Bag</v>
          </cell>
          <cell r="D422" t="str">
            <v>Empty</v>
          </cell>
          <cell r="G422">
            <v>857.58</v>
          </cell>
        </row>
        <row r="423">
          <cell r="A423">
            <v>422</v>
          </cell>
          <cell r="B423">
            <v>2590800</v>
          </cell>
          <cell r="C423" t="str">
            <v>AM-Holder</v>
          </cell>
          <cell r="G423">
            <v>43395</v>
          </cell>
        </row>
        <row r="424">
          <cell r="A424">
            <v>423</v>
          </cell>
          <cell r="B424">
            <v>2293700</v>
          </cell>
          <cell r="C424" t="str">
            <v>Clamp White Small</v>
          </cell>
        </row>
        <row r="425">
          <cell r="A425">
            <v>424</v>
          </cell>
          <cell r="B425">
            <v>2293800</v>
          </cell>
          <cell r="C425" t="str">
            <v>Clamp White Large</v>
          </cell>
        </row>
        <row r="426">
          <cell r="A426">
            <v>425</v>
          </cell>
          <cell r="B426">
            <v>5530200</v>
          </cell>
          <cell r="C426" t="str">
            <v>Vacuject-Holder</v>
          </cell>
        </row>
        <row r="427">
          <cell r="A427">
            <v>426</v>
          </cell>
          <cell r="B427">
            <v>2593800</v>
          </cell>
          <cell r="C427" t="str">
            <v>Dialysate Meter</v>
          </cell>
          <cell r="G427">
            <v>551200</v>
          </cell>
        </row>
        <row r="428">
          <cell r="A428">
            <v>427</v>
          </cell>
          <cell r="B428">
            <v>5510100</v>
          </cell>
          <cell r="C428" t="str">
            <v>Vacuject-Tube 7 ML</v>
          </cell>
          <cell r="G428">
            <v>148.4</v>
          </cell>
        </row>
        <row r="429">
          <cell r="A429">
            <v>428</v>
          </cell>
          <cell r="B429">
            <v>5520100</v>
          </cell>
          <cell r="C429" t="str">
            <v>Vacuject-Tube 10 ML</v>
          </cell>
          <cell r="E429">
            <v>649040</v>
          </cell>
          <cell r="G429">
            <v>145.1</v>
          </cell>
        </row>
        <row r="430">
          <cell r="A430">
            <v>429</v>
          </cell>
          <cell r="B430">
            <v>3140600</v>
          </cell>
          <cell r="C430" t="str">
            <v>포도당 주사액 50%</v>
          </cell>
          <cell r="D430" t="str">
            <v xml:space="preserve"> 500ml</v>
          </cell>
          <cell r="E430">
            <v>389740</v>
          </cell>
          <cell r="G430">
            <v>1011.95</v>
          </cell>
        </row>
        <row r="431">
          <cell r="A431">
            <v>430</v>
          </cell>
          <cell r="B431">
            <v>3140700</v>
          </cell>
          <cell r="C431" t="str">
            <v>포도당 주사액 50%</v>
          </cell>
          <cell r="D431" t="str">
            <v>1000ml</v>
          </cell>
          <cell r="G431">
            <v>1560</v>
          </cell>
        </row>
        <row r="432">
          <cell r="A432">
            <v>431</v>
          </cell>
          <cell r="B432">
            <v>1310200</v>
          </cell>
          <cell r="C432" t="str">
            <v>수혈 Set</v>
          </cell>
          <cell r="D432" t="str">
            <v>20 G</v>
          </cell>
          <cell r="E432">
            <v>459010</v>
          </cell>
          <cell r="F432">
            <v>199</v>
          </cell>
          <cell r="G432">
            <v>188.56</v>
          </cell>
        </row>
        <row r="433">
          <cell r="A433">
            <v>432</v>
          </cell>
          <cell r="B433">
            <v>2310100</v>
          </cell>
          <cell r="C433" t="str">
            <v>혈액투석기</v>
          </cell>
          <cell r="D433" t="str">
            <v>GC-08H</v>
          </cell>
          <cell r="G433">
            <v>6503.18</v>
          </cell>
        </row>
        <row r="434">
          <cell r="A434">
            <v>433</v>
          </cell>
          <cell r="B434">
            <v>6220100</v>
          </cell>
          <cell r="C434" t="str">
            <v>온열암치료기(Cancermia)</v>
          </cell>
          <cell r="D434" t="str">
            <v>GHT-RF8</v>
          </cell>
          <cell r="E434">
            <v>389000</v>
          </cell>
          <cell r="F434">
            <v>81013104</v>
          </cell>
          <cell r="G434">
            <v>78000000</v>
          </cell>
        </row>
        <row r="435">
          <cell r="A435">
            <v>434</v>
          </cell>
          <cell r="B435">
            <v>5400300</v>
          </cell>
          <cell r="C435" t="str">
            <v>Greenpet-Tip</v>
          </cell>
          <cell r="D435" t="str">
            <v>G</v>
          </cell>
          <cell r="E435">
            <v>675010</v>
          </cell>
          <cell r="F435">
            <v>7.3</v>
          </cell>
          <cell r="G435">
            <v>7.3</v>
          </cell>
        </row>
        <row r="436">
          <cell r="A436">
            <v>435</v>
          </cell>
          <cell r="B436">
            <v>2420300</v>
          </cell>
          <cell r="C436" t="str">
            <v>혈액회로</v>
          </cell>
          <cell r="D436" t="str">
            <v>GCL-216 N</v>
          </cell>
          <cell r="G436">
            <v>4372</v>
          </cell>
        </row>
        <row r="437">
          <cell r="A437">
            <v>436</v>
          </cell>
          <cell r="B437">
            <v>2600700</v>
          </cell>
          <cell r="C437" t="str">
            <v>Urine Bag</v>
          </cell>
          <cell r="D437" t="str">
            <v>I-Type</v>
          </cell>
          <cell r="G437">
            <v>1002.33</v>
          </cell>
        </row>
        <row r="438">
          <cell r="A438">
            <v>437</v>
          </cell>
          <cell r="B438">
            <v>1310400</v>
          </cell>
          <cell r="C438" t="str">
            <v>수혈 Set</v>
          </cell>
          <cell r="G438">
            <v>174.28</v>
          </cell>
        </row>
        <row r="439">
          <cell r="A439">
            <v>438</v>
          </cell>
          <cell r="B439">
            <v>2430500</v>
          </cell>
          <cell r="C439" t="str">
            <v>혈액회로 (수출)</v>
          </cell>
          <cell r="D439" t="str">
            <v>E.O Gas멸균</v>
          </cell>
          <cell r="G439">
            <v>4372.2700000000004</v>
          </cell>
        </row>
        <row r="440">
          <cell r="A440">
            <v>439</v>
          </cell>
          <cell r="B440">
            <v>2610100</v>
          </cell>
          <cell r="C440" t="str">
            <v>Urine Bag</v>
          </cell>
          <cell r="D440" t="str">
            <v>UB-2</v>
          </cell>
          <cell r="G440">
            <v>1002.33</v>
          </cell>
        </row>
        <row r="441">
          <cell r="A441">
            <v>440</v>
          </cell>
          <cell r="B441">
            <v>4051195</v>
          </cell>
          <cell r="C441" t="str">
            <v>Greenject- 10</v>
          </cell>
          <cell r="D441" t="str">
            <v>무침</v>
          </cell>
          <cell r="F441">
            <v>39</v>
          </cell>
          <cell r="G441">
            <v>39</v>
          </cell>
        </row>
        <row r="442">
          <cell r="A442">
            <v>441</v>
          </cell>
          <cell r="B442">
            <v>5150700</v>
          </cell>
          <cell r="C442" t="str">
            <v>Green- T/C</v>
          </cell>
          <cell r="D442" t="str">
            <v>Bottle</v>
          </cell>
          <cell r="G442">
            <v>120</v>
          </cell>
        </row>
        <row r="443">
          <cell r="A443">
            <v>442</v>
          </cell>
          <cell r="B443">
            <v>3001400</v>
          </cell>
          <cell r="C443" t="str">
            <v>수액 Set</v>
          </cell>
          <cell r="D443" t="str">
            <v>RO 17G</v>
          </cell>
          <cell r="G443">
            <v>176</v>
          </cell>
        </row>
        <row r="444">
          <cell r="A444">
            <v>443</v>
          </cell>
          <cell r="B444">
            <v>3001500</v>
          </cell>
          <cell r="C444" t="str">
            <v>수액 Set</v>
          </cell>
          <cell r="D444" t="str">
            <v>RO 18G</v>
          </cell>
          <cell r="G444">
            <v>176.14</v>
          </cell>
        </row>
        <row r="445">
          <cell r="A445">
            <v>444</v>
          </cell>
          <cell r="B445">
            <v>2301100</v>
          </cell>
          <cell r="C445" t="str">
            <v>혈액투석기 (수입)</v>
          </cell>
          <cell r="D445" t="str">
            <v>GF-80H</v>
          </cell>
          <cell r="G445">
            <v>9500</v>
          </cell>
        </row>
        <row r="446">
          <cell r="A446">
            <v>445</v>
          </cell>
          <cell r="B446">
            <v>2410900</v>
          </cell>
          <cell r="C446" t="str">
            <v>혈액회로 (수입)</v>
          </cell>
          <cell r="D446" t="str">
            <v>E-4</v>
          </cell>
          <cell r="G446">
            <v>6552</v>
          </cell>
        </row>
        <row r="447">
          <cell r="A447">
            <v>446</v>
          </cell>
          <cell r="B447">
            <v>4112100</v>
          </cell>
          <cell r="C447" t="str">
            <v>Green-Needle (수출용)</v>
          </cell>
          <cell r="D447" t="str">
            <v>27G</v>
          </cell>
          <cell r="G447">
            <v>10.14</v>
          </cell>
        </row>
        <row r="448">
          <cell r="A448">
            <v>447</v>
          </cell>
          <cell r="B448">
            <v>5320400</v>
          </cell>
          <cell r="C448" t="str">
            <v>Green-Tube 10 ML</v>
          </cell>
          <cell r="E448">
            <v>437020</v>
          </cell>
          <cell r="F448">
            <v>16</v>
          </cell>
          <cell r="G448">
            <v>19.04</v>
          </cell>
        </row>
        <row r="449">
          <cell r="A449">
            <v>448</v>
          </cell>
          <cell r="B449">
            <v>3001800</v>
          </cell>
          <cell r="C449" t="str">
            <v>수액 Set</v>
          </cell>
          <cell r="D449" t="str">
            <v>A-Type(서울대용)</v>
          </cell>
          <cell r="E449">
            <v>457013</v>
          </cell>
          <cell r="G449">
            <v>228.2</v>
          </cell>
        </row>
        <row r="450">
          <cell r="A450">
            <v>449</v>
          </cell>
          <cell r="B450">
            <v>5530210</v>
          </cell>
          <cell r="C450" t="str">
            <v>Vacuject Holder(상)</v>
          </cell>
          <cell r="G450">
            <v>114.84</v>
          </cell>
        </row>
        <row r="451">
          <cell r="A451">
            <v>450</v>
          </cell>
          <cell r="B451">
            <v>4300500</v>
          </cell>
          <cell r="C451" t="str">
            <v>Multiple Needle</v>
          </cell>
          <cell r="D451" t="str">
            <v>21G 1 1/2</v>
          </cell>
          <cell r="G451">
            <v>39.590000000000003</v>
          </cell>
        </row>
        <row r="452">
          <cell r="A452">
            <v>451</v>
          </cell>
          <cell r="B452">
            <v>6891100</v>
          </cell>
          <cell r="C452" t="str">
            <v>Tape Cutter</v>
          </cell>
          <cell r="G452">
            <v>500</v>
          </cell>
        </row>
        <row r="453">
          <cell r="A453">
            <v>452</v>
          </cell>
          <cell r="B453">
            <v>2593900</v>
          </cell>
          <cell r="C453" t="str">
            <v>Reverse Osmosis Membrane</v>
          </cell>
          <cell r="G453">
            <v>800000</v>
          </cell>
        </row>
        <row r="454">
          <cell r="A454">
            <v>453</v>
          </cell>
          <cell r="B454">
            <v>2300700</v>
          </cell>
          <cell r="C454" t="str">
            <v>혈액투석기 (수입)</v>
          </cell>
          <cell r="D454" t="str">
            <v>AM-150H</v>
          </cell>
          <cell r="G454">
            <v>13923</v>
          </cell>
        </row>
        <row r="455">
          <cell r="A455">
            <v>454</v>
          </cell>
          <cell r="B455">
            <v>2310450</v>
          </cell>
          <cell r="C455" t="str">
            <v>혈액투석기 (수입)</v>
          </cell>
          <cell r="D455" t="str">
            <v>AM-SD-300</v>
          </cell>
          <cell r="G455">
            <v>19922.25</v>
          </cell>
        </row>
        <row r="456">
          <cell r="A456">
            <v>455</v>
          </cell>
          <cell r="B456">
            <v>2580300</v>
          </cell>
          <cell r="C456" t="str">
            <v>Standard Solution</v>
          </cell>
          <cell r="D456" t="str">
            <v>225ml</v>
          </cell>
          <cell r="G456">
            <v>27000</v>
          </cell>
        </row>
        <row r="457">
          <cell r="A457">
            <v>456</v>
          </cell>
          <cell r="B457">
            <v>5390200</v>
          </cell>
          <cell r="C457" t="str">
            <v>Cryo Tube</v>
          </cell>
          <cell r="E457">
            <v>369010</v>
          </cell>
          <cell r="G457">
            <v>54.47</v>
          </cell>
        </row>
        <row r="458">
          <cell r="A458">
            <v>457</v>
          </cell>
          <cell r="B458">
            <v>2421000</v>
          </cell>
          <cell r="C458" t="str">
            <v>혈액회로</v>
          </cell>
          <cell r="D458" t="str">
            <v>E-129</v>
          </cell>
          <cell r="G458">
            <v>3910</v>
          </cell>
        </row>
        <row r="459">
          <cell r="A459">
            <v>458</v>
          </cell>
          <cell r="B459">
            <v>2421100</v>
          </cell>
          <cell r="C459" t="str">
            <v>혈액회로</v>
          </cell>
          <cell r="D459" t="str">
            <v>AN-IV-16</v>
          </cell>
          <cell r="G459">
            <v>3910.56</v>
          </cell>
        </row>
        <row r="460">
          <cell r="A460">
            <v>459</v>
          </cell>
          <cell r="B460">
            <v>2421200</v>
          </cell>
          <cell r="C460" t="str">
            <v>혈액회로</v>
          </cell>
          <cell r="D460" t="str">
            <v>CN-01-03</v>
          </cell>
          <cell r="G460">
            <v>3910.56</v>
          </cell>
        </row>
        <row r="461">
          <cell r="A461">
            <v>460</v>
          </cell>
          <cell r="B461">
            <v>2430100</v>
          </cell>
          <cell r="C461" t="str">
            <v>혈액회로 (수출)</v>
          </cell>
          <cell r="D461" t="str">
            <v>L-8627</v>
          </cell>
          <cell r="G461">
            <v>3910.56</v>
          </cell>
        </row>
        <row r="462">
          <cell r="A462">
            <v>461</v>
          </cell>
          <cell r="B462">
            <v>2430200</v>
          </cell>
          <cell r="C462" t="str">
            <v>혈액회로 (수출)</v>
          </cell>
          <cell r="D462" t="str">
            <v>NAS 60124-D-01</v>
          </cell>
          <cell r="G462">
            <v>3910.56</v>
          </cell>
        </row>
        <row r="463">
          <cell r="A463">
            <v>462</v>
          </cell>
          <cell r="B463">
            <v>2430300</v>
          </cell>
          <cell r="C463" t="str">
            <v>혈액회로 (수출)</v>
          </cell>
          <cell r="D463" t="str">
            <v>NAS 60040-C-01</v>
          </cell>
          <cell r="G463">
            <v>3910.56</v>
          </cell>
        </row>
        <row r="464">
          <cell r="A464">
            <v>463</v>
          </cell>
          <cell r="B464">
            <v>4102200</v>
          </cell>
          <cell r="C464" t="str">
            <v>Green-Needle</v>
          </cell>
          <cell r="D464" t="str">
            <v>27G 1/2</v>
          </cell>
          <cell r="F464">
            <v>10.24</v>
          </cell>
          <cell r="G464">
            <v>10.14</v>
          </cell>
        </row>
        <row r="465">
          <cell r="A465">
            <v>464</v>
          </cell>
          <cell r="B465">
            <v>2530100</v>
          </cell>
          <cell r="C465" t="str">
            <v>H.D.SOL-BC</v>
          </cell>
          <cell r="D465" t="str">
            <v>A 액</v>
          </cell>
          <cell r="E465">
            <v>439070</v>
          </cell>
          <cell r="F465">
            <v>5588.28</v>
          </cell>
          <cell r="G465">
            <v>4941.97</v>
          </cell>
          <cell r="H465">
            <v>5409</v>
          </cell>
        </row>
        <row r="466">
          <cell r="A466">
            <v>465</v>
          </cell>
          <cell r="B466">
            <v>6992000</v>
          </cell>
          <cell r="C466" t="str">
            <v>신제품</v>
          </cell>
        </row>
        <row r="467">
          <cell r="A467">
            <v>466</v>
          </cell>
          <cell r="B467">
            <v>3400600</v>
          </cell>
          <cell r="C467" t="str">
            <v>I.V. Catheter</v>
          </cell>
          <cell r="D467" t="str">
            <v>20G 2"</v>
          </cell>
          <cell r="E467">
            <v>389755</v>
          </cell>
          <cell r="F467">
            <v>250</v>
          </cell>
          <cell r="G467">
            <v>250</v>
          </cell>
        </row>
        <row r="468">
          <cell r="A468">
            <v>467</v>
          </cell>
          <cell r="B468">
            <v>4030200</v>
          </cell>
          <cell r="C468" t="str">
            <v>Greenject- 3</v>
          </cell>
          <cell r="D468" t="str">
            <v>22G 1 1/4</v>
          </cell>
          <cell r="F468">
            <v>28</v>
          </cell>
          <cell r="G468">
            <v>26.75</v>
          </cell>
        </row>
        <row r="469">
          <cell r="A469">
            <v>468</v>
          </cell>
          <cell r="B469">
            <v>4060100</v>
          </cell>
          <cell r="C469" t="str">
            <v>Greenject- 20</v>
          </cell>
          <cell r="D469" t="str">
            <v>18G 1 1/2</v>
          </cell>
          <cell r="E469">
            <v>599055</v>
          </cell>
          <cell r="F469">
            <v>60</v>
          </cell>
          <cell r="G469">
            <v>77.73</v>
          </cell>
        </row>
        <row r="470">
          <cell r="A470">
            <v>469</v>
          </cell>
          <cell r="B470">
            <v>5530100</v>
          </cell>
          <cell r="C470" t="str">
            <v>Vacuject Tube 15 ML</v>
          </cell>
          <cell r="G470">
            <v>154.54</v>
          </cell>
        </row>
        <row r="471">
          <cell r="A471">
            <v>470</v>
          </cell>
          <cell r="B471">
            <v>2593200</v>
          </cell>
          <cell r="C471" t="str">
            <v>Heparin Infusion Pump</v>
          </cell>
          <cell r="G471">
            <v>1029600</v>
          </cell>
        </row>
        <row r="472">
          <cell r="A472">
            <v>471</v>
          </cell>
          <cell r="B472">
            <v>2530200</v>
          </cell>
          <cell r="C472" t="str">
            <v>H.D.SOL-BC</v>
          </cell>
          <cell r="D472" t="str">
            <v>B 액</v>
          </cell>
          <cell r="E472">
            <v>439080</v>
          </cell>
          <cell r="F472">
            <v>3345.41</v>
          </cell>
          <cell r="G472">
            <v>3468.99</v>
          </cell>
          <cell r="H472">
            <v>5409</v>
          </cell>
        </row>
        <row r="473">
          <cell r="A473">
            <v>472</v>
          </cell>
          <cell r="B473">
            <v>4021700</v>
          </cell>
          <cell r="C473" t="str">
            <v>Greenject- 2</v>
          </cell>
          <cell r="D473" t="str">
            <v>24G 5/8</v>
          </cell>
          <cell r="F473">
            <v>28</v>
          </cell>
          <cell r="G473">
            <v>31</v>
          </cell>
        </row>
        <row r="474">
          <cell r="A474">
            <v>473</v>
          </cell>
          <cell r="B474">
            <v>4070500</v>
          </cell>
          <cell r="C474" t="str">
            <v>Greenject- 30</v>
          </cell>
          <cell r="D474" t="str">
            <v>22G 1 1/2</v>
          </cell>
          <cell r="F474">
            <v>70</v>
          </cell>
          <cell r="G474">
            <v>115.11</v>
          </cell>
        </row>
        <row r="475">
          <cell r="A475">
            <v>474</v>
          </cell>
          <cell r="B475">
            <v>2291210</v>
          </cell>
          <cell r="C475" t="str">
            <v>Peritosol휴대주머니</v>
          </cell>
          <cell r="D475" t="str">
            <v>가방식</v>
          </cell>
          <cell r="E475">
            <v>530031</v>
          </cell>
          <cell r="F475">
            <v>1661.94</v>
          </cell>
          <cell r="G475">
            <v>2800</v>
          </cell>
          <cell r="H475">
            <v>1800</v>
          </cell>
        </row>
        <row r="476">
          <cell r="A476">
            <v>475</v>
          </cell>
          <cell r="B476">
            <v>5540100</v>
          </cell>
          <cell r="C476" t="str">
            <v>Green B/C</v>
          </cell>
          <cell r="D476" t="str">
            <v>A-45</v>
          </cell>
          <cell r="E476">
            <v>427010</v>
          </cell>
          <cell r="G476">
            <v>553.38</v>
          </cell>
        </row>
        <row r="477">
          <cell r="A477">
            <v>476</v>
          </cell>
          <cell r="B477">
            <v>5540200</v>
          </cell>
          <cell r="C477" t="str">
            <v>Green B/C</v>
          </cell>
          <cell r="D477" t="str">
            <v>N-45</v>
          </cell>
          <cell r="E477">
            <v>427020</v>
          </cell>
          <cell r="G477">
            <v>597.78</v>
          </cell>
        </row>
        <row r="478">
          <cell r="A478">
            <v>477</v>
          </cell>
          <cell r="B478">
            <v>4112110</v>
          </cell>
          <cell r="C478" t="str">
            <v>Blister Needle</v>
          </cell>
          <cell r="G478">
            <v>5</v>
          </cell>
        </row>
        <row r="479">
          <cell r="A479">
            <v>478</v>
          </cell>
          <cell r="B479">
            <v>2291220</v>
          </cell>
          <cell r="C479" t="str">
            <v>Peritosol 복대</v>
          </cell>
          <cell r="D479" t="str">
            <v>벨트식</v>
          </cell>
          <cell r="E479">
            <v>530013</v>
          </cell>
          <cell r="F479">
            <v>2132.66</v>
          </cell>
          <cell r="G479">
            <v>2010</v>
          </cell>
          <cell r="H479">
            <v>1600</v>
          </cell>
        </row>
        <row r="480">
          <cell r="A480">
            <v>479</v>
          </cell>
          <cell r="B480">
            <v>4080100</v>
          </cell>
          <cell r="C480" t="str">
            <v>Disposable Syringe-50</v>
          </cell>
          <cell r="G480">
            <v>125.84</v>
          </cell>
        </row>
        <row r="481">
          <cell r="A481">
            <v>480</v>
          </cell>
          <cell r="B481">
            <v>5330300</v>
          </cell>
          <cell r="C481" t="str">
            <v>Tube Rack</v>
          </cell>
          <cell r="D481" t="str">
            <v>구형</v>
          </cell>
          <cell r="G481">
            <v>2632.74</v>
          </cell>
        </row>
        <row r="482">
          <cell r="A482">
            <v>481</v>
          </cell>
          <cell r="B482">
            <v>1290600</v>
          </cell>
          <cell r="C482" t="str">
            <v>Plasma Extractor</v>
          </cell>
          <cell r="D482" t="str">
            <v>ACS-201</v>
          </cell>
        </row>
        <row r="483">
          <cell r="A483">
            <v>482</v>
          </cell>
          <cell r="B483">
            <v>1290700</v>
          </cell>
          <cell r="C483" t="str">
            <v>Hard Sealer</v>
          </cell>
          <cell r="D483" t="str">
            <v>ACS-131</v>
          </cell>
        </row>
        <row r="484">
          <cell r="A484">
            <v>483</v>
          </cell>
          <cell r="B484">
            <v>1290800</v>
          </cell>
          <cell r="C484" t="str">
            <v>Blood Scale</v>
          </cell>
          <cell r="D484" t="str">
            <v>ACS-101</v>
          </cell>
        </row>
        <row r="485">
          <cell r="A485">
            <v>484</v>
          </cell>
          <cell r="B485">
            <v>6891700</v>
          </cell>
          <cell r="C485" t="str">
            <v>Vivac Vaccum Unit</v>
          </cell>
          <cell r="F485">
            <v>407714.5</v>
          </cell>
          <cell r="G485">
            <v>383000</v>
          </cell>
        </row>
        <row r="486">
          <cell r="A486">
            <v>485</v>
          </cell>
          <cell r="B486">
            <v>2594000</v>
          </cell>
          <cell r="C486" t="str">
            <v>R/O Module</v>
          </cell>
          <cell r="D486" t="str">
            <v>MFP-150</v>
          </cell>
          <cell r="E486">
            <v>557010</v>
          </cell>
          <cell r="G486">
            <v>6460000</v>
          </cell>
        </row>
        <row r="487">
          <cell r="A487">
            <v>486</v>
          </cell>
          <cell r="B487">
            <v>6991800</v>
          </cell>
          <cell r="C487" t="str">
            <v>Plate 조절기</v>
          </cell>
        </row>
        <row r="488">
          <cell r="A488">
            <v>487</v>
          </cell>
          <cell r="B488">
            <v>3604000</v>
          </cell>
          <cell r="C488" t="str">
            <v>Y-Site</v>
          </cell>
          <cell r="D488" t="str">
            <v>3M</v>
          </cell>
        </row>
        <row r="489">
          <cell r="A489">
            <v>488</v>
          </cell>
          <cell r="B489">
            <v>2030400</v>
          </cell>
          <cell r="C489" t="str">
            <v>Neo Peritosol 150</v>
          </cell>
          <cell r="D489" t="str">
            <v>1 L</v>
          </cell>
          <cell r="E489">
            <v>529011</v>
          </cell>
          <cell r="F489">
            <v>1336.08</v>
          </cell>
          <cell r="G489">
            <v>1703.04</v>
          </cell>
        </row>
        <row r="490">
          <cell r="A490">
            <v>489</v>
          </cell>
          <cell r="B490">
            <v>3401100</v>
          </cell>
          <cell r="C490" t="str">
            <v>I.V. Catheter</v>
          </cell>
          <cell r="D490" t="str">
            <v>군납용</v>
          </cell>
        </row>
        <row r="491">
          <cell r="A491">
            <v>490</v>
          </cell>
          <cell r="B491">
            <v>2595600</v>
          </cell>
          <cell r="C491" t="str">
            <v>Solenoid Valve</v>
          </cell>
          <cell r="D491" t="str">
            <v>SV2</v>
          </cell>
        </row>
        <row r="492">
          <cell r="A492">
            <v>491</v>
          </cell>
          <cell r="B492">
            <v>6990200</v>
          </cell>
          <cell r="C492" t="str">
            <v>Lithrin</v>
          </cell>
          <cell r="D492" t="str">
            <v>160ml</v>
          </cell>
          <cell r="G492">
            <v>1580</v>
          </cell>
        </row>
        <row r="493">
          <cell r="A493">
            <v>492</v>
          </cell>
          <cell r="B493">
            <v>6990300</v>
          </cell>
          <cell r="C493" t="str">
            <v>Lithrin</v>
          </cell>
          <cell r="D493" t="str">
            <v>300ml</v>
          </cell>
          <cell r="G493">
            <v>2660</v>
          </cell>
        </row>
        <row r="494">
          <cell r="A494">
            <v>493</v>
          </cell>
          <cell r="B494">
            <v>6990400</v>
          </cell>
          <cell r="C494" t="str">
            <v>Lithrin</v>
          </cell>
          <cell r="D494" t="str">
            <v>500ml</v>
          </cell>
          <cell r="G494">
            <v>3600</v>
          </cell>
        </row>
        <row r="495">
          <cell r="A495">
            <v>494</v>
          </cell>
          <cell r="B495">
            <v>2550100</v>
          </cell>
          <cell r="C495" t="str">
            <v>Fine Catheter</v>
          </cell>
          <cell r="D495" t="str">
            <v>MDMPF-1511</v>
          </cell>
          <cell r="E495">
            <v>555012</v>
          </cell>
          <cell r="F495">
            <v>16540.8</v>
          </cell>
          <cell r="G495">
            <v>42120</v>
          </cell>
        </row>
        <row r="496">
          <cell r="A496">
            <v>495</v>
          </cell>
          <cell r="B496">
            <v>2550200</v>
          </cell>
          <cell r="C496" t="str">
            <v>Fine Catheter</v>
          </cell>
          <cell r="D496" t="str">
            <v>MDMPF-2011</v>
          </cell>
          <cell r="E496">
            <v>555013</v>
          </cell>
          <cell r="F496">
            <v>16540.8</v>
          </cell>
          <cell r="G496">
            <v>42120</v>
          </cell>
        </row>
        <row r="497">
          <cell r="A497">
            <v>496</v>
          </cell>
          <cell r="B497">
            <v>6810100</v>
          </cell>
          <cell r="C497" t="str">
            <v>Green Filter</v>
          </cell>
          <cell r="D497" t="str">
            <v>A25B</v>
          </cell>
          <cell r="E497">
            <v>430740</v>
          </cell>
          <cell r="G497">
            <v>301.8</v>
          </cell>
        </row>
        <row r="498">
          <cell r="A498">
            <v>497</v>
          </cell>
          <cell r="B498">
            <v>5550100</v>
          </cell>
          <cell r="C498" t="str">
            <v>원심튜브</v>
          </cell>
          <cell r="D498" t="str">
            <v>C50</v>
          </cell>
          <cell r="E498">
            <v>389710</v>
          </cell>
          <cell r="F498">
            <v>117.18</v>
          </cell>
          <cell r="G498">
            <v>117.18</v>
          </cell>
        </row>
        <row r="499">
          <cell r="A499">
            <v>498</v>
          </cell>
          <cell r="B499">
            <v>6390100</v>
          </cell>
          <cell r="C499" t="str">
            <v>Delivery Set</v>
          </cell>
          <cell r="D499" t="str">
            <v>CDS-C3</v>
          </cell>
          <cell r="E499">
            <v>389775</v>
          </cell>
          <cell r="G499">
            <v>17297.59</v>
          </cell>
        </row>
        <row r="500">
          <cell r="A500">
            <v>499</v>
          </cell>
          <cell r="B500">
            <v>6891900</v>
          </cell>
          <cell r="C500" t="str">
            <v>Evacuator(Green Vac)</v>
          </cell>
          <cell r="G500">
            <v>13461.26</v>
          </cell>
        </row>
        <row r="501">
          <cell r="A501">
            <v>500</v>
          </cell>
          <cell r="B501">
            <v>6340100</v>
          </cell>
          <cell r="C501" t="str">
            <v>Ecoline (인공심폐회로)</v>
          </cell>
          <cell r="D501" t="str">
            <v>GCP-040MA</v>
          </cell>
          <cell r="G501">
            <v>100576.94</v>
          </cell>
        </row>
        <row r="502">
          <cell r="A502">
            <v>501</v>
          </cell>
          <cell r="B502">
            <v>2594720</v>
          </cell>
          <cell r="C502" t="str">
            <v>Turbidity Filter</v>
          </cell>
          <cell r="G502">
            <v>1348000</v>
          </cell>
        </row>
        <row r="503">
          <cell r="A503">
            <v>502</v>
          </cell>
          <cell r="B503">
            <v>6892000</v>
          </cell>
          <cell r="C503" t="str">
            <v>Tooling Cost</v>
          </cell>
        </row>
        <row r="504">
          <cell r="A504">
            <v>503</v>
          </cell>
          <cell r="B504">
            <v>5410400</v>
          </cell>
          <cell r="C504" t="str">
            <v>Vacuject-Tube 5 ML</v>
          </cell>
          <cell r="D504" t="str">
            <v>S.C.</v>
          </cell>
          <cell r="G504">
            <v>180.15</v>
          </cell>
        </row>
        <row r="505">
          <cell r="A505">
            <v>504</v>
          </cell>
          <cell r="B505">
            <v>4011200</v>
          </cell>
          <cell r="C505" t="str">
            <v>Greenject- 1</v>
          </cell>
          <cell r="D505" t="str">
            <v>27G 1/2</v>
          </cell>
          <cell r="F505">
            <v>26.59</v>
          </cell>
          <cell r="G505">
            <v>19.46</v>
          </cell>
        </row>
        <row r="506">
          <cell r="A506">
            <v>505</v>
          </cell>
          <cell r="B506">
            <v>6991900</v>
          </cell>
          <cell r="C506" t="str">
            <v>Plate 조절기</v>
          </cell>
        </row>
        <row r="507">
          <cell r="A507">
            <v>506</v>
          </cell>
          <cell r="B507">
            <v>2291000</v>
          </cell>
          <cell r="C507" t="str">
            <v>CAPD LAYT-LAT Tube</v>
          </cell>
        </row>
        <row r="508">
          <cell r="A508">
            <v>507</v>
          </cell>
          <cell r="B508">
            <v>2290600</v>
          </cell>
          <cell r="C508" t="str">
            <v>Stylet</v>
          </cell>
          <cell r="E508">
            <v>389443</v>
          </cell>
          <cell r="F508">
            <v>48483.4</v>
          </cell>
          <cell r="G508">
            <v>48483.4</v>
          </cell>
        </row>
        <row r="509">
          <cell r="A509">
            <v>508</v>
          </cell>
          <cell r="B509">
            <v>1220100</v>
          </cell>
          <cell r="C509" t="str">
            <v>Sepacell</v>
          </cell>
          <cell r="D509" t="str">
            <v>R 500N</v>
          </cell>
          <cell r="E509">
            <v>589010</v>
          </cell>
          <cell r="F509">
            <v>9307.26</v>
          </cell>
          <cell r="G509">
            <v>9468</v>
          </cell>
        </row>
        <row r="510">
          <cell r="A510">
            <v>509</v>
          </cell>
          <cell r="B510">
            <v>2594730</v>
          </cell>
          <cell r="C510" t="str">
            <v>Introducer Needle</v>
          </cell>
          <cell r="D510" t="str">
            <v>W-187</v>
          </cell>
          <cell r="E510">
            <v>555020</v>
          </cell>
          <cell r="G510">
            <v>350</v>
          </cell>
        </row>
        <row r="511">
          <cell r="A511">
            <v>510</v>
          </cell>
          <cell r="B511">
            <v>6991760</v>
          </cell>
          <cell r="C511" t="str">
            <v>Vessel Dilator</v>
          </cell>
          <cell r="E511">
            <v>359105</v>
          </cell>
          <cell r="G511">
            <v>1175</v>
          </cell>
        </row>
        <row r="512">
          <cell r="A512">
            <v>511</v>
          </cell>
          <cell r="B512">
            <v>2594750</v>
          </cell>
          <cell r="C512" t="str">
            <v>Vessel Tip</v>
          </cell>
        </row>
        <row r="513">
          <cell r="A513">
            <v>512</v>
          </cell>
          <cell r="B513">
            <v>2290800</v>
          </cell>
          <cell r="C513" t="str">
            <v>Cannula Connector</v>
          </cell>
        </row>
        <row r="514">
          <cell r="A514">
            <v>513</v>
          </cell>
          <cell r="B514">
            <v>2290900</v>
          </cell>
          <cell r="C514" t="str">
            <v>Cannula</v>
          </cell>
        </row>
        <row r="515">
          <cell r="A515">
            <v>514</v>
          </cell>
          <cell r="B515">
            <v>2210300</v>
          </cell>
          <cell r="C515" t="str">
            <v>Peritoneal Dialysis Cath.</v>
          </cell>
        </row>
        <row r="516">
          <cell r="A516">
            <v>515</v>
          </cell>
          <cell r="B516">
            <v>2594800</v>
          </cell>
          <cell r="C516" t="str">
            <v>Hemochron</v>
          </cell>
        </row>
        <row r="517">
          <cell r="A517">
            <v>516</v>
          </cell>
          <cell r="B517">
            <v>2291200</v>
          </cell>
          <cell r="C517" t="str">
            <v>Peritosol휴대주머니</v>
          </cell>
          <cell r="D517" t="str">
            <v>복대식</v>
          </cell>
          <cell r="E517">
            <v>530012</v>
          </cell>
          <cell r="F517">
            <v>1661.94</v>
          </cell>
          <cell r="G517">
            <v>4025</v>
          </cell>
          <cell r="H517">
            <v>1800</v>
          </cell>
        </row>
        <row r="518">
          <cell r="A518">
            <v>517</v>
          </cell>
          <cell r="B518">
            <v>2291300</v>
          </cell>
          <cell r="C518" t="str">
            <v>Peritosol Stand</v>
          </cell>
          <cell r="E518">
            <v>530020</v>
          </cell>
          <cell r="F518">
            <v>1355.8</v>
          </cell>
          <cell r="G518">
            <v>1171.97</v>
          </cell>
          <cell r="H518">
            <v>1600</v>
          </cell>
        </row>
        <row r="519">
          <cell r="A519">
            <v>518</v>
          </cell>
          <cell r="B519">
            <v>2594900</v>
          </cell>
          <cell r="C519" t="str">
            <v>Depth Filter</v>
          </cell>
          <cell r="E519">
            <v>380001</v>
          </cell>
        </row>
        <row r="520">
          <cell r="A520">
            <v>519</v>
          </cell>
          <cell r="B520">
            <v>2595000</v>
          </cell>
          <cell r="C520" t="str">
            <v>Arm Clamp</v>
          </cell>
        </row>
        <row r="521">
          <cell r="A521">
            <v>520</v>
          </cell>
          <cell r="B521">
            <v>3001600</v>
          </cell>
          <cell r="C521" t="str">
            <v>수액 Set</v>
          </cell>
          <cell r="D521" t="str">
            <v>RO 23G</v>
          </cell>
          <cell r="G521">
            <v>186.28</v>
          </cell>
        </row>
        <row r="522">
          <cell r="A522">
            <v>521</v>
          </cell>
          <cell r="B522">
            <v>2594200</v>
          </cell>
          <cell r="C522" t="str">
            <v>Clot Remover</v>
          </cell>
          <cell r="D522" t="str">
            <v>CR-1</v>
          </cell>
          <cell r="E522">
            <v>389765</v>
          </cell>
          <cell r="F522">
            <v>259261.2</v>
          </cell>
          <cell r="G522">
            <v>240000</v>
          </cell>
        </row>
        <row r="523">
          <cell r="A523">
            <v>522</v>
          </cell>
          <cell r="B523">
            <v>3400900</v>
          </cell>
          <cell r="C523" t="str">
            <v>I.V. Catheter</v>
          </cell>
          <cell r="D523" t="str">
            <v>24G 3/4</v>
          </cell>
          <cell r="E523">
            <v>389752</v>
          </cell>
          <cell r="F523">
            <v>250</v>
          </cell>
          <cell r="G523">
            <v>250</v>
          </cell>
        </row>
        <row r="524">
          <cell r="A524">
            <v>523</v>
          </cell>
          <cell r="B524">
            <v>5350600</v>
          </cell>
          <cell r="C524" t="str">
            <v>Sample Cup</v>
          </cell>
          <cell r="D524" t="str">
            <v>R.C</v>
          </cell>
          <cell r="E524">
            <v>583040</v>
          </cell>
          <cell r="G524">
            <v>7.86</v>
          </cell>
        </row>
        <row r="525">
          <cell r="A525">
            <v>524</v>
          </cell>
          <cell r="B525">
            <v>5991800</v>
          </cell>
          <cell r="C525" t="str">
            <v>진공채혈관  10 ML</v>
          </cell>
          <cell r="D525" t="str">
            <v>Heparin</v>
          </cell>
          <cell r="G525">
            <v>69.91</v>
          </cell>
        </row>
        <row r="526">
          <cell r="A526">
            <v>525</v>
          </cell>
          <cell r="B526">
            <v>2200500</v>
          </cell>
          <cell r="C526" t="str">
            <v>복강 Catheter</v>
          </cell>
          <cell r="D526" t="str">
            <v>Tenck. 1cuff(성인용)</v>
          </cell>
          <cell r="E526">
            <v>359020</v>
          </cell>
          <cell r="F526">
            <v>23612.14</v>
          </cell>
          <cell r="G526">
            <v>16855.12</v>
          </cell>
          <cell r="H526">
            <v>25900</v>
          </cell>
        </row>
        <row r="527">
          <cell r="A527">
            <v>526</v>
          </cell>
          <cell r="B527">
            <v>2200600</v>
          </cell>
          <cell r="C527" t="str">
            <v>복강 Catheter</v>
          </cell>
          <cell r="D527" t="str">
            <v>Tenck. 2cuff(성인용)</v>
          </cell>
          <cell r="E527">
            <v>359031</v>
          </cell>
          <cell r="F527">
            <v>23612.14</v>
          </cell>
          <cell r="G527">
            <v>16895.12</v>
          </cell>
          <cell r="H527">
            <v>25900</v>
          </cell>
        </row>
        <row r="528">
          <cell r="A528">
            <v>527</v>
          </cell>
          <cell r="B528">
            <v>2210400</v>
          </cell>
          <cell r="C528" t="str">
            <v>복강 Catheter</v>
          </cell>
          <cell r="D528" t="str">
            <v>T.W.H-O.Z-1</v>
          </cell>
          <cell r="G528">
            <v>1764.66</v>
          </cell>
        </row>
        <row r="529">
          <cell r="A529">
            <v>528</v>
          </cell>
          <cell r="B529">
            <v>2210500</v>
          </cell>
          <cell r="C529" t="str">
            <v>복강 Catheter</v>
          </cell>
          <cell r="D529" t="str">
            <v>T.W.H-O.Z-2</v>
          </cell>
          <cell r="E529">
            <v>359035</v>
          </cell>
          <cell r="G529">
            <v>49606.87</v>
          </cell>
        </row>
        <row r="530">
          <cell r="A530">
            <v>529</v>
          </cell>
          <cell r="B530">
            <v>2594715</v>
          </cell>
          <cell r="C530" t="str">
            <v>Local Supply</v>
          </cell>
          <cell r="E530">
            <v>494010</v>
          </cell>
          <cell r="F530">
            <v>2500000</v>
          </cell>
        </row>
        <row r="531">
          <cell r="A531">
            <v>530</v>
          </cell>
          <cell r="B531">
            <v>5350900</v>
          </cell>
          <cell r="C531" t="str">
            <v>Sample Cup Rack</v>
          </cell>
          <cell r="D531" t="str">
            <v>R.C</v>
          </cell>
          <cell r="G531">
            <v>679.29</v>
          </cell>
        </row>
        <row r="532">
          <cell r="A532">
            <v>531</v>
          </cell>
          <cell r="B532">
            <v>5410500</v>
          </cell>
          <cell r="C532" t="str">
            <v>Vacuject-Tube 5 ML</v>
          </cell>
          <cell r="D532" t="str">
            <v>R.C.</v>
          </cell>
          <cell r="E532">
            <v>649020</v>
          </cell>
          <cell r="F532">
            <v>63</v>
          </cell>
          <cell r="G532">
            <v>52</v>
          </cell>
        </row>
        <row r="533">
          <cell r="A533">
            <v>532</v>
          </cell>
          <cell r="B533">
            <v>3000100</v>
          </cell>
          <cell r="C533" t="str">
            <v>수액 Set</v>
          </cell>
          <cell r="D533" t="str">
            <v>AL 18G 1 1/2</v>
          </cell>
          <cell r="G533">
            <v>148.96</v>
          </cell>
        </row>
        <row r="534">
          <cell r="A534">
            <v>533</v>
          </cell>
          <cell r="B534">
            <v>2200200</v>
          </cell>
          <cell r="C534" t="str">
            <v>Peritoneal Catheter</v>
          </cell>
          <cell r="D534" t="str">
            <v>Tenck. 1cuff(소아용)</v>
          </cell>
          <cell r="G534">
            <v>20288</v>
          </cell>
        </row>
        <row r="535">
          <cell r="A535">
            <v>534</v>
          </cell>
          <cell r="B535">
            <v>2200400</v>
          </cell>
          <cell r="C535" t="str">
            <v>Peritoneal Catheter</v>
          </cell>
          <cell r="D535" t="str">
            <v>Tenck. 2cuff(소아용)</v>
          </cell>
          <cell r="G535">
            <v>20328</v>
          </cell>
        </row>
        <row r="536">
          <cell r="A536">
            <v>535</v>
          </cell>
          <cell r="B536">
            <v>2200700</v>
          </cell>
          <cell r="C536" t="str">
            <v>복강 Catheter</v>
          </cell>
          <cell r="D536" t="str">
            <v>Tenck. 1cuff(소아용)</v>
          </cell>
          <cell r="E536">
            <v>359021</v>
          </cell>
          <cell r="F536">
            <v>23612.14</v>
          </cell>
          <cell r="G536">
            <v>16844.12</v>
          </cell>
          <cell r="H536">
            <v>25900</v>
          </cell>
        </row>
        <row r="537">
          <cell r="A537">
            <v>536</v>
          </cell>
          <cell r="B537">
            <v>2200800</v>
          </cell>
          <cell r="C537" t="str">
            <v>복강 Catheter</v>
          </cell>
          <cell r="D537" t="str">
            <v>Tenck. 2cuff(소아용)</v>
          </cell>
          <cell r="E537">
            <v>359032</v>
          </cell>
          <cell r="F537">
            <v>23612.14</v>
          </cell>
          <cell r="G537">
            <v>16884.12</v>
          </cell>
          <cell r="H537">
            <v>25900</v>
          </cell>
        </row>
        <row r="538">
          <cell r="A538">
            <v>537</v>
          </cell>
          <cell r="B538">
            <v>2290700</v>
          </cell>
          <cell r="C538" t="str">
            <v>Stencils</v>
          </cell>
          <cell r="D538" t="str">
            <v>ST-SN-T2</v>
          </cell>
          <cell r="E538">
            <v>389760</v>
          </cell>
          <cell r="G538">
            <v>2430</v>
          </cell>
        </row>
        <row r="539">
          <cell r="A539">
            <v>538</v>
          </cell>
          <cell r="B539">
            <v>5560500</v>
          </cell>
          <cell r="C539" t="str">
            <v>Pipette</v>
          </cell>
          <cell r="D539" t="str">
            <v>P-2000</v>
          </cell>
          <cell r="G539">
            <v>125000</v>
          </cell>
        </row>
        <row r="540">
          <cell r="A540">
            <v>539</v>
          </cell>
          <cell r="B540">
            <v>2592000</v>
          </cell>
          <cell r="C540" t="str">
            <v>진공관</v>
          </cell>
          <cell r="D540" t="str">
            <v>7T84RB</v>
          </cell>
        </row>
        <row r="541">
          <cell r="A541">
            <v>540</v>
          </cell>
          <cell r="B541">
            <v>5540300</v>
          </cell>
          <cell r="C541" t="str">
            <v>Green B/C</v>
          </cell>
          <cell r="D541" t="str">
            <v>C-45</v>
          </cell>
          <cell r="E541">
            <v>427030</v>
          </cell>
          <cell r="G541">
            <v>575.83000000000004</v>
          </cell>
        </row>
        <row r="542">
          <cell r="A542">
            <v>541</v>
          </cell>
          <cell r="B542">
            <v>2592100</v>
          </cell>
          <cell r="C542" t="str">
            <v>Drive PCB(J9)</v>
          </cell>
        </row>
        <row r="543">
          <cell r="A543">
            <v>542</v>
          </cell>
          <cell r="B543">
            <v>5020800</v>
          </cell>
          <cell r="C543" t="str">
            <v>Petri-dish  100pie</v>
          </cell>
          <cell r="D543" t="str">
            <v>(수출용)</v>
          </cell>
          <cell r="F543">
            <v>71.14</v>
          </cell>
          <cell r="G543">
            <v>87.18</v>
          </cell>
        </row>
        <row r="544">
          <cell r="A544">
            <v>543</v>
          </cell>
          <cell r="B544">
            <v>5150400</v>
          </cell>
          <cell r="C544" t="str">
            <v>Green- T/C</v>
          </cell>
          <cell r="D544" t="str">
            <v>F-25 (수출용)</v>
          </cell>
          <cell r="G544">
            <v>1501.56</v>
          </cell>
        </row>
        <row r="545">
          <cell r="A545">
            <v>544</v>
          </cell>
          <cell r="B545">
            <v>5150600</v>
          </cell>
          <cell r="C545" t="str">
            <v>Green- T/C</v>
          </cell>
          <cell r="D545" t="str">
            <v>F-75 (수출용)</v>
          </cell>
          <cell r="G545">
            <v>1635</v>
          </cell>
        </row>
        <row r="546">
          <cell r="A546">
            <v>545</v>
          </cell>
          <cell r="B546">
            <v>5010210</v>
          </cell>
          <cell r="C546" t="str">
            <v>C.B.C.Bottle</v>
          </cell>
          <cell r="D546" t="str">
            <v>2K (수출용)</v>
          </cell>
          <cell r="G546">
            <v>21.76</v>
          </cell>
        </row>
        <row r="547">
          <cell r="A547">
            <v>546</v>
          </cell>
          <cell r="B547">
            <v>5020200</v>
          </cell>
          <cell r="C547" t="str">
            <v>Petri-dish  55pie</v>
          </cell>
          <cell r="D547" t="str">
            <v>(수출용)</v>
          </cell>
          <cell r="F547">
            <v>23.54</v>
          </cell>
          <cell r="G547">
            <v>25.01</v>
          </cell>
        </row>
        <row r="548">
          <cell r="A548">
            <v>547</v>
          </cell>
          <cell r="B548">
            <v>5290400</v>
          </cell>
          <cell r="C548" t="str">
            <v>Specimencup</v>
          </cell>
          <cell r="D548" t="str">
            <v>멸균</v>
          </cell>
          <cell r="G548">
            <v>70.540000000000006</v>
          </cell>
        </row>
        <row r="549">
          <cell r="A549">
            <v>548</v>
          </cell>
          <cell r="B549">
            <v>5320500</v>
          </cell>
          <cell r="C549" t="str">
            <v>Green-Tube 10 ml</v>
          </cell>
          <cell r="D549" t="str">
            <v>(수출용)</v>
          </cell>
          <cell r="G549">
            <v>20.03</v>
          </cell>
        </row>
        <row r="550">
          <cell r="A550">
            <v>549</v>
          </cell>
          <cell r="B550">
            <v>5400400</v>
          </cell>
          <cell r="C550" t="str">
            <v>Greenpet-Tip</v>
          </cell>
          <cell r="D550" t="str">
            <v>수출용</v>
          </cell>
          <cell r="G550">
            <v>9.89</v>
          </cell>
        </row>
        <row r="551">
          <cell r="A551">
            <v>550</v>
          </cell>
          <cell r="B551">
            <v>5540400</v>
          </cell>
          <cell r="C551" t="str">
            <v>Green B/C</v>
          </cell>
          <cell r="D551" t="str">
            <v>수출용</v>
          </cell>
          <cell r="G551">
            <v>600.76</v>
          </cell>
        </row>
        <row r="552">
          <cell r="A552">
            <v>551</v>
          </cell>
          <cell r="B552">
            <v>5380200</v>
          </cell>
          <cell r="C552" t="str">
            <v>Disposable Urinecup</v>
          </cell>
          <cell r="D552" t="str">
            <v>수출용</v>
          </cell>
          <cell r="G552">
            <v>14</v>
          </cell>
        </row>
        <row r="553">
          <cell r="A553">
            <v>552</v>
          </cell>
          <cell r="B553">
            <v>5370300</v>
          </cell>
          <cell r="C553" t="str">
            <v>Micro Centrifuge Tube</v>
          </cell>
          <cell r="D553" t="str">
            <v>수출용</v>
          </cell>
          <cell r="G553">
            <v>7.89</v>
          </cell>
        </row>
        <row r="554">
          <cell r="A554">
            <v>553</v>
          </cell>
          <cell r="B554">
            <v>5320200</v>
          </cell>
          <cell r="C554" t="str">
            <v>Green-Tube 5 ml</v>
          </cell>
          <cell r="D554" t="str">
            <v>(수출용)</v>
          </cell>
          <cell r="F554">
            <v>9</v>
          </cell>
          <cell r="G554">
            <v>6.15</v>
          </cell>
        </row>
        <row r="555">
          <cell r="A555">
            <v>554</v>
          </cell>
          <cell r="B555">
            <v>2540500</v>
          </cell>
          <cell r="C555" t="str">
            <v>A.V.F. Set</v>
          </cell>
          <cell r="D555" t="str">
            <v>16G (수출용)</v>
          </cell>
          <cell r="F555">
            <v>241.82</v>
          </cell>
          <cell r="G555">
            <v>363.34</v>
          </cell>
        </row>
        <row r="556">
          <cell r="A556">
            <v>555</v>
          </cell>
          <cell r="B556">
            <v>2250100</v>
          </cell>
          <cell r="C556" t="str">
            <v>Perito Cat</v>
          </cell>
          <cell r="D556" t="str">
            <v>성인용</v>
          </cell>
          <cell r="E556">
            <v>390200</v>
          </cell>
          <cell r="G556">
            <v>11000</v>
          </cell>
          <cell r="H556">
            <v>660</v>
          </cell>
        </row>
        <row r="557">
          <cell r="A557">
            <v>556</v>
          </cell>
          <cell r="B557">
            <v>2250200</v>
          </cell>
          <cell r="C557" t="str">
            <v>Perito Cat</v>
          </cell>
          <cell r="D557" t="str">
            <v>소아용</v>
          </cell>
          <cell r="E557">
            <v>390210</v>
          </cell>
          <cell r="G557">
            <v>11000</v>
          </cell>
        </row>
        <row r="558">
          <cell r="A558">
            <v>557</v>
          </cell>
          <cell r="B558">
            <v>2000200</v>
          </cell>
          <cell r="C558" t="str">
            <v>Peritosol 150</v>
          </cell>
          <cell r="D558" t="str">
            <v>0.25 L</v>
          </cell>
          <cell r="G558">
            <v>1123</v>
          </cell>
        </row>
        <row r="559">
          <cell r="A559">
            <v>558</v>
          </cell>
          <cell r="B559">
            <v>4200400</v>
          </cell>
          <cell r="C559" t="str">
            <v>백신주사기</v>
          </cell>
          <cell r="D559" t="str">
            <v>Gene</v>
          </cell>
          <cell r="F559">
            <v>32.61</v>
          </cell>
          <cell r="G559">
            <v>96.8</v>
          </cell>
        </row>
        <row r="560">
          <cell r="A560">
            <v>559</v>
          </cell>
          <cell r="B560">
            <v>5510200</v>
          </cell>
          <cell r="C560" t="str">
            <v>Vacuject-Tube 7ML(RC)</v>
          </cell>
          <cell r="D560" t="str">
            <v>16*75</v>
          </cell>
          <cell r="E560">
            <v>649030</v>
          </cell>
          <cell r="F560">
            <v>27.35</v>
          </cell>
          <cell r="G560">
            <v>27.35</v>
          </cell>
        </row>
        <row r="561">
          <cell r="A561">
            <v>560</v>
          </cell>
          <cell r="B561">
            <v>6810200</v>
          </cell>
          <cell r="C561" t="str">
            <v>Green Filter</v>
          </cell>
          <cell r="D561" t="str">
            <v>A25Y</v>
          </cell>
          <cell r="G561">
            <v>301.8</v>
          </cell>
        </row>
        <row r="562">
          <cell r="A562">
            <v>561</v>
          </cell>
          <cell r="B562">
            <v>2240100</v>
          </cell>
          <cell r="C562" t="str">
            <v>Swanneck Catheter</v>
          </cell>
          <cell r="D562" t="str">
            <v>SN-T2-Right</v>
          </cell>
          <cell r="E562">
            <v>360010</v>
          </cell>
          <cell r="F562">
            <v>55011.68</v>
          </cell>
          <cell r="G562">
            <v>38425</v>
          </cell>
          <cell r="H562">
            <v>53000</v>
          </cell>
        </row>
        <row r="563">
          <cell r="A563">
            <v>562</v>
          </cell>
          <cell r="B563">
            <v>2240200</v>
          </cell>
          <cell r="C563" t="str">
            <v>Swanneck Catheter</v>
          </cell>
          <cell r="D563" t="str">
            <v>SN-T2-Left</v>
          </cell>
          <cell r="E563">
            <v>360020</v>
          </cell>
          <cell r="F563">
            <v>55011.68</v>
          </cell>
          <cell r="G563">
            <v>38759.21</v>
          </cell>
          <cell r="H563">
            <v>54000</v>
          </cell>
        </row>
        <row r="564">
          <cell r="A564">
            <v>563</v>
          </cell>
          <cell r="B564">
            <v>2170100</v>
          </cell>
          <cell r="C564" t="str">
            <v>Peritosol 교환 Kit</v>
          </cell>
          <cell r="E564">
            <v>530010</v>
          </cell>
          <cell r="F564">
            <v>9675.4599999999991</v>
          </cell>
          <cell r="G564">
            <v>8910</v>
          </cell>
          <cell r="H564">
            <v>8500</v>
          </cell>
        </row>
        <row r="565">
          <cell r="A565">
            <v>564</v>
          </cell>
          <cell r="B565">
            <v>6100100</v>
          </cell>
          <cell r="C565" t="str">
            <v>Micropore  #1530-0</v>
          </cell>
          <cell r="D565" t="str">
            <v>1/2" * 9.14 m</v>
          </cell>
          <cell r="E565">
            <v>389400</v>
          </cell>
          <cell r="G565">
            <v>4320</v>
          </cell>
        </row>
        <row r="566">
          <cell r="A566">
            <v>565</v>
          </cell>
          <cell r="B566">
            <v>6100200</v>
          </cell>
          <cell r="C566" t="str">
            <v>Micropore  #1530-1</v>
          </cell>
          <cell r="D566" t="str">
            <v>1" * 9.14 m</v>
          </cell>
          <cell r="E566">
            <v>389410</v>
          </cell>
          <cell r="G566">
            <v>4320</v>
          </cell>
        </row>
        <row r="567">
          <cell r="A567">
            <v>566</v>
          </cell>
          <cell r="B567">
            <v>1060200</v>
          </cell>
          <cell r="C567" t="str">
            <v>B.T D-1F     733816</v>
          </cell>
          <cell r="D567" t="str">
            <v>450/300</v>
          </cell>
          <cell r="G567">
            <v>1744.51</v>
          </cell>
        </row>
        <row r="568">
          <cell r="A568">
            <v>567</v>
          </cell>
          <cell r="B568">
            <v>1061000</v>
          </cell>
          <cell r="C568" t="str">
            <v>B.T T-1F     733480</v>
          </cell>
          <cell r="D568" t="str">
            <v>500/300/300</v>
          </cell>
          <cell r="G568">
            <v>2613.9499999999998</v>
          </cell>
        </row>
        <row r="569">
          <cell r="A569">
            <v>568</v>
          </cell>
          <cell r="B569">
            <v>1061200</v>
          </cell>
          <cell r="C569" t="str">
            <v>B.T T-2F     733512</v>
          </cell>
          <cell r="D569" t="str">
            <v>450/450/300</v>
          </cell>
          <cell r="G569">
            <v>2638.46</v>
          </cell>
        </row>
        <row r="570">
          <cell r="A570">
            <v>569</v>
          </cell>
          <cell r="B570">
            <v>2570200</v>
          </cell>
          <cell r="C570" t="str">
            <v>Reverse Osmosis Machine</v>
          </cell>
          <cell r="D570" t="str">
            <v>MP-2000</v>
          </cell>
          <cell r="G570">
            <v>10473300</v>
          </cell>
        </row>
        <row r="571">
          <cell r="A571">
            <v>570</v>
          </cell>
          <cell r="B571">
            <v>3600900</v>
          </cell>
          <cell r="C571" t="str">
            <v>I.V Set</v>
          </cell>
          <cell r="D571" t="str">
            <v>1230(Burette)</v>
          </cell>
          <cell r="G571">
            <v>1647</v>
          </cell>
        </row>
        <row r="572">
          <cell r="A572">
            <v>571</v>
          </cell>
          <cell r="B572">
            <v>1070100</v>
          </cell>
          <cell r="C572" t="str">
            <v>Haemonetics Bag</v>
          </cell>
          <cell r="D572">
            <v>690</v>
          </cell>
          <cell r="F572">
            <v>1143.55</v>
          </cell>
          <cell r="G572">
            <v>946.07</v>
          </cell>
        </row>
        <row r="573">
          <cell r="A573">
            <v>572</v>
          </cell>
          <cell r="B573">
            <v>2000700</v>
          </cell>
          <cell r="C573" t="str">
            <v>Peritosol 150</v>
          </cell>
          <cell r="D573" t="str">
            <v>0.75 L</v>
          </cell>
          <cell r="G573">
            <v>1317</v>
          </cell>
        </row>
        <row r="574">
          <cell r="A574">
            <v>573</v>
          </cell>
          <cell r="B574">
            <v>5410600</v>
          </cell>
          <cell r="C574" t="str">
            <v>Vacuject-Tube 5ML(적십자)</v>
          </cell>
          <cell r="D574" t="str">
            <v>13*75</v>
          </cell>
          <cell r="E574">
            <v>649020</v>
          </cell>
          <cell r="F574">
            <v>23.79</v>
          </cell>
          <cell r="G574">
            <v>23.79</v>
          </cell>
        </row>
        <row r="575">
          <cell r="A575">
            <v>574</v>
          </cell>
          <cell r="B575">
            <v>1070200</v>
          </cell>
          <cell r="C575" t="str">
            <v>Haemonetics Bag</v>
          </cell>
          <cell r="D575">
            <v>15282</v>
          </cell>
          <cell r="G575">
            <v>606.07000000000005</v>
          </cell>
        </row>
        <row r="576">
          <cell r="A576">
            <v>575</v>
          </cell>
          <cell r="B576">
            <v>6670400</v>
          </cell>
          <cell r="C576" t="str">
            <v>Tube Port</v>
          </cell>
          <cell r="D576">
            <v>6693</v>
          </cell>
          <cell r="G576">
            <v>152560</v>
          </cell>
        </row>
        <row r="577">
          <cell r="A577">
            <v>576</v>
          </cell>
          <cell r="B577">
            <v>6520100</v>
          </cell>
          <cell r="C577" t="str">
            <v>좌심방 Catheter</v>
          </cell>
          <cell r="G577">
            <v>11789</v>
          </cell>
        </row>
        <row r="578">
          <cell r="A578">
            <v>577</v>
          </cell>
          <cell r="B578">
            <v>6390400</v>
          </cell>
          <cell r="C578" t="str">
            <v>Aortic Root Cannula</v>
          </cell>
          <cell r="D578" t="str">
            <v>12G</v>
          </cell>
          <cell r="G578">
            <v>2972.32</v>
          </cell>
        </row>
        <row r="579">
          <cell r="A579">
            <v>578</v>
          </cell>
          <cell r="B579">
            <v>6390500</v>
          </cell>
          <cell r="C579" t="str">
            <v>Aortic Root Cannula</v>
          </cell>
          <cell r="D579" t="str">
            <v>14G</v>
          </cell>
          <cell r="G579">
            <v>1759.94</v>
          </cell>
        </row>
        <row r="580">
          <cell r="A580">
            <v>579</v>
          </cell>
          <cell r="B580">
            <v>6390600</v>
          </cell>
          <cell r="C580" t="str">
            <v>Coronary Cannula</v>
          </cell>
        </row>
        <row r="581">
          <cell r="A581">
            <v>580</v>
          </cell>
          <cell r="B581">
            <v>6390700</v>
          </cell>
          <cell r="C581" t="str">
            <v>Thoracic Catheter</v>
          </cell>
          <cell r="D581" t="str">
            <v>50.8cm</v>
          </cell>
          <cell r="G581">
            <v>2671.55</v>
          </cell>
        </row>
        <row r="582">
          <cell r="A582">
            <v>581</v>
          </cell>
          <cell r="B582">
            <v>5550200</v>
          </cell>
          <cell r="C582" t="str">
            <v>원심튜브</v>
          </cell>
          <cell r="D582" t="str">
            <v>C15</v>
          </cell>
          <cell r="G582">
            <v>119.68</v>
          </cell>
        </row>
        <row r="583">
          <cell r="A583">
            <v>582</v>
          </cell>
          <cell r="B583">
            <v>6892100</v>
          </cell>
          <cell r="C583" t="str">
            <v>주사침분리통</v>
          </cell>
          <cell r="F583">
            <v>2910.85</v>
          </cell>
          <cell r="G583">
            <v>3000</v>
          </cell>
        </row>
        <row r="584">
          <cell r="A584">
            <v>583</v>
          </cell>
          <cell r="B584">
            <v>5150800</v>
          </cell>
          <cell r="C584" t="str">
            <v>Green- T/C</v>
          </cell>
          <cell r="D584" t="str">
            <v>96 Well</v>
          </cell>
          <cell r="G584">
            <v>700</v>
          </cell>
        </row>
        <row r="585">
          <cell r="A585">
            <v>584</v>
          </cell>
          <cell r="B585">
            <v>2000900</v>
          </cell>
          <cell r="C585" t="str">
            <v>Peritosol 425</v>
          </cell>
          <cell r="D585" t="str">
            <v>0.75 L</v>
          </cell>
          <cell r="G585">
            <v>1356</v>
          </cell>
        </row>
        <row r="586">
          <cell r="A586">
            <v>585</v>
          </cell>
          <cell r="B586">
            <v>2000500</v>
          </cell>
          <cell r="C586" t="str">
            <v>Peritosol 425</v>
          </cell>
          <cell r="D586" t="str">
            <v>0.5 L</v>
          </cell>
          <cell r="E586">
            <v>529093</v>
          </cell>
          <cell r="F586">
            <v>1336.07</v>
          </cell>
          <cell r="G586">
            <v>1377.67</v>
          </cell>
          <cell r="H586">
            <v>1237</v>
          </cell>
        </row>
        <row r="587">
          <cell r="A587">
            <v>586</v>
          </cell>
          <cell r="B587">
            <v>2000100</v>
          </cell>
          <cell r="C587" t="str">
            <v>Peritosol 425</v>
          </cell>
          <cell r="D587" t="str">
            <v>0.25 L</v>
          </cell>
          <cell r="G587">
            <v>1127</v>
          </cell>
        </row>
        <row r="588">
          <cell r="A588">
            <v>587</v>
          </cell>
          <cell r="B588">
            <v>3220400</v>
          </cell>
          <cell r="C588" t="str">
            <v>Extension Tube</v>
          </cell>
          <cell r="D588" t="str">
            <v>110cm</v>
          </cell>
          <cell r="E588">
            <v>403030</v>
          </cell>
          <cell r="F588">
            <v>97.53</v>
          </cell>
          <cell r="G588">
            <v>173.41</v>
          </cell>
        </row>
        <row r="589">
          <cell r="A589">
            <v>588</v>
          </cell>
          <cell r="B589">
            <v>3220500</v>
          </cell>
          <cell r="C589" t="str">
            <v>Extension Tube</v>
          </cell>
          <cell r="D589" t="str">
            <v>150cm</v>
          </cell>
          <cell r="E589">
            <v>403040</v>
          </cell>
          <cell r="F589">
            <v>104.41</v>
          </cell>
          <cell r="G589">
            <v>179.05</v>
          </cell>
        </row>
        <row r="590">
          <cell r="A590">
            <v>589</v>
          </cell>
          <cell r="B590">
            <v>3220600</v>
          </cell>
          <cell r="C590" t="str">
            <v>Extension Tube</v>
          </cell>
          <cell r="D590" t="str">
            <v>B-Type</v>
          </cell>
          <cell r="E590">
            <v>403060</v>
          </cell>
          <cell r="F590">
            <v>100.63</v>
          </cell>
          <cell r="G590">
            <v>193.91</v>
          </cell>
        </row>
        <row r="591">
          <cell r="A591">
            <v>590</v>
          </cell>
          <cell r="B591">
            <v>3401000</v>
          </cell>
          <cell r="C591" t="str">
            <v>I.V. Catheter</v>
          </cell>
          <cell r="D591" t="str">
            <v>수출용</v>
          </cell>
          <cell r="F591">
            <v>250</v>
          </cell>
          <cell r="G591">
            <v>282.38</v>
          </cell>
        </row>
        <row r="592">
          <cell r="A592">
            <v>591</v>
          </cell>
          <cell r="B592">
            <v>1062000</v>
          </cell>
          <cell r="C592" t="str">
            <v>Biotrans Blood Bag</v>
          </cell>
          <cell r="D592" t="str">
            <v>Quadruple</v>
          </cell>
          <cell r="G592">
            <v>2934.04</v>
          </cell>
        </row>
        <row r="593">
          <cell r="A593">
            <v>592</v>
          </cell>
          <cell r="B593">
            <v>1062100</v>
          </cell>
          <cell r="C593" t="str">
            <v>B.T Q-2F     733869</v>
          </cell>
          <cell r="D593" t="str">
            <v>500/450/450/100</v>
          </cell>
          <cell r="G593">
            <v>1562.91</v>
          </cell>
        </row>
        <row r="594">
          <cell r="A594">
            <v>593</v>
          </cell>
          <cell r="B594">
            <v>2595400</v>
          </cell>
          <cell r="C594" t="str">
            <v>Water Blending Valve</v>
          </cell>
          <cell r="E594">
            <v>331010</v>
          </cell>
          <cell r="F594">
            <v>3315940</v>
          </cell>
        </row>
        <row r="595">
          <cell r="A595">
            <v>594</v>
          </cell>
          <cell r="B595">
            <v>2595500</v>
          </cell>
          <cell r="C595" t="str">
            <v>Raw Water Pump</v>
          </cell>
        </row>
        <row r="596">
          <cell r="A596">
            <v>595</v>
          </cell>
          <cell r="B596">
            <v>6130100</v>
          </cell>
          <cell r="C596" t="str">
            <v>Steri-Strip #R1540</v>
          </cell>
          <cell r="D596" t="str">
            <v>1/8 * 3"</v>
          </cell>
          <cell r="E596">
            <v>389200</v>
          </cell>
          <cell r="G596">
            <v>21500</v>
          </cell>
        </row>
        <row r="597">
          <cell r="A597">
            <v>596</v>
          </cell>
          <cell r="B597">
            <v>5410100</v>
          </cell>
          <cell r="C597" t="str">
            <v>Vacuject-Tube 2 ML</v>
          </cell>
          <cell r="D597" t="str">
            <v>S.C</v>
          </cell>
          <cell r="G597">
            <v>146.84</v>
          </cell>
        </row>
        <row r="598">
          <cell r="A598">
            <v>597</v>
          </cell>
          <cell r="B598">
            <v>6160701</v>
          </cell>
          <cell r="C598" t="str">
            <v>Stapler Remover</v>
          </cell>
          <cell r="D598" t="str">
            <v>SR-3</v>
          </cell>
          <cell r="E598">
            <v>389530</v>
          </cell>
          <cell r="G598">
            <v>18000</v>
          </cell>
        </row>
        <row r="599">
          <cell r="A599">
            <v>598</v>
          </cell>
          <cell r="B599">
            <v>3901200</v>
          </cell>
          <cell r="C599" t="str">
            <v>AVI Pump</v>
          </cell>
          <cell r="D599" t="str">
            <v>3M</v>
          </cell>
          <cell r="G599">
            <v>1379500</v>
          </cell>
        </row>
        <row r="600">
          <cell r="A600">
            <v>599</v>
          </cell>
          <cell r="B600">
            <v>3600300</v>
          </cell>
          <cell r="C600" t="str">
            <v>I.V Set</v>
          </cell>
          <cell r="D600">
            <v>230</v>
          </cell>
        </row>
        <row r="601">
          <cell r="A601">
            <v>600</v>
          </cell>
          <cell r="B601">
            <v>3700400</v>
          </cell>
          <cell r="C601" t="str">
            <v>Gripper Needle</v>
          </cell>
          <cell r="D601" t="str">
            <v>W/I.S</v>
          </cell>
          <cell r="F601">
            <v>825.39800000000002</v>
          </cell>
          <cell r="G601">
            <v>589.57000000000005</v>
          </cell>
        </row>
        <row r="602">
          <cell r="A602">
            <v>601</v>
          </cell>
          <cell r="B602">
            <v>6110300</v>
          </cell>
          <cell r="C602" t="str">
            <v>Transpore  #1527-2</v>
          </cell>
          <cell r="D602" t="str">
            <v>2" * 9.14 m</v>
          </cell>
          <cell r="E602">
            <v>389430</v>
          </cell>
          <cell r="G602">
            <v>5280</v>
          </cell>
        </row>
        <row r="603">
          <cell r="A603">
            <v>602</v>
          </cell>
          <cell r="B603">
            <v>6120100</v>
          </cell>
          <cell r="C603" t="str">
            <v>Tegaderm #1624</v>
          </cell>
          <cell r="D603" t="str">
            <v>6 * 7cm</v>
          </cell>
          <cell r="E603">
            <v>389300</v>
          </cell>
          <cell r="G603">
            <v>17000</v>
          </cell>
        </row>
        <row r="604">
          <cell r="A604">
            <v>603</v>
          </cell>
          <cell r="B604">
            <v>2595700</v>
          </cell>
          <cell r="C604" t="str">
            <v>Solenoid Valve</v>
          </cell>
          <cell r="D604" t="str">
            <v>SV3</v>
          </cell>
        </row>
        <row r="605">
          <cell r="A605">
            <v>604</v>
          </cell>
          <cell r="B605">
            <v>6130200</v>
          </cell>
          <cell r="C605" t="str">
            <v>Steri-Strip #R1541</v>
          </cell>
          <cell r="D605" t="str">
            <v>1/4 * 3"</v>
          </cell>
          <cell r="E605">
            <v>389210</v>
          </cell>
          <cell r="G605">
            <v>21500</v>
          </cell>
        </row>
        <row r="606">
          <cell r="A606">
            <v>605</v>
          </cell>
          <cell r="B606">
            <v>6130300</v>
          </cell>
          <cell r="C606" t="str">
            <v>Steri-Strip #R1542</v>
          </cell>
          <cell r="D606" t="str">
            <v>1/4 * 1 1/2"</v>
          </cell>
          <cell r="E606">
            <v>389220</v>
          </cell>
          <cell r="G606">
            <v>21500</v>
          </cell>
        </row>
        <row r="607">
          <cell r="A607">
            <v>606</v>
          </cell>
          <cell r="B607">
            <v>6130400</v>
          </cell>
          <cell r="C607" t="str">
            <v>Steri-Strip #R1546</v>
          </cell>
          <cell r="D607" t="str">
            <v>1/4 * 4"</v>
          </cell>
          <cell r="E607">
            <v>389230</v>
          </cell>
          <cell r="G607">
            <v>30000</v>
          </cell>
        </row>
        <row r="608">
          <cell r="A608">
            <v>607</v>
          </cell>
          <cell r="B608">
            <v>6130500</v>
          </cell>
          <cell r="C608" t="str">
            <v>Steri-Strip #R1547</v>
          </cell>
          <cell r="D608" t="str">
            <v>1/2 * 4"</v>
          </cell>
          <cell r="G608">
            <v>30000</v>
          </cell>
        </row>
        <row r="609">
          <cell r="A609">
            <v>608</v>
          </cell>
          <cell r="B609">
            <v>6160100</v>
          </cell>
          <cell r="C609" t="str">
            <v>Disposable Skin Stapler</v>
          </cell>
          <cell r="D609" t="str">
            <v>DS-5</v>
          </cell>
          <cell r="G609">
            <v>45000</v>
          </cell>
        </row>
        <row r="610">
          <cell r="A610">
            <v>609</v>
          </cell>
          <cell r="B610">
            <v>6160200</v>
          </cell>
          <cell r="C610" t="str">
            <v>Disposable Skin Stapler</v>
          </cell>
          <cell r="D610" t="str">
            <v>DS-15</v>
          </cell>
          <cell r="G610">
            <v>54000</v>
          </cell>
        </row>
        <row r="611">
          <cell r="A611">
            <v>610</v>
          </cell>
          <cell r="B611">
            <v>6160300</v>
          </cell>
          <cell r="C611" t="str">
            <v>Disposable Skin Stapler</v>
          </cell>
          <cell r="D611" t="str">
            <v>DS-25</v>
          </cell>
          <cell r="E611">
            <v>389520</v>
          </cell>
          <cell r="G611">
            <v>77000</v>
          </cell>
        </row>
        <row r="612">
          <cell r="A612">
            <v>611</v>
          </cell>
          <cell r="B612">
            <v>2001300</v>
          </cell>
          <cell r="C612" t="str">
            <v>Peritosol 150</v>
          </cell>
          <cell r="D612" t="str">
            <v>1.5 L</v>
          </cell>
          <cell r="E612">
            <v>529049</v>
          </cell>
          <cell r="F612">
            <v>1959.25</v>
          </cell>
          <cell r="G612">
            <v>1531.41</v>
          </cell>
          <cell r="H612">
            <v>1530</v>
          </cell>
        </row>
        <row r="613">
          <cell r="A613">
            <v>612</v>
          </cell>
          <cell r="B613">
            <v>6070100</v>
          </cell>
          <cell r="C613" t="str">
            <v>Administration Set</v>
          </cell>
          <cell r="D613" t="str">
            <v>#230</v>
          </cell>
        </row>
        <row r="614">
          <cell r="A614">
            <v>613</v>
          </cell>
          <cell r="B614">
            <v>6070200</v>
          </cell>
          <cell r="C614" t="str">
            <v>Administration Set</v>
          </cell>
          <cell r="D614" t="str">
            <v>#630</v>
          </cell>
        </row>
        <row r="615">
          <cell r="A615">
            <v>614</v>
          </cell>
          <cell r="B615">
            <v>6070300</v>
          </cell>
          <cell r="C615" t="str">
            <v>Administration Set</v>
          </cell>
          <cell r="D615" t="str">
            <v>#820</v>
          </cell>
        </row>
        <row r="616">
          <cell r="A616">
            <v>615</v>
          </cell>
          <cell r="B616">
            <v>6070400</v>
          </cell>
          <cell r="C616" t="str">
            <v>Administration Set</v>
          </cell>
          <cell r="D616" t="str">
            <v>#860</v>
          </cell>
        </row>
        <row r="617">
          <cell r="A617">
            <v>616</v>
          </cell>
          <cell r="B617">
            <v>6130600</v>
          </cell>
          <cell r="C617" t="str">
            <v>Steri-Strip #R1548</v>
          </cell>
          <cell r="D617" t="str">
            <v>1 * 5"</v>
          </cell>
          <cell r="E617">
            <v>389250</v>
          </cell>
          <cell r="G617">
            <v>30000</v>
          </cell>
        </row>
        <row r="618">
          <cell r="A618">
            <v>617</v>
          </cell>
          <cell r="B618">
            <v>6120200</v>
          </cell>
          <cell r="C618" t="str">
            <v>Tegaderm #1626</v>
          </cell>
          <cell r="D618" t="str">
            <v>10 * 12cm</v>
          </cell>
          <cell r="E618">
            <v>389310</v>
          </cell>
          <cell r="G618">
            <v>17000</v>
          </cell>
        </row>
        <row r="619">
          <cell r="A619">
            <v>618</v>
          </cell>
          <cell r="B619">
            <v>6120300</v>
          </cell>
          <cell r="C619" t="str">
            <v>Tegaderm #1627</v>
          </cell>
          <cell r="D619" t="str">
            <v>10 * 25cm</v>
          </cell>
          <cell r="E619">
            <v>389320</v>
          </cell>
          <cell r="G619">
            <v>17000</v>
          </cell>
        </row>
        <row r="620">
          <cell r="A620">
            <v>619</v>
          </cell>
          <cell r="B620">
            <v>6120400</v>
          </cell>
          <cell r="C620" t="str">
            <v>Tegaderm #1628</v>
          </cell>
          <cell r="D620" t="str">
            <v>15 * 20cm</v>
          </cell>
          <cell r="E620">
            <v>389330</v>
          </cell>
          <cell r="G620">
            <v>10000</v>
          </cell>
        </row>
        <row r="621">
          <cell r="A621">
            <v>620</v>
          </cell>
          <cell r="B621">
            <v>6120500</v>
          </cell>
          <cell r="C621" t="str">
            <v>Tegaderm #1629</v>
          </cell>
          <cell r="D621" t="str">
            <v>20 * 30cm</v>
          </cell>
          <cell r="E621">
            <v>389340</v>
          </cell>
          <cell r="G621">
            <v>22000</v>
          </cell>
        </row>
        <row r="622">
          <cell r="A622">
            <v>621</v>
          </cell>
          <cell r="B622">
            <v>6100300</v>
          </cell>
          <cell r="C622" t="str">
            <v>Micropore  #1530-2</v>
          </cell>
          <cell r="D622" t="str">
            <v>2" * 9.14 m</v>
          </cell>
          <cell r="E622">
            <v>389420</v>
          </cell>
          <cell r="G622">
            <v>4320</v>
          </cell>
        </row>
        <row r="623">
          <cell r="A623">
            <v>622</v>
          </cell>
          <cell r="B623">
            <v>6110400</v>
          </cell>
          <cell r="C623" t="str">
            <v>Skintone #1533-0</v>
          </cell>
          <cell r="D623" t="str">
            <v>1/2 * 9.14m</v>
          </cell>
          <cell r="E623">
            <v>389440</v>
          </cell>
          <cell r="G623">
            <v>5280</v>
          </cell>
        </row>
        <row r="624">
          <cell r="A624">
            <v>623</v>
          </cell>
          <cell r="B624">
            <v>4390700</v>
          </cell>
          <cell r="C624" t="str">
            <v>Assembled Needle</v>
          </cell>
          <cell r="D624" t="str">
            <v xml:space="preserve">(18G~24G)                </v>
          </cell>
          <cell r="F624">
            <v>6.4</v>
          </cell>
          <cell r="G624">
            <v>6.4</v>
          </cell>
        </row>
        <row r="625">
          <cell r="A625">
            <v>624</v>
          </cell>
          <cell r="B625">
            <v>4390800</v>
          </cell>
          <cell r="C625" t="str">
            <v>B.T Bag용 Cannula</v>
          </cell>
          <cell r="D625" t="str">
            <v>16G 56.5mm(수출용)</v>
          </cell>
          <cell r="F625">
            <v>18.84</v>
          </cell>
          <cell r="G625">
            <v>15.61</v>
          </cell>
        </row>
        <row r="626">
          <cell r="A626">
            <v>625</v>
          </cell>
          <cell r="B626">
            <v>6891300</v>
          </cell>
          <cell r="C626" t="str">
            <v>Scale Bed</v>
          </cell>
        </row>
        <row r="627">
          <cell r="A627">
            <v>626</v>
          </cell>
          <cell r="B627">
            <v>4200300</v>
          </cell>
          <cell r="C627" t="str">
            <v>백신주사기</v>
          </cell>
          <cell r="D627" t="str">
            <v>1cc (관납)</v>
          </cell>
          <cell r="F627">
            <v>32.61</v>
          </cell>
          <cell r="G627">
            <v>95.15</v>
          </cell>
        </row>
        <row r="628">
          <cell r="A628">
            <v>627</v>
          </cell>
          <cell r="B628">
            <v>4200900</v>
          </cell>
          <cell r="C628" t="str">
            <v>백신주사기</v>
          </cell>
          <cell r="D628" t="str">
            <v>덕용 (50EA)</v>
          </cell>
          <cell r="G628">
            <v>32.86</v>
          </cell>
        </row>
        <row r="629">
          <cell r="A629">
            <v>628</v>
          </cell>
          <cell r="B629">
            <v>4200700</v>
          </cell>
          <cell r="C629" t="str">
            <v>백신주사기</v>
          </cell>
          <cell r="D629" t="str">
            <v>덕용 (관납)</v>
          </cell>
          <cell r="F629">
            <v>32.61</v>
          </cell>
          <cell r="G629">
            <v>32.11</v>
          </cell>
        </row>
        <row r="630">
          <cell r="A630">
            <v>629</v>
          </cell>
          <cell r="B630">
            <v>3220100</v>
          </cell>
          <cell r="C630" t="str">
            <v>Extension Tube</v>
          </cell>
          <cell r="D630" t="str">
            <v>50cm</v>
          </cell>
          <cell r="G630">
            <v>167.76</v>
          </cell>
        </row>
        <row r="631">
          <cell r="A631">
            <v>630</v>
          </cell>
          <cell r="B631">
            <v>2000800</v>
          </cell>
          <cell r="C631" t="str">
            <v>Peritosol 250</v>
          </cell>
          <cell r="D631" t="str">
            <v>0.75 L</v>
          </cell>
          <cell r="G631">
            <v>1326</v>
          </cell>
        </row>
        <row r="632">
          <cell r="A632">
            <v>631</v>
          </cell>
          <cell r="B632">
            <v>2000400</v>
          </cell>
          <cell r="C632" t="str">
            <v>Peritosol 250</v>
          </cell>
          <cell r="D632" t="str">
            <v>0.5 L</v>
          </cell>
          <cell r="F632">
            <v>1336.07</v>
          </cell>
          <cell r="G632">
            <v>1371.18</v>
          </cell>
        </row>
        <row r="633">
          <cell r="A633">
            <v>632</v>
          </cell>
          <cell r="B633">
            <v>2001400</v>
          </cell>
          <cell r="C633" t="str">
            <v>Peritosol 250</v>
          </cell>
          <cell r="D633" t="str">
            <v>1.5 L</v>
          </cell>
          <cell r="E633">
            <v>529050</v>
          </cell>
          <cell r="F633">
            <v>1959.25</v>
          </cell>
          <cell r="G633">
            <v>1543.73</v>
          </cell>
          <cell r="H633">
            <v>1530</v>
          </cell>
        </row>
        <row r="634">
          <cell r="A634">
            <v>633</v>
          </cell>
          <cell r="B634">
            <v>2001500</v>
          </cell>
          <cell r="C634" t="str">
            <v>Peritosol 425</v>
          </cell>
          <cell r="D634" t="str">
            <v>1.5 L</v>
          </cell>
          <cell r="E634">
            <v>529051</v>
          </cell>
          <cell r="F634">
            <v>1959.25</v>
          </cell>
          <cell r="G634">
            <v>1563.37</v>
          </cell>
          <cell r="H634">
            <v>1530</v>
          </cell>
        </row>
        <row r="635">
          <cell r="A635">
            <v>634</v>
          </cell>
          <cell r="B635">
            <v>2020400</v>
          </cell>
          <cell r="C635" t="str">
            <v>Peritosol-(Y) 150</v>
          </cell>
          <cell r="D635" t="str">
            <v>2 L</v>
          </cell>
          <cell r="G635">
            <v>2018.51</v>
          </cell>
        </row>
        <row r="636">
          <cell r="A636">
            <v>635</v>
          </cell>
          <cell r="B636">
            <v>2020600</v>
          </cell>
          <cell r="C636" t="str">
            <v>Peritosol-(Y) 425</v>
          </cell>
          <cell r="D636" t="str">
            <v>2 L</v>
          </cell>
          <cell r="G636">
            <v>2060.92</v>
          </cell>
        </row>
        <row r="637">
          <cell r="A637">
            <v>636</v>
          </cell>
          <cell r="B637">
            <v>5510300</v>
          </cell>
          <cell r="C637" t="str">
            <v>Vacuject-Tube 7ML(2K)</v>
          </cell>
          <cell r="D637" t="str">
            <v>16*75</v>
          </cell>
          <cell r="E637">
            <v>649031</v>
          </cell>
          <cell r="G637">
            <v>120.57</v>
          </cell>
        </row>
        <row r="638">
          <cell r="A638">
            <v>637</v>
          </cell>
          <cell r="B638">
            <v>5720100</v>
          </cell>
          <cell r="C638" t="str">
            <v>Sili Stopper</v>
          </cell>
          <cell r="D638" t="str">
            <v>P-12</v>
          </cell>
          <cell r="E638">
            <v>301449</v>
          </cell>
          <cell r="F638">
            <v>486</v>
          </cell>
          <cell r="G638">
            <v>486.99</v>
          </cell>
        </row>
        <row r="639">
          <cell r="A639">
            <v>638</v>
          </cell>
          <cell r="B639">
            <v>5720200</v>
          </cell>
          <cell r="C639" t="str">
            <v>Sili Stopper</v>
          </cell>
          <cell r="D639" t="str">
            <v>P-15</v>
          </cell>
          <cell r="E639">
            <v>301450</v>
          </cell>
          <cell r="F639">
            <v>579</v>
          </cell>
          <cell r="G639">
            <v>584.38</v>
          </cell>
        </row>
        <row r="640">
          <cell r="A640">
            <v>639</v>
          </cell>
          <cell r="B640">
            <v>5720300</v>
          </cell>
          <cell r="C640" t="str">
            <v>Sili Stopper</v>
          </cell>
          <cell r="D640" t="str">
            <v>P-17</v>
          </cell>
          <cell r="E640">
            <v>301451</v>
          </cell>
          <cell r="F640">
            <v>621</v>
          </cell>
          <cell r="G640">
            <v>624.95000000000005</v>
          </cell>
        </row>
        <row r="641">
          <cell r="A641">
            <v>640</v>
          </cell>
          <cell r="B641">
            <v>5720400</v>
          </cell>
          <cell r="C641" t="str">
            <v>Sili Stopper</v>
          </cell>
          <cell r="D641" t="str">
            <v>P-19</v>
          </cell>
          <cell r="E641">
            <v>301452</v>
          </cell>
          <cell r="F641">
            <v>652</v>
          </cell>
          <cell r="G641">
            <v>656.3</v>
          </cell>
        </row>
        <row r="642">
          <cell r="A642">
            <v>641</v>
          </cell>
          <cell r="B642">
            <v>5720500</v>
          </cell>
          <cell r="C642" t="str">
            <v>Sili Stopper</v>
          </cell>
          <cell r="D642" t="str">
            <v>P-22</v>
          </cell>
          <cell r="E642">
            <v>301453</v>
          </cell>
          <cell r="F642">
            <v>724</v>
          </cell>
          <cell r="G642">
            <v>728.66</v>
          </cell>
        </row>
        <row r="643">
          <cell r="A643">
            <v>642</v>
          </cell>
          <cell r="B643">
            <v>5720600</v>
          </cell>
          <cell r="C643" t="str">
            <v>Sili Stopper</v>
          </cell>
          <cell r="D643" t="str">
            <v>P-24</v>
          </cell>
          <cell r="E643">
            <v>301454</v>
          </cell>
          <cell r="F643">
            <v>879</v>
          </cell>
          <cell r="G643">
            <v>883.97</v>
          </cell>
        </row>
        <row r="644">
          <cell r="A644">
            <v>643</v>
          </cell>
          <cell r="B644">
            <v>5720700</v>
          </cell>
          <cell r="C644" t="str">
            <v>Sili Stopper</v>
          </cell>
          <cell r="D644" t="str">
            <v>P-32</v>
          </cell>
          <cell r="E644">
            <v>301455</v>
          </cell>
          <cell r="F644">
            <v>1273</v>
          </cell>
          <cell r="G644">
            <v>1283.6400000000001</v>
          </cell>
        </row>
        <row r="645">
          <cell r="A645">
            <v>644</v>
          </cell>
          <cell r="B645">
            <v>2510200</v>
          </cell>
          <cell r="C645" t="str">
            <v>H.D.Sol-1(J)</v>
          </cell>
          <cell r="D645" t="str">
            <v>20L</v>
          </cell>
          <cell r="E645">
            <v>439011</v>
          </cell>
          <cell r="G645">
            <v>11679.49</v>
          </cell>
        </row>
        <row r="646">
          <cell r="A646">
            <v>645</v>
          </cell>
          <cell r="B646">
            <v>2595800</v>
          </cell>
          <cell r="C646" t="str">
            <v>Solenoid Valve</v>
          </cell>
          <cell r="D646" t="str">
            <v>SV9</v>
          </cell>
        </row>
        <row r="647">
          <cell r="A647">
            <v>646</v>
          </cell>
          <cell r="B647">
            <v>1070300</v>
          </cell>
          <cell r="C647" t="str">
            <v>Haemonetics Bag</v>
          </cell>
          <cell r="D647">
            <v>34861</v>
          </cell>
          <cell r="F647">
            <v>1143.55</v>
          </cell>
          <cell r="G647">
            <v>1021.97</v>
          </cell>
        </row>
        <row r="648">
          <cell r="A648">
            <v>647</v>
          </cell>
          <cell r="B648">
            <v>3001830</v>
          </cell>
          <cell r="C648" t="str">
            <v>수액 Set</v>
          </cell>
          <cell r="D648" t="str">
            <v>C-Type(서울대용)</v>
          </cell>
          <cell r="E648">
            <v>457015</v>
          </cell>
        </row>
        <row r="649">
          <cell r="A649">
            <v>648</v>
          </cell>
          <cell r="B649">
            <v>2591600</v>
          </cell>
          <cell r="C649" t="str">
            <v>Cartridge Assembly</v>
          </cell>
        </row>
        <row r="650">
          <cell r="A650">
            <v>649</v>
          </cell>
          <cell r="B650">
            <v>2595900</v>
          </cell>
          <cell r="C650" t="str">
            <v>Procone</v>
          </cell>
          <cell r="G650">
            <v>220000</v>
          </cell>
        </row>
        <row r="651">
          <cell r="A651">
            <v>650</v>
          </cell>
          <cell r="B651">
            <v>2293300</v>
          </cell>
          <cell r="C651" t="str">
            <v>Mechanical Seal</v>
          </cell>
        </row>
        <row r="652">
          <cell r="A652">
            <v>651</v>
          </cell>
          <cell r="B652">
            <v>3400500</v>
          </cell>
          <cell r="C652" t="str">
            <v>I.V. Catheter</v>
          </cell>
          <cell r="D652" t="str">
            <v>18G 1 1/4</v>
          </cell>
          <cell r="E652">
            <v>389753</v>
          </cell>
          <cell r="F652">
            <v>250</v>
          </cell>
          <cell r="G652">
            <v>250</v>
          </cell>
        </row>
        <row r="653">
          <cell r="A653">
            <v>652</v>
          </cell>
          <cell r="B653">
            <v>1070400</v>
          </cell>
          <cell r="C653" t="str">
            <v>Haemonetics Bag</v>
          </cell>
          <cell r="D653">
            <v>19442</v>
          </cell>
          <cell r="G653">
            <v>3816.78</v>
          </cell>
        </row>
        <row r="654">
          <cell r="A654">
            <v>653</v>
          </cell>
          <cell r="B654">
            <v>2540800</v>
          </cell>
          <cell r="C654" t="str">
            <v>A.V.F. Set</v>
          </cell>
          <cell r="D654" t="str">
            <v>16G Luer Lock</v>
          </cell>
          <cell r="E654">
            <v>307012</v>
          </cell>
          <cell r="F654">
            <v>240.98</v>
          </cell>
          <cell r="G654">
            <v>362.28</v>
          </cell>
          <cell r="H654">
            <v>260</v>
          </cell>
        </row>
        <row r="655">
          <cell r="A655">
            <v>654</v>
          </cell>
          <cell r="B655">
            <v>2590100</v>
          </cell>
          <cell r="C655" t="str">
            <v>정수기 전처리 System</v>
          </cell>
        </row>
        <row r="656">
          <cell r="A656">
            <v>655</v>
          </cell>
          <cell r="B656">
            <v>2293500</v>
          </cell>
          <cell r="C656" t="str">
            <v>C.A.P.D.용 Clamp</v>
          </cell>
        </row>
        <row r="657">
          <cell r="A657">
            <v>656</v>
          </cell>
          <cell r="B657">
            <v>2301900</v>
          </cell>
          <cell r="C657" t="str">
            <v>혈액투석기 (수입)</v>
          </cell>
          <cell r="D657" t="str">
            <v>Connector</v>
          </cell>
          <cell r="G657">
            <v>9500</v>
          </cell>
        </row>
        <row r="658">
          <cell r="A658">
            <v>657</v>
          </cell>
          <cell r="B658">
            <v>6110500</v>
          </cell>
          <cell r="C658" t="str">
            <v>Skintone #1533-1</v>
          </cell>
          <cell r="D658" t="str">
            <v>1 * 9.14m</v>
          </cell>
          <cell r="E658">
            <v>389442</v>
          </cell>
          <cell r="G658">
            <v>5280</v>
          </cell>
        </row>
        <row r="659">
          <cell r="A659">
            <v>658</v>
          </cell>
          <cell r="B659">
            <v>6110100</v>
          </cell>
          <cell r="C659" t="str">
            <v>Transpore  #1527-0</v>
          </cell>
          <cell r="D659" t="str">
            <v>1/2" * 9.14 m</v>
          </cell>
          <cell r="E659">
            <v>389441</v>
          </cell>
          <cell r="G659">
            <v>5280</v>
          </cell>
        </row>
        <row r="660">
          <cell r="A660">
            <v>659</v>
          </cell>
          <cell r="B660">
            <v>2230100</v>
          </cell>
          <cell r="C660" t="str">
            <v>Subclavian Catheter</v>
          </cell>
          <cell r="D660" t="str">
            <v>TCP-5200</v>
          </cell>
          <cell r="G660">
            <v>3968</v>
          </cell>
        </row>
        <row r="661">
          <cell r="A661">
            <v>660</v>
          </cell>
          <cell r="B661">
            <v>2230200</v>
          </cell>
          <cell r="C661" t="str">
            <v>Subclavian Catheter</v>
          </cell>
          <cell r="D661" t="str">
            <v>CP-5200</v>
          </cell>
          <cell r="G661">
            <v>9.89</v>
          </cell>
        </row>
        <row r="662">
          <cell r="A662">
            <v>661</v>
          </cell>
          <cell r="B662">
            <v>2230300</v>
          </cell>
          <cell r="C662" t="str">
            <v>Subclavian Catheter</v>
          </cell>
          <cell r="D662" t="str">
            <v>CP-5150</v>
          </cell>
          <cell r="G662">
            <v>9.89</v>
          </cell>
        </row>
        <row r="663">
          <cell r="A663">
            <v>662</v>
          </cell>
          <cell r="B663">
            <v>2230400</v>
          </cell>
          <cell r="C663" t="str">
            <v>Subclavian Catheter</v>
          </cell>
          <cell r="D663" t="str">
            <v>CP-1200</v>
          </cell>
          <cell r="E663">
            <v>359070</v>
          </cell>
          <cell r="G663">
            <v>645</v>
          </cell>
        </row>
        <row r="664">
          <cell r="A664">
            <v>663</v>
          </cell>
          <cell r="B664">
            <v>2230500</v>
          </cell>
          <cell r="C664" t="str">
            <v>Subclavian Catheter</v>
          </cell>
          <cell r="D664" t="str">
            <v>CP-1150</v>
          </cell>
          <cell r="G664">
            <v>645.16</v>
          </cell>
        </row>
        <row r="665">
          <cell r="A665">
            <v>664</v>
          </cell>
          <cell r="B665">
            <v>2260220</v>
          </cell>
          <cell r="C665" t="str">
            <v>복강관류액주입관</v>
          </cell>
          <cell r="D665" t="str">
            <v>Y-Set</v>
          </cell>
          <cell r="E665">
            <v>611012</v>
          </cell>
          <cell r="G665">
            <v>1601.34</v>
          </cell>
          <cell r="H665">
            <v>7500</v>
          </cell>
        </row>
        <row r="666">
          <cell r="A666">
            <v>665</v>
          </cell>
          <cell r="B666">
            <v>2291900</v>
          </cell>
          <cell r="C666" t="str">
            <v>페리싸이트</v>
          </cell>
          <cell r="D666" t="str">
            <v>100 ml</v>
          </cell>
          <cell r="G666">
            <v>98204.57</v>
          </cell>
        </row>
        <row r="667">
          <cell r="A667">
            <v>666</v>
          </cell>
          <cell r="B667">
            <v>2292000</v>
          </cell>
          <cell r="C667" t="str">
            <v>염화벤잘 코늄액</v>
          </cell>
          <cell r="D667" t="str">
            <v>100 ml</v>
          </cell>
          <cell r="E667">
            <v>530029</v>
          </cell>
          <cell r="G667">
            <v>1672.11</v>
          </cell>
          <cell r="H667">
            <v>1200</v>
          </cell>
        </row>
        <row r="668">
          <cell r="A668">
            <v>667</v>
          </cell>
          <cell r="B668">
            <v>3220300</v>
          </cell>
          <cell r="C668" t="str">
            <v>Extension Tube</v>
          </cell>
          <cell r="D668" t="str">
            <v>90cm</v>
          </cell>
          <cell r="E668">
            <v>403020</v>
          </cell>
          <cell r="F668">
            <v>94.09</v>
          </cell>
          <cell r="G668">
            <v>169.81</v>
          </cell>
        </row>
        <row r="669">
          <cell r="A669">
            <v>668</v>
          </cell>
          <cell r="B669">
            <v>1070500</v>
          </cell>
          <cell r="C669" t="str">
            <v>Haemonetics Bag</v>
          </cell>
          <cell r="D669">
            <v>14195</v>
          </cell>
          <cell r="G669">
            <v>3713.64</v>
          </cell>
        </row>
        <row r="670">
          <cell r="A670">
            <v>669</v>
          </cell>
          <cell r="B670">
            <v>1070600</v>
          </cell>
          <cell r="C670" t="str">
            <v>Haemonetics Bag</v>
          </cell>
          <cell r="D670">
            <v>8672</v>
          </cell>
        </row>
        <row r="671">
          <cell r="A671">
            <v>670</v>
          </cell>
          <cell r="B671">
            <v>5510400</v>
          </cell>
          <cell r="C671" t="str">
            <v>Vacuject-Tube 7ML(3K)</v>
          </cell>
          <cell r="D671" t="str">
            <v>13*100</v>
          </cell>
          <cell r="E671">
            <v>649033</v>
          </cell>
          <cell r="F671">
            <v>63</v>
          </cell>
          <cell r="G671">
            <v>25.41</v>
          </cell>
        </row>
        <row r="672">
          <cell r="A672">
            <v>671</v>
          </cell>
          <cell r="B672">
            <v>6891000</v>
          </cell>
          <cell r="C672" t="str">
            <v>Dressing Kit</v>
          </cell>
        </row>
        <row r="673">
          <cell r="A673">
            <v>672</v>
          </cell>
          <cell r="B673">
            <v>3102100</v>
          </cell>
          <cell r="C673" t="str">
            <v>Scalp Vein Set(영아용)</v>
          </cell>
          <cell r="G673">
            <v>55.41</v>
          </cell>
        </row>
        <row r="674">
          <cell r="A674">
            <v>673</v>
          </cell>
          <cell r="B674">
            <v>2291800</v>
          </cell>
          <cell r="C674" t="str">
            <v>CCPD M/C용 Connector</v>
          </cell>
        </row>
        <row r="675">
          <cell r="A675">
            <v>674</v>
          </cell>
          <cell r="B675">
            <v>6080100</v>
          </cell>
          <cell r="C675" t="str">
            <v>Emergency Cart</v>
          </cell>
          <cell r="D675" t="str">
            <v>LEC 31</v>
          </cell>
          <cell r="G675">
            <v>1360000</v>
          </cell>
        </row>
        <row r="676">
          <cell r="A676">
            <v>675</v>
          </cell>
          <cell r="B676">
            <v>1060100</v>
          </cell>
          <cell r="C676" t="str">
            <v>B.T S        733742</v>
          </cell>
          <cell r="D676">
            <v>450</v>
          </cell>
          <cell r="G676">
            <v>2956.03</v>
          </cell>
        </row>
        <row r="677">
          <cell r="A677">
            <v>676</v>
          </cell>
          <cell r="B677">
            <v>3700100</v>
          </cell>
          <cell r="C677" t="str">
            <v>Gripper Needle</v>
          </cell>
          <cell r="D677" t="str">
            <v>W/O.I.S</v>
          </cell>
          <cell r="F677">
            <v>628.94000000000005</v>
          </cell>
          <cell r="G677">
            <v>483.8</v>
          </cell>
        </row>
        <row r="678">
          <cell r="A678">
            <v>677</v>
          </cell>
          <cell r="B678">
            <v>3601000</v>
          </cell>
          <cell r="C678" t="str">
            <v>I.V Set</v>
          </cell>
          <cell r="D678" t="str">
            <v>1630(Burette)</v>
          </cell>
          <cell r="G678">
            <v>1735</v>
          </cell>
        </row>
        <row r="679">
          <cell r="A679">
            <v>678</v>
          </cell>
          <cell r="B679">
            <v>3600400</v>
          </cell>
          <cell r="C679" t="str">
            <v>I.V Set</v>
          </cell>
          <cell r="D679">
            <v>820</v>
          </cell>
        </row>
        <row r="680">
          <cell r="A680">
            <v>679</v>
          </cell>
          <cell r="B680">
            <v>3600100</v>
          </cell>
          <cell r="C680" t="str">
            <v>I.V Set</v>
          </cell>
          <cell r="D680" t="str">
            <v>195(Blood)</v>
          </cell>
          <cell r="G680">
            <v>1131.55</v>
          </cell>
        </row>
        <row r="681">
          <cell r="A681">
            <v>680</v>
          </cell>
          <cell r="B681">
            <v>3601800</v>
          </cell>
          <cell r="C681" t="str">
            <v>I.V Set</v>
          </cell>
          <cell r="D681" t="str">
            <v>Arm-A-Flow</v>
          </cell>
        </row>
        <row r="682">
          <cell r="A682">
            <v>681</v>
          </cell>
          <cell r="B682">
            <v>2610300</v>
          </cell>
          <cell r="C682" t="str">
            <v>Urine Bag</v>
          </cell>
          <cell r="D682" t="str">
            <v>Toray</v>
          </cell>
          <cell r="G682">
            <v>1008.88</v>
          </cell>
        </row>
        <row r="683">
          <cell r="A683">
            <v>682</v>
          </cell>
          <cell r="B683">
            <v>5090100</v>
          </cell>
          <cell r="C683" t="str">
            <v>Tip Cap</v>
          </cell>
          <cell r="E683">
            <v>599090</v>
          </cell>
          <cell r="G683">
            <v>9.61</v>
          </cell>
        </row>
        <row r="684">
          <cell r="A684">
            <v>683</v>
          </cell>
          <cell r="B684">
            <v>2570700</v>
          </cell>
          <cell r="C684" t="str">
            <v>Osmometer</v>
          </cell>
          <cell r="G684">
            <v>4456000</v>
          </cell>
        </row>
        <row r="685">
          <cell r="A685">
            <v>684</v>
          </cell>
          <cell r="B685">
            <v>2301300</v>
          </cell>
          <cell r="C685" t="str">
            <v>혈액투석기 (수입)</v>
          </cell>
          <cell r="D685" t="str">
            <v>AM-200Nova</v>
          </cell>
          <cell r="G685">
            <v>17949.75</v>
          </cell>
        </row>
        <row r="686">
          <cell r="A686">
            <v>685</v>
          </cell>
          <cell r="B686">
            <v>4100200</v>
          </cell>
          <cell r="C686" t="str">
            <v>Green-Needle (비포장)</v>
          </cell>
          <cell r="D686" t="str">
            <v>24G 6/8</v>
          </cell>
          <cell r="G686">
            <v>9.73</v>
          </cell>
        </row>
        <row r="687">
          <cell r="A687">
            <v>686</v>
          </cell>
          <cell r="B687">
            <v>4390300</v>
          </cell>
          <cell r="C687" t="str">
            <v>Assembled Needle</v>
          </cell>
          <cell r="D687" t="str">
            <v>(25G~27G)</v>
          </cell>
          <cell r="F687">
            <v>7</v>
          </cell>
          <cell r="G687">
            <v>7</v>
          </cell>
        </row>
        <row r="688">
          <cell r="A688">
            <v>687</v>
          </cell>
          <cell r="B688">
            <v>4100400</v>
          </cell>
          <cell r="C688" t="str">
            <v>Green-Needle (비포장)</v>
          </cell>
          <cell r="D688" t="str">
            <v>25G 5/8</v>
          </cell>
          <cell r="G688">
            <v>9.73</v>
          </cell>
        </row>
        <row r="689">
          <cell r="A689">
            <v>688</v>
          </cell>
          <cell r="B689">
            <v>4101000</v>
          </cell>
          <cell r="C689" t="str">
            <v>Green-Needle (비포장)</v>
          </cell>
          <cell r="D689" t="str">
            <v>26G 1/2</v>
          </cell>
          <cell r="F689">
            <v>10.24</v>
          </cell>
          <cell r="G689">
            <v>9.73</v>
          </cell>
        </row>
        <row r="690">
          <cell r="A690">
            <v>689</v>
          </cell>
          <cell r="B690">
            <v>6150100</v>
          </cell>
          <cell r="C690" t="str">
            <v>Microfoam #1528-3</v>
          </cell>
          <cell r="D690" t="str">
            <v>3"*5m</v>
          </cell>
          <cell r="E690">
            <v>389452</v>
          </cell>
          <cell r="G690">
            <v>12000</v>
          </cell>
        </row>
        <row r="691">
          <cell r="A691">
            <v>690</v>
          </cell>
          <cell r="B691">
            <v>6893400</v>
          </cell>
          <cell r="C691" t="str">
            <v>UT Guide</v>
          </cell>
          <cell r="D691" t="str">
            <v>G 04</v>
          </cell>
        </row>
        <row r="692">
          <cell r="A692">
            <v>691</v>
          </cell>
          <cell r="B692">
            <v>6290800</v>
          </cell>
          <cell r="C692" t="str">
            <v>C.T. 촬영용 Set</v>
          </cell>
        </row>
        <row r="693">
          <cell r="A693">
            <v>692</v>
          </cell>
          <cell r="B693">
            <v>6390900</v>
          </cell>
          <cell r="C693" t="str">
            <v>Hemofilter</v>
          </cell>
          <cell r="D693" t="str">
            <v>PAN-50P/03</v>
          </cell>
          <cell r="E693">
            <v>443040</v>
          </cell>
          <cell r="F693">
            <v>41418</v>
          </cell>
          <cell r="G693">
            <v>41418</v>
          </cell>
        </row>
        <row r="694">
          <cell r="A694">
            <v>693</v>
          </cell>
          <cell r="B694">
            <v>6080200</v>
          </cell>
          <cell r="C694" t="str">
            <v>Emergency Cart</v>
          </cell>
          <cell r="D694" t="str">
            <v>LEC 42</v>
          </cell>
          <cell r="G694">
            <v>1360000</v>
          </cell>
        </row>
        <row r="695">
          <cell r="A695">
            <v>694</v>
          </cell>
          <cell r="B695">
            <v>6080300</v>
          </cell>
          <cell r="C695" t="str">
            <v>Emergency Cart</v>
          </cell>
          <cell r="D695" t="str">
            <v>LEC 53</v>
          </cell>
          <cell r="G695">
            <v>1360000</v>
          </cell>
        </row>
        <row r="696">
          <cell r="A696">
            <v>695</v>
          </cell>
          <cell r="B696">
            <v>1290900</v>
          </cell>
          <cell r="C696" t="str">
            <v>Receptor</v>
          </cell>
          <cell r="G696">
            <v>3600</v>
          </cell>
        </row>
        <row r="697">
          <cell r="A697">
            <v>696</v>
          </cell>
          <cell r="B697">
            <v>2301400</v>
          </cell>
          <cell r="C697" t="str">
            <v>혈액투석기 (수입)</v>
          </cell>
          <cell r="D697" t="str">
            <v>AM-18M-SD</v>
          </cell>
          <cell r="G697">
            <v>9500.4</v>
          </cell>
        </row>
        <row r="698">
          <cell r="A698">
            <v>697</v>
          </cell>
          <cell r="B698">
            <v>5310300</v>
          </cell>
          <cell r="C698" t="str">
            <v>Dilutor</v>
          </cell>
          <cell r="G698">
            <v>8000</v>
          </cell>
        </row>
        <row r="699">
          <cell r="A699">
            <v>698</v>
          </cell>
          <cell r="B699">
            <v>3401300</v>
          </cell>
          <cell r="C699" t="str">
            <v>I.V. Connector</v>
          </cell>
        </row>
        <row r="700">
          <cell r="A700">
            <v>699</v>
          </cell>
          <cell r="B700">
            <v>4390600</v>
          </cell>
          <cell r="C700" t="str">
            <v>Cannula</v>
          </cell>
          <cell r="G700">
            <v>3.5</v>
          </cell>
        </row>
        <row r="701">
          <cell r="A701">
            <v>700</v>
          </cell>
          <cell r="B701">
            <v>6893050</v>
          </cell>
          <cell r="C701" t="str">
            <v>Peritoneal Cavity Expander</v>
          </cell>
          <cell r="D701" t="str">
            <v xml:space="preserve">                         </v>
          </cell>
          <cell r="E701">
            <v>389113</v>
          </cell>
        </row>
        <row r="702">
          <cell r="A702">
            <v>701</v>
          </cell>
          <cell r="B702">
            <v>3002401</v>
          </cell>
          <cell r="C702" t="str">
            <v xml:space="preserve">수액 Set                 </v>
          </cell>
          <cell r="D702" t="str">
            <v xml:space="preserve">KIWOO                    </v>
          </cell>
          <cell r="E702">
            <v>457018</v>
          </cell>
        </row>
        <row r="703">
          <cell r="A703">
            <v>702</v>
          </cell>
          <cell r="B703">
            <v>6350100</v>
          </cell>
          <cell r="C703" t="str">
            <v>Connec</v>
          </cell>
          <cell r="D703" t="str">
            <v>ST</v>
          </cell>
          <cell r="G703">
            <v>835.6</v>
          </cell>
        </row>
        <row r="704">
          <cell r="A704">
            <v>703</v>
          </cell>
          <cell r="B704">
            <v>6350200</v>
          </cell>
          <cell r="C704" t="str">
            <v>Connec</v>
          </cell>
          <cell r="D704" t="str">
            <v>Y</v>
          </cell>
          <cell r="G704">
            <v>835.6</v>
          </cell>
        </row>
        <row r="705">
          <cell r="A705">
            <v>704</v>
          </cell>
          <cell r="B705">
            <v>6350300</v>
          </cell>
          <cell r="C705" t="str">
            <v>Connec</v>
          </cell>
          <cell r="D705" t="str">
            <v>SA</v>
          </cell>
          <cell r="G705">
            <v>835.6</v>
          </cell>
        </row>
        <row r="706">
          <cell r="A706">
            <v>705</v>
          </cell>
          <cell r="B706">
            <v>2230600</v>
          </cell>
          <cell r="C706" t="str">
            <v>Subclavian Kit</v>
          </cell>
          <cell r="D706" t="str">
            <v>F-Kit</v>
          </cell>
          <cell r="G706">
            <v>621.88</v>
          </cell>
        </row>
        <row r="707">
          <cell r="A707">
            <v>706</v>
          </cell>
          <cell r="B707">
            <v>3900500</v>
          </cell>
          <cell r="C707" t="str">
            <v>Feeding Bag</v>
          </cell>
          <cell r="D707" t="str">
            <v>A</v>
          </cell>
        </row>
        <row r="708">
          <cell r="A708">
            <v>707</v>
          </cell>
          <cell r="B708">
            <v>3900600</v>
          </cell>
          <cell r="C708" t="str">
            <v>Feeding Bag</v>
          </cell>
          <cell r="D708" t="str">
            <v>B</v>
          </cell>
        </row>
        <row r="709">
          <cell r="A709">
            <v>708</v>
          </cell>
          <cell r="B709">
            <v>2550300</v>
          </cell>
          <cell r="C709" t="str">
            <v>Fine Catheter</v>
          </cell>
          <cell r="D709" t="str">
            <v>MDMPA-1511</v>
          </cell>
          <cell r="E709">
            <v>555014</v>
          </cell>
          <cell r="F709">
            <v>16540.79</v>
          </cell>
          <cell r="G709">
            <v>42120</v>
          </cell>
        </row>
        <row r="710">
          <cell r="A710">
            <v>709</v>
          </cell>
          <cell r="B710">
            <v>2550400</v>
          </cell>
          <cell r="C710" t="str">
            <v>Fine Catheter</v>
          </cell>
          <cell r="D710" t="str">
            <v>MDMPA-2011</v>
          </cell>
          <cell r="E710">
            <v>555015</v>
          </cell>
          <cell r="F710">
            <v>16540.8</v>
          </cell>
          <cell r="G710">
            <v>42120</v>
          </cell>
        </row>
        <row r="711">
          <cell r="A711">
            <v>710</v>
          </cell>
          <cell r="B711">
            <v>2550500</v>
          </cell>
          <cell r="C711" t="str">
            <v>Fine Catheter</v>
          </cell>
          <cell r="D711" t="str">
            <v>MDMTA-1407</v>
          </cell>
          <cell r="F711">
            <v>16540.78</v>
          </cell>
          <cell r="G711">
            <v>6500</v>
          </cell>
        </row>
        <row r="712">
          <cell r="A712">
            <v>711</v>
          </cell>
          <cell r="B712">
            <v>2550600</v>
          </cell>
          <cell r="C712" t="str">
            <v>Fine Catheter</v>
          </cell>
          <cell r="D712" t="str">
            <v>MDMTA-2407</v>
          </cell>
          <cell r="E712">
            <v>555017</v>
          </cell>
          <cell r="F712">
            <v>16540.75</v>
          </cell>
          <cell r="G712">
            <v>6500</v>
          </cell>
        </row>
        <row r="713">
          <cell r="A713">
            <v>712</v>
          </cell>
          <cell r="B713">
            <v>2550800</v>
          </cell>
          <cell r="C713" t="str">
            <v>Fine Catheter</v>
          </cell>
          <cell r="D713" t="str">
            <v>MBB-0738</v>
          </cell>
          <cell r="F713">
            <v>16541</v>
          </cell>
          <cell r="G713">
            <v>7113</v>
          </cell>
        </row>
        <row r="714">
          <cell r="A714">
            <v>713</v>
          </cell>
          <cell r="B714">
            <v>2550900</v>
          </cell>
          <cell r="C714" t="str">
            <v>Fine Catheter</v>
          </cell>
          <cell r="D714" t="str">
            <v>MCB-7014</v>
          </cell>
          <cell r="F714">
            <v>16541</v>
          </cell>
          <cell r="G714">
            <v>7113</v>
          </cell>
        </row>
        <row r="715">
          <cell r="A715">
            <v>714</v>
          </cell>
          <cell r="B715">
            <v>2551100</v>
          </cell>
          <cell r="C715" t="str">
            <v>Fine Catheter</v>
          </cell>
          <cell r="D715" t="str">
            <v>MEA</v>
          </cell>
          <cell r="F715">
            <v>16540.8</v>
          </cell>
          <cell r="G715">
            <v>7113</v>
          </cell>
        </row>
        <row r="716">
          <cell r="A716">
            <v>715</v>
          </cell>
          <cell r="B716">
            <v>2551200</v>
          </cell>
          <cell r="C716" t="str">
            <v>Fine Catheter</v>
          </cell>
          <cell r="D716" t="str">
            <v>MBB-0734</v>
          </cell>
          <cell r="G716">
            <v>7113.6</v>
          </cell>
        </row>
        <row r="717">
          <cell r="A717">
            <v>716</v>
          </cell>
          <cell r="B717">
            <v>2030500</v>
          </cell>
          <cell r="C717" t="str">
            <v>Neo Peritosol 250</v>
          </cell>
          <cell r="D717" t="str">
            <v>1 L</v>
          </cell>
          <cell r="E717">
            <v>529041</v>
          </cell>
          <cell r="F717">
            <v>1336.08</v>
          </cell>
          <cell r="G717">
            <v>1711.23</v>
          </cell>
        </row>
        <row r="718">
          <cell r="A718">
            <v>717</v>
          </cell>
          <cell r="B718">
            <v>2030600</v>
          </cell>
          <cell r="C718" t="str">
            <v>Neo Peritosol 425</v>
          </cell>
          <cell r="D718" t="str">
            <v>1 L</v>
          </cell>
          <cell r="E718">
            <v>529071</v>
          </cell>
          <cell r="F718">
            <v>1336.08</v>
          </cell>
          <cell r="G718">
            <v>1724.23</v>
          </cell>
        </row>
        <row r="719">
          <cell r="A719">
            <v>718</v>
          </cell>
          <cell r="B719">
            <v>2593300</v>
          </cell>
          <cell r="C719" t="str">
            <v>Boostar Pump</v>
          </cell>
        </row>
        <row r="720">
          <cell r="A720">
            <v>719</v>
          </cell>
          <cell r="B720">
            <v>2510800</v>
          </cell>
          <cell r="C720" t="str">
            <v>H.D.SOL-5</v>
          </cell>
          <cell r="D720" t="str">
            <v>20L</v>
          </cell>
          <cell r="G720">
            <v>10965.86</v>
          </cell>
        </row>
        <row r="721">
          <cell r="A721">
            <v>720</v>
          </cell>
          <cell r="B721">
            <v>2292900</v>
          </cell>
          <cell r="C721" t="str">
            <v>투석용 안락의자</v>
          </cell>
          <cell r="D721" t="str">
            <v>Mobile Chair</v>
          </cell>
          <cell r="E721">
            <v>459020</v>
          </cell>
          <cell r="F721">
            <v>489000</v>
          </cell>
          <cell r="G721">
            <v>485000</v>
          </cell>
        </row>
        <row r="722">
          <cell r="A722">
            <v>721</v>
          </cell>
          <cell r="B722">
            <v>5550300</v>
          </cell>
          <cell r="C722" t="str">
            <v>Syrin Tube</v>
          </cell>
          <cell r="D722" t="str">
            <v>21G 1 1/2</v>
          </cell>
          <cell r="F722">
            <v>89.45</v>
          </cell>
          <cell r="G722">
            <v>50</v>
          </cell>
        </row>
        <row r="723">
          <cell r="A723">
            <v>722</v>
          </cell>
          <cell r="B723">
            <v>3604100</v>
          </cell>
          <cell r="C723" t="str">
            <v>Burrette Chamber</v>
          </cell>
          <cell r="D723" t="str">
            <v>3M</v>
          </cell>
          <cell r="G723">
            <v>200</v>
          </cell>
        </row>
        <row r="724">
          <cell r="A724">
            <v>723</v>
          </cell>
          <cell r="B724">
            <v>1220200</v>
          </cell>
          <cell r="C724" t="str">
            <v>Sepacell</v>
          </cell>
          <cell r="D724" t="str">
            <v>R 500A</v>
          </cell>
          <cell r="E724">
            <v>589020</v>
          </cell>
          <cell r="F724">
            <v>8991.32</v>
          </cell>
          <cell r="G724">
            <v>9468</v>
          </cell>
        </row>
        <row r="725">
          <cell r="A725">
            <v>724</v>
          </cell>
          <cell r="B725">
            <v>1220300</v>
          </cell>
          <cell r="C725" t="str">
            <v>Sepacell</v>
          </cell>
          <cell r="D725" t="str">
            <v>PL-10N</v>
          </cell>
          <cell r="E725">
            <v>589018</v>
          </cell>
          <cell r="F725">
            <v>15780</v>
          </cell>
          <cell r="G725">
            <v>15385.5</v>
          </cell>
        </row>
        <row r="726">
          <cell r="A726">
            <v>725</v>
          </cell>
          <cell r="B726">
            <v>2301500</v>
          </cell>
          <cell r="C726" t="str">
            <v>혈액투석기 (수입)</v>
          </cell>
          <cell r="D726" t="str">
            <v>AM-40M-SD</v>
          </cell>
          <cell r="E726">
            <v>389065</v>
          </cell>
          <cell r="F726">
            <v>6264.56</v>
          </cell>
          <cell r="G726">
            <v>9152.4</v>
          </cell>
          <cell r="H726">
            <v>6800</v>
          </cell>
        </row>
        <row r="727">
          <cell r="A727">
            <v>726</v>
          </cell>
          <cell r="B727">
            <v>2301600</v>
          </cell>
          <cell r="C727" t="str">
            <v>혈액투석기 (수입)</v>
          </cell>
          <cell r="D727" t="str">
            <v>AM-50M-SD</v>
          </cell>
          <cell r="E727">
            <v>389072</v>
          </cell>
          <cell r="F727">
            <v>7582.83</v>
          </cell>
          <cell r="G727">
            <v>9152.4</v>
          </cell>
          <cell r="H727">
            <v>8300</v>
          </cell>
        </row>
        <row r="728">
          <cell r="A728">
            <v>727</v>
          </cell>
          <cell r="B728">
            <v>2301700</v>
          </cell>
          <cell r="C728" t="str">
            <v>혈액투석기 (수입)</v>
          </cell>
          <cell r="D728" t="str">
            <v>AM-50H-SD</v>
          </cell>
          <cell r="E728">
            <v>389075</v>
          </cell>
          <cell r="F728">
            <v>8094.3</v>
          </cell>
          <cell r="G728">
            <v>9152.4</v>
          </cell>
          <cell r="H728">
            <v>8900</v>
          </cell>
        </row>
        <row r="729">
          <cell r="A729">
            <v>728</v>
          </cell>
          <cell r="B729">
            <v>2290100</v>
          </cell>
          <cell r="C729" t="str">
            <v>CAVH-D Set</v>
          </cell>
          <cell r="E729">
            <v>389160</v>
          </cell>
          <cell r="G729">
            <v>9183.98</v>
          </cell>
        </row>
        <row r="730">
          <cell r="A730">
            <v>729</v>
          </cell>
          <cell r="B730">
            <v>6892300</v>
          </cell>
          <cell r="C730" t="str">
            <v>Setconnector</v>
          </cell>
          <cell r="G730">
            <v>1.1000000000000001</v>
          </cell>
        </row>
        <row r="731">
          <cell r="A731">
            <v>730</v>
          </cell>
          <cell r="B731">
            <v>6892400</v>
          </cell>
          <cell r="C731" t="str">
            <v>Setconnector Cap</v>
          </cell>
          <cell r="G731">
            <v>2.5</v>
          </cell>
        </row>
        <row r="732">
          <cell r="A732">
            <v>731</v>
          </cell>
          <cell r="B732">
            <v>6892600</v>
          </cell>
          <cell r="C732" t="str">
            <v>Lymphanio Catheter</v>
          </cell>
        </row>
        <row r="733">
          <cell r="A733">
            <v>732</v>
          </cell>
          <cell r="B733">
            <v>6892500</v>
          </cell>
          <cell r="C733" t="str">
            <v>타액채취기</v>
          </cell>
        </row>
        <row r="734">
          <cell r="A734">
            <v>733</v>
          </cell>
          <cell r="B734">
            <v>1220300</v>
          </cell>
          <cell r="C734" t="str">
            <v>Sepacell</v>
          </cell>
          <cell r="D734" t="str">
            <v>PL-10A</v>
          </cell>
          <cell r="E734">
            <v>589016</v>
          </cell>
          <cell r="F734">
            <v>15780</v>
          </cell>
          <cell r="G734">
            <v>15780</v>
          </cell>
        </row>
        <row r="735">
          <cell r="A735">
            <v>734</v>
          </cell>
          <cell r="B735">
            <v>6810300</v>
          </cell>
          <cell r="C735" t="str">
            <v>Green Filter</v>
          </cell>
          <cell r="E735">
            <v>437040</v>
          </cell>
          <cell r="G735">
            <v>372.44</v>
          </cell>
        </row>
        <row r="736">
          <cell r="A736">
            <v>735</v>
          </cell>
          <cell r="B736">
            <v>2510400</v>
          </cell>
          <cell r="C736" t="str">
            <v>H.D.SOL-2(S)</v>
          </cell>
          <cell r="D736" t="str">
            <v>20L</v>
          </cell>
          <cell r="E736">
            <v>439021</v>
          </cell>
          <cell r="F736">
            <v>12890.18</v>
          </cell>
          <cell r="G736">
            <v>11426.38</v>
          </cell>
          <cell r="H736">
            <v>10818</v>
          </cell>
        </row>
        <row r="737">
          <cell r="A737">
            <v>736</v>
          </cell>
          <cell r="B737">
            <v>2551400</v>
          </cell>
          <cell r="C737" t="str">
            <v>Transducer Protector</v>
          </cell>
          <cell r="G737">
            <v>880</v>
          </cell>
        </row>
        <row r="738">
          <cell r="A738">
            <v>737</v>
          </cell>
          <cell r="B738">
            <v>3901500</v>
          </cell>
          <cell r="C738" t="str">
            <v>P.C.B.UFR</v>
          </cell>
        </row>
        <row r="739">
          <cell r="A739">
            <v>738</v>
          </cell>
          <cell r="B739">
            <v>1060500</v>
          </cell>
          <cell r="C739" t="str">
            <v>B.T D-1F     733460</v>
          </cell>
          <cell r="D739" t="str">
            <v>500/500</v>
          </cell>
          <cell r="G739">
            <v>2021.06</v>
          </cell>
        </row>
        <row r="740">
          <cell r="A740">
            <v>739</v>
          </cell>
          <cell r="B740">
            <v>4390200</v>
          </cell>
          <cell r="C740" t="str">
            <v>혈액 Bag Needle</v>
          </cell>
          <cell r="D740" t="str">
            <v>수출용</v>
          </cell>
          <cell r="G740">
            <v>35.590000000000003</v>
          </cell>
        </row>
        <row r="741">
          <cell r="A741">
            <v>740</v>
          </cell>
          <cell r="B741">
            <v>2420900</v>
          </cell>
          <cell r="C741" t="str">
            <v>혈액회로</v>
          </cell>
          <cell r="D741" t="str">
            <v>GCL-216-E</v>
          </cell>
          <cell r="E741">
            <v>335080</v>
          </cell>
          <cell r="F741">
            <v>3896.15</v>
          </cell>
          <cell r="G741">
            <v>4444.2700000000004</v>
          </cell>
          <cell r="H741">
            <v>3800</v>
          </cell>
        </row>
        <row r="742">
          <cell r="A742">
            <v>741</v>
          </cell>
          <cell r="B742">
            <v>1060700</v>
          </cell>
          <cell r="C742" t="str">
            <v>B.T D-2F-U   733958</v>
          </cell>
          <cell r="D742" t="str">
            <v>500/500</v>
          </cell>
          <cell r="G742">
            <v>2139.2800000000002</v>
          </cell>
        </row>
        <row r="743">
          <cell r="A743">
            <v>742</v>
          </cell>
          <cell r="B743">
            <v>1061100</v>
          </cell>
          <cell r="C743" t="str">
            <v>B.T T-1F(B)  733513</v>
          </cell>
          <cell r="D743" t="str">
            <v>500/300/300</v>
          </cell>
          <cell r="G743">
            <v>2527.3000000000002</v>
          </cell>
        </row>
        <row r="744">
          <cell r="A744">
            <v>743</v>
          </cell>
          <cell r="B744">
            <v>1220600</v>
          </cell>
          <cell r="C744" t="str">
            <v>Sepacell</v>
          </cell>
          <cell r="D744" t="str">
            <v>PL-5A</v>
          </cell>
          <cell r="E744">
            <v>589012</v>
          </cell>
          <cell r="F744">
            <v>13312</v>
          </cell>
          <cell r="G744">
            <v>14202</v>
          </cell>
        </row>
        <row r="745">
          <cell r="A745">
            <v>744</v>
          </cell>
          <cell r="B745">
            <v>1220500</v>
          </cell>
          <cell r="C745" t="str">
            <v>Sepacell</v>
          </cell>
          <cell r="D745" t="str">
            <v>PL-5N</v>
          </cell>
          <cell r="E745">
            <v>589014</v>
          </cell>
          <cell r="F745">
            <v>13312</v>
          </cell>
          <cell r="G745">
            <v>14202</v>
          </cell>
        </row>
        <row r="746">
          <cell r="A746">
            <v>745</v>
          </cell>
          <cell r="B746">
            <v>5010400</v>
          </cell>
          <cell r="C746" t="str">
            <v>C.B.C.Bottle</v>
          </cell>
          <cell r="D746" t="str">
            <v>Rack</v>
          </cell>
          <cell r="G746">
            <v>176.34</v>
          </cell>
        </row>
        <row r="747">
          <cell r="A747">
            <v>746</v>
          </cell>
          <cell r="B747">
            <v>6391000</v>
          </cell>
          <cell r="C747" t="str">
            <v>Hemofilter</v>
          </cell>
          <cell r="D747" t="str">
            <v>PAN-250/06</v>
          </cell>
          <cell r="E747">
            <v>443030</v>
          </cell>
          <cell r="F747">
            <v>50778</v>
          </cell>
          <cell r="G747">
            <v>50778</v>
          </cell>
        </row>
        <row r="748">
          <cell r="A748">
            <v>747</v>
          </cell>
          <cell r="B748">
            <v>6150200</v>
          </cell>
          <cell r="C748" t="str">
            <v>Microfoam #1528-4</v>
          </cell>
          <cell r="D748" t="str">
            <v>4"*5m</v>
          </cell>
          <cell r="E748">
            <v>389454</v>
          </cell>
          <cell r="G748">
            <v>12000</v>
          </cell>
        </row>
        <row r="749">
          <cell r="A749">
            <v>748</v>
          </cell>
          <cell r="B749">
            <v>6892700</v>
          </cell>
          <cell r="C749" t="str">
            <v>Ultra Sound</v>
          </cell>
        </row>
        <row r="750">
          <cell r="A750">
            <v>749</v>
          </cell>
          <cell r="B750">
            <v>4200100</v>
          </cell>
          <cell r="C750" t="str">
            <v>한타주사기</v>
          </cell>
          <cell r="D750" t="str">
            <v>1cc</v>
          </cell>
          <cell r="G750">
            <v>96.8</v>
          </cell>
        </row>
        <row r="751">
          <cell r="A751">
            <v>750</v>
          </cell>
          <cell r="B751">
            <v>4200600</v>
          </cell>
          <cell r="C751" t="str">
            <v>백신주사기</v>
          </cell>
          <cell r="D751" t="str">
            <v>1ml</v>
          </cell>
          <cell r="F751">
            <v>32.61</v>
          </cell>
          <cell r="G751">
            <v>95</v>
          </cell>
        </row>
        <row r="752">
          <cell r="A752">
            <v>751</v>
          </cell>
          <cell r="B752">
            <v>2580400</v>
          </cell>
          <cell r="C752" t="str">
            <v>Standard Solution</v>
          </cell>
          <cell r="D752" t="str">
            <v>5L</v>
          </cell>
          <cell r="E752">
            <v>593010</v>
          </cell>
          <cell r="G752">
            <v>27000</v>
          </cell>
        </row>
        <row r="753">
          <cell r="A753">
            <v>752</v>
          </cell>
          <cell r="B753">
            <v>2010200</v>
          </cell>
          <cell r="C753" t="str">
            <v>Peritosol 150-2</v>
          </cell>
          <cell r="D753" t="str">
            <v>1 L</v>
          </cell>
          <cell r="G753">
            <v>1331</v>
          </cell>
        </row>
        <row r="754">
          <cell r="A754">
            <v>753</v>
          </cell>
          <cell r="B754">
            <v>2010300</v>
          </cell>
          <cell r="C754" t="str">
            <v>Peritosol 425-2</v>
          </cell>
          <cell r="D754" t="str">
            <v>1 L</v>
          </cell>
          <cell r="G754">
            <v>1315</v>
          </cell>
        </row>
        <row r="755">
          <cell r="A755">
            <v>754</v>
          </cell>
          <cell r="B755">
            <v>2010600</v>
          </cell>
          <cell r="C755" t="str">
            <v>Peritosol 150-2</v>
          </cell>
          <cell r="D755" t="str">
            <v>2 L</v>
          </cell>
          <cell r="G755">
            <v>1708</v>
          </cell>
        </row>
        <row r="756">
          <cell r="A756">
            <v>755</v>
          </cell>
          <cell r="B756">
            <v>2010700</v>
          </cell>
          <cell r="C756" t="str">
            <v>Peritosol 425-2</v>
          </cell>
          <cell r="D756" t="str">
            <v>2 L</v>
          </cell>
          <cell r="G756">
            <v>1738</v>
          </cell>
        </row>
        <row r="757">
          <cell r="A757">
            <v>756</v>
          </cell>
          <cell r="B757">
            <v>2010100</v>
          </cell>
          <cell r="C757" t="str">
            <v>Peritosol 150-2</v>
          </cell>
          <cell r="D757" t="str">
            <v>0.5 L</v>
          </cell>
          <cell r="G757">
            <v>1248</v>
          </cell>
        </row>
        <row r="758">
          <cell r="A758">
            <v>757</v>
          </cell>
          <cell r="B758">
            <v>2000600</v>
          </cell>
          <cell r="C758" t="str">
            <v>Peritosol 425</v>
          </cell>
          <cell r="D758" t="str">
            <v>0.5 L</v>
          </cell>
          <cell r="F758">
            <v>1336.07</v>
          </cell>
          <cell r="G758">
            <v>1175</v>
          </cell>
        </row>
        <row r="759">
          <cell r="A759">
            <v>758</v>
          </cell>
          <cell r="B759">
            <v>2010400</v>
          </cell>
          <cell r="C759" t="str">
            <v>Peritosol 150-2</v>
          </cell>
          <cell r="D759" t="str">
            <v>1.5 L</v>
          </cell>
          <cell r="G759">
            <v>1602</v>
          </cell>
        </row>
        <row r="760">
          <cell r="A760">
            <v>759</v>
          </cell>
          <cell r="B760">
            <v>2010500</v>
          </cell>
          <cell r="C760" t="str">
            <v>Peritosol 425-2</v>
          </cell>
          <cell r="D760" t="str">
            <v>1.5 L</v>
          </cell>
          <cell r="G760">
            <v>1669</v>
          </cell>
        </row>
        <row r="761">
          <cell r="A761">
            <v>760</v>
          </cell>
          <cell r="B761">
            <v>2596100</v>
          </cell>
          <cell r="C761" t="str">
            <v>Gear Box</v>
          </cell>
          <cell r="D761" t="str">
            <v>V.F.R. Pump</v>
          </cell>
        </row>
        <row r="762">
          <cell r="A762">
            <v>761</v>
          </cell>
          <cell r="B762">
            <v>3002100</v>
          </cell>
          <cell r="C762" t="str">
            <v>수액 Set</v>
          </cell>
          <cell r="D762" t="str">
            <v>C-Filter</v>
          </cell>
          <cell r="G762">
            <v>173.97</v>
          </cell>
        </row>
        <row r="763">
          <cell r="A763">
            <v>762</v>
          </cell>
          <cell r="B763">
            <v>1080300</v>
          </cell>
          <cell r="C763" t="str">
            <v>Transfer Bag</v>
          </cell>
          <cell r="D763" t="str">
            <v>1000 ml</v>
          </cell>
          <cell r="E763">
            <v>609013</v>
          </cell>
          <cell r="F763">
            <v>583.27</v>
          </cell>
          <cell r="G763">
            <v>583.27</v>
          </cell>
        </row>
        <row r="764">
          <cell r="A764">
            <v>763</v>
          </cell>
          <cell r="B764">
            <v>4061200</v>
          </cell>
          <cell r="C764" t="str">
            <v>Greenject- 20</v>
          </cell>
          <cell r="D764" t="str">
            <v>비포장</v>
          </cell>
          <cell r="F764">
            <v>60</v>
          </cell>
          <cell r="G764">
            <v>25.86</v>
          </cell>
        </row>
        <row r="765">
          <cell r="A765">
            <v>764</v>
          </cell>
          <cell r="B765">
            <v>1062500</v>
          </cell>
          <cell r="C765" t="str">
            <v>B.T Q-2F-U   733956</v>
          </cell>
          <cell r="D765" t="str">
            <v>450/450/300/700</v>
          </cell>
          <cell r="G765">
            <v>1698.84</v>
          </cell>
        </row>
        <row r="766">
          <cell r="A766">
            <v>765</v>
          </cell>
          <cell r="B766">
            <v>6992100</v>
          </cell>
          <cell r="C766" t="str">
            <v>혈액 Tube (수출용)</v>
          </cell>
        </row>
        <row r="767">
          <cell r="A767">
            <v>766</v>
          </cell>
          <cell r="B767">
            <v>4391300</v>
          </cell>
          <cell r="C767" t="str">
            <v>Scalp Connector</v>
          </cell>
          <cell r="D767" t="str">
            <v>Adaptor</v>
          </cell>
          <cell r="F767">
            <v>4.37</v>
          </cell>
        </row>
        <row r="768">
          <cell r="A768">
            <v>767</v>
          </cell>
          <cell r="B768">
            <v>4391400</v>
          </cell>
          <cell r="C768" t="str">
            <v>D/S 침</v>
          </cell>
          <cell r="G768">
            <v>6.4</v>
          </cell>
        </row>
        <row r="769">
          <cell r="A769">
            <v>768</v>
          </cell>
          <cell r="B769">
            <v>3140100</v>
          </cell>
          <cell r="C769" t="str">
            <v>포도당생리식염주사액 5%</v>
          </cell>
          <cell r="D769" t="str">
            <v xml:space="preserve"> 500ml</v>
          </cell>
          <cell r="G769">
            <v>1393</v>
          </cell>
        </row>
        <row r="770">
          <cell r="A770">
            <v>769</v>
          </cell>
          <cell r="B770">
            <v>3140200</v>
          </cell>
          <cell r="C770" t="str">
            <v>포도당생리식염주사액 5%</v>
          </cell>
          <cell r="D770" t="str">
            <v>1000ml</v>
          </cell>
          <cell r="G770">
            <v>1268</v>
          </cell>
        </row>
        <row r="771">
          <cell r="A771">
            <v>770</v>
          </cell>
          <cell r="B771">
            <v>3140800</v>
          </cell>
          <cell r="C771" t="str">
            <v>포도당 주사액 5%</v>
          </cell>
          <cell r="D771" t="str">
            <v xml:space="preserve"> 500ml</v>
          </cell>
          <cell r="G771">
            <v>1235</v>
          </cell>
        </row>
        <row r="772">
          <cell r="A772">
            <v>771</v>
          </cell>
          <cell r="B772">
            <v>3140900</v>
          </cell>
          <cell r="C772" t="str">
            <v>포도당 주사액 5%</v>
          </cell>
          <cell r="D772" t="str">
            <v>1000ml</v>
          </cell>
          <cell r="G772">
            <v>1139</v>
          </cell>
        </row>
        <row r="773">
          <cell r="A773">
            <v>772</v>
          </cell>
          <cell r="B773">
            <v>3140300</v>
          </cell>
          <cell r="C773" t="str">
            <v>포도당 주사액 10%</v>
          </cell>
          <cell r="D773" t="str">
            <v xml:space="preserve"> 500ml</v>
          </cell>
          <cell r="G773">
            <v>1262</v>
          </cell>
        </row>
        <row r="774">
          <cell r="A774">
            <v>773</v>
          </cell>
          <cell r="B774">
            <v>3140400</v>
          </cell>
          <cell r="C774" t="str">
            <v>포도당 주사액 10%</v>
          </cell>
          <cell r="D774" t="str">
            <v>1000ml</v>
          </cell>
          <cell r="G774">
            <v>1186</v>
          </cell>
        </row>
        <row r="775">
          <cell r="A775">
            <v>774</v>
          </cell>
          <cell r="B775">
            <v>3160100</v>
          </cell>
          <cell r="C775" t="str">
            <v>하트만주</v>
          </cell>
          <cell r="D775" t="str">
            <v xml:space="preserve"> 500ml</v>
          </cell>
          <cell r="G775">
            <v>1242</v>
          </cell>
        </row>
        <row r="776">
          <cell r="A776">
            <v>775</v>
          </cell>
          <cell r="B776">
            <v>3160200</v>
          </cell>
          <cell r="C776" t="str">
            <v>하트만주</v>
          </cell>
          <cell r="D776" t="str">
            <v>1000ml</v>
          </cell>
          <cell r="G776">
            <v>1148</v>
          </cell>
        </row>
        <row r="777">
          <cell r="A777">
            <v>776</v>
          </cell>
          <cell r="B777">
            <v>1290100</v>
          </cell>
          <cell r="C777" t="str">
            <v>Prosorba</v>
          </cell>
          <cell r="E777">
            <v>388199</v>
          </cell>
          <cell r="F777">
            <v>410000</v>
          </cell>
          <cell r="G777">
            <v>407777</v>
          </cell>
        </row>
        <row r="778">
          <cell r="A778">
            <v>777</v>
          </cell>
          <cell r="B778">
            <v>1291000</v>
          </cell>
          <cell r="C778" t="str">
            <v>Plasauto I.Q.</v>
          </cell>
          <cell r="G778">
            <v>19718000</v>
          </cell>
        </row>
        <row r="779">
          <cell r="A779">
            <v>778</v>
          </cell>
          <cell r="B779">
            <v>2570400</v>
          </cell>
          <cell r="C779" t="str">
            <v>Reverse Osmosis Machine</v>
          </cell>
          <cell r="D779" t="str">
            <v>MP-4500</v>
          </cell>
          <cell r="E779">
            <v>555010</v>
          </cell>
          <cell r="G779">
            <v>11847262</v>
          </cell>
        </row>
        <row r="780">
          <cell r="A780">
            <v>779</v>
          </cell>
          <cell r="B780">
            <v>3901300</v>
          </cell>
          <cell r="C780" t="str">
            <v>Cell Ass'Y</v>
          </cell>
          <cell r="D780" t="str">
            <v>3M</v>
          </cell>
        </row>
        <row r="781">
          <cell r="A781">
            <v>780</v>
          </cell>
          <cell r="B781">
            <v>3901400</v>
          </cell>
          <cell r="C781" t="str">
            <v>Plunger Ass'y</v>
          </cell>
          <cell r="D781" t="str">
            <v>3M</v>
          </cell>
          <cell r="G781">
            <v>60000</v>
          </cell>
        </row>
        <row r="782">
          <cell r="A782">
            <v>781</v>
          </cell>
          <cell r="B782">
            <v>3700500</v>
          </cell>
          <cell r="C782" t="str">
            <v>Gripper Needle Sub Ass'y</v>
          </cell>
          <cell r="D782" t="str">
            <v>W/I.S(W.B.A.)</v>
          </cell>
          <cell r="G782">
            <v>46.98</v>
          </cell>
        </row>
        <row r="783">
          <cell r="A783">
            <v>782</v>
          </cell>
          <cell r="B783">
            <v>3700600</v>
          </cell>
          <cell r="C783" t="str">
            <v>Gripper Needle Sub Ass'y</v>
          </cell>
          <cell r="D783" t="str">
            <v>W/O.I.S(W.B.A.)</v>
          </cell>
          <cell r="G783">
            <v>50.98</v>
          </cell>
        </row>
        <row r="784">
          <cell r="A784">
            <v>783</v>
          </cell>
          <cell r="B784">
            <v>3700900</v>
          </cell>
          <cell r="C784" t="str">
            <v>Deltec</v>
          </cell>
          <cell r="D784" t="str">
            <v>Clip</v>
          </cell>
          <cell r="F784">
            <v>14.28</v>
          </cell>
          <cell r="G784">
            <v>10.73</v>
          </cell>
        </row>
        <row r="785">
          <cell r="A785">
            <v>784</v>
          </cell>
          <cell r="B785">
            <v>3701000</v>
          </cell>
          <cell r="C785" t="str">
            <v>Deltec</v>
          </cell>
          <cell r="D785" t="str">
            <v>Protector</v>
          </cell>
          <cell r="F785">
            <v>11.62</v>
          </cell>
          <cell r="G785">
            <v>10.49</v>
          </cell>
        </row>
        <row r="786">
          <cell r="A786">
            <v>785</v>
          </cell>
          <cell r="B786">
            <v>3000900</v>
          </cell>
          <cell r="C786" t="str">
            <v>수액 Set</v>
          </cell>
          <cell r="D786" t="str">
            <v>Q-Type</v>
          </cell>
          <cell r="G786">
            <v>228</v>
          </cell>
        </row>
        <row r="787">
          <cell r="A787">
            <v>786</v>
          </cell>
          <cell r="B787">
            <v>3002000</v>
          </cell>
          <cell r="C787" t="str">
            <v>수액 Set</v>
          </cell>
          <cell r="D787" t="str">
            <v>C-A Type</v>
          </cell>
          <cell r="G787">
            <v>249.42</v>
          </cell>
        </row>
        <row r="788">
          <cell r="A788">
            <v>787</v>
          </cell>
          <cell r="B788">
            <v>6110200</v>
          </cell>
          <cell r="C788" t="str">
            <v>Transpore  #1527-1</v>
          </cell>
          <cell r="D788" t="str">
            <v>1" * 9.14 m</v>
          </cell>
          <cell r="E788">
            <v>389431</v>
          </cell>
          <cell r="G788">
            <v>5280</v>
          </cell>
        </row>
        <row r="789">
          <cell r="A789">
            <v>788</v>
          </cell>
          <cell r="B789">
            <v>3200000</v>
          </cell>
          <cell r="C789" t="str">
            <v>혈액 Bag ACD-A</v>
          </cell>
          <cell r="D789" t="str">
            <v>500 ML</v>
          </cell>
          <cell r="E789">
            <v>333021</v>
          </cell>
          <cell r="F789">
            <v>1420.77</v>
          </cell>
          <cell r="G789">
            <v>832.66</v>
          </cell>
        </row>
        <row r="790">
          <cell r="A790">
            <v>789</v>
          </cell>
          <cell r="B790">
            <v>6390800</v>
          </cell>
          <cell r="C790" t="str">
            <v>Hemofilter Line</v>
          </cell>
          <cell r="E790">
            <v>443060</v>
          </cell>
          <cell r="F790">
            <v>2930.15</v>
          </cell>
          <cell r="G790">
            <v>2930.15</v>
          </cell>
        </row>
        <row r="791">
          <cell r="A791">
            <v>790</v>
          </cell>
          <cell r="B791">
            <v>2020100</v>
          </cell>
          <cell r="C791" t="str">
            <v>Peritosol-(Y) 150</v>
          </cell>
          <cell r="D791" t="str">
            <v>1 L</v>
          </cell>
          <cell r="G791">
            <v>1687.67</v>
          </cell>
        </row>
        <row r="792">
          <cell r="A792">
            <v>791</v>
          </cell>
          <cell r="B792">
            <v>2020300</v>
          </cell>
          <cell r="C792" t="str">
            <v>Peritosol-(Y) 425</v>
          </cell>
          <cell r="D792" t="str">
            <v>1 L</v>
          </cell>
          <cell r="G792">
            <v>1708.86</v>
          </cell>
        </row>
        <row r="793">
          <cell r="A793">
            <v>792</v>
          </cell>
          <cell r="B793">
            <v>2291600</v>
          </cell>
          <cell r="C793" t="str">
            <v>Female Connector Cap</v>
          </cell>
        </row>
        <row r="794">
          <cell r="A794">
            <v>793</v>
          </cell>
          <cell r="B794">
            <v>2291700</v>
          </cell>
          <cell r="C794" t="str">
            <v>Male Connector Cap</v>
          </cell>
        </row>
        <row r="795">
          <cell r="A795">
            <v>794</v>
          </cell>
          <cell r="B795">
            <v>1061700</v>
          </cell>
          <cell r="C795" t="str">
            <v>B.T T-2F-U   733957</v>
          </cell>
          <cell r="D795" t="str">
            <v>500/500/400</v>
          </cell>
          <cell r="G795">
            <v>1313.77</v>
          </cell>
        </row>
        <row r="796">
          <cell r="A796">
            <v>795</v>
          </cell>
          <cell r="B796">
            <v>3001700</v>
          </cell>
          <cell r="C796" t="str">
            <v>수액 Set</v>
          </cell>
          <cell r="D796" t="str">
            <v>RO 무침</v>
          </cell>
          <cell r="G796">
            <v>172.86</v>
          </cell>
        </row>
        <row r="797">
          <cell r="A797">
            <v>796</v>
          </cell>
          <cell r="B797">
            <v>3640100</v>
          </cell>
          <cell r="C797" t="str">
            <v>Special-Tube</v>
          </cell>
          <cell r="D797" t="str">
            <v>2.5"</v>
          </cell>
        </row>
        <row r="798">
          <cell r="A798">
            <v>797</v>
          </cell>
          <cell r="B798">
            <v>2293000</v>
          </cell>
          <cell r="C798" t="str">
            <v>Perex</v>
          </cell>
          <cell r="D798" t="str">
            <v>GP-90</v>
          </cell>
          <cell r="G798">
            <v>81000</v>
          </cell>
        </row>
        <row r="799">
          <cell r="A799">
            <v>798</v>
          </cell>
          <cell r="B799">
            <v>2596200</v>
          </cell>
          <cell r="C799" t="str">
            <v>U.V.Sterilizer</v>
          </cell>
          <cell r="D799" t="str">
            <v>KUV-1000</v>
          </cell>
        </row>
        <row r="800">
          <cell r="A800">
            <v>799</v>
          </cell>
          <cell r="B800">
            <v>3400100</v>
          </cell>
          <cell r="C800" t="str">
            <v>I.V. Catheter(MEDIKIT)</v>
          </cell>
          <cell r="D800" t="str">
            <v>18G(SP-800)</v>
          </cell>
        </row>
        <row r="801">
          <cell r="A801">
            <v>800</v>
          </cell>
          <cell r="B801">
            <v>3400200</v>
          </cell>
          <cell r="C801" t="str">
            <v>I.V. Catheter(MEDIKIT)</v>
          </cell>
          <cell r="D801" t="str">
            <v>18G(SP-802)</v>
          </cell>
        </row>
        <row r="802">
          <cell r="A802">
            <v>801</v>
          </cell>
          <cell r="B802">
            <v>2020500</v>
          </cell>
          <cell r="C802" t="str">
            <v>Peritosol-(Y) 250</v>
          </cell>
          <cell r="D802" t="str">
            <v>2 L</v>
          </cell>
          <cell r="G802">
            <v>2034.93</v>
          </cell>
        </row>
        <row r="803">
          <cell r="A803">
            <v>802</v>
          </cell>
          <cell r="B803">
            <v>1291100</v>
          </cell>
          <cell r="C803" t="str">
            <v>Plasauto I.Q.</v>
          </cell>
          <cell r="D803" t="str">
            <v>Accessory</v>
          </cell>
        </row>
        <row r="804">
          <cell r="A804">
            <v>803</v>
          </cell>
          <cell r="B804">
            <v>6170100</v>
          </cell>
          <cell r="C804" t="str">
            <v>Coban #1581</v>
          </cell>
          <cell r="D804" t="str">
            <v>1" * 4.5m</v>
          </cell>
          <cell r="E804">
            <v>389777</v>
          </cell>
          <cell r="G804">
            <v>12500</v>
          </cell>
        </row>
        <row r="805">
          <cell r="A805">
            <v>804</v>
          </cell>
          <cell r="B805">
            <v>6170200</v>
          </cell>
          <cell r="C805" t="str">
            <v>Coban #1582</v>
          </cell>
          <cell r="D805" t="str">
            <v>2" * 4.5m</v>
          </cell>
          <cell r="E805">
            <v>389778</v>
          </cell>
          <cell r="G805">
            <v>24000</v>
          </cell>
        </row>
        <row r="806">
          <cell r="A806">
            <v>805</v>
          </cell>
          <cell r="B806">
            <v>6170300</v>
          </cell>
          <cell r="C806" t="str">
            <v>Coban #1583</v>
          </cell>
          <cell r="D806" t="str">
            <v>3" * 4.5m</v>
          </cell>
          <cell r="E806">
            <v>389779</v>
          </cell>
          <cell r="G806">
            <v>22000</v>
          </cell>
        </row>
        <row r="807">
          <cell r="A807">
            <v>806</v>
          </cell>
          <cell r="B807">
            <v>6170400</v>
          </cell>
          <cell r="C807" t="str">
            <v>Coban #1584</v>
          </cell>
          <cell r="D807" t="str">
            <v>4" * 4.5m</v>
          </cell>
          <cell r="E807">
            <v>389780</v>
          </cell>
          <cell r="G807">
            <v>21000</v>
          </cell>
        </row>
        <row r="808">
          <cell r="A808">
            <v>807</v>
          </cell>
          <cell r="B808">
            <v>2541200</v>
          </cell>
          <cell r="C808" t="str">
            <v>A.V.F Set(MEDIKIT)</v>
          </cell>
          <cell r="D808" t="str">
            <v>16G (SP-900S)</v>
          </cell>
          <cell r="G808">
            <v>339.27</v>
          </cell>
        </row>
        <row r="809">
          <cell r="A809">
            <v>808</v>
          </cell>
          <cell r="B809">
            <v>2541300</v>
          </cell>
          <cell r="C809" t="str">
            <v>A.V.F Set(MEDIKIT)</v>
          </cell>
          <cell r="D809" t="str">
            <v>16G (SP-902S)</v>
          </cell>
          <cell r="E809">
            <v>389184</v>
          </cell>
          <cell r="F809">
            <v>313.39</v>
          </cell>
          <cell r="G809">
            <v>339.27</v>
          </cell>
          <cell r="H809">
            <v>340</v>
          </cell>
        </row>
        <row r="810">
          <cell r="A810">
            <v>809</v>
          </cell>
          <cell r="B810">
            <v>3604200</v>
          </cell>
          <cell r="C810" t="str">
            <v>Luer Cap</v>
          </cell>
          <cell r="D810" t="str">
            <v>3M</v>
          </cell>
          <cell r="G810">
            <v>9.2899999999999991</v>
          </cell>
        </row>
        <row r="811">
          <cell r="A811">
            <v>810</v>
          </cell>
          <cell r="B811">
            <v>4390400</v>
          </cell>
          <cell r="C811" t="str">
            <v>Air Needle</v>
          </cell>
          <cell r="D811" t="str">
            <v>M-E-P</v>
          </cell>
          <cell r="G811">
            <v>17.920000000000002</v>
          </cell>
        </row>
        <row r="812">
          <cell r="A812">
            <v>811</v>
          </cell>
          <cell r="B812">
            <v>3901100</v>
          </cell>
          <cell r="C812" t="str">
            <v>Syringe Pump</v>
          </cell>
          <cell r="D812" t="str">
            <v>PSK-02</v>
          </cell>
          <cell r="E812">
            <v>467031</v>
          </cell>
          <cell r="G812">
            <v>852120</v>
          </cell>
        </row>
        <row r="813">
          <cell r="A813">
            <v>812</v>
          </cell>
          <cell r="B813">
            <v>2030700</v>
          </cell>
          <cell r="C813" t="str">
            <v>Neo Peritosol 150</v>
          </cell>
          <cell r="D813" t="str">
            <v>2 L</v>
          </cell>
          <cell r="E813">
            <v>529021</v>
          </cell>
          <cell r="F813">
            <v>1828.09</v>
          </cell>
          <cell r="G813">
            <v>2002.36</v>
          </cell>
          <cell r="H813">
            <v>1692</v>
          </cell>
        </row>
        <row r="814">
          <cell r="A814">
            <v>813</v>
          </cell>
          <cell r="B814">
            <v>2030900</v>
          </cell>
          <cell r="C814" t="str">
            <v>Neo Peritosol 425</v>
          </cell>
          <cell r="D814" t="str">
            <v>2 L</v>
          </cell>
          <cell r="E814">
            <v>529081</v>
          </cell>
          <cell r="F814">
            <v>1828.09</v>
          </cell>
          <cell r="G814">
            <v>2044.78</v>
          </cell>
          <cell r="H814">
            <v>1692</v>
          </cell>
        </row>
        <row r="815">
          <cell r="A815">
            <v>814</v>
          </cell>
          <cell r="B815">
            <v>2302000</v>
          </cell>
          <cell r="C815" t="str">
            <v>혈액투석기 (수입)</v>
          </cell>
          <cell r="D815" t="str">
            <v>Cobe</v>
          </cell>
          <cell r="G815">
            <v>9900</v>
          </cell>
        </row>
        <row r="816">
          <cell r="A816">
            <v>815</v>
          </cell>
          <cell r="B816">
            <v>2411000</v>
          </cell>
          <cell r="C816" t="str">
            <v>혈액회로 (수입)</v>
          </cell>
          <cell r="D816" t="str">
            <v>Cobe</v>
          </cell>
        </row>
        <row r="817">
          <cell r="A817">
            <v>816</v>
          </cell>
          <cell r="B817">
            <v>3604300</v>
          </cell>
          <cell r="C817" t="str">
            <v>Lower Pigtail Ass'y</v>
          </cell>
          <cell r="D817" t="str">
            <v>3M</v>
          </cell>
        </row>
        <row r="818">
          <cell r="A818">
            <v>817</v>
          </cell>
          <cell r="B818">
            <v>2291495</v>
          </cell>
          <cell r="C818" t="str">
            <v>Disposable Cap</v>
          </cell>
          <cell r="D818" t="str">
            <v>Neo (Box)</v>
          </cell>
          <cell r="E818">
            <v>530021</v>
          </cell>
          <cell r="F818">
            <v>29833.4</v>
          </cell>
          <cell r="G818">
            <v>29833.4</v>
          </cell>
          <cell r="H818">
            <v>32800</v>
          </cell>
        </row>
        <row r="819">
          <cell r="A819">
            <v>818</v>
          </cell>
          <cell r="B819">
            <v>2240300</v>
          </cell>
          <cell r="C819" t="str">
            <v>Swanneck Catheter</v>
          </cell>
          <cell r="D819" t="str">
            <v>JD-2-60-Left</v>
          </cell>
          <cell r="G819">
            <v>46507.45</v>
          </cell>
        </row>
        <row r="820">
          <cell r="A820">
            <v>819</v>
          </cell>
          <cell r="B820">
            <v>2260300</v>
          </cell>
          <cell r="C820" t="str">
            <v>복강관류액주입관</v>
          </cell>
          <cell r="D820" t="str">
            <v>Neo</v>
          </cell>
          <cell r="E820">
            <v>611014</v>
          </cell>
          <cell r="F820">
            <v>2134.98</v>
          </cell>
          <cell r="G820">
            <v>2134.98</v>
          </cell>
          <cell r="H820">
            <v>5200</v>
          </cell>
        </row>
        <row r="821">
          <cell r="A821">
            <v>820</v>
          </cell>
          <cell r="B821">
            <v>2170300</v>
          </cell>
          <cell r="C821" t="str">
            <v>Peritosol 교환 Kit</v>
          </cell>
          <cell r="D821" t="str">
            <v>Neo</v>
          </cell>
          <cell r="E821">
            <v>530010</v>
          </cell>
          <cell r="F821">
            <v>11849.04</v>
          </cell>
          <cell r="G821">
            <v>11849.04</v>
          </cell>
        </row>
        <row r="822">
          <cell r="A822">
            <v>821</v>
          </cell>
          <cell r="B822">
            <v>6391100</v>
          </cell>
          <cell r="C822" t="str">
            <v>Fine Trap</v>
          </cell>
          <cell r="G822">
            <v>15474.58</v>
          </cell>
        </row>
        <row r="823">
          <cell r="A823">
            <v>822</v>
          </cell>
          <cell r="B823">
            <v>4071000</v>
          </cell>
          <cell r="C823" t="str">
            <v>Greenject- 30</v>
          </cell>
          <cell r="D823" t="str">
            <v>비포장</v>
          </cell>
          <cell r="F823">
            <v>70</v>
          </cell>
          <cell r="G823">
            <v>30.59</v>
          </cell>
        </row>
        <row r="824">
          <cell r="A824">
            <v>823</v>
          </cell>
          <cell r="B824">
            <v>4081100</v>
          </cell>
          <cell r="C824" t="str">
            <v>Greenject- 50</v>
          </cell>
          <cell r="D824" t="str">
            <v>비포장</v>
          </cell>
          <cell r="F824">
            <v>90</v>
          </cell>
          <cell r="G824">
            <v>41.88</v>
          </cell>
        </row>
        <row r="825">
          <cell r="A825">
            <v>824</v>
          </cell>
          <cell r="B825">
            <v>1010300</v>
          </cell>
          <cell r="C825" t="str">
            <v>혈액 Bag-CPDA-1</v>
          </cell>
          <cell r="D825" t="str">
            <v>Double(400ml)</v>
          </cell>
          <cell r="E825">
            <v>381012</v>
          </cell>
          <cell r="F825">
            <v>1465.56</v>
          </cell>
          <cell r="G825">
            <v>1146.29</v>
          </cell>
        </row>
        <row r="826">
          <cell r="A826">
            <v>825</v>
          </cell>
          <cell r="B826">
            <v>1010500</v>
          </cell>
          <cell r="C826" t="str">
            <v>혈액 Bag-CPDA-1</v>
          </cell>
          <cell r="D826" t="str">
            <v>Double(400ml 대구용)</v>
          </cell>
          <cell r="G826">
            <v>1564.41</v>
          </cell>
        </row>
        <row r="827">
          <cell r="A827">
            <v>826</v>
          </cell>
          <cell r="B827">
            <v>1010700</v>
          </cell>
          <cell r="C827" t="str">
            <v>혈액 Bag-CPDA-1</v>
          </cell>
          <cell r="D827" t="str">
            <v>Triple(400ml)</v>
          </cell>
          <cell r="E827">
            <v>613012</v>
          </cell>
          <cell r="F827">
            <v>1773.07</v>
          </cell>
          <cell r="G827">
            <v>1377.43</v>
          </cell>
        </row>
        <row r="828">
          <cell r="A828">
            <v>827</v>
          </cell>
          <cell r="B828">
            <v>6180100</v>
          </cell>
          <cell r="C828" t="str">
            <v>Goggle</v>
          </cell>
          <cell r="D828">
            <v>1887</v>
          </cell>
          <cell r="G828">
            <v>14000</v>
          </cell>
        </row>
        <row r="829">
          <cell r="A829">
            <v>828</v>
          </cell>
          <cell r="B829">
            <v>6180200</v>
          </cell>
          <cell r="C829" t="str">
            <v>Goggle</v>
          </cell>
          <cell r="D829">
            <v>1888</v>
          </cell>
          <cell r="G829">
            <v>14000</v>
          </cell>
        </row>
        <row r="830">
          <cell r="A830">
            <v>829</v>
          </cell>
          <cell r="B830">
            <v>6180300</v>
          </cell>
          <cell r="C830" t="str">
            <v>Goggle</v>
          </cell>
          <cell r="D830">
            <v>1889</v>
          </cell>
          <cell r="G830">
            <v>14000</v>
          </cell>
        </row>
        <row r="831">
          <cell r="A831">
            <v>830</v>
          </cell>
          <cell r="B831">
            <v>6180400</v>
          </cell>
          <cell r="C831" t="str">
            <v>Goggle</v>
          </cell>
          <cell r="D831">
            <v>1890</v>
          </cell>
          <cell r="G831">
            <v>12000</v>
          </cell>
        </row>
        <row r="832">
          <cell r="A832">
            <v>831</v>
          </cell>
          <cell r="B832">
            <v>6180600</v>
          </cell>
          <cell r="C832" t="str">
            <v>Goggle</v>
          </cell>
          <cell r="D832">
            <v>1891</v>
          </cell>
          <cell r="G832">
            <v>12000</v>
          </cell>
        </row>
        <row r="833">
          <cell r="A833">
            <v>832</v>
          </cell>
          <cell r="B833">
            <v>6160700</v>
          </cell>
          <cell r="C833" t="str">
            <v>Disposable Skin Stapler</v>
          </cell>
          <cell r="D833" t="str">
            <v>PGX-35R</v>
          </cell>
          <cell r="E833">
            <v>389532</v>
          </cell>
          <cell r="G833">
            <v>70000</v>
          </cell>
        </row>
        <row r="834">
          <cell r="A834">
            <v>833</v>
          </cell>
          <cell r="B834">
            <v>6160600</v>
          </cell>
          <cell r="C834" t="str">
            <v>Disposable Skin Stapler</v>
          </cell>
          <cell r="D834" t="str">
            <v>PGX-35W</v>
          </cell>
          <cell r="E834">
            <v>389531</v>
          </cell>
          <cell r="G834">
            <v>70000</v>
          </cell>
        </row>
        <row r="835">
          <cell r="A835">
            <v>834</v>
          </cell>
          <cell r="B835">
            <v>6160400</v>
          </cell>
          <cell r="C835" t="str">
            <v>Disposable Skin Stapler</v>
          </cell>
          <cell r="D835" t="str">
            <v>3995-35W</v>
          </cell>
          <cell r="G835">
            <v>120000</v>
          </cell>
        </row>
        <row r="836">
          <cell r="A836">
            <v>835</v>
          </cell>
          <cell r="B836">
            <v>6892900</v>
          </cell>
          <cell r="C836" t="str">
            <v>P.W. Skin Test</v>
          </cell>
          <cell r="D836" t="str">
            <v>1ml</v>
          </cell>
        </row>
        <row r="837">
          <cell r="A837">
            <v>836</v>
          </cell>
          <cell r="B837">
            <v>6220103</v>
          </cell>
          <cell r="C837" t="str">
            <v>Cancermia A/S Charge</v>
          </cell>
          <cell r="E837">
            <v>389001</v>
          </cell>
        </row>
        <row r="838">
          <cell r="A838">
            <v>837</v>
          </cell>
          <cell r="B838">
            <v>2551300</v>
          </cell>
          <cell r="C838" t="str">
            <v>Fine Catheter</v>
          </cell>
          <cell r="D838" t="str">
            <v>MBB-0735</v>
          </cell>
          <cell r="G838">
            <v>7113.6</v>
          </cell>
        </row>
        <row r="839">
          <cell r="A839">
            <v>838</v>
          </cell>
          <cell r="B839">
            <v>3220700</v>
          </cell>
          <cell r="C839" t="str">
            <v>Extension Tube P.P</v>
          </cell>
          <cell r="D839" t="str">
            <v>150cm</v>
          </cell>
          <cell r="E839">
            <v>403041</v>
          </cell>
          <cell r="F839">
            <v>115.25</v>
          </cell>
          <cell r="G839">
            <v>106.05</v>
          </cell>
        </row>
        <row r="840">
          <cell r="A840">
            <v>839</v>
          </cell>
          <cell r="B840">
            <v>2170200</v>
          </cell>
          <cell r="C840" t="str">
            <v>Peritosol 교환 Kit</v>
          </cell>
          <cell r="D840" t="str">
            <v>Y-set</v>
          </cell>
          <cell r="F840">
            <v>6503</v>
          </cell>
          <cell r="G840">
            <v>6503</v>
          </cell>
        </row>
        <row r="841">
          <cell r="A841">
            <v>840</v>
          </cell>
          <cell r="B841">
            <v>2570300</v>
          </cell>
          <cell r="C841" t="str">
            <v>Reverse Osmosis Machine</v>
          </cell>
          <cell r="D841" t="str">
            <v>MP-3000</v>
          </cell>
          <cell r="G841">
            <v>8500000</v>
          </cell>
        </row>
        <row r="842">
          <cell r="A842">
            <v>841</v>
          </cell>
          <cell r="B842">
            <v>2292400</v>
          </cell>
          <cell r="C842" t="str">
            <v>소독포</v>
          </cell>
          <cell r="D842" t="str">
            <v>P-KIT용</v>
          </cell>
          <cell r="E842">
            <v>530023</v>
          </cell>
          <cell r="F842">
            <v>1500</v>
          </cell>
          <cell r="G842">
            <v>1500</v>
          </cell>
        </row>
        <row r="843">
          <cell r="A843">
            <v>842</v>
          </cell>
          <cell r="B843">
            <v>2292500</v>
          </cell>
          <cell r="C843" t="str">
            <v>방수포</v>
          </cell>
          <cell r="D843" t="str">
            <v>P-KIT용</v>
          </cell>
          <cell r="E843">
            <v>530024</v>
          </cell>
          <cell r="F843">
            <v>1500</v>
          </cell>
          <cell r="G843">
            <v>1500</v>
          </cell>
        </row>
        <row r="844">
          <cell r="A844">
            <v>843</v>
          </cell>
          <cell r="B844">
            <v>2030800</v>
          </cell>
          <cell r="C844" t="str">
            <v>Neo Peritosol 250</v>
          </cell>
          <cell r="D844" t="str">
            <v>2 L</v>
          </cell>
          <cell r="E844">
            <v>529061</v>
          </cell>
          <cell r="F844">
            <v>1828.09</v>
          </cell>
          <cell r="G844">
            <v>2018.78</v>
          </cell>
          <cell r="H844">
            <v>1692</v>
          </cell>
        </row>
        <row r="845">
          <cell r="A845">
            <v>844</v>
          </cell>
          <cell r="B845">
            <v>6390200</v>
          </cell>
          <cell r="C845" t="str">
            <v>Cryo Line</v>
          </cell>
          <cell r="G845">
            <v>13230.2</v>
          </cell>
        </row>
        <row r="846">
          <cell r="A846">
            <v>845</v>
          </cell>
          <cell r="B846">
            <v>2292200</v>
          </cell>
          <cell r="C846" t="str">
            <v>Y-Set 소독액</v>
          </cell>
          <cell r="D846" t="str">
            <v>100 ml</v>
          </cell>
          <cell r="E846">
            <v>530022</v>
          </cell>
          <cell r="G846">
            <v>2084</v>
          </cell>
        </row>
        <row r="847">
          <cell r="A847">
            <v>846</v>
          </cell>
          <cell r="B847">
            <v>2292300</v>
          </cell>
          <cell r="C847" t="str">
            <v>Y-Set 소독액</v>
          </cell>
          <cell r="D847" t="str">
            <v>500 ml</v>
          </cell>
          <cell r="G847">
            <v>1911.45</v>
          </cell>
        </row>
        <row r="848">
          <cell r="A848">
            <v>847</v>
          </cell>
          <cell r="B848">
            <v>5650100</v>
          </cell>
          <cell r="C848" t="str">
            <v>One Pipette</v>
          </cell>
          <cell r="D848" t="str">
            <v>1-20ml</v>
          </cell>
          <cell r="F848">
            <v>194852.9</v>
          </cell>
          <cell r="G848">
            <v>125000</v>
          </cell>
        </row>
        <row r="849">
          <cell r="A849">
            <v>848</v>
          </cell>
          <cell r="B849">
            <v>5650200</v>
          </cell>
          <cell r="C849" t="str">
            <v>One Pipette</v>
          </cell>
          <cell r="D849" t="str">
            <v>20-200ml</v>
          </cell>
          <cell r="F849">
            <v>202075.44</v>
          </cell>
          <cell r="G849">
            <v>125000</v>
          </cell>
        </row>
        <row r="850">
          <cell r="A850">
            <v>849</v>
          </cell>
          <cell r="B850">
            <v>3604400</v>
          </cell>
          <cell r="C850" t="str">
            <v>Two Pcs Luer</v>
          </cell>
          <cell r="D850" t="str">
            <v>3M</v>
          </cell>
          <cell r="G850">
            <v>17.75</v>
          </cell>
        </row>
        <row r="851">
          <cell r="A851">
            <v>850</v>
          </cell>
          <cell r="B851">
            <v>2030100</v>
          </cell>
          <cell r="C851" t="str">
            <v>Neo Peritosol 150</v>
          </cell>
          <cell r="D851" t="str">
            <v>0.5 L</v>
          </cell>
          <cell r="E851">
            <v>529094</v>
          </cell>
          <cell r="G851">
            <v>1582.14</v>
          </cell>
        </row>
        <row r="852">
          <cell r="A852">
            <v>851</v>
          </cell>
          <cell r="B852">
            <v>2030200</v>
          </cell>
          <cell r="C852" t="str">
            <v>Neo Peritosol 250</v>
          </cell>
          <cell r="D852" t="str">
            <v>0.5 L</v>
          </cell>
          <cell r="G852">
            <v>1510</v>
          </cell>
        </row>
        <row r="853">
          <cell r="A853">
            <v>852</v>
          </cell>
          <cell r="B853">
            <v>2030300</v>
          </cell>
          <cell r="C853" t="str">
            <v>Neo Peritosol 425</v>
          </cell>
          <cell r="D853" t="str">
            <v>0.5 L</v>
          </cell>
          <cell r="E853">
            <v>529095</v>
          </cell>
          <cell r="G853">
            <v>1286.32</v>
          </cell>
        </row>
        <row r="854">
          <cell r="A854">
            <v>853</v>
          </cell>
          <cell r="B854">
            <v>6220102</v>
          </cell>
          <cell r="C854" t="str">
            <v>Cancermia</v>
          </cell>
          <cell r="D854" t="str">
            <v>Accessory</v>
          </cell>
        </row>
        <row r="855">
          <cell r="A855">
            <v>854</v>
          </cell>
          <cell r="B855">
            <v>4201000</v>
          </cell>
          <cell r="C855" t="str">
            <v>백신주사기</v>
          </cell>
          <cell r="D855" t="str">
            <v>덕용(비매품)</v>
          </cell>
          <cell r="E855">
            <v>433011</v>
          </cell>
          <cell r="F855">
            <v>32.61</v>
          </cell>
          <cell r="G855">
            <v>32.11</v>
          </cell>
        </row>
        <row r="856">
          <cell r="A856">
            <v>855</v>
          </cell>
          <cell r="B856">
            <v>1040100</v>
          </cell>
          <cell r="C856" t="str">
            <v>혈액 Bag-CPDA</v>
          </cell>
          <cell r="D856" t="str">
            <v>Single(250ml:수)</v>
          </cell>
          <cell r="F856">
            <v>861.03</v>
          </cell>
          <cell r="G856">
            <v>725.08</v>
          </cell>
        </row>
        <row r="857">
          <cell r="A857">
            <v>856</v>
          </cell>
          <cell r="B857">
            <v>1040200</v>
          </cell>
          <cell r="C857" t="str">
            <v>혈액 Bag-CPDA</v>
          </cell>
          <cell r="D857" t="str">
            <v>Single(350ml:수)</v>
          </cell>
          <cell r="F857">
            <v>861.03</v>
          </cell>
          <cell r="G857">
            <v>749.99</v>
          </cell>
        </row>
        <row r="858">
          <cell r="A858">
            <v>857</v>
          </cell>
          <cell r="B858">
            <v>1040500</v>
          </cell>
          <cell r="C858" t="str">
            <v>혈액 Bag-CPDA</v>
          </cell>
          <cell r="D858" t="str">
            <v>Single(500ml:수)</v>
          </cell>
          <cell r="F858">
            <v>861.03</v>
          </cell>
          <cell r="G858">
            <v>739.59</v>
          </cell>
        </row>
        <row r="859">
          <cell r="A859">
            <v>858</v>
          </cell>
          <cell r="B859">
            <v>3701710</v>
          </cell>
          <cell r="C859" t="str">
            <v>Deltec Cannula</v>
          </cell>
          <cell r="D859" t="str">
            <v>19G 1.0</v>
          </cell>
          <cell r="F859">
            <v>72.02</v>
          </cell>
          <cell r="G859">
            <v>51.14</v>
          </cell>
        </row>
        <row r="860">
          <cell r="A860">
            <v>859</v>
          </cell>
          <cell r="B860">
            <v>3701800</v>
          </cell>
          <cell r="C860" t="str">
            <v>Deltec Cannula</v>
          </cell>
          <cell r="D860" t="str">
            <v>19G 0.75</v>
          </cell>
          <cell r="F860">
            <v>72.02</v>
          </cell>
          <cell r="G860">
            <v>51.14</v>
          </cell>
        </row>
        <row r="861">
          <cell r="A861">
            <v>860</v>
          </cell>
          <cell r="B861">
            <v>3701900</v>
          </cell>
          <cell r="C861" t="str">
            <v>Deltec Cannula</v>
          </cell>
          <cell r="D861" t="str">
            <v>20G 1.0</v>
          </cell>
          <cell r="F861">
            <v>72.02</v>
          </cell>
          <cell r="G861">
            <v>51.14</v>
          </cell>
        </row>
        <row r="862">
          <cell r="A862">
            <v>861</v>
          </cell>
          <cell r="B862">
            <v>3702100</v>
          </cell>
          <cell r="C862" t="str">
            <v>Deltec Cannula</v>
          </cell>
          <cell r="D862" t="str">
            <v>20G 0.75</v>
          </cell>
          <cell r="F862">
            <v>72.02</v>
          </cell>
          <cell r="G862">
            <v>51.14</v>
          </cell>
        </row>
        <row r="863">
          <cell r="A863">
            <v>862</v>
          </cell>
          <cell r="B863">
            <v>3702200</v>
          </cell>
          <cell r="C863" t="str">
            <v>Deltec Cannula</v>
          </cell>
          <cell r="D863" t="str">
            <v>22G 1.0</v>
          </cell>
          <cell r="F863">
            <v>72.02</v>
          </cell>
          <cell r="G863">
            <v>51.04</v>
          </cell>
        </row>
        <row r="864">
          <cell r="A864">
            <v>863</v>
          </cell>
          <cell r="B864">
            <v>3702220</v>
          </cell>
          <cell r="C864" t="str">
            <v>Deltec Cannula</v>
          </cell>
          <cell r="D864" t="str">
            <v>22G 0.75</v>
          </cell>
          <cell r="F864">
            <v>72.02</v>
          </cell>
          <cell r="G864">
            <v>51.14</v>
          </cell>
        </row>
        <row r="865">
          <cell r="A865">
            <v>864</v>
          </cell>
          <cell r="B865">
            <v>4391000</v>
          </cell>
          <cell r="C865" t="str">
            <v>적하침</v>
          </cell>
          <cell r="G865">
            <v>6.4</v>
          </cell>
        </row>
        <row r="866">
          <cell r="A866">
            <v>865</v>
          </cell>
          <cell r="B866">
            <v>6391200</v>
          </cell>
          <cell r="C866" t="str">
            <v>그린카디오졸액-에이</v>
          </cell>
          <cell r="D866" t="str">
            <v>1000ml</v>
          </cell>
          <cell r="E866">
            <v>437060</v>
          </cell>
          <cell r="G866">
            <v>987.9</v>
          </cell>
        </row>
        <row r="867">
          <cell r="A867">
            <v>866</v>
          </cell>
          <cell r="B867">
            <v>2596300</v>
          </cell>
          <cell r="C867" t="str">
            <v>Temperature Meter</v>
          </cell>
        </row>
        <row r="868">
          <cell r="A868">
            <v>867</v>
          </cell>
          <cell r="B868">
            <v>6890700</v>
          </cell>
          <cell r="C868" t="str">
            <v>Varginal Dilater</v>
          </cell>
          <cell r="D868" t="str">
            <v>대</v>
          </cell>
          <cell r="E868">
            <v>359400</v>
          </cell>
          <cell r="G868">
            <v>5233</v>
          </cell>
        </row>
        <row r="869">
          <cell r="A869">
            <v>868</v>
          </cell>
          <cell r="B869">
            <v>6890800</v>
          </cell>
          <cell r="C869" t="str">
            <v>Varginal Dilater</v>
          </cell>
          <cell r="D869" t="str">
            <v>중</v>
          </cell>
          <cell r="E869">
            <v>359300</v>
          </cell>
          <cell r="G869">
            <v>4733</v>
          </cell>
        </row>
        <row r="870">
          <cell r="A870">
            <v>869</v>
          </cell>
          <cell r="B870">
            <v>6890900</v>
          </cell>
          <cell r="C870" t="str">
            <v>Varginal Dilater</v>
          </cell>
          <cell r="D870" t="str">
            <v>소</v>
          </cell>
          <cell r="E870">
            <v>359200</v>
          </cell>
          <cell r="F870">
            <v>5300</v>
          </cell>
          <cell r="G870">
            <v>4333</v>
          </cell>
        </row>
        <row r="871">
          <cell r="A871">
            <v>870</v>
          </cell>
          <cell r="B871">
            <v>4101000</v>
          </cell>
          <cell r="C871" t="str">
            <v>Green-Needle</v>
          </cell>
          <cell r="D871" t="str">
            <v>20G 1 1/4</v>
          </cell>
          <cell r="F871">
            <v>10.24</v>
          </cell>
          <cell r="G871">
            <v>10.14</v>
          </cell>
        </row>
        <row r="872">
          <cell r="A872">
            <v>871</v>
          </cell>
          <cell r="B872">
            <v>6260100</v>
          </cell>
          <cell r="C872" t="str">
            <v>보조 Collimator</v>
          </cell>
          <cell r="D872" t="str">
            <v>ID 24pie, 28pie</v>
          </cell>
        </row>
        <row r="873">
          <cell r="A873">
            <v>872</v>
          </cell>
          <cell r="B873">
            <v>6260200</v>
          </cell>
          <cell r="C873" t="str">
            <v>보조 Collimator</v>
          </cell>
          <cell r="D873" t="str">
            <v>ID  6pie   7pie</v>
          </cell>
        </row>
        <row r="874">
          <cell r="A874">
            <v>873</v>
          </cell>
          <cell r="B874">
            <v>6260300</v>
          </cell>
          <cell r="C874" t="str">
            <v>보조 Collimator</v>
          </cell>
          <cell r="D874" t="str">
            <v>ID 12pie  14pie</v>
          </cell>
        </row>
        <row r="875">
          <cell r="A875">
            <v>874</v>
          </cell>
          <cell r="B875">
            <v>6290100</v>
          </cell>
          <cell r="C875" t="str">
            <v>Collimator 지지대</v>
          </cell>
        </row>
        <row r="876">
          <cell r="A876">
            <v>875</v>
          </cell>
          <cell r="B876">
            <v>6290300</v>
          </cell>
          <cell r="C876" t="str">
            <v>Collimator 연결부</v>
          </cell>
        </row>
        <row r="877">
          <cell r="A877">
            <v>876</v>
          </cell>
          <cell r="B877">
            <v>6290400</v>
          </cell>
          <cell r="C877" t="str">
            <v>Collimator 회전축보정기</v>
          </cell>
        </row>
        <row r="878">
          <cell r="A878">
            <v>877</v>
          </cell>
          <cell r="B878">
            <v>3401200</v>
          </cell>
          <cell r="C878" t="str">
            <v>I.V. Catheter</v>
          </cell>
          <cell r="D878" t="str">
            <v>Plug</v>
          </cell>
          <cell r="F878">
            <v>74</v>
          </cell>
        </row>
        <row r="879">
          <cell r="A879">
            <v>878</v>
          </cell>
          <cell r="B879">
            <v>6260400</v>
          </cell>
          <cell r="C879" t="str">
            <v>보조 Collimator</v>
          </cell>
          <cell r="D879" t="str">
            <v>ID 18pie  21pie</v>
          </cell>
        </row>
        <row r="880">
          <cell r="A880">
            <v>879</v>
          </cell>
          <cell r="B880">
            <v>6290500</v>
          </cell>
          <cell r="C880" t="str">
            <v>냉각수 순환장치</v>
          </cell>
          <cell r="D880" t="str">
            <v>PT 1/4</v>
          </cell>
          <cell r="G880">
            <v>252000</v>
          </cell>
        </row>
        <row r="881">
          <cell r="A881">
            <v>880</v>
          </cell>
          <cell r="B881">
            <v>6300100</v>
          </cell>
          <cell r="C881" t="str">
            <v>Water Bolus</v>
          </cell>
          <cell r="D881" t="str">
            <v>100 pie</v>
          </cell>
          <cell r="E881">
            <v>659020</v>
          </cell>
          <cell r="F881">
            <v>2000</v>
          </cell>
          <cell r="G881">
            <v>2000</v>
          </cell>
        </row>
        <row r="882">
          <cell r="A882">
            <v>881</v>
          </cell>
          <cell r="B882">
            <v>6300200</v>
          </cell>
          <cell r="C882" t="str">
            <v>Water Bolus</v>
          </cell>
          <cell r="D882" t="str">
            <v>150 pie</v>
          </cell>
          <cell r="E882">
            <v>659021</v>
          </cell>
          <cell r="F882">
            <v>2000</v>
          </cell>
          <cell r="G882">
            <v>2000</v>
          </cell>
        </row>
        <row r="883">
          <cell r="A883">
            <v>882</v>
          </cell>
          <cell r="B883">
            <v>6300300</v>
          </cell>
          <cell r="C883" t="str">
            <v>Water Bolus</v>
          </cell>
          <cell r="D883" t="str">
            <v>200 pie</v>
          </cell>
          <cell r="E883">
            <v>659022</v>
          </cell>
          <cell r="F883">
            <v>2000</v>
          </cell>
          <cell r="G883">
            <v>2000</v>
          </cell>
        </row>
        <row r="884">
          <cell r="A884">
            <v>883</v>
          </cell>
          <cell r="B884">
            <v>6300400</v>
          </cell>
          <cell r="C884" t="str">
            <v>Water Bolus</v>
          </cell>
          <cell r="D884" t="str">
            <v>250 pie</v>
          </cell>
          <cell r="E884">
            <v>659023</v>
          </cell>
          <cell r="F884">
            <v>2000</v>
          </cell>
          <cell r="G884">
            <v>2000</v>
          </cell>
        </row>
        <row r="885">
          <cell r="A885">
            <v>884</v>
          </cell>
          <cell r="B885">
            <v>6300500</v>
          </cell>
          <cell r="C885" t="str">
            <v>Water Bolus</v>
          </cell>
          <cell r="D885" t="str">
            <v>300 pie</v>
          </cell>
          <cell r="E885">
            <v>659024</v>
          </cell>
          <cell r="F885">
            <v>2000</v>
          </cell>
          <cell r="G885">
            <v>2000</v>
          </cell>
        </row>
        <row r="886">
          <cell r="A886">
            <v>885</v>
          </cell>
          <cell r="B886">
            <v>6310100</v>
          </cell>
          <cell r="C886" t="str">
            <v>냉각수 라인 콘넥타</v>
          </cell>
          <cell r="D886" t="str">
            <v>Coupling tP</v>
          </cell>
        </row>
        <row r="887">
          <cell r="A887">
            <v>886</v>
          </cell>
          <cell r="B887">
            <v>6310200</v>
          </cell>
          <cell r="C887" t="str">
            <v>냉각수 라인 콘넥타</v>
          </cell>
          <cell r="D887" t="str">
            <v>CK-1/8-8</v>
          </cell>
        </row>
        <row r="888">
          <cell r="A888">
            <v>887</v>
          </cell>
          <cell r="B888">
            <v>6992200</v>
          </cell>
          <cell r="C888" t="str">
            <v>Tubing</v>
          </cell>
          <cell r="D888" t="str">
            <v>8 pie</v>
          </cell>
        </row>
        <row r="889">
          <cell r="A889">
            <v>888</v>
          </cell>
          <cell r="B889">
            <v>6290900</v>
          </cell>
          <cell r="C889" t="str">
            <v>Agar Phantom</v>
          </cell>
          <cell r="D889" t="str">
            <v>300 * 250</v>
          </cell>
          <cell r="G889">
            <v>15000</v>
          </cell>
        </row>
        <row r="890">
          <cell r="A890">
            <v>889</v>
          </cell>
          <cell r="B890">
            <v>6893100</v>
          </cell>
          <cell r="C890" t="str">
            <v>Thermal Video</v>
          </cell>
          <cell r="D890" t="str">
            <v>Gas 포함</v>
          </cell>
        </row>
        <row r="891">
          <cell r="A891">
            <v>890</v>
          </cell>
          <cell r="B891">
            <v>2292100</v>
          </cell>
          <cell r="C891" t="str">
            <v>염화벤잘 코늄액</v>
          </cell>
          <cell r="D891" t="str">
            <v>500 ml</v>
          </cell>
          <cell r="E891">
            <v>530030</v>
          </cell>
          <cell r="F891">
            <v>2578</v>
          </cell>
          <cell r="G891">
            <v>2545.98</v>
          </cell>
          <cell r="H891">
            <v>2800</v>
          </cell>
        </row>
        <row r="892">
          <cell r="A892">
            <v>891</v>
          </cell>
          <cell r="B892">
            <v>6290700</v>
          </cell>
          <cell r="C892" t="str">
            <v>IORT Cone</v>
          </cell>
          <cell r="E892">
            <v>389004</v>
          </cell>
          <cell r="G892">
            <v>5000000</v>
          </cell>
        </row>
        <row r="893">
          <cell r="A893">
            <v>892</v>
          </cell>
          <cell r="B893">
            <v>2551000</v>
          </cell>
          <cell r="C893" t="str">
            <v>Fine Catheter</v>
          </cell>
          <cell r="D893" t="str">
            <v>MAB-2010</v>
          </cell>
          <cell r="E893">
            <v>555026</v>
          </cell>
          <cell r="F893">
            <v>16540.8</v>
          </cell>
          <cell r="G893">
            <v>7113.6</v>
          </cell>
        </row>
        <row r="894">
          <cell r="A894">
            <v>893</v>
          </cell>
          <cell r="B894">
            <v>2550700</v>
          </cell>
          <cell r="C894" t="str">
            <v>Fine Catheter</v>
          </cell>
          <cell r="D894" t="str">
            <v>Msnpa-1708</v>
          </cell>
          <cell r="E894">
            <v>555024</v>
          </cell>
          <cell r="F894">
            <v>16540.8</v>
          </cell>
          <cell r="G894">
            <v>15912</v>
          </cell>
        </row>
        <row r="895">
          <cell r="A895">
            <v>894</v>
          </cell>
          <cell r="B895">
            <v>3001100</v>
          </cell>
          <cell r="C895" t="str">
            <v>수액 Set</v>
          </cell>
          <cell r="D895" t="str">
            <v>Q-Type 무침</v>
          </cell>
          <cell r="G895">
            <v>186</v>
          </cell>
        </row>
        <row r="896">
          <cell r="A896">
            <v>895</v>
          </cell>
          <cell r="B896">
            <v>3000700</v>
          </cell>
          <cell r="C896" t="str">
            <v>수액 Set Q-Type</v>
          </cell>
          <cell r="D896" t="str">
            <v>21G</v>
          </cell>
          <cell r="G896">
            <v>191</v>
          </cell>
        </row>
        <row r="897">
          <cell r="A897">
            <v>896</v>
          </cell>
          <cell r="B897">
            <v>3001000</v>
          </cell>
          <cell r="C897" t="str">
            <v>수액 Set</v>
          </cell>
          <cell r="D897" t="str">
            <v>Q-Type 22G</v>
          </cell>
          <cell r="G897">
            <v>228</v>
          </cell>
        </row>
        <row r="898">
          <cell r="A898">
            <v>897</v>
          </cell>
          <cell r="B898">
            <v>3000500</v>
          </cell>
          <cell r="C898" t="str">
            <v>수액 Set Q-Type</v>
          </cell>
          <cell r="D898" t="str">
            <v>23G</v>
          </cell>
          <cell r="E898">
            <v>457010</v>
          </cell>
          <cell r="F898">
            <v>170</v>
          </cell>
          <cell r="G898">
            <v>170</v>
          </cell>
        </row>
        <row r="899">
          <cell r="A899">
            <v>898</v>
          </cell>
          <cell r="B899">
            <v>6893300</v>
          </cell>
          <cell r="C899" t="str">
            <v>I.H.C.P System</v>
          </cell>
          <cell r="E899">
            <v>389003</v>
          </cell>
          <cell r="G899">
            <v>12425000</v>
          </cell>
        </row>
        <row r="900">
          <cell r="A900">
            <v>899</v>
          </cell>
          <cell r="B900">
            <v>1010110</v>
          </cell>
          <cell r="C900" t="str">
            <v>혈액 Bag-CPDA</v>
          </cell>
          <cell r="D900" t="str">
            <v>Single(400ml)</v>
          </cell>
          <cell r="G900">
            <v>1378.66</v>
          </cell>
        </row>
        <row r="901">
          <cell r="A901">
            <v>900</v>
          </cell>
          <cell r="B901">
            <v>1060300</v>
          </cell>
          <cell r="C901" t="str">
            <v>B.T D-1F     733143</v>
          </cell>
          <cell r="D901" t="str">
            <v>450/300</v>
          </cell>
          <cell r="G901">
            <v>1744.51</v>
          </cell>
        </row>
        <row r="902">
          <cell r="A902">
            <v>901</v>
          </cell>
          <cell r="B902">
            <v>1060900</v>
          </cell>
          <cell r="C902" t="str">
            <v>B.T D-2F-U   733955</v>
          </cell>
          <cell r="D902" t="str">
            <v>500/500</v>
          </cell>
          <cell r="G902">
            <v>1219.1400000000001</v>
          </cell>
        </row>
        <row r="903">
          <cell r="A903">
            <v>902</v>
          </cell>
          <cell r="B903">
            <v>1061300</v>
          </cell>
          <cell r="C903" t="str">
            <v>B.T T-2F     733485</v>
          </cell>
          <cell r="D903" t="str">
            <v>500/400/400</v>
          </cell>
          <cell r="G903">
            <v>1470.83</v>
          </cell>
        </row>
        <row r="904">
          <cell r="A904">
            <v>903</v>
          </cell>
          <cell r="B904">
            <v>1061400</v>
          </cell>
          <cell r="C904" t="str">
            <v>B.T T-2F     733518</v>
          </cell>
          <cell r="D904" t="str">
            <v>450/450/300</v>
          </cell>
          <cell r="G904">
            <v>2638.46</v>
          </cell>
        </row>
        <row r="905">
          <cell r="A905">
            <v>904</v>
          </cell>
          <cell r="B905">
            <v>1061500</v>
          </cell>
          <cell r="C905" t="str">
            <v>B.T T-2F     733841</v>
          </cell>
          <cell r="D905" t="str">
            <v>450/450/300</v>
          </cell>
          <cell r="G905">
            <v>2638.46</v>
          </cell>
        </row>
        <row r="906">
          <cell r="A906">
            <v>905</v>
          </cell>
          <cell r="B906">
            <v>1061600</v>
          </cell>
          <cell r="C906" t="str">
            <v>B.T T-2F     733843</v>
          </cell>
          <cell r="D906" t="str">
            <v>350/350/300</v>
          </cell>
          <cell r="G906">
            <v>2638.46</v>
          </cell>
        </row>
        <row r="907">
          <cell r="A907">
            <v>906</v>
          </cell>
          <cell r="B907">
            <v>1061800</v>
          </cell>
          <cell r="C907" t="str">
            <v>B.T T-2F-U   733950</v>
          </cell>
          <cell r="D907" t="str">
            <v>450/450/300</v>
          </cell>
          <cell r="G907">
            <v>2934.04</v>
          </cell>
        </row>
        <row r="908">
          <cell r="A908">
            <v>907</v>
          </cell>
          <cell r="B908">
            <v>1061900</v>
          </cell>
          <cell r="C908" t="str">
            <v>B.T T-2F-U   733970</v>
          </cell>
          <cell r="D908" t="str">
            <v>450/450/300</v>
          </cell>
          <cell r="G908">
            <v>2956.03</v>
          </cell>
        </row>
        <row r="909">
          <cell r="A909">
            <v>908</v>
          </cell>
          <cell r="B909">
            <v>1062200</v>
          </cell>
          <cell r="C909" t="str">
            <v>B.T Q-2F     733943</v>
          </cell>
          <cell r="D909" t="str">
            <v>350/350/300/50</v>
          </cell>
          <cell r="G909">
            <v>3105.46</v>
          </cell>
        </row>
        <row r="910">
          <cell r="A910">
            <v>909</v>
          </cell>
          <cell r="B910">
            <v>6150099</v>
          </cell>
          <cell r="C910" t="str">
            <v>Microfoam #1528-2</v>
          </cell>
          <cell r="D910" t="str">
            <v>2"*5m</v>
          </cell>
          <cell r="E910">
            <v>389450</v>
          </cell>
          <cell r="G910">
            <v>12000</v>
          </cell>
        </row>
        <row r="911">
          <cell r="A911">
            <v>910</v>
          </cell>
          <cell r="B911">
            <v>1010800</v>
          </cell>
          <cell r="C911" t="str">
            <v>혈액 Bag-CPDA</v>
          </cell>
          <cell r="D911" t="str">
            <v>Quadruple(소아용)</v>
          </cell>
          <cell r="E911">
            <v>381019</v>
          </cell>
          <cell r="G911">
            <v>1748.29</v>
          </cell>
        </row>
        <row r="912">
          <cell r="A912">
            <v>911</v>
          </cell>
          <cell r="B912">
            <v>4050100</v>
          </cell>
          <cell r="C912" t="str">
            <v>Greenject- 10</v>
          </cell>
          <cell r="D912" t="str">
            <v>18G 1 1/2</v>
          </cell>
          <cell r="E912">
            <v>599041</v>
          </cell>
          <cell r="F912">
            <v>39</v>
          </cell>
          <cell r="G912">
            <v>39</v>
          </cell>
        </row>
        <row r="913">
          <cell r="A913">
            <v>912</v>
          </cell>
          <cell r="B913">
            <v>1390200</v>
          </cell>
          <cell r="C913" t="str">
            <v>성분 수혈 Set</v>
          </cell>
          <cell r="G913">
            <v>5610.79</v>
          </cell>
        </row>
        <row r="914">
          <cell r="A914">
            <v>913</v>
          </cell>
          <cell r="B914">
            <v>3700700</v>
          </cell>
          <cell r="C914" t="str">
            <v>DEHP Y-Site Tube</v>
          </cell>
          <cell r="D914" t="str">
            <v xml:space="preserve">30-2613                  </v>
          </cell>
          <cell r="F914">
            <v>217.43</v>
          </cell>
          <cell r="G914">
            <v>169.82</v>
          </cell>
        </row>
        <row r="915">
          <cell r="A915">
            <v>914</v>
          </cell>
          <cell r="B915">
            <v>3700800</v>
          </cell>
          <cell r="C915" t="str">
            <v>DEHP Non-Y Tube</v>
          </cell>
          <cell r="D915" t="str">
            <v xml:space="preserve">30-2612                  </v>
          </cell>
          <cell r="F915">
            <v>22.66</v>
          </cell>
          <cell r="G915">
            <v>26.77</v>
          </cell>
        </row>
        <row r="916">
          <cell r="A916">
            <v>915</v>
          </cell>
          <cell r="B916">
            <v>6160500</v>
          </cell>
          <cell r="C916" t="str">
            <v>Disposable Skin Stapler</v>
          </cell>
          <cell r="D916" t="str">
            <v>RSH-100</v>
          </cell>
          <cell r="G916">
            <v>80000</v>
          </cell>
        </row>
        <row r="917">
          <cell r="A917">
            <v>916</v>
          </cell>
          <cell r="B917">
            <v>6400500</v>
          </cell>
          <cell r="C917" t="str">
            <v>D4 Aortic Cannula</v>
          </cell>
          <cell r="D917" t="str">
            <v>165268 18FR</v>
          </cell>
          <cell r="G917">
            <v>11702</v>
          </cell>
        </row>
        <row r="918">
          <cell r="A918">
            <v>917</v>
          </cell>
          <cell r="B918">
            <v>6400700</v>
          </cell>
          <cell r="C918" t="str">
            <v>D4 Aortic Cannula</v>
          </cell>
          <cell r="D918" t="str">
            <v>165763 18FR</v>
          </cell>
          <cell r="G918">
            <v>11702</v>
          </cell>
        </row>
        <row r="919">
          <cell r="A919">
            <v>918</v>
          </cell>
          <cell r="B919">
            <v>6400300</v>
          </cell>
          <cell r="C919" t="str">
            <v>D4 Aortic Cannula</v>
          </cell>
          <cell r="D919" t="str">
            <v>165266 21FR</v>
          </cell>
          <cell r="G919">
            <v>11702</v>
          </cell>
        </row>
        <row r="920">
          <cell r="A920">
            <v>919</v>
          </cell>
          <cell r="B920">
            <v>6400400</v>
          </cell>
          <cell r="C920" t="str">
            <v>D4 Aortic Cannula</v>
          </cell>
          <cell r="D920" t="str">
            <v>165267 21FR</v>
          </cell>
          <cell r="G920">
            <v>11702</v>
          </cell>
        </row>
        <row r="921">
          <cell r="A921">
            <v>920</v>
          </cell>
          <cell r="B921">
            <v>6400800</v>
          </cell>
          <cell r="C921" t="str">
            <v>D4 Aortic Cannula</v>
          </cell>
          <cell r="D921" t="str">
            <v>165764 21FR</v>
          </cell>
          <cell r="G921">
            <v>11702</v>
          </cell>
        </row>
        <row r="922">
          <cell r="A922">
            <v>921</v>
          </cell>
          <cell r="B922">
            <v>6400100</v>
          </cell>
          <cell r="C922" t="str">
            <v>D4 Aortic Cannula</v>
          </cell>
          <cell r="D922" t="str">
            <v>165264 24FR</v>
          </cell>
          <cell r="G922">
            <v>11702</v>
          </cell>
        </row>
        <row r="923">
          <cell r="A923">
            <v>922</v>
          </cell>
          <cell r="B923">
            <v>6400200</v>
          </cell>
          <cell r="C923" t="str">
            <v>D4 Aortic Cannula</v>
          </cell>
          <cell r="D923" t="str">
            <v>165265 24FR</v>
          </cell>
          <cell r="G923">
            <v>11702</v>
          </cell>
        </row>
        <row r="924">
          <cell r="A924">
            <v>923</v>
          </cell>
          <cell r="B924">
            <v>6400900</v>
          </cell>
          <cell r="C924" t="str">
            <v>D4 Aortic Cannula</v>
          </cell>
          <cell r="D924" t="str">
            <v>165765 24FR</v>
          </cell>
          <cell r="G924">
            <v>11702</v>
          </cell>
        </row>
        <row r="925">
          <cell r="A925">
            <v>924</v>
          </cell>
          <cell r="B925">
            <v>6410100</v>
          </cell>
          <cell r="C925" t="str">
            <v>H.I Flow Aortic Cannula</v>
          </cell>
          <cell r="D925" t="str">
            <v>12305 12FR</v>
          </cell>
          <cell r="G925">
            <v>12049</v>
          </cell>
        </row>
        <row r="926">
          <cell r="A926">
            <v>925</v>
          </cell>
          <cell r="B926">
            <v>6410200</v>
          </cell>
          <cell r="C926" t="str">
            <v>H.I Flow Aortic Cannula</v>
          </cell>
          <cell r="D926" t="str">
            <v>12315 16FR</v>
          </cell>
          <cell r="G926">
            <v>12049</v>
          </cell>
        </row>
        <row r="927">
          <cell r="A927">
            <v>926</v>
          </cell>
          <cell r="B927">
            <v>6410400</v>
          </cell>
          <cell r="C927" t="str">
            <v>H.I Flow Aortic Cannula</v>
          </cell>
          <cell r="D927" t="str">
            <v>15235 24FR</v>
          </cell>
          <cell r="G927">
            <v>12049</v>
          </cell>
        </row>
        <row r="928">
          <cell r="A928">
            <v>927</v>
          </cell>
          <cell r="B928">
            <v>6410500</v>
          </cell>
          <cell r="C928" t="str">
            <v>H.I Flow Aortic Cannula</v>
          </cell>
          <cell r="D928" t="str">
            <v>15495 20FR</v>
          </cell>
          <cell r="G928">
            <v>12049</v>
          </cell>
        </row>
        <row r="929">
          <cell r="A929">
            <v>928</v>
          </cell>
          <cell r="B929">
            <v>6420100</v>
          </cell>
          <cell r="C929" t="str">
            <v>Aortic Arch Cannula</v>
          </cell>
          <cell r="D929" t="str">
            <v>6642  20FR</v>
          </cell>
          <cell r="G929">
            <v>8668</v>
          </cell>
        </row>
        <row r="930">
          <cell r="A930">
            <v>929</v>
          </cell>
          <cell r="B930">
            <v>6420200</v>
          </cell>
          <cell r="C930" t="str">
            <v>Aortic Arch Cannula</v>
          </cell>
          <cell r="D930" t="str">
            <v>6672  24FR</v>
          </cell>
          <cell r="G930">
            <v>8668</v>
          </cell>
        </row>
        <row r="931">
          <cell r="A931">
            <v>930</v>
          </cell>
          <cell r="B931">
            <v>6430100</v>
          </cell>
          <cell r="C931" t="str">
            <v>Flexible Arterial Cannula</v>
          </cell>
          <cell r="D931" t="str">
            <v>13010 20FR</v>
          </cell>
          <cell r="G931">
            <v>10099</v>
          </cell>
        </row>
        <row r="932">
          <cell r="A932">
            <v>931</v>
          </cell>
          <cell r="B932">
            <v>6430200</v>
          </cell>
          <cell r="C932" t="str">
            <v>Flexible Arterial Cannula</v>
          </cell>
          <cell r="D932" t="str">
            <v>13020 22FR</v>
          </cell>
          <cell r="G932">
            <v>9275</v>
          </cell>
        </row>
        <row r="933">
          <cell r="A933">
            <v>932</v>
          </cell>
          <cell r="B933">
            <v>6430300</v>
          </cell>
          <cell r="C933" t="str">
            <v>Flexible Arterial Cannula</v>
          </cell>
          <cell r="D933" t="str">
            <v>13030 24FR</v>
          </cell>
          <cell r="G933">
            <v>9275</v>
          </cell>
        </row>
        <row r="934">
          <cell r="A934">
            <v>933</v>
          </cell>
          <cell r="B934">
            <v>6430400</v>
          </cell>
          <cell r="C934" t="str">
            <v>Flexible Arterial Cannula</v>
          </cell>
          <cell r="D934" t="str">
            <v>16094 24FR</v>
          </cell>
          <cell r="G934">
            <v>12699</v>
          </cell>
        </row>
        <row r="935">
          <cell r="A935">
            <v>934</v>
          </cell>
          <cell r="B935">
            <v>6430500</v>
          </cell>
          <cell r="C935" t="str">
            <v>Flexible Arterial Cannula</v>
          </cell>
          <cell r="D935">
            <v>10590</v>
          </cell>
          <cell r="G935">
            <v>9275</v>
          </cell>
        </row>
        <row r="936">
          <cell r="A936">
            <v>935</v>
          </cell>
          <cell r="B936">
            <v>6450100</v>
          </cell>
          <cell r="C936" t="str">
            <v>Venoatri AL Catheter</v>
          </cell>
          <cell r="D936" t="str">
            <v>164505 46FR</v>
          </cell>
          <cell r="G936">
            <v>11876</v>
          </cell>
        </row>
        <row r="937">
          <cell r="A937">
            <v>936</v>
          </cell>
          <cell r="B937">
            <v>6450200</v>
          </cell>
          <cell r="C937" t="str">
            <v>Venoatri AL Catheter</v>
          </cell>
          <cell r="D937" t="str">
            <v>164525 36FR</v>
          </cell>
          <cell r="G937">
            <v>12699</v>
          </cell>
        </row>
        <row r="938">
          <cell r="A938">
            <v>937</v>
          </cell>
          <cell r="B938">
            <v>6460100</v>
          </cell>
          <cell r="C938" t="str">
            <v>Two Stage V.R Catheter</v>
          </cell>
          <cell r="D938" t="str">
            <v>12340 51FR</v>
          </cell>
          <cell r="G938">
            <v>8582</v>
          </cell>
        </row>
        <row r="939">
          <cell r="A939">
            <v>938</v>
          </cell>
          <cell r="B939">
            <v>6460200</v>
          </cell>
          <cell r="C939" t="str">
            <v>Two Stage V.R Catheter</v>
          </cell>
          <cell r="D939" t="str">
            <v>14992 40FR</v>
          </cell>
          <cell r="G939">
            <v>12699</v>
          </cell>
        </row>
        <row r="940">
          <cell r="A940">
            <v>939</v>
          </cell>
          <cell r="B940">
            <v>6500100</v>
          </cell>
          <cell r="C940" t="str">
            <v>Arterial Vent Catheter</v>
          </cell>
          <cell r="D940">
            <v>10550</v>
          </cell>
          <cell r="G940">
            <v>6241</v>
          </cell>
        </row>
        <row r="941">
          <cell r="A941">
            <v>940</v>
          </cell>
          <cell r="B941">
            <v>6560100</v>
          </cell>
          <cell r="C941" t="str">
            <v>Suction Device</v>
          </cell>
          <cell r="D941">
            <v>9999</v>
          </cell>
          <cell r="G941">
            <v>6978</v>
          </cell>
        </row>
        <row r="942">
          <cell r="A942">
            <v>941</v>
          </cell>
          <cell r="B942">
            <v>6560200</v>
          </cell>
          <cell r="C942" t="str">
            <v>Suction Device</v>
          </cell>
          <cell r="D942">
            <v>15236</v>
          </cell>
          <cell r="G942">
            <v>6978</v>
          </cell>
        </row>
        <row r="943">
          <cell r="A943">
            <v>942</v>
          </cell>
          <cell r="B943">
            <v>6560400</v>
          </cell>
          <cell r="C943" t="str">
            <v>Suction Device</v>
          </cell>
          <cell r="D943">
            <v>10840</v>
          </cell>
          <cell r="G943">
            <v>5288</v>
          </cell>
        </row>
        <row r="944">
          <cell r="A944">
            <v>943</v>
          </cell>
          <cell r="B944">
            <v>6550100</v>
          </cell>
          <cell r="C944" t="str">
            <v>Cardioplegia Cannula</v>
          </cell>
          <cell r="D944" t="str">
            <v>15-465 W-12G</v>
          </cell>
          <cell r="G944">
            <v>9752</v>
          </cell>
        </row>
        <row r="945">
          <cell r="A945">
            <v>944</v>
          </cell>
          <cell r="B945">
            <v>6550300</v>
          </cell>
          <cell r="C945" t="str">
            <v>Cardioplegia Cannula</v>
          </cell>
          <cell r="D945" t="str">
            <v>164660 W-12G</v>
          </cell>
          <cell r="G945">
            <v>9752</v>
          </cell>
        </row>
        <row r="946">
          <cell r="A946">
            <v>945</v>
          </cell>
          <cell r="B946">
            <v>6550400</v>
          </cell>
          <cell r="C946" t="str">
            <v>Cardioplegia Cannula</v>
          </cell>
          <cell r="D946" t="str">
            <v>164665 W-14G</v>
          </cell>
          <cell r="G946">
            <v>9752</v>
          </cell>
        </row>
        <row r="947">
          <cell r="A947">
            <v>946</v>
          </cell>
          <cell r="B947">
            <v>6490100</v>
          </cell>
          <cell r="C947" t="str">
            <v>Priming Tube</v>
          </cell>
          <cell r="D947">
            <v>11600</v>
          </cell>
          <cell r="G947">
            <v>6848</v>
          </cell>
        </row>
        <row r="948">
          <cell r="A948">
            <v>947</v>
          </cell>
          <cell r="B948">
            <v>6650100</v>
          </cell>
          <cell r="C948" t="str">
            <v>Temperature Probe Conn.</v>
          </cell>
          <cell r="D948">
            <v>12110</v>
          </cell>
          <cell r="G948">
            <v>6328</v>
          </cell>
        </row>
        <row r="949">
          <cell r="A949">
            <v>948</v>
          </cell>
          <cell r="B949">
            <v>6650200</v>
          </cell>
          <cell r="C949" t="str">
            <v>Temperature Probe Conn.</v>
          </cell>
          <cell r="D949">
            <v>13406</v>
          </cell>
          <cell r="G949">
            <v>6328</v>
          </cell>
        </row>
        <row r="950">
          <cell r="A950">
            <v>949</v>
          </cell>
          <cell r="B950">
            <v>6440100</v>
          </cell>
          <cell r="C950" t="str">
            <v>Venous Return Catheter</v>
          </cell>
          <cell r="D950" t="str">
            <v>12300 32FR</v>
          </cell>
          <cell r="G950">
            <v>7021</v>
          </cell>
        </row>
        <row r="951">
          <cell r="A951">
            <v>950</v>
          </cell>
          <cell r="B951">
            <v>6440200</v>
          </cell>
          <cell r="C951" t="str">
            <v>Venous Return Catheter</v>
          </cell>
          <cell r="D951">
            <v>10150</v>
          </cell>
          <cell r="G951">
            <v>7021</v>
          </cell>
        </row>
        <row r="952">
          <cell r="A952">
            <v>951</v>
          </cell>
          <cell r="B952">
            <v>6440300</v>
          </cell>
          <cell r="C952" t="str">
            <v>Venous Return Catheter</v>
          </cell>
          <cell r="D952">
            <v>11070</v>
          </cell>
          <cell r="G952">
            <v>7021</v>
          </cell>
        </row>
        <row r="953">
          <cell r="A953">
            <v>952</v>
          </cell>
          <cell r="B953">
            <v>6440400</v>
          </cell>
          <cell r="C953" t="str">
            <v>Venous Return Catheter</v>
          </cell>
          <cell r="D953">
            <v>11490</v>
          </cell>
          <cell r="G953">
            <v>7021</v>
          </cell>
        </row>
        <row r="954">
          <cell r="A954">
            <v>953</v>
          </cell>
          <cell r="B954">
            <v>6440900</v>
          </cell>
          <cell r="C954" t="str">
            <v>Venous Return Catheter</v>
          </cell>
          <cell r="D954" t="str">
            <v>14036 36FR</v>
          </cell>
          <cell r="G954">
            <v>11052</v>
          </cell>
        </row>
        <row r="955">
          <cell r="A955">
            <v>954</v>
          </cell>
          <cell r="B955">
            <v>6441000</v>
          </cell>
          <cell r="C955" t="str">
            <v>Venous Return Catheter</v>
          </cell>
          <cell r="D955">
            <v>14040</v>
          </cell>
          <cell r="G955">
            <v>11993.4</v>
          </cell>
        </row>
        <row r="956">
          <cell r="A956">
            <v>955</v>
          </cell>
          <cell r="B956">
            <v>6441100</v>
          </cell>
          <cell r="C956" t="str">
            <v>Venous Return Catheter</v>
          </cell>
          <cell r="D956">
            <v>14032</v>
          </cell>
          <cell r="G956">
            <v>11052</v>
          </cell>
        </row>
        <row r="957">
          <cell r="A957">
            <v>956</v>
          </cell>
          <cell r="B957">
            <v>6470100</v>
          </cell>
          <cell r="C957" t="str">
            <v>Invent Catheter</v>
          </cell>
          <cell r="D957" t="str">
            <v>18124 18FR</v>
          </cell>
          <cell r="G957">
            <v>15000</v>
          </cell>
        </row>
        <row r="958">
          <cell r="A958">
            <v>957</v>
          </cell>
          <cell r="B958">
            <v>6470200</v>
          </cell>
          <cell r="C958" t="str">
            <v>Invent Catheter</v>
          </cell>
          <cell r="D958">
            <v>18080</v>
          </cell>
          <cell r="G958">
            <v>15000</v>
          </cell>
        </row>
        <row r="959">
          <cell r="A959">
            <v>958</v>
          </cell>
          <cell r="B959">
            <v>6510100</v>
          </cell>
          <cell r="C959" t="str">
            <v>Arterial Vent Catheter</v>
          </cell>
          <cell r="D959">
            <v>10600</v>
          </cell>
          <cell r="G959">
            <v>5200</v>
          </cell>
        </row>
        <row r="960">
          <cell r="A960">
            <v>959</v>
          </cell>
          <cell r="B960">
            <v>6520200</v>
          </cell>
          <cell r="C960" t="str">
            <v>L.V Vent Catheter</v>
          </cell>
          <cell r="D960">
            <v>10610</v>
          </cell>
          <cell r="G960">
            <v>11789</v>
          </cell>
        </row>
        <row r="961">
          <cell r="A961">
            <v>960</v>
          </cell>
          <cell r="B961">
            <v>6530100</v>
          </cell>
          <cell r="C961" t="str">
            <v>C.L.H Vent Catheter</v>
          </cell>
          <cell r="D961">
            <v>12345</v>
          </cell>
          <cell r="G961">
            <v>10619</v>
          </cell>
        </row>
        <row r="962">
          <cell r="A962">
            <v>961</v>
          </cell>
          <cell r="B962">
            <v>6530200</v>
          </cell>
          <cell r="C962" t="str">
            <v>C.L.H Vent Catheter</v>
          </cell>
          <cell r="D962">
            <v>14622</v>
          </cell>
          <cell r="G962">
            <v>10619</v>
          </cell>
        </row>
        <row r="963">
          <cell r="A963">
            <v>962</v>
          </cell>
          <cell r="B963">
            <v>6490200</v>
          </cell>
          <cell r="C963" t="str">
            <v>Adult Cardiac Sucker</v>
          </cell>
          <cell r="D963">
            <v>11009010</v>
          </cell>
          <cell r="G963">
            <v>4118</v>
          </cell>
        </row>
        <row r="964">
          <cell r="A964">
            <v>963</v>
          </cell>
          <cell r="B964">
            <v>6720100</v>
          </cell>
          <cell r="C964" t="str">
            <v>Connector</v>
          </cell>
          <cell r="D964">
            <v>12189010</v>
          </cell>
          <cell r="G964">
            <v>87</v>
          </cell>
        </row>
        <row r="965">
          <cell r="A965">
            <v>964</v>
          </cell>
          <cell r="B965">
            <v>6720200</v>
          </cell>
          <cell r="C965" t="str">
            <v>Connector</v>
          </cell>
          <cell r="D965">
            <v>13814010</v>
          </cell>
          <cell r="G965">
            <v>87</v>
          </cell>
        </row>
        <row r="966">
          <cell r="A966">
            <v>965</v>
          </cell>
          <cell r="B966">
            <v>6720300</v>
          </cell>
          <cell r="C966" t="str">
            <v>Connector</v>
          </cell>
          <cell r="D966">
            <v>13815010</v>
          </cell>
          <cell r="G966">
            <v>87</v>
          </cell>
        </row>
        <row r="967">
          <cell r="A967">
            <v>966</v>
          </cell>
          <cell r="B967">
            <v>6580100</v>
          </cell>
          <cell r="C967" t="str">
            <v>Clear Cardioplegia Set</v>
          </cell>
          <cell r="D967">
            <v>15501</v>
          </cell>
          <cell r="G967">
            <v>46158</v>
          </cell>
        </row>
        <row r="968">
          <cell r="A968">
            <v>967</v>
          </cell>
          <cell r="B968">
            <v>6580200</v>
          </cell>
          <cell r="C968" t="str">
            <v>Clear Cardioplegia Set</v>
          </cell>
          <cell r="D968">
            <v>16015</v>
          </cell>
          <cell r="G968">
            <v>46158</v>
          </cell>
        </row>
        <row r="969">
          <cell r="A969">
            <v>968</v>
          </cell>
          <cell r="B969">
            <v>6580300</v>
          </cell>
          <cell r="C969" t="str">
            <v>Clear Cardioplegia Set</v>
          </cell>
          <cell r="D969">
            <v>15486</v>
          </cell>
          <cell r="G969">
            <v>46158</v>
          </cell>
        </row>
        <row r="970">
          <cell r="A970">
            <v>969</v>
          </cell>
          <cell r="B970">
            <v>6580400</v>
          </cell>
          <cell r="C970" t="str">
            <v>Clear Cardioplegia Set</v>
          </cell>
          <cell r="D970">
            <v>16020</v>
          </cell>
          <cell r="G970">
            <v>46158</v>
          </cell>
        </row>
        <row r="971">
          <cell r="A971">
            <v>970</v>
          </cell>
          <cell r="B971">
            <v>6570100</v>
          </cell>
          <cell r="C971" t="str">
            <v>Blood Cardioplegia Set</v>
          </cell>
          <cell r="D971">
            <v>16010</v>
          </cell>
          <cell r="G971">
            <v>66313</v>
          </cell>
        </row>
        <row r="972">
          <cell r="A972">
            <v>971</v>
          </cell>
          <cell r="B972">
            <v>6570200</v>
          </cell>
          <cell r="C972" t="str">
            <v>Blood Cardioplegia Set</v>
          </cell>
          <cell r="D972">
            <v>14915</v>
          </cell>
          <cell r="G972">
            <v>66313</v>
          </cell>
        </row>
        <row r="973">
          <cell r="A973">
            <v>972</v>
          </cell>
          <cell r="B973">
            <v>6570300</v>
          </cell>
          <cell r="C973" t="str">
            <v>Blood Cardioplegia Set</v>
          </cell>
          <cell r="D973">
            <v>16200</v>
          </cell>
          <cell r="G973">
            <v>66313</v>
          </cell>
        </row>
        <row r="974">
          <cell r="A974">
            <v>973</v>
          </cell>
          <cell r="B974">
            <v>6640100</v>
          </cell>
          <cell r="C974" t="str">
            <v>R.E Table Lines MP-4</v>
          </cell>
          <cell r="D974">
            <v>16110</v>
          </cell>
          <cell r="G974">
            <v>15023</v>
          </cell>
        </row>
        <row r="975">
          <cell r="A975">
            <v>974</v>
          </cell>
          <cell r="B975">
            <v>6640300</v>
          </cell>
          <cell r="C975" t="str">
            <v>R.E Table Lines MP-4</v>
          </cell>
          <cell r="D975">
            <v>16115</v>
          </cell>
          <cell r="G975">
            <v>15023</v>
          </cell>
        </row>
        <row r="976">
          <cell r="A976">
            <v>975</v>
          </cell>
          <cell r="B976">
            <v>6640200</v>
          </cell>
          <cell r="C976" t="str">
            <v>R.E Table Lines MP-4</v>
          </cell>
          <cell r="D976">
            <v>16130</v>
          </cell>
          <cell r="G976">
            <v>15023</v>
          </cell>
        </row>
        <row r="977">
          <cell r="A977">
            <v>976</v>
          </cell>
          <cell r="B977">
            <v>6330100</v>
          </cell>
          <cell r="C977" t="str">
            <v>Oxygenator</v>
          </cell>
          <cell r="D977">
            <v>16310</v>
          </cell>
          <cell r="G977">
            <v>208036</v>
          </cell>
        </row>
        <row r="978">
          <cell r="A978">
            <v>977</v>
          </cell>
          <cell r="B978">
            <v>6330200</v>
          </cell>
          <cell r="C978" t="str">
            <v>Oxygenator(INF)</v>
          </cell>
          <cell r="D978">
            <v>16267</v>
          </cell>
          <cell r="G978">
            <v>350000</v>
          </cell>
        </row>
        <row r="979">
          <cell r="A979">
            <v>978</v>
          </cell>
          <cell r="B979">
            <v>6380200</v>
          </cell>
          <cell r="C979" t="str">
            <v>Cardiotomy Reservoir</v>
          </cell>
          <cell r="D979">
            <v>16315</v>
          </cell>
          <cell r="G979">
            <v>19503</v>
          </cell>
        </row>
        <row r="980">
          <cell r="A980">
            <v>979</v>
          </cell>
          <cell r="B980">
            <v>6380300</v>
          </cell>
          <cell r="C980" t="str">
            <v>Cardiotomy Reservoir</v>
          </cell>
          <cell r="D980">
            <v>16322</v>
          </cell>
          <cell r="G980">
            <v>19503</v>
          </cell>
        </row>
        <row r="981">
          <cell r="A981">
            <v>980</v>
          </cell>
          <cell r="B981">
            <v>6380400</v>
          </cell>
          <cell r="C981" t="str">
            <v>Cardiotomy Reservoir</v>
          </cell>
          <cell r="D981">
            <v>16323</v>
          </cell>
          <cell r="G981">
            <v>19503</v>
          </cell>
        </row>
        <row r="982">
          <cell r="A982">
            <v>981</v>
          </cell>
          <cell r="B982">
            <v>6480100</v>
          </cell>
          <cell r="C982" t="str">
            <v>Cardiotomy Reservoir</v>
          </cell>
          <cell r="D982">
            <v>16524701</v>
          </cell>
          <cell r="G982">
            <v>48666</v>
          </cell>
        </row>
        <row r="983">
          <cell r="A983">
            <v>982</v>
          </cell>
          <cell r="B983">
            <v>6391300</v>
          </cell>
          <cell r="C983" t="str">
            <v>Hemoconcentrator</v>
          </cell>
          <cell r="D983">
            <v>16355</v>
          </cell>
          <cell r="G983">
            <v>48758</v>
          </cell>
        </row>
        <row r="984">
          <cell r="A984">
            <v>983</v>
          </cell>
          <cell r="B984">
            <v>6720400</v>
          </cell>
          <cell r="C984" t="str">
            <v>Straight Connector</v>
          </cell>
          <cell r="D984">
            <v>6402</v>
          </cell>
          <cell r="G984">
            <v>195030</v>
          </cell>
        </row>
        <row r="985">
          <cell r="A985">
            <v>984</v>
          </cell>
          <cell r="B985">
            <v>6720500</v>
          </cell>
          <cell r="C985" t="str">
            <v>Straight Connector</v>
          </cell>
          <cell r="D985">
            <v>6403</v>
          </cell>
          <cell r="G985">
            <v>221040</v>
          </cell>
        </row>
        <row r="986">
          <cell r="A986">
            <v>985</v>
          </cell>
          <cell r="B986">
            <v>6720600</v>
          </cell>
          <cell r="C986" t="str">
            <v>Straight Connector</v>
          </cell>
          <cell r="D986">
            <v>6404</v>
          </cell>
          <cell r="G986">
            <v>221040</v>
          </cell>
        </row>
        <row r="987">
          <cell r="A987">
            <v>986</v>
          </cell>
          <cell r="B987">
            <v>6720700</v>
          </cell>
          <cell r="C987" t="str">
            <v>Straight Connector</v>
          </cell>
          <cell r="D987">
            <v>6405</v>
          </cell>
          <cell r="G987">
            <v>221040</v>
          </cell>
        </row>
        <row r="988">
          <cell r="A988">
            <v>987</v>
          </cell>
          <cell r="B988">
            <v>6710100</v>
          </cell>
          <cell r="C988" t="str">
            <v>Reducer</v>
          </cell>
          <cell r="D988">
            <v>6420</v>
          </cell>
          <cell r="G988">
            <v>195030</v>
          </cell>
        </row>
        <row r="989">
          <cell r="A989">
            <v>988</v>
          </cell>
          <cell r="B989">
            <v>6710200</v>
          </cell>
          <cell r="C989" t="str">
            <v>Reducer</v>
          </cell>
          <cell r="D989">
            <v>6421</v>
          </cell>
          <cell r="G989">
            <v>195030</v>
          </cell>
        </row>
        <row r="990">
          <cell r="A990">
            <v>989</v>
          </cell>
          <cell r="B990">
            <v>6710300</v>
          </cell>
          <cell r="C990" t="str">
            <v>Reducer</v>
          </cell>
          <cell r="D990">
            <v>6422</v>
          </cell>
          <cell r="G990">
            <v>221040</v>
          </cell>
        </row>
        <row r="991">
          <cell r="A991">
            <v>990</v>
          </cell>
          <cell r="B991">
            <v>6710400</v>
          </cell>
          <cell r="C991" t="str">
            <v>Reducer</v>
          </cell>
          <cell r="D991">
            <v>6423</v>
          </cell>
          <cell r="G991">
            <v>221040</v>
          </cell>
        </row>
        <row r="992">
          <cell r="A992">
            <v>991</v>
          </cell>
          <cell r="B992">
            <v>6710500</v>
          </cell>
          <cell r="C992" t="str">
            <v>Reducer</v>
          </cell>
          <cell r="D992">
            <v>6424</v>
          </cell>
          <cell r="G992">
            <v>221040</v>
          </cell>
        </row>
        <row r="993">
          <cell r="A993">
            <v>992</v>
          </cell>
          <cell r="B993">
            <v>6680100</v>
          </cell>
          <cell r="C993" t="str">
            <v>Y-Connector</v>
          </cell>
          <cell r="D993">
            <v>6442</v>
          </cell>
          <cell r="G993">
            <v>321590</v>
          </cell>
        </row>
        <row r="994">
          <cell r="A994">
            <v>993</v>
          </cell>
          <cell r="B994">
            <v>6680200</v>
          </cell>
          <cell r="C994" t="str">
            <v>Y-Connector</v>
          </cell>
          <cell r="D994">
            <v>6443</v>
          </cell>
          <cell r="G994">
            <v>321590</v>
          </cell>
        </row>
        <row r="995">
          <cell r="A995">
            <v>994</v>
          </cell>
          <cell r="B995">
            <v>6680300</v>
          </cell>
          <cell r="C995" t="str">
            <v>Y-Connector</v>
          </cell>
          <cell r="D995">
            <v>6445</v>
          </cell>
          <cell r="G995">
            <v>321590</v>
          </cell>
        </row>
        <row r="996">
          <cell r="A996">
            <v>995</v>
          </cell>
          <cell r="B996">
            <v>6700100</v>
          </cell>
          <cell r="C996" t="str">
            <v>Stainless Steel Dilator</v>
          </cell>
          <cell r="D996">
            <v>6641</v>
          </cell>
          <cell r="G996">
            <v>172500</v>
          </cell>
        </row>
        <row r="997">
          <cell r="A997">
            <v>996</v>
          </cell>
          <cell r="B997">
            <v>6700200</v>
          </cell>
          <cell r="C997" t="str">
            <v>Stainless Steel Dilator</v>
          </cell>
          <cell r="D997">
            <v>6651</v>
          </cell>
          <cell r="G997">
            <v>169030</v>
          </cell>
        </row>
        <row r="998">
          <cell r="A998">
            <v>997</v>
          </cell>
          <cell r="B998">
            <v>6700300</v>
          </cell>
          <cell r="C998" t="str">
            <v>Stainless Steel Dilator</v>
          </cell>
          <cell r="D998">
            <v>6661</v>
          </cell>
          <cell r="G998">
            <v>185500</v>
          </cell>
        </row>
        <row r="999">
          <cell r="A999">
            <v>998</v>
          </cell>
          <cell r="B999">
            <v>6700400</v>
          </cell>
          <cell r="C999" t="str">
            <v>Stainless Steel Dilator</v>
          </cell>
          <cell r="D999">
            <v>6671</v>
          </cell>
          <cell r="G999">
            <v>178560</v>
          </cell>
        </row>
        <row r="1000">
          <cell r="A1000">
            <v>999</v>
          </cell>
          <cell r="B1000">
            <v>6670100</v>
          </cell>
          <cell r="C1000" t="str">
            <v>Tube Port</v>
          </cell>
          <cell r="D1000">
            <v>6690</v>
          </cell>
          <cell r="G1000">
            <v>152560</v>
          </cell>
        </row>
        <row r="1001">
          <cell r="A1001">
            <v>1000</v>
          </cell>
          <cell r="B1001">
            <v>6670200</v>
          </cell>
          <cell r="C1001" t="str">
            <v>Tube Port</v>
          </cell>
          <cell r="D1001">
            <v>6691</v>
          </cell>
          <cell r="G1001">
            <v>152560</v>
          </cell>
        </row>
        <row r="1002">
          <cell r="A1002">
            <v>1001</v>
          </cell>
          <cell r="B1002">
            <v>6670300</v>
          </cell>
          <cell r="C1002" t="str">
            <v>Tube Port</v>
          </cell>
          <cell r="D1002">
            <v>6692</v>
          </cell>
          <cell r="G1002">
            <v>152560</v>
          </cell>
        </row>
        <row r="1003">
          <cell r="A1003">
            <v>1002</v>
          </cell>
          <cell r="B1003">
            <v>1060400</v>
          </cell>
          <cell r="C1003" t="str">
            <v>B.T D-1F     733422</v>
          </cell>
          <cell r="D1003" t="str">
            <v>500/400</v>
          </cell>
          <cell r="G1003">
            <v>1744.51</v>
          </cell>
        </row>
        <row r="1004">
          <cell r="A1004">
            <v>1003</v>
          </cell>
          <cell r="B1004">
            <v>2020200</v>
          </cell>
          <cell r="C1004" t="str">
            <v>Peritosol-(Y) 250</v>
          </cell>
          <cell r="D1004" t="str">
            <v>1 L</v>
          </cell>
          <cell r="G1004">
            <v>1921</v>
          </cell>
        </row>
        <row r="1005">
          <cell r="A1005">
            <v>1004</v>
          </cell>
          <cell r="B1005">
            <v>3604500</v>
          </cell>
          <cell r="C1005" t="str">
            <v>3M  부품</v>
          </cell>
          <cell r="G1005">
            <v>12</v>
          </cell>
        </row>
        <row r="1006">
          <cell r="A1006">
            <v>1005</v>
          </cell>
          <cell r="B1006">
            <v>6340200</v>
          </cell>
          <cell r="C1006" t="str">
            <v>Ecoline</v>
          </cell>
          <cell r="D1006" t="str">
            <v>GCP-194MA</v>
          </cell>
          <cell r="G1006">
            <v>125394.76</v>
          </cell>
        </row>
        <row r="1007">
          <cell r="A1007">
            <v>1006</v>
          </cell>
          <cell r="B1007">
            <v>6260500</v>
          </cell>
          <cell r="C1007" t="str">
            <v>보조 Collimator</v>
          </cell>
          <cell r="D1007" t="str">
            <v>1.2 cm</v>
          </cell>
        </row>
        <row r="1008">
          <cell r="A1008">
            <v>1007</v>
          </cell>
          <cell r="B1008">
            <v>6260600</v>
          </cell>
          <cell r="C1008" t="str">
            <v>보조 Collimator</v>
          </cell>
          <cell r="D1008" t="str">
            <v>1.4 cm</v>
          </cell>
        </row>
        <row r="1009">
          <cell r="A1009">
            <v>1008</v>
          </cell>
          <cell r="B1009">
            <v>6260700</v>
          </cell>
          <cell r="C1009" t="str">
            <v>보조 Collimator</v>
          </cell>
          <cell r="D1009" t="str">
            <v>1.6 cm</v>
          </cell>
        </row>
        <row r="1010">
          <cell r="A1010">
            <v>1009</v>
          </cell>
          <cell r="B1010">
            <v>6260800</v>
          </cell>
          <cell r="C1010" t="str">
            <v>보조 Collimator</v>
          </cell>
          <cell r="D1010" t="str">
            <v>1.8 cm</v>
          </cell>
        </row>
        <row r="1011">
          <cell r="A1011">
            <v>1010</v>
          </cell>
          <cell r="B1011">
            <v>6260900</v>
          </cell>
          <cell r="C1011" t="str">
            <v>보조 Collimator</v>
          </cell>
          <cell r="D1011" t="str">
            <v>2.2 cm</v>
          </cell>
        </row>
        <row r="1012">
          <cell r="A1012">
            <v>1011</v>
          </cell>
          <cell r="B1012">
            <v>6261000</v>
          </cell>
          <cell r="C1012" t="str">
            <v>보조 Collimator</v>
          </cell>
          <cell r="D1012" t="str">
            <v>2.4 cm</v>
          </cell>
        </row>
        <row r="1013">
          <cell r="A1013">
            <v>1012</v>
          </cell>
          <cell r="B1013">
            <v>6261100</v>
          </cell>
          <cell r="C1013" t="str">
            <v>보조 Collimator</v>
          </cell>
          <cell r="D1013" t="str">
            <v>2.6 cm</v>
          </cell>
        </row>
        <row r="1014">
          <cell r="A1014">
            <v>1013</v>
          </cell>
          <cell r="B1014">
            <v>6261200</v>
          </cell>
          <cell r="C1014" t="str">
            <v>보조 Collimator</v>
          </cell>
          <cell r="D1014" t="str">
            <v>2.8 cm</v>
          </cell>
        </row>
        <row r="1015">
          <cell r="A1015">
            <v>1014</v>
          </cell>
          <cell r="B1015">
            <v>6261300</v>
          </cell>
          <cell r="C1015" t="str">
            <v>보조 Collimator</v>
          </cell>
          <cell r="D1015" t="str">
            <v>3.2 cm</v>
          </cell>
        </row>
        <row r="1016">
          <cell r="A1016">
            <v>1015</v>
          </cell>
          <cell r="B1016">
            <v>6261400</v>
          </cell>
          <cell r="C1016" t="str">
            <v>보조 Collimator</v>
          </cell>
          <cell r="D1016" t="str">
            <v>3.4 cm</v>
          </cell>
        </row>
        <row r="1017">
          <cell r="A1017">
            <v>1016</v>
          </cell>
          <cell r="B1017">
            <v>6261500</v>
          </cell>
          <cell r="C1017" t="str">
            <v>보조 Collimator</v>
          </cell>
          <cell r="D1017" t="str">
            <v>3.6 cm</v>
          </cell>
        </row>
        <row r="1018">
          <cell r="A1018">
            <v>1017</v>
          </cell>
          <cell r="B1018">
            <v>6261600</v>
          </cell>
          <cell r="C1018" t="str">
            <v>보조 Collimator</v>
          </cell>
          <cell r="D1018" t="str">
            <v>3.8 cm</v>
          </cell>
        </row>
        <row r="1019">
          <cell r="A1019">
            <v>1018</v>
          </cell>
          <cell r="B1019">
            <v>6290600</v>
          </cell>
          <cell r="C1019" t="str">
            <v>Pin Pointer</v>
          </cell>
          <cell r="G1019">
            <v>290000</v>
          </cell>
        </row>
        <row r="1020">
          <cell r="A1020">
            <v>1019</v>
          </cell>
          <cell r="B1020">
            <v>6391500</v>
          </cell>
          <cell r="C1020" t="str">
            <v>Pediatric Arterial Filter</v>
          </cell>
          <cell r="D1020" t="str">
            <v>소</v>
          </cell>
          <cell r="G1020">
            <v>34376</v>
          </cell>
        </row>
        <row r="1021">
          <cell r="A1021">
            <v>1020</v>
          </cell>
          <cell r="B1021">
            <v>6391600</v>
          </cell>
          <cell r="C1021" t="str">
            <v>Pediatric Arterial Holder</v>
          </cell>
          <cell r="G1021">
            <v>71353</v>
          </cell>
        </row>
        <row r="1022">
          <cell r="A1022">
            <v>1021</v>
          </cell>
          <cell r="B1022">
            <v>6570400</v>
          </cell>
          <cell r="C1022" t="str">
            <v>Blood Cardioplegia Set</v>
          </cell>
          <cell r="D1022">
            <v>15928</v>
          </cell>
          <cell r="G1022">
            <v>66313</v>
          </cell>
        </row>
        <row r="1023">
          <cell r="A1023">
            <v>1022</v>
          </cell>
          <cell r="B1023">
            <v>6440500</v>
          </cell>
          <cell r="C1023" t="str">
            <v>Venous Return Catheter</v>
          </cell>
          <cell r="D1023" t="str">
            <v>9472 25FR (EA)</v>
          </cell>
          <cell r="G1023">
            <v>10000</v>
          </cell>
        </row>
        <row r="1024">
          <cell r="A1024">
            <v>1023</v>
          </cell>
          <cell r="B1024">
            <v>6440600</v>
          </cell>
          <cell r="C1024" t="str">
            <v>Venous Return Catheter</v>
          </cell>
          <cell r="D1024" t="str">
            <v>9452 24FR</v>
          </cell>
          <cell r="G1024">
            <v>10000</v>
          </cell>
        </row>
        <row r="1025">
          <cell r="A1025">
            <v>1024</v>
          </cell>
          <cell r="B1025">
            <v>6440700</v>
          </cell>
          <cell r="C1025" t="str">
            <v>Venous Return Catheter</v>
          </cell>
          <cell r="D1025" t="str">
            <v>9464 28FR</v>
          </cell>
          <cell r="G1025">
            <v>10000</v>
          </cell>
        </row>
        <row r="1026">
          <cell r="A1026">
            <v>1025</v>
          </cell>
          <cell r="B1026">
            <v>6320200</v>
          </cell>
          <cell r="C1026" t="str">
            <v>Oxyflo</v>
          </cell>
          <cell r="D1026" t="str">
            <v>수출용</v>
          </cell>
          <cell r="F1026">
            <v>195071.59</v>
          </cell>
          <cell r="G1026">
            <v>95071.59</v>
          </cell>
        </row>
        <row r="1027">
          <cell r="A1027">
            <v>1026</v>
          </cell>
          <cell r="B1027">
            <v>6391400</v>
          </cell>
          <cell r="C1027" t="str">
            <v>Arterial Filter</v>
          </cell>
          <cell r="D1027" t="str">
            <v>Adult(대)</v>
          </cell>
          <cell r="E1027">
            <v>389776</v>
          </cell>
          <cell r="G1027">
            <v>53000</v>
          </cell>
        </row>
        <row r="1028">
          <cell r="A1028">
            <v>1027</v>
          </cell>
          <cell r="B1028">
            <v>2541500</v>
          </cell>
          <cell r="C1028" t="str">
            <v>A.V.F Set(MEDIKIT)</v>
          </cell>
          <cell r="D1028" t="str">
            <v>18G Clamp Cath</v>
          </cell>
          <cell r="G1028">
            <v>379.7</v>
          </cell>
        </row>
        <row r="1029">
          <cell r="A1029">
            <v>1028</v>
          </cell>
          <cell r="B1029">
            <v>5350700</v>
          </cell>
          <cell r="C1029" t="str">
            <v>Sample Cup</v>
          </cell>
          <cell r="D1029" t="str">
            <v>R.C-2</v>
          </cell>
          <cell r="E1029">
            <v>583040</v>
          </cell>
          <cell r="G1029">
            <v>9.41</v>
          </cell>
        </row>
        <row r="1030">
          <cell r="A1030">
            <v>1029</v>
          </cell>
          <cell r="B1030">
            <v>2594100</v>
          </cell>
          <cell r="C1030" t="str">
            <v>R/O Module</v>
          </cell>
          <cell r="D1030" t="str">
            <v>NP-1000</v>
          </cell>
          <cell r="G1030">
            <v>6460000</v>
          </cell>
        </row>
        <row r="1031">
          <cell r="A1031">
            <v>1030</v>
          </cell>
          <cell r="B1031">
            <v>5650300</v>
          </cell>
          <cell r="C1031" t="str">
            <v>One Pipette</v>
          </cell>
          <cell r="D1031" t="str">
            <v>200-1000ml</v>
          </cell>
          <cell r="G1031">
            <v>125000</v>
          </cell>
        </row>
        <row r="1032">
          <cell r="A1032">
            <v>1031</v>
          </cell>
          <cell r="B1032">
            <v>6400600</v>
          </cell>
          <cell r="C1032" t="str">
            <v>D4 Aortic Arch Cannula</v>
          </cell>
          <cell r="D1032" t="str">
            <v>165269 18FR</v>
          </cell>
          <cell r="G1032">
            <v>11702</v>
          </cell>
        </row>
        <row r="1033">
          <cell r="A1033">
            <v>1032</v>
          </cell>
          <cell r="B1033">
            <v>6410300</v>
          </cell>
          <cell r="C1033" t="str">
            <v>H.I Flow Aortic Cannula</v>
          </cell>
          <cell r="D1033" t="str">
            <v>12325 20FR</v>
          </cell>
          <cell r="G1033">
            <v>12049</v>
          </cell>
        </row>
        <row r="1034">
          <cell r="A1034">
            <v>1033</v>
          </cell>
          <cell r="B1034">
            <v>6460300</v>
          </cell>
          <cell r="C1034" t="str">
            <v>Two Stage V.R Catheter</v>
          </cell>
          <cell r="D1034" t="str">
            <v>15949 36851FR(W.R)</v>
          </cell>
          <cell r="G1034">
            <v>12699</v>
          </cell>
        </row>
        <row r="1035">
          <cell r="A1035">
            <v>1034</v>
          </cell>
          <cell r="B1035">
            <v>6440800</v>
          </cell>
          <cell r="C1035" t="str">
            <v>Venous Return Catheter</v>
          </cell>
          <cell r="D1035" t="str">
            <v>9468 34FR</v>
          </cell>
          <cell r="G1035">
            <v>10000</v>
          </cell>
        </row>
        <row r="1036">
          <cell r="A1036">
            <v>1035</v>
          </cell>
          <cell r="B1036">
            <v>6441200</v>
          </cell>
          <cell r="C1036" t="str">
            <v>Venous Return Catheter</v>
          </cell>
          <cell r="D1036" t="str">
            <v>9473 20FR(W.R)</v>
          </cell>
          <cell r="G1036">
            <v>17500</v>
          </cell>
        </row>
        <row r="1037">
          <cell r="A1037">
            <v>1036</v>
          </cell>
          <cell r="B1037">
            <v>6441300</v>
          </cell>
          <cell r="C1037" t="str">
            <v>Venous Return Catheter</v>
          </cell>
          <cell r="D1037" t="str">
            <v>9453 24FR(W.R)</v>
          </cell>
          <cell r="G1037">
            <v>17500</v>
          </cell>
        </row>
        <row r="1038">
          <cell r="A1038">
            <v>1037</v>
          </cell>
          <cell r="B1038">
            <v>6441400</v>
          </cell>
          <cell r="C1038" t="str">
            <v>Venous Return Catheter</v>
          </cell>
          <cell r="D1038" t="str">
            <v>9465 28FR(W.R)</v>
          </cell>
          <cell r="G1038">
            <v>17500</v>
          </cell>
        </row>
        <row r="1039">
          <cell r="A1039">
            <v>1038</v>
          </cell>
          <cell r="B1039">
            <v>6441500</v>
          </cell>
          <cell r="C1039" t="str">
            <v>Venous Return Catheter</v>
          </cell>
          <cell r="D1039" t="str">
            <v>9496 34FR(W.R)</v>
          </cell>
          <cell r="G1039">
            <v>17500</v>
          </cell>
        </row>
        <row r="1040">
          <cell r="A1040">
            <v>1039</v>
          </cell>
          <cell r="B1040">
            <v>6560300</v>
          </cell>
          <cell r="C1040" t="str">
            <v>Suction Device</v>
          </cell>
          <cell r="D1040" t="str">
            <v>14991 Mini S.</v>
          </cell>
          <cell r="G1040">
            <v>7325</v>
          </cell>
        </row>
        <row r="1041">
          <cell r="A1041">
            <v>1040</v>
          </cell>
          <cell r="B1041">
            <v>6550200</v>
          </cell>
          <cell r="C1041" t="str">
            <v>Cardioplegia Cannula</v>
          </cell>
          <cell r="D1041" t="str">
            <v>164650 W-140</v>
          </cell>
          <cell r="G1041">
            <v>9752</v>
          </cell>
        </row>
        <row r="1042">
          <cell r="A1042">
            <v>1041</v>
          </cell>
          <cell r="B1042">
            <v>6600100</v>
          </cell>
          <cell r="C1042" t="str">
            <v>C.Cardioplege Systems</v>
          </cell>
          <cell r="D1042" t="str">
            <v>9457 4:1</v>
          </cell>
          <cell r="G1042">
            <v>95000</v>
          </cell>
        </row>
        <row r="1043">
          <cell r="A1043">
            <v>1042</v>
          </cell>
          <cell r="B1043">
            <v>6600200</v>
          </cell>
          <cell r="C1043" t="str">
            <v>C.Cardioplege Systems</v>
          </cell>
          <cell r="D1043" t="str">
            <v>165720 4:1</v>
          </cell>
          <cell r="G1043">
            <v>95000</v>
          </cell>
        </row>
        <row r="1044">
          <cell r="A1044">
            <v>1043</v>
          </cell>
          <cell r="B1044">
            <v>6380100</v>
          </cell>
          <cell r="C1044" t="str">
            <v>Venous Reservoir Bag</v>
          </cell>
          <cell r="D1044" t="str">
            <v>16387 250ml</v>
          </cell>
          <cell r="G1044">
            <v>11000</v>
          </cell>
        </row>
        <row r="1045">
          <cell r="A1045">
            <v>1044</v>
          </cell>
          <cell r="B1045">
            <v>3601300</v>
          </cell>
          <cell r="C1045" t="str">
            <v>I.V Set</v>
          </cell>
          <cell r="D1045" t="str">
            <v>8C 1630</v>
          </cell>
          <cell r="G1045">
            <v>1925.72</v>
          </cell>
        </row>
        <row r="1046">
          <cell r="A1046">
            <v>1045</v>
          </cell>
          <cell r="B1046">
            <v>1070700</v>
          </cell>
          <cell r="C1046" t="str">
            <v>Haemonetics Bag</v>
          </cell>
          <cell r="D1046">
            <v>692</v>
          </cell>
          <cell r="F1046">
            <v>2002.08</v>
          </cell>
          <cell r="G1046">
            <v>1757.99</v>
          </cell>
        </row>
        <row r="1047">
          <cell r="A1047">
            <v>1046</v>
          </cell>
          <cell r="B1047">
            <v>6392000</v>
          </cell>
          <cell r="C1047" t="str">
            <v>Accessory Kit</v>
          </cell>
          <cell r="D1047">
            <v>4423</v>
          </cell>
          <cell r="G1047">
            <v>213342</v>
          </cell>
        </row>
        <row r="1048">
          <cell r="A1048">
            <v>1047</v>
          </cell>
          <cell r="B1048">
            <v>6391900</v>
          </cell>
          <cell r="C1048" t="str">
            <v>Conducer Accessory Kit</v>
          </cell>
          <cell r="D1048">
            <v>4424</v>
          </cell>
          <cell r="G1048">
            <v>850000</v>
          </cell>
        </row>
        <row r="1049">
          <cell r="A1049">
            <v>1048</v>
          </cell>
          <cell r="B1049">
            <v>6790100</v>
          </cell>
          <cell r="C1049" t="str">
            <v>Accessories</v>
          </cell>
          <cell r="D1049" t="str">
            <v>164235 Blender</v>
          </cell>
          <cell r="G1049">
            <v>845140</v>
          </cell>
        </row>
        <row r="1050">
          <cell r="A1050">
            <v>1049</v>
          </cell>
          <cell r="B1050">
            <v>6391700</v>
          </cell>
          <cell r="C1050" t="str">
            <v>Flexible Reservoir Holder</v>
          </cell>
          <cell r="D1050">
            <v>9433</v>
          </cell>
          <cell r="G1050">
            <v>210377</v>
          </cell>
        </row>
        <row r="1051">
          <cell r="A1051">
            <v>1050</v>
          </cell>
          <cell r="B1051">
            <v>6391800</v>
          </cell>
          <cell r="C1051" t="str">
            <v>Infant F.Reservoir Holder</v>
          </cell>
          <cell r="D1051">
            <v>9460</v>
          </cell>
          <cell r="G1051">
            <v>133000</v>
          </cell>
        </row>
        <row r="1052">
          <cell r="A1052">
            <v>1051</v>
          </cell>
          <cell r="B1052">
            <v>6790200</v>
          </cell>
          <cell r="C1052" t="str">
            <v>A. SMO Mounting Blacket</v>
          </cell>
          <cell r="D1052">
            <v>9432</v>
          </cell>
          <cell r="G1052">
            <v>502236</v>
          </cell>
        </row>
        <row r="1053">
          <cell r="A1053">
            <v>1052</v>
          </cell>
          <cell r="B1053">
            <v>1290300</v>
          </cell>
          <cell r="C1053" t="str">
            <v>Immusorba</v>
          </cell>
          <cell r="D1053" t="str">
            <v>Im-TR 350</v>
          </cell>
          <cell r="G1053">
            <v>514800</v>
          </cell>
        </row>
        <row r="1054">
          <cell r="A1054">
            <v>1053</v>
          </cell>
          <cell r="B1054">
            <v>1290400</v>
          </cell>
          <cell r="C1054" t="str">
            <v>Immusorba</v>
          </cell>
          <cell r="D1054" t="str">
            <v>Im-PM 350</v>
          </cell>
          <cell r="E1054">
            <v>388130</v>
          </cell>
          <cell r="G1054">
            <v>514800</v>
          </cell>
        </row>
        <row r="1055">
          <cell r="A1055">
            <v>1054</v>
          </cell>
          <cell r="B1055">
            <v>3601400</v>
          </cell>
          <cell r="C1055" t="str">
            <v>I.V Set</v>
          </cell>
          <cell r="D1055" t="str">
            <v>8C 1230</v>
          </cell>
          <cell r="G1055">
            <v>1779.29</v>
          </cell>
        </row>
        <row r="1056">
          <cell r="A1056">
            <v>1055</v>
          </cell>
          <cell r="B1056">
            <v>3601500</v>
          </cell>
          <cell r="C1056" t="str">
            <v>I.V Set</v>
          </cell>
          <cell r="D1056" t="str">
            <v>8C 195</v>
          </cell>
          <cell r="G1056">
            <v>1327.92</v>
          </cell>
        </row>
        <row r="1057">
          <cell r="A1057">
            <v>1056</v>
          </cell>
          <cell r="B1057">
            <v>6390300</v>
          </cell>
          <cell r="C1057" t="str">
            <v>Flexible Venous Bag</v>
          </cell>
          <cell r="G1057">
            <v>9000</v>
          </cell>
        </row>
        <row r="1058">
          <cell r="A1058">
            <v>1057</v>
          </cell>
          <cell r="B1058">
            <v>3600200</v>
          </cell>
          <cell r="C1058" t="str">
            <v>I.V Set</v>
          </cell>
          <cell r="D1058" t="str">
            <v>195(BULK)</v>
          </cell>
        </row>
        <row r="1059">
          <cell r="A1059">
            <v>1058</v>
          </cell>
          <cell r="B1059">
            <v>4040100</v>
          </cell>
          <cell r="C1059" t="str">
            <v>Greenject- 5</v>
          </cell>
          <cell r="D1059" t="str">
            <v>20G 1 1/4</v>
          </cell>
          <cell r="F1059">
            <v>30</v>
          </cell>
          <cell r="G1059">
            <v>37.36</v>
          </cell>
        </row>
        <row r="1060">
          <cell r="A1060">
            <v>1059</v>
          </cell>
          <cell r="B1060">
            <v>6991200</v>
          </cell>
          <cell r="C1060" t="str">
            <v>그린플라스트용 금형</v>
          </cell>
        </row>
        <row r="1061">
          <cell r="A1061">
            <v>1060</v>
          </cell>
          <cell r="B1061">
            <v>2596000</v>
          </cell>
          <cell r="C1061" t="str">
            <v>Procon Pump</v>
          </cell>
          <cell r="E1061">
            <v>555008</v>
          </cell>
          <cell r="F1061">
            <v>200000</v>
          </cell>
          <cell r="G1061">
            <v>200000</v>
          </cell>
        </row>
        <row r="1062">
          <cell r="A1062">
            <v>1061</v>
          </cell>
          <cell r="B1062">
            <v>6291000</v>
          </cell>
          <cell r="C1062" t="str">
            <v>TEMP Sensor</v>
          </cell>
          <cell r="D1062" t="str">
            <v>IT-18</v>
          </cell>
          <cell r="G1062">
            <v>180953.84</v>
          </cell>
        </row>
        <row r="1063">
          <cell r="A1063">
            <v>1062</v>
          </cell>
          <cell r="B1063">
            <v>3701110</v>
          </cell>
          <cell r="C1063" t="str">
            <v>Deltec P.H.Needle</v>
          </cell>
          <cell r="D1063" t="str">
            <v>20G 1.0</v>
          </cell>
          <cell r="F1063">
            <v>99.3</v>
          </cell>
          <cell r="G1063">
            <v>65.59</v>
          </cell>
        </row>
        <row r="1064">
          <cell r="A1064">
            <v>1063</v>
          </cell>
          <cell r="B1064">
            <v>3701210</v>
          </cell>
          <cell r="C1064" t="str">
            <v>Deltec P.H.Needle</v>
          </cell>
          <cell r="D1064" t="str">
            <v>20G 1.0 90</v>
          </cell>
          <cell r="F1064">
            <v>121.28</v>
          </cell>
          <cell r="G1064">
            <v>65.59</v>
          </cell>
        </row>
        <row r="1065">
          <cell r="A1065">
            <v>1064</v>
          </cell>
          <cell r="B1065">
            <v>3900900</v>
          </cell>
          <cell r="C1065" t="str">
            <v>I.V Drop Sensor</v>
          </cell>
          <cell r="D1065" t="str">
            <v>TFA-05</v>
          </cell>
          <cell r="E1065">
            <v>467041</v>
          </cell>
        </row>
        <row r="1066">
          <cell r="A1066">
            <v>1065</v>
          </cell>
          <cell r="B1066">
            <v>1090700</v>
          </cell>
          <cell r="C1066" t="str">
            <v>Herz Lungen Blood Bag</v>
          </cell>
          <cell r="D1066" t="str">
            <v>500ml</v>
          </cell>
          <cell r="G1066">
            <v>5</v>
          </cell>
        </row>
        <row r="1067">
          <cell r="A1067">
            <v>1066</v>
          </cell>
          <cell r="B1067">
            <v>1090800</v>
          </cell>
          <cell r="C1067" t="str">
            <v>Aachen Blood Bag</v>
          </cell>
          <cell r="D1067" t="str">
            <v>450ml</v>
          </cell>
          <cell r="G1067">
            <v>5</v>
          </cell>
        </row>
        <row r="1068">
          <cell r="A1068">
            <v>1067</v>
          </cell>
          <cell r="B1068">
            <v>6150098</v>
          </cell>
          <cell r="C1068" t="str">
            <v>Microfoam #1528-1</v>
          </cell>
          <cell r="D1068" t="str">
            <v>1"*5m</v>
          </cell>
          <cell r="G1068">
            <v>12000</v>
          </cell>
        </row>
        <row r="1069">
          <cell r="A1069">
            <v>1068</v>
          </cell>
          <cell r="B1069">
            <v>6170500</v>
          </cell>
          <cell r="C1069" t="str">
            <v>Coban #1586</v>
          </cell>
          <cell r="D1069" t="str">
            <v>6"* 5m</v>
          </cell>
          <cell r="G1069">
            <v>23000</v>
          </cell>
        </row>
        <row r="1070">
          <cell r="A1070">
            <v>1069</v>
          </cell>
          <cell r="B1070">
            <v>6170600</v>
          </cell>
          <cell r="C1070" t="str">
            <v>Coban #1587</v>
          </cell>
          <cell r="D1070" t="str">
            <v>1.5"* 5m</v>
          </cell>
          <cell r="G1070">
            <v>16000</v>
          </cell>
        </row>
        <row r="1071">
          <cell r="A1071">
            <v>1070</v>
          </cell>
          <cell r="B1071">
            <v>1030400</v>
          </cell>
          <cell r="C1071" t="str">
            <v>혈액 Bag-CPD</v>
          </cell>
          <cell r="D1071" t="str">
            <v>Single(500ml:수)</v>
          </cell>
          <cell r="G1071">
            <v>723.45</v>
          </cell>
        </row>
        <row r="1072">
          <cell r="A1072">
            <v>1071</v>
          </cell>
          <cell r="B1072">
            <v>6866000</v>
          </cell>
          <cell r="C1072" t="str">
            <v>PVC Tubing</v>
          </cell>
          <cell r="D1072">
            <v>17085</v>
          </cell>
        </row>
        <row r="1073">
          <cell r="A1073">
            <v>1072</v>
          </cell>
          <cell r="B1073">
            <v>6871600</v>
          </cell>
          <cell r="C1073" t="str">
            <v>Carring Case</v>
          </cell>
          <cell r="D1073">
            <v>17168</v>
          </cell>
          <cell r="G1073">
            <v>326950</v>
          </cell>
        </row>
        <row r="1074">
          <cell r="A1074">
            <v>1073</v>
          </cell>
          <cell r="B1074">
            <v>6864200</v>
          </cell>
          <cell r="C1074" t="str">
            <v>Adaptor</v>
          </cell>
          <cell r="D1074">
            <v>17183</v>
          </cell>
          <cell r="G1074">
            <v>70420</v>
          </cell>
        </row>
        <row r="1075">
          <cell r="A1075">
            <v>1074</v>
          </cell>
          <cell r="B1075">
            <v>6860600</v>
          </cell>
          <cell r="C1075" t="str">
            <v>Connector</v>
          </cell>
          <cell r="D1075" t="str">
            <v>17659 (EA)</v>
          </cell>
          <cell r="G1075">
            <v>37725</v>
          </cell>
        </row>
        <row r="1076">
          <cell r="A1076">
            <v>1075</v>
          </cell>
          <cell r="B1076">
            <v>6860700</v>
          </cell>
          <cell r="C1076" t="str">
            <v>Connector</v>
          </cell>
          <cell r="D1076" t="str">
            <v>6989497(EA)</v>
          </cell>
          <cell r="G1076">
            <v>55330</v>
          </cell>
        </row>
        <row r="1077">
          <cell r="A1077">
            <v>1076</v>
          </cell>
          <cell r="B1077">
            <v>2595300</v>
          </cell>
          <cell r="C1077" t="str">
            <v>Long  Filter</v>
          </cell>
          <cell r="D1077" t="str">
            <v>2"</v>
          </cell>
        </row>
        <row r="1078">
          <cell r="A1078">
            <v>1077</v>
          </cell>
          <cell r="B1078">
            <v>3601900</v>
          </cell>
          <cell r="C1078" t="str">
            <v>I.V Set</v>
          </cell>
          <cell r="D1078" t="str">
            <v>8C 12120</v>
          </cell>
          <cell r="G1078">
            <v>1948.22</v>
          </cell>
        </row>
        <row r="1079">
          <cell r="A1079">
            <v>1078</v>
          </cell>
          <cell r="B1079">
            <v>3602800</v>
          </cell>
          <cell r="C1079" t="str">
            <v>I.V Set</v>
          </cell>
          <cell r="D1079" t="str">
            <v>8C 12200</v>
          </cell>
          <cell r="G1079">
            <v>1948.22</v>
          </cell>
        </row>
        <row r="1080">
          <cell r="A1080">
            <v>1079</v>
          </cell>
          <cell r="B1080">
            <v>3603600</v>
          </cell>
          <cell r="C1080" t="str">
            <v>I.V Set</v>
          </cell>
          <cell r="D1080" t="str">
            <v>8C 12400</v>
          </cell>
          <cell r="G1080">
            <v>2161.8000000000002</v>
          </cell>
        </row>
        <row r="1081">
          <cell r="A1081">
            <v>1080</v>
          </cell>
          <cell r="B1081">
            <v>1062400</v>
          </cell>
          <cell r="C1081" t="str">
            <v>B.T Q-2F-U   733968</v>
          </cell>
          <cell r="D1081" t="str">
            <v>500/500/450/300</v>
          </cell>
          <cell r="G1081">
            <v>1616.3</v>
          </cell>
        </row>
        <row r="1082">
          <cell r="A1082">
            <v>1081</v>
          </cell>
          <cell r="B1082">
            <v>1090900</v>
          </cell>
          <cell r="C1082" t="str">
            <v>자가수혈용 혈액Bag CPDA-1</v>
          </cell>
          <cell r="D1082" t="str">
            <v>Triple (400 ml)</v>
          </cell>
          <cell r="G1082">
            <v>1404.4</v>
          </cell>
        </row>
        <row r="1083">
          <cell r="A1083">
            <v>1082</v>
          </cell>
          <cell r="B1083">
            <v>2560300</v>
          </cell>
          <cell r="C1083" t="str">
            <v>혈액투석기계</v>
          </cell>
          <cell r="D1083" t="str">
            <v>DBG-01</v>
          </cell>
          <cell r="G1083">
            <v>47800</v>
          </cell>
        </row>
        <row r="1084">
          <cell r="A1084">
            <v>1083</v>
          </cell>
          <cell r="B1084">
            <v>1060800</v>
          </cell>
          <cell r="C1084" t="str">
            <v>B.T D-2F-U   733959</v>
          </cell>
          <cell r="D1084" t="str">
            <v>500/500</v>
          </cell>
          <cell r="G1084">
            <v>1163.1199999999999</v>
          </cell>
        </row>
        <row r="1085">
          <cell r="A1085">
            <v>1084</v>
          </cell>
          <cell r="B1085">
            <v>6550500</v>
          </cell>
          <cell r="C1085" t="str">
            <v>Coronary Cannula</v>
          </cell>
          <cell r="D1085" t="str">
            <v>14fr</v>
          </cell>
        </row>
        <row r="1086">
          <cell r="A1086">
            <v>1085</v>
          </cell>
          <cell r="B1086">
            <v>6550600</v>
          </cell>
          <cell r="C1086" t="str">
            <v>Y-Adaptor</v>
          </cell>
        </row>
        <row r="1087">
          <cell r="A1087">
            <v>1086</v>
          </cell>
          <cell r="B1087">
            <v>6291100</v>
          </cell>
          <cell r="C1087" t="str">
            <v>Heat Exchanger</v>
          </cell>
        </row>
        <row r="1088">
          <cell r="A1088">
            <v>1087</v>
          </cell>
          <cell r="B1088">
            <v>6891600</v>
          </cell>
          <cell r="C1088" t="str">
            <v>Freon Gas</v>
          </cell>
          <cell r="D1088" t="str">
            <v>R 12</v>
          </cell>
        </row>
        <row r="1089">
          <cell r="A1089">
            <v>1088</v>
          </cell>
          <cell r="B1089">
            <v>6813000</v>
          </cell>
          <cell r="C1089" t="str">
            <v>Minisart Plus</v>
          </cell>
          <cell r="D1089" t="str">
            <v>SM 17823K</v>
          </cell>
          <cell r="G1089">
            <v>35210</v>
          </cell>
        </row>
        <row r="1090">
          <cell r="A1090">
            <v>1089</v>
          </cell>
          <cell r="B1090">
            <v>6811300</v>
          </cell>
          <cell r="C1090" t="str">
            <v>Minisart RC4 (0.2㎛)</v>
          </cell>
          <cell r="D1090" t="str">
            <v>SM 17821K</v>
          </cell>
          <cell r="G1090">
            <v>15090</v>
          </cell>
        </row>
        <row r="1091">
          <cell r="A1091">
            <v>1090</v>
          </cell>
          <cell r="B1091">
            <v>6811500</v>
          </cell>
          <cell r="C1091" t="str">
            <v>Minisart RC4 (0.45um)</v>
          </cell>
          <cell r="D1091" t="str">
            <v>SM 17822K</v>
          </cell>
          <cell r="G1091">
            <v>15090</v>
          </cell>
        </row>
        <row r="1092">
          <cell r="A1092">
            <v>1091</v>
          </cell>
          <cell r="B1092">
            <v>6823200</v>
          </cell>
          <cell r="C1092" t="str">
            <v>47mm C.A Filter</v>
          </cell>
          <cell r="D1092" t="str">
            <v>SM11107047N</v>
          </cell>
          <cell r="G1092">
            <v>21126</v>
          </cell>
        </row>
        <row r="1093">
          <cell r="A1093">
            <v>1092</v>
          </cell>
          <cell r="B1093">
            <v>6825400</v>
          </cell>
          <cell r="C1093" t="str">
            <v>47mm PIFE Filter</v>
          </cell>
          <cell r="D1093" t="str">
            <v>SM 11807047N (B0X)</v>
          </cell>
          <cell r="G1093">
            <v>70420</v>
          </cell>
        </row>
        <row r="1094">
          <cell r="A1094">
            <v>1093</v>
          </cell>
          <cell r="B1094">
            <v>6825430</v>
          </cell>
          <cell r="C1094" t="str">
            <v>47mm Glass Holder</v>
          </cell>
          <cell r="D1094" t="str">
            <v>SM 16309</v>
          </cell>
          <cell r="G1094">
            <v>114684</v>
          </cell>
        </row>
        <row r="1095">
          <cell r="A1095">
            <v>1094</v>
          </cell>
          <cell r="B1095">
            <v>6812700</v>
          </cell>
          <cell r="C1095" t="str">
            <v>Minisart SRP 25 (0.45um)</v>
          </cell>
          <cell r="D1095" t="str">
            <v>SM 17576K</v>
          </cell>
          <cell r="G1095">
            <v>27665</v>
          </cell>
        </row>
        <row r="1096">
          <cell r="A1096">
            <v>1095</v>
          </cell>
          <cell r="B1096">
            <v>6840100</v>
          </cell>
          <cell r="C1096" t="str">
            <v>10" Housing</v>
          </cell>
          <cell r="D1096" t="str">
            <v>SM 340011P28KG112A</v>
          </cell>
          <cell r="G1096">
            <v>503000</v>
          </cell>
        </row>
        <row r="1097">
          <cell r="A1097">
            <v>1096</v>
          </cell>
          <cell r="B1097">
            <v>6841700</v>
          </cell>
          <cell r="C1097" t="str">
            <v>Sartoclean CA 10"</v>
          </cell>
          <cell r="D1097" t="str">
            <v>SM 5622806D1PH</v>
          </cell>
          <cell r="G1097">
            <v>42755</v>
          </cell>
        </row>
        <row r="1098">
          <cell r="A1098">
            <v>1097</v>
          </cell>
          <cell r="B1098">
            <v>6843100</v>
          </cell>
          <cell r="C1098" t="str">
            <v>Sartobran PH 10"</v>
          </cell>
          <cell r="D1098" t="str">
            <v>SM 5232807 H1PH</v>
          </cell>
          <cell r="G1098">
            <v>57845</v>
          </cell>
        </row>
        <row r="1099">
          <cell r="A1099">
            <v>1098</v>
          </cell>
          <cell r="B1099">
            <v>6812600</v>
          </cell>
          <cell r="C1099" t="str">
            <v>Minisart-SRP25(0.2um)</v>
          </cell>
          <cell r="D1099" t="str">
            <v>SM 17575K</v>
          </cell>
          <cell r="G1099">
            <v>27665</v>
          </cell>
        </row>
        <row r="1100">
          <cell r="A1100">
            <v>1099</v>
          </cell>
          <cell r="B1100">
            <v>6820400</v>
          </cell>
          <cell r="C1100" t="str">
            <v>293mm C.A Filter</v>
          </cell>
          <cell r="D1100" t="str">
            <v>SM 11107293G(BOX)</v>
          </cell>
          <cell r="G1100">
            <v>39234</v>
          </cell>
        </row>
        <row r="1101">
          <cell r="A1101">
            <v>1100</v>
          </cell>
          <cell r="B1101">
            <v>6840800</v>
          </cell>
          <cell r="C1101" t="str">
            <v>Sartolab 115  0.2㎛</v>
          </cell>
          <cell r="D1101" t="str">
            <v>SM 18041D</v>
          </cell>
          <cell r="G1101">
            <v>25150</v>
          </cell>
        </row>
        <row r="1102">
          <cell r="A1102">
            <v>1101</v>
          </cell>
          <cell r="B1102">
            <v>6840900</v>
          </cell>
          <cell r="C1102" t="str">
            <v>Sartolab 500  0.2㎛</v>
          </cell>
          <cell r="D1102" t="str">
            <v>SM 18045E (BOX)</v>
          </cell>
          <cell r="G1102">
            <v>50098.8</v>
          </cell>
        </row>
        <row r="1103">
          <cell r="A1103">
            <v>1102</v>
          </cell>
          <cell r="B1103">
            <v>6860100</v>
          </cell>
          <cell r="C1103" t="str">
            <v>Clamp 142mm</v>
          </cell>
          <cell r="D1103" t="str">
            <v>SM6980711</v>
          </cell>
          <cell r="G1103">
            <v>25150</v>
          </cell>
        </row>
        <row r="1104">
          <cell r="A1104">
            <v>1103</v>
          </cell>
          <cell r="B1104">
            <v>6811000</v>
          </cell>
          <cell r="C1104" t="str">
            <v>Minisart 0.8um</v>
          </cell>
          <cell r="D1104" t="str">
            <v>16592K</v>
          </cell>
          <cell r="G1104">
            <v>22635</v>
          </cell>
        </row>
        <row r="1105">
          <cell r="A1105">
            <v>1104</v>
          </cell>
          <cell r="B1105">
            <v>2600200</v>
          </cell>
          <cell r="C1105" t="str">
            <v>Urine Bag</v>
          </cell>
          <cell r="D1105" t="str">
            <v>대구용</v>
          </cell>
          <cell r="E1105">
            <v>635010</v>
          </cell>
          <cell r="G1105">
            <v>809.78</v>
          </cell>
        </row>
        <row r="1106">
          <cell r="A1106">
            <v>1105</v>
          </cell>
          <cell r="B1106">
            <v>2600300</v>
          </cell>
          <cell r="C1106" t="str">
            <v>Urine Bag</v>
          </cell>
          <cell r="D1106" t="str">
            <v>J (중앙병원)</v>
          </cell>
          <cell r="G1106">
            <v>817.14</v>
          </cell>
        </row>
        <row r="1107">
          <cell r="A1107">
            <v>1106</v>
          </cell>
          <cell r="B1107">
            <v>3601600</v>
          </cell>
          <cell r="C1107" t="str">
            <v>I.V Set</v>
          </cell>
          <cell r="D1107" t="str">
            <v>8C 290</v>
          </cell>
          <cell r="G1107">
            <v>1671.86</v>
          </cell>
        </row>
        <row r="1108">
          <cell r="A1108">
            <v>1107</v>
          </cell>
          <cell r="B1108">
            <v>1030100</v>
          </cell>
          <cell r="C1108" t="str">
            <v>혈액 Bag-CPD</v>
          </cell>
          <cell r="D1108" t="str">
            <v>Single(250ml:수)</v>
          </cell>
          <cell r="G1108">
            <v>724.82</v>
          </cell>
        </row>
        <row r="1109">
          <cell r="A1109">
            <v>1108</v>
          </cell>
          <cell r="B1109">
            <v>1041100</v>
          </cell>
          <cell r="C1109" t="str">
            <v>혈액 Bag-CPDA</v>
          </cell>
          <cell r="D1109" t="str">
            <v>Triple(500ml:수)</v>
          </cell>
          <cell r="F1109">
            <v>1781.18</v>
          </cell>
          <cell r="G1109">
            <v>1504.88</v>
          </cell>
        </row>
        <row r="1110">
          <cell r="A1110">
            <v>1109</v>
          </cell>
          <cell r="B1110">
            <v>6893000</v>
          </cell>
          <cell r="C1110" t="str">
            <v>HYPEREX  Tubing Set</v>
          </cell>
          <cell r="E1110">
            <v>389113</v>
          </cell>
          <cell r="F1110">
            <v>73149.58</v>
          </cell>
          <cell r="G1110">
            <v>111016.46</v>
          </cell>
        </row>
        <row r="1111">
          <cell r="A1111">
            <v>1110</v>
          </cell>
          <cell r="B1111">
            <v>6823220</v>
          </cell>
          <cell r="C1111" t="str">
            <v>47mm C.A Filter</v>
          </cell>
          <cell r="D1111" t="str">
            <v>SM 11106047 N</v>
          </cell>
          <cell r="G1111">
            <v>22635</v>
          </cell>
        </row>
        <row r="1112">
          <cell r="A1112">
            <v>1111</v>
          </cell>
          <cell r="B1112">
            <v>6825300</v>
          </cell>
          <cell r="C1112" t="str">
            <v>47mm PTFA Filter</v>
          </cell>
          <cell r="D1112" t="str">
            <v>SM 11806047N</v>
          </cell>
          <cell r="G1112">
            <v>70420</v>
          </cell>
        </row>
        <row r="1113">
          <cell r="A1113">
            <v>1112</v>
          </cell>
          <cell r="B1113">
            <v>6863500</v>
          </cell>
          <cell r="C1113" t="str">
            <v>Forcep</v>
          </cell>
          <cell r="D1113" t="str">
            <v>SM 16625 (EA)</v>
          </cell>
          <cell r="G1113">
            <v>7545</v>
          </cell>
        </row>
        <row r="1114">
          <cell r="A1114">
            <v>1113</v>
          </cell>
          <cell r="B1114">
            <v>6812300</v>
          </cell>
          <cell r="C1114" t="str">
            <v>Minisart-SRP4(0.45um)</v>
          </cell>
          <cell r="D1114" t="str">
            <v>SM 17820K</v>
          </cell>
          <cell r="G1114">
            <v>15090</v>
          </cell>
        </row>
        <row r="1115">
          <cell r="A1115">
            <v>1114</v>
          </cell>
          <cell r="B1115">
            <v>6812200</v>
          </cell>
          <cell r="C1115" t="str">
            <v>Minisart-RC25(0.45um)</v>
          </cell>
          <cell r="D1115" t="str">
            <v>SM 17765K</v>
          </cell>
          <cell r="G1115">
            <v>27665</v>
          </cell>
        </row>
        <row r="1116">
          <cell r="A1116">
            <v>1115</v>
          </cell>
          <cell r="B1116">
            <v>6860400</v>
          </cell>
          <cell r="C1116" t="str">
            <v>Center Part</v>
          </cell>
          <cell r="D1116" t="str">
            <v>SM 6983002(BOX)</v>
          </cell>
          <cell r="G1116">
            <v>40240</v>
          </cell>
        </row>
        <row r="1117">
          <cell r="A1117">
            <v>1116</v>
          </cell>
          <cell r="B1117">
            <v>6811900</v>
          </cell>
          <cell r="C1117" t="str">
            <v>Minisart-RC15(0.2um)</v>
          </cell>
          <cell r="D1117" t="str">
            <v>SM 17761K</v>
          </cell>
          <cell r="G1117">
            <v>25150</v>
          </cell>
        </row>
        <row r="1118">
          <cell r="A1118">
            <v>1117</v>
          </cell>
          <cell r="B1118">
            <v>6812000</v>
          </cell>
          <cell r="C1118" t="str">
            <v>Minisart-RC15(0.45um)</v>
          </cell>
          <cell r="D1118" t="str">
            <v>SM 17762K</v>
          </cell>
          <cell r="G1118">
            <v>25150</v>
          </cell>
        </row>
        <row r="1119">
          <cell r="A1119">
            <v>1118</v>
          </cell>
          <cell r="B1119">
            <v>6812100</v>
          </cell>
          <cell r="C1119" t="str">
            <v>Minisart-RC25(0.2um)</v>
          </cell>
          <cell r="D1119" t="str">
            <v>SM 17764K</v>
          </cell>
          <cell r="G1119">
            <v>27665</v>
          </cell>
        </row>
        <row r="1120">
          <cell r="A1120">
            <v>1119</v>
          </cell>
          <cell r="B1120">
            <v>6823010</v>
          </cell>
          <cell r="C1120" t="str">
            <v>30mm G.F Pre Filter</v>
          </cell>
          <cell r="D1120" t="str">
            <v>SM 13400130K</v>
          </cell>
          <cell r="G1120">
            <v>19259.87</v>
          </cell>
        </row>
        <row r="1121">
          <cell r="A1121">
            <v>1120</v>
          </cell>
          <cell r="B1121">
            <v>6812400</v>
          </cell>
          <cell r="C1121" t="str">
            <v>Minisart-SRP15(0.2um)</v>
          </cell>
          <cell r="D1121" t="str">
            <v>SM 17573K</v>
          </cell>
          <cell r="G1121">
            <v>25150</v>
          </cell>
        </row>
        <row r="1122">
          <cell r="A1122">
            <v>1121</v>
          </cell>
          <cell r="B1122">
            <v>6812500</v>
          </cell>
          <cell r="C1122" t="str">
            <v>Minisart-SRP15(0.45um)</v>
          </cell>
          <cell r="D1122" t="str">
            <v>SM 17574K</v>
          </cell>
          <cell r="G1122">
            <v>25150</v>
          </cell>
        </row>
        <row r="1123">
          <cell r="A1123">
            <v>1122</v>
          </cell>
          <cell r="B1123">
            <v>6890100</v>
          </cell>
          <cell r="C1123" t="str">
            <v>Cascadeflo</v>
          </cell>
          <cell r="D1123" t="str">
            <v>AC-1760</v>
          </cell>
          <cell r="E1123">
            <v>388120</v>
          </cell>
          <cell r="F1123">
            <v>138649</v>
          </cell>
          <cell r="G1123">
            <v>251100</v>
          </cell>
        </row>
        <row r="1124">
          <cell r="A1124">
            <v>1123</v>
          </cell>
          <cell r="B1124">
            <v>6890200</v>
          </cell>
          <cell r="C1124" t="str">
            <v>Cascadeflo</v>
          </cell>
          <cell r="D1124" t="str">
            <v>AC-1770</v>
          </cell>
          <cell r="E1124">
            <v>388130</v>
          </cell>
          <cell r="F1124">
            <v>138649</v>
          </cell>
          <cell r="G1124">
            <v>251100</v>
          </cell>
        </row>
        <row r="1125">
          <cell r="A1125">
            <v>1124</v>
          </cell>
          <cell r="B1125">
            <v>6890400</v>
          </cell>
          <cell r="C1125" t="str">
            <v>Blood Tubing</v>
          </cell>
          <cell r="D1125" t="str">
            <v>PT-A901</v>
          </cell>
          <cell r="E1125">
            <v>388140</v>
          </cell>
          <cell r="F1125">
            <v>29214.45</v>
          </cell>
          <cell r="G1125">
            <v>26550</v>
          </cell>
        </row>
        <row r="1126">
          <cell r="A1126">
            <v>1125</v>
          </cell>
          <cell r="B1126">
            <v>6890500</v>
          </cell>
          <cell r="C1126" t="str">
            <v>Blood Tubing</v>
          </cell>
          <cell r="D1126" t="str">
            <v>PT-A912</v>
          </cell>
          <cell r="E1126">
            <v>388142</v>
          </cell>
          <cell r="F1126">
            <v>29436.45</v>
          </cell>
          <cell r="G1126">
            <v>106200</v>
          </cell>
        </row>
        <row r="1127">
          <cell r="A1127">
            <v>1126</v>
          </cell>
          <cell r="B1127">
            <v>6890600</v>
          </cell>
          <cell r="C1127" t="str">
            <v>Blood Tubing</v>
          </cell>
          <cell r="D1127" t="str">
            <v>PT-A921</v>
          </cell>
          <cell r="E1127">
            <v>388144</v>
          </cell>
          <cell r="F1127">
            <v>29313.15</v>
          </cell>
          <cell r="G1127">
            <v>53100</v>
          </cell>
        </row>
        <row r="1128">
          <cell r="A1128">
            <v>1127</v>
          </cell>
          <cell r="B1128">
            <v>1030800</v>
          </cell>
          <cell r="C1128" t="str">
            <v>혈액 Bag CPD/SAG-M</v>
          </cell>
          <cell r="D1128" t="str">
            <v>Double(450ml:수)</v>
          </cell>
          <cell r="F1128">
            <v>2639.15</v>
          </cell>
          <cell r="G1128">
            <v>1696.24</v>
          </cell>
        </row>
        <row r="1129">
          <cell r="A1129">
            <v>1128</v>
          </cell>
          <cell r="B1129">
            <v>1030900</v>
          </cell>
          <cell r="C1129" t="str">
            <v>혈액 Bag CPD/SAG-M</v>
          </cell>
          <cell r="D1129" t="str">
            <v>Triple(450ml:수)</v>
          </cell>
          <cell r="F1129">
            <v>3112.48</v>
          </cell>
          <cell r="G1129">
            <v>1852.1</v>
          </cell>
        </row>
        <row r="1130">
          <cell r="A1130">
            <v>1129</v>
          </cell>
          <cell r="B1130">
            <v>1031000</v>
          </cell>
          <cell r="C1130" t="str">
            <v>혈액 Bag CPD/SAG-M</v>
          </cell>
          <cell r="D1130" t="str">
            <v>Quadruple(450ml:수)</v>
          </cell>
          <cell r="G1130">
            <v>2072.42</v>
          </cell>
        </row>
        <row r="1131">
          <cell r="A1131">
            <v>1130</v>
          </cell>
          <cell r="B1131">
            <v>1060600</v>
          </cell>
          <cell r="C1131" t="str">
            <v>B.T D-2F     733463</v>
          </cell>
          <cell r="D1131" t="str">
            <v>500/500</v>
          </cell>
          <cell r="G1131">
            <v>941.87</v>
          </cell>
        </row>
        <row r="1132">
          <cell r="A1132">
            <v>1131</v>
          </cell>
          <cell r="B1132">
            <v>3601700</v>
          </cell>
          <cell r="C1132" t="str">
            <v>I.V Set</v>
          </cell>
          <cell r="D1132" t="str">
            <v>I 290</v>
          </cell>
          <cell r="G1132">
            <v>1523.55</v>
          </cell>
        </row>
        <row r="1133">
          <cell r="A1133">
            <v>1132</v>
          </cell>
          <cell r="B1133">
            <v>6131800</v>
          </cell>
          <cell r="C1133" t="str">
            <v>Steri-Strip #5046</v>
          </cell>
          <cell r="D1133" t="str">
            <v>1/4 * 4</v>
          </cell>
          <cell r="G1133">
            <v>70000</v>
          </cell>
        </row>
        <row r="1134">
          <cell r="A1134">
            <v>1133</v>
          </cell>
          <cell r="B1134">
            <v>6131900</v>
          </cell>
          <cell r="C1134" t="str">
            <v>Steri-Strip #5047</v>
          </cell>
          <cell r="D1134" t="str">
            <v>1/2 * 4</v>
          </cell>
          <cell r="E1134">
            <v>389240</v>
          </cell>
          <cell r="G1134">
            <v>70000</v>
          </cell>
        </row>
        <row r="1135">
          <cell r="A1135">
            <v>1134</v>
          </cell>
          <cell r="B1135">
            <v>2292800</v>
          </cell>
          <cell r="C1135" t="str">
            <v>면 봉</v>
          </cell>
          <cell r="D1135" t="str">
            <v>(Box)</v>
          </cell>
          <cell r="E1135">
            <v>301402</v>
          </cell>
          <cell r="F1135">
            <v>4457.93</v>
          </cell>
          <cell r="G1135">
            <v>5091.6000000000004</v>
          </cell>
          <cell r="H1135">
            <v>5380</v>
          </cell>
        </row>
        <row r="1136">
          <cell r="A1136">
            <v>1135</v>
          </cell>
          <cell r="B1136">
            <v>2292600</v>
          </cell>
          <cell r="C1136" t="str">
            <v>Gauze</v>
          </cell>
          <cell r="D1136" t="str">
            <v>2*2"(Box)</v>
          </cell>
          <cell r="E1136">
            <v>301401</v>
          </cell>
          <cell r="F1136">
            <v>2258.4699999999998</v>
          </cell>
          <cell r="G1136">
            <v>2839.2</v>
          </cell>
          <cell r="H1136">
            <v>5380</v>
          </cell>
        </row>
        <row r="1137">
          <cell r="A1137">
            <v>1136</v>
          </cell>
          <cell r="B1137">
            <v>2292700</v>
          </cell>
          <cell r="C1137" t="str">
            <v>Gauze</v>
          </cell>
          <cell r="D1137" t="str">
            <v>4*4"(Box)</v>
          </cell>
          <cell r="E1137">
            <v>301403</v>
          </cell>
          <cell r="G1137">
            <v>6365.7</v>
          </cell>
        </row>
        <row r="1138">
          <cell r="A1138">
            <v>1137</v>
          </cell>
          <cell r="B1138">
            <v>6130701</v>
          </cell>
          <cell r="C1138" t="str">
            <v>Steri-Strip #5041</v>
          </cell>
          <cell r="D1138" t="str">
            <v>1/4 * 2</v>
          </cell>
          <cell r="G1138">
            <v>45000</v>
          </cell>
        </row>
        <row r="1139">
          <cell r="A1139">
            <v>1138</v>
          </cell>
          <cell r="B1139">
            <v>6130900</v>
          </cell>
          <cell r="C1139" t="str">
            <v>Steri-Strip #4546</v>
          </cell>
          <cell r="D1139" t="str">
            <v>1/4 * 4</v>
          </cell>
          <cell r="E1139">
            <v>389230</v>
          </cell>
          <cell r="G1139">
            <v>62000</v>
          </cell>
        </row>
        <row r="1140">
          <cell r="A1140">
            <v>1139</v>
          </cell>
          <cell r="B1140">
            <v>6131000</v>
          </cell>
          <cell r="C1140" t="str">
            <v>Steri-Strip #4547</v>
          </cell>
          <cell r="D1140" t="str">
            <v>1/2 * 4</v>
          </cell>
          <cell r="G1140">
            <v>62000</v>
          </cell>
        </row>
        <row r="1141">
          <cell r="A1141">
            <v>1140</v>
          </cell>
          <cell r="B1141">
            <v>6131100</v>
          </cell>
          <cell r="C1141" t="str">
            <v>Steri-Strip #R1841</v>
          </cell>
          <cell r="D1141" t="str">
            <v>1/4 * 3</v>
          </cell>
          <cell r="G1141">
            <v>50000</v>
          </cell>
        </row>
        <row r="1142">
          <cell r="A1142">
            <v>1141</v>
          </cell>
          <cell r="B1142">
            <v>3901000</v>
          </cell>
          <cell r="C1142" t="str">
            <v>I.V. Pole Stand</v>
          </cell>
          <cell r="E1142">
            <v>467040</v>
          </cell>
          <cell r="F1142">
            <v>35100</v>
          </cell>
          <cell r="G1142">
            <v>35100</v>
          </cell>
        </row>
        <row r="1143">
          <cell r="A1143">
            <v>1142</v>
          </cell>
          <cell r="B1143">
            <v>6131901</v>
          </cell>
          <cell r="C1143" t="str">
            <v>Steri-Strip #5048</v>
          </cell>
          <cell r="D1143" t="str">
            <v>1 * 4</v>
          </cell>
          <cell r="G1143">
            <v>70000</v>
          </cell>
        </row>
        <row r="1144">
          <cell r="A1144">
            <v>1143</v>
          </cell>
          <cell r="B1144">
            <v>6131300</v>
          </cell>
          <cell r="C1144" t="str">
            <v>Steri-Strip #4540</v>
          </cell>
          <cell r="D1144" t="str">
            <v>1/8 * 3</v>
          </cell>
          <cell r="G1144">
            <v>55000</v>
          </cell>
        </row>
        <row r="1145">
          <cell r="A1145">
            <v>1144</v>
          </cell>
          <cell r="B1145">
            <v>6131400</v>
          </cell>
          <cell r="C1145" t="str">
            <v>Steri-Strip #4541</v>
          </cell>
          <cell r="D1145" t="str">
            <v>1/4 * 3</v>
          </cell>
          <cell r="G1145">
            <v>40000</v>
          </cell>
        </row>
        <row r="1146">
          <cell r="A1146">
            <v>1145</v>
          </cell>
          <cell r="B1146">
            <v>6131500</v>
          </cell>
          <cell r="C1146" t="str">
            <v>Steri-Strip #4542</v>
          </cell>
          <cell r="D1146" t="str">
            <v>1/4 * 1 1/2</v>
          </cell>
          <cell r="G1146">
            <v>40000</v>
          </cell>
        </row>
        <row r="1147">
          <cell r="A1147">
            <v>1146</v>
          </cell>
          <cell r="B1147">
            <v>6131700</v>
          </cell>
          <cell r="C1147" t="str">
            <v>Steri-Strip #R1847</v>
          </cell>
          <cell r="D1147" t="str">
            <v>1/2 * 4</v>
          </cell>
          <cell r="G1147">
            <v>70000</v>
          </cell>
        </row>
        <row r="1148">
          <cell r="A1148">
            <v>1147</v>
          </cell>
          <cell r="B1148">
            <v>3603100</v>
          </cell>
          <cell r="C1148" t="str">
            <v>I.V Set</v>
          </cell>
          <cell r="D1148" t="str">
            <v>I 195</v>
          </cell>
          <cell r="G1148">
            <v>1494.51</v>
          </cell>
        </row>
        <row r="1149">
          <cell r="A1149">
            <v>1148</v>
          </cell>
          <cell r="B1149">
            <v>3600500</v>
          </cell>
          <cell r="C1149" t="str">
            <v>I.V Set</v>
          </cell>
          <cell r="D1149">
            <v>290</v>
          </cell>
          <cell r="G1149">
            <v>794.9</v>
          </cell>
        </row>
        <row r="1150">
          <cell r="A1150">
            <v>1149</v>
          </cell>
          <cell r="B1150">
            <v>3603700</v>
          </cell>
          <cell r="C1150" t="str">
            <v>I.V Set</v>
          </cell>
          <cell r="D1150" t="str">
            <v>I 8C 290</v>
          </cell>
          <cell r="G1150">
            <v>1486.49</v>
          </cell>
        </row>
        <row r="1151">
          <cell r="A1151">
            <v>1150</v>
          </cell>
          <cell r="B1151">
            <v>3603200</v>
          </cell>
          <cell r="C1151" t="str">
            <v>I.V Set</v>
          </cell>
          <cell r="D1151" t="str">
            <v>I 825</v>
          </cell>
          <cell r="G1151">
            <v>794.9</v>
          </cell>
        </row>
        <row r="1152">
          <cell r="A1152">
            <v>1151</v>
          </cell>
          <cell r="B1152">
            <v>3603300</v>
          </cell>
          <cell r="C1152" t="str">
            <v>I.V Set</v>
          </cell>
          <cell r="D1152" t="str">
            <v>I 1230</v>
          </cell>
          <cell r="G1152">
            <v>1912.45</v>
          </cell>
        </row>
        <row r="1153">
          <cell r="A1153">
            <v>1152</v>
          </cell>
          <cell r="B1153">
            <v>3603800</v>
          </cell>
          <cell r="C1153" t="str">
            <v>I.V Set</v>
          </cell>
          <cell r="D1153" t="str">
            <v>I 8C 1230</v>
          </cell>
          <cell r="G1153">
            <v>1679.77</v>
          </cell>
        </row>
        <row r="1154">
          <cell r="A1154">
            <v>1153</v>
          </cell>
          <cell r="B1154">
            <v>3603400</v>
          </cell>
          <cell r="C1154" t="str">
            <v>I.V Set</v>
          </cell>
          <cell r="D1154" t="str">
            <v>I 1630</v>
          </cell>
          <cell r="G1154">
            <v>2111.41</v>
          </cell>
        </row>
        <row r="1155">
          <cell r="A1155">
            <v>1154</v>
          </cell>
          <cell r="B1155">
            <v>3600600</v>
          </cell>
          <cell r="C1155" t="str">
            <v>I.V Set</v>
          </cell>
          <cell r="D1155">
            <v>2650</v>
          </cell>
        </row>
        <row r="1156">
          <cell r="A1156">
            <v>1155</v>
          </cell>
          <cell r="B1156">
            <v>3602000</v>
          </cell>
          <cell r="C1156" t="str">
            <v>I.V Set</v>
          </cell>
          <cell r="D1156" t="str">
            <v>8C 2650</v>
          </cell>
          <cell r="G1156">
            <v>2149.88</v>
          </cell>
        </row>
        <row r="1157">
          <cell r="A1157">
            <v>1156</v>
          </cell>
          <cell r="B1157">
            <v>3603500</v>
          </cell>
          <cell r="C1157" t="str">
            <v>I.V Set</v>
          </cell>
          <cell r="D1157" t="str">
            <v>I 2650</v>
          </cell>
          <cell r="G1157">
            <v>12</v>
          </cell>
        </row>
        <row r="1158">
          <cell r="A1158">
            <v>1157</v>
          </cell>
          <cell r="B1158">
            <v>3600700</v>
          </cell>
          <cell r="C1158" t="str">
            <v>I.V Set</v>
          </cell>
          <cell r="D1158">
            <v>1610</v>
          </cell>
        </row>
        <row r="1159">
          <cell r="A1159">
            <v>1158</v>
          </cell>
          <cell r="B1159">
            <v>3602100</v>
          </cell>
          <cell r="C1159" t="str">
            <v>I.V Set</v>
          </cell>
          <cell r="D1159" t="str">
            <v>8C 1610</v>
          </cell>
          <cell r="G1159">
            <v>2021.55</v>
          </cell>
        </row>
        <row r="1160">
          <cell r="A1160">
            <v>1159</v>
          </cell>
          <cell r="B1160">
            <v>3600800</v>
          </cell>
          <cell r="C1160" t="str">
            <v>I.V Set</v>
          </cell>
          <cell r="D1160">
            <v>2012</v>
          </cell>
          <cell r="G1160">
            <v>794.9</v>
          </cell>
        </row>
        <row r="1161">
          <cell r="A1161">
            <v>1160</v>
          </cell>
          <cell r="B1161">
            <v>3602500</v>
          </cell>
          <cell r="C1161" t="str">
            <v>I.V Set</v>
          </cell>
          <cell r="D1161" t="str">
            <v>8C 2012</v>
          </cell>
          <cell r="G1161">
            <v>1475.97</v>
          </cell>
        </row>
        <row r="1162">
          <cell r="A1162">
            <v>1161</v>
          </cell>
          <cell r="B1162">
            <v>3603900</v>
          </cell>
          <cell r="C1162" t="str">
            <v>I.V Set</v>
          </cell>
          <cell r="D1162" t="str">
            <v>I 8C 1630</v>
          </cell>
          <cell r="G1162">
            <v>1851.86</v>
          </cell>
        </row>
        <row r="1163">
          <cell r="A1163">
            <v>1162</v>
          </cell>
          <cell r="B1163">
            <v>6810400</v>
          </cell>
          <cell r="C1163" t="str">
            <v>Green Filter</v>
          </cell>
          <cell r="D1163" t="str">
            <v>Plus</v>
          </cell>
          <cell r="G1163">
            <v>37725</v>
          </cell>
        </row>
        <row r="1164">
          <cell r="A1164">
            <v>1163</v>
          </cell>
          <cell r="B1164">
            <v>6990600</v>
          </cell>
          <cell r="C1164" t="str">
            <v>Vecafix</v>
          </cell>
        </row>
        <row r="1165">
          <cell r="A1165">
            <v>1164</v>
          </cell>
          <cell r="B1165">
            <v>6130700</v>
          </cell>
          <cell r="C1165" t="str">
            <v>Steri-Strip #R1846</v>
          </cell>
          <cell r="D1165" t="str">
            <v>1/4 * 4"</v>
          </cell>
          <cell r="G1165">
            <v>70000</v>
          </cell>
        </row>
        <row r="1166">
          <cell r="A1166">
            <v>1165</v>
          </cell>
          <cell r="B1166">
            <v>5650400</v>
          </cell>
          <cell r="C1166" t="str">
            <v>One Pipette</v>
          </cell>
          <cell r="D1166" t="str">
            <v>10-100ml</v>
          </cell>
          <cell r="E1166">
            <v>981370</v>
          </cell>
          <cell r="F1166">
            <v>118750</v>
          </cell>
          <cell r="G1166">
            <v>125000</v>
          </cell>
        </row>
        <row r="1167">
          <cell r="A1167">
            <v>1166</v>
          </cell>
          <cell r="B1167">
            <v>2180200</v>
          </cell>
          <cell r="C1167" t="str">
            <v>복강 Adaptor</v>
          </cell>
          <cell r="D1167" t="str">
            <v>Luer Lock Type</v>
          </cell>
          <cell r="E1167">
            <v>603011</v>
          </cell>
          <cell r="F1167">
            <v>28506.07</v>
          </cell>
          <cell r="G1167">
            <v>29408.61</v>
          </cell>
          <cell r="H1167">
            <v>31300</v>
          </cell>
        </row>
        <row r="1168">
          <cell r="A1168">
            <v>1167</v>
          </cell>
          <cell r="B1168">
            <v>6290401</v>
          </cell>
          <cell r="C1168" t="str">
            <v>R.S.L Unit 지지대</v>
          </cell>
          <cell r="G1168">
            <v>480000</v>
          </cell>
        </row>
        <row r="1169">
          <cell r="A1169">
            <v>1168</v>
          </cell>
          <cell r="B1169">
            <v>6813100</v>
          </cell>
          <cell r="C1169" t="str">
            <v>Minisart-HY</v>
          </cell>
          <cell r="D1169" t="str">
            <v>SM16596K</v>
          </cell>
          <cell r="G1169">
            <v>30180</v>
          </cell>
        </row>
        <row r="1170">
          <cell r="A1170">
            <v>1169</v>
          </cell>
          <cell r="B1170">
            <v>6820800</v>
          </cell>
          <cell r="C1170" t="str">
            <v>115mm Glass Holder</v>
          </cell>
          <cell r="G1170">
            <v>35210</v>
          </cell>
        </row>
        <row r="1171">
          <cell r="A1171">
            <v>1170</v>
          </cell>
          <cell r="B1171">
            <v>6820300</v>
          </cell>
          <cell r="C1171" t="str">
            <v>293mm C.A Filter</v>
          </cell>
          <cell r="D1171" t="str">
            <v>SM11106293G(BOX)</v>
          </cell>
          <cell r="G1171">
            <v>39234</v>
          </cell>
        </row>
        <row r="1172">
          <cell r="A1172">
            <v>1171</v>
          </cell>
          <cell r="B1172">
            <v>6810500</v>
          </cell>
          <cell r="C1172" t="str">
            <v>Minisart 0.2um</v>
          </cell>
          <cell r="D1172" t="str">
            <v>SM16534</v>
          </cell>
          <cell r="G1172">
            <v>15090</v>
          </cell>
        </row>
        <row r="1173">
          <cell r="A1173">
            <v>1172</v>
          </cell>
          <cell r="B1173">
            <v>6827600</v>
          </cell>
          <cell r="C1173" t="str">
            <v>142mm C.A Filter</v>
          </cell>
          <cell r="D1173" t="str">
            <v>11107142G</v>
          </cell>
          <cell r="G1173">
            <v>25150</v>
          </cell>
        </row>
        <row r="1174">
          <cell r="A1174">
            <v>1173</v>
          </cell>
          <cell r="B1174">
            <v>6827700</v>
          </cell>
          <cell r="C1174" t="str">
            <v>142mm C.A Filter</v>
          </cell>
          <cell r="D1174" t="str">
            <v>11106142G</v>
          </cell>
          <cell r="G1174">
            <v>25150</v>
          </cell>
        </row>
        <row r="1175">
          <cell r="A1175">
            <v>1174</v>
          </cell>
          <cell r="B1175">
            <v>6827500</v>
          </cell>
          <cell r="C1175" t="str">
            <v>142mm C.A Filter</v>
          </cell>
          <cell r="D1175" t="str">
            <v>SM11104142G (BOX)</v>
          </cell>
          <cell r="G1175">
            <v>25150</v>
          </cell>
        </row>
        <row r="1176">
          <cell r="A1176">
            <v>1175</v>
          </cell>
          <cell r="B1176">
            <v>3190300</v>
          </cell>
          <cell r="C1176" t="str">
            <v>수액제제 접착품</v>
          </cell>
          <cell r="F1176">
            <v>300</v>
          </cell>
          <cell r="G1176">
            <v>101.63</v>
          </cell>
        </row>
        <row r="1177">
          <cell r="A1177">
            <v>1176</v>
          </cell>
          <cell r="B1177">
            <v>6892800</v>
          </cell>
          <cell r="C1177" t="str">
            <v>Break-off Part</v>
          </cell>
          <cell r="D1177" t="str">
            <v>NPBI</v>
          </cell>
          <cell r="F1177">
            <v>15.75</v>
          </cell>
          <cell r="G1177">
            <v>15.03</v>
          </cell>
        </row>
        <row r="1178">
          <cell r="A1178">
            <v>1177</v>
          </cell>
          <cell r="B1178">
            <v>3001100</v>
          </cell>
          <cell r="C1178" t="str">
            <v>수액 Set</v>
          </cell>
          <cell r="D1178" t="str">
            <v>Q-Type 23G</v>
          </cell>
          <cell r="G1178">
            <v>194</v>
          </cell>
        </row>
        <row r="1179">
          <cell r="A1179">
            <v>1178</v>
          </cell>
          <cell r="B1179">
            <v>3002300</v>
          </cell>
          <cell r="C1179" t="str">
            <v>수액 Set</v>
          </cell>
          <cell r="D1179" t="str">
            <v>H M S</v>
          </cell>
          <cell r="G1179">
            <v>135</v>
          </cell>
        </row>
        <row r="1180">
          <cell r="A1180">
            <v>1179</v>
          </cell>
          <cell r="B1180">
            <v>3102000</v>
          </cell>
          <cell r="C1180" t="str">
            <v>Scalp Vein Set</v>
          </cell>
          <cell r="D1180" t="str">
            <v>H M S</v>
          </cell>
          <cell r="G1180">
            <v>45</v>
          </cell>
        </row>
        <row r="1181">
          <cell r="A1181">
            <v>1180</v>
          </cell>
          <cell r="B1181">
            <v>1040800</v>
          </cell>
          <cell r="C1181" t="str">
            <v>혈액 Bag-CPDA</v>
          </cell>
          <cell r="D1181" t="str">
            <v>Double(500ml:수)</v>
          </cell>
          <cell r="F1181">
            <v>1504.88</v>
          </cell>
          <cell r="G1181">
            <v>1169.33</v>
          </cell>
        </row>
        <row r="1182">
          <cell r="A1182">
            <v>1181</v>
          </cell>
          <cell r="B1182">
            <v>6825100</v>
          </cell>
          <cell r="C1182" t="str">
            <v>47mm R.C Filter</v>
          </cell>
          <cell r="D1182" t="str">
            <v>11606047N</v>
          </cell>
          <cell r="G1182">
            <v>25150</v>
          </cell>
        </row>
        <row r="1183">
          <cell r="A1183">
            <v>1182</v>
          </cell>
          <cell r="B1183">
            <v>6826100</v>
          </cell>
          <cell r="C1183" t="str">
            <v>80mm C.A Filter</v>
          </cell>
          <cell r="D1183" t="str">
            <v>12602080ALk</v>
          </cell>
          <cell r="G1183">
            <v>70420</v>
          </cell>
        </row>
        <row r="1184">
          <cell r="A1184">
            <v>1183</v>
          </cell>
          <cell r="B1184">
            <v>6810600</v>
          </cell>
          <cell r="C1184" t="str">
            <v>Minisart 0.2um</v>
          </cell>
          <cell r="D1184" t="str">
            <v>17597K</v>
          </cell>
          <cell r="G1184">
            <v>15090</v>
          </cell>
        </row>
        <row r="1185">
          <cell r="A1185">
            <v>1184</v>
          </cell>
          <cell r="B1185">
            <v>1040600</v>
          </cell>
          <cell r="C1185" t="str">
            <v>혈액 Bag-CPDA</v>
          </cell>
          <cell r="D1185" t="str">
            <v>Double(350ml:수)</v>
          </cell>
          <cell r="F1185">
            <v>1504.88</v>
          </cell>
          <cell r="G1185">
            <v>1134.31</v>
          </cell>
        </row>
        <row r="1186">
          <cell r="A1186">
            <v>1185</v>
          </cell>
          <cell r="B1186">
            <v>1040900</v>
          </cell>
          <cell r="C1186" t="str">
            <v>혈액 Bag-CPDA</v>
          </cell>
          <cell r="D1186" t="str">
            <v>Triple(350ml:수)</v>
          </cell>
          <cell r="F1186">
            <v>1781.16</v>
          </cell>
          <cell r="G1186">
            <v>1524.79</v>
          </cell>
        </row>
        <row r="1187">
          <cell r="A1187">
            <v>1186</v>
          </cell>
          <cell r="B1187">
            <v>6821500</v>
          </cell>
          <cell r="C1187" t="str">
            <v>25mm C.A Filter</v>
          </cell>
          <cell r="D1187" t="str">
            <v>SM11107025N (BOX)</v>
          </cell>
          <cell r="G1187">
            <v>14722.81</v>
          </cell>
        </row>
        <row r="1188">
          <cell r="A1188">
            <v>1187</v>
          </cell>
          <cell r="B1188">
            <v>2570500</v>
          </cell>
          <cell r="C1188" t="str">
            <v>Softner Resin</v>
          </cell>
          <cell r="E1188">
            <v>664030</v>
          </cell>
          <cell r="F1188">
            <v>2000</v>
          </cell>
          <cell r="G1188">
            <v>2000</v>
          </cell>
        </row>
        <row r="1189">
          <cell r="A1189">
            <v>1188</v>
          </cell>
          <cell r="B1189">
            <v>2570600</v>
          </cell>
          <cell r="C1189" t="str">
            <v>Carbon Resin</v>
          </cell>
          <cell r="E1189">
            <v>355020</v>
          </cell>
          <cell r="F1189">
            <v>2000</v>
          </cell>
          <cell r="G1189">
            <v>2000</v>
          </cell>
        </row>
        <row r="1190">
          <cell r="A1190">
            <v>1189</v>
          </cell>
          <cell r="B1190">
            <v>2293400</v>
          </cell>
          <cell r="C1190" t="str">
            <v>Kelly</v>
          </cell>
          <cell r="E1190">
            <v>301408</v>
          </cell>
          <cell r="G1190">
            <v>3000</v>
          </cell>
          <cell r="H1190">
            <v>880</v>
          </cell>
        </row>
        <row r="1191">
          <cell r="A1191">
            <v>1190</v>
          </cell>
          <cell r="B1191">
            <v>4022000</v>
          </cell>
          <cell r="C1191" t="str">
            <v>Greenject-2.5</v>
          </cell>
          <cell r="D1191" t="str">
            <v>21G</v>
          </cell>
          <cell r="F1191">
            <v>28</v>
          </cell>
          <cell r="G1191">
            <v>40.549999999999997</v>
          </cell>
        </row>
        <row r="1192">
          <cell r="A1192">
            <v>1191</v>
          </cell>
          <cell r="B1192">
            <v>4011500</v>
          </cell>
          <cell r="C1192" t="str">
            <v>Greenject- 1</v>
          </cell>
          <cell r="D1192" t="str">
            <v>W/O Needle</v>
          </cell>
          <cell r="G1192">
            <v>10.49</v>
          </cell>
        </row>
        <row r="1193">
          <cell r="A1193">
            <v>1192</v>
          </cell>
          <cell r="B1193">
            <v>4030150</v>
          </cell>
          <cell r="C1193" t="str">
            <v>Greenject- 3</v>
          </cell>
          <cell r="D1193" t="str">
            <v>23G 1 (비매품)</v>
          </cell>
          <cell r="E1193">
            <v>599085</v>
          </cell>
          <cell r="F1193">
            <v>28</v>
          </cell>
          <cell r="G1193">
            <v>24</v>
          </cell>
        </row>
        <row r="1194">
          <cell r="A1194">
            <v>1193</v>
          </cell>
          <cell r="B1194">
            <v>4022100</v>
          </cell>
          <cell r="C1194" t="str">
            <v>Greenject-2.5</v>
          </cell>
          <cell r="D1194" t="str">
            <v>W/O Needle</v>
          </cell>
          <cell r="F1194">
            <v>28</v>
          </cell>
          <cell r="G1194">
            <v>15.37</v>
          </cell>
        </row>
        <row r="1195">
          <cell r="A1195">
            <v>1194</v>
          </cell>
          <cell r="B1195">
            <v>4030400</v>
          </cell>
          <cell r="C1195" t="str">
            <v>Greenject- 3</v>
          </cell>
          <cell r="D1195" t="str">
            <v>W/O Needle</v>
          </cell>
          <cell r="F1195">
            <v>28</v>
          </cell>
          <cell r="G1195">
            <v>15.37</v>
          </cell>
        </row>
        <row r="1196">
          <cell r="A1196">
            <v>1195</v>
          </cell>
          <cell r="B1196">
            <v>4041700</v>
          </cell>
          <cell r="C1196" t="str">
            <v>Greenject- 5</v>
          </cell>
          <cell r="D1196" t="str">
            <v>W/O Needle</v>
          </cell>
          <cell r="F1196">
            <v>30</v>
          </cell>
          <cell r="G1196">
            <v>28.46</v>
          </cell>
        </row>
        <row r="1197">
          <cell r="A1197">
            <v>1196</v>
          </cell>
          <cell r="B1197">
            <v>4051400</v>
          </cell>
          <cell r="C1197" t="str">
            <v>Greenject- 10</v>
          </cell>
          <cell r="D1197" t="str">
            <v>사용금지</v>
          </cell>
        </row>
        <row r="1198">
          <cell r="A1198">
            <v>1197</v>
          </cell>
          <cell r="B1198">
            <v>4061400</v>
          </cell>
          <cell r="C1198" t="str">
            <v>Greenject- 20</v>
          </cell>
          <cell r="D1198" t="str">
            <v>W/O Needle</v>
          </cell>
          <cell r="F1198">
            <v>60</v>
          </cell>
          <cell r="G1198">
            <v>84.83</v>
          </cell>
        </row>
        <row r="1199">
          <cell r="A1199">
            <v>1198</v>
          </cell>
          <cell r="B1199">
            <v>4071300</v>
          </cell>
          <cell r="C1199" t="str">
            <v>Greenject- 30</v>
          </cell>
          <cell r="D1199" t="str">
            <v>W/O Needle</v>
          </cell>
          <cell r="F1199">
            <v>70</v>
          </cell>
          <cell r="G1199">
            <v>104.12</v>
          </cell>
        </row>
        <row r="1200">
          <cell r="A1200">
            <v>1199</v>
          </cell>
          <cell r="B1200">
            <v>4081400</v>
          </cell>
          <cell r="C1200" t="str">
            <v>Greenject- 50</v>
          </cell>
          <cell r="D1200" t="str">
            <v>W/O Needle</v>
          </cell>
          <cell r="F1200">
            <v>90</v>
          </cell>
          <cell r="G1200">
            <v>112.65</v>
          </cell>
        </row>
        <row r="1201">
          <cell r="A1201">
            <v>1200</v>
          </cell>
          <cell r="B1201">
            <v>6893500</v>
          </cell>
          <cell r="C1201" t="str">
            <v>전자혈압계</v>
          </cell>
          <cell r="D1201" t="str">
            <v>401 B</v>
          </cell>
          <cell r="E1201">
            <v>301012</v>
          </cell>
          <cell r="F1201">
            <v>41093.699999999997</v>
          </cell>
          <cell r="G1201">
            <v>43395</v>
          </cell>
        </row>
        <row r="1202">
          <cell r="A1202">
            <v>1201</v>
          </cell>
          <cell r="B1202">
            <v>6843000</v>
          </cell>
          <cell r="C1202" t="str">
            <v>Sartobran PH 10"</v>
          </cell>
          <cell r="D1202" t="str">
            <v>SM5232507H1 (BOX)</v>
          </cell>
          <cell r="G1202">
            <v>57845</v>
          </cell>
        </row>
        <row r="1203">
          <cell r="A1203">
            <v>1202</v>
          </cell>
          <cell r="B1203">
            <v>6843300</v>
          </cell>
          <cell r="C1203" t="str">
            <v>Sartobran PH 20"</v>
          </cell>
          <cell r="D1203" t="str">
            <v>SM5232507H2</v>
          </cell>
          <cell r="G1203">
            <v>145870</v>
          </cell>
        </row>
        <row r="1204">
          <cell r="A1204">
            <v>1203</v>
          </cell>
          <cell r="B1204">
            <v>6842200</v>
          </cell>
          <cell r="C1204" t="str">
            <v>Sartoclean CA 30"</v>
          </cell>
          <cell r="D1204" t="str">
            <v>SM5622506D3</v>
          </cell>
          <cell r="G1204">
            <v>150900</v>
          </cell>
        </row>
        <row r="1205">
          <cell r="A1205">
            <v>1204</v>
          </cell>
          <cell r="B1205">
            <v>6847400</v>
          </cell>
          <cell r="C1205" t="str">
            <v>Sartofine PP</v>
          </cell>
          <cell r="D1205" t="str">
            <v>SM5580540W2</v>
          </cell>
          <cell r="G1205">
            <v>21126</v>
          </cell>
        </row>
        <row r="1206">
          <cell r="A1206">
            <v>1205</v>
          </cell>
          <cell r="B1206">
            <v>6848000</v>
          </cell>
          <cell r="C1206" t="str">
            <v>Sartofluor Capsule</v>
          </cell>
          <cell r="D1206" t="str">
            <v>SM5181307T9A (EA)</v>
          </cell>
          <cell r="G1206">
            <v>276650</v>
          </cell>
        </row>
        <row r="1207">
          <cell r="A1207">
            <v>1206</v>
          </cell>
          <cell r="B1207">
            <v>6870301</v>
          </cell>
          <cell r="C1207" t="str">
            <v>Circulation Pump</v>
          </cell>
          <cell r="D1207" t="str">
            <v>T-7</v>
          </cell>
        </row>
        <row r="1208">
          <cell r="A1208">
            <v>1207</v>
          </cell>
          <cell r="B1208">
            <v>6991600</v>
          </cell>
          <cell r="C1208" t="str">
            <v>금       형</v>
          </cell>
          <cell r="D1208" t="str">
            <v>3ML 외통</v>
          </cell>
          <cell r="G1208">
            <v>21375</v>
          </cell>
        </row>
        <row r="1209">
          <cell r="A1209">
            <v>1208</v>
          </cell>
          <cell r="B1209">
            <v>6991650</v>
          </cell>
          <cell r="C1209" t="str">
            <v>금       형</v>
          </cell>
          <cell r="D1209" t="str">
            <v>5ML 외통</v>
          </cell>
          <cell r="G1209">
            <v>19000</v>
          </cell>
        </row>
        <row r="1210">
          <cell r="A1210">
            <v>1209</v>
          </cell>
          <cell r="B1210">
            <v>6811600</v>
          </cell>
          <cell r="C1210" t="str">
            <v>Minisart RC4 (0.45um)</v>
          </cell>
          <cell r="D1210" t="str">
            <v>SM 17822Q</v>
          </cell>
          <cell r="G1210">
            <v>15090</v>
          </cell>
        </row>
        <row r="1211">
          <cell r="A1211">
            <v>1210</v>
          </cell>
          <cell r="B1211">
            <v>6811400</v>
          </cell>
          <cell r="C1211" t="str">
            <v>Minisart RC4 (0.45um)</v>
          </cell>
          <cell r="D1211" t="str">
            <v>SM 17821 Q</v>
          </cell>
          <cell r="G1211">
            <v>37096.25</v>
          </cell>
        </row>
        <row r="1212">
          <cell r="A1212">
            <v>1211</v>
          </cell>
          <cell r="B1212">
            <v>6863000</v>
          </cell>
          <cell r="C1212" t="str">
            <v>N P S</v>
          </cell>
          <cell r="D1212" t="str">
            <v>SM 14064047N (BOX)</v>
          </cell>
          <cell r="G1212">
            <v>45270</v>
          </cell>
        </row>
        <row r="1213">
          <cell r="A1213">
            <v>1212</v>
          </cell>
          <cell r="B1213">
            <v>6863100</v>
          </cell>
          <cell r="C1213" t="str">
            <v>N P S</v>
          </cell>
          <cell r="D1213" t="str">
            <v>SM 14068047N (BOX)</v>
          </cell>
          <cell r="G1213">
            <v>45270</v>
          </cell>
        </row>
        <row r="1214">
          <cell r="A1214">
            <v>1213</v>
          </cell>
          <cell r="B1214">
            <v>6863300</v>
          </cell>
          <cell r="C1214" t="str">
            <v>N P S</v>
          </cell>
          <cell r="D1214" t="str">
            <v>SM 14075047N (BOX)</v>
          </cell>
          <cell r="G1214">
            <v>45270</v>
          </cell>
        </row>
        <row r="1215">
          <cell r="A1215">
            <v>1214</v>
          </cell>
          <cell r="B1215">
            <v>6862800</v>
          </cell>
          <cell r="C1215" t="str">
            <v>N P S</v>
          </cell>
          <cell r="D1215" t="str">
            <v>SM 14057047N (BOX)</v>
          </cell>
          <cell r="G1215">
            <v>45270</v>
          </cell>
        </row>
        <row r="1216">
          <cell r="A1216">
            <v>1215</v>
          </cell>
          <cell r="B1216">
            <v>6862900</v>
          </cell>
          <cell r="C1216" t="str">
            <v>N P S</v>
          </cell>
          <cell r="D1216" t="str">
            <v>SM 14058047N (BOX)</v>
          </cell>
          <cell r="G1216">
            <v>45270</v>
          </cell>
        </row>
        <row r="1217">
          <cell r="A1217">
            <v>1216</v>
          </cell>
          <cell r="B1217">
            <v>2610600</v>
          </cell>
          <cell r="C1217" t="str">
            <v>Urine Tube</v>
          </cell>
          <cell r="G1217">
            <v>397</v>
          </cell>
        </row>
        <row r="1218">
          <cell r="A1218">
            <v>1217</v>
          </cell>
          <cell r="B1218">
            <v>6845800</v>
          </cell>
          <cell r="C1218" t="str">
            <v>Sartopure PP 20"</v>
          </cell>
          <cell r="D1218" t="str">
            <v>SM5522802P5</v>
          </cell>
          <cell r="G1218">
            <v>35210</v>
          </cell>
        </row>
        <row r="1219">
          <cell r="A1219">
            <v>1218</v>
          </cell>
          <cell r="B1219">
            <v>6844900</v>
          </cell>
          <cell r="C1219" t="str">
            <v>Sartopure PP 10"</v>
          </cell>
          <cell r="D1219" t="str">
            <v>SM5522302P1</v>
          </cell>
          <cell r="G1219">
            <v>17605</v>
          </cell>
        </row>
        <row r="1220">
          <cell r="A1220">
            <v>1219</v>
          </cell>
          <cell r="B1220">
            <v>6840400</v>
          </cell>
          <cell r="C1220" t="str">
            <v>20" Housing</v>
          </cell>
          <cell r="D1220" t="str">
            <v>SM340012B28TT112A</v>
          </cell>
          <cell r="G1220">
            <v>704200</v>
          </cell>
        </row>
        <row r="1221">
          <cell r="A1221">
            <v>1220</v>
          </cell>
          <cell r="B1221">
            <v>6842000</v>
          </cell>
          <cell r="C1221" t="str">
            <v>Sartoclean CA 30"</v>
          </cell>
          <cell r="D1221" t="str">
            <v>SM5602504 F3</v>
          </cell>
          <cell r="G1221">
            <v>150900</v>
          </cell>
        </row>
        <row r="1222">
          <cell r="A1222">
            <v>1221</v>
          </cell>
          <cell r="B1222">
            <v>6845700</v>
          </cell>
          <cell r="C1222" t="str">
            <v>Sartopure PP 20"</v>
          </cell>
          <cell r="D1222" t="str">
            <v>SM5522542P5</v>
          </cell>
          <cell r="G1222">
            <v>32695</v>
          </cell>
        </row>
        <row r="1223">
          <cell r="A1223">
            <v>1222</v>
          </cell>
          <cell r="B1223">
            <v>6824500</v>
          </cell>
          <cell r="C1223" t="str">
            <v>47mm C.N Filter</v>
          </cell>
          <cell r="D1223" t="str">
            <v>11407047ACN</v>
          </cell>
          <cell r="G1223">
            <v>25150</v>
          </cell>
        </row>
        <row r="1224">
          <cell r="A1224">
            <v>1223</v>
          </cell>
          <cell r="B1224">
            <v>6847800</v>
          </cell>
          <cell r="C1224" t="str">
            <v>Sartofluor Capsule</v>
          </cell>
          <cell r="D1224" t="str">
            <v>5181306T900</v>
          </cell>
          <cell r="G1224">
            <v>98869.68</v>
          </cell>
        </row>
        <row r="1225">
          <cell r="A1225">
            <v>1224</v>
          </cell>
          <cell r="B1225">
            <v>6847900</v>
          </cell>
          <cell r="C1225" t="str">
            <v>Sartofluor Capsule</v>
          </cell>
          <cell r="D1225" t="str">
            <v>5181307T800</v>
          </cell>
          <cell r="G1225">
            <v>123235</v>
          </cell>
        </row>
        <row r="1226">
          <cell r="A1226">
            <v>1225</v>
          </cell>
          <cell r="B1226">
            <v>6848300</v>
          </cell>
          <cell r="C1226" t="str">
            <v>Sartofluor Mini</v>
          </cell>
          <cell r="D1226" t="str">
            <v>5181507T9</v>
          </cell>
          <cell r="G1226">
            <v>181080</v>
          </cell>
        </row>
        <row r="1227">
          <cell r="A1227">
            <v>1226</v>
          </cell>
          <cell r="B1227">
            <v>6848500</v>
          </cell>
          <cell r="C1227" t="str">
            <v>Sartofluor Mini</v>
          </cell>
          <cell r="D1227" t="str">
            <v>5182407T1 (BOX)</v>
          </cell>
          <cell r="G1227">
            <v>97582</v>
          </cell>
        </row>
        <row r="1228">
          <cell r="A1228">
            <v>1227</v>
          </cell>
          <cell r="B1228">
            <v>6848700</v>
          </cell>
          <cell r="C1228" t="str">
            <v>Sartofluor Mini</v>
          </cell>
          <cell r="D1228" t="str">
            <v>5182507T1</v>
          </cell>
          <cell r="G1228">
            <v>97667.51</v>
          </cell>
        </row>
        <row r="1229">
          <cell r="A1229">
            <v>1228</v>
          </cell>
          <cell r="B1229">
            <v>6843400</v>
          </cell>
          <cell r="C1229" t="str">
            <v>Sartobran Capsule</v>
          </cell>
          <cell r="D1229" t="str">
            <v>5231307H700 (EA)</v>
          </cell>
          <cell r="G1229">
            <v>90540</v>
          </cell>
        </row>
        <row r="1230">
          <cell r="A1230">
            <v>1229</v>
          </cell>
          <cell r="B1230">
            <v>6843500</v>
          </cell>
          <cell r="C1230" t="str">
            <v>Sartobran Capsule</v>
          </cell>
          <cell r="D1230" t="str">
            <v>5231307H800 (EA)</v>
          </cell>
          <cell r="G1230">
            <v>100600</v>
          </cell>
        </row>
        <row r="1231">
          <cell r="A1231">
            <v>1230</v>
          </cell>
          <cell r="B1231">
            <v>6340300</v>
          </cell>
          <cell r="C1231" t="str">
            <v>Ecoline</v>
          </cell>
          <cell r="D1231" t="str">
            <v>GCP-042MA</v>
          </cell>
          <cell r="G1231">
            <v>47476.15</v>
          </cell>
        </row>
        <row r="1232">
          <cell r="A1232">
            <v>1231</v>
          </cell>
          <cell r="B1232">
            <v>6340400</v>
          </cell>
          <cell r="C1232" t="str">
            <v>Ecoline</v>
          </cell>
          <cell r="D1232" t="str">
            <v>GCP-040MI</v>
          </cell>
          <cell r="E1232">
            <v>389772</v>
          </cell>
          <cell r="G1232">
            <v>43782.43</v>
          </cell>
        </row>
        <row r="1233">
          <cell r="A1233">
            <v>1232</v>
          </cell>
          <cell r="B1233">
            <v>6340500</v>
          </cell>
          <cell r="C1233" t="str">
            <v>Ecoline</v>
          </cell>
          <cell r="D1233" t="str">
            <v>GCP-124MA</v>
          </cell>
          <cell r="G1233">
            <v>117358.99</v>
          </cell>
        </row>
        <row r="1234">
          <cell r="A1234">
            <v>1233</v>
          </cell>
          <cell r="B1234">
            <v>6340600</v>
          </cell>
          <cell r="C1234" t="str">
            <v>Ecoline</v>
          </cell>
          <cell r="D1234" t="str">
            <v>GCP-727MA</v>
          </cell>
          <cell r="G1234">
            <v>117358.99</v>
          </cell>
        </row>
        <row r="1235">
          <cell r="A1235">
            <v>1234</v>
          </cell>
          <cell r="B1235">
            <v>6340700</v>
          </cell>
          <cell r="C1235" t="str">
            <v>Ecoline</v>
          </cell>
          <cell r="D1235" t="str">
            <v>GCP-619MA</v>
          </cell>
          <cell r="G1235">
            <v>48193.120000000003</v>
          </cell>
        </row>
        <row r="1236">
          <cell r="A1236">
            <v>1235</v>
          </cell>
          <cell r="B1236">
            <v>6340800</v>
          </cell>
          <cell r="C1236" t="str">
            <v>Ecoline</v>
          </cell>
          <cell r="D1236" t="str">
            <v>GCP-267MA</v>
          </cell>
          <cell r="G1236">
            <v>64581.46</v>
          </cell>
        </row>
        <row r="1237">
          <cell r="A1237">
            <v>1236</v>
          </cell>
          <cell r="B1237">
            <v>6340900</v>
          </cell>
          <cell r="C1237" t="str">
            <v>Ecoline</v>
          </cell>
          <cell r="D1237" t="str">
            <v>GCP-267MI</v>
          </cell>
          <cell r="G1237">
            <v>103406.57</v>
          </cell>
        </row>
        <row r="1238">
          <cell r="A1238">
            <v>1237</v>
          </cell>
          <cell r="B1238">
            <v>6341000</v>
          </cell>
          <cell r="C1238" t="str">
            <v>Ecoline</v>
          </cell>
          <cell r="D1238" t="str">
            <v>GCP-192MA</v>
          </cell>
          <cell r="G1238">
            <v>101990.71</v>
          </cell>
        </row>
        <row r="1239">
          <cell r="A1239">
            <v>1238</v>
          </cell>
          <cell r="B1239">
            <v>6341100</v>
          </cell>
          <cell r="C1239" t="str">
            <v>Ecoline</v>
          </cell>
          <cell r="D1239" t="str">
            <v>GCP-192MI</v>
          </cell>
          <cell r="G1239">
            <v>66703.34</v>
          </cell>
        </row>
        <row r="1240">
          <cell r="A1240">
            <v>1239</v>
          </cell>
          <cell r="B1240">
            <v>6341200</v>
          </cell>
          <cell r="C1240" t="str">
            <v>Ecoline</v>
          </cell>
          <cell r="D1240" t="str">
            <v>GCP-192MP</v>
          </cell>
          <cell r="G1240">
            <v>64440.72</v>
          </cell>
        </row>
        <row r="1241">
          <cell r="A1241">
            <v>1240</v>
          </cell>
          <cell r="B1241">
            <v>6341300</v>
          </cell>
          <cell r="C1241" t="str">
            <v>Ecoline</v>
          </cell>
          <cell r="D1241" t="str">
            <v>GCP-2000MA</v>
          </cell>
          <cell r="G1241">
            <v>108520.81</v>
          </cell>
        </row>
        <row r="1242">
          <cell r="A1242">
            <v>1241</v>
          </cell>
          <cell r="B1242">
            <v>6341400</v>
          </cell>
          <cell r="C1242" t="str">
            <v>Ecoline</v>
          </cell>
          <cell r="D1242" t="str">
            <v>GCP-2000MP</v>
          </cell>
          <cell r="G1242">
            <v>107629.24</v>
          </cell>
        </row>
        <row r="1243">
          <cell r="A1243">
            <v>1242</v>
          </cell>
          <cell r="B1243">
            <v>6341500</v>
          </cell>
          <cell r="C1243" t="str">
            <v>Ecoline</v>
          </cell>
          <cell r="D1243" t="str">
            <v>GCP-2000MI</v>
          </cell>
          <cell r="G1243">
            <v>58062.16</v>
          </cell>
        </row>
        <row r="1244">
          <cell r="A1244">
            <v>1243</v>
          </cell>
          <cell r="B1244">
            <v>6341600</v>
          </cell>
          <cell r="C1244" t="str">
            <v>Ecoline</v>
          </cell>
          <cell r="D1244" t="str">
            <v>GCP-2100MA</v>
          </cell>
          <cell r="G1244">
            <v>72847.759999999995</v>
          </cell>
        </row>
        <row r="1245">
          <cell r="A1245">
            <v>1244</v>
          </cell>
          <cell r="B1245">
            <v>6341700</v>
          </cell>
          <cell r="C1245" t="str">
            <v>Ecoline</v>
          </cell>
          <cell r="D1245" t="str">
            <v>GCP-2200MA</v>
          </cell>
          <cell r="G1245">
            <v>14700.38</v>
          </cell>
        </row>
        <row r="1246">
          <cell r="A1246">
            <v>1245</v>
          </cell>
          <cell r="B1246">
            <v>6842700</v>
          </cell>
          <cell r="C1246" t="str">
            <v>Sartobran PH10"</v>
          </cell>
          <cell r="D1246" t="str">
            <v>5232504E1PH (BOX)</v>
          </cell>
          <cell r="G1246">
            <v>65234.07</v>
          </cell>
        </row>
        <row r="1247">
          <cell r="A1247">
            <v>1246</v>
          </cell>
          <cell r="B1247">
            <v>6841300</v>
          </cell>
          <cell r="C1247" t="str">
            <v>Sartolab P20 plus</v>
          </cell>
          <cell r="D1247" t="str">
            <v>SM 18055D</v>
          </cell>
          <cell r="G1247">
            <v>36719</v>
          </cell>
        </row>
        <row r="1248">
          <cell r="A1248">
            <v>1247</v>
          </cell>
          <cell r="B1248">
            <v>6824600</v>
          </cell>
          <cell r="C1248" t="str">
            <v>47mm C.N Filter</v>
          </cell>
          <cell r="D1248" t="str">
            <v>11406025N (BOX)</v>
          </cell>
          <cell r="G1248">
            <v>12590.09</v>
          </cell>
        </row>
        <row r="1249">
          <cell r="A1249">
            <v>1248</v>
          </cell>
          <cell r="B1249">
            <v>6843700</v>
          </cell>
          <cell r="C1249" t="str">
            <v>Sartobran Capsule</v>
          </cell>
          <cell r="D1249" t="str">
            <v>5231307H900 (EA)</v>
          </cell>
          <cell r="G1249">
            <v>100600</v>
          </cell>
        </row>
        <row r="1250">
          <cell r="A1250">
            <v>1249</v>
          </cell>
          <cell r="B1250">
            <v>6844300</v>
          </cell>
          <cell r="C1250" t="str">
            <v>Sartobran Mini</v>
          </cell>
          <cell r="D1250" t="str">
            <v>5231504E9 (EA)</v>
          </cell>
          <cell r="G1250">
            <v>130780</v>
          </cell>
        </row>
        <row r="1251">
          <cell r="A1251">
            <v>1250</v>
          </cell>
          <cell r="B1251">
            <v>6844400</v>
          </cell>
          <cell r="C1251" t="str">
            <v>Sartobran Mini</v>
          </cell>
          <cell r="D1251" t="str">
            <v>5231507H8P (EA)</v>
          </cell>
          <cell r="G1251">
            <v>125750</v>
          </cell>
        </row>
        <row r="1252">
          <cell r="A1252">
            <v>1251</v>
          </cell>
          <cell r="B1252">
            <v>6844500</v>
          </cell>
          <cell r="C1252" t="str">
            <v>Sartobran Mini</v>
          </cell>
          <cell r="D1252" t="str">
            <v>5231507H9P</v>
          </cell>
          <cell r="G1252">
            <v>120720</v>
          </cell>
        </row>
        <row r="1253">
          <cell r="A1253">
            <v>1252</v>
          </cell>
          <cell r="B1253">
            <v>6842800</v>
          </cell>
          <cell r="C1253" t="str">
            <v>Sartobran PH 10"</v>
          </cell>
          <cell r="D1253" t="str">
            <v>5232506D1PH (BOX)</v>
          </cell>
          <cell r="G1253">
            <v>65390</v>
          </cell>
        </row>
        <row r="1254">
          <cell r="A1254">
            <v>1253</v>
          </cell>
          <cell r="B1254">
            <v>6843200</v>
          </cell>
          <cell r="C1254" t="str">
            <v>Sartobran PH 10"</v>
          </cell>
          <cell r="D1254" t="str">
            <v>5232838H1PH (BOX)</v>
          </cell>
          <cell r="G1254">
            <v>57845</v>
          </cell>
        </row>
        <row r="1255">
          <cell r="A1255">
            <v>1254</v>
          </cell>
          <cell r="B1255">
            <v>6846300</v>
          </cell>
          <cell r="C1255" t="str">
            <v>Sartopure Capsule</v>
          </cell>
          <cell r="D1255" t="str">
            <v>5521303P900 (EA)</v>
          </cell>
          <cell r="G1255">
            <v>60360</v>
          </cell>
        </row>
        <row r="1256">
          <cell r="A1256">
            <v>1255</v>
          </cell>
          <cell r="B1256">
            <v>6813400</v>
          </cell>
          <cell r="C1256" t="str">
            <v>Minisart 2000</v>
          </cell>
          <cell r="D1256" t="str">
            <v>17805 UPN</v>
          </cell>
          <cell r="G1256">
            <v>17806.2</v>
          </cell>
        </row>
        <row r="1257">
          <cell r="A1257">
            <v>1256</v>
          </cell>
          <cell r="B1257">
            <v>6846700</v>
          </cell>
          <cell r="C1257" t="str">
            <v>Sartopure Mini</v>
          </cell>
          <cell r="D1257" t="str">
            <v>5521503P9 (EA)</v>
          </cell>
          <cell r="G1257">
            <v>70420</v>
          </cell>
        </row>
        <row r="1258">
          <cell r="A1258">
            <v>1257</v>
          </cell>
          <cell r="B1258">
            <v>6846800</v>
          </cell>
          <cell r="C1258" t="str">
            <v>Sartopure Mini</v>
          </cell>
          <cell r="D1258" t="str">
            <v>5521507P9 (EA)</v>
          </cell>
          <cell r="G1258">
            <v>70420</v>
          </cell>
        </row>
        <row r="1259">
          <cell r="A1259">
            <v>1258</v>
          </cell>
          <cell r="B1259">
            <v>6844800</v>
          </cell>
          <cell r="C1259" t="str">
            <v>Sartopure PP 10"</v>
          </cell>
          <cell r="D1259" t="str">
            <v>5522202P1 (BOX)</v>
          </cell>
          <cell r="G1259">
            <v>38072.07</v>
          </cell>
        </row>
        <row r="1260">
          <cell r="A1260">
            <v>1259</v>
          </cell>
          <cell r="B1260">
            <v>6845400</v>
          </cell>
          <cell r="C1260" t="str">
            <v>Sartopure PP 20"</v>
          </cell>
          <cell r="D1260" t="str">
            <v>5522402P2 (BOX)</v>
          </cell>
          <cell r="G1260">
            <v>70500.479999999996</v>
          </cell>
        </row>
        <row r="1261">
          <cell r="A1261">
            <v>1260</v>
          </cell>
          <cell r="B1261">
            <v>6846000</v>
          </cell>
          <cell r="C1261" t="str">
            <v>Sartopure PP 30"</v>
          </cell>
          <cell r="D1261" t="str">
            <v>5522406P3 (BOX)</v>
          </cell>
          <cell r="G1261">
            <v>98411.95</v>
          </cell>
        </row>
        <row r="1262">
          <cell r="A1262">
            <v>1261</v>
          </cell>
          <cell r="B1262">
            <v>6845500</v>
          </cell>
          <cell r="C1262" t="str">
            <v>Sartopure PP 20"</v>
          </cell>
          <cell r="D1262" t="str">
            <v>5522406P5 (BOX)</v>
          </cell>
          <cell r="G1262">
            <v>70500.479999999996</v>
          </cell>
        </row>
        <row r="1263">
          <cell r="A1263">
            <v>1262</v>
          </cell>
          <cell r="B1263">
            <v>6846100</v>
          </cell>
          <cell r="C1263" t="str">
            <v>Sartopure PP 30"</v>
          </cell>
          <cell r="D1263" t="str">
            <v>5522407P3 (BOX)</v>
          </cell>
          <cell r="G1263">
            <v>97667.51</v>
          </cell>
        </row>
        <row r="1264">
          <cell r="A1264">
            <v>1263</v>
          </cell>
          <cell r="B1264">
            <v>6845600</v>
          </cell>
          <cell r="C1264" t="str">
            <v>Sartopure PP 20"</v>
          </cell>
          <cell r="D1264" t="str">
            <v>5522407P5 (BOX)</v>
          </cell>
          <cell r="G1264">
            <v>70500.479999999996</v>
          </cell>
        </row>
        <row r="1265">
          <cell r="A1265">
            <v>1264</v>
          </cell>
          <cell r="B1265">
            <v>6845100</v>
          </cell>
          <cell r="C1265" t="str">
            <v>Sartopure PP 10"</v>
          </cell>
          <cell r="D1265" t="str">
            <v>5522503P1 (BOX)</v>
          </cell>
          <cell r="G1265">
            <v>32202.06</v>
          </cell>
        </row>
        <row r="1266">
          <cell r="A1266">
            <v>1265</v>
          </cell>
          <cell r="B1266">
            <v>6847100</v>
          </cell>
          <cell r="C1266" t="str">
            <v>Sartopure G.F Mini</v>
          </cell>
          <cell r="D1266" t="str">
            <v>5531507P9 (EA)</v>
          </cell>
          <cell r="G1266">
            <v>70420</v>
          </cell>
        </row>
        <row r="1267">
          <cell r="A1267">
            <v>1266</v>
          </cell>
          <cell r="B1267">
            <v>6845300</v>
          </cell>
          <cell r="C1267" t="str">
            <v>Sartopure G.F 10"</v>
          </cell>
          <cell r="D1267" t="str">
            <v>5532807P1 (BOX)</v>
          </cell>
          <cell r="G1267">
            <v>30989.83</v>
          </cell>
        </row>
        <row r="1268">
          <cell r="A1268">
            <v>1267</v>
          </cell>
          <cell r="B1268">
            <v>6847500</v>
          </cell>
          <cell r="C1268" t="str">
            <v>Sartofine PP 10"</v>
          </cell>
          <cell r="D1268" t="str">
            <v>5580503W1 (BOX)</v>
          </cell>
          <cell r="G1268">
            <v>16609.060000000001</v>
          </cell>
        </row>
        <row r="1269">
          <cell r="A1269">
            <v>1268</v>
          </cell>
          <cell r="B1269">
            <v>6842400</v>
          </cell>
          <cell r="C1269" t="str">
            <v>Sartoclean Mini</v>
          </cell>
          <cell r="D1269" t="str">
            <v>5601504E9P(EA)</v>
          </cell>
          <cell r="G1269">
            <v>51778.82</v>
          </cell>
        </row>
        <row r="1270">
          <cell r="A1270">
            <v>1269</v>
          </cell>
          <cell r="B1270">
            <v>6842500</v>
          </cell>
          <cell r="C1270" t="str">
            <v>Sartoclean Mini</v>
          </cell>
          <cell r="D1270" t="str">
            <v>5601505G9 (EA)</v>
          </cell>
          <cell r="G1270">
            <v>51778.82</v>
          </cell>
        </row>
        <row r="1271">
          <cell r="A1271">
            <v>1270</v>
          </cell>
          <cell r="B1271">
            <v>6841900</v>
          </cell>
          <cell r="C1271" t="str">
            <v>Sartoclean CA  10"</v>
          </cell>
          <cell r="D1271" t="str">
            <v>5622505G1PH (BOX)</v>
          </cell>
          <cell r="G1271">
            <v>42755</v>
          </cell>
        </row>
        <row r="1272">
          <cell r="A1272">
            <v>1271</v>
          </cell>
          <cell r="B1272">
            <v>6842100</v>
          </cell>
          <cell r="C1272" t="str">
            <v>Sartoclean CA  10"</v>
          </cell>
          <cell r="D1272" t="str">
            <v>5622804E1PH (BAX)</v>
          </cell>
          <cell r="G1272">
            <v>47785</v>
          </cell>
        </row>
        <row r="1273">
          <cell r="A1273">
            <v>1272</v>
          </cell>
          <cell r="B1273">
            <v>6842300</v>
          </cell>
          <cell r="C1273" t="str">
            <v>Sartoclean G.F 10"</v>
          </cell>
          <cell r="D1273" t="str">
            <v>5632504E1PH</v>
          </cell>
          <cell r="G1273">
            <v>47785</v>
          </cell>
        </row>
        <row r="1274">
          <cell r="A1274">
            <v>1273</v>
          </cell>
          <cell r="B1274">
            <v>6821100</v>
          </cell>
          <cell r="C1274" t="str">
            <v>13mm Polycarbonate Holder</v>
          </cell>
          <cell r="D1274" t="str">
            <v>16514E(BOX)</v>
          </cell>
          <cell r="G1274">
            <v>23117.88</v>
          </cell>
        </row>
        <row r="1275">
          <cell r="A1275">
            <v>1274</v>
          </cell>
          <cell r="B1275">
            <v>6831300</v>
          </cell>
          <cell r="C1275" t="str">
            <v>Ultrasart D20</v>
          </cell>
          <cell r="D1275">
            <v>16520</v>
          </cell>
          <cell r="G1275">
            <v>30104.55</v>
          </cell>
        </row>
        <row r="1276">
          <cell r="A1276">
            <v>1275</v>
          </cell>
          <cell r="B1276">
            <v>6831400</v>
          </cell>
          <cell r="C1276" t="str">
            <v>Pressure Holder</v>
          </cell>
          <cell r="D1276">
            <v>16526</v>
          </cell>
          <cell r="G1276">
            <v>390428.6</v>
          </cell>
        </row>
        <row r="1277">
          <cell r="A1277">
            <v>1276</v>
          </cell>
          <cell r="B1277">
            <v>6862710</v>
          </cell>
          <cell r="C1277" t="str">
            <v>3-Way Valve</v>
          </cell>
          <cell r="D1277" t="str">
            <v>16639 (봉지)</v>
          </cell>
          <cell r="G1277">
            <v>27468.83</v>
          </cell>
        </row>
        <row r="1278">
          <cell r="A1278">
            <v>1277</v>
          </cell>
          <cell r="B1278">
            <v>6863700</v>
          </cell>
          <cell r="C1278" t="str">
            <v>Manifold</v>
          </cell>
          <cell r="D1278" t="str">
            <v>16828 (BOX)</v>
          </cell>
          <cell r="G1278">
            <v>670956.73</v>
          </cell>
        </row>
        <row r="1279">
          <cell r="A1279">
            <v>1278</v>
          </cell>
          <cell r="B1279">
            <v>6863800</v>
          </cell>
          <cell r="C1279" t="str">
            <v>6*100 Manifold</v>
          </cell>
          <cell r="D1279" t="str">
            <v>16832 (BOX)</v>
          </cell>
          <cell r="G1279">
            <v>1263767.3799999999</v>
          </cell>
        </row>
        <row r="1280">
          <cell r="A1280">
            <v>1279</v>
          </cell>
          <cell r="B1280">
            <v>6864100</v>
          </cell>
          <cell r="C1280" t="str">
            <v>Pressure Gauge</v>
          </cell>
          <cell r="D1280" t="str">
            <v>17131 (box)</v>
          </cell>
          <cell r="G1280">
            <v>50174.25</v>
          </cell>
        </row>
        <row r="1281">
          <cell r="A1281">
            <v>1280</v>
          </cell>
          <cell r="B1281">
            <v>6864500</v>
          </cell>
          <cell r="C1281" t="str">
            <v>1/4 NPTE Adapter</v>
          </cell>
          <cell r="D1281">
            <v>17181</v>
          </cell>
          <cell r="G1281">
            <v>160960</v>
          </cell>
        </row>
        <row r="1282">
          <cell r="A1282">
            <v>1281</v>
          </cell>
          <cell r="B1282">
            <v>6812800</v>
          </cell>
          <cell r="C1282" t="str">
            <v>Minisart SRP SPK</v>
          </cell>
          <cell r="D1282" t="str">
            <v>17559K</v>
          </cell>
          <cell r="G1282">
            <v>30180</v>
          </cell>
        </row>
        <row r="1283">
          <cell r="A1283">
            <v>1282</v>
          </cell>
          <cell r="B1283">
            <v>6820200</v>
          </cell>
          <cell r="C1283" t="str">
            <v>293mm C.A Filter</v>
          </cell>
          <cell r="D1283" t="str">
            <v>11104293G  (BOX)</v>
          </cell>
          <cell r="G1283">
            <v>53670.1</v>
          </cell>
        </row>
        <row r="1284">
          <cell r="A1284">
            <v>1283</v>
          </cell>
          <cell r="B1284">
            <v>6810800</v>
          </cell>
          <cell r="C1284" t="str">
            <v>Minisart 0.45um</v>
          </cell>
          <cell r="D1284" t="str">
            <v>17598K</v>
          </cell>
          <cell r="G1284">
            <v>15090</v>
          </cell>
        </row>
        <row r="1285">
          <cell r="A1285">
            <v>1284</v>
          </cell>
          <cell r="B1285">
            <v>5992000</v>
          </cell>
          <cell r="C1285" t="str">
            <v>COSTAR</v>
          </cell>
          <cell r="D1285" t="str">
            <v>별첨</v>
          </cell>
        </row>
        <row r="1286">
          <cell r="A1286">
            <v>1285</v>
          </cell>
          <cell r="B1286">
            <v>6813200</v>
          </cell>
          <cell r="C1286" t="str">
            <v>Minisart-GF</v>
          </cell>
          <cell r="D1286" t="str">
            <v>17824K</v>
          </cell>
          <cell r="G1286">
            <v>20120</v>
          </cell>
        </row>
        <row r="1287">
          <cell r="A1287">
            <v>1286</v>
          </cell>
          <cell r="B1287">
            <v>6841400</v>
          </cell>
          <cell r="C1287" t="str">
            <v>Sartolab P20 plus</v>
          </cell>
          <cell r="D1287" t="str">
            <v>SM 18058D</v>
          </cell>
          <cell r="G1287">
            <v>36719</v>
          </cell>
        </row>
        <row r="1288">
          <cell r="A1288">
            <v>1287</v>
          </cell>
          <cell r="B1288">
            <v>6864600</v>
          </cell>
          <cell r="C1288" t="str">
            <v>Pyrosart</v>
          </cell>
          <cell r="D1288" t="str">
            <v>400711 (EA)</v>
          </cell>
          <cell r="G1288">
            <v>29435.56</v>
          </cell>
        </row>
        <row r="1289">
          <cell r="A1289">
            <v>1288</v>
          </cell>
          <cell r="B1289">
            <v>6861100</v>
          </cell>
          <cell r="C1289" t="str">
            <v>Viton O-ring</v>
          </cell>
          <cell r="D1289" t="str">
            <v>6980717 (EA)</v>
          </cell>
          <cell r="G1289">
            <v>2057.27</v>
          </cell>
        </row>
        <row r="1290">
          <cell r="A1290">
            <v>1289</v>
          </cell>
          <cell r="B1290">
            <v>6862100</v>
          </cell>
          <cell r="C1290" t="str">
            <v>Oring Connector</v>
          </cell>
          <cell r="D1290" t="str">
            <v>6980720(EA)</v>
          </cell>
          <cell r="G1290">
            <v>17942.009999999998</v>
          </cell>
        </row>
        <row r="1291">
          <cell r="A1291">
            <v>1290</v>
          </cell>
          <cell r="B1291">
            <v>6862700</v>
          </cell>
          <cell r="C1291" t="str">
            <v>Valve</v>
          </cell>
          <cell r="D1291" t="str">
            <v>6980722 (EA)</v>
          </cell>
          <cell r="G1291">
            <v>9878.92</v>
          </cell>
        </row>
        <row r="1292">
          <cell r="A1292">
            <v>1291</v>
          </cell>
          <cell r="B1292">
            <v>6862000</v>
          </cell>
          <cell r="C1292" t="str">
            <v>Oring Connector</v>
          </cell>
          <cell r="D1292" t="str">
            <v>6982018 (EA)</v>
          </cell>
          <cell r="G1292">
            <v>156121.14000000001</v>
          </cell>
        </row>
        <row r="1293">
          <cell r="A1293">
            <v>1292</v>
          </cell>
          <cell r="B1293">
            <v>6827800</v>
          </cell>
          <cell r="C1293" t="str">
            <v>142mm C.A Filter</v>
          </cell>
          <cell r="D1293" t="str">
            <v>11104142N</v>
          </cell>
          <cell r="G1293">
            <v>113175</v>
          </cell>
        </row>
        <row r="1294">
          <cell r="A1294">
            <v>1293</v>
          </cell>
          <cell r="B1294">
            <v>6820500</v>
          </cell>
          <cell r="C1294" t="str">
            <v>293mm C.A Filter</v>
          </cell>
          <cell r="D1294" t="str">
            <v>11106142N (BOX)</v>
          </cell>
          <cell r="G1294">
            <v>92552</v>
          </cell>
        </row>
        <row r="1295">
          <cell r="A1295">
            <v>1294</v>
          </cell>
          <cell r="B1295">
            <v>6820400</v>
          </cell>
          <cell r="C1295" t="str">
            <v>13mm C.A Filter</v>
          </cell>
          <cell r="D1295" t="str">
            <v>11107013N (BOX)</v>
          </cell>
          <cell r="G1295">
            <v>15090</v>
          </cell>
        </row>
        <row r="1296">
          <cell r="A1296">
            <v>1295</v>
          </cell>
          <cell r="B1296">
            <v>6824000</v>
          </cell>
          <cell r="C1296" t="str">
            <v>47mm C.N Filter</v>
          </cell>
          <cell r="D1296" t="str">
            <v>11302047N (BOX)</v>
          </cell>
          <cell r="G1296">
            <v>19742.75</v>
          </cell>
        </row>
        <row r="1297">
          <cell r="A1297">
            <v>1296</v>
          </cell>
          <cell r="B1297">
            <v>6824100</v>
          </cell>
          <cell r="C1297" t="str">
            <v>47mm C.N Filter</v>
          </cell>
          <cell r="D1297" t="str">
            <v>11303047N (BOX)</v>
          </cell>
          <cell r="G1297">
            <v>17730.75</v>
          </cell>
        </row>
        <row r="1298">
          <cell r="A1298">
            <v>1297</v>
          </cell>
          <cell r="B1298">
            <v>6824200</v>
          </cell>
          <cell r="C1298" t="str">
            <v>47mm C.N Filter</v>
          </cell>
          <cell r="D1298" t="str">
            <v>11304047N (BOX)</v>
          </cell>
          <cell r="G1298">
            <v>19742.75</v>
          </cell>
        </row>
        <row r="1299">
          <cell r="A1299">
            <v>1298</v>
          </cell>
          <cell r="B1299">
            <v>6824300</v>
          </cell>
          <cell r="C1299" t="str">
            <v>47mm C.N Filter</v>
          </cell>
          <cell r="D1299" t="str">
            <v>11307047N (BOX)</v>
          </cell>
          <cell r="G1299">
            <v>19682.39</v>
          </cell>
        </row>
        <row r="1300">
          <cell r="A1300">
            <v>1299</v>
          </cell>
          <cell r="B1300">
            <v>6824400</v>
          </cell>
          <cell r="C1300" t="str">
            <v>47mm C.N Filter</v>
          </cell>
          <cell r="D1300" t="str">
            <v>11342047N (BOX)</v>
          </cell>
          <cell r="G1300">
            <v>26659</v>
          </cell>
        </row>
        <row r="1301">
          <cell r="A1301">
            <v>1300</v>
          </cell>
          <cell r="B1301">
            <v>6825410</v>
          </cell>
          <cell r="C1301" t="str">
            <v>47mm C.N Filter</v>
          </cell>
          <cell r="D1301" t="str">
            <v>11342142N (BOX)</v>
          </cell>
          <cell r="G1301">
            <v>75450</v>
          </cell>
        </row>
        <row r="1302">
          <cell r="A1302">
            <v>1301</v>
          </cell>
          <cell r="B1302">
            <v>6820600</v>
          </cell>
          <cell r="C1302" t="str">
            <v>47mm C.N Filter</v>
          </cell>
          <cell r="D1302" t="str">
            <v>11347293G (BOX)</v>
          </cell>
          <cell r="G1302">
            <v>50300</v>
          </cell>
        </row>
        <row r="1303">
          <cell r="A1303">
            <v>1302</v>
          </cell>
          <cell r="B1303">
            <v>6821100</v>
          </cell>
          <cell r="C1303" t="str">
            <v>13mm PTFE.Filter</v>
          </cell>
          <cell r="D1303" t="str">
            <v>11806013N (BOX)</v>
          </cell>
          <cell r="G1303">
            <v>50300</v>
          </cell>
        </row>
        <row r="1304">
          <cell r="A1304">
            <v>1303</v>
          </cell>
          <cell r="B1304">
            <v>6823300</v>
          </cell>
          <cell r="C1304" t="str">
            <v>47mm C.A Filter</v>
          </cell>
          <cell r="D1304" t="str">
            <v>12301047K (BOX)</v>
          </cell>
          <cell r="G1304">
            <v>24596.7</v>
          </cell>
        </row>
        <row r="1305">
          <cell r="A1305">
            <v>1304</v>
          </cell>
          <cell r="B1305">
            <v>6828000</v>
          </cell>
          <cell r="C1305" t="str">
            <v>142mm C.A Filter</v>
          </cell>
          <cell r="D1305" t="str">
            <v>12301142K (BOX)</v>
          </cell>
          <cell r="G1305">
            <v>98411.95</v>
          </cell>
        </row>
        <row r="1306">
          <cell r="A1306">
            <v>1305</v>
          </cell>
          <cell r="B1306">
            <v>6828100</v>
          </cell>
          <cell r="C1306" t="str">
            <v>142mm C.A Filter</v>
          </cell>
          <cell r="D1306" t="str">
            <v>12342142K (BOX)</v>
          </cell>
          <cell r="G1306">
            <v>122093.19</v>
          </cell>
        </row>
        <row r="1307">
          <cell r="A1307">
            <v>1306</v>
          </cell>
          <cell r="B1307">
            <v>6824700</v>
          </cell>
          <cell r="C1307" t="str">
            <v>47mm C.N Filter</v>
          </cell>
          <cell r="D1307" t="str">
            <v>13006047ACN (BOX)</v>
          </cell>
          <cell r="G1307">
            <v>10663.6</v>
          </cell>
        </row>
        <row r="1308">
          <cell r="A1308">
            <v>1307</v>
          </cell>
          <cell r="B1308">
            <v>6829700</v>
          </cell>
          <cell r="C1308" t="str">
            <v>279mm G.F Pre Filter</v>
          </cell>
          <cell r="D1308" t="str">
            <v>13400279K (BOX)</v>
          </cell>
          <cell r="G1308">
            <v>35210</v>
          </cell>
        </row>
        <row r="1309">
          <cell r="A1309">
            <v>1308</v>
          </cell>
          <cell r="B1309">
            <v>6820100</v>
          </cell>
          <cell r="C1309" t="str">
            <v>Polyester Separatcrs</v>
          </cell>
          <cell r="D1309" t="str">
            <v>13420279D (BOX)</v>
          </cell>
          <cell r="G1309">
            <v>52020.26</v>
          </cell>
        </row>
        <row r="1310">
          <cell r="A1310">
            <v>1309</v>
          </cell>
          <cell r="B1310">
            <v>6820000</v>
          </cell>
          <cell r="C1310" t="str">
            <v>279mm G.F Pre Filter</v>
          </cell>
          <cell r="D1310" t="str">
            <v>13430279G (BOX)</v>
          </cell>
          <cell r="G1310">
            <v>30180</v>
          </cell>
        </row>
        <row r="1311">
          <cell r="A1311">
            <v>1310</v>
          </cell>
          <cell r="B1311">
            <v>6824800</v>
          </cell>
          <cell r="C1311" t="str">
            <v>47mm C.N Filter</v>
          </cell>
          <cell r="D1311" t="str">
            <v>13906047ACN (BOX)</v>
          </cell>
          <cell r="G1311">
            <v>10663.6</v>
          </cell>
        </row>
        <row r="1312">
          <cell r="A1312">
            <v>1311</v>
          </cell>
          <cell r="B1312">
            <v>6821200</v>
          </cell>
          <cell r="C1312" t="str">
            <v>293mm Sartolon</v>
          </cell>
          <cell r="D1312" t="str">
            <v>25006293G (BOX)</v>
          </cell>
          <cell r="G1312">
            <v>39470.410000000003</v>
          </cell>
        </row>
        <row r="1313">
          <cell r="A1313">
            <v>1312</v>
          </cell>
          <cell r="B1313">
            <v>6826400</v>
          </cell>
          <cell r="C1313" t="str">
            <v>90mm Sartolon</v>
          </cell>
          <cell r="D1313" t="str">
            <v>25007090G (BOX)</v>
          </cell>
          <cell r="G1313">
            <v>30180</v>
          </cell>
        </row>
        <row r="1314">
          <cell r="A1314">
            <v>1313</v>
          </cell>
          <cell r="B1314">
            <v>6850200</v>
          </cell>
          <cell r="C1314" t="str">
            <v>Ultrasart Module</v>
          </cell>
          <cell r="D1314" t="str">
            <v>3021463907 (BOX)</v>
          </cell>
          <cell r="G1314">
            <v>553300</v>
          </cell>
        </row>
        <row r="1315">
          <cell r="A1315">
            <v>1314</v>
          </cell>
          <cell r="B1315">
            <v>6850900</v>
          </cell>
          <cell r="C1315" t="str">
            <v>Ultrasart Module</v>
          </cell>
          <cell r="D1315" t="str">
            <v>3031466901 (BOX)</v>
          </cell>
          <cell r="G1315">
            <v>160960</v>
          </cell>
        </row>
        <row r="1316">
          <cell r="A1316">
            <v>1315</v>
          </cell>
          <cell r="B1316">
            <v>6851000</v>
          </cell>
          <cell r="C1316" t="str">
            <v>Ultrasart Module</v>
          </cell>
          <cell r="D1316" t="str">
            <v>3031467901 (BOX)</v>
          </cell>
          <cell r="G1316">
            <v>160960</v>
          </cell>
        </row>
        <row r="1317">
          <cell r="A1317">
            <v>1316</v>
          </cell>
          <cell r="B1317">
            <v>6850800</v>
          </cell>
          <cell r="C1317" t="str">
            <v>Ultrasart Module</v>
          </cell>
          <cell r="D1317" t="str">
            <v>3031755801 (BOX)</v>
          </cell>
          <cell r="G1317">
            <v>160960</v>
          </cell>
        </row>
        <row r="1318">
          <cell r="A1318">
            <v>1317</v>
          </cell>
          <cell r="B1318">
            <v>2550000</v>
          </cell>
          <cell r="C1318" t="str">
            <v>Bag 가온기</v>
          </cell>
          <cell r="E1318">
            <v>530000</v>
          </cell>
          <cell r="F1318">
            <v>100000</v>
          </cell>
          <cell r="G1318">
            <v>100000</v>
          </cell>
          <cell r="H1318">
            <v>110000</v>
          </cell>
        </row>
        <row r="1319">
          <cell r="A1319">
            <v>1318</v>
          </cell>
          <cell r="B1319">
            <v>6829500</v>
          </cell>
          <cell r="C1319" t="str">
            <v>279mm G.F Pre Filter</v>
          </cell>
          <cell r="D1319" t="str">
            <v>13430142K</v>
          </cell>
          <cell r="G1319">
            <v>26659</v>
          </cell>
        </row>
        <row r="1320">
          <cell r="A1320">
            <v>1319</v>
          </cell>
          <cell r="B1320">
            <v>6823230</v>
          </cell>
          <cell r="C1320" t="str">
            <v>47mm C.A Filter</v>
          </cell>
          <cell r="D1320" t="str">
            <v>11106047ACN</v>
          </cell>
          <cell r="G1320">
            <v>20623</v>
          </cell>
        </row>
        <row r="1321">
          <cell r="A1321">
            <v>1320</v>
          </cell>
          <cell r="B1321">
            <v>6851100</v>
          </cell>
          <cell r="C1321" t="str">
            <v>Ultrasart Module</v>
          </cell>
          <cell r="D1321">
            <v>3031453901</v>
          </cell>
          <cell r="G1321">
            <v>160960</v>
          </cell>
        </row>
        <row r="1322">
          <cell r="A1322">
            <v>1321</v>
          </cell>
          <cell r="B1322">
            <v>6820800</v>
          </cell>
          <cell r="C1322" t="str">
            <v>13mm Nylon Filter</v>
          </cell>
          <cell r="D1322" t="str">
            <v>25006013N</v>
          </cell>
          <cell r="G1322">
            <v>17605</v>
          </cell>
        </row>
        <row r="1323">
          <cell r="A1323">
            <v>1322</v>
          </cell>
          <cell r="B1323">
            <v>6821800</v>
          </cell>
          <cell r="C1323" t="str">
            <v>25mm Nylon Filter</v>
          </cell>
          <cell r="D1323" t="str">
            <v>25006025N</v>
          </cell>
          <cell r="G1323">
            <v>21126</v>
          </cell>
        </row>
        <row r="1324">
          <cell r="A1324">
            <v>1323</v>
          </cell>
          <cell r="B1324">
            <v>6828400</v>
          </cell>
          <cell r="C1324" t="str">
            <v>142mm Nylon Filter</v>
          </cell>
          <cell r="D1324" t="str">
            <v>250060142G</v>
          </cell>
          <cell r="G1324">
            <v>40240</v>
          </cell>
        </row>
        <row r="1325">
          <cell r="A1325">
            <v>1324</v>
          </cell>
          <cell r="B1325">
            <v>6821600</v>
          </cell>
          <cell r="C1325" t="str">
            <v>25mm C.A Filter</v>
          </cell>
          <cell r="D1325" t="str">
            <v>12301025N</v>
          </cell>
          <cell r="G1325">
            <v>25150</v>
          </cell>
        </row>
        <row r="1326">
          <cell r="A1326">
            <v>1325</v>
          </cell>
          <cell r="B1326">
            <v>6820200</v>
          </cell>
          <cell r="C1326" t="str">
            <v>13mm C.A Filter</v>
          </cell>
          <cell r="D1326" t="str">
            <v>11106013N</v>
          </cell>
          <cell r="G1326">
            <v>15090</v>
          </cell>
        </row>
        <row r="1327">
          <cell r="A1327">
            <v>1326</v>
          </cell>
          <cell r="B1327">
            <v>6860300</v>
          </cell>
          <cell r="C1327" t="str">
            <v>Suction Flask</v>
          </cell>
          <cell r="D1327">
            <v>6983001</v>
          </cell>
          <cell r="G1327">
            <v>45270</v>
          </cell>
        </row>
        <row r="1328">
          <cell r="A1328">
            <v>1327</v>
          </cell>
          <cell r="B1328">
            <v>6860500</v>
          </cell>
          <cell r="C1328" t="str">
            <v>Connector</v>
          </cell>
          <cell r="D1328">
            <v>6983003</v>
          </cell>
          <cell r="G1328">
            <v>10060</v>
          </cell>
        </row>
        <row r="1329">
          <cell r="A1329">
            <v>1328</v>
          </cell>
          <cell r="B1329">
            <v>6831500</v>
          </cell>
          <cell r="C1329" t="str">
            <v>Contrisart</v>
          </cell>
          <cell r="D1329" t="str">
            <v>SM13229E</v>
          </cell>
          <cell r="G1329">
            <v>40240</v>
          </cell>
        </row>
        <row r="1330">
          <cell r="A1330">
            <v>1329</v>
          </cell>
          <cell r="B1330">
            <v>6831600</v>
          </cell>
          <cell r="C1330" t="str">
            <v>Contrisart</v>
          </cell>
          <cell r="D1330" t="str">
            <v>SM13239E</v>
          </cell>
          <cell r="G1330">
            <v>40240</v>
          </cell>
        </row>
        <row r="1331">
          <cell r="A1331">
            <v>1330</v>
          </cell>
          <cell r="B1331">
            <v>6831700</v>
          </cell>
          <cell r="C1331" t="str">
            <v>Contrisart</v>
          </cell>
          <cell r="D1331" t="str">
            <v>SM13249E</v>
          </cell>
          <cell r="G1331">
            <v>40240</v>
          </cell>
        </row>
        <row r="1332">
          <cell r="A1332">
            <v>1331</v>
          </cell>
          <cell r="B1332">
            <v>6831800</v>
          </cell>
          <cell r="C1332" t="str">
            <v>Contrisart</v>
          </cell>
          <cell r="D1332" t="str">
            <v>SM13269E</v>
          </cell>
          <cell r="G1332">
            <v>40240</v>
          </cell>
        </row>
        <row r="1333">
          <cell r="A1333">
            <v>1332</v>
          </cell>
          <cell r="B1333">
            <v>6831900</v>
          </cell>
          <cell r="C1333" t="str">
            <v>Starter Kit</v>
          </cell>
          <cell r="D1333" t="str">
            <v>SM13209E</v>
          </cell>
          <cell r="G1333">
            <v>25150</v>
          </cell>
        </row>
        <row r="1334">
          <cell r="A1334">
            <v>1333</v>
          </cell>
          <cell r="B1334">
            <v>6813300</v>
          </cell>
          <cell r="C1334" t="str">
            <v>Minisart NHL</v>
          </cell>
          <cell r="D1334" t="str">
            <v>SM16555K</v>
          </cell>
          <cell r="G1334">
            <v>15090</v>
          </cell>
        </row>
        <row r="1335">
          <cell r="A1335">
            <v>1334</v>
          </cell>
          <cell r="B1335">
            <v>6870100</v>
          </cell>
          <cell r="C1335" t="str">
            <v>Sartocheck-Juniorbp Plus</v>
          </cell>
          <cell r="D1335">
            <v>16296</v>
          </cell>
          <cell r="G1335">
            <v>4778500</v>
          </cell>
        </row>
        <row r="1336">
          <cell r="A1336">
            <v>1335</v>
          </cell>
          <cell r="B1336">
            <v>6832000</v>
          </cell>
          <cell r="C1336" t="str">
            <v>Ink Ribbon</v>
          </cell>
          <cell r="D1336" t="str">
            <v>Cassette</v>
          </cell>
          <cell r="G1336">
            <v>503</v>
          </cell>
        </row>
        <row r="1337">
          <cell r="A1337">
            <v>1336</v>
          </cell>
          <cell r="B1337">
            <v>6420300</v>
          </cell>
          <cell r="C1337" t="str">
            <v>Aortic Cannula</v>
          </cell>
          <cell r="D1337" t="str">
            <v>3.3MM</v>
          </cell>
          <cell r="G1337">
            <v>14000</v>
          </cell>
        </row>
        <row r="1338">
          <cell r="A1338">
            <v>1337</v>
          </cell>
          <cell r="B1338">
            <v>6420400</v>
          </cell>
          <cell r="C1338" t="str">
            <v>Aortic Cannula</v>
          </cell>
          <cell r="D1338" t="str">
            <v>4.7MM</v>
          </cell>
          <cell r="G1338">
            <v>14000</v>
          </cell>
        </row>
        <row r="1339">
          <cell r="A1339">
            <v>1338</v>
          </cell>
          <cell r="B1339">
            <v>6441600</v>
          </cell>
          <cell r="C1339" t="str">
            <v>Venous Catheter</v>
          </cell>
          <cell r="D1339" t="str">
            <v>16FR</v>
          </cell>
          <cell r="G1339">
            <v>18000</v>
          </cell>
        </row>
        <row r="1340">
          <cell r="A1340">
            <v>1339</v>
          </cell>
          <cell r="B1340">
            <v>6441700</v>
          </cell>
          <cell r="C1340" t="str">
            <v>Venous Catheter</v>
          </cell>
          <cell r="D1340" t="str">
            <v>18FR</v>
          </cell>
          <cell r="G1340">
            <v>18000</v>
          </cell>
        </row>
        <row r="1341">
          <cell r="A1341">
            <v>1340</v>
          </cell>
          <cell r="B1341">
            <v>3604600</v>
          </cell>
          <cell r="C1341" t="str">
            <v>Burette Spike Assy</v>
          </cell>
          <cell r="D1341" t="str">
            <v>3M</v>
          </cell>
          <cell r="G1341">
            <v>660.95</v>
          </cell>
        </row>
        <row r="1342">
          <cell r="A1342">
            <v>1341</v>
          </cell>
          <cell r="B1342">
            <v>3690100</v>
          </cell>
          <cell r="C1342" t="str">
            <v>Volumetric Set</v>
          </cell>
          <cell r="E1342">
            <v>457020</v>
          </cell>
          <cell r="F1342">
            <v>866.05</v>
          </cell>
          <cell r="G1342">
            <v>845.16</v>
          </cell>
        </row>
        <row r="1343">
          <cell r="A1343">
            <v>1342</v>
          </cell>
          <cell r="B1343">
            <v>6825420</v>
          </cell>
          <cell r="C1343" t="str">
            <v>47mm Glass Holder</v>
          </cell>
          <cell r="D1343">
            <v>16307</v>
          </cell>
          <cell r="G1343">
            <v>55330</v>
          </cell>
        </row>
        <row r="1344">
          <cell r="A1344">
            <v>1343</v>
          </cell>
          <cell r="B1344">
            <v>6865100</v>
          </cell>
          <cell r="C1344" t="str">
            <v>Support Screen</v>
          </cell>
          <cell r="D1344">
            <v>6980653</v>
          </cell>
          <cell r="G1344">
            <v>201200</v>
          </cell>
        </row>
        <row r="1345">
          <cell r="A1345">
            <v>1344</v>
          </cell>
          <cell r="B1345">
            <v>6826700</v>
          </cell>
          <cell r="C1345" t="str">
            <v>100mm C.A Filter</v>
          </cell>
          <cell r="D1345" t="str">
            <v>SM11106100K</v>
          </cell>
          <cell r="G1345">
            <v>45270</v>
          </cell>
        </row>
        <row r="1346">
          <cell r="A1346">
            <v>1345</v>
          </cell>
          <cell r="B1346">
            <v>6822400</v>
          </cell>
          <cell r="C1346" t="str">
            <v>25mm Ultra Filter</v>
          </cell>
          <cell r="D1346" t="str">
            <v>SM14639025N</v>
          </cell>
          <cell r="G1346">
            <v>90540</v>
          </cell>
        </row>
        <row r="1347">
          <cell r="A1347">
            <v>1346</v>
          </cell>
          <cell r="B1347">
            <v>6822500</v>
          </cell>
          <cell r="C1347" t="str">
            <v>25mm Ultra Filter</v>
          </cell>
          <cell r="D1347" t="str">
            <v>SM14659025N</v>
          </cell>
          <cell r="G1347">
            <v>90540</v>
          </cell>
        </row>
        <row r="1348">
          <cell r="A1348">
            <v>1347</v>
          </cell>
          <cell r="B1348">
            <v>6821400</v>
          </cell>
          <cell r="C1348" t="str">
            <v>293mm O-Ring</v>
          </cell>
          <cell r="D1348" t="str">
            <v>SM6982022</v>
          </cell>
          <cell r="G1348">
            <v>4024</v>
          </cell>
        </row>
        <row r="1349">
          <cell r="A1349">
            <v>1348</v>
          </cell>
          <cell r="B1349">
            <v>6865500</v>
          </cell>
          <cell r="C1349" t="str">
            <v>25mm Gasket</v>
          </cell>
          <cell r="D1349" t="str">
            <v>SM6985102</v>
          </cell>
          <cell r="G1349">
            <v>2515</v>
          </cell>
        </row>
        <row r="1350">
          <cell r="A1350">
            <v>1349</v>
          </cell>
          <cell r="B1350">
            <v>6832100</v>
          </cell>
          <cell r="C1350" t="str">
            <v>PC Holderet</v>
          </cell>
          <cell r="D1350" t="str">
            <v>SM16510</v>
          </cell>
          <cell r="G1350">
            <v>33550.1</v>
          </cell>
        </row>
        <row r="1351">
          <cell r="A1351">
            <v>1350</v>
          </cell>
          <cell r="B1351">
            <v>6832300</v>
          </cell>
          <cell r="C1351" t="str">
            <v>Woulff's Bottle</v>
          </cell>
          <cell r="D1351" t="str">
            <v>SM16610</v>
          </cell>
          <cell r="G1351">
            <v>32015.95</v>
          </cell>
        </row>
        <row r="1352">
          <cell r="A1352">
            <v>1351</v>
          </cell>
          <cell r="B1352">
            <v>6832400</v>
          </cell>
          <cell r="C1352" t="str">
            <v>Ultrasart Cell 10</v>
          </cell>
          <cell r="D1352" t="str">
            <v>SM16666</v>
          </cell>
          <cell r="G1352">
            <v>144376.09</v>
          </cell>
        </row>
        <row r="1353">
          <cell r="A1353">
            <v>1352</v>
          </cell>
          <cell r="B1353">
            <v>6832500</v>
          </cell>
          <cell r="C1353" t="str">
            <v>Rubber Stopper</v>
          </cell>
          <cell r="D1353" t="str">
            <v>SM17175</v>
          </cell>
          <cell r="G1353">
            <v>8314.59</v>
          </cell>
        </row>
        <row r="1354">
          <cell r="A1354">
            <v>1353</v>
          </cell>
          <cell r="B1354">
            <v>6829200</v>
          </cell>
          <cell r="C1354" t="str">
            <v>142mm PTFE Filter</v>
          </cell>
          <cell r="D1354" t="str">
            <v>SM11806142G</v>
          </cell>
          <cell r="G1354">
            <v>137329.06</v>
          </cell>
        </row>
        <row r="1355">
          <cell r="A1355">
            <v>1354</v>
          </cell>
          <cell r="B1355">
            <v>6821110</v>
          </cell>
          <cell r="C1355" t="str">
            <v>293mm Prefilter</v>
          </cell>
          <cell r="D1355" t="str">
            <v>SM13400293K</v>
          </cell>
          <cell r="G1355">
            <v>30180</v>
          </cell>
        </row>
        <row r="1356">
          <cell r="A1356">
            <v>1355</v>
          </cell>
          <cell r="B1356">
            <v>6822300</v>
          </cell>
          <cell r="C1356" t="str">
            <v>25mm Ultra Filter</v>
          </cell>
          <cell r="D1356" t="str">
            <v>SM14549025N</v>
          </cell>
          <cell r="G1356">
            <v>118597.34</v>
          </cell>
        </row>
        <row r="1357">
          <cell r="A1357">
            <v>1356</v>
          </cell>
          <cell r="B1357">
            <v>6850100</v>
          </cell>
          <cell r="C1357" t="str">
            <v>Ultrasart Module</v>
          </cell>
          <cell r="D1357" t="str">
            <v>SM3021454907</v>
          </cell>
          <cell r="G1357">
            <v>553300</v>
          </cell>
        </row>
        <row r="1358">
          <cell r="A1358">
            <v>1357</v>
          </cell>
          <cell r="B1358">
            <v>6832200</v>
          </cell>
          <cell r="C1358" t="str">
            <v>PC Holder 47mm</v>
          </cell>
          <cell r="D1358">
            <v>16511</v>
          </cell>
          <cell r="G1358">
            <v>30180</v>
          </cell>
        </row>
        <row r="1359">
          <cell r="A1359">
            <v>1358</v>
          </cell>
          <cell r="B1359">
            <v>6841800</v>
          </cell>
          <cell r="C1359" t="str">
            <v>Sartoclean CA 10"</v>
          </cell>
          <cell r="D1359" t="str">
            <v>SM5622504E1PH</v>
          </cell>
          <cell r="G1359">
            <v>42755</v>
          </cell>
        </row>
        <row r="1360">
          <cell r="A1360">
            <v>1359</v>
          </cell>
          <cell r="B1360">
            <v>6827900</v>
          </cell>
          <cell r="C1360" t="str">
            <v>142mm C.A Filter</v>
          </cell>
          <cell r="D1360" t="str">
            <v>SM11107142N</v>
          </cell>
          <cell r="G1360">
            <v>92552</v>
          </cell>
        </row>
        <row r="1361">
          <cell r="A1361">
            <v>1360</v>
          </cell>
          <cell r="B1361">
            <v>6865200</v>
          </cell>
          <cell r="C1361" t="str">
            <v>BP-Screen</v>
          </cell>
          <cell r="D1361">
            <v>6980714</v>
          </cell>
          <cell r="G1361">
            <v>105630</v>
          </cell>
        </row>
        <row r="1362">
          <cell r="A1362">
            <v>1361</v>
          </cell>
          <cell r="B1362">
            <v>6820401</v>
          </cell>
          <cell r="C1362" t="str">
            <v>293mm C.A Filter</v>
          </cell>
          <cell r="D1362" t="str">
            <v>SM11107293N</v>
          </cell>
          <cell r="G1362">
            <v>173535</v>
          </cell>
        </row>
        <row r="1363">
          <cell r="A1363">
            <v>1362</v>
          </cell>
          <cell r="B1363">
            <v>6821130</v>
          </cell>
          <cell r="C1363" t="str">
            <v>293mm C.A Filter</v>
          </cell>
          <cell r="D1363" t="str">
            <v>SM11106293N</v>
          </cell>
          <cell r="G1363">
            <v>173535</v>
          </cell>
        </row>
        <row r="1364">
          <cell r="A1364">
            <v>1363</v>
          </cell>
          <cell r="B1364">
            <v>6823000</v>
          </cell>
          <cell r="C1364" t="str">
            <v>25mm Manifold</v>
          </cell>
          <cell r="D1364" t="str">
            <v>SM16547</v>
          </cell>
          <cell r="G1364">
            <v>438646.18</v>
          </cell>
        </row>
        <row r="1365">
          <cell r="A1365">
            <v>1364</v>
          </cell>
          <cell r="B1365">
            <v>6870200</v>
          </cell>
          <cell r="C1365" t="str">
            <v>Vaccum Pump</v>
          </cell>
          <cell r="D1365" t="str">
            <v>SM16615</v>
          </cell>
          <cell r="G1365">
            <v>387948.81</v>
          </cell>
        </row>
        <row r="1366">
          <cell r="A1366">
            <v>1365</v>
          </cell>
          <cell r="B1366">
            <v>6865700</v>
          </cell>
          <cell r="C1366" t="str">
            <v>Nipple</v>
          </cell>
          <cell r="D1366" t="str">
            <v>SM17033</v>
          </cell>
          <cell r="G1366">
            <v>43750.94</v>
          </cell>
        </row>
        <row r="1367">
          <cell r="A1367">
            <v>1366</v>
          </cell>
          <cell r="B1367">
            <v>6851400</v>
          </cell>
          <cell r="C1367" t="str">
            <v>Sartocon Mini</v>
          </cell>
          <cell r="D1367" t="str">
            <v>SM17521</v>
          </cell>
          <cell r="G1367">
            <v>3132603.52</v>
          </cell>
        </row>
        <row r="1368">
          <cell r="A1368">
            <v>1367</v>
          </cell>
          <cell r="B1368">
            <v>6865800</v>
          </cell>
          <cell r="C1368" t="str">
            <v>Cart</v>
          </cell>
          <cell r="D1368" t="str">
            <v>SM17527</v>
          </cell>
          <cell r="G1368">
            <v>912643.2</v>
          </cell>
        </row>
        <row r="1369">
          <cell r="A1369">
            <v>1368</v>
          </cell>
          <cell r="B1369">
            <v>6865900</v>
          </cell>
          <cell r="C1369" t="str">
            <v>Tubing</v>
          </cell>
          <cell r="D1369" t="str">
            <v>SM17529</v>
          </cell>
          <cell r="G1369">
            <v>182488.4</v>
          </cell>
        </row>
        <row r="1370">
          <cell r="A1370">
            <v>1369</v>
          </cell>
          <cell r="B1370">
            <v>6866500</v>
          </cell>
          <cell r="C1370" t="str">
            <v>10L Tank</v>
          </cell>
          <cell r="D1370" t="str">
            <v>SM17531</v>
          </cell>
          <cell r="G1370">
            <v>385046.5</v>
          </cell>
        </row>
        <row r="1371">
          <cell r="A1371">
            <v>1370</v>
          </cell>
          <cell r="B1371">
            <v>6851500</v>
          </cell>
          <cell r="C1371" t="str">
            <v>Sartoco-II</v>
          </cell>
          <cell r="D1371" t="str">
            <v>SM17546</v>
          </cell>
          <cell r="G1371">
            <v>4848437.12</v>
          </cell>
        </row>
        <row r="1372">
          <cell r="A1372">
            <v>1371</v>
          </cell>
          <cell r="B1372">
            <v>6871700</v>
          </cell>
          <cell r="C1372" t="str">
            <v>Diaphragm Pump</v>
          </cell>
          <cell r="D1372" t="str">
            <v>SM17580</v>
          </cell>
          <cell r="G1372">
            <v>714757.97</v>
          </cell>
        </row>
        <row r="1373">
          <cell r="A1373">
            <v>1372</v>
          </cell>
          <cell r="B1373">
            <v>6866700</v>
          </cell>
          <cell r="C1373" t="str">
            <v>Flange</v>
          </cell>
          <cell r="D1373" t="str">
            <v>SM17634</v>
          </cell>
          <cell r="G1373">
            <v>36055.040000000001</v>
          </cell>
        </row>
        <row r="1374">
          <cell r="A1374">
            <v>1373</v>
          </cell>
          <cell r="B1374">
            <v>6866800</v>
          </cell>
          <cell r="C1374" t="str">
            <v>Flange</v>
          </cell>
          <cell r="D1374" t="str">
            <v>SM17691</v>
          </cell>
          <cell r="G1374">
            <v>36055.040000000001</v>
          </cell>
        </row>
        <row r="1375">
          <cell r="A1375">
            <v>1374</v>
          </cell>
          <cell r="B1375">
            <v>6871200</v>
          </cell>
          <cell r="C1375" t="str">
            <v>Robe Pump</v>
          </cell>
          <cell r="D1375" t="str">
            <v>SM16637EX</v>
          </cell>
          <cell r="G1375">
            <v>2908577.38</v>
          </cell>
        </row>
        <row r="1376">
          <cell r="A1376">
            <v>1375</v>
          </cell>
          <cell r="B1376">
            <v>6850300</v>
          </cell>
          <cell r="C1376" t="str">
            <v>Ultrasart Module</v>
          </cell>
          <cell r="D1376" t="str">
            <v>SM3021466907E</v>
          </cell>
          <cell r="G1376">
            <v>553300</v>
          </cell>
        </row>
        <row r="1377">
          <cell r="A1377">
            <v>1376</v>
          </cell>
          <cell r="B1377">
            <v>6840300</v>
          </cell>
          <cell r="C1377" t="str">
            <v>10" Housing</v>
          </cell>
          <cell r="D1377" t="str">
            <v>SM340011P28TT112</v>
          </cell>
          <cell r="G1377">
            <v>503000</v>
          </cell>
        </row>
        <row r="1378">
          <cell r="A1378">
            <v>1377</v>
          </cell>
          <cell r="B1378">
            <v>6850400</v>
          </cell>
          <cell r="C1378" t="str">
            <v>Ultrasart Module</v>
          </cell>
          <cell r="D1378" t="str">
            <v>SM3021467907E</v>
          </cell>
          <cell r="G1378">
            <v>553300</v>
          </cell>
        </row>
        <row r="1379">
          <cell r="A1379">
            <v>1378</v>
          </cell>
          <cell r="B1379">
            <v>6840500</v>
          </cell>
          <cell r="C1379" t="str">
            <v>Mini Housing</v>
          </cell>
          <cell r="D1379" t="str">
            <v>SM332019P15TT112</v>
          </cell>
          <cell r="G1379">
            <v>201200</v>
          </cell>
        </row>
        <row r="1380">
          <cell r="A1380">
            <v>1379</v>
          </cell>
          <cell r="B1380">
            <v>6846600</v>
          </cell>
          <cell r="C1380" t="str">
            <v>Sartopure Mini</v>
          </cell>
          <cell r="D1380" t="str">
            <v>SM5521550P9</v>
          </cell>
          <cell r="G1380">
            <v>88955.55</v>
          </cell>
        </row>
        <row r="1381">
          <cell r="A1381">
            <v>1380</v>
          </cell>
          <cell r="B1381">
            <v>6850500</v>
          </cell>
          <cell r="C1381" t="str">
            <v>Ultrasart Module</v>
          </cell>
          <cell r="D1381" t="str">
            <v>SM3031463901E</v>
          </cell>
          <cell r="G1381">
            <v>160960</v>
          </cell>
        </row>
        <row r="1382">
          <cell r="A1382">
            <v>1381</v>
          </cell>
          <cell r="B1382">
            <v>6851300</v>
          </cell>
          <cell r="C1382" t="str">
            <v>Microsart Module</v>
          </cell>
          <cell r="D1382" t="str">
            <v>SM3021750706W</v>
          </cell>
          <cell r="G1382">
            <v>553300</v>
          </cell>
        </row>
        <row r="1383">
          <cell r="A1383">
            <v>1382</v>
          </cell>
          <cell r="B1383">
            <v>6842690</v>
          </cell>
          <cell r="C1383" t="str">
            <v>Sartobran 10"</v>
          </cell>
          <cell r="D1383" t="str">
            <v>5232807H1PH</v>
          </cell>
          <cell r="G1383">
            <v>27.2</v>
          </cell>
        </row>
        <row r="1384">
          <cell r="A1384">
            <v>1383</v>
          </cell>
          <cell r="B1384">
            <v>2596400</v>
          </cell>
          <cell r="C1384" t="str">
            <v>Sus Pump Meter</v>
          </cell>
          <cell r="G1384">
            <v>70000</v>
          </cell>
        </row>
        <row r="1385">
          <cell r="A1385">
            <v>1384</v>
          </cell>
          <cell r="B1385">
            <v>6991000</v>
          </cell>
          <cell r="C1385" t="str">
            <v>Plasma Fractiontor</v>
          </cell>
          <cell r="D1385" t="str">
            <v>Housing</v>
          </cell>
          <cell r="G1385">
            <v>12500000</v>
          </cell>
        </row>
        <row r="1386">
          <cell r="A1386">
            <v>1385</v>
          </cell>
          <cell r="B1386">
            <v>6991100</v>
          </cell>
          <cell r="C1386" t="str">
            <v>Plasma Fractiontor</v>
          </cell>
          <cell r="D1386" t="str">
            <v>CAP</v>
          </cell>
          <cell r="G1386">
            <v>9500000</v>
          </cell>
        </row>
        <row r="1387">
          <cell r="A1387">
            <v>1386</v>
          </cell>
          <cell r="B1387">
            <v>5550400</v>
          </cell>
          <cell r="C1387" t="str">
            <v>Syrin Tube   3ML</v>
          </cell>
          <cell r="D1387" t="str">
            <v>23G 1</v>
          </cell>
          <cell r="E1387">
            <v>639020</v>
          </cell>
          <cell r="G1387">
            <v>37.299999999999997</v>
          </cell>
        </row>
        <row r="1388">
          <cell r="A1388">
            <v>1387</v>
          </cell>
          <cell r="B1388">
            <v>6131600</v>
          </cell>
          <cell r="C1388" t="str">
            <v>Steri-Strip #R1848</v>
          </cell>
          <cell r="D1388" t="str">
            <v>1 * 5</v>
          </cell>
          <cell r="G1388">
            <v>70000</v>
          </cell>
        </row>
        <row r="1389">
          <cell r="A1389">
            <v>1388</v>
          </cell>
          <cell r="B1389">
            <v>2301800</v>
          </cell>
          <cell r="C1389" t="str">
            <v>혈액투석기 (수입)</v>
          </cell>
          <cell r="D1389" t="str">
            <v>AM-UP-75</v>
          </cell>
          <cell r="E1389">
            <v>389076</v>
          </cell>
          <cell r="F1389">
            <v>14886.66</v>
          </cell>
          <cell r="G1389">
            <v>15780</v>
          </cell>
        </row>
        <row r="1390">
          <cell r="A1390">
            <v>1389</v>
          </cell>
          <cell r="B1390">
            <v>1062300</v>
          </cell>
          <cell r="C1390" t="str">
            <v>B.T Q-2F-U   733952</v>
          </cell>
          <cell r="D1390" t="str">
            <v>450/450/300/450</v>
          </cell>
          <cell r="G1390">
            <v>3713.64</v>
          </cell>
        </row>
        <row r="1391">
          <cell r="A1391">
            <v>1390</v>
          </cell>
          <cell r="B1391">
            <v>6220110</v>
          </cell>
          <cell r="C1391" t="str">
            <v>Green Knife</v>
          </cell>
          <cell r="E1391">
            <v>389002</v>
          </cell>
          <cell r="G1391">
            <v>95000000</v>
          </cell>
        </row>
        <row r="1392">
          <cell r="A1392">
            <v>1391</v>
          </cell>
          <cell r="B1392">
            <v>6849100</v>
          </cell>
          <cell r="C1392" t="str">
            <v>S.S  Filter Cartrige</v>
          </cell>
          <cell r="D1392" t="str">
            <v>SM 57028025IVT</v>
          </cell>
          <cell r="G1392">
            <v>359645</v>
          </cell>
        </row>
        <row r="1393">
          <cell r="A1393">
            <v>1392</v>
          </cell>
          <cell r="B1393">
            <v>6848900</v>
          </cell>
          <cell r="C1393" t="str">
            <v>Jumbo Filter</v>
          </cell>
          <cell r="D1393" t="str">
            <v>SM 5834005J4HVA</v>
          </cell>
          <cell r="G1393">
            <v>2615600</v>
          </cell>
        </row>
        <row r="1394">
          <cell r="A1394">
            <v>1393</v>
          </cell>
          <cell r="B1394">
            <v>6811100</v>
          </cell>
          <cell r="C1394" t="str">
            <v>Minisart 1.2um</v>
          </cell>
          <cell r="D1394" t="str">
            <v>17593K</v>
          </cell>
          <cell r="G1394">
            <v>27665</v>
          </cell>
        </row>
        <row r="1395">
          <cell r="A1395">
            <v>1394</v>
          </cell>
          <cell r="B1395">
            <v>6341800</v>
          </cell>
          <cell r="C1395" t="str">
            <v>Ecoline</v>
          </cell>
          <cell r="D1395" t="str">
            <v>GCP-119MA</v>
          </cell>
        </row>
        <row r="1396">
          <cell r="A1396">
            <v>1395</v>
          </cell>
          <cell r="B1396">
            <v>6341900</v>
          </cell>
          <cell r="C1396" t="str">
            <v>Ecoline</v>
          </cell>
          <cell r="D1396" t="str">
            <v>GCP-119M/A</v>
          </cell>
        </row>
        <row r="1397">
          <cell r="A1397">
            <v>1396</v>
          </cell>
          <cell r="B1397">
            <v>6990800</v>
          </cell>
          <cell r="C1397" t="str">
            <v>Condom</v>
          </cell>
          <cell r="D1397" t="str">
            <v>HANGING</v>
          </cell>
          <cell r="G1397">
            <v>31.83</v>
          </cell>
        </row>
        <row r="1398">
          <cell r="A1398">
            <v>1397</v>
          </cell>
          <cell r="B1398">
            <v>4390900</v>
          </cell>
          <cell r="C1398" t="str">
            <v>Dental Needle</v>
          </cell>
          <cell r="D1398" t="str">
            <v>short.or long</v>
          </cell>
          <cell r="G1398">
            <v>32</v>
          </cell>
        </row>
        <row r="1399">
          <cell r="A1399">
            <v>1398</v>
          </cell>
          <cell r="B1399">
            <v>6893600</v>
          </cell>
          <cell r="C1399" t="str">
            <v>전자혈압계</v>
          </cell>
          <cell r="D1399" t="str">
            <v>411C</v>
          </cell>
          <cell r="E1399">
            <v>301013</v>
          </cell>
          <cell r="F1399">
            <v>43395</v>
          </cell>
          <cell r="G1399">
            <v>43395</v>
          </cell>
        </row>
        <row r="1400">
          <cell r="A1400">
            <v>1399</v>
          </cell>
          <cell r="B1400">
            <v>6990900</v>
          </cell>
          <cell r="C1400" t="str">
            <v>Sensor Pad</v>
          </cell>
        </row>
        <row r="1401">
          <cell r="A1401">
            <v>1400</v>
          </cell>
          <cell r="B1401">
            <v>2420800</v>
          </cell>
          <cell r="C1401" t="str">
            <v>혈액회로</v>
          </cell>
          <cell r="D1401" t="str">
            <v>GCL-269B</v>
          </cell>
          <cell r="E1401">
            <v>335091</v>
          </cell>
          <cell r="F1401">
            <v>3825.13</v>
          </cell>
          <cell r="G1401">
            <v>3483.92</v>
          </cell>
          <cell r="H1401">
            <v>3800</v>
          </cell>
        </row>
        <row r="1402">
          <cell r="A1402">
            <v>1401</v>
          </cell>
          <cell r="B1402">
            <v>6820600</v>
          </cell>
          <cell r="C1402" t="str">
            <v>13mm C.A Filter</v>
          </cell>
          <cell r="D1402" t="str">
            <v>12301013N</v>
          </cell>
          <cell r="G1402">
            <v>20120</v>
          </cell>
        </row>
        <row r="1403">
          <cell r="A1403">
            <v>1402</v>
          </cell>
          <cell r="B1403">
            <v>6821900</v>
          </cell>
          <cell r="C1403" t="str">
            <v>25mm C.N.Filter</v>
          </cell>
          <cell r="D1403" t="str">
            <v>13006025N       )</v>
          </cell>
          <cell r="G1403">
            <v>25150</v>
          </cell>
        </row>
        <row r="1404">
          <cell r="A1404">
            <v>1403</v>
          </cell>
          <cell r="B1404">
            <v>6844600</v>
          </cell>
          <cell r="C1404" t="str">
            <v>Sartobran Mini</v>
          </cell>
          <cell r="D1404" t="str">
            <v>5231506D9P(EA)</v>
          </cell>
          <cell r="G1404">
            <v>120720</v>
          </cell>
        </row>
        <row r="1405">
          <cell r="A1405">
            <v>1404</v>
          </cell>
          <cell r="B1405">
            <v>6848100</v>
          </cell>
          <cell r="C1405" t="str">
            <v>Sortofluor Capsule</v>
          </cell>
          <cell r="D1405" t="str">
            <v>SM5181307T700   )</v>
          </cell>
          <cell r="G1405">
            <v>171020</v>
          </cell>
        </row>
        <row r="1406">
          <cell r="A1406">
            <v>1405</v>
          </cell>
          <cell r="B1406">
            <v>6811200</v>
          </cell>
          <cell r="C1406" t="str">
            <v>Minisart 5um</v>
          </cell>
          <cell r="D1406" t="str">
            <v>17594K</v>
          </cell>
          <cell r="G1406">
            <v>27665</v>
          </cell>
        </row>
        <row r="1407">
          <cell r="A1407">
            <v>1406</v>
          </cell>
          <cell r="B1407">
            <v>6865000</v>
          </cell>
          <cell r="C1407" t="str">
            <v>Support Screen</v>
          </cell>
          <cell r="D1407" t="str">
            <v>6980180 (EA)</v>
          </cell>
          <cell r="G1407">
            <v>22635</v>
          </cell>
        </row>
        <row r="1408">
          <cell r="A1408">
            <v>1407</v>
          </cell>
          <cell r="B1408">
            <v>6866900</v>
          </cell>
          <cell r="C1408" t="str">
            <v>Filter Support 293mm</v>
          </cell>
          <cell r="D1408" t="str">
            <v>SM6980653</v>
          </cell>
          <cell r="G1408">
            <v>201200</v>
          </cell>
        </row>
        <row r="1409">
          <cell r="A1409">
            <v>1408</v>
          </cell>
          <cell r="B1409">
            <v>6826200</v>
          </cell>
          <cell r="C1409" t="str">
            <v>90mm C.A Filter</v>
          </cell>
          <cell r="D1409" t="str">
            <v>11107090G</v>
          </cell>
          <cell r="G1409">
            <v>33701</v>
          </cell>
        </row>
        <row r="1410">
          <cell r="A1410">
            <v>1409</v>
          </cell>
          <cell r="B1410">
            <v>6867000</v>
          </cell>
          <cell r="C1410" t="str">
            <v>Cleaning Agent</v>
          </cell>
          <cell r="D1410">
            <v>17639</v>
          </cell>
          <cell r="G1410">
            <v>30180</v>
          </cell>
        </row>
        <row r="1411">
          <cell r="A1411">
            <v>1410</v>
          </cell>
          <cell r="B1411">
            <v>3002400</v>
          </cell>
          <cell r="C1411" t="str">
            <v>수액 Set</v>
          </cell>
          <cell r="D1411" t="str">
            <v>기우의과용</v>
          </cell>
          <cell r="E1411">
            <v>457011</v>
          </cell>
          <cell r="F1411">
            <v>284.77999999999997</v>
          </cell>
          <cell r="G1411">
            <v>323.12</v>
          </cell>
        </row>
        <row r="1412">
          <cell r="A1412">
            <v>1411</v>
          </cell>
          <cell r="B1412">
            <v>6871500</v>
          </cell>
          <cell r="C1412" t="str">
            <v>Air Sampler MD-8</v>
          </cell>
          <cell r="D1412">
            <v>16744</v>
          </cell>
          <cell r="G1412">
            <v>1760500</v>
          </cell>
        </row>
        <row r="1413">
          <cell r="A1413">
            <v>1412</v>
          </cell>
          <cell r="B1413">
            <v>6821000</v>
          </cell>
          <cell r="C1413" t="str">
            <v>10mm Filter Holder</v>
          </cell>
          <cell r="D1413">
            <v>17656</v>
          </cell>
          <cell r="G1413">
            <v>754500</v>
          </cell>
        </row>
        <row r="1414">
          <cell r="A1414">
            <v>1413</v>
          </cell>
          <cell r="B1414">
            <v>6820500</v>
          </cell>
          <cell r="C1414" t="str">
            <v>293mm R.C Filter</v>
          </cell>
          <cell r="D1414" t="str">
            <v>11606293G</v>
          </cell>
          <cell r="G1414">
            <v>201200</v>
          </cell>
        </row>
        <row r="1415">
          <cell r="A1415">
            <v>1414</v>
          </cell>
          <cell r="B1415">
            <v>6820700</v>
          </cell>
          <cell r="C1415" t="str">
            <v>293mm R.C Filter</v>
          </cell>
          <cell r="D1415" t="str">
            <v>11607293G</v>
          </cell>
          <cell r="G1415">
            <v>201200</v>
          </cell>
        </row>
        <row r="1416">
          <cell r="A1416">
            <v>1415</v>
          </cell>
          <cell r="B1416">
            <v>6843800</v>
          </cell>
          <cell r="C1416" t="str">
            <v>Sartofluor Capsule</v>
          </cell>
          <cell r="D1416" t="str">
            <v>5231306D7P00</v>
          </cell>
          <cell r="G1416">
            <v>100600</v>
          </cell>
        </row>
        <row r="1417">
          <cell r="A1417">
            <v>1416</v>
          </cell>
          <cell r="B1417">
            <v>6843900</v>
          </cell>
          <cell r="C1417" t="str">
            <v>Sartofluor Capsule</v>
          </cell>
          <cell r="D1417" t="str">
            <v>5231306D8P00</v>
          </cell>
          <cell r="G1417">
            <v>100600</v>
          </cell>
        </row>
        <row r="1418">
          <cell r="A1418">
            <v>1417</v>
          </cell>
          <cell r="B1418">
            <v>6844000</v>
          </cell>
          <cell r="C1418" t="str">
            <v>Sartofluor Capsule</v>
          </cell>
          <cell r="D1418" t="str">
            <v>5231307H7P00</v>
          </cell>
          <cell r="G1418">
            <v>100600</v>
          </cell>
        </row>
        <row r="1419">
          <cell r="A1419">
            <v>1418</v>
          </cell>
          <cell r="B1419">
            <v>6844100</v>
          </cell>
          <cell r="C1419" t="str">
            <v>Sartofluor Capsule</v>
          </cell>
          <cell r="D1419" t="str">
            <v>5231307H8P00</v>
          </cell>
          <cell r="G1419">
            <v>100600</v>
          </cell>
        </row>
        <row r="1420">
          <cell r="A1420">
            <v>1419</v>
          </cell>
          <cell r="B1420">
            <v>6860800</v>
          </cell>
          <cell r="C1420" t="str">
            <v>Connector</v>
          </cell>
          <cell r="D1420">
            <v>17657</v>
          </cell>
          <cell r="G1420">
            <v>25150</v>
          </cell>
        </row>
        <row r="1421">
          <cell r="A1421">
            <v>1420</v>
          </cell>
          <cell r="B1421">
            <v>6867100</v>
          </cell>
          <cell r="C1421" t="str">
            <v>Cleaning Agent</v>
          </cell>
          <cell r="D1421">
            <v>17913</v>
          </cell>
          <cell r="G1421">
            <v>36216</v>
          </cell>
        </row>
        <row r="1422">
          <cell r="A1422">
            <v>1421</v>
          </cell>
          <cell r="B1422">
            <v>6861700</v>
          </cell>
          <cell r="C1422" t="str">
            <v>O-Ring</v>
          </cell>
          <cell r="D1422">
            <v>6980178</v>
          </cell>
          <cell r="G1422">
            <v>1509</v>
          </cell>
        </row>
        <row r="1423">
          <cell r="A1423">
            <v>1422</v>
          </cell>
          <cell r="B1423">
            <v>6865300</v>
          </cell>
          <cell r="C1423" t="str">
            <v>BP-Screen</v>
          </cell>
          <cell r="D1423">
            <v>6980721</v>
          </cell>
          <cell r="G1423">
            <v>22635</v>
          </cell>
        </row>
        <row r="1424">
          <cell r="A1424">
            <v>1423</v>
          </cell>
          <cell r="B1424">
            <v>6823100</v>
          </cell>
          <cell r="C1424" t="str">
            <v>40mm Pre Filter</v>
          </cell>
          <cell r="D1424" t="str">
            <v>13430040S</v>
          </cell>
          <cell r="G1424">
            <v>24647</v>
          </cell>
        </row>
        <row r="1425">
          <cell r="A1425">
            <v>1424</v>
          </cell>
          <cell r="B1425">
            <v>6822900</v>
          </cell>
          <cell r="C1425" t="str">
            <v>25mm PC Holder</v>
          </cell>
          <cell r="D1425">
            <v>16517</v>
          </cell>
          <cell r="G1425">
            <v>41769.120000000003</v>
          </cell>
        </row>
        <row r="1426">
          <cell r="A1426">
            <v>1425</v>
          </cell>
          <cell r="B1426">
            <v>6826800</v>
          </cell>
          <cell r="C1426" t="str">
            <v>100mm C.A Filter</v>
          </cell>
          <cell r="D1426" t="str">
            <v>11107100G</v>
          </cell>
          <cell r="G1426">
            <v>35210</v>
          </cell>
        </row>
        <row r="1427">
          <cell r="A1427">
            <v>1426</v>
          </cell>
          <cell r="B1427">
            <v>6823900</v>
          </cell>
          <cell r="C1427" t="str">
            <v>47mm C.A Filter</v>
          </cell>
          <cell r="D1427" t="str">
            <v>11301047ACN</v>
          </cell>
          <cell r="G1427">
            <v>26156</v>
          </cell>
        </row>
        <row r="1428">
          <cell r="A1428">
            <v>1427</v>
          </cell>
          <cell r="B1428">
            <v>6829400</v>
          </cell>
          <cell r="C1428" t="str">
            <v>142mm Pre Filter</v>
          </cell>
          <cell r="D1428" t="str">
            <v>13400142K</v>
          </cell>
          <cell r="G1428">
            <v>22635</v>
          </cell>
        </row>
        <row r="1429">
          <cell r="A1429">
            <v>1428</v>
          </cell>
          <cell r="B1429">
            <v>6867200</v>
          </cell>
          <cell r="C1429" t="str">
            <v>S.S Connector 1"</v>
          </cell>
          <cell r="D1429">
            <v>17018</v>
          </cell>
          <cell r="G1429">
            <v>60360</v>
          </cell>
        </row>
        <row r="1430">
          <cell r="A1430">
            <v>1429</v>
          </cell>
          <cell r="B1430">
            <v>6866100</v>
          </cell>
          <cell r="C1430" t="str">
            <v>Tubing</v>
          </cell>
          <cell r="D1430" t="str">
            <v>6985202 (EA)</v>
          </cell>
          <cell r="G1430">
            <v>93558</v>
          </cell>
        </row>
        <row r="1431">
          <cell r="A1431">
            <v>1430</v>
          </cell>
          <cell r="B1431">
            <v>6866200</v>
          </cell>
          <cell r="C1431" t="str">
            <v>Tubing</v>
          </cell>
          <cell r="D1431" t="str">
            <v>6985204 (EA)</v>
          </cell>
          <cell r="G1431">
            <v>26156</v>
          </cell>
        </row>
        <row r="1432">
          <cell r="A1432">
            <v>1431</v>
          </cell>
          <cell r="B1432">
            <v>6890300</v>
          </cell>
          <cell r="C1432" t="str">
            <v>Cascadeflo</v>
          </cell>
          <cell r="D1432" t="str">
            <v>AC-1730</v>
          </cell>
          <cell r="F1432">
            <v>138649</v>
          </cell>
          <cell r="G1432">
            <v>251100</v>
          </cell>
        </row>
        <row r="1433">
          <cell r="A1433">
            <v>1432</v>
          </cell>
          <cell r="B1433">
            <v>6831315</v>
          </cell>
          <cell r="C1433" t="str">
            <v>Blotting</v>
          </cell>
          <cell r="D1433" t="str">
            <v>11306-160-BLF</v>
          </cell>
          <cell r="G1433">
            <v>30180</v>
          </cell>
        </row>
        <row r="1434">
          <cell r="A1434">
            <v>1433</v>
          </cell>
          <cell r="B1434">
            <v>6848400</v>
          </cell>
          <cell r="C1434" t="str">
            <v>Sartofluor Mini</v>
          </cell>
          <cell r="D1434" t="str">
            <v>5181506T9</v>
          </cell>
          <cell r="G1434">
            <v>201200</v>
          </cell>
        </row>
        <row r="1435">
          <cell r="A1435">
            <v>1434</v>
          </cell>
          <cell r="B1435">
            <v>3101910</v>
          </cell>
          <cell r="C1435" t="str">
            <v>Scalp Vein Set</v>
          </cell>
          <cell r="D1435" t="str">
            <v>녹십자용</v>
          </cell>
          <cell r="F1435">
            <v>52.54</v>
          </cell>
          <cell r="G1435">
            <v>51</v>
          </cell>
        </row>
        <row r="1436">
          <cell r="A1436">
            <v>1435</v>
          </cell>
          <cell r="B1436">
            <v>6840200</v>
          </cell>
          <cell r="C1436" t="str">
            <v>10" Housing</v>
          </cell>
          <cell r="D1436" t="str">
            <v>SM340011P25TT112A</v>
          </cell>
          <cell r="G1436">
            <v>503000</v>
          </cell>
        </row>
        <row r="1437">
          <cell r="A1437">
            <v>1436</v>
          </cell>
          <cell r="B1437">
            <v>6861400</v>
          </cell>
          <cell r="C1437" t="str">
            <v>Viton O-ring</v>
          </cell>
          <cell r="D1437" t="str">
            <v>6985142 (EA)</v>
          </cell>
          <cell r="G1437">
            <v>1509</v>
          </cell>
        </row>
        <row r="1438">
          <cell r="A1438">
            <v>1437</v>
          </cell>
          <cell r="B1438">
            <v>3701010</v>
          </cell>
          <cell r="C1438" t="str">
            <v>Deltec</v>
          </cell>
          <cell r="D1438" t="str">
            <v>P.E Foam</v>
          </cell>
          <cell r="F1438">
            <v>30.65</v>
          </cell>
          <cell r="G1438">
            <v>48.79</v>
          </cell>
        </row>
        <row r="1439">
          <cell r="A1439">
            <v>1438</v>
          </cell>
          <cell r="B1439">
            <v>6990500</v>
          </cell>
          <cell r="C1439" t="str">
            <v>Earpick</v>
          </cell>
          <cell r="G1439">
            <v>101.7</v>
          </cell>
        </row>
        <row r="1440">
          <cell r="A1440">
            <v>1439</v>
          </cell>
          <cell r="B1440">
            <v>4390300</v>
          </cell>
          <cell r="C1440" t="str">
            <v>Transfer Needle</v>
          </cell>
          <cell r="D1440" t="str">
            <v>21G11/2</v>
          </cell>
          <cell r="G1440">
            <v>6.51</v>
          </cell>
        </row>
        <row r="1441">
          <cell r="A1441">
            <v>1440</v>
          </cell>
          <cell r="B1441">
            <v>3002200</v>
          </cell>
          <cell r="C1441" t="str">
            <v>수액 Set</v>
          </cell>
          <cell r="D1441" t="str">
            <v>QS-Type(양행)</v>
          </cell>
          <cell r="E1441">
            <v>457012</v>
          </cell>
          <cell r="F1441">
            <v>221.76</v>
          </cell>
          <cell r="G1441">
            <v>221.76</v>
          </cell>
        </row>
        <row r="1442">
          <cell r="A1442">
            <v>1441</v>
          </cell>
          <cell r="B1442">
            <v>4010300</v>
          </cell>
          <cell r="C1442" t="str">
            <v xml:space="preserve">Greenject- 1             </v>
          </cell>
          <cell r="D1442" t="str">
            <v xml:space="preserve">24G 1                    </v>
          </cell>
          <cell r="E1442">
            <v>599016</v>
          </cell>
        </row>
        <row r="1443">
          <cell r="A1443">
            <v>1442</v>
          </cell>
          <cell r="B1443">
            <v>1020500</v>
          </cell>
          <cell r="C1443" t="str">
            <v>혈액 Bag-ACD-A</v>
          </cell>
          <cell r="D1443" t="str">
            <v>Single(450ml:수)</v>
          </cell>
          <cell r="G1443">
            <v>746.8</v>
          </cell>
        </row>
        <row r="1444">
          <cell r="A1444">
            <v>1443</v>
          </cell>
          <cell r="B1444">
            <v>1020600</v>
          </cell>
          <cell r="C1444" t="str">
            <v>혈액 Bag-ACD-A</v>
          </cell>
          <cell r="D1444" t="str">
            <v>Double(450ml:수)</v>
          </cell>
          <cell r="G1444">
            <v>1072.6099999999999</v>
          </cell>
        </row>
        <row r="1445">
          <cell r="A1445">
            <v>1444</v>
          </cell>
          <cell r="B1445">
            <v>1020700</v>
          </cell>
          <cell r="C1445" t="str">
            <v>혈액 Bag-ACD-A</v>
          </cell>
          <cell r="D1445" t="str">
            <v>Triple(450ml:수)</v>
          </cell>
          <cell r="G1445">
            <v>1657.38</v>
          </cell>
        </row>
        <row r="1446">
          <cell r="A1446">
            <v>1445</v>
          </cell>
          <cell r="B1446">
            <v>1020800</v>
          </cell>
          <cell r="C1446" t="str">
            <v>혈액 Bag-ACD-A</v>
          </cell>
          <cell r="D1446" t="str">
            <v>Quadruple(450ml:수)</v>
          </cell>
          <cell r="G1446">
            <v>1630.73</v>
          </cell>
        </row>
        <row r="1447">
          <cell r="A1447">
            <v>1446</v>
          </cell>
          <cell r="B1447">
            <v>6863900</v>
          </cell>
          <cell r="C1447" t="str">
            <v>3-Place Manifold</v>
          </cell>
          <cell r="D1447" t="str">
            <v>16826 (BOX)</v>
          </cell>
          <cell r="G1447">
            <v>375238</v>
          </cell>
        </row>
        <row r="1448">
          <cell r="A1448">
            <v>1447</v>
          </cell>
          <cell r="B1448">
            <v>6870300</v>
          </cell>
          <cell r="C1448" t="str">
            <v>Vaccum Pump</v>
          </cell>
          <cell r="D1448" t="str">
            <v>SM16695</v>
          </cell>
          <cell r="G1448">
            <v>352100</v>
          </cell>
        </row>
        <row r="1449">
          <cell r="A1449">
            <v>1448</v>
          </cell>
          <cell r="B1449">
            <v>6871300</v>
          </cell>
          <cell r="C1449" t="str">
            <v>Peristartic Pump</v>
          </cell>
          <cell r="D1449" t="str">
            <v>SM16697EX</v>
          </cell>
          <cell r="G1449">
            <v>427550</v>
          </cell>
        </row>
        <row r="1450">
          <cell r="A1450">
            <v>1449</v>
          </cell>
          <cell r="B1450">
            <v>6871400</v>
          </cell>
          <cell r="C1450" t="str">
            <v>50mm Ultra Filter</v>
          </cell>
          <cell r="D1450" t="str">
            <v>SM16667EX</v>
          </cell>
          <cell r="G1450">
            <v>201200</v>
          </cell>
        </row>
        <row r="1451">
          <cell r="A1451">
            <v>1450</v>
          </cell>
          <cell r="B1451">
            <v>6825700</v>
          </cell>
          <cell r="C1451" t="str">
            <v>50mm Ultra Filter</v>
          </cell>
          <cell r="D1451" t="str">
            <v>1454905ON</v>
          </cell>
          <cell r="G1451">
            <v>125750</v>
          </cell>
        </row>
        <row r="1452">
          <cell r="A1452">
            <v>1451</v>
          </cell>
          <cell r="B1452">
            <v>6863200</v>
          </cell>
          <cell r="C1452" t="str">
            <v>N P S</v>
          </cell>
          <cell r="D1452" t="str">
            <v>14074047N</v>
          </cell>
          <cell r="G1452">
            <v>32695</v>
          </cell>
        </row>
        <row r="1453">
          <cell r="A1453">
            <v>1452</v>
          </cell>
          <cell r="B1453">
            <v>6864300</v>
          </cell>
          <cell r="C1453" t="str">
            <v>Adaptor</v>
          </cell>
          <cell r="D1453">
            <v>17070</v>
          </cell>
          <cell r="G1453">
            <v>30180</v>
          </cell>
        </row>
        <row r="1454">
          <cell r="A1454">
            <v>1453</v>
          </cell>
          <cell r="B1454">
            <v>6866600</v>
          </cell>
          <cell r="C1454" t="str">
            <v>40L Pressure Tank</v>
          </cell>
          <cell r="D1454" t="str">
            <v>SM17533</v>
          </cell>
          <cell r="G1454">
            <v>603600</v>
          </cell>
        </row>
        <row r="1455">
          <cell r="A1455">
            <v>1454</v>
          </cell>
          <cell r="B1455">
            <v>6861200</v>
          </cell>
          <cell r="C1455" t="str">
            <v>Viton O-ring</v>
          </cell>
          <cell r="D1455" t="str">
            <v>6980389 (EA)</v>
          </cell>
          <cell r="G1455">
            <v>9557</v>
          </cell>
        </row>
        <row r="1456">
          <cell r="A1456">
            <v>1455</v>
          </cell>
          <cell r="B1456">
            <v>6867300</v>
          </cell>
          <cell r="C1456" t="str">
            <v>Inioutlet Tube</v>
          </cell>
          <cell r="D1456">
            <v>6980396</v>
          </cell>
          <cell r="G1456">
            <v>1509</v>
          </cell>
        </row>
        <row r="1457">
          <cell r="A1457">
            <v>1456</v>
          </cell>
          <cell r="B1457">
            <v>6865400</v>
          </cell>
          <cell r="C1457" t="str">
            <v>Underdrain Screen</v>
          </cell>
          <cell r="D1457">
            <v>6980702</v>
          </cell>
          <cell r="G1457">
            <v>43761</v>
          </cell>
        </row>
        <row r="1458">
          <cell r="A1458">
            <v>1457</v>
          </cell>
          <cell r="B1458">
            <v>6865600</v>
          </cell>
          <cell r="C1458" t="str">
            <v>Gasket</v>
          </cell>
          <cell r="D1458" t="str">
            <v>SM6982029</v>
          </cell>
          <cell r="G1458">
            <v>1509</v>
          </cell>
        </row>
        <row r="1459">
          <cell r="A1459">
            <v>1458</v>
          </cell>
          <cell r="B1459">
            <v>6866500</v>
          </cell>
          <cell r="C1459" t="str">
            <v>Outlet Tube</v>
          </cell>
          <cell r="D1459" t="str">
            <v>6982029 (EA)</v>
          </cell>
          <cell r="G1459">
            <v>10563</v>
          </cell>
        </row>
        <row r="1460">
          <cell r="A1460">
            <v>1459</v>
          </cell>
          <cell r="B1460">
            <v>6820700</v>
          </cell>
          <cell r="C1460" t="str">
            <v>273mm C.N Filter</v>
          </cell>
          <cell r="D1460" t="str">
            <v>11307293G (BOX)</v>
          </cell>
          <cell r="G1460">
            <v>55330</v>
          </cell>
        </row>
        <row r="1461">
          <cell r="A1461">
            <v>1460</v>
          </cell>
          <cell r="B1461">
            <v>6849120</v>
          </cell>
          <cell r="C1461" t="str">
            <v>Culture Medium</v>
          </cell>
          <cell r="D1461" t="str">
            <v>14148A</v>
          </cell>
          <cell r="G1461">
            <v>30180</v>
          </cell>
        </row>
        <row r="1462">
          <cell r="A1462">
            <v>1461</v>
          </cell>
          <cell r="B1462">
            <v>6845000</v>
          </cell>
          <cell r="C1462" t="str">
            <v>Sartopure PP 10"</v>
          </cell>
          <cell r="D1462" t="str">
            <v>SM552450P1</v>
          </cell>
          <cell r="G1462">
            <v>22635</v>
          </cell>
        </row>
        <row r="1463">
          <cell r="A1463">
            <v>1462</v>
          </cell>
          <cell r="B1463">
            <v>6867400</v>
          </cell>
          <cell r="C1463" t="str">
            <v>Inlet-Tube</v>
          </cell>
          <cell r="D1463">
            <v>6980395</v>
          </cell>
          <cell r="G1463">
            <v>10060</v>
          </cell>
        </row>
        <row r="1464">
          <cell r="A1464">
            <v>1463</v>
          </cell>
          <cell r="B1464">
            <v>6850600</v>
          </cell>
          <cell r="C1464" t="str">
            <v>Ultrasart Module</v>
          </cell>
          <cell r="D1464" t="str">
            <v>SM3031452901E</v>
          </cell>
          <cell r="G1464">
            <v>160960</v>
          </cell>
        </row>
        <row r="1465">
          <cell r="A1465">
            <v>1464</v>
          </cell>
          <cell r="B1465">
            <v>6850700</v>
          </cell>
          <cell r="C1465" t="str">
            <v>Ultrasart Module</v>
          </cell>
          <cell r="D1465" t="str">
            <v>SM303146590 E</v>
          </cell>
          <cell r="G1465">
            <v>160960</v>
          </cell>
        </row>
        <row r="1466">
          <cell r="A1466">
            <v>1465</v>
          </cell>
          <cell r="B1466">
            <v>6843600</v>
          </cell>
          <cell r="C1466" t="str">
            <v>Sartobran Capsule</v>
          </cell>
          <cell r="D1466" t="str">
            <v>5231307H8PSSB</v>
          </cell>
          <cell r="G1466">
            <v>100600</v>
          </cell>
        </row>
        <row r="1467">
          <cell r="A1467">
            <v>1466</v>
          </cell>
          <cell r="B1467">
            <v>6861600</v>
          </cell>
          <cell r="C1467" t="str">
            <v>Pressure Gauge</v>
          </cell>
          <cell r="D1467">
            <v>6986142</v>
          </cell>
          <cell r="G1467">
            <v>60863</v>
          </cell>
        </row>
        <row r="1468">
          <cell r="A1468">
            <v>1467</v>
          </cell>
          <cell r="B1468">
            <v>2593400</v>
          </cell>
          <cell r="C1468" t="str">
            <v>Recharge Battery</v>
          </cell>
          <cell r="D1468" t="str">
            <v>PSK-02용</v>
          </cell>
          <cell r="G1468">
            <v>60000</v>
          </cell>
        </row>
        <row r="1469">
          <cell r="A1469">
            <v>1468</v>
          </cell>
          <cell r="B1469">
            <v>2595100</v>
          </cell>
          <cell r="C1469" t="str">
            <v>Cord Clamp</v>
          </cell>
          <cell r="D1469" t="str">
            <v>수출용</v>
          </cell>
          <cell r="F1469">
            <v>45</v>
          </cell>
          <cell r="G1469">
            <v>45</v>
          </cell>
        </row>
        <row r="1470">
          <cell r="A1470">
            <v>1469</v>
          </cell>
          <cell r="B1470">
            <v>2595200</v>
          </cell>
          <cell r="C1470" t="str">
            <v>Double Top Applicatom</v>
          </cell>
        </row>
        <row r="1471">
          <cell r="A1471">
            <v>1470</v>
          </cell>
          <cell r="B1471">
            <v>6860200</v>
          </cell>
          <cell r="C1471" t="str">
            <v>Locking Clamp</v>
          </cell>
          <cell r="D1471" t="str">
            <v>SM 6980718</v>
          </cell>
          <cell r="G1471">
            <v>106636</v>
          </cell>
        </row>
        <row r="1472">
          <cell r="A1472">
            <v>1471</v>
          </cell>
          <cell r="B1472">
            <v>6861300</v>
          </cell>
          <cell r="C1472" t="str">
            <v>Viton O-ring</v>
          </cell>
          <cell r="D1472" t="str">
            <v>6983004 (EA)</v>
          </cell>
          <cell r="G1472">
            <v>1509</v>
          </cell>
        </row>
        <row r="1473">
          <cell r="A1473">
            <v>1472</v>
          </cell>
          <cell r="B1473">
            <v>6841000</v>
          </cell>
          <cell r="C1473" t="str">
            <v>Sartolab P</v>
          </cell>
          <cell r="D1473">
            <v>18053</v>
          </cell>
          <cell r="G1473">
            <v>31689</v>
          </cell>
        </row>
        <row r="1474">
          <cell r="A1474">
            <v>1473</v>
          </cell>
          <cell r="B1474">
            <v>6820900</v>
          </cell>
          <cell r="C1474" t="str">
            <v>293mm PTFE Filter</v>
          </cell>
          <cell r="D1474" t="str">
            <v>11807293B</v>
          </cell>
          <cell r="G1474">
            <v>125750</v>
          </cell>
        </row>
        <row r="1475">
          <cell r="A1475">
            <v>1474</v>
          </cell>
          <cell r="B1475">
            <v>4030250</v>
          </cell>
          <cell r="C1475" t="str">
            <v xml:space="preserve">Greenject- 3             </v>
          </cell>
          <cell r="D1475" t="str">
            <v xml:space="preserve">24G 3/4                  </v>
          </cell>
        </row>
        <row r="1476">
          <cell r="A1476">
            <v>1475</v>
          </cell>
          <cell r="B1476">
            <v>6828600</v>
          </cell>
          <cell r="C1476" t="str">
            <v>142mm C.N Filter</v>
          </cell>
          <cell r="D1476" t="str">
            <v>113020142G</v>
          </cell>
          <cell r="G1476">
            <v>30180</v>
          </cell>
        </row>
        <row r="1477">
          <cell r="A1477">
            <v>1476</v>
          </cell>
          <cell r="B1477">
            <v>6828700</v>
          </cell>
          <cell r="C1477" t="str">
            <v>142mm C.N Filter</v>
          </cell>
          <cell r="D1477" t="str">
            <v>113030142G</v>
          </cell>
          <cell r="G1477">
            <v>30180</v>
          </cell>
        </row>
        <row r="1478">
          <cell r="A1478">
            <v>1477</v>
          </cell>
          <cell r="B1478">
            <v>6847600</v>
          </cell>
          <cell r="C1478" t="str">
            <v>Sartofine</v>
          </cell>
          <cell r="D1478" t="str">
            <v>5580340W2 (BOX)</v>
          </cell>
          <cell r="G1478">
            <v>15090</v>
          </cell>
        </row>
        <row r="1479">
          <cell r="A1479">
            <v>1478</v>
          </cell>
          <cell r="B1479">
            <v>6861010</v>
          </cell>
          <cell r="C1479" t="str">
            <v>19mm Connector</v>
          </cell>
          <cell r="D1479">
            <v>17017</v>
          </cell>
          <cell r="G1479">
            <v>44767</v>
          </cell>
        </row>
        <row r="1480">
          <cell r="A1480">
            <v>1479</v>
          </cell>
          <cell r="B1480">
            <v>6823400</v>
          </cell>
          <cell r="C1480" t="str">
            <v>47mm C.A Filter</v>
          </cell>
          <cell r="D1480" t="str">
            <v>1110747ACN(BOX)</v>
          </cell>
          <cell r="G1480">
            <v>20623</v>
          </cell>
        </row>
        <row r="1481">
          <cell r="A1481">
            <v>1480</v>
          </cell>
          <cell r="B1481">
            <v>6820800</v>
          </cell>
          <cell r="C1481" t="str">
            <v>293mm PTFE Filter</v>
          </cell>
          <cell r="D1481" t="str">
            <v>11807293G</v>
          </cell>
          <cell r="G1481">
            <v>402400</v>
          </cell>
        </row>
        <row r="1482">
          <cell r="A1482">
            <v>1481</v>
          </cell>
          <cell r="B1482">
            <v>6823210</v>
          </cell>
          <cell r="C1482" t="str">
            <v>47mm PTFE Filter</v>
          </cell>
          <cell r="D1482" t="str">
            <v>SM 1184247N</v>
          </cell>
          <cell r="G1482">
            <v>50300</v>
          </cell>
        </row>
        <row r="1483">
          <cell r="A1483">
            <v>1482</v>
          </cell>
          <cell r="B1483">
            <v>6841100</v>
          </cell>
          <cell r="C1483" t="str">
            <v>Sartolab P20</v>
          </cell>
          <cell r="D1483">
            <v>18052</v>
          </cell>
          <cell r="G1483">
            <v>31689</v>
          </cell>
        </row>
        <row r="1484">
          <cell r="A1484">
            <v>1483</v>
          </cell>
          <cell r="B1484">
            <v>6841500</v>
          </cell>
          <cell r="C1484" t="str">
            <v>Sartolab P20 Plus</v>
          </cell>
          <cell r="D1484">
            <v>18056</v>
          </cell>
          <cell r="G1484">
            <v>36719</v>
          </cell>
        </row>
        <row r="1485">
          <cell r="A1485">
            <v>1484</v>
          </cell>
          <cell r="B1485">
            <v>6823500</v>
          </cell>
          <cell r="C1485" t="str">
            <v>47mm Nylon Filter</v>
          </cell>
          <cell r="D1485" t="str">
            <v>25006047N (BOX)</v>
          </cell>
          <cell r="G1485">
            <v>32695</v>
          </cell>
        </row>
        <row r="1486">
          <cell r="A1486">
            <v>1485</v>
          </cell>
          <cell r="B1486">
            <v>6823600</v>
          </cell>
          <cell r="C1486" t="str">
            <v>47mm Nylon Filter</v>
          </cell>
          <cell r="D1486" t="str">
            <v>25007047N</v>
          </cell>
          <cell r="G1486">
            <v>32695</v>
          </cell>
        </row>
        <row r="1487">
          <cell r="A1487">
            <v>1486</v>
          </cell>
          <cell r="B1487">
            <v>6822700</v>
          </cell>
          <cell r="C1487" t="str">
            <v>25mm PTFE Filter</v>
          </cell>
          <cell r="D1487" t="str">
            <v>SM 11803025N (B0X)</v>
          </cell>
          <cell r="G1487">
            <v>55330</v>
          </cell>
        </row>
        <row r="1488">
          <cell r="A1488">
            <v>1487</v>
          </cell>
          <cell r="B1488">
            <v>6863400</v>
          </cell>
          <cell r="C1488" t="str">
            <v>N P S</v>
          </cell>
          <cell r="D1488" t="str">
            <v>SM14061050N (BOX)</v>
          </cell>
          <cell r="G1488">
            <v>45270</v>
          </cell>
        </row>
        <row r="1489">
          <cell r="A1489">
            <v>1488</v>
          </cell>
          <cell r="B1489">
            <v>6861710</v>
          </cell>
          <cell r="C1489" t="str">
            <v>O-Ring</v>
          </cell>
          <cell r="D1489">
            <v>6985183</v>
          </cell>
          <cell r="G1489">
            <v>3521</v>
          </cell>
        </row>
        <row r="1490">
          <cell r="A1490">
            <v>1489</v>
          </cell>
          <cell r="B1490">
            <v>6861720</v>
          </cell>
          <cell r="C1490" t="str">
            <v>O-Ring</v>
          </cell>
          <cell r="D1490">
            <v>6985184</v>
          </cell>
          <cell r="G1490">
            <v>2515</v>
          </cell>
        </row>
        <row r="1491">
          <cell r="A1491">
            <v>1490</v>
          </cell>
          <cell r="B1491">
            <v>6840600</v>
          </cell>
          <cell r="C1491" t="str">
            <v>Mini Housing</v>
          </cell>
          <cell r="D1491" t="str">
            <v>SM331019I15TT112A</v>
          </cell>
          <cell r="G1491">
            <v>201200</v>
          </cell>
        </row>
        <row r="1492">
          <cell r="A1492">
            <v>1491</v>
          </cell>
          <cell r="B1492">
            <v>2590110</v>
          </cell>
          <cell r="C1492" t="str">
            <v>Prottor Pan</v>
          </cell>
          <cell r="E1492">
            <v>530038</v>
          </cell>
          <cell r="F1492">
            <v>1000</v>
          </cell>
          <cell r="G1492">
            <v>12000</v>
          </cell>
        </row>
        <row r="1493">
          <cell r="A1493">
            <v>1492</v>
          </cell>
          <cell r="B1493">
            <v>6846400</v>
          </cell>
          <cell r="C1493" t="str">
            <v>Sartopure Capsule</v>
          </cell>
          <cell r="D1493" t="str">
            <v>5521307P700B(EA)</v>
          </cell>
          <cell r="G1493">
            <v>52815</v>
          </cell>
        </row>
        <row r="1494">
          <cell r="A1494">
            <v>1493</v>
          </cell>
          <cell r="B1494">
            <v>6829430</v>
          </cell>
          <cell r="C1494" t="str">
            <v>142mm PTFE Holder</v>
          </cell>
          <cell r="D1494">
            <v>16540</v>
          </cell>
          <cell r="G1494">
            <v>930550</v>
          </cell>
        </row>
        <row r="1495">
          <cell r="A1495">
            <v>1494</v>
          </cell>
          <cell r="B1495">
            <v>3602600</v>
          </cell>
          <cell r="C1495" t="str">
            <v>I.V Set</v>
          </cell>
          <cell r="D1495" t="str">
            <v>8C 2250</v>
          </cell>
          <cell r="G1495">
            <v>1623.48</v>
          </cell>
        </row>
        <row r="1496">
          <cell r="A1496">
            <v>1495</v>
          </cell>
          <cell r="B1496">
            <v>6848800</v>
          </cell>
          <cell r="C1496" t="str">
            <v>Sartofluor 2 10"</v>
          </cell>
          <cell r="D1496" t="str">
            <v>5182807TI (BOX)</v>
          </cell>
          <cell r="G1496">
            <v>80480</v>
          </cell>
        </row>
        <row r="1497">
          <cell r="A1497">
            <v>1496</v>
          </cell>
          <cell r="B1497">
            <v>6848600</v>
          </cell>
          <cell r="C1497" t="str">
            <v>Sartofluor 2 10"</v>
          </cell>
          <cell r="D1497" t="str">
            <v>5182307T1 (BOX)</v>
          </cell>
          <cell r="G1497">
            <v>80480</v>
          </cell>
        </row>
        <row r="1498">
          <cell r="A1498">
            <v>1497</v>
          </cell>
          <cell r="B1498">
            <v>6832600</v>
          </cell>
          <cell r="C1498" t="str">
            <v>Colloding Bag</v>
          </cell>
          <cell r="D1498" t="str">
            <v>13200E</v>
          </cell>
          <cell r="G1498">
            <v>35210</v>
          </cell>
        </row>
        <row r="1499">
          <cell r="A1499">
            <v>1498</v>
          </cell>
          <cell r="B1499">
            <v>6822000</v>
          </cell>
          <cell r="C1499" t="str">
            <v>25mm R.C Filter</v>
          </cell>
          <cell r="D1499" t="str">
            <v>11607025N   (BOX)</v>
          </cell>
          <cell r="G1499">
            <v>45270</v>
          </cell>
        </row>
        <row r="1500">
          <cell r="A1500">
            <v>1499</v>
          </cell>
          <cell r="B1500">
            <v>6813500</v>
          </cell>
          <cell r="C1500" t="str">
            <v>Dosing Syring</v>
          </cell>
          <cell r="D1500" t="str">
            <v>16685K</v>
          </cell>
          <cell r="G1500">
            <v>125750</v>
          </cell>
        </row>
        <row r="1501">
          <cell r="A1501">
            <v>1500</v>
          </cell>
          <cell r="B1501">
            <v>6813600</v>
          </cell>
          <cell r="C1501" t="str">
            <v>M.S Filter</v>
          </cell>
          <cell r="D1501" t="str">
            <v>SLAAO25LS</v>
          </cell>
          <cell r="G1501">
            <v>125750</v>
          </cell>
        </row>
        <row r="1502">
          <cell r="A1502">
            <v>1501</v>
          </cell>
          <cell r="B1502">
            <v>6825500</v>
          </cell>
          <cell r="C1502" t="str">
            <v>47mm Gelatin Filter</v>
          </cell>
          <cell r="D1502" t="str">
            <v>12602047ALN</v>
          </cell>
          <cell r="G1502">
            <v>90540</v>
          </cell>
        </row>
        <row r="1503">
          <cell r="A1503">
            <v>1502</v>
          </cell>
          <cell r="B1503">
            <v>6846500</v>
          </cell>
          <cell r="C1503" t="str">
            <v>Sartopure Capsule</v>
          </cell>
          <cell r="D1503" t="str">
            <v>5521303P700B</v>
          </cell>
          <cell r="G1503">
            <v>45270</v>
          </cell>
        </row>
        <row r="1504">
          <cell r="A1504">
            <v>1503</v>
          </cell>
          <cell r="B1504">
            <v>6822800</v>
          </cell>
          <cell r="C1504" t="str">
            <v>25mm PTFE Filter</v>
          </cell>
          <cell r="D1504" t="str">
            <v>SM 11806025N (B0X)</v>
          </cell>
          <cell r="G1504">
            <v>70420</v>
          </cell>
        </row>
        <row r="1505">
          <cell r="A1505">
            <v>1504</v>
          </cell>
          <cell r="B1505">
            <v>6847200</v>
          </cell>
          <cell r="C1505" t="str">
            <v>Sartopure G.F Mini</v>
          </cell>
          <cell r="D1505" t="str">
            <v>5531507P8B(EA)</v>
          </cell>
          <cell r="G1505">
            <v>60360</v>
          </cell>
        </row>
        <row r="1506">
          <cell r="A1506">
            <v>1505</v>
          </cell>
          <cell r="B1506">
            <v>3190500</v>
          </cell>
          <cell r="C1506" t="str">
            <v>JAM T.P.N Bag</v>
          </cell>
          <cell r="D1506" t="str">
            <v>1000ml(중앙병원)</v>
          </cell>
          <cell r="E1506">
            <v>607011</v>
          </cell>
        </row>
        <row r="1507">
          <cell r="A1507">
            <v>1506</v>
          </cell>
          <cell r="B1507">
            <v>6847200</v>
          </cell>
          <cell r="C1507" t="str">
            <v>Sartopure G.F Mini</v>
          </cell>
          <cell r="D1507" t="str">
            <v>5531507P9B(EA)</v>
          </cell>
        </row>
        <row r="1508">
          <cell r="A1508">
            <v>1507</v>
          </cell>
          <cell r="B1508">
            <v>5990500</v>
          </cell>
          <cell r="C1508" t="str">
            <v>Monoject 5ML(Plain)</v>
          </cell>
          <cell r="D1508" t="str">
            <v>13*75</v>
          </cell>
          <cell r="E1508">
            <v>301034</v>
          </cell>
          <cell r="F1508">
            <v>39.590000000000003</v>
          </cell>
          <cell r="G1508">
            <v>39.590000000000003</v>
          </cell>
        </row>
        <row r="1509">
          <cell r="A1509">
            <v>1508</v>
          </cell>
          <cell r="B1509">
            <v>4300600</v>
          </cell>
          <cell r="C1509" t="str">
            <v>Multiple Needle</v>
          </cell>
          <cell r="D1509" t="str">
            <v>21G 1 1/2 (Mono)</v>
          </cell>
          <cell r="E1509">
            <v>429015</v>
          </cell>
          <cell r="F1509">
            <v>48.73</v>
          </cell>
          <cell r="G1509">
            <v>39.590000000000003</v>
          </cell>
        </row>
        <row r="1510">
          <cell r="A1510">
            <v>1509</v>
          </cell>
          <cell r="B1510">
            <v>6826900</v>
          </cell>
          <cell r="C1510" t="str">
            <v>100mm C.A Filter</v>
          </cell>
          <cell r="D1510" t="str">
            <v>11301100G</v>
          </cell>
          <cell r="G1510">
            <v>59354</v>
          </cell>
        </row>
        <row r="1511">
          <cell r="A1511">
            <v>1510</v>
          </cell>
          <cell r="B1511">
            <v>6828800</v>
          </cell>
          <cell r="C1511" t="str">
            <v>142mm C.N Filter</v>
          </cell>
          <cell r="D1511" t="str">
            <v>11301142G</v>
          </cell>
          <cell r="G1511">
            <v>45270</v>
          </cell>
        </row>
        <row r="1512">
          <cell r="A1512">
            <v>1511</v>
          </cell>
          <cell r="B1512">
            <v>6820900</v>
          </cell>
          <cell r="C1512" t="str">
            <v>293mm C.N Filter</v>
          </cell>
          <cell r="D1512" t="str">
            <v>11301293G (BOX)</v>
          </cell>
          <cell r="G1512">
            <v>86516</v>
          </cell>
        </row>
        <row r="1513">
          <cell r="A1513">
            <v>1512</v>
          </cell>
          <cell r="B1513">
            <v>6827000</v>
          </cell>
          <cell r="C1513" t="str">
            <v>100mm C.A Filter</v>
          </cell>
          <cell r="D1513" t="str">
            <v>11302100G</v>
          </cell>
          <cell r="G1513">
            <v>59354</v>
          </cell>
        </row>
        <row r="1514">
          <cell r="A1514">
            <v>1513</v>
          </cell>
          <cell r="B1514">
            <v>6821105</v>
          </cell>
          <cell r="C1514" t="str">
            <v>293mm C.N Filter</v>
          </cell>
          <cell r="D1514" t="str">
            <v>11304293N (BOX)</v>
          </cell>
          <cell r="G1514">
            <v>428556</v>
          </cell>
        </row>
        <row r="1515">
          <cell r="A1515">
            <v>1514</v>
          </cell>
          <cell r="B1515">
            <v>6827100</v>
          </cell>
          <cell r="C1515" t="str">
            <v>100mm C.A Filter</v>
          </cell>
          <cell r="D1515" t="str">
            <v>11342100G</v>
          </cell>
          <cell r="G1515">
            <v>59354</v>
          </cell>
        </row>
        <row r="1516">
          <cell r="A1516">
            <v>1515</v>
          </cell>
          <cell r="B1516">
            <v>6828900</v>
          </cell>
          <cell r="C1516" t="str">
            <v>142mm C.N Filter</v>
          </cell>
          <cell r="D1516" t="str">
            <v>11342142G</v>
          </cell>
          <cell r="G1516">
            <v>45270</v>
          </cell>
        </row>
        <row r="1517">
          <cell r="A1517">
            <v>1516</v>
          </cell>
          <cell r="B1517">
            <v>6821120</v>
          </cell>
          <cell r="C1517" t="str">
            <v>293mm C.N Filter</v>
          </cell>
          <cell r="D1517" t="str">
            <v>11342293G (BOX)</v>
          </cell>
          <cell r="G1517">
            <v>86516</v>
          </cell>
        </row>
        <row r="1518">
          <cell r="A1518">
            <v>1517</v>
          </cell>
          <cell r="B1518">
            <v>6841600</v>
          </cell>
          <cell r="C1518" t="str">
            <v>Sartolab V 115</v>
          </cell>
          <cell r="D1518" t="str">
            <v>18047D</v>
          </cell>
          <cell r="G1518">
            <v>47785</v>
          </cell>
        </row>
        <row r="1519">
          <cell r="A1519">
            <v>1518</v>
          </cell>
          <cell r="B1519">
            <v>6844700</v>
          </cell>
          <cell r="C1519" t="str">
            <v>Sartobran Mini</v>
          </cell>
          <cell r="D1519" t="str">
            <v>5231507H7PB</v>
          </cell>
          <cell r="G1519">
            <v>125750</v>
          </cell>
        </row>
        <row r="1520">
          <cell r="A1520">
            <v>1519</v>
          </cell>
          <cell r="B1520">
            <v>6846900</v>
          </cell>
          <cell r="C1520" t="str">
            <v>Sartopure Mini</v>
          </cell>
          <cell r="D1520" t="str">
            <v>5521502P9B</v>
          </cell>
          <cell r="G1520">
            <v>45270</v>
          </cell>
        </row>
        <row r="1521">
          <cell r="A1521">
            <v>1520</v>
          </cell>
          <cell r="B1521">
            <v>6844200</v>
          </cell>
          <cell r="C1521" t="str">
            <v>Sartobran  Capsule</v>
          </cell>
          <cell r="D1521" t="str">
            <v>5231307H7P00B</v>
          </cell>
          <cell r="G1521">
            <v>115690</v>
          </cell>
        </row>
        <row r="1522">
          <cell r="A1522">
            <v>1521</v>
          </cell>
          <cell r="B1522">
            <v>6821410</v>
          </cell>
          <cell r="C1522" t="str">
            <v>293mm Holder</v>
          </cell>
          <cell r="D1522">
            <v>16277</v>
          </cell>
          <cell r="G1522">
            <v>1156900</v>
          </cell>
        </row>
        <row r="1523">
          <cell r="A1523">
            <v>1522</v>
          </cell>
          <cell r="B1523">
            <v>6829300</v>
          </cell>
          <cell r="C1523" t="str">
            <v>142mm PTFE Filter</v>
          </cell>
          <cell r="D1523" t="str">
            <v>11842142D</v>
          </cell>
          <cell r="G1523">
            <v>90540</v>
          </cell>
        </row>
        <row r="1524">
          <cell r="A1524">
            <v>1523</v>
          </cell>
          <cell r="B1524">
            <v>6829460</v>
          </cell>
          <cell r="C1524" t="str">
            <v>500ml S.S  Holder</v>
          </cell>
          <cell r="D1524">
            <v>16201</v>
          </cell>
          <cell r="G1524">
            <v>241943</v>
          </cell>
        </row>
        <row r="1525">
          <cell r="A1525">
            <v>1524</v>
          </cell>
          <cell r="B1525">
            <v>6822600</v>
          </cell>
          <cell r="C1525" t="str">
            <v>25mm Ultra Filter</v>
          </cell>
          <cell r="D1525" t="str">
            <v>SM14529025N</v>
          </cell>
          <cell r="G1525">
            <v>115690</v>
          </cell>
        </row>
        <row r="1526">
          <cell r="A1526">
            <v>1525</v>
          </cell>
          <cell r="B1526">
            <v>2260400</v>
          </cell>
          <cell r="C1526" t="str">
            <v>복강관류액주입관</v>
          </cell>
          <cell r="D1526" t="str">
            <v>Neo (6개월)</v>
          </cell>
          <cell r="F1526">
            <v>4791.1000000000004</v>
          </cell>
          <cell r="G1526">
            <v>4791.1000000000004</v>
          </cell>
          <cell r="H1526">
            <v>5200</v>
          </cell>
        </row>
        <row r="1527">
          <cell r="A1527">
            <v>1526</v>
          </cell>
          <cell r="B1527">
            <v>2040100</v>
          </cell>
          <cell r="C1527" t="str">
            <v>Two Peritosol 150</v>
          </cell>
          <cell r="D1527" t="str">
            <v>0.5 L</v>
          </cell>
          <cell r="E1527">
            <v>529100</v>
          </cell>
          <cell r="G1527">
            <v>2262.48</v>
          </cell>
          <cell r="H1527">
            <v>2484</v>
          </cell>
        </row>
        <row r="1528">
          <cell r="A1528">
            <v>1527</v>
          </cell>
          <cell r="B1528">
            <v>2040400</v>
          </cell>
          <cell r="C1528" t="str">
            <v>Two Peritosol 150</v>
          </cell>
          <cell r="D1528" t="str">
            <v>1 L</v>
          </cell>
          <cell r="E1528">
            <v>529101</v>
          </cell>
          <cell r="F1528">
            <v>2650.57</v>
          </cell>
          <cell r="G1528">
            <v>2899.23</v>
          </cell>
          <cell r="H1528">
            <v>2637</v>
          </cell>
        </row>
        <row r="1529">
          <cell r="A1529">
            <v>1528</v>
          </cell>
          <cell r="B1529">
            <v>2040700</v>
          </cell>
          <cell r="C1529" t="str">
            <v>Two Peritosol 150</v>
          </cell>
          <cell r="D1529" t="str">
            <v>1.5 L</v>
          </cell>
          <cell r="G1529">
            <v>2599.41</v>
          </cell>
          <cell r="H1529">
            <v>3186</v>
          </cell>
        </row>
        <row r="1530">
          <cell r="A1530">
            <v>1529</v>
          </cell>
          <cell r="B1530">
            <v>2041000</v>
          </cell>
          <cell r="C1530" t="str">
            <v>Two Peritosol 150</v>
          </cell>
          <cell r="D1530" t="str">
            <v>2 L</v>
          </cell>
          <cell r="E1530">
            <v>529103</v>
          </cell>
          <cell r="F1530">
            <v>3288.47</v>
          </cell>
          <cell r="G1530">
            <v>3305.99</v>
          </cell>
          <cell r="H1530">
            <v>3685</v>
          </cell>
        </row>
        <row r="1531">
          <cell r="A1531">
            <v>1530</v>
          </cell>
          <cell r="B1531">
            <v>2040200</v>
          </cell>
          <cell r="C1531" t="str">
            <v>Two Peritosol 250</v>
          </cell>
          <cell r="D1531" t="str">
            <v>0.5 L</v>
          </cell>
          <cell r="E1531">
            <v>529104</v>
          </cell>
          <cell r="G1531">
            <v>2267.33</v>
          </cell>
          <cell r="H1531">
            <v>2484</v>
          </cell>
        </row>
        <row r="1532">
          <cell r="A1532">
            <v>1531</v>
          </cell>
          <cell r="B1532">
            <v>2040500</v>
          </cell>
          <cell r="C1532" t="str">
            <v>Two Peritosol 250</v>
          </cell>
          <cell r="D1532" t="str">
            <v>1 L</v>
          </cell>
          <cell r="E1532">
            <v>529105</v>
          </cell>
          <cell r="F1532">
            <v>2650.57</v>
          </cell>
          <cell r="G1532">
            <v>2945.76</v>
          </cell>
          <cell r="H1532">
            <v>2637</v>
          </cell>
        </row>
        <row r="1533">
          <cell r="A1533">
            <v>1532</v>
          </cell>
          <cell r="B1533">
            <v>2040800</v>
          </cell>
          <cell r="C1533" t="str">
            <v>Two Peritosol 250</v>
          </cell>
          <cell r="D1533" t="str">
            <v>1.5 L</v>
          </cell>
          <cell r="G1533">
            <v>2614.0300000000002</v>
          </cell>
          <cell r="H1533">
            <v>3186</v>
          </cell>
        </row>
        <row r="1534">
          <cell r="A1534">
            <v>1533</v>
          </cell>
          <cell r="B1534">
            <v>2041100</v>
          </cell>
          <cell r="C1534" t="str">
            <v>Two Peritosol 250</v>
          </cell>
          <cell r="D1534" t="str">
            <v>2 L</v>
          </cell>
          <cell r="E1534">
            <v>529107</v>
          </cell>
          <cell r="F1534">
            <v>3288.47</v>
          </cell>
          <cell r="G1534">
            <v>3325.5</v>
          </cell>
          <cell r="H1534">
            <v>3685</v>
          </cell>
        </row>
        <row r="1535">
          <cell r="A1535">
            <v>1534</v>
          </cell>
          <cell r="B1535">
            <v>2040300</v>
          </cell>
          <cell r="C1535" t="str">
            <v>Two Peritosol 425</v>
          </cell>
          <cell r="D1535" t="str">
            <v>0.5 L</v>
          </cell>
          <cell r="E1535">
            <v>529108</v>
          </cell>
          <cell r="G1535">
            <v>2347.89</v>
          </cell>
          <cell r="H1535">
            <v>2484</v>
          </cell>
        </row>
        <row r="1536">
          <cell r="A1536">
            <v>1535</v>
          </cell>
          <cell r="B1536">
            <v>2040600</v>
          </cell>
          <cell r="C1536" t="str">
            <v>Two Peritosol 425</v>
          </cell>
          <cell r="D1536" t="str">
            <v>1 L</v>
          </cell>
          <cell r="E1536">
            <v>529109</v>
          </cell>
          <cell r="F1536">
            <v>2650.57</v>
          </cell>
          <cell r="G1536">
            <v>2962.87</v>
          </cell>
          <cell r="H1536">
            <v>2637</v>
          </cell>
        </row>
        <row r="1537">
          <cell r="A1537">
            <v>1536</v>
          </cell>
          <cell r="B1537">
            <v>2040900</v>
          </cell>
          <cell r="C1537" t="str">
            <v>Two Peritosol 425</v>
          </cell>
          <cell r="D1537" t="str">
            <v>1.5 L</v>
          </cell>
          <cell r="G1537">
            <v>2639.69</v>
          </cell>
          <cell r="H1537">
            <v>3186</v>
          </cell>
        </row>
        <row r="1538">
          <cell r="A1538">
            <v>1537</v>
          </cell>
          <cell r="B1538">
            <v>2041200</v>
          </cell>
          <cell r="C1538" t="str">
            <v>Two Peritosol 425</v>
          </cell>
          <cell r="D1538" t="str">
            <v>2 L</v>
          </cell>
          <cell r="E1538">
            <v>529115</v>
          </cell>
          <cell r="F1538">
            <v>3288.47</v>
          </cell>
          <cell r="G1538">
            <v>3359.71</v>
          </cell>
          <cell r="H1538">
            <v>3685</v>
          </cell>
        </row>
        <row r="1539">
          <cell r="A1539">
            <v>1538</v>
          </cell>
          <cell r="B1539">
            <v>6841200</v>
          </cell>
          <cell r="C1539" t="str">
            <v>Sartolab 150</v>
          </cell>
          <cell r="D1539" t="str">
            <v>SM 18043E</v>
          </cell>
          <cell r="G1539">
            <v>60360</v>
          </cell>
        </row>
        <row r="1540">
          <cell r="A1540">
            <v>1539</v>
          </cell>
          <cell r="B1540">
            <v>6866400</v>
          </cell>
          <cell r="C1540" t="str">
            <v>Silicon Tubing</v>
          </cell>
          <cell r="D1540">
            <v>16651</v>
          </cell>
          <cell r="G1540">
            <v>5030</v>
          </cell>
        </row>
        <row r="1541">
          <cell r="A1541">
            <v>1540</v>
          </cell>
          <cell r="B1541">
            <v>6828200</v>
          </cell>
          <cell r="C1541" t="str">
            <v>142mm C.A Filter</v>
          </cell>
          <cell r="D1541" t="str">
            <v>118420142G    )</v>
          </cell>
          <cell r="G1541">
            <v>40240</v>
          </cell>
        </row>
        <row r="1542">
          <cell r="A1542">
            <v>1541</v>
          </cell>
          <cell r="B1542">
            <v>6842600</v>
          </cell>
          <cell r="C1542" t="str">
            <v>Sartoclean Mini</v>
          </cell>
          <cell r="D1542" t="str">
            <v>5621504E9B   )</v>
          </cell>
          <cell r="G1542">
            <v>50300</v>
          </cell>
        </row>
        <row r="1543">
          <cell r="A1543">
            <v>1542</v>
          </cell>
          <cell r="B1543">
            <v>6191000</v>
          </cell>
          <cell r="C1543" t="str">
            <v>Durapore #1538-0</v>
          </cell>
          <cell r="D1543" t="str">
            <v>1/2"*9.14m</v>
          </cell>
          <cell r="E1543">
            <v>301026</v>
          </cell>
          <cell r="G1543">
            <v>8000</v>
          </cell>
        </row>
        <row r="1544">
          <cell r="A1544">
            <v>1543</v>
          </cell>
          <cell r="B1544">
            <v>6191100</v>
          </cell>
          <cell r="C1544" t="str">
            <v>Durapore #1538-1</v>
          </cell>
          <cell r="D1544" t="str">
            <v>1"*9.14m</v>
          </cell>
          <cell r="E1544">
            <v>301027</v>
          </cell>
          <cell r="G1544">
            <v>8000</v>
          </cell>
        </row>
        <row r="1545">
          <cell r="A1545">
            <v>1544</v>
          </cell>
          <cell r="B1545">
            <v>6191200</v>
          </cell>
          <cell r="C1545" t="str">
            <v>Durapore #1538-2</v>
          </cell>
          <cell r="D1545" t="str">
            <v>2"*9.14m</v>
          </cell>
          <cell r="E1545">
            <v>301028</v>
          </cell>
          <cell r="G1545">
            <v>8000</v>
          </cell>
        </row>
        <row r="1546">
          <cell r="A1546">
            <v>1545</v>
          </cell>
          <cell r="B1546">
            <v>6191300</v>
          </cell>
          <cell r="C1546" t="str">
            <v>Durapore #1538-3</v>
          </cell>
          <cell r="D1546" t="str">
            <v>3"*9.14m</v>
          </cell>
          <cell r="E1546">
            <v>301029</v>
          </cell>
          <cell r="G1546">
            <v>8000</v>
          </cell>
        </row>
        <row r="1547">
          <cell r="A1547">
            <v>1546</v>
          </cell>
          <cell r="B1547">
            <v>5720800</v>
          </cell>
          <cell r="C1547" t="str">
            <v>Sili Stopper</v>
          </cell>
          <cell r="D1547" t="str">
            <v>P-42</v>
          </cell>
          <cell r="E1547">
            <v>301456</v>
          </cell>
          <cell r="F1547">
            <v>4830</v>
          </cell>
          <cell r="G1547">
            <v>4931.7700000000004</v>
          </cell>
        </row>
        <row r="1548">
          <cell r="A1548">
            <v>1547</v>
          </cell>
          <cell r="B1548">
            <v>5720900</v>
          </cell>
          <cell r="C1548" t="str">
            <v>Sili Stopper</v>
          </cell>
          <cell r="D1548" t="str">
            <v>P-52</v>
          </cell>
          <cell r="E1548">
            <v>301457</v>
          </cell>
          <cell r="F1548">
            <v>5405</v>
          </cell>
          <cell r="G1548">
            <v>5510.85</v>
          </cell>
        </row>
        <row r="1549">
          <cell r="A1549">
            <v>1548</v>
          </cell>
          <cell r="B1549">
            <v>6050600</v>
          </cell>
          <cell r="C1549" t="str">
            <v>Paper Tape</v>
          </cell>
          <cell r="D1549" t="str">
            <v>320 1/2"</v>
          </cell>
          <cell r="E1549">
            <v>527031</v>
          </cell>
          <cell r="G1549">
            <v>148</v>
          </cell>
        </row>
        <row r="1550">
          <cell r="A1550">
            <v>1549</v>
          </cell>
          <cell r="B1550">
            <v>6050700</v>
          </cell>
          <cell r="C1550" t="str">
            <v>Paper Tape</v>
          </cell>
          <cell r="D1550" t="str">
            <v>320 1"</v>
          </cell>
          <cell r="E1550">
            <v>527032</v>
          </cell>
          <cell r="G1550">
            <v>148</v>
          </cell>
        </row>
        <row r="1551">
          <cell r="A1551">
            <v>1550</v>
          </cell>
          <cell r="B1551">
            <v>6050800</v>
          </cell>
          <cell r="C1551" t="str">
            <v>Paper Tape</v>
          </cell>
          <cell r="D1551" t="str">
            <v>356 1/2"</v>
          </cell>
          <cell r="E1551">
            <v>527034</v>
          </cell>
          <cell r="G1551">
            <v>148</v>
          </cell>
        </row>
        <row r="1552">
          <cell r="A1552">
            <v>1551</v>
          </cell>
          <cell r="B1552">
            <v>6050900</v>
          </cell>
          <cell r="C1552" t="str">
            <v>Paper Tape</v>
          </cell>
          <cell r="D1552" t="str">
            <v>356 1"</v>
          </cell>
          <cell r="E1552">
            <v>527035</v>
          </cell>
          <cell r="G1552">
            <v>148</v>
          </cell>
        </row>
        <row r="1553">
          <cell r="A1553">
            <v>1552</v>
          </cell>
          <cell r="B1553">
            <v>6820100</v>
          </cell>
          <cell r="C1553" t="str">
            <v>293mm C.N Filter</v>
          </cell>
          <cell r="D1553" t="str">
            <v>11302293N     )</v>
          </cell>
          <cell r="G1553">
            <v>53318</v>
          </cell>
        </row>
        <row r="1554">
          <cell r="A1554">
            <v>1553</v>
          </cell>
          <cell r="B1554">
            <v>3602200</v>
          </cell>
          <cell r="C1554" t="str">
            <v>I.V Set</v>
          </cell>
          <cell r="D1554" t="str">
            <v>8C 1210</v>
          </cell>
          <cell r="G1554">
            <v>1391.26</v>
          </cell>
        </row>
        <row r="1555">
          <cell r="A1555">
            <v>1554</v>
          </cell>
          <cell r="B1555">
            <v>3602300</v>
          </cell>
          <cell r="C1555" t="str">
            <v>I.V Set</v>
          </cell>
          <cell r="D1555" t="str">
            <v>8C 1295</v>
          </cell>
          <cell r="G1555">
            <v>1750.61</v>
          </cell>
        </row>
        <row r="1556">
          <cell r="A1556">
            <v>1555</v>
          </cell>
          <cell r="B1556">
            <v>6823700</v>
          </cell>
          <cell r="C1556" t="str">
            <v>47mm C.A Filter</v>
          </cell>
          <cell r="D1556" t="str">
            <v>11104047N</v>
          </cell>
          <cell r="G1556">
            <v>15090</v>
          </cell>
        </row>
        <row r="1557">
          <cell r="A1557">
            <v>1556</v>
          </cell>
          <cell r="B1557">
            <v>6823800</v>
          </cell>
          <cell r="C1557" t="str">
            <v>47mm C.A Filter</v>
          </cell>
          <cell r="D1557" t="str">
            <v>12303047N</v>
          </cell>
          <cell r="G1557">
            <v>15090</v>
          </cell>
        </row>
        <row r="1558">
          <cell r="A1558">
            <v>1557</v>
          </cell>
          <cell r="B1558">
            <v>6824900</v>
          </cell>
          <cell r="C1558" t="str">
            <v>47mm C.N Filter</v>
          </cell>
          <cell r="D1558" t="str">
            <v>13006047ACR</v>
          </cell>
          <cell r="G1558">
            <v>70420</v>
          </cell>
        </row>
        <row r="1559">
          <cell r="A1559">
            <v>1558</v>
          </cell>
          <cell r="B1559">
            <v>6812900</v>
          </cell>
          <cell r="C1559" t="str">
            <v>Minisart SRP SPK</v>
          </cell>
          <cell r="D1559" t="str">
            <v>17559Q</v>
          </cell>
          <cell r="G1559">
            <v>120720</v>
          </cell>
        </row>
        <row r="1560">
          <cell r="A1560">
            <v>1559</v>
          </cell>
          <cell r="B1560">
            <v>6867500</v>
          </cell>
          <cell r="C1560" t="str">
            <v>Funnel</v>
          </cell>
          <cell r="D1560">
            <v>6980226</v>
          </cell>
          <cell r="G1560">
            <v>1509</v>
          </cell>
        </row>
        <row r="1561">
          <cell r="A1561">
            <v>1560</v>
          </cell>
          <cell r="B1561">
            <v>6862610</v>
          </cell>
          <cell r="C1561" t="str">
            <v>O-Ring</v>
          </cell>
          <cell r="D1561">
            <v>6986229</v>
          </cell>
          <cell r="G1561">
            <v>4024</v>
          </cell>
        </row>
        <row r="1562">
          <cell r="A1562">
            <v>1561</v>
          </cell>
          <cell r="B1562">
            <v>6829450</v>
          </cell>
          <cell r="C1562" t="str">
            <v>142mm Holder</v>
          </cell>
          <cell r="D1562">
            <v>16275</v>
          </cell>
          <cell r="G1562">
            <v>603600</v>
          </cell>
        </row>
        <row r="1563">
          <cell r="A1563">
            <v>1562</v>
          </cell>
          <cell r="B1563">
            <v>6811700</v>
          </cell>
          <cell r="C1563" t="str">
            <v>Minisart RC 15</v>
          </cell>
          <cell r="D1563" t="str">
            <v>17761Q</v>
          </cell>
          <cell r="G1563">
            <v>25150</v>
          </cell>
        </row>
        <row r="1564">
          <cell r="A1564">
            <v>1563</v>
          </cell>
          <cell r="B1564">
            <v>6811800</v>
          </cell>
          <cell r="C1564" t="str">
            <v>Minisart RC 15</v>
          </cell>
          <cell r="D1564" t="str">
            <v>17762Q</v>
          </cell>
          <cell r="G1564">
            <v>25150</v>
          </cell>
        </row>
        <row r="1565">
          <cell r="A1565">
            <v>1564</v>
          </cell>
          <cell r="B1565">
            <v>6822100</v>
          </cell>
          <cell r="C1565" t="str">
            <v>25mm C.N.Filter</v>
          </cell>
          <cell r="D1565" t="str">
            <v>11306025N</v>
          </cell>
          <cell r="G1565">
            <v>20120</v>
          </cell>
        </row>
        <row r="1566">
          <cell r="A1566">
            <v>1565</v>
          </cell>
          <cell r="B1566">
            <v>6847300</v>
          </cell>
          <cell r="C1566" t="str">
            <v>Sartopure Cartridge</v>
          </cell>
          <cell r="D1566" t="str">
            <v>5522142P2</v>
          </cell>
          <cell r="G1566">
            <v>45270</v>
          </cell>
        </row>
        <row r="1567">
          <cell r="A1567">
            <v>1566</v>
          </cell>
          <cell r="B1567">
            <v>6825200</v>
          </cell>
          <cell r="C1567" t="str">
            <v>47mm R.C Filter</v>
          </cell>
          <cell r="D1567" t="str">
            <v>11607047N</v>
          </cell>
          <cell r="G1567">
            <v>25150</v>
          </cell>
        </row>
        <row r="1568">
          <cell r="A1568">
            <v>1567</v>
          </cell>
          <cell r="B1568">
            <v>6320300</v>
          </cell>
          <cell r="C1568" t="str">
            <v>Oxyflo-MA20</v>
          </cell>
          <cell r="G1568">
            <v>84041.51</v>
          </cell>
        </row>
        <row r="1569">
          <cell r="A1569">
            <v>1568</v>
          </cell>
          <cell r="B1569">
            <v>6320400</v>
          </cell>
          <cell r="C1569" t="str">
            <v>Oxyflo-CR40</v>
          </cell>
          <cell r="G1569">
            <v>71182.03</v>
          </cell>
        </row>
        <row r="1570">
          <cell r="A1570">
            <v>1569</v>
          </cell>
          <cell r="B1570">
            <v>6845900</v>
          </cell>
          <cell r="C1570" t="str">
            <v>Sartopure PP 20"</v>
          </cell>
          <cell r="D1570" t="str">
            <v>SM5522103P2</v>
          </cell>
          <cell r="G1570">
            <v>35210</v>
          </cell>
        </row>
        <row r="1571">
          <cell r="A1571">
            <v>1570</v>
          </cell>
          <cell r="B1571">
            <v>6842900</v>
          </cell>
          <cell r="C1571" t="str">
            <v>Sartobran PH610"</v>
          </cell>
          <cell r="D1571" t="str">
            <v>5232106DPH  (BOX)</v>
          </cell>
          <cell r="G1571">
            <v>65390</v>
          </cell>
        </row>
        <row r="1572">
          <cell r="A1572">
            <v>1571</v>
          </cell>
          <cell r="B1572">
            <v>6831340</v>
          </cell>
          <cell r="C1572" t="str">
            <v>Blotting Filter</v>
          </cell>
          <cell r="D1572" t="str">
            <v>12806-200-200BLF</v>
          </cell>
          <cell r="G1572">
            <v>30180</v>
          </cell>
        </row>
        <row r="1573">
          <cell r="A1573">
            <v>1572</v>
          </cell>
          <cell r="B1573">
            <v>6826300</v>
          </cell>
          <cell r="C1573" t="str">
            <v>90mm C.A Filter</v>
          </cell>
          <cell r="D1573" t="str">
            <v>14539090G</v>
          </cell>
          <cell r="G1573">
            <v>90540</v>
          </cell>
        </row>
        <row r="1574">
          <cell r="A1574">
            <v>1573</v>
          </cell>
          <cell r="B1574">
            <v>6829000</v>
          </cell>
          <cell r="C1574" t="str">
            <v>142mm C.N Filter</v>
          </cell>
          <cell r="D1574" t="str">
            <v>11304142G</v>
          </cell>
          <cell r="G1574">
            <v>45270</v>
          </cell>
        </row>
        <row r="1575">
          <cell r="A1575">
            <v>1574</v>
          </cell>
          <cell r="B1575">
            <v>6829100</v>
          </cell>
          <cell r="C1575" t="str">
            <v>142mm C.N Filter</v>
          </cell>
          <cell r="D1575" t="str">
            <v>11306142G</v>
          </cell>
          <cell r="G1575">
            <v>45270</v>
          </cell>
        </row>
        <row r="1576">
          <cell r="A1576">
            <v>1575</v>
          </cell>
          <cell r="B1576">
            <v>6864700</v>
          </cell>
          <cell r="C1576" t="str">
            <v>Pyrosart</v>
          </cell>
          <cell r="D1576" t="str">
            <v>14529-06-1V</v>
          </cell>
          <cell r="G1576">
            <v>80480</v>
          </cell>
        </row>
        <row r="1577">
          <cell r="A1577">
            <v>1576</v>
          </cell>
          <cell r="B1577">
            <v>6864900</v>
          </cell>
          <cell r="C1577" t="str">
            <v>Easyflow</v>
          </cell>
          <cell r="D1577" t="str">
            <v>14669-06-1V</v>
          </cell>
          <cell r="G1577">
            <v>45270</v>
          </cell>
        </row>
        <row r="1578">
          <cell r="A1578">
            <v>1577</v>
          </cell>
          <cell r="B1578">
            <v>6831310</v>
          </cell>
          <cell r="C1578" t="str">
            <v>Blotting</v>
          </cell>
          <cell r="D1578" t="str">
            <v>25006-160-160BLF</v>
          </cell>
          <cell r="G1578">
            <v>30180</v>
          </cell>
        </row>
        <row r="1579">
          <cell r="A1579">
            <v>1578</v>
          </cell>
          <cell r="B1579">
            <v>6825450</v>
          </cell>
          <cell r="C1579" t="str">
            <v>47mm Holder</v>
          </cell>
          <cell r="D1579">
            <v>16254</v>
          </cell>
          <cell r="G1579">
            <v>125750</v>
          </cell>
        </row>
        <row r="1580">
          <cell r="A1580">
            <v>1579</v>
          </cell>
          <cell r="B1580">
            <v>2260200</v>
          </cell>
          <cell r="C1580" t="str">
            <v>복강관류액주입관</v>
          </cell>
          <cell r="D1580" t="str">
            <v>6개월</v>
          </cell>
          <cell r="E1580">
            <v>611011</v>
          </cell>
          <cell r="F1580">
            <v>4729.9399999999996</v>
          </cell>
          <cell r="G1580">
            <v>2294.06</v>
          </cell>
          <cell r="H1580">
            <v>5200</v>
          </cell>
        </row>
        <row r="1581">
          <cell r="A1581">
            <v>1580</v>
          </cell>
          <cell r="B1581">
            <v>2610400</v>
          </cell>
          <cell r="C1581" t="str">
            <v>Urine Bag</v>
          </cell>
          <cell r="D1581" t="str">
            <v>P-Type</v>
          </cell>
          <cell r="F1581">
            <v>295.32</v>
          </cell>
          <cell r="G1581">
            <v>181.56</v>
          </cell>
        </row>
        <row r="1582">
          <cell r="A1582">
            <v>1581</v>
          </cell>
          <cell r="B1582">
            <v>6825000</v>
          </cell>
          <cell r="C1582" t="str">
            <v>47mm C.N Filter</v>
          </cell>
          <cell r="D1582" t="str">
            <v>13106047ACN</v>
          </cell>
          <cell r="G1582">
            <v>15090</v>
          </cell>
        </row>
        <row r="1583">
          <cell r="A1583">
            <v>1582</v>
          </cell>
          <cell r="B1583">
            <v>6862620</v>
          </cell>
          <cell r="C1583" t="str">
            <v>O-Ring</v>
          </cell>
          <cell r="D1583">
            <v>6934007</v>
          </cell>
          <cell r="G1583">
            <v>4024</v>
          </cell>
        </row>
        <row r="1584">
          <cell r="A1584">
            <v>1583</v>
          </cell>
          <cell r="B1584">
            <v>6827200</v>
          </cell>
          <cell r="C1584" t="str">
            <v>100mm C.A Filter</v>
          </cell>
          <cell r="D1584" t="str">
            <v>11104100N</v>
          </cell>
          <cell r="G1584">
            <v>60360</v>
          </cell>
        </row>
        <row r="1585">
          <cell r="A1585">
            <v>1584</v>
          </cell>
          <cell r="B1585">
            <v>6829600</v>
          </cell>
          <cell r="C1585" t="str">
            <v>279mm Pre Filter</v>
          </cell>
          <cell r="D1585" t="str">
            <v>13430279K</v>
          </cell>
          <cell r="G1585">
            <v>26659</v>
          </cell>
        </row>
        <row r="1586">
          <cell r="A1586">
            <v>1585</v>
          </cell>
          <cell r="B1586">
            <v>6991300</v>
          </cell>
          <cell r="C1586" t="str">
            <v>비만측정기</v>
          </cell>
        </row>
        <row r="1587">
          <cell r="A1587">
            <v>1586</v>
          </cell>
          <cell r="B1587">
            <v>6991400</v>
          </cell>
          <cell r="C1587" t="str">
            <v>GUANSINE</v>
          </cell>
          <cell r="G1587">
            <v>1200</v>
          </cell>
        </row>
        <row r="1588">
          <cell r="A1588">
            <v>1587</v>
          </cell>
          <cell r="B1588">
            <v>6840700</v>
          </cell>
          <cell r="C1588" t="str">
            <v>Mini Housing</v>
          </cell>
          <cell r="D1588" t="str">
            <v>SM331019P15TT112A</v>
          </cell>
          <cell r="G1588">
            <v>201200</v>
          </cell>
        </row>
        <row r="1589">
          <cell r="A1589">
            <v>1588</v>
          </cell>
          <cell r="B1589">
            <v>6832700</v>
          </cell>
          <cell r="C1589" t="str">
            <v>Rubber Vaccum Hose</v>
          </cell>
          <cell r="D1589">
            <v>16623</v>
          </cell>
          <cell r="G1589">
            <v>5030</v>
          </cell>
        </row>
        <row r="1590">
          <cell r="A1590">
            <v>1589</v>
          </cell>
          <cell r="B1590">
            <v>6867600</v>
          </cell>
          <cell r="C1590" t="str">
            <v>Neoprene Membrane</v>
          </cell>
          <cell r="D1590">
            <v>6986017</v>
          </cell>
          <cell r="G1590">
            <v>30180</v>
          </cell>
        </row>
        <row r="1591">
          <cell r="A1591">
            <v>1590</v>
          </cell>
          <cell r="B1591">
            <v>6867700</v>
          </cell>
          <cell r="C1591" t="str">
            <v>Pyrosart</v>
          </cell>
          <cell r="D1591" t="str">
            <v>14639-OS-1V</v>
          </cell>
          <cell r="G1591">
            <v>50300</v>
          </cell>
        </row>
        <row r="1592">
          <cell r="A1592">
            <v>1591</v>
          </cell>
          <cell r="B1592">
            <v>3604700</v>
          </cell>
          <cell r="C1592" t="str">
            <v>20 DP Spike Assy</v>
          </cell>
          <cell r="G1592">
            <v>870.69</v>
          </cell>
        </row>
        <row r="1593">
          <cell r="A1593">
            <v>1592</v>
          </cell>
          <cell r="B1593">
            <v>6810900</v>
          </cell>
          <cell r="C1593" t="str">
            <v>Minisart 0.45um</v>
          </cell>
          <cell r="D1593" t="str">
            <v>16555Q</v>
          </cell>
          <cell r="G1593">
            <v>22635</v>
          </cell>
        </row>
        <row r="1594">
          <cell r="A1594">
            <v>1593</v>
          </cell>
          <cell r="B1594">
            <v>3700200</v>
          </cell>
          <cell r="C1594" t="str">
            <v>Gripper Needle</v>
          </cell>
          <cell r="D1594" t="str">
            <v>W/O.I.S(20G)</v>
          </cell>
          <cell r="F1594">
            <v>22.66</v>
          </cell>
          <cell r="G1594">
            <v>558.78</v>
          </cell>
        </row>
        <row r="1595">
          <cell r="A1595">
            <v>1594</v>
          </cell>
          <cell r="B1595">
            <v>3700300</v>
          </cell>
          <cell r="C1595" t="str">
            <v>Gripper Needle</v>
          </cell>
          <cell r="D1595" t="str">
            <v>W/O.I.S(22G)</v>
          </cell>
          <cell r="F1595">
            <v>22.66</v>
          </cell>
          <cell r="G1595">
            <v>558.78</v>
          </cell>
        </row>
        <row r="1596">
          <cell r="A1596">
            <v>1595</v>
          </cell>
          <cell r="B1596">
            <v>4391700</v>
          </cell>
          <cell r="C1596" t="str">
            <v>Octa Needle</v>
          </cell>
          <cell r="E1596">
            <v>429011</v>
          </cell>
          <cell r="F1596">
            <v>343.65</v>
          </cell>
          <cell r="G1596">
            <v>232.07</v>
          </cell>
        </row>
        <row r="1597">
          <cell r="A1597">
            <v>1596</v>
          </cell>
          <cell r="B1597">
            <v>3701400</v>
          </cell>
          <cell r="C1597" t="str">
            <v>Deltec P.H.Needle</v>
          </cell>
          <cell r="D1597" t="str">
            <v>20G 1.5 90</v>
          </cell>
          <cell r="F1597">
            <v>121.28</v>
          </cell>
          <cell r="G1597">
            <v>65.59</v>
          </cell>
        </row>
        <row r="1598">
          <cell r="A1598">
            <v>1597</v>
          </cell>
          <cell r="B1598">
            <v>3701500</v>
          </cell>
          <cell r="C1598" t="str">
            <v>Deltec P.H.Needle</v>
          </cell>
          <cell r="D1598" t="str">
            <v>22G 1.0 90</v>
          </cell>
          <cell r="F1598">
            <v>121.28</v>
          </cell>
          <cell r="G1598">
            <v>65.59</v>
          </cell>
        </row>
        <row r="1599">
          <cell r="A1599">
            <v>1598</v>
          </cell>
          <cell r="B1599">
            <v>3701700</v>
          </cell>
          <cell r="C1599" t="str">
            <v>Deltec P.H.Needle</v>
          </cell>
          <cell r="D1599" t="str">
            <v>22G 1.5</v>
          </cell>
          <cell r="F1599">
            <v>99.3</v>
          </cell>
          <cell r="G1599">
            <v>65.59</v>
          </cell>
        </row>
        <row r="1600">
          <cell r="A1600">
            <v>1599</v>
          </cell>
          <cell r="B1600">
            <v>1054200</v>
          </cell>
          <cell r="C1600" t="str">
            <v>Europack T2410</v>
          </cell>
          <cell r="D1600" t="str">
            <v>Q-2F   500/500/450/100</v>
          </cell>
          <cell r="F1600">
            <v>5190.4799999999996</v>
          </cell>
          <cell r="G1600">
            <v>4172.67</v>
          </cell>
        </row>
        <row r="1601">
          <cell r="A1601">
            <v>1600</v>
          </cell>
          <cell r="B1601">
            <v>1053600</v>
          </cell>
          <cell r="C1601" t="str">
            <v>Europack T2708</v>
          </cell>
          <cell r="D1601" t="str">
            <v>T-2F-U 500/450/450</v>
          </cell>
          <cell r="F1601">
            <v>4671.43</v>
          </cell>
          <cell r="G1601">
            <v>3899.43</v>
          </cell>
        </row>
        <row r="1602">
          <cell r="A1602">
            <v>1601</v>
          </cell>
          <cell r="B1602">
            <v>1054600</v>
          </cell>
          <cell r="C1602" t="str">
            <v>Europack T2808</v>
          </cell>
          <cell r="D1602" t="str">
            <v>Q-2F-U 500/500/450/300</v>
          </cell>
          <cell r="G1602">
            <v>4804.55</v>
          </cell>
        </row>
        <row r="1603">
          <cell r="A1603">
            <v>1602</v>
          </cell>
          <cell r="B1603">
            <v>1053400</v>
          </cell>
          <cell r="C1603" t="str">
            <v>Europack T2302</v>
          </cell>
          <cell r="D1603" t="str">
            <v>T-2F   500/500/500</v>
          </cell>
          <cell r="G1603">
            <v>3703</v>
          </cell>
        </row>
        <row r="1604">
          <cell r="A1604">
            <v>1603</v>
          </cell>
          <cell r="B1604">
            <v>6810700</v>
          </cell>
          <cell r="C1604" t="str">
            <v>Minisart 0.2um</v>
          </cell>
          <cell r="D1604" t="str">
            <v>17597Q</v>
          </cell>
          <cell r="E1604">
            <v>431041</v>
          </cell>
          <cell r="G1604">
            <v>22635</v>
          </cell>
        </row>
        <row r="1605">
          <cell r="A1605">
            <v>1604</v>
          </cell>
          <cell r="B1605">
            <v>6846201</v>
          </cell>
          <cell r="C1605" t="str">
            <v>Sartopure PP Mini</v>
          </cell>
          <cell r="D1605" t="str">
            <v>SM5521520P9B</v>
          </cell>
          <cell r="G1605">
            <v>50300</v>
          </cell>
        </row>
        <row r="1606">
          <cell r="A1606">
            <v>1605</v>
          </cell>
          <cell r="B1606">
            <v>6845200</v>
          </cell>
          <cell r="C1606" t="str">
            <v>Sartopure PP 10"</v>
          </cell>
          <cell r="D1606" t="str">
            <v>5522501P1</v>
          </cell>
          <cell r="G1606">
            <v>15090</v>
          </cell>
        </row>
        <row r="1607">
          <cell r="A1607">
            <v>1606</v>
          </cell>
          <cell r="B1607">
            <v>6846200</v>
          </cell>
          <cell r="C1607" t="str">
            <v>Sartopure PP</v>
          </cell>
          <cell r="D1607" t="str">
            <v>5522803P2</v>
          </cell>
          <cell r="G1607">
            <v>35210</v>
          </cell>
        </row>
        <row r="1608">
          <cell r="A1608">
            <v>1607</v>
          </cell>
          <cell r="B1608">
            <v>6828300</v>
          </cell>
          <cell r="C1608" t="str">
            <v>142mm C.A Filter</v>
          </cell>
          <cell r="D1608" t="str">
            <v>12303142G</v>
          </cell>
          <cell r="G1608">
            <v>40240</v>
          </cell>
        </row>
        <row r="1609">
          <cell r="A1609">
            <v>1608</v>
          </cell>
          <cell r="B1609">
            <v>6847700</v>
          </cell>
          <cell r="C1609" t="str">
            <v>Sartofine</v>
          </cell>
          <cell r="D1609" t="str">
            <v>5580303W1</v>
          </cell>
          <cell r="G1609">
            <v>20120</v>
          </cell>
        </row>
        <row r="1610">
          <cell r="A1610">
            <v>1609</v>
          </cell>
          <cell r="B1610">
            <v>6870400</v>
          </cell>
          <cell r="C1610" t="str">
            <v>Disposable Syringe</v>
          </cell>
          <cell r="D1610" t="str">
            <v>SM16647E</v>
          </cell>
          <cell r="G1610">
            <v>40240</v>
          </cell>
        </row>
        <row r="1611">
          <cell r="A1611">
            <v>1610</v>
          </cell>
          <cell r="B1611">
            <v>6870500</v>
          </cell>
          <cell r="C1611" t="str">
            <v>Sartocheck A/S Charge</v>
          </cell>
          <cell r="G1611">
            <v>452700</v>
          </cell>
        </row>
        <row r="1612">
          <cell r="A1612">
            <v>1611</v>
          </cell>
          <cell r="B1612">
            <v>6870600</v>
          </cell>
          <cell r="C1612" t="str">
            <v>Membrane Filter</v>
          </cell>
          <cell r="D1612" t="str">
            <v>SM1120070400G</v>
          </cell>
          <cell r="G1612">
            <v>90540</v>
          </cell>
        </row>
        <row r="1613">
          <cell r="A1613">
            <v>1612</v>
          </cell>
          <cell r="B1613">
            <v>6829410</v>
          </cell>
          <cell r="C1613" t="str">
            <v>142mm Holder With 2L</v>
          </cell>
          <cell r="D1613">
            <v>16274</v>
          </cell>
          <cell r="G1613">
            <v>1121690</v>
          </cell>
        </row>
        <row r="1614">
          <cell r="A1614">
            <v>1613</v>
          </cell>
          <cell r="B1614">
            <v>6848200</v>
          </cell>
          <cell r="C1614" t="str">
            <v>Sartopure PP 10"</v>
          </cell>
          <cell r="D1614" t="str">
            <v>SM5522520P1</v>
          </cell>
          <cell r="G1614">
            <v>20120</v>
          </cell>
        </row>
        <row r="1615">
          <cell r="A1615">
            <v>1614</v>
          </cell>
          <cell r="B1615">
            <v>6851200</v>
          </cell>
          <cell r="C1615" t="str">
            <v>Ultrasart Module</v>
          </cell>
          <cell r="D1615" t="str">
            <v>3031230601W</v>
          </cell>
          <cell r="G1615">
            <v>160960</v>
          </cell>
        </row>
        <row r="1616">
          <cell r="A1616">
            <v>1615</v>
          </cell>
          <cell r="B1616">
            <v>6870700</v>
          </cell>
          <cell r="C1616" t="str">
            <v>Colony Counter</v>
          </cell>
          <cell r="D1616" t="str">
            <v>SM17649</v>
          </cell>
          <cell r="G1616">
            <v>125750</v>
          </cell>
        </row>
        <row r="1617">
          <cell r="A1617">
            <v>1616</v>
          </cell>
          <cell r="B1617">
            <v>6864800</v>
          </cell>
          <cell r="C1617" t="str">
            <v>Pyrosart</v>
          </cell>
          <cell r="D1617" t="str">
            <v>14549-OS-1V</v>
          </cell>
          <cell r="G1617">
            <v>45270</v>
          </cell>
        </row>
        <row r="1618">
          <cell r="A1618">
            <v>1617</v>
          </cell>
          <cell r="B1618">
            <v>6821700</v>
          </cell>
          <cell r="C1618" t="str">
            <v>25mm C.A Filter</v>
          </cell>
          <cell r="D1618" t="str">
            <v>11106025N</v>
          </cell>
          <cell r="G1618">
            <v>21126</v>
          </cell>
        </row>
        <row r="1619">
          <cell r="A1619">
            <v>1618</v>
          </cell>
          <cell r="B1619">
            <v>6826500</v>
          </cell>
          <cell r="C1619" t="str">
            <v>90mm Ultra Filter</v>
          </cell>
          <cell r="D1619" t="str">
            <v>14639090G</v>
          </cell>
          <cell r="G1619">
            <v>60360</v>
          </cell>
        </row>
        <row r="1620">
          <cell r="A1620">
            <v>1619</v>
          </cell>
          <cell r="B1620">
            <v>3701600</v>
          </cell>
          <cell r="C1620" t="str">
            <v>Deltec P.H.Needle</v>
          </cell>
          <cell r="D1620" t="str">
            <v>22G 1.0</v>
          </cell>
          <cell r="F1620">
            <v>99.3</v>
          </cell>
          <cell r="G1620">
            <v>65.59</v>
          </cell>
        </row>
        <row r="1621">
          <cell r="A1621">
            <v>1620</v>
          </cell>
          <cell r="B1621">
            <v>1052500</v>
          </cell>
          <cell r="C1621" t="str">
            <v>Europack T2600</v>
          </cell>
          <cell r="D1621" t="str">
            <v>D-2F-U 500/500</v>
          </cell>
          <cell r="G1621">
            <v>2862.87</v>
          </cell>
        </row>
        <row r="1622">
          <cell r="A1622">
            <v>1621</v>
          </cell>
          <cell r="B1622">
            <v>1052600</v>
          </cell>
          <cell r="C1622" t="str">
            <v>Europack T2601</v>
          </cell>
          <cell r="D1622" t="str">
            <v>D-2F-U 500/500</v>
          </cell>
          <cell r="G1622">
            <v>3031.35</v>
          </cell>
        </row>
        <row r="1623">
          <cell r="A1623">
            <v>1622</v>
          </cell>
          <cell r="B1623">
            <v>2290400</v>
          </cell>
          <cell r="C1623" t="str">
            <v>Trocar</v>
          </cell>
          <cell r="D1623" t="str">
            <v>L180 15도</v>
          </cell>
          <cell r="E1623">
            <v>617010</v>
          </cell>
          <cell r="G1623">
            <v>100000</v>
          </cell>
          <cell r="H1623">
            <v>490</v>
          </cell>
        </row>
        <row r="1624">
          <cell r="A1624">
            <v>1623</v>
          </cell>
          <cell r="B1624">
            <v>2290500</v>
          </cell>
          <cell r="C1624" t="str">
            <v>Trocar</v>
          </cell>
          <cell r="D1624" t="str">
            <v>L150 45도</v>
          </cell>
          <cell r="E1624">
            <v>617010</v>
          </cell>
          <cell r="G1624">
            <v>100000</v>
          </cell>
          <cell r="H1624">
            <v>490</v>
          </cell>
        </row>
        <row r="1625">
          <cell r="A1625">
            <v>1624</v>
          </cell>
          <cell r="B1625">
            <v>3602700</v>
          </cell>
          <cell r="C1625" t="str">
            <v>I.V Set</v>
          </cell>
          <cell r="D1625" t="str">
            <v>CJ 4303</v>
          </cell>
          <cell r="G1625">
            <v>1957.44</v>
          </cell>
        </row>
        <row r="1626">
          <cell r="A1626">
            <v>1625</v>
          </cell>
          <cell r="B1626">
            <v>3602400</v>
          </cell>
          <cell r="C1626" t="str">
            <v>I.V Set</v>
          </cell>
          <cell r="D1626" t="str">
            <v>CC 2102</v>
          </cell>
          <cell r="G1626">
            <v>1311.87</v>
          </cell>
        </row>
        <row r="1627">
          <cell r="A1627">
            <v>1626</v>
          </cell>
          <cell r="B1627">
            <v>6825600</v>
          </cell>
          <cell r="C1627" t="str">
            <v>47mm Ultra  Filter</v>
          </cell>
          <cell r="D1627" t="str">
            <v>14539047N</v>
          </cell>
          <cell r="G1627">
            <v>90540</v>
          </cell>
        </row>
        <row r="1628">
          <cell r="A1628">
            <v>1627</v>
          </cell>
          <cell r="B1628">
            <v>6861500</v>
          </cell>
          <cell r="C1628" t="str">
            <v>Viton O-ring</v>
          </cell>
          <cell r="D1628" t="str">
            <v>SM 00179</v>
          </cell>
          <cell r="G1628">
            <v>3521</v>
          </cell>
        </row>
        <row r="1629">
          <cell r="A1629">
            <v>1628</v>
          </cell>
          <cell r="B1629">
            <v>6829420</v>
          </cell>
          <cell r="C1629" t="str">
            <v>142mm O-Ring</v>
          </cell>
          <cell r="D1629" t="str">
            <v>SM 6982001</v>
          </cell>
          <cell r="G1629">
            <v>5030</v>
          </cell>
        </row>
        <row r="1630">
          <cell r="A1630">
            <v>1629</v>
          </cell>
          <cell r="B1630">
            <v>6867800</v>
          </cell>
          <cell r="C1630" t="str">
            <v>Neoperforated Membrane</v>
          </cell>
          <cell r="D1630" t="str">
            <v>11200-25-160N</v>
          </cell>
          <cell r="G1630">
            <v>60360</v>
          </cell>
        </row>
        <row r="1631">
          <cell r="A1631">
            <v>1630</v>
          </cell>
          <cell r="B1631">
            <v>6813200</v>
          </cell>
          <cell r="C1631" t="str">
            <v>Minisart 2000</v>
          </cell>
          <cell r="D1631" t="str">
            <v>17805UPN</v>
          </cell>
          <cell r="G1631">
            <v>603600</v>
          </cell>
        </row>
        <row r="1632">
          <cell r="A1632">
            <v>1631</v>
          </cell>
          <cell r="B1632">
            <v>5350200</v>
          </cell>
          <cell r="C1632" t="str">
            <v>Samplecup(K)</v>
          </cell>
          <cell r="D1632" t="str">
            <v>Cup</v>
          </cell>
        </row>
        <row r="1633">
          <cell r="A1633">
            <v>1632</v>
          </cell>
          <cell r="B1633">
            <v>5350100</v>
          </cell>
          <cell r="C1633" t="str">
            <v>Samplecup(K)</v>
          </cell>
          <cell r="D1633" t="str">
            <v>Cap</v>
          </cell>
        </row>
        <row r="1634">
          <cell r="A1634">
            <v>1633</v>
          </cell>
          <cell r="B1634">
            <v>1062800</v>
          </cell>
          <cell r="C1634" t="str">
            <v>Haparin Single 320ml</v>
          </cell>
          <cell r="D1634" t="str">
            <v>3ml</v>
          </cell>
          <cell r="G1634">
            <v>500.53</v>
          </cell>
        </row>
        <row r="1635">
          <cell r="A1635">
            <v>1634</v>
          </cell>
          <cell r="B1635">
            <v>6826600</v>
          </cell>
          <cell r="C1635" t="str">
            <v>90mm Ultra Filter</v>
          </cell>
          <cell r="D1635" t="str">
            <v>14659090G</v>
          </cell>
          <cell r="G1635">
            <v>60360</v>
          </cell>
        </row>
        <row r="1636">
          <cell r="A1636">
            <v>1635</v>
          </cell>
          <cell r="B1636">
            <v>6870800</v>
          </cell>
          <cell r="C1636" t="str">
            <v>PTFE Hose</v>
          </cell>
          <cell r="D1636">
            <v>16823</v>
          </cell>
          <cell r="G1636">
            <v>75450</v>
          </cell>
        </row>
        <row r="1637">
          <cell r="A1637">
            <v>1636</v>
          </cell>
          <cell r="B1637">
            <v>6870900</v>
          </cell>
          <cell r="C1637" t="str">
            <v>PTFE Hose</v>
          </cell>
          <cell r="D1637">
            <v>16999</v>
          </cell>
          <cell r="G1637">
            <v>75450</v>
          </cell>
        </row>
        <row r="1638">
          <cell r="A1638">
            <v>1637</v>
          </cell>
          <cell r="B1638">
            <v>6860910</v>
          </cell>
          <cell r="C1638" t="str">
            <v>Connector</v>
          </cell>
          <cell r="D1638">
            <v>17019</v>
          </cell>
          <cell r="G1638">
            <v>30180</v>
          </cell>
        </row>
        <row r="1639">
          <cell r="A1639">
            <v>1638</v>
          </cell>
          <cell r="B1639">
            <v>6871000</v>
          </cell>
          <cell r="C1639" t="str">
            <v>100mm C.A Filter</v>
          </cell>
          <cell r="D1639" t="str">
            <v>11106100G</v>
          </cell>
          <cell r="G1639">
            <v>20120</v>
          </cell>
        </row>
        <row r="1640">
          <cell r="A1640">
            <v>1639</v>
          </cell>
          <cell r="B1640">
            <v>6827300</v>
          </cell>
          <cell r="C1640" t="str">
            <v>100mm C.A Filter</v>
          </cell>
          <cell r="D1640" t="str">
            <v>11106100G</v>
          </cell>
          <cell r="G1640">
            <v>60360</v>
          </cell>
        </row>
        <row r="1641">
          <cell r="A1641">
            <v>1640</v>
          </cell>
          <cell r="B1641">
            <v>6821300</v>
          </cell>
          <cell r="C1641" t="str">
            <v>293mm Sartolon</v>
          </cell>
          <cell r="D1641" t="str">
            <v>25007293G</v>
          </cell>
          <cell r="G1641">
            <v>80480</v>
          </cell>
        </row>
        <row r="1642">
          <cell r="A1642">
            <v>1641</v>
          </cell>
          <cell r="B1642">
            <v>6871100</v>
          </cell>
          <cell r="C1642" t="str">
            <v>Mini Module</v>
          </cell>
          <cell r="D1642" t="str">
            <v>3031750701W</v>
          </cell>
          <cell r="G1642">
            <v>150900</v>
          </cell>
        </row>
        <row r="1643">
          <cell r="A1643">
            <v>1642</v>
          </cell>
          <cell r="B1643">
            <v>6864400</v>
          </cell>
          <cell r="C1643" t="str">
            <v>Adaptor</v>
          </cell>
          <cell r="D1643">
            <v>16837</v>
          </cell>
          <cell r="G1643">
            <v>30180</v>
          </cell>
        </row>
        <row r="1644">
          <cell r="A1644">
            <v>1643</v>
          </cell>
          <cell r="B1644">
            <v>6864000</v>
          </cell>
          <cell r="C1644" t="str">
            <v>6-Place Manifold</v>
          </cell>
          <cell r="D1644">
            <v>16829</v>
          </cell>
          <cell r="G1644">
            <v>754500</v>
          </cell>
        </row>
        <row r="1645">
          <cell r="A1645">
            <v>1644</v>
          </cell>
          <cell r="B1645">
            <v>6342000</v>
          </cell>
          <cell r="C1645" t="str">
            <v>Ecoline</v>
          </cell>
          <cell r="D1645" t="str">
            <v>GCP-2300MA</v>
          </cell>
        </row>
        <row r="1646">
          <cell r="A1646">
            <v>1645</v>
          </cell>
          <cell r="B1646">
            <v>6342100</v>
          </cell>
          <cell r="C1646" t="str">
            <v>Ecoline</v>
          </cell>
          <cell r="D1646" t="str">
            <v>GCP-2300MI</v>
          </cell>
        </row>
        <row r="1647">
          <cell r="A1647">
            <v>1646</v>
          </cell>
          <cell r="B1647">
            <v>6891800</v>
          </cell>
          <cell r="C1647" t="str">
            <v>Suction Tube</v>
          </cell>
          <cell r="D1647" t="str">
            <v>KIST용</v>
          </cell>
          <cell r="G1647">
            <v>96</v>
          </cell>
        </row>
        <row r="1648">
          <cell r="A1648">
            <v>1647</v>
          </cell>
          <cell r="B1648">
            <v>3602900</v>
          </cell>
          <cell r="C1648" t="str">
            <v>I.V Set</v>
          </cell>
          <cell r="D1648" t="str">
            <v>CK 2304</v>
          </cell>
          <cell r="G1648">
            <v>2017.69</v>
          </cell>
        </row>
        <row r="1649">
          <cell r="A1649">
            <v>1648</v>
          </cell>
          <cell r="B1649">
            <v>3603000</v>
          </cell>
          <cell r="C1649" t="str">
            <v>I.V Set</v>
          </cell>
          <cell r="D1649" t="str">
            <v>CK 4303</v>
          </cell>
          <cell r="G1649">
            <v>1928.67</v>
          </cell>
        </row>
        <row r="1650">
          <cell r="A1650">
            <v>1649</v>
          </cell>
          <cell r="B1650">
            <v>6847000</v>
          </cell>
          <cell r="C1650" t="str">
            <v>Sartopure Mini</v>
          </cell>
          <cell r="D1650" t="str">
            <v>5521506P9B</v>
          </cell>
          <cell r="G1650">
            <v>60360</v>
          </cell>
        </row>
        <row r="1651">
          <cell r="A1651">
            <v>1650</v>
          </cell>
          <cell r="B1651">
            <v>6820300</v>
          </cell>
          <cell r="C1651" t="str">
            <v>293mm C.N Filter</v>
          </cell>
          <cell r="D1651" t="str">
            <v>11307293N (BOX)</v>
          </cell>
          <cell r="G1651">
            <v>85510</v>
          </cell>
        </row>
        <row r="1652">
          <cell r="A1652">
            <v>1651</v>
          </cell>
          <cell r="B1652">
            <v>6862400</v>
          </cell>
          <cell r="C1652" t="str">
            <v>Silicon O-Ring</v>
          </cell>
          <cell r="D1652">
            <v>6980110</v>
          </cell>
          <cell r="G1652">
            <v>2012</v>
          </cell>
        </row>
        <row r="1653">
          <cell r="A1653">
            <v>1652</v>
          </cell>
          <cell r="B1653">
            <v>6862500</v>
          </cell>
          <cell r="C1653" t="str">
            <v>Silicon O-Ring</v>
          </cell>
          <cell r="D1653">
            <v>6980235</v>
          </cell>
          <cell r="G1653">
            <v>3521</v>
          </cell>
        </row>
        <row r="1654">
          <cell r="A1654">
            <v>1653</v>
          </cell>
          <cell r="B1654">
            <v>6862600</v>
          </cell>
          <cell r="C1654" t="str">
            <v>Silicon O-Ring</v>
          </cell>
          <cell r="D1654">
            <v>6980271</v>
          </cell>
          <cell r="G1654">
            <v>1509</v>
          </cell>
        </row>
        <row r="1655">
          <cell r="A1655">
            <v>1654</v>
          </cell>
          <cell r="B1655">
            <v>6991500</v>
          </cell>
          <cell r="C1655" t="str">
            <v>Lancet (Cleanlet Kits)</v>
          </cell>
          <cell r="D1655" t="str">
            <v>채혈용(1000/box)</v>
          </cell>
          <cell r="F1655">
            <v>22.12</v>
          </cell>
          <cell r="G1655">
            <v>20</v>
          </cell>
        </row>
        <row r="1656">
          <cell r="A1656">
            <v>1655</v>
          </cell>
          <cell r="B1656">
            <v>6220300</v>
          </cell>
          <cell r="C1656" t="str">
            <v>헌혈용안락의자</v>
          </cell>
          <cell r="E1656">
            <v>459020</v>
          </cell>
          <cell r="F1656">
            <v>389250</v>
          </cell>
          <cell r="G1656">
            <v>389250</v>
          </cell>
        </row>
        <row r="1657">
          <cell r="A1657">
            <v>1656</v>
          </cell>
          <cell r="B1657">
            <v>6051100</v>
          </cell>
          <cell r="C1657" t="str">
            <v>Kinosoft</v>
          </cell>
          <cell r="D1657">
            <v>5205</v>
          </cell>
          <cell r="E1657">
            <v>521036</v>
          </cell>
          <cell r="F1657">
            <v>148</v>
          </cell>
          <cell r="G1657">
            <v>148</v>
          </cell>
        </row>
        <row r="1658">
          <cell r="A1658">
            <v>1657</v>
          </cell>
          <cell r="B1658">
            <v>3603100</v>
          </cell>
          <cell r="C1658" t="str">
            <v>I.V Set</v>
          </cell>
          <cell r="D1658" t="str">
            <v>CK 4207</v>
          </cell>
        </row>
        <row r="1659">
          <cell r="A1659">
            <v>1658</v>
          </cell>
          <cell r="B1659">
            <v>6290710</v>
          </cell>
          <cell r="C1659" t="str">
            <v>원형 Cone for IORT</v>
          </cell>
          <cell r="D1659" t="str">
            <v>pie 50.30"</v>
          </cell>
        </row>
        <row r="1660">
          <cell r="A1660">
            <v>1659</v>
          </cell>
          <cell r="B1660">
            <v>6290720</v>
          </cell>
          <cell r="C1660" t="str">
            <v>원형 Cone for IORT</v>
          </cell>
          <cell r="D1660" t="str">
            <v>pie 70.30"</v>
          </cell>
        </row>
        <row r="1661">
          <cell r="A1661">
            <v>1660</v>
          </cell>
          <cell r="B1661">
            <v>6290730</v>
          </cell>
          <cell r="C1661" t="str">
            <v>원형 Cone for IORT</v>
          </cell>
          <cell r="D1661" t="str">
            <v>pie 90.30"</v>
          </cell>
        </row>
        <row r="1662">
          <cell r="A1662">
            <v>1661</v>
          </cell>
          <cell r="B1662">
            <v>6290740</v>
          </cell>
          <cell r="C1662" t="str">
            <v>다각형 Cone for IORT</v>
          </cell>
          <cell r="D1662" t="str">
            <v>50/45.0"</v>
          </cell>
        </row>
        <row r="1663">
          <cell r="A1663">
            <v>1662</v>
          </cell>
          <cell r="B1663">
            <v>6290750</v>
          </cell>
          <cell r="C1663" t="str">
            <v>다각형 Cone for IORT</v>
          </cell>
          <cell r="D1663" t="str">
            <v>50/45.30"</v>
          </cell>
        </row>
        <row r="1664">
          <cell r="A1664">
            <v>1663</v>
          </cell>
          <cell r="B1664">
            <v>6290760</v>
          </cell>
          <cell r="C1664" t="str">
            <v>다각형 Cone for IORT</v>
          </cell>
          <cell r="D1664" t="str">
            <v>70/65.0"</v>
          </cell>
        </row>
        <row r="1665">
          <cell r="A1665">
            <v>1664</v>
          </cell>
          <cell r="B1665">
            <v>6290770</v>
          </cell>
          <cell r="C1665" t="str">
            <v>Mouth용 Cone</v>
          </cell>
          <cell r="D1665" t="str">
            <v>pie 30.30"</v>
          </cell>
        </row>
        <row r="1666">
          <cell r="A1666">
            <v>1665</v>
          </cell>
          <cell r="B1666">
            <v>6290780</v>
          </cell>
          <cell r="C1666" t="str">
            <v>Mouth용 Plate</v>
          </cell>
          <cell r="D1666" t="str">
            <v>298*298</v>
          </cell>
        </row>
        <row r="1667">
          <cell r="A1667">
            <v>1666</v>
          </cell>
          <cell r="B1667">
            <v>6290790</v>
          </cell>
          <cell r="C1667" t="str">
            <v>Mouth용 Cone</v>
          </cell>
          <cell r="D1667">
            <v>170</v>
          </cell>
        </row>
        <row r="1668">
          <cell r="A1668">
            <v>1667</v>
          </cell>
          <cell r="B1668">
            <v>3701200</v>
          </cell>
          <cell r="C1668" t="str">
            <v>Deltec P.H.Needle</v>
          </cell>
          <cell r="D1668" t="str">
            <v>20G 0.5 90</v>
          </cell>
          <cell r="F1668">
            <v>121.28</v>
          </cell>
          <cell r="G1668">
            <v>65.59</v>
          </cell>
        </row>
        <row r="1669">
          <cell r="A1669">
            <v>1668</v>
          </cell>
          <cell r="B1669">
            <v>6821420</v>
          </cell>
          <cell r="C1669" t="str">
            <v>293mm PTFE Filter</v>
          </cell>
          <cell r="D1669" t="str">
            <v>11806293G</v>
          </cell>
          <cell r="G1669">
            <v>402400</v>
          </cell>
        </row>
        <row r="1670">
          <cell r="A1670">
            <v>1669</v>
          </cell>
          <cell r="B1670">
            <v>6825460</v>
          </cell>
          <cell r="C1670" t="str">
            <v>47mm Holder</v>
          </cell>
          <cell r="D1670">
            <v>16249</v>
          </cell>
          <cell r="G1670">
            <v>402400</v>
          </cell>
        </row>
        <row r="1671">
          <cell r="A1671">
            <v>1670</v>
          </cell>
          <cell r="B1671">
            <v>6845900</v>
          </cell>
          <cell r="C1671" t="str">
            <v>Sartopure PP 20"</v>
          </cell>
          <cell r="D1671" t="str">
            <v>5522406P2</v>
          </cell>
          <cell r="G1671">
            <v>35210</v>
          </cell>
        </row>
        <row r="1672">
          <cell r="A1672">
            <v>1671</v>
          </cell>
          <cell r="B1672">
            <v>2291500</v>
          </cell>
          <cell r="C1672" t="str">
            <v>Disposable Cap</v>
          </cell>
          <cell r="D1672" t="str">
            <v>Two (Box)</v>
          </cell>
          <cell r="E1672">
            <v>530028</v>
          </cell>
          <cell r="F1672">
            <v>31539.23</v>
          </cell>
          <cell r="G1672">
            <v>30274.799999999999</v>
          </cell>
          <cell r="H1672">
            <v>34600</v>
          </cell>
        </row>
        <row r="1673">
          <cell r="A1673">
            <v>1672</v>
          </cell>
          <cell r="B1673">
            <v>6824600</v>
          </cell>
          <cell r="C1673" t="str">
            <v>47mm PTFE Filter</v>
          </cell>
          <cell r="D1673" t="str">
            <v>SM 11803047N</v>
          </cell>
          <cell r="G1673">
            <v>60360</v>
          </cell>
        </row>
        <row r="1674">
          <cell r="A1674">
            <v>1673</v>
          </cell>
          <cell r="B1674">
            <v>6831320</v>
          </cell>
          <cell r="C1674" t="str">
            <v>Blotting Filter</v>
          </cell>
          <cell r="D1674" t="str">
            <v>1130641BL</v>
          </cell>
          <cell r="G1674">
            <v>40240</v>
          </cell>
        </row>
        <row r="1675">
          <cell r="A1675">
            <v>1674</v>
          </cell>
          <cell r="B1675">
            <v>6844700</v>
          </cell>
          <cell r="C1675" t="str">
            <v>Sartobran Mini</v>
          </cell>
          <cell r="D1675" t="str">
            <v>5231506D8PB</v>
          </cell>
          <cell r="G1675">
            <v>100600</v>
          </cell>
        </row>
        <row r="1676">
          <cell r="A1676">
            <v>1675</v>
          </cell>
          <cell r="B1676">
            <v>6813400</v>
          </cell>
          <cell r="C1676" t="str">
            <v>Minisart 2000</v>
          </cell>
          <cell r="D1676" t="str">
            <v>17804E</v>
          </cell>
          <cell r="G1676">
            <v>17605</v>
          </cell>
        </row>
        <row r="1677">
          <cell r="A1677">
            <v>1676</v>
          </cell>
          <cell r="B1677">
            <v>6860900</v>
          </cell>
          <cell r="C1677" t="str">
            <v>Connector</v>
          </cell>
          <cell r="D1677">
            <v>17089</v>
          </cell>
          <cell r="G1677">
            <v>23736</v>
          </cell>
        </row>
        <row r="1678">
          <cell r="A1678">
            <v>1677</v>
          </cell>
          <cell r="B1678">
            <v>6860900</v>
          </cell>
          <cell r="C1678" t="str">
            <v>Connector</v>
          </cell>
          <cell r="D1678">
            <v>1029</v>
          </cell>
          <cell r="G1678">
            <v>25150</v>
          </cell>
        </row>
        <row r="1679">
          <cell r="A1679">
            <v>1678</v>
          </cell>
          <cell r="B1679">
            <v>6845900</v>
          </cell>
          <cell r="C1679" t="str">
            <v>Sartopure PP 20"</v>
          </cell>
          <cell r="D1679" t="str">
            <v>5522806P2</v>
          </cell>
          <cell r="G1679">
            <v>35210</v>
          </cell>
        </row>
        <row r="1680">
          <cell r="A1680">
            <v>1679</v>
          </cell>
          <cell r="B1680">
            <v>6846100</v>
          </cell>
          <cell r="C1680" t="str">
            <v>Sartopure PP 30"</v>
          </cell>
          <cell r="D1680" t="str">
            <v>5522550P3 (BOX)</v>
          </cell>
          <cell r="G1680">
            <v>98085</v>
          </cell>
        </row>
        <row r="1681">
          <cell r="A1681">
            <v>1680</v>
          </cell>
          <cell r="B1681">
            <v>6827300</v>
          </cell>
          <cell r="C1681" t="str">
            <v>100mm C.A Filter</v>
          </cell>
          <cell r="D1681" t="str">
            <v>11107100N</v>
          </cell>
          <cell r="G1681">
            <v>60360</v>
          </cell>
        </row>
        <row r="1682">
          <cell r="A1682">
            <v>1681</v>
          </cell>
          <cell r="B1682">
            <v>6820700</v>
          </cell>
          <cell r="C1682" t="str">
            <v>13mm C.N Filter</v>
          </cell>
          <cell r="D1682" t="str">
            <v>11301013N</v>
          </cell>
          <cell r="G1682">
            <v>15090</v>
          </cell>
        </row>
        <row r="1683">
          <cell r="A1683">
            <v>1682</v>
          </cell>
          <cell r="B1683">
            <v>2594300</v>
          </cell>
          <cell r="C1683" t="str">
            <v>R/O System</v>
          </cell>
          <cell r="D1683" t="str">
            <v>M-1-PLUS</v>
          </cell>
          <cell r="E1683">
            <v>555028</v>
          </cell>
          <cell r="F1683">
            <v>7543268.5</v>
          </cell>
          <cell r="G1683">
            <v>6138825.4000000004</v>
          </cell>
        </row>
        <row r="1684">
          <cell r="A1684">
            <v>1683</v>
          </cell>
          <cell r="B1684">
            <v>2594400</v>
          </cell>
          <cell r="C1684" t="str">
            <v>R/O System</v>
          </cell>
          <cell r="D1684" t="str">
            <v>M-2-PLUS</v>
          </cell>
          <cell r="E1684">
            <v>555029</v>
          </cell>
          <cell r="F1684">
            <v>9969080</v>
          </cell>
          <cell r="G1684">
            <v>7530018</v>
          </cell>
        </row>
        <row r="1685">
          <cell r="A1685">
            <v>1684</v>
          </cell>
          <cell r="B1685">
            <v>2594500</v>
          </cell>
          <cell r="C1685" t="str">
            <v>R/O System</v>
          </cell>
          <cell r="D1685" t="str">
            <v>M-3-PLUS</v>
          </cell>
          <cell r="E1685">
            <v>555031</v>
          </cell>
          <cell r="F1685">
            <v>10160090</v>
          </cell>
          <cell r="G1685">
            <v>11157253.800000001</v>
          </cell>
        </row>
        <row r="1686">
          <cell r="A1686">
            <v>1685</v>
          </cell>
          <cell r="B1686">
            <v>2594600</v>
          </cell>
          <cell r="C1686" t="str">
            <v>R/O System</v>
          </cell>
          <cell r="D1686" t="str">
            <v>M-4-PLUS</v>
          </cell>
          <cell r="E1686">
            <v>555032</v>
          </cell>
          <cell r="F1686">
            <v>15086537</v>
          </cell>
          <cell r="G1686">
            <v>9887206.5999999996</v>
          </cell>
        </row>
        <row r="1687">
          <cell r="A1687">
            <v>1686</v>
          </cell>
          <cell r="B1687">
            <v>2594700</v>
          </cell>
          <cell r="C1687" t="str">
            <v>R/O System</v>
          </cell>
          <cell r="D1687" t="str">
            <v>M-5-PLUS</v>
          </cell>
          <cell r="E1687">
            <v>555033</v>
          </cell>
          <cell r="F1687">
            <v>17887994</v>
          </cell>
          <cell r="G1687">
            <v>11179424.199999999</v>
          </cell>
        </row>
        <row r="1688">
          <cell r="A1688">
            <v>1687</v>
          </cell>
          <cell r="B1688">
            <v>3401110</v>
          </cell>
          <cell r="C1688" t="str">
            <v>I.V. Catheter(B)</v>
          </cell>
          <cell r="D1688" t="str">
            <v>22G</v>
          </cell>
          <cell r="F1688">
            <v>400</v>
          </cell>
          <cell r="G1688">
            <v>220</v>
          </cell>
        </row>
        <row r="1689">
          <cell r="A1689">
            <v>1688</v>
          </cell>
          <cell r="B1689">
            <v>3401150</v>
          </cell>
          <cell r="C1689" t="str">
            <v>I.V. Catheter(B)</v>
          </cell>
          <cell r="D1689" t="str">
            <v>24G</v>
          </cell>
          <cell r="F1689">
            <v>400</v>
          </cell>
          <cell r="G1689">
            <v>245</v>
          </cell>
        </row>
        <row r="1690">
          <cell r="A1690">
            <v>1689</v>
          </cell>
          <cell r="B1690">
            <v>1054700</v>
          </cell>
          <cell r="C1690" t="str">
            <v>Europack T2812</v>
          </cell>
          <cell r="D1690" t="str">
            <v>Q-2F-U 450/450/300/700</v>
          </cell>
          <cell r="F1690">
            <v>5963.5</v>
          </cell>
          <cell r="G1690">
            <v>4298.03</v>
          </cell>
        </row>
        <row r="1691">
          <cell r="A1691">
            <v>1690</v>
          </cell>
          <cell r="B1691">
            <v>1052100</v>
          </cell>
          <cell r="C1691" t="str">
            <v>Europack T2207</v>
          </cell>
          <cell r="D1691" t="str">
            <v>D-2F   500/500</v>
          </cell>
          <cell r="G1691">
            <v>2188.79</v>
          </cell>
        </row>
        <row r="1692">
          <cell r="A1692">
            <v>1691</v>
          </cell>
          <cell r="B1692">
            <v>2260600</v>
          </cell>
          <cell r="C1692" t="str">
            <v>복강관류액주입관</v>
          </cell>
          <cell r="D1692" t="str">
            <v>Two (6개월)</v>
          </cell>
          <cell r="E1692">
            <v>611013</v>
          </cell>
          <cell r="F1692">
            <v>3009.41</v>
          </cell>
          <cell r="G1692">
            <v>3142.02</v>
          </cell>
          <cell r="H1692">
            <v>5200</v>
          </cell>
        </row>
        <row r="1693">
          <cell r="A1693">
            <v>1692</v>
          </cell>
          <cell r="B1693">
            <v>6991705</v>
          </cell>
          <cell r="C1693" t="str">
            <v>Lancet (Urelet Tm)</v>
          </cell>
          <cell r="D1693" t="str">
            <v>채혈용침</v>
          </cell>
          <cell r="F1693">
            <v>22.12</v>
          </cell>
          <cell r="G1693">
            <v>20</v>
          </cell>
        </row>
        <row r="1694">
          <cell r="A1694">
            <v>1693</v>
          </cell>
          <cell r="B1694">
            <v>6991710</v>
          </cell>
          <cell r="C1694" t="str">
            <v>일회용 반창고-혼합형</v>
          </cell>
          <cell r="F1694">
            <v>301.94</v>
          </cell>
          <cell r="G1694">
            <v>726</v>
          </cell>
        </row>
        <row r="1695">
          <cell r="A1695">
            <v>1694</v>
          </cell>
          <cell r="B1695">
            <v>6050700</v>
          </cell>
          <cell r="C1695" t="str">
            <v>Paper Tape</v>
          </cell>
          <cell r="D1695" t="str">
            <v>330 1/2"</v>
          </cell>
          <cell r="E1695">
            <v>527033</v>
          </cell>
          <cell r="G1695">
            <v>148</v>
          </cell>
        </row>
        <row r="1696">
          <cell r="A1696">
            <v>1695</v>
          </cell>
          <cell r="B1696">
            <v>6822200</v>
          </cell>
          <cell r="C1696" t="str">
            <v>25mm C.N.Filter</v>
          </cell>
          <cell r="D1696" t="str">
            <v>11301025N</v>
          </cell>
          <cell r="G1696">
            <v>15090</v>
          </cell>
        </row>
        <row r="1697">
          <cell r="A1697">
            <v>1696</v>
          </cell>
          <cell r="B1697">
            <v>6861000</v>
          </cell>
          <cell r="C1697" t="str">
            <v>QUICK CONNECTOR</v>
          </cell>
          <cell r="D1697">
            <v>17783</v>
          </cell>
          <cell r="G1697">
            <v>55200</v>
          </cell>
        </row>
        <row r="1698">
          <cell r="A1698">
            <v>1697</v>
          </cell>
          <cell r="B1698">
            <v>6892500</v>
          </cell>
          <cell r="C1698" t="str">
            <v>백혈구 제거용 Filter Case</v>
          </cell>
          <cell r="D1698" t="str">
            <v>상판 (RK1-IN)</v>
          </cell>
          <cell r="G1698">
            <v>1520.83</v>
          </cell>
        </row>
        <row r="1699">
          <cell r="A1699">
            <v>1698</v>
          </cell>
          <cell r="B1699">
            <v>6892600</v>
          </cell>
          <cell r="C1699" t="str">
            <v>백혈구 제거용 Filter Case</v>
          </cell>
          <cell r="D1699" t="str">
            <v>상판 (RK1-OUT)</v>
          </cell>
          <cell r="G1699">
            <v>1519.47</v>
          </cell>
        </row>
        <row r="1700">
          <cell r="A1700">
            <v>1699</v>
          </cell>
          <cell r="B1700">
            <v>6843400</v>
          </cell>
          <cell r="C1700" t="str">
            <v>Sartobran PH 30"</v>
          </cell>
          <cell r="D1700" t="str">
            <v>SM5232507H3PH</v>
          </cell>
          <cell r="G1700">
            <v>181080</v>
          </cell>
        </row>
        <row r="1701">
          <cell r="A1701">
            <v>1700</v>
          </cell>
          <cell r="B1701">
            <v>6991700</v>
          </cell>
          <cell r="C1701" t="str">
            <v>Auto Lancet</v>
          </cell>
          <cell r="D1701" t="str">
            <v>Surelet</v>
          </cell>
          <cell r="G1701">
            <v>2454.58</v>
          </cell>
        </row>
        <row r="1702">
          <cell r="A1702">
            <v>1701</v>
          </cell>
          <cell r="B1702">
            <v>6861820</v>
          </cell>
          <cell r="C1702" t="str">
            <v>Polycarbonate Adapter</v>
          </cell>
          <cell r="D1702">
            <v>17756</v>
          </cell>
          <cell r="G1702">
            <v>8551</v>
          </cell>
        </row>
        <row r="1703">
          <cell r="A1703">
            <v>1702</v>
          </cell>
          <cell r="B1703">
            <v>6829110</v>
          </cell>
          <cell r="C1703" t="str">
            <v>142mm C.N Filter</v>
          </cell>
          <cell r="D1703" t="str">
            <v>113007142G</v>
          </cell>
          <cell r="G1703">
            <v>45270</v>
          </cell>
        </row>
        <row r="1704">
          <cell r="A1704">
            <v>1703</v>
          </cell>
          <cell r="B1704">
            <v>6846210</v>
          </cell>
          <cell r="C1704" t="str">
            <v>Sartopure PP</v>
          </cell>
          <cell r="D1704" t="str">
            <v>5522807P1</v>
          </cell>
          <cell r="G1704">
            <v>22635</v>
          </cell>
        </row>
        <row r="1705">
          <cell r="A1705">
            <v>1704</v>
          </cell>
          <cell r="B1705">
            <v>6846220</v>
          </cell>
          <cell r="C1705" t="str">
            <v>Sartopure PP</v>
          </cell>
          <cell r="D1705" t="str">
            <v>5580815W3</v>
          </cell>
          <cell r="G1705">
            <v>60360</v>
          </cell>
        </row>
        <row r="1706">
          <cell r="A1706">
            <v>1705</v>
          </cell>
          <cell r="B1706">
            <v>6846230</v>
          </cell>
          <cell r="C1706" t="str">
            <v>Sartopure PP</v>
          </cell>
          <cell r="D1706" t="str">
            <v>5580802W3</v>
          </cell>
          <cell r="G1706">
            <v>60360</v>
          </cell>
        </row>
        <row r="1707">
          <cell r="A1707">
            <v>1706</v>
          </cell>
          <cell r="B1707">
            <v>6861600</v>
          </cell>
          <cell r="C1707" t="str">
            <v>Vinosrt</v>
          </cell>
          <cell r="D1707" t="str">
            <v>5202807D3</v>
          </cell>
          <cell r="G1707">
            <v>193200</v>
          </cell>
        </row>
        <row r="1708">
          <cell r="A1708">
            <v>1707</v>
          </cell>
          <cell r="B1708">
            <v>6865610</v>
          </cell>
          <cell r="C1708" t="str">
            <v>Gasket</v>
          </cell>
          <cell r="D1708">
            <v>6980569</v>
          </cell>
          <cell r="G1708">
            <v>2012</v>
          </cell>
        </row>
        <row r="1709">
          <cell r="A1709">
            <v>1708</v>
          </cell>
          <cell r="B1709">
            <v>6865620</v>
          </cell>
          <cell r="C1709" t="str">
            <v>Gasket</v>
          </cell>
          <cell r="D1709">
            <v>6980570</v>
          </cell>
          <cell r="G1709">
            <v>2012</v>
          </cell>
        </row>
        <row r="1710">
          <cell r="A1710">
            <v>1709</v>
          </cell>
          <cell r="B1710">
            <v>6865630</v>
          </cell>
          <cell r="C1710" t="str">
            <v>Gasket</v>
          </cell>
          <cell r="D1710">
            <v>6984015</v>
          </cell>
          <cell r="G1710">
            <v>2515</v>
          </cell>
        </row>
        <row r="1711">
          <cell r="A1711">
            <v>1710</v>
          </cell>
          <cell r="B1711">
            <v>6861730</v>
          </cell>
          <cell r="C1711" t="str">
            <v>O-Ring</v>
          </cell>
          <cell r="D1711">
            <v>6980657</v>
          </cell>
          <cell r="G1711">
            <v>7545</v>
          </cell>
        </row>
        <row r="1712">
          <cell r="A1712">
            <v>1711</v>
          </cell>
          <cell r="B1712">
            <v>6845210</v>
          </cell>
          <cell r="C1712" t="str">
            <v>Sartopure PP 10"</v>
          </cell>
          <cell r="D1712" t="str">
            <v>5522307P1</v>
          </cell>
          <cell r="G1712">
            <v>20120</v>
          </cell>
        </row>
        <row r="1713">
          <cell r="A1713">
            <v>1712</v>
          </cell>
          <cell r="B1713">
            <v>6846110</v>
          </cell>
          <cell r="C1713" t="str">
            <v>Sartopure PP 30"</v>
          </cell>
          <cell r="D1713" t="str">
            <v>5522406P3</v>
          </cell>
          <cell r="G1713">
            <v>98085</v>
          </cell>
        </row>
        <row r="1714">
          <cell r="A1714">
            <v>1713</v>
          </cell>
          <cell r="B1714">
            <v>3102000</v>
          </cell>
          <cell r="C1714" t="str">
            <v>Scalp Vein Set</v>
          </cell>
          <cell r="D1714" t="str">
            <v>군납용</v>
          </cell>
          <cell r="F1714">
            <v>52.54</v>
          </cell>
          <cell r="G1714">
            <v>52.91</v>
          </cell>
        </row>
        <row r="1715">
          <cell r="A1715">
            <v>1714</v>
          </cell>
          <cell r="B1715">
            <v>3401120</v>
          </cell>
          <cell r="C1715" t="str">
            <v>I.V. Catheter(B)</v>
          </cell>
          <cell r="D1715" t="str">
            <v>16G 2</v>
          </cell>
          <cell r="F1715">
            <v>400</v>
          </cell>
          <cell r="G1715">
            <v>220</v>
          </cell>
        </row>
        <row r="1716">
          <cell r="A1716">
            <v>1715</v>
          </cell>
          <cell r="B1716">
            <v>3401130</v>
          </cell>
          <cell r="C1716" t="str">
            <v>I.V. Catheter(B)</v>
          </cell>
          <cell r="D1716" t="str">
            <v>18G 1 1/4</v>
          </cell>
          <cell r="F1716">
            <v>400</v>
          </cell>
          <cell r="G1716">
            <v>220</v>
          </cell>
        </row>
        <row r="1717">
          <cell r="A1717">
            <v>1716</v>
          </cell>
          <cell r="B1717">
            <v>3401140</v>
          </cell>
          <cell r="C1717" t="str">
            <v>I.V. Catheter(B)</v>
          </cell>
          <cell r="D1717" t="str">
            <v>20G 1 1/4</v>
          </cell>
          <cell r="F1717">
            <v>400</v>
          </cell>
          <cell r="G1717">
            <v>220</v>
          </cell>
        </row>
        <row r="1718">
          <cell r="A1718">
            <v>1717</v>
          </cell>
          <cell r="B1718">
            <v>6849100</v>
          </cell>
          <cell r="C1718" t="str">
            <v>S.S  Filter Cartridge</v>
          </cell>
          <cell r="D1718" t="str">
            <v>SM 5702802S1SI</v>
          </cell>
          <cell r="G1718">
            <v>201200</v>
          </cell>
        </row>
        <row r="1719">
          <cell r="A1719">
            <v>1718</v>
          </cell>
          <cell r="B1719">
            <v>6220110</v>
          </cell>
          <cell r="C1719" t="str">
            <v>Electrode</v>
          </cell>
          <cell r="D1719" t="str">
            <v>350 Pie</v>
          </cell>
          <cell r="E1719">
            <v>530039</v>
          </cell>
          <cell r="G1719">
            <v>600000</v>
          </cell>
        </row>
        <row r="1720">
          <cell r="A1720">
            <v>1719</v>
          </cell>
          <cell r="B1720">
            <v>6861600</v>
          </cell>
          <cell r="C1720" t="str">
            <v>Flowtec Pump</v>
          </cell>
          <cell r="D1720">
            <v>17743</v>
          </cell>
          <cell r="G1720">
            <v>3646750</v>
          </cell>
        </row>
        <row r="1721">
          <cell r="A1721">
            <v>1720</v>
          </cell>
          <cell r="B1721">
            <v>6893610</v>
          </cell>
          <cell r="C1721" t="str">
            <v>전자혈압계</v>
          </cell>
          <cell r="D1721" t="str">
            <v>UDEX-II</v>
          </cell>
          <cell r="E1721">
            <v>301014</v>
          </cell>
          <cell r="G1721">
            <v>1814700</v>
          </cell>
        </row>
        <row r="1722">
          <cell r="A1722">
            <v>1721</v>
          </cell>
          <cell r="B1722">
            <v>6846240</v>
          </cell>
          <cell r="C1722" t="str">
            <v>Sartopure PP</v>
          </cell>
          <cell r="D1722" t="str">
            <v>5522807P3</v>
          </cell>
          <cell r="G1722">
            <v>50300</v>
          </cell>
        </row>
        <row r="1723">
          <cell r="A1723">
            <v>1722</v>
          </cell>
          <cell r="B1723">
            <v>6831330</v>
          </cell>
          <cell r="C1723" t="str">
            <v>Blotting Filter</v>
          </cell>
          <cell r="D1723" t="str">
            <v>25006132BLG</v>
          </cell>
          <cell r="G1723">
            <v>40240</v>
          </cell>
        </row>
        <row r="1724">
          <cell r="A1724">
            <v>1723</v>
          </cell>
          <cell r="B1724">
            <v>6826210</v>
          </cell>
          <cell r="C1724" t="str">
            <v>90mm C.N Filter</v>
          </cell>
          <cell r="D1724" t="str">
            <v>11307090G</v>
          </cell>
          <cell r="G1724">
            <v>12575</v>
          </cell>
        </row>
        <row r="1725">
          <cell r="A1725">
            <v>1724</v>
          </cell>
          <cell r="B1725">
            <v>6861800</v>
          </cell>
          <cell r="C1725" t="str">
            <v>Flexible PVC</v>
          </cell>
          <cell r="D1725">
            <v>17088</v>
          </cell>
          <cell r="G1725">
            <v>7545</v>
          </cell>
        </row>
        <row r="1726">
          <cell r="A1726">
            <v>1725</v>
          </cell>
          <cell r="B1726">
            <v>6861805</v>
          </cell>
          <cell r="C1726" t="str">
            <v>End Cap</v>
          </cell>
          <cell r="D1726">
            <v>17661</v>
          </cell>
          <cell r="G1726">
            <v>2012</v>
          </cell>
        </row>
        <row r="1727">
          <cell r="A1727">
            <v>1726</v>
          </cell>
          <cell r="B1727">
            <v>3603800</v>
          </cell>
          <cell r="C1727" t="str">
            <v>I.V Set</v>
          </cell>
          <cell r="D1727" t="str">
            <v>I 8C 195</v>
          </cell>
          <cell r="G1727">
            <v>1327.92</v>
          </cell>
        </row>
        <row r="1728">
          <cell r="A1728">
            <v>1727</v>
          </cell>
          <cell r="B1728">
            <v>6848710</v>
          </cell>
          <cell r="C1728" t="str">
            <v>Sartofluor II</v>
          </cell>
          <cell r="D1728" t="str">
            <v>5182807T2LG</v>
          </cell>
          <cell r="G1728">
            <v>150900</v>
          </cell>
        </row>
        <row r="1729">
          <cell r="A1729">
            <v>1728</v>
          </cell>
          <cell r="B1729">
            <v>6848720</v>
          </cell>
          <cell r="C1729" t="str">
            <v>Sartofluor II</v>
          </cell>
          <cell r="D1729" t="str">
            <v>5182807T3LG</v>
          </cell>
          <cell r="G1729">
            <v>201200</v>
          </cell>
        </row>
        <row r="1730">
          <cell r="A1730">
            <v>1729</v>
          </cell>
          <cell r="B1730">
            <v>6861810</v>
          </cell>
          <cell r="C1730" t="str">
            <v>Trolley</v>
          </cell>
          <cell r="D1730">
            <v>17636</v>
          </cell>
          <cell r="G1730">
            <v>95570</v>
          </cell>
        </row>
        <row r="1731">
          <cell r="A1731">
            <v>1730</v>
          </cell>
          <cell r="B1731">
            <v>6845910</v>
          </cell>
          <cell r="C1731" t="str">
            <v>Sartopure PP 20"</v>
          </cell>
          <cell r="D1731" t="str">
            <v>5522802P2</v>
          </cell>
          <cell r="G1731">
            <v>35210</v>
          </cell>
        </row>
        <row r="1732">
          <cell r="A1732">
            <v>1731</v>
          </cell>
          <cell r="B1732">
            <v>6848110</v>
          </cell>
          <cell r="C1732" t="str">
            <v>Sortofluor Capsule</v>
          </cell>
          <cell r="D1732" t="str">
            <v>5181307T9SSA</v>
          </cell>
          <cell r="G1732">
            <v>171020</v>
          </cell>
        </row>
        <row r="1733">
          <cell r="A1733">
            <v>1732</v>
          </cell>
          <cell r="B1733">
            <v>6991400</v>
          </cell>
          <cell r="C1733" t="str">
            <v>지방측정기</v>
          </cell>
          <cell r="G1733">
            <v>1860000</v>
          </cell>
        </row>
        <row r="1734">
          <cell r="A1734">
            <v>1733</v>
          </cell>
          <cell r="B1734">
            <v>6991500</v>
          </cell>
          <cell r="C1734" t="str">
            <v>혈당측정기</v>
          </cell>
          <cell r="E1734">
            <v>791220</v>
          </cell>
          <cell r="F1734">
            <v>308256.76</v>
          </cell>
          <cell r="G1734">
            <v>63000</v>
          </cell>
        </row>
        <row r="1735">
          <cell r="A1735">
            <v>1734</v>
          </cell>
          <cell r="B1735">
            <v>6991715</v>
          </cell>
          <cell r="C1735" t="str">
            <v>일회용 반창고-공용</v>
          </cell>
          <cell r="E1735">
            <v>530033</v>
          </cell>
          <cell r="F1735">
            <v>301.94</v>
          </cell>
          <cell r="G1735">
            <v>712</v>
          </cell>
        </row>
        <row r="1736">
          <cell r="A1736">
            <v>1735</v>
          </cell>
          <cell r="B1736">
            <v>6991720</v>
          </cell>
          <cell r="C1736" t="str">
            <v>일회용 형광반창고-관절용</v>
          </cell>
          <cell r="E1736">
            <v>530032</v>
          </cell>
          <cell r="G1736">
            <v>692.5</v>
          </cell>
        </row>
        <row r="1737">
          <cell r="A1737">
            <v>1736</v>
          </cell>
          <cell r="B1737">
            <v>6991730</v>
          </cell>
          <cell r="C1737" t="str">
            <v>일회용 형광반창고</v>
          </cell>
          <cell r="E1737">
            <v>530034</v>
          </cell>
          <cell r="G1737">
            <v>873.6</v>
          </cell>
        </row>
        <row r="1738">
          <cell r="A1738">
            <v>1737</v>
          </cell>
          <cell r="B1738">
            <v>6991740</v>
          </cell>
          <cell r="C1738" t="str">
            <v>멸균 가아제</v>
          </cell>
          <cell r="E1738">
            <v>530035</v>
          </cell>
          <cell r="G1738">
            <v>1172.5</v>
          </cell>
        </row>
        <row r="1739">
          <cell r="A1739">
            <v>1738</v>
          </cell>
          <cell r="B1739">
            <v>6991750</v>
          </cell>
          <cell r="C1739" t="str">
            <v>탄력 붕대</v>
          </cell>
          <cell r="E1739">
            <v>530036</v>
          </cell>
          <cell r="F1739">
            <v>2161.9299999999998</v>
          </cell>
          <cell r="G1739">
            <v>1174.5</v>
          </cell>
        </row>
        <row r="1740">
          <cell r="A1740">
            <v>1739</v>
          </cell>
          <cell r="B1740">
            <v>6861900</v>
          </cell>
          <cell r="C1740" t="str">
            <v>Filling Cap</v>
          </cell>
          <cell r="D1740">
            <v>16967</v>
          </cell>
          <cell r="G1740">
            <v>10060</v>
          </cell>
        </row>
        <row r="1741">
          <cell r="A1741">
            <v>1740</v>
          </cell>
          <cell r="B1741">
            <v>6864600</v>
          </cell>
          <cell r="C1741" t="str">
            <v>Silicone Adapter</v>
          </cell>
          <cell r="D1741">
            <v>16968</v>
          </cell>
          <cell r="G1741">
            <v>29677</v>
          </cell>
        </row>
        <row r="1742">
          <cell r="A1742">
            <v>1741</v>
          </cell>
          <cell r="B1742">
            <v>6861910</v>
          </cell>
          <cell r="C1742" t="str">
            <v>Support Stand</v>
          </cell>
          <cell r="D1742">
            <v>16970</v>
          </cell>
          <cell r="G1742">
            <v>35210</v>
          </cell>
        </row>
        <row r="1743">
          <cell r="A1743">
            <v>1742</v>
          </cell>
          <cell r="B1743">
            <v>6866410</v>
          </cell>
          <cell r="C1743" t="str">
            <v>Verderplene Tubing</v>
          </cell>
          <cell r="D1743">
            <v>16817</v>
          </cell>
          <cell r="G1743">
            <v>17605</v>
          </cell>
        </row>
        <row r="1744">
          <cell r="A1744">
            <v>1743</v>
          </cell>
          <cell r="B1744">
            <v>6861920</v>
          </cell>
          <cell r="C1744" t="str">
            <v>Holding Rod</v>
          </cell>
          <cell r="D1744">
            <v>16974</v>
          </cell>
          <cell r="G1744">
            <v>25150</v>
          </cell>
        </row>
        <row r="1745">
          <cell r="A1745">
            <v>1744</v>
          </cell>
          <cell r="B1745">
            <v>6861930</v>
          </cell>
          <cell r="C1745" t="str">
            <v>Tubing Clip</v>
          </cell>
          <cell r="D1745">
            <v>16978</v>
          </cell>
          <cell r="G1745">
            <v>10060</v>
          </cell>
        </row>
        <row r="1746">
          <cell r="A1746">
            <v>1745</v>
          </cell>
          <cell r="B1746">
            <v>6861940</v>
          </cell>
          <cell r="C1746" t="str">
            <v>Inlet Needle</v>
          </cell>
          <cell r="D1746">
            <v>16964</v>
          </cell>
          <cell r="G1746">
            <v>10060</v>
          </cell>
        </row>
        <row r="1747">
          <cell r="A1747">
            <v>1746</v>
          </cell>
          <cell r="B1747">
            <v>6861950</v>
          </cell>
          <cell r="C1747" t="str">
            <v>Clamp Holder</v>
          </cell>
          <cell r="D1747">
            <v>16976</v>
          </cell>
          <cell r="G1747">
            <v>10060</v>
          </cell>
        </row>
        <row r="1748">
          <cell r="A1748">
            <v>1747</v>
          </cell>
          <cell r="B1748">
            <v>6866410</v>
          </cell>
          <cell r="C1748" t="str">
            <v>Silicone Tubing</v>
          </cell>
          <cell r="D1748" t="str">
            <v>16977-1</v>
          </cell>
          <cell r="G1748">
            <v>7545</v>
          </cell>
        </row>
        <row r="1749">
          <cell r="A1749">
            <v>1748</v>
          </cell>
          <cell r="B1749">
            <v>6812210</v>
          </cell>
          <cell r="C1749" t="str">
            <v>Minisart-RC25</v>
          </cell>
          <cell r="D1749" t="str">
            <v>17765Q</v>
          </cell>
          <cell r="G1749">
            <v>27665</v>
          </cell>
        </row>
        <row r="1750">
          <cell r="A1750">
            <v>1749</v>
          </cell>
          <cell r="B1750">
            <v>6867610</v>
          </cell>
          <cell r="C1750" t="str">
            <v>Neoprene Membrane</v>
          </cell>
          <cell r="D1750">
            <v>6986105</v>
          </cell>
          <cell r="G1750">
            <v>35210</v>
          </cell>
        </row>
        <row r="1751">
          <cell r="A1751">
            <v>1750</v>
          </cell>
          <cell r="B1751">
            <v>6844710</v>
          </cell>
          <cell r="C1751" t="str">
            <v>Sartobran Mini</v>
          </cell>
          <cell r="D1751" t="str">
            <v>5231538H9PB</v>
          </cell>
          <cell r="G1751">
            <v>100600</v>
          </cell>
        </row>
        <row r="1752">
          <cell r="A1752">
            <v>1751</v>
          </cell>
          <cell r="B1752">
            <v>6851210</v>
          </cell>
          <cell r="C1752" t="str">
            <v>Ultrasart Module</v>
          </cell>
          <cell r="D1752" t="str">
            <v>3021465907E-SG</v>
          </cell>
          <cell r="G1752">
            <v>160960</v>
          </cell>
        </row>
        <row r="1753">
          <cell r="A1753">
            <v>1752</v>
          </cell>
          <cell r="B1753">
            <v>6862000</v>
          </cell>
          <cell r="C1753" t="str">
            <v>Y-Distributor</v>
          </cell>
          <cell r="D1753">
            <v>16966</v>
          </cell>
          <cell r="G1753">
            <v>7545</v>
          </cell>
        </row>
        <row r="1754">
          <cell r="A1754">
            <v>1753</v>
          </cell>
          <cell r="B1754">
            <v>6829120</v>
          </cell>
          <cell r="C1754" t="str">
            <v>142mm R.C Filter</v>
          </cell>
          <cell r="D1754" t="str">
            <v>11606142G</v>
          </cell>
          <cell r="G1754">
            <v>45270</v>
          </cell>
        </row>
        <row r="1755">
          <cell r="A1755">
            <v>1754</v>
          </cell>
          <cell r="B1755">
            <v>6847710</v>
          </cell>
          <cell r="C1755" t="str">
            <v>Sartofine Capsule</v>
          </cell>
          <cell r="D1755" t="str">
            <v>5580306W2</v>
          </cell>
          <cell r="G1755">
            <v>20120</v>
          </cell>
        </row>
        <row r="1756">
          <cell r="A1756">
            <v>1755</v>
          </cell>
          <cell r="B1756">
            <v>6847720</v>
          </cell>
          <cell r="C1756" t="str">
            <v>Sartofine Capsule</v>
          </cell>
          <cell r="D1756" t="str">
            <v>5580303W3</v>
          </cell>
          <cell r="G1756">
            <v>20120</v>
          </cell>
        </row>
        <row r="1757">
          <cell r="A1757">
            <v>1756</v>
          </cell>
          <cell r="B1757">
            <v>2170310</v>
          </cell>
          <cell r="C1757" t="str">
            <v>Peritosol 교환 Kit</v>
          </cell>
          <cell r="D1757" t="str">
            <v>Two</v>
          </cell>
          <cell r="E1757">
            <v>530011</v>
          </cell>
          <cell r="F1757">
            <v>7061.95</v>
          </cell>
          <cell r="G1757">
            <v>7061.95</v>
          </cell>
          <cell r="H1757">
            <v>7700</v>
          </cell>
        </row>
        <row r="1758">
          <cell r="A1758">
            <v>1757</v>
          </cell>
          <cell r="B1758">
            <v>4300610</v>
          </cell>
          <cell r="C1758" t="str">
            <v>Multiple Needle</v>
          </cell>
          <cell r="D1758" t="str">
            <v>22G 1 1/2</v>
          </cell>
          <cell r="F1758">
            <v>50.93</v>
          </cell>
          <cell r="G1758">
            <v>53.5</v>
          </cell>
        </row>
        <row r="1759">
          <cell r="A1759">
            <v>1758</v>
          </cell>
          <cell r="B1759">
            <v>6991501</v>
          </cell>
          <cell r="C1759" t="str">
            <v>Blood Glucose Test Strips</v>
          </cell>
          <cell r="G1759">
            <v>9864</v>
          </cell>
        </row>
        <row r="1760">
          <cell r="A1760">
            <v>1759</v>
          </cell>
          <cell r="B1760">
            <v>3702110</v>
          </cell>
          <cell r="C1760" t="str">
            <v>Deltec Cannula</v>
          </cell>
          <cell r="D1760" t="str">
            <v>20G 1.25</v>
          </cell>
          <cell r="F1760">
            <v>72.02</v>
          </cell>
          <cell r="G1760">
            <v>51.14</v>
          </cell>
        </row>
        <row r="1761">
          <cell r="A1761">
            <v>1760</v>
          </cell>
          <cell r="B1761">
            <v>3701706</v>
          </cell>
          <cell r="C1761" t="str">
            <v>Deltec P.H.Needle</v>
          </cell>
          <cell r="D1761" t="str">
            <v>24G 1.0</v>
          </cell>
          <cell r="F1761">
            <v>99.3</v>
          </cell>
          <cell r="G1761">
            <v>65.59</v>
          </cell>
        </row>
        <row r="1762">
          <cell r="A1762">
            <v>1761</v>
          </cell>
          <cell r="B1762">
            <v>6991503</v>
          </cell>
          <cell r="C1762" t="str">
            <v>Agitator</v>
          </cell>
          <cell r="D1762" t="str">
            <v>LPR-3</v>
          </cell>
          <cell r="E1762">
            <v>301015</v>
          </cell>
          <cell r="G1762">
            <v>887806</v>
          </cell>
        </row>
        <row r="1763">
          <cell r="A1763">
            <v>1762</v>
          </cell>
          <cell r="B1763">
            <v>4091000</v>
          </cell>
          <cell r="C1763" t="str">
            <v xml:space="preserve">Green-60                 </v>
          </cell>
          <cell r="D1763" t="str">
            <v>ENEMA</v>
          </cell>
          <cell r="E1763">
            <v>599076</v>
          </cell>
          <cell r="F1763">
            <v>125</v>
          </cell>
          <cell r="G1763">
            <v>150</v>
          </cell>
        </row>
        <row r="1764">
          <cell r="A1764">
            <v>1763</v>
          </cell>
          <cell r="B1764">
            <v>3900810</v>
          </cell>
          <cell r="C1764" t="str">
            <v>Infusion Pump</v>
          </cell>
          <cell r="D1764" t="str">
            <v>부품</v>
          </cell>
          <cell r="F1764">
            <v>836878.2</v>
          </cell>
          <cell r="G1764">
            <v>216000</v>
          </cell>
        </row>
        <row r="1765">
          <cell r="A1765">
            <v>1764</v>
          </cell>
          <cell r="B1765">
            <v>1080500</v>
          </cell>
          <cell r="C1765" t="str">
            <v>Haemonetics Bag</v>
          </cell>
          <cell r="D1765" t="str">
            <v>1000 ml(내수)</v>
          </cell>
          <cell r="E1765">
            <v>530040</v>
          </cell>
          <cell r="G1765">
            <v>758</v>
          </cell>
        </row>
        <row r="1766">
          <cell r="A1766">
            <v>1765</v>
          </cell>
          <cell r="B1766">
            <v>6893610</v>
          </cell>
          <cell r="C1766" t="str">
            <v>전자혈압계</v>
          </cell>
          <cell r="D1766" t="str">
            <v>부품</v>
          </cell>
        </row>
        <row r="1767">
          <cell r="A1767">
            <v>1766</v>
          </cell>
          <cell r="B1767">
            <v>1041300</v>
          </cell>
          <cell r="C1767" t="str">
            <v>혈액 Bag-CPDA</v>
          </cell>
          <cell r="D1767" t="str">
            <v>Quadruple(500ml:수)</v>
          </cell>
          <cell r="F1767">
            <v>2399.11</v>
          </cell>
          <cell r="G1767">
            <v>1872</v>
          </cell>
        </row>
        <row r="1768">
          <cell r="A1768">
            <v>1767</v>
          </cell>
          <cell r="B1768">
            <v>3701205</v>
          </cell>
          <cell r="C1768" t="str">
            <v>Deltec P.H.Needle</v>
          </cell>
          <cell r="D1768" t="str">
            <v>20G 0.75 90</v>
          </cell>
          <cell r="F1768">
            <v>121.28</v>
          </cell>
          <cell r="G1768">
            <v>65.59</v>
          </cell>
        </row>
        <row r="1769">
          <cell r="A1769">
            <v>1768</v>
          </cell>
          <cell r="B1769">
            <v>3701220</v>
          </cell>
          <cell r="C1769" t="str">
            <v>Deltec P.H.Needle</v>
          </cell>
          <cell r="D1769" t="str">
            <v>20G 1.5</v>
          </cell>
          <cell r="F1769">
            <v>99.3</v>
          </cell>
          <cell r="G1769">
            <v>65.59</v>
          </cell>
        </row>
        <row r="1770">
          <cell r="A1770">
            <v>1769</v>
          </cell>
          <cell r="B1770">
            <v>1040590</v>
          </cell>
          <cell r="C1770" t="str">
            <v>혈액 Bag-CPDA</v>
          </cell>
          <cell r="D1770" t="str">
            <v>Double(250ml:수)</v>
          </cell>
          <cell r="F1770">
            <v>1504.88</v>
          </cell>
          <cell r="G1770">
            <v>1162</v>
          </cell>
        </row>
        <row r="1771">
          <cell r="A1771">
            <v>1770</v>
          </cell>
          <cell r="B1771">
            <v>1040890</v>
          </cell>
          <cell r="C1771" t="str">
            <v>혈액 Bag-CPDA</v>
          </cell>
          <cell r="D1771" t="str">
            <v>Triple(250ml:수)</v>
          </cell>
          <cell r="F1771">
            <v>1781.17</v>
          </cell>
          <cell r="G1771">
            <v>1500</v>
          </cell>
        </row>
        <row r="1772">
          <cell r="A1772">
            <v>1771</v>
          </cell>
          <cell r="B1772">
            <v>1041190</v>
          </cell>
          <cell r="C1772" t="str">
            <v>혈액 Bag-CPDA</v>
          </cell>
          <cell r="D1772" t="str">
            <v>Quadruple(250ml:수)</v>
          </cell>
          <cell r="F1772">
            <v>2399.08</v>
          </cell>
          <cell r="G1772">
            <v>1872</v>
          </cell>
        </row>
        <row r="1773">
          <cell r="A1773">
            <v>1772</v>
          </cell>
          <cell r="B1773">
            <v>3702120</v>
          </cell>
          <cell r="C1773" t="str">
            <v>Deltec Cannula</v>
          </cell>
          <cell r="D1773" t="str">
            <v>22G 1.25</v>
          </cell>
          <cell r="F1773">
            <v>72.02</v>
          </cell>
          <cell r="G1773">
            <v>51.14</v>
          </cell>
        </row>
        <row r="1774">
          <cell r="A1774">
            <v>1773</v>
          </cell>
          <cell r="B1774">
            <v>3701410</v>
          </cell>
          <cell r="C1774" t="str">
            <v>Deltec P.H.Needle</v>
          </cell>
          <cell r="D1774" t="str">
            <v>22G 0.5 90</v>
          </cell>
          <cell r="F1774">
            <v>121.28</v>
          </cell>
          <cell r="G1774">
            <v>65.59</v>
          </cell>
        </row>
        <row r="1775">
          <cell r="A1775">
            <v>1774</v>
          </cell>
          <cell r="B1775">
            <v>1052200</v>
          </cell>
          <cell r="C1775" t="str">
            <v>Europack T2218</v>
          </cell>
          <cell r="D1775" t="str">
            <v>D-2F   500/500</v>
          </cell>
          <cell r="G1775">
            <v>2188.79</v>
          </cell>
        </row>
        <row r="1776">
          <cell r="A1776">
            <v>1775</v>
          </cell>
          <cell r="B1776">
            <v>2561100</v>
          </cell>
          <cell r="C1776" t="str">
            <v>Selectra Dialysis Machine</v>
          </cell>
          <cell r="D1776" t="str">
            <v>SL-6FD</v>
          </cell>
          <cell r="E1776">
            <v>389187</v>
          </cell>
          <cell r="F1776">
            <v>2812085.33</v>
          </cell>
          <cell r="G1776">
            <v>3500000</v>
          </cell>
        </row>
        <row r="1777">
          <cell r="A1777">
            <v>1776</v>
          </cell>
          <cell r="B1777">
            <v>2561200</v>
          </cell>
          <cell r="C1777" t="str">
            <v>Selectra Dialysis Machine</v>
          </cell>
          <cell r="D1777" t="str">
            <v>AMIGO-1</v>
          </cell>
          <cell r="E1777">
            <v>389188</v>
          </cell>
          <cell r="F1777">
            <v>1801344.43</v>
          </cell>
          <cell r="G1777">
            <v>2160000</v>
          </cell>
          <cell r="H1777">
            <v>1980000</v>
          </cell>
        </row>
        <row r="1778">
          <cell r="A1778">
            <v>1777</v>
          </cell>
          <cell r="B1778">
            <v>2440100</v>
          </cell>
          <cell r="C1778" t="str">
            <v>Selectra Tubing Set</v>
          </cell>
          <cell r="D1778" t="str">
            <v>ST-1A4U</v>
          </cell>
          <cell r="E1778">
            <v>389189</v>
          </cell>
          <cell r="F1778">
            <v>6532.3</v>
          </cell>
          <cell r="G1778">
            <v>9000</v>
          </cell>
          <cell r="H1778">
            <v>7100</v>
          </cell>
        </row>
        <row r="1779">
          <cell r="A1779">
            <v>1778</v>
          </cell>
          <cell r="B1779">
            <v>2440200</v>
          </cell>
          <cell r="C1779" t="str">
            <v>Selectra Tubing Set</v>
          </cell>
          <cell r="D1779" t="str">
            <v>ST-1A6US</v>
          </cell>
          <cell r="E1779">
            <v>389190</v>
          </cell>
          <cell r="F1779">
            <v>10637.62</v>
          </cell>
          <cell r="G1779">
            <v>12500</v>
          </cell>
        </row>
        <row r="1780">
          <cell r="A1780">
            <v>1779</v>
          </cell>
          <cell r="B1780">
            <v>2291171</v>
          </cell>
          <cell r="C1780" t="str">
            <v>QC Cap</v>
          </cell>
          <cell r="D1780" t="str">
            <v>QC-100</v>
          </cell>
          <cell r="E1780">
            <v>389191</v>
          </cell>
          <cell r="F1780">
            <v>1685.97</v>
          </cell>
          <cell r="G1780">
            <v>1000</v>
          </cell>
          <cell r="H1780">
            <v>1000</v>
          </cell>
        </row>
        <row r="1781">
          <cell r="A1781">
            <v>1780</v>
          </cell>
          <cell r="B1781">
            <v>2270100</v>
          </cell>
          <cell r="C1781" t="str">
            <v>QC Transfer Set</v>
          </cell>
          <cell r="D1781" t="str">
            <v>QT-012C</v>
          </cell>
          <cell r="E1781">
            <v>389192</v>
          </cell>
          <cell r="F1781">
            <v>10769.2</v>
          </cell>
          <cell r="G1781">
            <v>4500</v>
          </cell>
          <cell r="H1781">
            <v>11800</v>
          </cell>
        </row>
        <row r="1782">
          <cell r="A1782">
            <v>1781</v>
          </cell>
          <cell r="B1782">
            <v>3604510</v>
          </cell>
          <cell r="C1782" t="str">
            <v>Roller Clamp A'ssy</v>
          </cell>
          <cell r="G1782">
            <v>35</v>
          </cell>
        </row>
        <row r="1783">
          <cell r="A1783">
            <v>1782</v>
          </cell>
          <cell r="B1783">
            <v>6893660</v>
          </cell>
          <cell r="C1783" t="str">
            <v>Printing Paper</v>
          </cell>
          <cell r="D1783" t="str">
            <v>MR-85</v>
          </cell>
          <cell r="F1783">
            <v>842.81</v>
          </cell>
          <cell r="G1783">
            <v>9600</v>
          </cell>
        </row>
        <row r="1784">
          <cell r="A1784">
            <v>1783</v>
          </cell>
          <cell r="B1784">
            <v>6893670</v>
          </cell>
          <cell r="C1784" t="str">
            <v>Vinyl Cover</v>
          </cell>
          <cell r="G1784">
            <v>12000</v>
          </cell>
        </row>
        <row r="1785">
          <cell r="A1785">
            <v>1784</v>
          </cell>
          <cell r="B1785">
            <v>3700801</v>
          </cell>
          <cell r="C1785" t="str">
            <v>Gripper Needle Sub Ass'y</v>
          </cell>
          <cell r="D1785" t="str">
            <v>31-2740-048(TOTM)</v>
          </cell>
          <cell r="F1785">
            <v>200.04</v>
          </cell>
          <cell r="G1785">
            <v>279.61</v>
          </cell>
        </row>
        <row r="1786">
          <cell r="A1786">
            <v>1785</v>
          </cell>
          <cell r="B1786">
            <v>4300700</v>
          </cell>
          <cell r="C1786" t="str">
            <v>Multiple Needle Holder</v>
          </cell>
          <cell r="D1786" t="str">
            <v>Regular</v>
          </cell>
          <cell r="E1786">
            <v>301041</v>
          </cell>
          <cell r="F1786">
            <v>44.47</v>
          </cell>
          <cell r="G1786">
            <v>54.7</v>
          </cell>
        </row>
        <row r="1787">
          <cell r="A1787">
            <v>1786</v>
          </cell>
          <cell r="B1787">
            <v>2591110</v>
          </cell>
          <cell r="C1787" t="str">
            <v>Water Softner</v>
          </cell>
          <cell r="D1787" t="str">
            <v>Mark-89</v>
          </cell>
          <cell r="G1787">
            <v>561000</v>
          </cell>
        </row>
        <row r="1788">
          <cell r="A1788">
            <v>1787</v>
          </cell>
          <cell r="B1788">
            <v>2591120</v>
          </cell>
          <cell r="C1788" t="str">
            <v>Water Softner</v>
          </cell>
          <cell r="D1788" t="str">
            <v>Mark-812</v>
          </cell>
          <cell r="G1788">
            <v>877000</v>
          </cell>
        </row>
        <row r="1789">
          <cell r="A1789">
            <v>1788</v>
          </cell>
          <cell r="B1789">
            <v>2591130</v>
          </cell>
          <cell r="C1789" t="str">
            <v>Water Softner</v>
          </cell>
          <cell r="D1789" t="str">
            <v>HA-60A</v>
          </cell>
          <cell r="E1789">
            <v>664020</v>
          </cell>
          <cell r="F1789">
            <v>1304000</v>
          </cell>
          <cell r="G1789">
            <v>1304000</v>
          </cell>
        </row>
        <row r="1790">
          <cell r="A1790">
            <v>1789</v>
          </cell>
          <cell r="B1790">
            <v>2591140</v>
          </cell>
          <cell r="C1790" t="str">
            <v>Water Softner</v>
          </cell>
          <cell r="D1790" t="str">
            <v>HA-90B</v>
          </cell>
          <cell r="G1790">
            <v>1837000</v>
          </cell>
        </row>
        <row r="1791">
          <cell r="A1791">
            <v>1790</v>
          </cell>
          <cell r="B1791">
            <v>2591210</v>
          </cell>
          <cell r="C1791" t="str">
            <v>Carbon Filter</v>
          </cell>
          <cell r="D1791" t="str">
            <v>Auto 9"</v>
          </cell>
          <cell r="G1791">
            <v>693000</v>
          </cell>
        </row>
        <row r="1792">
          <cell r="A1792">
            <v>1791</v>
          </cell>
          <cell r="B1792">
            <v>2591220</v>
          </cell>
          <cell r="C1792" t="str">
            <v>Carbon Filter</v>
          </cell>
          <cell r="D1792" t="str">
            <v>Auto 12"</v>
          </cell>
          <cell r="E1792">
            <v>355010</v>
          </cell>
          <cell r="G1792">
            <v>807000</v>
          </cell>
        </row>
        <row r="1793">
          <cell r="A1793">
            <v>1792</v>
          </cell>
          <cell r="B1793">
            <v>2591230</v>
          </cell>
          <cell r="C1793" t="str">
            <v>Carbon Filter</v>
          </cell>
          <cell r="D1793" t="str">
            <v>PV-12R</v>
          </cell>
          <cell r="E1793" t="str">
            <v xml:space="preserve">        </v>
          </cell>
          <cell r="G1793">
            <v>1411000</v>
          </cell>
        </row>
        <row r="1794">
          <cell r="A1794">
            <v>1793</v>
          </cell>
          <cell r="B1794">
            <v>2591240</v>
          </cell>
          <cell r="C1794" t="str">
            <v>Carbon Filter</v>
          </cell>
          <cell r="D1794" t="str">
            <v>PV-16R</v>
          </cell>
          <cell r="E1794">
            <v>355020</v>
          </cell>
          <cell r="F1794">
            <v>1676000</v>
          </cell>
          <cell r="G1794">
            <v>1676000</v>
          </cell>
        </row>
        <row r="1795">
          <cell r="A1795">
            <v>1794</v>
          </cell>
          <cell r="B1795">
            <v>2594721</v>
          </cell>
          <cell r="C1795" t="str">
            <v>Turbidity Filter</v>
          </cell>
          <cell r="D1795" t="str">
            <v>Auto 9"</v>
          </cell>
          <cell r="E1795" t="str">
            <v xml:space="preserve">        </v>
          </cell>
          <cell r="F1795">
            <v>673582</v>
          </cell>
          <cell r="G1795">
            <v>664000</v>
          </cell>
        </row>
        <row r="1796">
          <cell r="A1796">
            <v>1795</v>
          </cell>
          <cell r="B1796">
            <v>2594722</v>
          </cell>
          <cell r="C1796" t="str">
            <v>Turbidity Filter</v>
          </cell>
          <cell r="D1796" t="str">
            <v>PV-12R</v>
          </cell>
          <cell r="E1796" t="str">
            <v xml:space="preserve">        </v>
          </cell>
          <cell r="G1796">
            <v>1383000</v>
          </cell>
        </row>
        <row r="1797">
          <cell r="A1797">
            <v>1796</v>
          </cell>
          <cell r="B1797">
            <v>2594723</v>
          </cell>
          <cell r="C1797" t="str">
            <v>Turbidity Filter</v>
          </cell>
          <cell r="D1797" t="str">
            <v>PV-12D</v>
          </cell>
          <cell r="E1797" t="str">
            <v xml:space="preserve">        </v>
          </cell>
          <cell r="F1797">
            <v>1307715.5</v>
          </cell>
          <cell r="G1797">
            <v>1383000</v>
          </cell>
        </row>
        <row r="1798">
          <cell r="A1798">
            <v>1797</v>
          </cell>
          <cell r="B1798">
            <v>2594724</v>
          </cell>
          <cell r="C1798" t="str">
            <v>Turbidity Filter</v>
          </cell>
          <cell r="D1798" t="str">
            <v>PV-16D</v>
          </cell>
          <cell r="E1798">
            <v>664010</v>
          </cell>
          <cell r="F1798">
            <v>1469759</v>
          </cell>
          <cell r="G1798">
            <v>1538000</v>
          </cell>
        </row>
        <row r="1799">
          <cell r="A1799">
            <v>1798</v>
          </cell>
          <cell r="B1799">
            <v>2595410</v>
          </cell>
          <cell r="C1799" t="str">
            <v>Cul-Flo Valve</v>
          </cell>
          <cell r="E1799" t="str">
            <v xml:space="preserve">        </v>
          </cell>
          <cell r="F1799">
            <v>54779.33</v>
          </cell>
          <cell r="G1799">
            <v>54000</v>
          </cell>
        </row>
        <row r="1800">
          <cell r="A1800">
            <v>1799</v>
          </cell>
          <cell r="B1800">
            <v>5991050</v>
          </cell>
          <cell r="C1800" t="str">
            <v>Monoject 10ML LH</v>
          </cell>
          <cell r="D1800" t="str">
            <v>16*100</v>
          </cell>
          <cell r="E1800">
            <v>301039</v>
          </cell>
          <cell r="F1800">
            <v>81.5</v>
          </cell>
          <cell r="G1800">
            <v>81.5</v>
          </cell>
        </row>
        <row r="1801">
          <cell r="A1801">
            <v>1800</v>
          </cell>
          <cell r="B1801">
            <v>2561110</v>
          </cell>
          <cell r="C1801" t="str">
            <v>Selectra Dialysis Machine</v>
          </cell>
          <cell r="D1801" t="str">
            <v>SL-4FD</v>
          </cell>
          <cell r="E1801">
            <v>389185</v>
          </cell>
          <cell r="F1801">
            <v>2571050</v>
          </cell>
          <cell r="G1801">
            <v>3500000</v>
          </cell>
        </row>
        <row r="1802">
          <cell r="A1802">
            <v>1801</v>
          </cell>
          <cell r="B1802">
            <v>1054410</v>
          </cell>
          <cell r="C1802" t="str">
            <v>Europack T2400</v>
          </cell>
          <cell r="D1802" t="str">
            <v>Q-2F   500/500/450/100</v>
          </cell>
          <cell r="F1802">
            <v>5353.64</v>
          </cell>
          <cell r="G1802">
            <v>4172.67</v>
          </cell>
        </row>
        <row r="1803">
          <cell r="A1803">
            <v>1802</v>
          </cell>
          <cell r="B1803">
            <v>5990710</v>
          </cell>
          <cell r="C1803" t="str">
            <v>Monoject 7ML(2K)</v>
          </cell>
          <cell r="D1803" t="str">
            <v>16*75</v>
          </cell>
          <cell r="E1803">
            <v>301035</v>
          </cell>
          <cell r="G1803">
            <v>74.7</v>
          </cell>
        </row>
        <row r="1804">
          <cell r="A1804">
            <v>1803</v>
          </cell>
          <cell r="B1804">
            <v>5990720</v>
          </cell>
          <cell r="C1804" t="str">
            <v>Monoject 7ML(3K)</v>
          </cell>
          <cell r="D1804" t="str">
            <v>13*100</v>
          </cell>
          <cell r="E1804">
            <v>301036</v>
          </cell>
          <cell r="G1804">
            <v>59.2</v>
          </cell>
        </row>
        <row r="1805">
          <cell r="A1805">
            <v>1804</v>
          </cell>
          <cell r="B1805">
            <v>5990730</v>
          </cell>
          <cell r="C1805" t="str">
            <v>Monoject 7ML SH</v>
          </cell>
          <cell r="D1805" t="str">
            <v>13*100</v>
          </cell>
          <cell r="G1805">
            <v>70</v>
          </cell>
        </row>
        <row r="1806">
          <cell r="A1806">
            <v>1805</v>
          </cell>
          <cell r="B1806">
            <v>5990510</v>
          </cell>
          <cell r="C1806" t="str">
            <v>Monoject</v>
          </cell>
          <cell r="D1806" t="str">
            <v>5ml RED/GREY(SST)</v>
          </cell>
          <cell r="E1806">
            <v>301100</v>
          </cell>
          <cell r="F1806">
            <v>102.23</v>
          </cell>
          <cell r="G1806">
            <v>102.23</v>
          </cell>
        </row>
        <row r="1807">
          <cell r="A1807">
            <v>1806</v>
          </cell>
          <cell r="B1807">
            <v>5990740</v>
          </cell>
          <cell r="C1807" t="str">
            <v>Monoject 7ML RED/GREY(SST</v>
          </cell>
          <cell r="D1807" t="str">
            <v>13*100</v>
          </cell>
          <cell r="E1807">
            <v>301110</v>
          </cell>
          <cell r="F1807">
            <v>103.86</v>
          </cell>
          <cell r="G1807">
            <v>103.86</v>
          </cell>
        </row>
        <row r="1808">
          <cell r="A1808">
            <v>1807</v>
          </cell>
          <cell r="B1808">
            <v>4300710</v>
          </cell>
          <cell r="C1808" t="str">
            <v>Multiple Needle Holder</v>
          </cell>
          <cell r="D1808" t="str">
            <v>Pediatric</v>
          </cell>
          <cell r="G1808">
            <v>49.8</v>
          </cell>
        </row>
        <row r="1809">
          <cell r="A1809">
            <v>1808</v>
          </cell>
          <cell r="B1809">
            <v>1040300</v>
          </cell>
          <cell r="C1809" t="str">
            <v>혈액 Bag CPDA</v>
          </cell>
          <cell r="D1809" t="str">
            <v>Single(400ml:수)</v>
          </cell>
          <cell r="F1809">
            <v>861.03</v>
          </cell>
          <cell r="G1809">
            <v>749.99</v>
          </cell>
        </row>
        <row r="1810">
          <cell r="A1810">
            <v>1809</v>
          </cell>
          <cell r="B1810">
            <v>1031100</v>
          </cell>
          <cell r="C1810" t="str">
            <v>혈액 Bag CPD/SAG-M</v>
          </cell>
          <cell r="D1810" t="str">
            <v>Double(400ml:수)</v>
          </cell>
          <cell r="F1810">
            <v>2639.15</v>
          </cell>
          <cell r="G1810">
            <v>1162</v>
          </cell>
        </row>
        <row r="1811">
          <cell r="A1811">
            <v>1810</v>
          </cell>
          <cell r="B1811">
            <v>1031200</v>
          </cell>
          <cell r="C1811" t="str">
            <v>혈액 Bag CPD/SAG-M</v>
          </cell>
          <cell r="D1811" t="str">
            <v>Triple(400ml:수)</v>
          </cell>
          <cell r="F1811">
            <v>3112.48</v>
          </cell>
          <cell r="G1811">
            <v>1500</v>
          </cell>
        </row>
        <row r="1812">
          <cell r="A1812">
            <v>1811</v>
          </cell>
          <cell r="B1812">
            <v>3701020</v>
          </cell>
          <cell r="C1812" t="str">
            <v>Deltec</v>
          </cell>
          <cell r="D1812" t="str">
            <v>Clamp(30-2749)</v>
          </cell>
        </row>
        <row r="1813">
          <cell r="A1813">
            <v>1812</v>
          </cell>
          <cell r="B1813">
            <v>6991910</v>
          </cell>
          <cell r="C1813" t="str">
            <v>수액 Clamp Case</v>
          </cell>
          <cell r="F1813">
            <v>3.32</v>
          </cell>
          <cell r="G1813">
            <v>12.89</v>
          </cell>
        </row>
        <row r="1814">
          <cell r="A1814">
            <v>1813</v>
          </cell>
          <cell r="B1814">
            <v>6991920</v>
          </cell>
          <cell r="C1814" t="str">
            <v>수액 Clamp Roller</v>
          </cell>
          <cell r="F1814">
            <v>1.71</v>
          </cell>
          <cell r="G1814">
            <v>4.88</v>
          </cell>
        </row>
        <row r="1815">
          <cell r="A1815">
            <v>1814</v>
          </cell>
          <cell r="B1815">
            <v>4100001</v>
          </cell>
          <cell r="C1815" t="str">
            <v>주사기 10ml</v>
          </cell>
        </row>
        <row r="1816">
          <cell r="A1816">
            <v>1815</v>
          </cell>
          <cell r="B1816">
            <v>4100002</v>
          </cell>
          <cell r="C1816" t="str">
            <v>주사기 20ml</v>
          </cell>
        </row>
        <row r="1817">
          <cell r="A1817">
            <v>1816</v>
          </cell>
          <cell r="B1817">
            <v>4100003</v>
          </cell>
          <cell r="C1817" t="str">
            <v>주사기 30ml</v>
          </cell>
        </row>
        <row r="1818">
          <cell r="A1818">
            <v>1817</v>
          </cell>
          <cell r="B1818">
            <v>4100005</v>
          </cell>
          <cell r="C1818" t="str">
            <v>주사기 50ml</v>
          </cell>
          <cell r="G1818">
            <v>4.88</v>
          </cell>
        </row>
        <row r="1819">
          <cell r="A1819">
            <v>1818</v>
          </cell>
          <cell r="B1819">
            <v>6030100</v>
          </cell>
          <cell r="C1819" t="str">
            <v>6.2M Glycerolizing Sol'n</v>
          </cell>
          <cell r="D1819" t="str">
            <v>500ml</v>
          </cell>
          <cell r="E1819">
            <v>333040</v>
          </cell>
          <cell r="G1819">
            <v>23959.49</v>
          </cell>
        </row>
        <row r="1820">
          <cell r="A1820">
            <v>1819</v>
          </cell>
          <cell r="B1820">
            <v>6030200</v>
          </cell>
          <cell r="C1820" t="str">
            <v>12% Nacl Sol'n</v>
          </cell>
          <cell r="D1820" t="str">
            <v>100ml</v>
          </cell>
          <cell r="E1820">
            <v>333060</v>
          </cell>
          <cell r="G1820">
            <v>2478.17</v>
          </cell>
        </row>
        <row r="1821">
          <cell r="A1821">
            <v>1820</v>
          </cell>
          <cell r="B1821">
            <v>6030300</v>
          </cell>
          <cell r="C1821" t="str">
            <v>0.9% NaCl+0.2% Dextrose</v>
          </cell>
          <cell r="D1821" t="str">
            <v>2000ml</v>
          </cell>
          <cell r="E1821">
            <v>333050</v>
          </cell>
          <cell r="G1821">
            <v>5417.18</v>
          </cell>
        </row>
        <row r="1822">
          <cell r="A1822">
            <v>1821</v>
          </cell>
          <cell r="B1822">
            <v>1220900</v>
          </cell>
          <cell r="C1822" t="str">
            <v>Sepacell</v>
          </cell>
          <cell r="D1822" t="str">
            <v>PLS-10A</v>
          </cell>
          <cell r="E1822">
            <v>589017</v>
          </cell>
          <cell r="F1822">
            <v>14644.61</v>
          </cell>
          <cell r="G1822">
            <v>15780</v>
          </cell>
        </row>
        <row r="1823">
          <cell r="A1823">
            <v>1822</v>
          </cell>
          <cell r="B1823">
            <v>1220800</v>
          </cell>
          <cell r="C1823" t="str">
            <v>Sepacell</v>
          </cell>
          <cell r="D1823" t="str">
            <v>PLS-5A</v>
          </cell>
          <cell r="E1823">
            <v>589013</v>
          </cell>
          <cell r="F1823">
            <v>12420.17</v>
          </cell>
          <cell r="G1823">
            <v>14202</v>
          </cell>
        </row>
        <row r="1824">
          <cell r="A1824">
            <v>1823</v>
          </cell>
          <cell r="B1824">
            <v>1220700</v>
          </cell>
          <cell r="C1824" t="str">
            <v>Sepacell</v>
          </cell>
          <cell r="D1824" t="str">
            <v>PLS-5N</v>
          </cell>
          <cell r="E1824">
            <v>589015</v>
          </cell>
          <cell r="F1824">
            <v>11576.58</v>
          </cell>
          <cell r="G1824">
            <v>14202</v>
          </cell>
        </row>
        <row r="1825">
          <cell r="A1825">
            <v>1824</v>
          </cell>
          <cell r="B1825">
            <v>1010710</v>
          </cell>
          <cell r="C1825" t="str">
            <v>혈액 Bag-CPDA-1</v>
          </cell>
          <cell r="D1825" t="str">
            <v>Triple(320ml) PL</v>
          </cell>
          <cell r="E1825">
            <v>613013</v>
          </cell>
          <cell r="F1825">
            <v>1740.78</v>
          </cell>
          <cell r="G1825">
            <v>1429</v>
          </cell>
        </row>
        <row r="1826">
          <cell r="A1826">
            <v>1825</v>
          </cell>
          <cell r="B1826">
            <v>1010720</v>
          </cell>
          <cell r="C1826" t="str">
            <v>혈액 Bag-CPDA-1</v>
          </cell>
          <cell r="D1826" t="str">
            <v>Triple(400ml) PL</v>
          </cell>
          <cell r="E1826">
            <v>613014</v>
          </cell>
          <cell r="F1826">
            <v>1773.45</v>
          </cell>
          <cell r="G1826">
            <v>1377.43</v>
          </cell>
        </row>
        <row r="1827">
          <cell r="A1827">
            <v>1826</v>
          </cell>
          <cell r="B1827">
            <v>2560110</v>
          </cell>
          <cell r="C1827" t="str">
            <v>혈액투석기계</v>
          </cell>
          <cell r="D1827" t="str">
            <v>GSD-2000</v>
          </cell>
          <cell r="E1827">
            <v>389141</v>
          </cell>
          <cell r="F1827">
            <v>8941675.3300000001</v>
          </cell>
          <cell r="G1827">
            <v>8882250</v>
          </cell>
        </row>
        <row r="1828">
          <cell r="A1828">
            <v>1827</v>
          </cell>
          <cell r="B1828">
            <v>6210100</v>
          </cell>
          <cell r="C1828" t="str">
            <v>H.D Sol Opener</v>
          </cell>
          <cell r="G1828">
            <v>15000</v>
          </cell>
        </row>
        <row r="1829">
          <cell r="A1829">
            <v>1828</v>
          </cell>
          <cell r="B1829">
            <v>2420810</v>
          </cell>
          <cell r="C1829" t="str">
            <v>혈액회로</v>
          </cell>
          <cell r="D1829" t="str">
            <v>GCL-2000</v>
          </cell>
          <cell r="E1829">
            <v>335110</v>
          </cell>
          <cell r="F1829">
            <v>3999.55</v>
          </cell>
          <cell r="G1829">
            <v>3483.92</v>
          </cell>
          <cell r="H1829">
            <v>4000</v>
          </cell>
        </row>
        <row r="1830">
          <cell r="A1830">
            <v>1829</v>
          </cell>
          <cell r="B1830">
            <v>2594710</v>
          </cell>
          <cell r="C1830" t="str">
            <v>R/O System</v>
          </cell>
          <cell r="D1830" t="str">
            <v>E-2</v>
          </cell>
          <cell r="E1830">
            <v>555007</v>
          </cell>
          <cell r="F1830">
            <v>4050000</v>
          </cell>
          <cell r="G1830">
            <v>4050000</v>
          </cell>
        </row>
        <row r="1831">
          <cell r="A1831">
            <v>1830</v>
          </cell>
          <cell r="B1831">
            <v>6991930</v>
          </cell>
          <cell r="C1831" t="str">
            <v>수혈 Spike &amp; Cap</v>
          </cell>
          <cell r="D1831" t="str">
            <v>Bag-Type</v>
          </cell>
          <cell r="F1831">
            <v>9.94</v>
          </cell>
          <cell r="G1831">
            <v>10</v>
          </cell>
        </row>
        <row r="1832">
          <cell r="A1832">
            <v>1831</v>
          </cell>
          <cell r="B1832">
            <v>1040610</v>
          </cell>
          <cell r="C1832" t="str">
            <v>혈액 Bag-CPDA</v>
          </cell>
          <cell r="D1832" t="str">
            <v xml:space="preserve">Double(400ml:수)H/루마   </v>
          </cell>
          <cell r="F1832">
            <v>1504.88</v>
          </cell>
          <cell r="G1832">
            <v>1134.31</v>
          </cell>
        </row>
        <row r="1833">
          <cell r="A1833">
            <v>1832</v>
          </cell>
          <cell r="B1833">
            <v>5991100</v>
          </cell>
          <cell r="C1833" t="str">
            <v>Monoject 2.7ml SC</v>
          </cell>
          <cell r="D1833" t="str">
            <v>10.25 * 64</v>
          </cell>
          <cell r="E1833">
            <v>301040</v>
          </cell>
          <cell r="G1833">
            <v>66</v>
          </cell>
        </row>
        <row r="1834">
          <cell r="A1834">
            <v>1833</v>
          </cell>
          <cell r="B1834">
            <v>5991110</v>
          </cell>
          <cell r="C1834" t="str">
            <v>Safety Cap</v>
          </cell>
          <cell r="D1834" t="str">
            <v>13 or 16ml</v>
          </cell>
          <cell r="E1834">
            <v>301040</v>
          </cell>
          <cell r="G1834">
            <v>22</v>
          </cell>
        </row>
        <row r="1835">
          <cell r="A1835">
            <v>1834</v>
          </cell>
          <cell r="B1835">
            <v>3700802</v>
          </cell>
          <cell r="C1835" t="str">
            <v>TOTM Non Y-Site Tube</v>
          </cell>
          <cell r="D1835" t="str">
            <v>31-2740-086</v>
          </cell>
          <cell r="F1835">
            <v>4.57</v>
          </cell>
          <cell r="G1835">
            <v>7.75</v>
          </cell>
        </row>
        <row r="1836">
          <cell r="A1836">
            <v>1835</v>
          </cell>
          <cell r="B1836">
            <v>3700803</v>
          </cell>
          <cell r="C1836" t="str">
            <v>TOTM Y-Site Tube</v>
          </cell>
          <cell r="D1836" t="str">
            <v>31-2740-048</v>
          </cell>
          <cell r="F1836">
            <v>200.04</v>
          </cell>
          <cell r="G1836">
            <v>192.91</v>
          </cell>
        </row>
        <row r="1837">
          <cell r="A1837">
            <v>1836</v>
          </cell>
          <cell r="B1837">
            <v>2240210</v>
          </cell>
          <cell r="C1837" t="str">
            <v>Swanneck Coil-Catheter</v>
          </cell>
          <cell r="D1837" t="str">
            <v>SN-C-CA2 60(Left)</v>
          </cell>
          <cell r="E1837">
            <v>360030</v>
          </cell>
          <cell r="F1837">
            <v>92404.67</v>
          </cell>
          <cell r="G1837">
            <v>69000</v>
          </cell>
          <cell r="H1837">
            <v>111400</v>
          </cell>
        </row>
        <row r="1838">
          <cell r="A1838">
            <v>1837</v>
          </cell>
          <cell r="B1838">
            <v>4200200</v>
          </cell>
          <cell r="C1838" t="str">
            <v>Green Plast</v>
          </cell>
          <cell r="F1838">
            <v>3560.98</v>
          </cell>
          <cell r="G1838">
            <v>3979.41</v>
          </cell>
        </row>
        <row r="1839">
          <cell r="A1839">
            <v>1838</v>
          </cell>
          <cell r="B1839">
            <v>5290105</v>
          </cell>
          <cell r="C1839" t="str">
            <v>Specimencup</v>
          </cell>
          <cell r="D1839" t="str">
            <v>Cap II</v>
          </cell>
          <cell r="E1839">
            <v>579020</v>
          </cell>
          <cell r="F1839">
            <v>50</v>
          </cell>
        </row>
        <row r="1840">
          <cell r="A1840">
            <v>1839</v>
          </cell>
          <cell r="B1840">
            <v>5990610</v>
          </cell>
          <cell r="C1840" t="str">
            <v>Monoject 7ML Plain</v>
          </cell>
          <cell r="D1840" t="str">
            <v>13*75</v>
          </cell>
          <cell r="E1840">
            <v>301033</v>
          </cell>
          <cell r="G1840">
            <v>39.590000000000003</v>
          </cell>
        </row>
        <row r="1841">
          <cell r="A1841">
            <v>1840</v>
          </cell>
          <cell r="B1841">
            <v>5990410</v>
          </cell>
          <cell r="C1841" t="str">
            <v>Monoject 5ML(EDTA-3K)</v>
          </cell>
          <cell r="D1841" t="str">
            <v>13*75</v>
          </cell>
          <cell r="E1841">
            <v>301032</v>
          </cell>
          <cell r="G1841">
            <v>39.590000000000003</v>
          </cell>
        </row>
        <row r="1842">
          <cell r="A1842">
            <v>1841</v>
          </cell>
          <cell r="B1842">
            <v>2291172</v>
          </cell>
          <cell r="C1842" t="str">
            <v>QC Connector(Male)</v>
          </cell>
          <cell r="D1842" t="str">
            <v>QM-H1</v>
          </cell>
        </row>
        <row r="1843">
          <cell r="A1843">
            <v>1842</v>
          </cell>
          <cell r="B1843">
            <v>2291173</v>
          </cell>
          <cell r="C1843" t="str">
            <v>QC Cap(Female)</v>
          </cell>
          <cell r="D1843" t="str">
            <v>QF-H1</v>
          </cell>
        </row>
        <row r="1844">
          <cell r="A1844">
            <v>1843</v>
          </cell>
          <cell r="B1844">
            <v>6300510</v>
          </cell>
          <cell r="C1844" t="str">
            <v>Rubber Packing</v>
          </cell>
          <cell r="D1844" t="str">
            <v>100 pie</v>
          </cell>
          <cell r="E1844">
            <v>389012</v>
          </cell>
          <cell r="F1844">
            <v>8000</v>
          </cell>
          <cell r="G1844">
            <v>7500</v>
          </cell>
        </row>
        <row r="1845">
          <cell r="A1845">
            <v>1844</v>
          </cell>
          <cell r="B1845">
            <v>6300520</v>
          </cell>
          <cell r="C1845" t="str">
            <v>Rubber Packing</v>
          </cell>
          <cell r="D1845" t="str">
            <v>150 pie</v>
          </cell>
          <cell r="E1845">
            <v>389013</v>
          </cell>
          <cell r="F1845">
            <v>9000</v>
          </cell>
          <cell r="G1845">
            <v>8500</v>
          </cell>
        </row>
        <row r="1846">
          <cell r="A1846">
            <v>1845</v>
          </cell>
          <cell r="B1846">
            <v>6300530</v>
          </cell>
          <cell r="C1846" t="str">
            <v>Rubber Packing</v>
          </cell>
          <cell r="D1846" t="str">
            <v>200 pie</v>
          </cell>
          <cell r="E1846">
            <v>389014</v>
          </cell>
          <cell r="F1846">
            <v>11000</v>
          </cell>
          <cell r="G1846">
            <v>10000</v>
          </cell>
        </row>
        <row r="1847">
          <cell r="A1847">
            <v>1846</v>
          </cell>
          <cell r="B1847">
            <v>6300540</v>
          </cell>
          <cell r="C1847" t="str">
            <v>Rubber Packing</v>
          </cell>
          <cell r="D1847" t="str">
            <v>250 pie</v>
          </cell>
          <cell r="E1847">
            <v>389015</v>
          </cell>
          <cell r="F1847">
            <v>12000</v>
          </cell>
          <cell r="G1847">
            <v>12000</v>
          </cell>
        </row>
        <row r="1848">
          <cell r="A1848">
            <v>1847</v>
          </cell>
          <cell r="B1848">
            <v>6300550</v>
          </cell>
          <cell r="C1848" t="str">
            <v>Rubber Packing</v>
          </cell>
          <cell r="D1848" t="str">
            <v>300 pie</v>
          </cell>
          <cell r="E1848">
            <v>389016</v>
          </cell>
          <cell r="F1848">
            <v>15000</v>
          </cell>
          <cell r="G1848">
            <v>15000</v>
          </cell>
        </row>
        <row r="1849">
          <cell r="A1849">
            <v>1848</v>
          </cell>
          <cell r="B1849">
            <v>2594710</v>
          </cell>
          <cell r="C1849" t="str">
            <v>R/O System</v>
          </cell>
          <cell r="D1849" t="str">
            <v>M-6-PLUS</v>
          </cell>
          <cell r="E1849">
            <v>555034</v>
          </cell>
        </row>
        <row r="1850">
          <cell r="A1850">
            <v>1849</v>
          </cell>
          <cell r="B1850">
            <v>2593110</v>
          </cell>
          <cell r="C1850" t="str">
            <v>Infusion Pump</v>
          </cell>
          <cell r="D1850" t="str">
            <v>A/S Charge</v>
          </cell>
          <cell r="E1850">
            <v>467032</v>
          </cell>
          <cell r="G1850">
            <v>0</v>
          </cell>
        </row>
        <row r="1851">
          <cell r="A1851">
            <v>1850</v>
          </cell>
          <cell r="B1851">
            <v>2594711</v>
          </cell>
          <cell r="C1851" t="str">
            <v>Membrane Filter</v>
          </cell>
          <cell r="D1851" t="str">
            <v>EA</v>
          </cell>
          <cell r="E1851">
            <v>555022</v>
          </cell>
          <cell r="F1851">
            <v>400000</v>
          </cell>
        </row>
        <row r="1852">
          <cell r="A1852">
            <v>1851</v>
          </cell>
          <cell r="B1852">
            <v>6991905</v>
          </cell>
          <cell r="C1852" t="str">
            <v>Latex Fioley Balloon Cath</v>
          </cell>
        </row>
        <row r="1853">
          <cell r="A1853">
            <v>1852</v>
          </cell>
          <cell r="B1853">
            <v>3701030</v>
          </cell>
          <cell r="C1853" t="str">
            <v>Deltec</v>
          </cell>
          <cell r="D1853" t="str">
            <v>Tip Protector</v>
          </cell>
          <cell r="F1853">
            <v>14.28</v>
          </cell>
          <cell r="G1853">
            <v>0.5</v>
          </cell>
        </row>
        <row r="1854">
          <cell r="A1854">
            <v>1853</v>
          </cell>
          <cell r="B1854">
            <v>5990725</v>
          </cell>
          <cell r="C1854" t="str">
            <v>Monoject 7ML(3K)</v>
          </cell>
          <cell r="D1854" t="str">
            <v>16*75</v>
          </cell>
          <cell r="G1854">
            <v>39.590000000000003</v>
          </cell>
        </row>
        <row r="1855">
          <cell r="A1855">
            <v>1854</v>
          </cell>
          <cell r="B1855">
            <v>6300600</v>
          </cell>
          <cell r="C1855" t="str">
            <v>Water Bolus</v>
          </cell>
          <cell r="D1855" t="str">
            <v>350 pie</v>
          </cell>
          <cell r="E1855">
            <v>659025</v>
          </cell>
          <cell r="F1855">
            <v>2000</v>
          </cell>
          <cell r="G1855">
            <v>2000</v>
          </cell>
        </row>
        <row r="1856">
          <cell r="A1856">
            <v>1855</v>
          </cell>
          <cell r="B1856">
            <v>2420910</v>
          </cell>
          <cell r="C1856" t="str">
            <v>혈액회로</v>
          </cell>
          <cell r="D1856" t="str">
            <v>GC1216</v>
          </cell>
          <cell r="E1856">
            <v>335070</v>
          </cell>
          <cell r="G1856">
            <v>3483.92</v>
          </cell>
        </row>
        <row r="1857">
          <cell r="A1857">
            <v>1856</v>
          </cell>
          <cell r="B1857">
            <v>1320210</v>
          </cell>
          <cell r="C1857" t="str">
            <v>채혈 Set</v>
          </cell>
          <cell r="D1857" t="str">
            <v>수출용(Delta)</v>
          </cell>
          <cell r="F1857">
            <v>127.5</v>
          </cell>
          <cell r="G1857">
            <v>217</v>
          </cell>
        </row>
        <row r="1858">
          <cell r="A1858">
            <v>1857</v>
          </cell>
          <cell r="B1858">
            <v>1080410</v>
          </cell>
          <cell r="C1858" t="str">
            <v>Transfer Bag</v>
          </cell>
          <cell r="D1858" t="str">
            <v>수출용(600ml)</v>
          </cell>
          <cell r="F1858">
            <v>319.29000000000002</v>
          </cell>
          <cell r="G1858">
            <v>466.61</v>
          </cell>
        </row>
        <row r="1859">
          <cell r="A1859">
            <v>1858</v>
          </cell>
          <cell r="B1859">
            <v>2310500</v>
          </cell>
          <cell r="C1859" t="str">
            <v>Synaptic</v>
          </cell>
          <cell r="F1859">
            <v>1760000</v>
          </cell>
          <cell r="G1859">
            <v>1956000</v>
          </cell>
        </row>
        <row r="1860">
          <cell r="A1860">
            <v>1859</v>
          </cell>
          <cell r="B1860">
            <v>2560000</v>
          </cell>
          <cell r="C1860" t="str">
            <v>혈액투석기계</v>
          </cell>
          <cell r="D1860" t="str">
            <v>부품</v>
          </cell>
          <cell r="F1860">
            <v>210749.78</v>
          </cell>
        </row>
        <row r="1861">
          <cell r="A1861">
            <v>1860</v>
          </cell>
          <cell r="B1861">
            <v>6320500</v>
          </cell>
          <cell r="C1861" t="str">
            <v>Oxyflo-CR40 사출부품</v>
          </cell>
          <cell r="F1861">
            <v>12921.08</v>
          </cell>
          <cell r="G1861">
            <v>11111.57</v>
          </cell>
        </row>
        <row r="1862">
          <cell r="A1862">
            <v>1861</v>
          </cell>
          <cell r="B1862">
            <v>6320600</v>
          </cell>
          <cell r="C1862" t="str">
            <v>Bayonet Female Fitting</v>
          </cell>
          <cell r="F1862">
            <v>353.25</v>
          </cell>
          <cell r="G1862">
            <v>353.25</v>
          </cell>
        </row>
        <row r="1863">
          <cell r="A1863">
            <v>1862</v>
          </cell>
          <cell r="B1863">
            <v>6390510</v>
          </cell>
          <cell r="C1863" t="str">
            <v>AR Needle Complete</v>
          </cell>
          <cell r="D1863" t="str">
            <v>14G</v>
          </cell>
          <cell r="F1863">
            <v>452.6</v>
          </cell>
          <cell r="G1863">
            <v>780.35</v>
          </cell>
        </row>
        <row r="1864">
          <cell r="A1864">
            <v>1863</v>
          </cell>
          <cell r="B1864">
            <v>6390520</v>
          </cell>
          <cell r="C1864" t="str">
            <v>AR Needle Complete</v>
          </cell>
          <cell r="D1864" t="str">
            <v>16G</v>
          </cell>
          <cell r="F1864">
            <v>452.6</v>
          </cell>
          <cell r="G1864">
            <v>780.35</v>
          </cell>
        </row>
        <row r="1865">
          <cell r="A1865">
            <v>1864</v>
          </cell>
          <cell r="B1865">
            <v>6390530</v>
          </cell>
          <cell r="C1865" t="str">
            <v>AR Needle Only</v>
          </cell>
          <cell r="D1865" t="str">
            <v>14G</v>
          </cell>
          <cell r="F1865">
            <v>57.23</v>
          </cell>
          <cell r="G1865">
            <v>452.6</v>
          </cell>
        </row>
        <row r="1866">
          <cell r="A1866">
            <v>1865</v>
          </cell>
          <cell r="B1866">
            <v>6390540</v>
          </cell>
          <cell r="C1866" t="str">
            <v>AR Needle Only</v>
          </cell>
          <cell r="D1866" t="str">
            <v>16G</v>
          </cell>
          <cell r="F1866">
            <v>57.23</v>
          </cell>
          <cell r="G1866">
            <v>452.6</v>
          </cell>
        </row>
        <row r="1867">
          <cell r="A1867">
            <v>1866</v>
          </cell>
          <cell r="B1867">
            <v>6390550</v>
          </cell>
          <cell r="C1867" t="str">
            <v>AR Tip</v>
          </cell>
          <cell r="D1867" t="str">
            <v>14G</v>
          </cell>
          <cell r="F1867">
            <v>13.94</v>
          </cell>
          <cell r="G1867">
            <v>13.94</v>
          </cell>
        </row>
        <row r="1868">
          <cell r="A1868">
            <v>1867</v>
          </cell>
          <cell r="B1868">
            <v>6390560</v>
          </cell>
          <cell r="C1868" t="str">
            <v>AR Tip</v>
          </cell>
          <cell r="D1868" t="str">
            <v>16G</v>
          </cell>
          <cell r="F1868">
            <v>13.94</v>
          </cell>
          <cell r="G1868">
            <v>13.94</v>
          </cell>
        </row>
        <row r="1869">
          <cell r="A1869">
            <v>1868</v>
          </cell>
          <cell r="B1869">
            <v>6320700</v>
          </cell>
          <cell r="C1869" t="str">
            <v>Oxygenator Housing</v>
          </cell>
          <cell r="F1869">
            <v>1760.56</v>
          </cell>
          <cell r="G1869">
            <v>1758.77</v>
          </cell>
        </row>
        <row r="1870">
          <cell r="A1870">
            <v>1869</v>
          </cell>
          <cell r="B1870">
            <v>4030500</v>
          </cell>
          <cell r="C1870" t="str">
            <v xml:space="preserve">Disposable Syringe - 3   </v>
          </cell>
          <cell r="D1870" t="str">
            <v xml:space="preserve">23G 1(삼우:L/L)          </v>
          </cell>
          <cell r="G1870">
            <v>29</v>
          </cell>
        </row>
        <row r="1871">
          <cell r="A1871">
            <v>1870</v>
          </cell>
          <cell r="B1871">
            <v>4041800</v>
          </cell>
          <cell r="C1871" t="str">
            <v xml:space="preserve">Disposable Syringe - 5   </v>
          </cell>
          <cell r="D1871" t="str">
            <v xml:space="preserve">23G 1 1/4(삼우:L)        </v>
          </cell>
          <cell r="F1871">
            <v>30</v>
          </cell>
          <cell r="G1871">
            <v>31</v>
          </cell>
        </row>
        <row r="1872">
          <cell r="A1872">
            <v>1871</v>
          </cell>
          <cell r="B1872">
            <v>4051500</v>
          </cell>
          <cell r="C1872" t="str">
            <v xml:space="preserve">Disposable Syringe - 10  </v>
          </cell>
          <cell r="D1872" t="str">
            <v xml:space="preserve">23G 1 1/4(삼우:L)        </v>
          </cell>
          <cell r="G1872">
            <v>45</v>
          </cell>
        </row>
        <row r="1873">
          <cell r="A1873">
            <v>1872</v>
          </cell>
          <cell r="B1873">
            <v>2570800</v>
          </cell>
          <cell r="C1873" t="str">
            <v>D/P Meter</v>
          </cell>
          <cell r="E1873">
            <v>826015</v>
          </cell>
          <cell r="F1873">
            <v>1000</v>
          </cell>
          <cell r="G1873">
            <v>200000</v>
          </cell>
        </row>
        <row r="1874">
          <cell r="A1874">
            <v>1873</v>
          </cell>
          <cell r="B1874">
            <v>6220120</v>
          </cell>
          <cell r="C1874" t="str">
            <v>SRS System H/W Device</v>
          </cell>
          <cell r="F1874">
            <v>9600000</v>
          </cell>
        </row>
        <row r="1875">
          <cell r="A1875">
            <v>1874</v>
          </cell>
          <cell r="B1875">
            <v>6992210</v>
          </cell>
          <cell r="C1875" t="str">
            <v>Coaxial Cable</v>
          </cell>
          <cell r="D1875" t="str">
            <v>DF4-50A</v>
          </cell>
          <cell r="E1875">
            <v>389700</v>
          </cell>
          <cell r="G1875">
            <v>175000</v>
          </cell>
        </row>
        <row r="1876">
          <cell r="A1876">
            <v>1875</v>
          </cell>
          <cell r="B1876">
            <v>6992220</v>
          </cell>
          <cell r="C1876" t="str">
            <v>Coaxial Cable</v>
          </cell>
          <cell r="D1876" t="str">
            <v>RG-214</v>
          </cell>
          <cell r="E1876">
            <v>389701</v>
          </cell>
          <cell r="G1876">
            <v>70000</v>
          </cell>
        </row>
        <row r="1877">
          <cell r="A1877">
            <v>1876</v>
          </cell>
          <cell r="B1877">
            <v>6992230</v>
          </cell>
          <cell r="C1877" t="str">
            <v>Pressure Ve</v>
          </cell>
          <cell r="D1877" t="str">
            <v>50L</v>
          </cell>
          <cell r="E1877">
            <v>541010</v>
          </cell>
          <cell r="G1877">
            <v>1750000</v>
          </cell>
        </row>
        <row r="1878">
          <cell r="A1878">
            <v>1877</v>
          </cell>
          <cell r="B1878">
            <v>6992240</v>
          </cell>
          <cell r="C1878" t="str">
            <v>Vaccum Tube</v>
          </cell>
          <cell r="D1878" t="str">
            <v>7T84RB</v>
          </cell>
          <cell r="E1878">
            <v>972261</v>
          </cell>
          <cell r="G1878">
            <v>560000</v>
          </cell>
        </row>
        <row r="1879">
          <cell r="A1879">
            <v>1878</v>
          </cell>
          <cell r="B1879">
            <v>3400910</v>
          </cell>
          <cell r="C1879" t="str">
            <v>I.V. Catheter(R.P)</v>
          </cell>
          <cell r="D1879" t="str">
            <v>16G 2"</v>
          </cell>
          <cell r="E1879">
            <v>389875</v>
          </cell>
          <cell r="F1879">
            <v>250</v>
          </cell>
          <cell r="G1879">
            <v>560000</v>
          </cell>
        </row>
        <row r="1880">
          <cell r="A1880">
            <v>1879</v>
          </cell>
          <cell r="B1880">
            <v>3400920</v>
          </cell>
          <cell r="C1880" t="str">
            <v>I.V. Catheter(R.P)</v>
          </cell>
          <cell r="D1880" t="str">
            <v>18G 2"</v>
          </cell>
          <cell r="E1880">
            <v>389877</v>
          </cell>
          <cell r="F1880">
            <v>250</v>
          </cell>
          <cell r="G1880">
            <v>250</v>
          </cell>
        </row>
        <row r="1881">
          <cell r="A1881">
            <v>1880</v>
          </cell>
          <cell r="B1881">
            <v>3400930</v>
          </cell>
          <cell r="C1881" t="str">
            <v>I.V. Catheter(R.P)</v>
          </cell>
          <cell r="D1881" t="str">
            <v>18G 1 1/4"</v>
          </cell>
          <cell r="E1881">
            <v>389876</v>
          </cell>
          <cell r="F1881">
            <v>250</v>
          </cell>
          <cell r="G1881">
            <v>250</v>
          </cell>
        </row>
        <row r="1882">
          <cell r="A1882">
            <v>1881</v>
          </cell>
          <cell r="B1882">
            <v>3400940</v>
          </cell>
          <cell r="C1882" t="str">
            <v>I.V. Catheter(R.P)</v>
          </cell>
          <cell r="D1882" t="str">
            <v>20G 2"</v>
          </cell>
          <cell r="E1882">
            <v>389879</v>
          </cell>
          <cell r="F1882">
            <v>250</v>
          </cell>
          <cell r="G1882">
            <v>250</v>
          </cell>
        </row>
        <row r="1883">
          <cell r="A1883">
            <v>1882</v>
          </cell>
          <cell r="B1883">
            <v>3400950</v>
          </cell>
          <cell r="C1883" t="str">
            <v>I.V. Catheter(R.P)</v>
          </cell>
          <cell r="D1883" t="str">
            <v>20G 1 1/4"</v>
          </cell>
          <cell r="E1883">
            <v>389878</v>
          </cell>
          <cell r="F1883">
            <v>250</v>
          </cell>
          <cell r="G1883">
            <v>250</v>
          </cell>
        </row>
        <row r="1884">
          <cell r="A1884">
            <v>1883</v>
          </cell>
          <cell r="B1884">
            <v>3400960</v>
          </cell>
          <cell r="C1884" t="str">
            <v>I.V. Catheter(R.P)</v>
          </cell>
          <cell r="D1884" t="str">
            <v>22G 1"</v>
          </cell>
          <cell r="E1884">
            <v>389881</v>
          </cell>
          <cell r="F1884">
            <v>250</v>
          </cell>
          <cell r="G1884">
            <v>250</v>
          </cell>
        </row>
        <row r="1885">
          <cell r="A1885">
            <v>1884</v>
          </cell>
          <cell r="B1885">
            <v>3400970</v>
          </cell>
          <cell r="C1885" t="str">
            <v>I.V. Catheter(R.P)</v>
          </cell>
          <cell r="D1885" t="str">
            <v>24G 3/4"</v>
          </cell>
          <cell r="E1885">
            <v>389882</v>
          </cell>
          <cell r="F1885">
            <v>250</v>
          </cell>
          <cell r="G1885">
            <v>250</v>
          </cell>
        </row>
        <row r="1886">
          <cell r="A1886">
            <v>1885</v>
          </cell>
          <cell r="B1886">
            <v>3400980</v>
          </cell>
          <cell r="C1886" t="str">
            <v>I.V. Catheter(R.P)</v>
          </cell>
          <cell r="D1886" t="str">
            <v>수출용</v>
          </cell>
          <cell r="F1886">
            <v>250</v>
          </cell>
          <cell r="G1886">
            <v>250</v>
          </cell>
        </row>
        <row r="1887">
          <cell r="A1887">
            <v>1886</v>
          </cell>
          <cell r="B1887">
            <v>1221000</v>
          </cell>
          <cell r="C1887" t="str">
            <v>Sepacell</v>
          </cell>
          <cell r="D1887" t="str">
            <v>PLX-10N</v>
          </cell>
          <cell r="E1887">
            <v>589011</v>
          </cell>
          <cell r="F1887">
            <v>16836.89</v>
          </cell>
          <cell r="G1887">
            <v>15956</v>
          </cell>
        </row>
        <row r="1888">
          <cell r="A1888">
            <v>1887</v>
          </cell>
          <cell r="B1888">
            <v>1080420</v>
          </cell>
          <cell r="C1888" t="str">
            <v>Transfer Bag</v>
          </cell>
          <cell r="D1888" t="str">
            <v>Spectra용</v>
          </cell>
          <cell r="F1888">
            <v>981.37</v>
          </cell>
          <cell r="G1888">
            <v>981.37</v>
          </cell>
        </row>
        <row r="1889">
          <cell r="A1889">
            <v>1888</v>
          </cell>
          <cell r="B1889">
            <v>2240220</v>
          </cell>
          <cell r="C1889" t="str">
            <v>Swanneck Missouri Cath.</v>
          </cell>
          <cell r="D1889" t="str">
            <v>SN-M2(Right)</v>
          </cell>
          <cell r="E1889">
            <v>360031</v>
          </cell>
          <cell r="F1889">
            <v>123000</v>
          </cell>
          <cell r="G1889">
            <v>123000</v>
          </cell>
        </row>
        <row r="1890">
          <cell r="A1890">
            <v>1889</v>
          </cell>
          <cell r="B1890">
            <v>1010310</v>
          </cell>
          <cell r="C1890" t="str">
            <v>혈액 Bag-CPDA-1</v>
          </cell>
          <cell r="D1890" t="str">
            <v>Double(320ml:B.E)</v>
          </cell>
          <cell r="E1890">
            <v>381011</v>
          </cell>
          <cell r="G1890">
            <v>1351.75</v>
          </cell>
        </row>
        <row r="1891">
          <cell r="A1891">
            <v>1890</v>
          </cell>
          <cell r="B1891">
            <v>1010320</v>
          </cell>
          <cell r="C1891" t="str">
            <v>혈액 Bag-CPDA-1</v>
          </cell>
          <cell r="D1891" t="str">
            <v>Double(400ml:B.E)</v>
          </cell>
          <cell r="E1891">
            <v>381012</v>
          </cell>
          <cell r="G1891">
            <v>1351.75</v>
          </cell>
        </row>
        <row r="1892">
          <cell r="A1892">
            <v>1891</v>
          </cell>
          <cell r="B1892">
            <v>1010730</v>
          </cell>
          <cell r="C1892" t="str">
            <v>혈액 Bag-CPDA-1</v>
          </cell>
          <cell r="D1892" t="str">
            <v>Triple(320ml:B.E)</v>
          </cell>
          <cell r="E1892">
            <v>613013</v>
          </cell>
          <cell r="G1892">
            <v>1631.16</v>
          </cell>
        </row>
        <row r="1893">
          <cell r="A1893">
            <v>1892</v>
          </cell>
          <cell r="B1893">
            <v>1010740</v>
          </cell>
          <cell r="C1893" t="str">
            <v>혈액 Bag-CPDA-1</v>
          </cell>
          <cell r="D1893" t="str">
            <v>Triple(400ml:B.E)</v>
          </cell>
          <cell r="E1893">
            <v>613014</v>
          </cell>
          <cell r="F1893">
            <v>1770.54</v>
          </cell>
          <cell r="G1893">
            <v>1631.16</v>
          </cell>
        </row>
        <row r="1894">
          <cell r="A1894">
            <v>1893</v>
          </cell>
          <cell r="B1894">
            <v>2290610</v>
          </cell>
          <cell r="C1894" t="str">
            <v>Insertion Stylet</v>
          </cell>
          <cell r="D1894" t="str">
            <v>ST-St-3</v>
          </cell>
          <cell r="E1894">
            <v>389443</v>
          </cell>
          <cell r="H1894">
            <v>490</v>
          </cell>
        </row>
        <row r="1895">
          <cell r="A1895">
            <v>1894</v>
          </cell>
          <cell r="B1895">
            <v>4391710</v>
          </cell>
          <cell r="C1895" t="str">
            <v>Octa Needle</v>
          </cell>
          <cell r="D1895" t="str">
            <v>동신</v>
          </cell>
          <cell r="E1895">
            <v>429011</v>
          </cell>
          <cell r="F1895">
            <v>343.65</v>
          </cell>
          <cell r="G1895">
            <v>232.07</v>
          </cell>
        </row>
        <row r="1896">
          <cell r="A1896">
            <v>1895</v>
          </cell>
          <cell r="B1896">
            <v>1220710</v>
          </cell>
          <cell r="C1896" t="str">
            <v>Sepacell</v>
          </cell>
          <cell r="D1896" t="str">
            <v>PLX-5N</v>
          </cell>
          <cell r="E1896">
            <v>339020</v>
          </cell>
          <cell r="F1896">
            <v>11576.58</v>
          </cell>
        </row>
        <row r="1897">
          <cell r="A1897">
            <v>1896</v>
          </cell>
          <cell r="B1897">
            <v>3101806</v>
          </cell>
          <cell r="C1897" t="str">
            <v>Scalp Vein Set</v>
          </cell>
          <cell r="D1897" t="str">
            <v>Wing Assy</v>
          </cell>
        </row>
        <row r="1898">
          <cell r="A1898">
            <v>1897</v>
          </cell>
          <cell r="B1898">
            <v>3000610</v>
          </cell>
          <cell r="C1898" t="str">
            <v xml:space="preserve">수액 Set Q-Type          </v>
          </cell>
          <cell r="D1898" t="str">
            <v xml:space="preserve">Bulk(수출용)             </v>
          </cell>
        </row>
        <row r="1899">
          <cell r="A1899">
            <v>1898</v>
          </cell>
          <cell r="B1899">
            <v>6391500</v>
          </cell>
          <cell r="C1899" t="str">
            <v>Hemofilter</v>
          </cell>
          <cell r="D1899" t="str">
            <v>PAN-06</v>
          </cell>
          <cell r="E1899">
            <v>443050</v>
          </cell>
          <cell r="F1899">
            <v>30274</v>
          </cell>
        </row>
        <row r="1900">
          <cell r="A1900">
            <v>1899</v>
          </cell>
          <cell r="B1900">
            <v>6220125</v>
          </cell>
          <cell r="C1900" t="str">
            <v>Eletrode</v>
          </cell>
          <cell r="D1900" t="str">
            <v>250 Pie</v>
          </cell>
          <cell r="F1900">
            <v>489000</v>
          </cell>
          <cell r="G1900">
            <v>600000</v>
          </cell>
        </row>
        <row r="1901">
          <cell r="A1901">
            <v>1900</v>
          </cell>
          <cell r="B1901">
            <v>6220130</v>
          </cell>
          <cell r="C1901" t="str">
            <v>Head Rest</v>
          </cell>
          <cell r="D1901" t="str">
            <v>MC NYLON</v>
          </cell>
          <cell r="F1901">
            <v>663200</v>
          </cell>
          <cell r="G1901">
            <v>500000</v>
          </cell>
        </row>
        <row r="1902">
          <cell r="A1902">
            <v>1901</v>
          </cell>
          <cell r="B1902">
            <v>6220140</v>
          </cell>
          <cell r="C1902" t="str">
            <v>Ring Frame</v>
          </cell>
          <cell r="D1902" t="str">
            <v>MC NYLON</v>
          </cell>
          <cell r="F1902">
            <v>320000</v>
          </cell>
          <cell r="G1902">
            <v>300000</v>
          </cell>
        </row>
        <row r="1903">
          <cell r="A1903">
            <v>1902</v>
          </cell>
          <cell r="B1903">
            <v>6220126</v>
          </cell>
          <cell r="C1903" t="str">
            <v>Eletrode</v>
          </cell>
          <cell r="D1903" t="str">
            <v>300 Pie</v>
          </cell>
          <cell r="F1903">
            <v>489000</v>
          </cell>
          <cell r="G1903">
            <v>600000</v>
          </cell>
        </row>
        <row r="1904">
          <cell r="A1904">
            <v>1903</v>
          </cell>
          <cell r="B1904">
            <v>2310500</v>
          </cell>
          <cell r="C1904" t="str">
            <v>혈액투석기(수입)</v>
          </cell>
          <cell r="D1904" t="str">
            <v>AM-SD-500M</v>
          </cell>
          <cell r="E1904">
            <v>389143</v>
          </cell>
          <cell r="F1904">
            <v>7088</v>
          </cell>
          <cell r="H1904">
            <v>7700</v>
          </cell>
        </row>
        <row r="1905">
          <cell r="A1905">
            <v>1904</v>
          </cell>
          <cell r="B1905">
            <v>2310600</v>
          </cell>
          <cell r="C1905" t="str">
            <v>혈액투석기(수입)</v>
          </cell>
          <cell r="D1905" t="str">
            <v>AM-SD-400M</v>
          </cell>
          <cell r="E1905">
            <v>389142</v>
          </cell>
          <cell r="F1905">
            <v>7088</v>
          </cell>
        </row>
        <row r="1906">
          <cell r="A1906">
            <v>1905</v>
          </cell>
          <cell r="B1906">
            <v>2310700</v>
          </cell>
          <cell r="C1906" t="str">
            <v>혈액투석기(수입)</v>
          </cell>
          <cell r="D1906" t="str">
            <v>AM-SD-500H</v>
          </cell>
          <cell r="E1906">
            <v>389144</v>
          </cell>
          <cell r="F1906">
            <v>7088</v>
          </cell>
        </row>
        <row r="1907">
          <cell r="A1907">
            <v>1906</v>
          </cell>
          <cell r="B1907">
            <v>2050100</v>
          </cell>
          <cell r="C1907" t="str">
            <v>Peritosol(수출용)</v>
          </cell>
          <cell r="D1907" t="str">
            <v>1 L</v>
          </cell>
        </row>
        <row r="1908">
          <cell r="A1908">
            <v>1907</v>
          </cell>
          <cell r="B1908">
            <v>2050200</v>
          </cell>
          <cell r="C1908" t="str">
            <v>Peritosol(수출용)</v>
          </cell>
          <cell r="D1908" t="str">
            <v>1.5 L</v>
          </cell>
        </row>
        <row r="1909">
          <cell r="A1909">
            <v>1908</v>
          </cell>
          <cell r="B1909">
            <v>2050300</v>
          </cell>
          <cell r="C1909" t="str">
            <v>Peritosol(수출용)</v>
          </cell>
          <cell r="D1909" t="str">
            <v>2 L</v>
          </cell>
        </row>
        <row r="1910">
          <cell r="A1910">
            <v>1909</v>
          </cell>
          <cell r="B1910">
            <v>1070800</v>
          </cell>
          <cell r="C1910" t="str">
            <v>NPBI Plasma Bag</v>
          </cell>
          <cell r="D1910" t="str">
            <v>1000ml</v>
          </cell>
        </row>
        <row r="1911">
          <cell r="A1911">
            <v>1910</v>
          </cell>
          <cell r="B1911">
            <v>1290300</v>
          </cell>
          <cell r="C1911" t="str">
            <v>Hemofreeze Bag</v>
          </cell>
          <cell r="D1911" t="str">
            <v>Z-2004 DF700-3</v>
          </cell>
          <cell r="E1911">
            <v>339040</v>
          </cell>
        </row>
        <row r="1912">
          <cell r="A1912">
            <v>1911</v>
          </cell>
          <cell r="B1912">
            <v>1220810</v>
          </cell>
          <cell r="C1912" t="str">
            <v>Sepacell</v>
          </cell>
          <cell r="D1912" t="str">
            <v>PLX-5A</v>
          </cell>
          <cell r="E1912">
            <v>339021</v>
          </cell>
        </row>
        <row r="1913">
          <cell r="A1913">
            <v>1912</v>
          </cell>
          <cell r="B1913">
            <v>1221100</v>
          </cell>
          <cell r="C1913" t="str">
            <v>Sepacell</v>
          </cell>
          <cell r="D1913" t="str">
            <v>PLX-10A</v>
          </cell>
          <cell r="E1913">
            <v>339022</v>
          </cell>
        </row>
        <row r="1914">
          <cell r="A1914">
            <v>1913</v>
          </cell>
          <cell r="B1914">
            <v>1080400</v>
          </cell>
          <cell r="C1914" t="str">
            <v xml:space="preserve">Transfer Bag             </v>
          </cell>
          <cell r="D1914" t="str">
            <v xml:space="preserve">수출용(150ML)            </v>
          </cell>
        </row>
        <row r="1915">
          <cell r="A1915">
            <v>1914</v>
          </cell>
          <cell r="B1915">
            <v>6220104</v>
          </cell>
          <cell r="C1915" t="str">
            <v xml:space="preserve">Compomat                 </v>
          </cell>
          <cell r="D1915" t="str">
            <v xml:space="preserve">G4                       </v>
          </cell>
        </row>
        <row r="1916">
          <cell r="A1916">
            <v>1915</v>
          </cell>
          <cell r="B1916">
            <v>6220105</v>
          </cell>
          <cell r="C1916" t="str">
            <v xml:space="preserve">Plasma Pheresis          </v>
          </cell>
          <cell r="D1916" t="str">
            <v xml:space="preserve">                         </v>
          </cell>
        </row>
        <row r="1917">
          <cell r="A1917">
            <v>1916</v>
          </cell>
          <cell r="B1917">
            <v>1010750</v>
          </cell>
          <cell r="C1917" t="str">
            <v xml:space="preserve">혈액 Bag CPD/SAG-M       </v>
          </cell>
          <cell r="D1917" t="str">
            <v xml:space="preserve">Quadruple(320m)          </v>
          </cell>
        </row>
        <row r="1918">
          <cell r="A1918">
            <v>1917</v>
          </cell>
          <cell r="B1918">
            <v>1010760</v>
          </cell>
          <cell r="C1918" t="str">
            <v xml:space="preserve">혈액 Bag CPD/SAG-M       </v>
          </cell>
          <cell r="D1918" t="str">
            <v xml:space="preserve">Quadruple(400m)          </v>
          </cell>
        </row>
        <row r="1919">
          <cell r="A1919">
            <v>1918</v>
          </cell>
          <cell r="B1919">
            <v>2291174</v>
          </cell>
          <cell r="C1919" t="str">
            <v xml:space="preserve">QC Cap                   </v>
          </cell>
          <cell r="D1919" t="str">
            <v xml:space="preserve">Gambro                   </v>
          </cell>
        </row>
        <row r="1920">
          <cell r="A1920">
            <v>4001</v>
          </cell>
          <cell r="B1920">
            <v>6999110</v>
          </cell>
          <cell r="C1920" t="str">
            <v>Catheter</v>
          </cell>
          <cell r="D1920" t="str">
            <v>2 Cuff</v>
          </cell>
          <cell r="E1920">
            <v>359030</v>
          </cell>
          <cell r="F1920">
            <v>23612.14</v>
          </cell>
          <cell r="H1920">
            <v>25900</v>
          </cell>
        </row>
        <row r="1921">
          <cell r="A1921">
            <v>4002</v>
          </cell>
          <cell r="B1921">
            <v>6999120</v>
          </cell>
          <cell r="C1921" t="str">
            <v>Plasmaflo</v>
          </cell>
          <cell r="D1921" t="str">
            <v>OP-05</v>
          </cell>
          <cell r="E1921">
            <v>388112</v>
          </cell>
        </row>
        <row r="1922">
          <cell r="A1922">
            <v>4003</v>
          </cell>
          <cell r="B1922">
            <v>6999130</v>
          </cell>
          <cell r="C1922" t="str">
            <v>I.V. Catheter</v>
          </cell>
          <cell r="E1922">
            <v>389750</v>
          </cell>
        </row>
        <row r="1923">
          <cell r="A1923">
            <v>4004</v>
          </cell>
          <cell r="B1923">
            <v>6999140</v>
          </cell>
          <cell r="C1923" t="str">
            <v>Green-Needle</v>
          </cell>
          <cell r="E1923">
            <v>429010</v>
          </cell>
        </row>
        <row r="1924">
          <cell r="A1924">
            <v>4005</v>
          </cell>
          <cell r="B1924">
            <v>6999150</v>
          </cell>
          <cell r="C1924" t="str">
            <v>Hemofilter</v>
          </cell>
          <cell r="D1924" t="str">
            <v>PAN-150</v>
          </cell>
          <cell r="E1924">
            <v>443010</v>
          </cell>
        </row>
        <row r="1925">
          <cell r="A1925">
            <v>4006</v>
          </cell>
          <cell r="B1925">
            <v>6999160</v>
          </cell>
          <cell r="C1925" t="str">
            <v>Plasmaflo</v>
          </cell>
          <cell r="E1925">
            <v>533040</v>
          </cell>
        </row>
        <row r="1926">
          <cell r="A1926">
            <v>4007</v>
          </cell>
          <cell r="B1926">
            <v>6999170</v>
          </cell>
          <cell r="C1926" t="str">
            <v>Scalp Vein Set</v>
          </cell>
          <cell r="E1926">
            <v>587010</v>
          </cell>
          <cell r="F1926">
            <v>52.54</v>
          </cell>
        </row>
        <row r="1927">
          <cell r="A1927">
            <v>4008</v>
          </cell>
          <cell r="B1927">
            <v>6999180</v>
          </cell>
          <cell r="C1927" t="str">
            <v>Greenject- 1</v>
          </cell>
          <cell r="E1927">
            <v>599010</v>
          </cell>
        </row>
        <row r="1928">
          <cell r="A1928">
            <v>4009</v>
          </cell>
          <cell r="B1928">
            <v>6999190</v>
          </cell>
          <cell r="C1928" t="str">
            <v>Greenject- 2</v>
          </cell>
          <cell r="E1928">
            <v>599020</v>
          </cell>
        </row>
        <row r="1929">
          <cell r="A1929">
            <v>4010</v>
          </cell>
          <cell r="B1929">
            <v>6999200</v>
          </cell>
          <cell r="C1929" t="str">
            <v>Greenject- 3</v>
          </cell>
          <cell r="E1929">
            <v>599080</v>
          </cell>
        </row>
        <row r="1930">
          <cell r="A1930">
            <v>4011</v>
          </cell>
          <cell r="B1930">
            <v>6999210</v>
          </cell>
          <cell r="C1930" t="str">
            <v>Greenject- 5</v>
          </cell>
          <cell r="E1930">
            <v>599030</v>
          </cell>
        </row>
        <row r="1931">
          <cell r="A1931">
            <v>4012</v>
          </cell>
          <cell r="B1931">
            <v>6999220</v>
          </cell>
          <cell r="C1931" t="str">
            <v>Greenject- 10</v>
          </cell>
          <cell r="E1931">
            <v>599040</v>
          </cell>
          <cell r="F1931">
            <v>62.24</v>
          </cell>
        </row>
        <row r="1932">
          <cell r="A1932">
            <v>4013</v>
          </cell>
          <cell r="B1932">
            <v>6999230</v>
          </cell>
          <cell r="C1932" t="str">
            <v>Greenject- 20</v>
          </cell>
          <cell r="E1932">
            <v>599050</v>
          </cell>
          <cell r="F1932">
            <v>79.040000000000006</v>
          </cell>
        </row>
        <row r="1933">
          <cell r="A1933">
            <v>4014</v>
          </cell>
          <cell r="B1933">
            <v>6999240</v>
          </cell>
          <cell r="C1933" t="str">
            <v>Greenject- 30</v>
          </cell>
          <cell r="E1933">
            <v>599060</v>
          </cell>
          <cell r="F1933">
            <v>122.89</v>
          </cell>
        </row>
        <row r="1934">
          <cell r="A1934">
            <v>4015</v>
          </cell>
          <cell r="B1934">
            <v>6999250</v>
          </cell>
          <cell r="C1934" t="str">
            <v>Greenject- 50</v>
          </cell>
          <cell r="E1934">
            <v>599070</v>
          </cell>
          <cell r="F1934">
            <v>177.56</v>
          </cell>
        </row>
        <row r="1935">
          <cell r="A1935">
            <v>4016</v>
          </cell>
          <cell r="B1935">
            <v>6999260</v>
          </cell>
          <cell r="C1935" t="str">
            <v>Tranfer Bag</v>
          </cell>
          <cell r="E1935">
            <v>609010</v>
          </cell>
        </row>
        <row r="1936">
          <cell r="A1936">
            <v>4017</v>
          </cell>
          <cell r="B1936">
            <v>6999270</v>
          </cell>
          <cell r="C1936" t="str">
            <v>Sod-Citrate Bag</v>
          </cell>
          <cell r="D1936" t="str">
            <v>3.8%</v>
          </cell>
          <cell r="E1936">
            <v>389165</v>
          </cell>
        </row>
        <row r="1937">
          <cell r="A1937">
            <v>4018</v>
          </cell>
          <cell r="B1937">
            <v>6999280</v>
          </cell>
          <cell r="C1937" t="str">
            <v>Extension Tube</v>
          </cell>
          <cell r="D1937" t="str">
            <v>230cm</v>
          </cell>
          <cell r="E1937">
            <v>403050</v>
          </cell>
        </row>
        <row r="1938">
          <cell r="A1938">
            <v>4019</v>
          </cell>
          <cell r="B1938">
            <v>6999290</v>
          </cell>
          <cell r="C1938" t="str">
            <v>Infa Print</v>
          </cell>
          <cell r="E1938">
            <v>470010</v>
          </cell>
        </row>
        <row r="1939">
          <cell r="A1939">
            <v>4020</v>
          </cell>
          <cell r="B1939">
            <v>6999300</v>
          </cell>
          <cell r="C1939" t="str">
            <v>Femoral Catheter</v>
          </cell>
          <cell r="D1939" t="str">
            <v>MHNTA-2407</v>
          </cell>
          <cell r="E1939">
            <v>555017</v>
          </cell>
        </row>
        <row r="1940">
          <cell r="A1940">
            <v>9999</v>
          </cell>
          <cell r="B1940">
            <v>9999999</v>
          </cell>
          <cell r="C1940" t="str">
            <v>Freight &amp; Insurance</v>
          </cell>
        </row>
      </sheetData>
      <sheetData sheetId="3" refreshError="1"/>
      <sheetData sheetId="4" refreshError="1"/>
      <sheetData sheetId="5" refreshError="1"/>
      <sheetData sheetId="6" refreshError="1"/>
      <sheetData sheetId="7" refreshError="1"/>
      <sheetData sheetId="8">
        <row r="2">
          <cell r="A2">
            <v>5</v>
          </cell>
          <cell r="B2" t="str">
            <v xml:space="preserve">혈액 Bag-CPDA-1          </v>
          </cell>
          <cell r="C2" t="str">
            <v xml:space="preserve">Single(320ml)           </v>
          </cell>
          <cell r="D2">
            <v>6532</v>
          </cell>
          <cell r="E2">
            <v>91157</v>
          </cell>
          <cell r="F2">
            <v>7.165659247232796E-2</v>
          </cell>
          <cell r="G2">
            <v>75950</v>
          </cell>
          <cell r="H2">
            <v>5442.3181982733086</v>
          </cell>
        </row>
        <row r="3">
          <cell r="A3">
            <v>6</v>
          </cell>
          <cell r="B3" t="str">
            <v xml:space="preserve">혈액 Bag-CPDA-1          </v>
          </cell>
          <cell r="C3" t="str">
            <v xml:space="preserve">Double(320ml)           </v>
          </cell>
          <cell r="D3">
            <v>71629</v>
          </cell>
          <cell r="E3">
            <v>432349</v>
          </cell>
          <cell r="F3">
            <v>0.1656740272326292</v>
          </cell>
          <cell r="G3">
            <v>427624</v>
          </cell>
          <cell r="H3">
            <v>70846.190221325829</v>
          </cell>
        </row>
        <row r="4">
          <cell r="A4">
            <v>13</v>
          </cell>
          <cell r="B4" t="str">
            <v xml:space="preserve">혈액 Bag-CPDA            </v>
          </cell>
          <cell r="C4" t="str">
            <v xml:space="preserve">Single(450ml:수)        </v>
          </cell>
          <cell r="D4">
            <v>7719</v>
          </cell>
          <cell r="E4">
            <v>674816</v>
          </cell>
          <cell r="F4">
            <v>1.1438673653262519E-2</v>
          </cell>
          <cell r="G4">
            <v>893610</v>
          </cell>
          <cell r="H4">
            <v>10221.713163291919</v>
          </cell>
        </row>
        <row r="5">
          <cell r="A5">
            <v>14</v>
          </cell>
          <cell r="B5" t="str">
            <v xml:space="preserve">혈액 Bag-CPDA            </v>
          </cell>
          <cell r="C5" t="str">
            <v xml:space="preserve">Double(450ml:수)        </v>
          </cell>
          <cell r="D5">
            <v>15085</v>
          </cell>
          <cell r="E5">
            <v>375020</v>
          </cell>
          <cell r="F5">
            <v>4.0224521358860864E-2</v>
          </cell>
          <cell r="G5">
            <v>129528</v>
          </cell>
          <cell r="H5">
            <v>5210.2018025705302</v>
          </cell>
        </row>
        <row r="6">
          <cell r="A6">
            <v>19</v>
          </cell>
          <cell r="B6" t="str">
            <v xml:space="preserve">Sorvall Bag              </v>
          </cell>
          <cell r="C6" t="str">
            <v xml:space="preserve">                        </v>
          </cell>
          <cell r="D6">
            <v>3235</v>
          </cell>
          <cell r="E6">
            <v>26033</v>
          </cell>
          <cell r="F6">
            <v>0.12426535551031383</v>
          </cell>
          <cell r="G6">
            <v>0</v>
          </cell>
          <cell r="H6">
            <v>0</v>
          </cell>
        </row>
        <row r="7">
          <cell r="A7">
            <v>21</v>
          </cell>
          <cell r="B7" t="str">
            <v xml:space="preserve">Saline Bag               </v>
          </cell>
          <cell r="C7" t="str">
            <v xml:space="preserve">A                       </v>
          </cell>
          <cell r="D7">
            <v>4131</v>
          </cell>
          <cell r="E7">
            <v>24030</v>
          </cell>
          <cell r="F7">
            <v>0.17191011235955056</v>
          </cell>
          <cell r="G7">
            <v>0</v>
          </cell>
          <cell r="H7">
            <v>0</v>
          </cell>
        </row>
        <row r="8">
          <cell r="A8">
            <v>30</v>
          </cell>
          <cell r="B8" t="str">
            <v xml:space="preserve">수혈 Set                 </v>
          </cell>
          <cell r="C8" t="str">
            <v xml:space="preserve">수출용                  </v>
          </cell>
          <cell r="D8">
            <v>104850</v>
          </cell>
          <cell r="E8">
            <v>1481800</v>
          </cell>
          <cell r="F8">
            <v>7.0758536914563366E-2</v>
          </cell>
          <cell r="G8">
            <v>2000740</v>
          </cell>
          <cell r="H8">
            <v>141569.43514644352</v>
          </cell>
        </row>
        <row r="9">
          <cell r="A9">
            <v>31</v>
          </cell>
          <cell r="B9" t="str">
            <v xml:space="preserve">혈소판 수혈 Set          </v>
          </cell>
          <cell r="C9" t="str">
            <v xml:space="preserve">                        </v>
          </cell>
          <cell r="D9">
            <v>2460</v>
          </cell>
          <cell r="E9">
            <v>42740</v>
          </cell>
          <cell r="F9">
            <v>5.7557323350491345E-2</v>
          </cell>
          <cell r="G9">
            <v>62160</v>
          </cell>
          <cell r="H9">
            <v>3577.7632194665421</v>
          </cell>
        </row>
        <row r="10">
          <cell r="A10">
            <v>32</v>
          </cell>
          <cell r="B10" t="str">
            <v xml:space="preserve">Peritosol 150            </v>
          </cell>
          <cell r="C10" t="str">
            <v xml:space="preserve">1 L                     </v>
          </cell>
          <cell r="D10">
            <v>3977</v>
          </cell>
          <cell r="E10">
            <v>19429</v>
          </cell>
          <cell r="F10">
            <v>0.20469401410263008</v>
          </cell>
          <cell r="G10">
            <v>5072</v>
          </cell>
          <cell r="H10">
            <v>1038.2080395285398</v>
          </cell>
        </row>
        <row r="11">
          <cell r="A11">
            <v>33</v>
          </cell>
          <cell r="B11" t="str">
            <v xml:space="preserve">Peritosol 150            </v>
          </cell>
          <cell r="C11" t="str">
            <v xml:space="preserve">2 L                     </v>
          </cell>
          <cell r="D11">
            <v>9832</v>
          </cell>
          <cell r="E11">
            <v>220041</v>
          </cell>
          <cell r="F11">
            <v>4.4682581882467355E-2</v>
          </cell>
          <cell r="G11">
            <v>43682</v>
          </cell>
          <cell r="H11">
            <v>1951.8245417899391</v>
          </cell>
        </row>
        <row r="12">
          <cell r="A12">
            <v>34</v>
          </cell>
          <cell r="B12" t="str">
            <v xml:space="preserve">Peritosol 250            </v>
          </cell>
          <cell r="C12" t="str">
            <v xml:space="preserve">1 L                     </v>
          </cell>
          <cell r="D12">
            <v>57</v>
          </cell>
          <cell r="E12">
            <v>306</v>
          </cell>
          <cell r="F12">
            <v>0.18627450980392157</v>
          </cell>
          <cell r="G12">
            <v>1278</v>
          </cell>
          <cell r="H12">
            <v>238.05882352941177</v>
          </cell>
        </row>
        <row r="13">
          <cell r="A13">
            <v>35</v>
          </cell>
          <cell r="B13" t="str">
            <v xml:space="preserve">Peritosol 250            </v>
          </cell>
          <cell r="C13" t="str">
            <v xml:space="preserve">2 L                     </v>
          </cell>
          <cell r="D13">
            <v>43</v>
          </cell>
          <cell r="E13">
            <v>18300</v>
          </cell>
          <cell r="F13">
            <v>2.3497267759562844E-3</v>
          </cell>
          <cell r="G13">
            <v>2180</v>
          </cell>
          <cell r="H13">
            <v>5.1224043715847003</v>
          </cell>
        </row>
        <row r="14">
          <cell r="A14">
            <v>36</v>
          </cell>
          <cell r="B14" t="str">
            <v xml:space="preserve">Peritosol 425            </v>
          </cell>
          <cell r="C14" t="str">
            <v xml:space="preserve">1 L                     </v>
          </cell>
          <cell r="D14">
            <v>1687</v>
          </cell>
          <cell r="E14">
            <v>9582</v>
          </cell>
          <cell r="F14">
            <v>0.17605927781256522</v>
          </cell>
          <cell r="G14">
            <v>1185</v>
          </cell>
          <cell r="H14">
            <v>208.6302442078898</v>
          </cell>
        </row>
        <row r="15">
          <cell r="A15">
            <v>37</v>
          </cell>
          <cell r="B15" t="str">
            <v xml:space="preserve">Peritosol 425            </v>
          </cell>
          <cell r="C15" t="str">
            <v xml:space="preserve">2 L                     </v>
          </cell>
          <cell r="D15">
            <v>4695</v>
          </cell>
          <cell r="E15">
            <v>67945</v>
          </cell>
          <cell r="F15">
            <v>6.9100007358893226E-2</v>
          </cell>
          <cell r="G15">
            <v>20175</v>
          </cell>
          <cell r="H15">
            <v>1394.0926484656709</v>
          </cell>
        </row>
        <row r="16">
          <cell r="A16">
            <v>76</v>
          </cell>
          <cell r="B16" t="str">
            <v xml:space="preserve">혈액회로                 </v>
          </cell>
          <cell r="C16" t="str">
            <v xml:space="preserve">GCL-269                 </v>
          </cell>
          <cell r="D16">
            <v>1778</v>
          </cell>
          <cell r="E16">
            <v>153381</v>
          </cell>
          <cell r="F16">
            <v>1.1592048558817585E-2</v>
          </cell>
          <cell r="G16">
            <v>137481</v>
          </cell>
          <cell r="H16">
            <v>1593.6864279148003</v>
          </cell>
        </row>
        <row r="17">
          <cell r="A17">
            <v>155</v>
          </cell>
          <cell r="B17" t="str">
            <v xml:space="preserve">T.P.N Bag                </v>
          </cell>
          <cell r="C17" t="str">
            <v xml:space="preserve">                        </v>
          </cell>
          <cell r="D17">
            <v>50</v>
          </cell>
          <cell r="E17">
            <v>84640</v>
          </cell>
          <cell r="F17">
            <v>5.9073724007561437E-4</v>
          </cell>
          <cell r="G17">
            <v>147710</v>
          </cell>
          <cell r="H17">
            <v>87.257797731568999</v>
          </cell>
        </row>
        <row r="18">
          <cell r="A18">
            <v>396</v>
          </cell>
          <cell r="B18" t="str">
            <v xml:space="preserve">Transfer Bag             </v>
          </cell>
          <cell r="C18" t="str">
            <v xml:space="preserve">수출용(300ML)           </v>
          </cell>
          <cell r="D18">
            <v>3358</v>
          </cell>
          <cell r="E18">
            <v>196000</v>
          </cell>
          <cell r="F18">
            <v>1.7132653061224488E-2</v>
          </cell>
          <cell r="G18">
            <v>202915</v>
          </cell>
          <cell r="H18">
            <v>3476.4722959183669</v>
          </cell>
        </row>
        <row r="19">
          <cell r="A19">
            <v>397</v>
          </cell>
          <cell r="B19" t="str">
            <v xml:space="preserve">Peritosol 150            </v>
          </cell>
          <cell r="C19" t="str">
            <v xml:space="preserve">0.5 L                   </v>
          </cell>
          <cell r="D19">
            <v>52</v>
          </cell>
          <cell r="E19">
            <v>394</v>
          </cell>
          <cell r="F19">
            <v>0.13197969543147209</v>
          </cell>
          <cell r="G19">
            <v>987</v>
          </cell>
          <cell r="H19">
            <v>130.26395939086296</v>
          </cell>
        </row>
        <row r="20">
          <cell r="A20">
            <v>488</v>
          </cell>
          <cell r="B20" t="str">
            <v xml:space="preserve">Neo Peritosol 150        </v>
          </cell>
          <cell r="C20" t="str">
            <v xml:space="preserve">1 L                     </v>
          </cell>
          <cell r="D20">
            <v>85</v>
          </cell>
          <cell r="E20">
            <v>8843</v>
          </cell>
          <cell r="F20">
            <v>9.6121225828338791E-3</v>
          </cell>
          <cell r="G20">
            <v>0</v>
          </cell>
          <cell r="H20">
            <v>0</v>
          </cell>
        </row>
        <row r="21">
          <cell r="A21">
            <v>571</v>
          </cell>
          <cell r="B21" t="str">
            <v xml:space="preserve">Haemonetics Bag          </v>
          </cell>
          <cell r="C21">
            <v>690</v>
          </cell>
          <cell r="D21">
            <v>65251</v>
          </cell>
          <cell r="E21">
            <v>451120</v>
          </cell>
          <cell r="F21">
            <v>0.14464222379854585</v>
          </cell>
          <cell r="G21">
            <v>40000</v>
          </cell>
          <cell r="H21">
            <v>5785.6889519418346</v>
          </cell>
        </row>
        <row r="22">
          <cell r="A22">
            <v>585</v>
          </cell>
          <cell r="B22" t="str">
            <v xml:space="preserve">Peritosol 425            </v>
          </cell>
          <cell r="C22" t="str">
            <v xml:space="preserve">0.5 L                   </v>
          </cell>
          <cell r="D22">
            <v>18</v>
          </cell>
          <cell r="E22">
            <v>978</v>
          </cell>
          <cell r="F22">
            <v>1.8404907975460124E-2</v>
          </cell>
          <cell r="G22">
            <v>0</v>
          </cell>
          <cell r="H22">
            <v>0</v>
          </cell>
        </row>
        <row r="23">
          <cell r="A23">
            <v>611</v>
          </cell>
          <cell r="B23" t="str">
            <v xml:space="preserve">Peritosol 150            </v>
          </cell>
          <cell r="C23" t="str">
            <v xml:space="preserve">1.5 L                   </v>
          </cell>
          <cell r="D23">
            <v>1054</v>
          </cell>
          <cell r="E23">
            <v>41624</v>
          </cell>
          <cell r="F23">
            <v>2.5321929655967711E-2</v>
          </cell>
          <cell r="G23">
            <v>2994</v>
          </cell>
          <cell r="H23">
            <v>75.813857389967325</v>
          </cell>
        </row>
        <row r="24">
          <cell r="A24">
            <v>632</v>
          </cell>
          <cell r="B24" t="str">
            <v xml:space="preserve">Peritosol 250            </v>
          </cell>
          <cell r="C24" t="str">
            <v xml:space="preserve">1.5 L                   </v>
          </cell>
          <cell r="D24">
            <v>67</v>
          </cell>
          <cell r="E24">
            <v>762</v>
          </cell>
          <cell r="F24">
            <v>8.7926509186351712E-2</v>
          </cell>
          <cell r="G24">
            <v>444</v>
          </cell>
          <cell r="H24">
            <v>39.039370078740163</v>
          </cell>
        </row>
        <row r="25">
          <cell r="A25">
            <v>716</v>
          </cell>
          <cell r="B25" t="str">
            <v xml:space="preserve">Neo Peritosol 250        </v>
          </cell>
          <cell r="C25" t="str">
            <v xml:space="preserve">1 L                     </v>
          </cell>
          <cell r="D25">
            <v>198</v>
          </cell>
          <cell r="E25">
            <v>1395</v>
          </cell>
          <cell r="F25">
            <v>0.14193548387096774</v>
          </cell>
          <cell r="G25">
            <v>0</v>
          </cell>
          <cell r="H25">
            <v>0</v>
          </cell>
        </row>
        <row r="26">
          <cell r="A26">
            <v>717</v>
          </cell>
          <cell r="B26" t="str">
            <v xml:space="preserve">Neo Peritosol 425        </v>
          </cell>
          <cell r="C26" t="str">
            <v xml:space="preserve">1 L                     </v>
          </cell>
          <cell r="D26">
            <v>61</v>
          </cell>
          <cell r="E26">
            <v>2839</v>
          </cell>
          <cell r="F26">
            <v>2.1486438886932017E-2</v>
          </cell>
          <cell r="G26">
            <v>1619</v>
          </cell>
          <cell r="H26">
            <v>34.786544557942939</v>
          </cell>
        </row>
        <row r="27">
          <cell r="A27">
            <v>740</v>
          </cell>
          <cell r="B27" t="str">
            <v xml:space="preserve">혈액회로                 </v>
          </cell>
          <cell r="C27" t="str">
            <v xml:space="preserve">GCL-216-E               </v>
          </cell>
          <cell r="D27">
            <v>198</v>
          </cell>
          <cell r="E27">
            <v>1920</v>
          </cell>
          <cell r="F27">
            <v>0.10312499999999999</v>
          </cell>
          <cell r="G27">
            <v>0</v>
          </cell>
          <cell r="H27">
            <v>0</v>
          </cell>
        </row>
        <row r="28">
          <cell r="A28">
            <v>788</v>
          </cell>
          <cell r="B28" t="str">
            <v xml:space="preserve">혈액 Bag ACD-A           </v>
          </cell>
          <cell r="C28" t="str">
            <v xml:space="preserve">500 ML                  </v>
          </cell>
          <cell r="D28">
            <v>15298</v>
          </cell>
          <cell r="E28">
            <v>57215</v>
          </cell>
          <cell r="F28">
            <v>0.26737743598706631</v>
          </cell>
          <cell r="G28">
            <v>16966</v>
          </cell>
          <cell r="H28">
            <v>4536.3255789565674</v>
          </cell>
        </row>
        <row r="29">
          <cell r="A29">
            <v>813</v>
          </cell>
          <cell r="B29" t="str">
            <v xml:space="preserve">Neo Peritosol 425        </v>
          </cell>
          <cell r="C29" t="str">
            <v xml:space="preserve">2 L                     </v>
          </cell>
          <cell r="D29">
            <v>2953</v>
          </cell>
          <cell r="E29">
            <v>14188</v>
          </cell>
          <cell r="F29">
            <v>0.20813363405694954</v>
          </cell>
          <cell r="G29">
            <v>11</v>
          </cell>
          <cell r="H29">
            <v>2.2894699746264449</v>
          </cell>
        </row>
        <row r="30">
          <cell r="A30">
            <v>819</v>
          </cell>
          <cell r="B30" t="str">
            <v xml:space="preserve">복강관류액주입관         </v>
          </cell>
          <cell r="C30" t="str">
            <v xml:space="preserve">Neo                     </v>
          </cell>
          <cell r="D30">
            <v>14</v>
          </cell>
          <cell r="E30">
            <v>574</v>
          </cell>
          <cell r="F30">
            <v>2.4390243902439025E-2</v>
          </cell>
          <cell r="G30">
            <v>50</v>
          </cell>
          <cell r="H30">
            <v>1.2195121951219512</v>
          </cell>
        </row>
        <row r="31">
          <cell r="A31">
            <v>824</v>
          </cell>
          <cell r="B31" t="str">
            <v xml:space="preserve">혈액 Bag-CPDA-1          </v>
          </cell>
          <cell r="C31" t="str">
            <v xml:space="preserve">Double(400ml)           </v>
          </cell>
          <cell r="D31">
            <v>59765</v>
          </cell>
          <cell r="E31">
            <v>362702</v>
          </cell>
          <cell r="F31">
            <v>0.16477714487375311</v>
          </cell>
          <cell r="G31">
            <v>391848</v>
          </cell>
          <cell r="H31">
            <v>64567.594664490411</v>
          </cell>
        </row>
        <row r="32">
          <cell r="A32">
            <v>826</v>
          </cell>
          <cell r="B32" t="str">
            <v xml:space="preserve">혈액 Bag-CPDA-1          </v>
          </cell>
          <cell r="C32" t="str">
            <v xml:space="preserve">Triple(400ml)           </v>
          </cell>
          <cell r="D32">
            <v>96995</v>
          </cell>
          <cell r="E32">
            <v>596164</v>
          </cell>
          <cell r="F32">
            <v>0.16269851919941491</v>
          </cell>
          <cell r="G32">
            <v>0</v>
          </cell>
          <cell r="H32">
            <v>0</v>
          </cell>
        </row>
        <row r="33">
          <cell r="A33">
            <v>843</v>
          </cell>
          <cell r="B33" t="str">
            <v xml:space="preserve">Neo Peritosol 250        </v>
          </cell>
          <cell r="C33" t="str">
            <v xml:space="preserve">2 L                     </v>
          </cell>
          <cell r="D33">
            <v>1382</v>
          </cell>
          <cell r="E33">
            <v>3707</v>
          </cell>
          <cell r="F33">
            <v>0.37280820070137577</v>
          </cell>
          <cell r="G33">
            <v>0</v>
          </cell>
          <cell r="H33">
            <v>0</v>
          </cell>
        </row>
        <row r="34">
          <cell r="A34">
            <v>913</v>
          </cell>
          <cell r="B34" t="str">
            <v xml:space="preserve">Gripper Needle Sub Ass'y </v>
          </cell>
          <cell r="C34" t="str">
            <v xml:space="preserve">W/I (30-2613)           </v>
          </cell>
          <cell r="D34">
            <v>11480</v>
          </cell>
          <cell r="E34">
            <v>1082000</v>
          </cell>
          <cell r="F34">
            <v>1.0609981515711644E-2</v>
          </cell>
          <cell r="G34">
            <v>55000</v>
          </cell>
          <cell r="H34">
            <v>583.54898336414044</v>
          </cell>
        </row>
        <row r="35">
          <cell r="A35">
            <v>1400</v>
          </cell>
          <cell r="B35" t="str">
            <v xml:space="preserve">혈액회로                 </v>
          </cell>
          <cell r="C35" t="str">
            <v xml:space="preserve">GCL-269B                </v>
          </cell>
          <cell r="D35">
            <v>2418</v>
          </cell>
          <cell r="E35">
            <v>22569</v>
          </cell>
          <cell r="F35">
            <v>0.10713810979662369</v>
          </cell>
          <cell r="G35">
            <v>0</v>
          </cell>
          <cell r="H35">
            <v>0</v>
          </cell>
        </row>
        <row r="36">
          <cell r="A36">
            <v>1527</v>
          </cell>
          <cell r="B36" t="str">
            <v xml:space="preserve">Two Peritosol 150        </v>
          </cell>
          <cell r="C36" t="str">
            <v xml:space="preserve">1 L                     </v>
          </cell>
          <cell r="D36">
            <v>5492</v>
          </cell>
          <cell r="E36">
            <v>17551</v>
          </cell>
          <cell r="F36">
            <v>0.31291664292632898</v>
          </cell>
          <cell r="G36">
            <v>15364</v>
          </cell>
          <cell r="H36">
            <v>4807.6513019201184</v>
          </cell>
        </row>
        <row r="37">
          <cell r="A37">
            <v>1529</v>
          </cell>
          <cell r="B37" t="str">
            <v xml:space="preserve">Two Peritosol 150        </v>
          </cell>
          <cell r="C37" t="str">
            <v xml:space="preserve">2 L                     </v>
          </cell>
          <cell r="D37">
            <v>26602</v>
          </cell>
          <cell r="E37">
            <v>211497</v>
          </cell>
          <cell r="F37">
            <v>0.12577956188503855</v>
          </cell>
          <cell r="G37">
            <v>226333</v>
          </cell>
          <cell r="H37">
            <v>28468.065580126433</v>
          </cell>
        </row>
        <row r="38">
          <cell r="A38">
            <v>1533</v>
          </cell>
          <cell r="B38" t="str">
            <v xml:space="preserve">Two Peritosol 250        </v>
          </cell>
          <cell r="C38" t="str">
            <v xml:space="preserve">2 L                     </v>
          </cell>
          <cell r="D38">
            <v>3765</v>
          </cell>
          <cell r="E38">
            <v>8566</v>
          </cell>
          <cell r="F38">
            <v>0.43952836796637873</v>
          </cell>
          <cell r="G38">
            <v>11157</v>
          </cell>
          <cell r="H38">
            <v>4903.8180014008876</v>
          </cell>
        </row>
        <row r="39">
          <cell r="A39">
            <v>1535</v>
          </cell>
          <cell r="B39" t="str">
            <v xml:space="preserve">Two Peritosol 425        </v>
          </cell>
          <cell r="C39" t="str">
            <v xml:space="preserve">1 L                     </v>
          </cell>
          <cell r="D39">
            <v>3561</v>
          </cell>
          <cell r="E39">
            <v>11218</v>
          </cell>
          <cell r="F39">
            <v>0.31743626314851131</v>
          </cell>
          <cell r="G39">
            <v>7378</v>
          </cell>
          <cell r="H39">
            <v>2342.0447495097164</v>
          </cell>
        </row>
        <row r="40">
          <cell r="A40">
            <v>1537</v>
          </cell>
          <cell r="B40" t="str">
            <v xml:space="preserve">Two Peritosol 425        </v>
          </cell>
          <cell r="C40" t="str">
            <v xml:space="preserve">2 L                     </v>
          </cell>
          <cell r="D40">
            <v>7793</v>
          </cell>
          <cell r="E40">
            <v>58784</v>
          </cell>
          <cell r="F40">
            <v>0.13257008709853021</v>
          </cell>
          <cell r="G40">
            <v>79409</v>
          </cell>
          <cell r="H40">
            <v>10527.258046407185</v>
          </cell>
        </row>
      </sheetData>
      <sheetData sheetId="9"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외상대환산"/>
      <sheetName val="회사제시"/>
      <sheetName val="정상거래처"/>
      <sheetName val="부도거래처"/>
      <sheetName val="대손충당금"/>
      <sheetName val="aiging"/>
      <sheetName val="98자료"/>
      <sheetName val="Sheet2"/>
      <sheetName val="제품분류코드"/>
      <sheetName val="매출원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
      <sheetName val="F arp"/>
      <sheetName val="H"/>
      <sheetName val="h 취득"/>
      <sheetName val="h 처분"/>
      <sheetName val="배당금수익"/>
      <sheetName val="N"/>
      <sheetName val="N ARP"/>
      <sheetName val="P"/>
      <sheetName val="u20"/>
      <sheetName val="재고recon"/>
      <sheetName val="미지급"/>
      <sheetName val="관계회사거래내역및 채권채무잔액 99"/>
      <sheetName val="회사제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세"/>
      <sheetName val="매출원가"/>
      <sheetName val="관계회사거래내역및 채권채무잔액 99"/>
    </sheetNames>
    <sheetDataSet>
      <sheetData sheetId="0" refreshError="1"/>
      <sheetData sheetId="1" refreshError="1"/>
      <sheetData sheetId="2"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세"/>
      <sheetName val="매출원가"/>
    </sheetNames>
    <sheetDataSet>
      <sheetData sheetId="0" refreshError="1"/>
      <sheetData sheetId="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건물(95이후)"/>
      <sheetName val="차량(94이전)"/>
      <sheetName val="차량(95이후)"/>
      <sheetName val="차량통합"/>
      <sheetName val="공구(94이전)"/>
      <sheetName val="공구(95이후)"/>
      <sheetName val="비품(94이전)"/>
      <sheetName val="비품(95이후)"/>
      <sheetName val="잔존상각"/>
      <sheetName val="상각비원가배분 (97년말)"/>
      <sheetName val="Sheet11"/>
      <sheetName val="토지보유 (2)"/>
      <sheetName val="관세"/>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4BS"/>
      <sheetName val="A4PL"/>
      <sheetName val="a5"/>
      <sheetName val="C"/>
      <sheetName val="D"/>
      <sheetName val="e"/>
      <sheetName val=",f"/>
      <sheetName val="g"/>
      <sheetName val="h"/>
      <sheetName val="j"/>
      <sheetName val="k"/>
      <sheetName val="L"/>
      <sheetName val="M"/>
      <sheetName val="N"/>
      <sheetName val="P"/>
      <sheetName val="Q"/>
      <sheetName val="R"/>
      <sheetName val="T"/>
      <sheetName val="U10"/>
      <sheetName val="U20"/>
      <sheetName val="U40"/>
      <sheetName val="U50"/>
      <sheetName val="U60"/>
      <sheetName val="대차대조표"/>
      <sheetName val="보고BS"/>
      <sheetName val="보고PL"/>
      <sheetName val="손익계산서"/>
      <sheetName val="제조원가보고서"/>
      <sheetName val="관세"/>
      <sheetName val="비품(94이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4BS"/>
      <sheetName val="A4PL"/>
      <sheetName val="a5"/>
      <sheetName val="C"/>
      <sheetName val="D"/>
      <sheetName val="e"/>
      <sheetName val=",f"/>
      <sheetName val="g"/>
      <sheetName val="h"/>
      <sheetName val="j"/>
      <sheetName val="k"/>
      <sheetName val="L"/>
      <sheetName val="M"/>
      <sheetName val="N"/>
      <sheetName val="P"/>
      <sheetName val="Q"/>
      <sheetName val="R"/>
      <sheetName val="T"/>
      <sheetName val="U10"/>
      <sheetName val="U20"/>
      <sheetName val="U40"/>
      <sheetName val="U50"/>
      <sheetName val="U60"/>
      <sheetName val="대차대조표"/>
      <sheetName val="보고BS"/>
      <sheetName val="보고PL"/>
      <sheetName val="손익계산서"/>
      <sheetName val="제조원가보고서"/>
      <sheetName val="관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금액"/>
      <sheetName val="퇴직소득세액"/>
      <sheetName val="퇴직금"/>
      <sheetName val="12월계약직"/>
      <sheetName val="근로소득원천징수영수증"/>
      <sheetName val="02중간정산"/>
      <sheetName val="퇴직참고"/>
      <sheetName val="Sheet7"/>
      <sheetName val="손익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x0000_ÿ"/>
      <sheetName val="기본입력사항"/>
      <sheetName val="시산표"/>
      <sheetName val="수정사항"/>
      <sheetName val="대차대조표"/>
      <sheetName val="손익계산서"/>
      <sheetName val="잉여금"/>
      <sheetName val="현금흐름표"/>
      <sheetName val="현금 "/>
      <sheetName val="현금흐름표작성조서"/>
      <sheetName val="대차총괄"/>
      <sheetName val="유형총괄"/>
      <sheetName val="손익총괄"/>
      <sheetName val="매출원가명세"/>
      <sheetName val="수정사항요약표"/>
      <sheetName val="수정대차대차표"/>
      <sheetName val="수정손익계산서"/>
      <sheetName val="경영분석지표"/>
      <sheetName val="주석"/>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row r="10">
          <cell r="C10" t="str">
            <v>자산</v>
          </cell>
        </row>
        <row r="12">
          <cell r="A12" t="str">
            <v>Ⅰ</v>
          </cell>
          <cell r="B12" t="str">
            <v>.</v>
          </cell>
          <cell r="C12" t="str">
            <v>유동자산</v>
          </cell>
          <cell r="F12">
            <v>43576749178</v>
          </cell>
          <cell r="H12">
            <v>49884008266</v>
          </cell>
        </row>
        <row r="14">
          <cell r="B14" t="str">
            <v>(1)</v>
          </cell>
          <cell r="C14" t="str">
            <v>당좌자산</v>
          </cell>
          <cell r="F14">
            <v>30173304542</v>
          </cell>
          <cell r="H14">
            <v>35666120681</v>
          </cell>
        </row>
        <row r="15">
          <cell r="B15" t="str">
            <v>1.</v>
          </cell>
          <cell r="C15" t="str">
            <v>현금및 현금등가물</v>
          </cell>
          <cell r="F15">
            <v>1184251358</v>
          </cell>
          <cell r="H15">
            <v>2124094155</v>
          </cell>
        </row>
        <row r="16">
          <cell r="B16" t="str">
            <v>2.</v>
          </cell>
          <cell r="C16" t="str">
            <v>단기금융상품</v>
          </cell>
          <cell r="D16" t="str">
            <v>(주3)</v>
          </cell>
          <cell r="F16">
            <v>3275400000</v>
          </cell>
          <cell r="H16">
            <v>3924389357</v>
          </cell>
        </row>
        <row r="17">
          <cell r="B17" t="str">
            <v>3.</v>
          </cell>
          <cell r="C17" t="str">
            <v>유가증권</v>
          </cell>
          <cell r="D17" t="str">
            <v>(주2,4)</v>
          </cell>
          <cell r="F17">
            <v>425108461</v>
          </cell>
          <cell r="H17">
            <v>468518500</v>
          </cell>
        </row>
        <row r="18">
          <cell r="B18" t="str">
            <v>4.</v>
          </cell>
          <cell r="C18" t="str">
            <v>매출채권</v>
          </cell>
          <cell r="E18">
            <v>24099733261</v>
          </cell>
          <cell r="G18">
            <v>28041272210</v>
          </cell>
        </row>
        <row r="19">
          <cell r="C19" t="str">
            <v>대손충당금</v>
          </cell>
          <cell r="D19" t="str">
            <v>(주2)</v>
          </cell>
          <cell r="E19">
            <v>281966879</v>
          </cell>
          <cell r="F19">
            <v>23817766382</v>
          </cell>
          <cell r="G19">
            <v>361732411</v>
          </cell>
          <cell r="H19">
            <v>27679539799</v>
          </cell>
        </row>
        <row r="20">
          <cell r="B20" t="str">
            <v>5.</v>
          </cell>
          <cell r="C20" t="str">
            <v>미수금</v>
          </cell>
          <cell r="F20">
            <v>323189523</v>
          </cell>
          <cell r="H20">
            <v>797941255</v>
          </cell>
        </row>
        <row r="21">
          <cell r="B21" t="str">
            <v>6.</v>
          </cell>
          <cell r="C21" t="str">
            <v>미수수익</v>
          </cell>
          <cell r="F21">
            <v>280856916</v>
          </cell>
          <cell r="H21">
            <v>286020456</v>
          </cell>
        </row>
        <row r="22">
          <cell r="B22" t="str">
            <v>7.</v>
          </cell>
          <cell r="C22" t="str">
            <v>단기대여금</v>
          </cell>
          <cell r="F22">
            <v>0</v>
          </cell>
          <cell r="H22">
            <v>50000000</v>
          </cell>
        </row>
        <row r="23">
          <cell r="B23" t="str">
            <v>8.</v>
          </cell>
          <cell r="C23" t="str">
            <v>선급금</v>
          </cell>
          <cell r="F23">
            <v>706766487</v>
          </cell>
          <cell r="H23">
            <v>73322325</v>
          </cell>
        </row>
        <row r="24">
          <cell r="B24" t="str">
            <v>9.</v>
          </cell>
          <cell r="C24" t="str">
            <v>선급비용</v>
          </cell>
          <cell r="F24">
            <v>159965415</v>
          </cell>
          <cell r="H24">
            <v>262294834</v>
          </cell>
        </row>
        <row r="26">
          <cell r="B26" t="str">
            <v>(2)</v>
          </cell>
          <cell r="C26" t="str">
            <v>재고자산</v>
          </cell>
          <cell r="D26" t="str">
            <v>(주2)</v>
          </cell>
          <cell r="F26">
            <v>13403444636</v>
          </cell>
          <cell r="H26">
            <v>14217887585</v>
          </cell>
        </row>
        <row r="27">
          <cell r="B27" t="str">
            <v xml:space="preserve"> 1.</v>
          </cell>
          <cell r="C27" t="str">
            <v>상품</v>
          </cell>
          <cell r="F27">
            <v>1069216815</v>
          </cell>
          <cell r="H27">
            <v>1292666209</v>
          </cell>
        </row>
        <row r="28">
          <cell r="B28" t="str">
            <v xml:space="preserve"> 2.</v>
          </cell>
          <cell r="C28" t="str">
            <v>제품</v>
          </cell>
          <cell r="F28">
            <v>5587088390</v>
          </cell>
          <cell r="H28">
            <v>5849062449</v>
          </cell>
        </row>
        <row r="29">
          <cell r="B29" t="str">
            <v xml:space="preserve"> 3.</v>
          </cell>
          <cell r="C29" t="str">
            <v>재공품</v>
          </cell>
          <cell r="F29">
            <v>898641818</v>
          </cell>
          <cell r="H29">
            <v>1211971713</v>
          </cell>
        </row>
        <row r="30">
          <cell r="B30" t="str">
            <v xml:space="preserve"> 4.</v>
          </cell>
          <cell r="C30" t="str">
            <v>원재료</v>
          </cell>
          <cell r="F30">
            <v>3493646958</v>
          </cell>
          <cell r="H30">
            <v>4081199266</v>
          </cell>
        </row>
        <row r="31">
          <cell r="B31" t="str">
            <v xml:space="preserve"> 5.</v>
          </cell>
          <cell r="C31" t="str">
            <v>저장품</v>
          </cell>
          <cell r="F31">
            <v>903753582</v>
          </cell>
          <cell r="H31">
            <v>962826418</v>
          </cell>
        </row>
        <row r="32">
          <cell r="B32" t="str">
            <v xml:space="preserve"> 6.</v>
          </cell>
          <cell r="C32" t="str">
            <v>미착품</v>
          </cell>
          <cell r="F32">
            <v>1451097073</v>
          </cell>
          <cell r="H32">
            <v>820161530</v>
          </cell>
        </row>
        <row r="34">
          <cell r="A34" t="str">
            <v>Ⅱ</v>
          </cell>
          <cell r="B34" t="str">
            <v>.</v>
          </cell>
          <cell r="C34" t="str">
            <v>고정자산</v>
          </cell>
          <cell r="F34">
            <v>42079045163</v>
          </cell>
          <cell r="H34">
            <v>49389622793</v>
          </cell>
        </row>
        <row r="36">
          <cell r="B36" t="str">
            <v>(1)</v>
          </cell>
          <cell r="C36" t="str">
            <v>투자자산</v>
          </cell>
          <cell r="F36">
            <v>12131091966</v>
          </cell>
          <cell r="H36">
            <v>14588753004</v>
          </cell>
        </row>
        <row r="37">
          <cell r="B37" t="str">
            <v xml:space="preserve"> 1.</v>
          </cell>
          <cell r="C37" t="str">
            <v>장기금융상품</v>
          </cell>
          <cell r="D37" t="str">
            <v>(주3)</v>
          </cell>
          <cell r="F37">
            <v>18500000</v>
          </cell>
          <cell r="H37">
            <v>151100000</v>
          </cell>
        </row>
        <row r="38">
          <cell r="B38" t="str">
            <v xml:space="preserve"> 2.</v>
          </cell>
          <cell r="C38" t="str">
            <v>투자유가증권</v>
          </cell>
          <cell r="D38" t="str">
            <v>(주2,5,6)</v>
          </cell>
          <cell r="F38">
            <v>9990946374</v>
          </cell>
          <cell r="H38">
            <v>11898406976</v>
          </cell>
        </row>
        <row r="40">
          <cell r="A40" t="str">
            <v>별첨 주석은 본 재무제표의 일부입니다.</v>
          </cell>
        </row>
        <row r="41">
          <cell r="A41" t="str">
            <v>계속;</v>
          </cell>
        </row>
        <row r="42">
          <cell r="B42" t="str">
            <v xml:space="preserve"> 3.</v>
          </cell>
          <cell r="C42" t="str">
            <v>선급리스부대비</v>
          </cell>
          <cell r="F42">
            <v>41251250</v>
          </cell>
          <cell r="H42">
            <v>60290287</v>
          </cell>
        </row>
        <row r="43">
          <cell r="B43" t="str">
            <v xml:space="preserve"> 4.</v>
          </cell>
          <cell r="C43" t="str">
            <v>장기대여금</v>
          </cell>
          <cell r="F43">
            <v>315983340</v>
          </cell>
          <cell r="H43">
            <v>407840558</v>
          </cell>
        </row>
        <row r="44">
          <cell r="B44" t="str">
            <v xml:space="preserve"> 5.</v>
          </cell>
          <cell r="C44" t="str">
            <v>장기성매출채권</v>
          </cell>
          <cell r="E44">
            <v>406344851</v>
          </cell>
          <cell r="G44">
            <v>805679081</v>
          </cell>
        </row>
        <row r="45">
          <cell r="C45" t="str">
            <v>대손충당금</v>
          </cell>
          <cell r="E45">
            <v>4754234</v>
          </cell>
          <cell r="F45">
            <v>401590617</v>
          </cell>
          <cell r="G45">
            <v>10393260</v>
          </cell>
          <cell r="H45">
            <v>795285821</v>
          </cell>
        </row>
        <row r="46">
          <cell r="B46" t="str">
            <v xml:space="preserve"> 6.</v>
          </cell>
          <cell r="C46" t="str">
            <v>보증금</v>
          </cell>
          <cell r="F46">
            <v>1066245088</v>
          </cell>
          <cell r="H46">
            <v>1275829362</v>
          </cell>
        </row>
        <row r="47">
          <cell r="B47" t="str">
            <v xml:space="preserve"> 7.</v>
          </cell>
          <cell r="C47" t="str">
            <v>이연법인세차</v>
          </cell>
          <cell r="F47">
            <v>296575297</v>
          </cell>
          <cell r="H47">
            <v>0</v>
          </cell>
        </row>
        <row r="49">
          <cell r="B49" t="str">
            <v>(2)</v>
          </cell>
          <cell r="C49" t="str">
            <v>유형자산</v>
          </cell>
          <cell r="D49" t="str">
            <v>(주2,7,8,9,10)</v>
          </cell>
          <cell r="F49">
            <v>29941444875</v>
          </cell>
          <cell r="H49">
            <v>34791107306</v>
          </cell>
        </row>
        <row r="50">
          <cell r="B50" t="str">
            <v xml:space="preserve"> 1.</v>
          </cell>
          <cell r="C50" t="str">
            <v>토지</v>
          </cell>
          <cell r="F50">
            <v>13080087833</v>
          </cell>
          <cell r="H50">
            <v>13168397833</v>
          </cell>
        </row>
        <row r="51">
          <cell r="B51" t="str">
            <v>2.</v>
          </cell>
          <cell r="C51" t="str">
            <v>건물</v>
          </cell>
          <cell r="E51">
            <v>9302815469</v>
          </cell>
          <cell r="G51">
            <v>10850713279</v>
          </cell>
        </row>
        <row r="52">
          <cell r="C52" t="str">
            <v>감가상각누계액</v>
          </cell>
          <cell r="E52">
            <v>1380388575</v>
          </cell>
          <cell r="F52">
            <v>7922426894</v>
          </cell>
          <cell r="G52">
            <v>1113154524</v>
          </cell>
          <cell r="H52">
            <v>9737558755</v>
          </cell>
        </row>
        <row r="53">
          <cell r="B53" t="str">
            <v>3.</v>
          </cell>
          <cell r="C53" t="str">
            <v>구축물</v>
          </cell>
          <cell r="E53">
            <v>1449082764</v>
          </cell>
          <cell r="G53">
            <v>1556691624</v>
          </cell>
        </row>
        <row r="54">
          <cell r="C54" t="str">
            <v>감가상각누계액</v>
          </cell>
          <cell r="E54">
            <v>335704657</v>
          </cell>
          <cell r="F54">
            <v>1113378107</v>
          </cell>
          <cell r="G54">
            <v>294210848</v>
          </cell>
          <cell r="H54">
            <v>1262480776</v>
          </cell>
        </row>
        <row r="55">
          <cell r="B55" t="str">
            <v>4.</v>
          </cell>
          <cell r="C55" t="str">
            <v>기계장치</v>
          </cell>
          <cell r="E55">
            <v>21915618127</v>
          </cell>
          <cell r="G55">
            <v>22516815726</v>
          </cell>
        </row>
        <row r="56">
          <cell r="C56" t="str">
            <v>감가상각누계액</v>
          </cell>
          <cell r="E56">
            <v>14787485128</v>
          </cell>
          <cell r="F56">
            <v>7128132999</v>
          </cell>
          <cell r="G56">
            <v>12588153742</v>
          </cell>
          <cell r="H56">
            <v>9928661984</v>
          </cell>
        </row>
        <row r="57">
          <cell r="B57" t="str">
            <v>5.</v>
          </cell>
          <cell r="C57" t="str">
            <v>차량운반구</v>
          </cell>
          <cell r="E57">
            <v>751781517</v>
          </cell>
          <cell r="G57">
            <v>745914274</v>
          </cell>
        </row>
        <row r="58">
          <cell r="C58" t="str">
            <v>감가상각누계액</v>
          </cell>
          <cell r="E58">
            <v>535346930</v>
          </cell>
          <cell r="F58">
            <v>216434587</v>
          </cell>
          <cell r="G58">
            <v>468961769</v>
          </cell>
          <cell r="H58">
            <v>276952505</v>
          </cell>
        </row>
        <row r="59">
          <cell r="B59" t="str">
            <v>6.</v>
          </cell>
          <cell r="C59" t="str">
            <v>공구와 기구</v>
          </cell>
          <cell r="E59">
            <v>1284873236</v>
          </cell>
          <cell r="G59">
            <v>1332712546</v>
          </cell>
        </row>
        <row r="60">
          <cell r="C60" t="str">
            <v>감가상각누계액</v>
          </cell>
          <cell r="E60">
            <v>1188880341</v>
          </cell>
          <cell r="F60">
            <v>95992895</v>
          </cell>
          <cell r="G60">
            <v>1181052201</v>
          </cell>
          <cell r="H60">
            <v>151660345</v>
          </cell>
        </row>
        <row r="61">
          <cell r="B61" t="str">
            <v>7.</v>
          </cell>
          <cell r="C61" t="str">
            <v>비품</v>
          </cell>
          <cell r="E61">
            <v>1519717724</v>
          </cell>
          <cell r="G61">
            <v>1408382633</v>
          </cell>
        </row>
        <row r="62">
          <cell r="C62" t="str">
            <v>감가상각누계액</v>
          </cell>
          <cell r="E62">
            <v>1364669884</v>
          </cell>
          <cell r="F62">
            <v>155047840</v>
          </cell>
          <cell r="G62">
            <v>1182365355</v>
          </cell>
          <cell r="H62">
            <v>226017278</v>
          </cell>
        </row>
        <row r="63">
          <cell r="B63" t="str">
            <v>8.</v>
          </cell>
          <cell r="C63" t="str">
            <v>건설중인자산</v>
          </cell>
          <cell r="F63">
            <v>229943720</v>
          </cell>
          <cell r="H63">
            <v>39377830</v>
          </cell>
        </row>
        <row r="65">
          <cell r="B65" t="str">
            <v>(3)</v>
          </cell>
          <cell r="C65" t="str">
            <v>무형자산</v>
          </cell>
          <cell r="D65" t="str">
            <v>(주2)</v>
          </cell>
          <cell r="F65">
            <v>6508322</v>
          </cell>
          <cell r="H65">
            <v>9762483</v>
          </cell>
        </row>
        <row r="66">
          <cell r="B66" t="str">
            <v xml:space="preserve"> 1.</v>
          </cell>
          <cell r="C66" t="str">
            <v>산업재산권</v>
          </cell>
          <cell r="F66">
            <v>6508322</v>
          </cell>
          <cell r="H66">
            <v>9762483</v>
          </cell>
        </row>
        <row r="68">
          <cell r="C68" t="str">
            <v>자  산  총  계</v>
          </cell>
          <cell r="F68">
            <v>85655794341</v>
          </cell>
          <cell r="H68">
            <v>99273631059</v>
          </cell>
        </row>
        <row r="69">
          <cell r="E69" t="str">
            <v xml:space="preserve"> </v>
          </cell>
          <cell r="F69" t="str">
            <v>========================</v>
          </cell>
          <cell r="G69" t="str">
            <v xml:space="preserve"> </v>
          </cell>
          <cell r="H69" t="str">
            <v>==================</v>
          </cell>
        </row>
        <row r="71">
          <cell r="A71" t="str">
            <v>별첨 주석은 본 재무제표의 일부입니다.</v>
          </cell>
        </row>
        <row r="72">
          <cell r="A72" t="str">
            <v>계속;</v>
          </cell>
        </row>
        <row r="73">
          <cell r="C73" t="str">
            <v>부          채</v>
          </cell>
        </row>
        <row r="75">
          <cell r="A75" t="str">
            <v>Ⅰ</v>
          </cell>
          <cell r="B75" t="str">
            <v>.</v>
          </cell>
          <cell r="C75" t="str">
            <v>유  동  부  채</v>
          </cell>
          <cell r="F75">
            <v>33013612476</v>
          </cell>
          <cell r="H75">
            <v>48038997744</v>
          </cell>
        </row>
        <row r="77">
          <cell r="B77" t="str">
            <v xml:space="preserve"> 1.</v>
          </cell>
          <cell r="C77" t="str">
            <v>매입채무</v>
          </cell>
          <cell r="F77">
            <v>14755265873</v>
          </cell>
          <cell r="H77">
            <v>18423597771</v>
          </cell>
        </row>
        <row r="78">
          <cell r="B78" t="str">
            <v xml:space="preserve"> 2.</v>
          </cell>
          <cell r="C78" t="str">
            <v>단기차입금</v>
          </cell>
          <cell r="D78" t="str">
            <v>(주11)</v>
          </cell>
          <cell r="F78">
            <v>7194921518</v>
          </cell>
          <cell r="H78">
            <v>18065626123</v>
          </cell>
        </row>
        <row r="79">
          <cell r="B79" t="str">
            <v xml:space="preserve"> 3.</v>
          </cell>
          <cell r="C79" t="str">
            <v>유동성장기부채</v>
          </cell>
          <cell r="D79" t="str">
            <v>(주12)</v>
          </cell>
          <cell r="F79">
            <v>2564684500</v>
          </cell>
          <cell r="H79">
            <v>2156042100</v>
          </cell>
        </row>
        <row r="80">
          <cell r="B80" t="str">
            <v xml:space="preserve"> 4.</v>
          </cell>
          <cell r="C80" t="str">
            <v>미지급금</v>
          </cell>
          <cell r="F80">
            <v>3128790002</v>
          </cell>
          <cell r="H80">
            <v>4071523674</v>
          </cell>
        </row>
        <row r="81">
          <cell r="B81" t="str">
            <v xml:space="preserve"> 5.</v>
          </cell>
          <cell r="C81" t="str">
            <v>선수금</v>
          </cell>
          <cell r="F81">
            <v>41816171</v>
          </cell>
          <cell r="H81">
            <v>22133074</v>
          </cell>
        </row>
        <row r="82">
          <cell r="B82" t="str">
            <v xml:space="preserve"> 6.</v>
          </cell>
          <cell r="C82" t="str">
            <v>예수금</v>
          </cell>
          <cell r="F82">
            <v>379263340</v>
          </cell>
          <cell r="H82">
            <v>628442812</v>
          </cell>
        </row>
        <row r="83">
          <cell r="B83" t="str">
            <v xml:space="preserve"> 7.</v>
          </cell>
          <cell r="C83" t="str">
            <v>미지급비용</v>
          </cell>
          <cell r="F83">
            <v>1748710664</v>
          </cell>
          <cell r="H83">
            <v>1362209199</v>
          </cell>
        </row>
        <row r="84">
          <cell r="B84" t="str">
            <v xml:space="preserve"> 8.</v>
          </cell>
          <cell r="C84" t="str">
            <v>보증예수금</v>
          </cell>
          <cell r="F84">
            <v>30000000</v>
          </cell>
          <cell r="H84">
            <v>45000000</v>
          </cell>
        </row>
        <row r="85">
          <cell r="B85" t="str">
            <v xml:space="preserve"> 9.</v>
          </cell>
          <cell r="C85" t="str">
            <v>미지급법인세</v>
          </cell>
          <cell r="F85">
            <v>3170160408</v>
          </cell>
          <cell r="H85">
            <v>3264422991</v>
          </cell>
        </row>
        <row r="86">
          <cell r="A86" t="str">
            <v>Ⅱ</v>
          </cell>
          <cell r="B86" t="str">
            <v>.</v>
          </cell>
          <cell r="C86" t="str">
            <v>고  정  부  채</v>
          </cell>
          <cell r="F86">
            <v>6835566499</v>
          </cell>
          <cell r="H86">
            <v>14694130835</v>
          </cell>
        </row>
        <row r="87">
          <cell r="B87" t="str">
            <v xml:space="preserve"> 1.</v>
          </cell>
          <cell r="C87" t="str">
            <v>장기차입금</v>
          </cell>
          <cell r="D87" t="str">
            <v>(주12)</v>
          </cell>
          <cell r="F87">
            <v>2252238500</v>
          </cell>
          <cell r="H87">
            <v>10983763500</v>
          </cell>
        </row>
        <row r="88">
          <cell r="B88" t="str">
            <v xml:space="preserve"> 2.</v>
          </cell>
          <cell r="C88" t="str">
            <v>퇴직급여충당금</v>
          </cell>
          <cell r="D88" t="str">
            <v>(주2,14)</v>
          </cell>
          <cell r="E88">
            <v>11859192524</v>
          </cell>
          <cell r="G88">
            <v>10974915300</v>
          </cell>
        </row>
        <row r="89">
          <cell r="C89" t="str">
            <v>국민연금전환금</v>
          </cell>
          <cell r="E89">
            <v>979233200</v>
          </cell>
          <cell r="G89">
            <v>1087153600</v>
          </cell>
        </row>
        <row r="90">
          <cell r="C90" t="str">
            <v>퇴직보험예치금</v>
          </cell>
          <cell r="E90">
            <v>6296631325</v>
          </cell>
          <cell r="F90">
            <v>4583327999</v>
          </cell>
          <cell r="G90">
            <v>6361305094</v>
          </cell>
          <cell r="H90">
            <v>3526456606</v>
          </cell>
        </row>
        <row r="91">
          <cell r="B91" t="str">
            <v xml:space="preserve"> 3.</v>
          </cell>
          <cell r="C91" t="str">
            <v>이연법인세대</v>
          </cell>
          <cell r="F91">
            <v>0</v>
          </cell>
          <cell r="H91">
            <v>183910729</v>
          </cell>
        </row>
        <row r="94">
          <cell r="C94" t="str">
            <v>부  채  총  계</v>
          </cell>
          <cell r="F94">
            <v>39849178975</v>
          </cell>
          <cell r="H94">
            <v>62733128579</v>
          </cell>
        </row>
        <row r="97">
          <cell r="C97" t="str">
            <v>자          본</v>
          </cell>
        </row>
        <row r="99">
          <cell r="A99" t="str">
            <v>Ⅰ</v>
          </cell>
          <cell r="B99" t="str">
            <v>.</v>
          </cell>
          <cell r="C99" t="str">
            <v>자    본    금</v>
          </cell>
          <cell r="F99">
            <v>5000000000</v>
          </cell>
          <cell r="H99">
            <v>5000000000</v>
          </cell>
        </row>
        <row r="101">
          <cell r="B101" t="str">
            <v xml:space="preserve"> 1.</v>
          </cell>
          <cell r="C101" t="str">
            <v>보통주자본금</v>
          </cell>
          <cell r="D101" t="str">
            <v>(주18)</v>
          </cell>
          <cell r="F101">
            <v>5000000000</v>
          </cell>
          <cell r="H101">
            <v>5000000000</v>
          </cell>
        </row>
        <row r="103">
          <cell r="A103" t="str">
            <v>Ⅱ</v>
          </cell>
          <cell r="B103" t="str">
            <v>.</v>
          </cell>
          <cell r="C103" t="str">
            <v>자본잉여금</v>
          </cell>
          <cell r="D103" t="str">
            <v>(주19)</v>
          </cell>
          <cell r="F103">
            <v>21040769949</v>
          </cell>
          <cell r="H103">
            <v>21040769949</v>
          </cell>
        </row>
        <row r="105">
          <cell r="B105" t="str">
            <v xml:space="preserve"> 1.</v>
          </cell>
          <cell r="C105" t="str">
            <v>재평가적립금</v>
          </cell>
          <cell r="F105">
            <v>21040769949</v>
          </cell>
          <cell r="H105">
            <v>21040769949</v>
          </cell>
        </row>
        <row r="108">
          <cell r="A108" t="str">
            <v>별첨 주석은 본 재무제표의 일부입니다.</v>
          </cell>
        </row>
        <row r="109">
          <cell r="A109" t="str">
            <v>계속;</v>
          </cell>
        </row>
        <row r="110">
          <cell r="A110" t="str">
            <v>Ⅲ</v>
          </cell>
          <cell r="B110" t="str">
            <v>.</v>
          </cell>
          <cell r="C110" t="str">
            <v>이익잉여금</v>
          </cell>
          <cell r="D110" t="str">
            <v>(주20)</v>
          </cell>
          <cell r="F110">
            <v>19765845417</v>
          </cell>
          <cell r="H110">
            <v>10499732531</v>
          </cell>
        </row>
        <row r="112">
          <cell r="B112" t="str">
            <v xml:space="preserve"> 1.</v>
          </cell>
          <cell r="C112" t="str">
            <v>이익준비금</v>
          </cell>
          <cell r="F112">
            <v>1600000000</v>
          </cell>
          <cell r="H112">
            <v>1600000000</v>
          </cell>
        </row>
        <row r="113">
          <cell r="B113" t="str">
            <v xml:space="preserve"> 2.</v>
          </cell>
          <cell r="C113" t="str">
            <v>기업합리화적립금</v>
          </cell>
          <cell r="F113">
            <v>850738541</v>
          </cell>
          <cell r="H113">
            <v>850738541</v>
          </cell>
        </row>
        <row r="114">
          <cell r="B114" t="str">
            <v xml:space="preserve"> 3.</v>
          </cell>
          <cell r="C114" t="str">
            <v>기술개발준비금</v>
          </cell>
          <cell r="F114">
            <v>4853885597</v>
          </cell>
          <cell r="H114">
            <v>1874437860</v>
          </cell>
        </row>
        <row r="115">
          <cell r="B115" t="str">
            <v xml:space="preserve"> 4.</v>
          </cell>
          <cell r="C115" t="str">
            <v>수출손실준비금</v>
          </cell>
          <cell r="F115">
            <v>919169675</v>
          </cell>
          <cell r="H115">
            <v>1501401897</v>
          </cell>
        </row>
        <row r="116">
          <cell r="B116" t="str">
            <v xml:space="preserve"> 5.</v>
          </cell>
          <cell r="C116" t="str">
            <v>해외시장개척준비금</v>
          </cell>
          <cell r="F116">
            <v>1195162633</v>
          </cell>
          <cell r="H116">
            <v>1546522129</v>
          </cell>
        </row>
        <row r="117">
          <cell r="B117" t="str">
            <v xml:space="preserve"> 6.</v>
          </cell>
          <cell r="C117" t="str">
            <v>재무구조개선적립금</v>
          </cell>
          <cell r="F117">
            <v>6000000</v>
          </cell>
          <cell r="H117">
            <v>6000000</v>
          </cell>
        </row>
        <row r="118">
          <cell r="B118" t="str">
            <v xml:space="preserve"> 7.</v>
          </cell>
          <cell r="C118" t="str">
            <v>사업확장적립금</v>
          </cell>
          <cell r="F118">
            <v>6800000000</v>
          </cell>
          <cell r="H118">
            <v>2500000000</v>
          </cell>
        </row>
        <row r="119">
          <cell r="B119" t="str">
            <v xml:space="preserve"> 8.</v>
          </cell>
          <cell r="C119" t="str">
            <v>해외투자손실준비금</v>
          </cell>
          <cell r="F119">
            <v>35196746</v>
          </cell>
          <cell r="H119">
            <v>52795119</v>
          </cell>
        </row>
        <row r="120">
          <cell r="B120" t="str">
            <v xml:space="preserve"> 9.</v>
          </cell>
          <cell r="C120" t="str">
            <v>기업발전적립금</v>
          </cell>
          <cell r="F120">
            <v>2700000000</v>
          </cell>
          <cell r="H120">
            <v>0</v>
          </cell>
        </row>
        <row r="121">
          <cell r="B121" t="str">
            <v xml:space="preserve"> 10.</v>
          </cell>
          <cell r="C121" t="str">
            <v>차기이월이익잉여금</v>
          </cell>
          <cell r="F121">
            <v>805692225</v>
          </cell>
          <cell r="H121">
            <v>567836985</v>
          </cell>
        </row>
        <row r="122">
          <cell r="B122" t="str">
            <v xml:space="preserve"> (</v>
          </cell>
          <cell r="C122" t="str">
            <v xml:space="preserve">당기순이익 : </v>
          </cell>
        </row>
        <row r="123">
          <cell r="C123" t="str">
            <v xml:space="preserve"> 당기 : 9,266,112,886원</v>
          </cell>
        </row>
        <row r="124">
          <cell r="C124" t="str">
            <v xml:space="preserve"> 전기 : 6,160,692,072원)</v>
          </cell>
        </row>
        <row r="126">
          <cell r="A126" t="str">
            <v>Ⅲ</v>
          </cell>
          <cell r="B126" t="str">
            <v>.</v>
          </cell>
          <cell r="C126" t="str">
            <v>자  본  조  정</v>
          </cell>
          <cell r="F126" t="e">
            <v>#REF!</v>
          </cell>
          <cell r="H126">
            <v>0</v>
          </cell>
        </row>
        <row r="128">
          <cell r="B128" t="str">
            <v xml:space="preserve"> 1.</v>
          </cell>
          <cell r="C128" t="str">
            <v>투자주식평가손실</v>
          </cell>
          <cell r="E128" t="e">
            <v>#REF!</v>
          </cell>
          <cell r="G128">
            <v>0</v>
          </cell>
        </row>
        <row r="130">
          <cell r="C130" t="str">
            <v>자  본  총  계</v>
          </cell>
          <cell r="F130">
            <v>45806615366</v>
          </cell>
          <cell r="H130">
            <v>36540502480</v>
          </cell>
        </row>
        <row r="133">
          <cell r="C133" t="str">
            <v>부채와자본총계</v>
          </cell>
          <cell r="F133">
            <v>85655794341</v>
          </cell>
          <cell r="H133">
            <v>99273631059</v>
          </cell>
        </row>
        <row r="134">
          <cell r="E134" t="str">
            <v xml:space="preserve"> </v>
          </cell>
          <cell r="F134" t="str">
            <v>========================</v>
          </cell>
          <cell r="G134" t="str">
            <v xml:space="preserve"> </v>
          </cell>
          <cell r="H134" t="str">
            <v>==================</v>
          </cell>
        </row>
      </sheetData>
      <sheetData sheetId="5" refreshError="1">
        <row r="9">
          <cell r="A9" t="str">
            <v>Ⅰ</v>
          </cell>
          <cell r="B9" t="str">
            <v>.</v>
          </cell>
          <cell r="C9" t="str">
            <v>매출액</v>
          </cell>
          <cell r="F9">
            <v>141320655510</v>
          </cell>
          <cell r="H9">
            <v>128132898353</v>
          </cell>
        </row>
        <row r="10">
          <cell r="B10" t="str">
            <v xml:space="preserve"> 1.</v>
          </cell>
          <cell r="C10" t="str">
            <v>제품매출액</v>
          </cell>
          <cell r="E10">
            <v>127041065969</v>
          </cell>
          <cell r="G10">
            <v>121201360583</v>
          </cell>
        </row>
        <row r="11">
          <cell r="B11" t="str">
            <v xml:space="preserve"> 2.</v>
          </cell>
          <cell r="C11" t="str">
            <v>상품매출액</v>
          </cell>
          <cell r="E11">
            <v>14279589541</v>
          </cell>
          <cell r="G11">
            <v>6931537770</v>
          </cell>
        </row>
        <row r="13">
          <cell r="A13" t="str">
            <v>Ⅱ</v>
          </cell>
          <cell r="B13" t="str">
            <v>.</v>
          </cell>
          <cell r="C13" t="str">
            <v>매  출  원  가</v>
          </cell>
          <cell r="F13">
            <v>104961672663</v>
          </cell>
          <cell r="H13">
            <v>95326708772</v>
          </cell>
        </row>
        <row r="14">
          <cell r="B14" t="str">
            <v>1.</v>
          </cell>
          <cell r="C14" t="str">
            <v>제품매출원가</v>
          </cell>
          <cell r="E14">
            <v>91707687440</v>
          </cell>
          <cell r="G14">
            <v>89403919197</v>
          </cell>
        </row>
        <row r="15">
          <cell r="B15" t="str">
            <v>가.</v>
          </cell>
          <cell r="C15" t="str">
            <v>기초제품재고액</v>
          </cell>
          <cell r="E15">
            <v>5849062449</v>
          </cell>
          <cell r="G15">
            <v>5201971989</v>
          </cell>
        </row>
        <row r="16">
          <cell r="B16" t="str">
            <v>나.</v>
          </cell>
          <cell r="C16" t="str">
            <v>당기제품제조원가</v>
          </cell>
          <cell r="E16">
            <v>91656633652</v>
          </cell>
          <cell r="G16">
            <v>90251521691</v>
          </cell>
        </row>
        <row r="17">
          <cell r="C17" t="str">
            <v>계</v>
          </cell>
          <cell r="E17">
            <v>97505696101</v>
          </cell>
          <cell r="G17">
            <v>95453493680</v>
          </cell>
        </row>
        <row r="18">
          <cell r="B18" t="str">
            <v>다.</v>
          </cell>
          <cell r="C18" t="str">
            <v>타계정대체액</v>
          </cell>
          <cell r="E18">
            <v>210920271</v>
          </cell>
          <cell r="G18">
            <v>200512034</v>
          </cell>
        </row>
        <row r="19">
          <cell r="B19" t="str">
            <v>라.</v>
          </cell>
          <cell r="C19" t="str">
            <v>기말제품재고액</v>
          </cell>
          <cell r="E19">
            <v>5587088390</v>
          </cell>
          <cell r="G19">
            <v>5849062449</v>
          </cell>
        </row>
        <row r="20">
          <cell r="B20" t="str">
            <v>2.</v>
          </cell>
          <cell r="C20" t="str">
            <v>상품매출원가</v>
          </cell>
          <cell r="E20">
            <v>13253985223</v>
          </cell>
          <cell r="G20">
            <v>5922789575</v>
          </cell>
        </row>
        <row r="21">
          <cell r="B21" t="str">
            <v>가.</v>
          </cell>
          <cell r="C21" t="str">
            <v>기초상품재고액</v>
          </cell>
          <cell r="E21">
            <v>1292666209</v>
          </cell>
          <cell r="G21">
            <v>819197527</v>
          </cell>
        </row>
        <row r="22">
          <cell r="B22" t="str">
            <v>나.</v>
          </cell>
          <cell r="C22" t="str">
            <v>당기상품매입원가</v>
          </cell>
          <cell r="E22">
            <v>13050316404</v>
          </cell>
          <cell r="G22">
            <v>6426048049</v>
          </cell>
        </row>
        <row r="23">
          <cell r="C23" t="str">
            <v>계</v>
          </cell>
          <cell r="E23">
            <v>14342982613</v>
          </cell>
          <cell r="G23">
            <v>7245245576</v>
          </cell>
        </row>
        <row r="24">
          <cell r="B24" t="str">
            <v>다.</v>
          </cell>
          <cell r="C24" t="str">
            <v>타계정대체액</v>
          </cell>
          <cell r="E24">
            <v>19780575</v>
          </cell>
          <cell r="G24">
            <v>29789792</v>
          </cell>
        </row>
        <row r="25">
          <cell r="B25" t="str">
            <v>라.</v>
          </cell>
          <cell r="C25" t="str">
            <v>기말상품재고액</v>
          </cell>
          <cell r="E25">
            <v>1069216815</v>
          </cell>
          <cell r="G25">
            <v>1292666209</v>
          </cell>
        </row>
        <row r="27">
          <cell r="A27" t="str">
            <v>Ⅲ</v>
          </cell>
          <cell r="B27" t="str">
            <v>.</v>
          </cell>
          <cell r="C27" t="str">
            <v>매 출 총 이 익</v>
          </cell>
          <cell r="F27">
            <v>36358982847</v>
          </cell>
          <cell r="H27">
            <v>32806189581</v>
          </cell>
        </row>
        <row r="29">
          <cell r="A29" t="str">
            <v>Ⅳ</v>
          </cell>
          <cell r="B29" t="str">
            <v>.</v>
          </cell>
          <cell r="C29" t="str">
            <v>판매비와관리비</v>
          </cell>
          <cell r="F29">
            <v>16427745909</v>
          </cell>
          <cell r="H29">
            <v>18104118854</v>
          </cell>
        </row>
        <row r="30">
          <cell r="B30" t="str">
            <v xml:space="preserve"> 1.</v>
          </cell>
          <cell r="C30" t="str">
            <v>급여</v>
          </cell>
          <cell r="E30">
            <v>3242056535</v>
          </cell>
          <cell r="G30">
            <v>3681844540</v>
          </cell>
        </row>
        <row r="31">
          <cell r="B31" t="str">
            <v xml:space="preserve"> 2.</v>
          </cell>
          <cell r="C31" t="str">
            <v>퇴직급여</v>
          </cell>
          <cell r="E31">
            <v>263032345</v>
          </cell>
          <cell r="G31">
            <v>509223626</v>
          </cell>
        </row>
        <row r="32">
          <cell r="B32" t="str">
            <v xml:space="preserve"> 3.</v>
          </cell>
          <cell r="C32" t="str">
            <v>복리후생비</v>
          </cell>
          <cell r="E32">
            <v>405194395</v>
          </cell>
          <cell r="G32">
            <v>465082449</v>
          </cell>
        </row>
        <row r="33">
          <cell r="B33" t="str">
            <v xml:space="preserve"> 4.</v>
          </cell>
          <cell r="C33" t="str">
            <v>여비교통비</v>
          </cell>
          <cell r="E33">
            <v>400012702</v>
          </cell>
          <cell r="G33">
            <v>501717200</v>
          </cell>
        </row>
        <row r="34">
          <cell r="B34" t="str">
            <v xml:space="preserve"> 5.</v>
          </cell>
          <cell r="C34" t="str">
            <v>교육훈련비</v>
          </cell>
          <cell r="E34">
            <v>23562460</v>
          </cell>
          <cell r="G34">
            <v>62047744</v>
          </cell>
        </row>
        <row r="35">
          <cell r="B35" t="str">
            <v xml:space="preserve"> 6.</v>
          </cell>
          <cell r="C35" t="str">
            <v>통신비</v>
          </cell>
          <cell r="E35">
            <v>287206871</v>
          </cell>
          <cell r="G35">
            <v>392462581</v>
          </cell>
        </row>
        <row r="37">
          <cell r="A37" t="str">
            <v>별첨 주석은 본 재무제표의 일부입니다.</v>
          </cell>
        </row>
        <row r="38">
          <cell r="A38" t="str">
            <v>계속;</v>
          </cell>
        </row>
        <row r="39">
          <cell r="B39" t="str">
            <v xml:space="preserve"> 7.</v>
          </cell>
          <cell r="C39" t="str">
            <v>수도광열비</v>
          </cell>
          <cell r="E39">
            <v>75485824</v>
          </cell>
          <cell r="G39">
            <v>71610349</v>
          </cell>
        </row>
        <row r="40">
          <cell r="B40" t="str">
            <v xml:space="preserve"> 8.</v>
          </cell>
          <cell r="C40" t="str">
            <v>사무용품비</v>
          </cell>
          <cell r="E40">
            <v>46056146</v>
          </cell>
          <cell r="G40">
            <v>115329237</v>
          </cell>
        </row>
        <row r="41">
          <cell r="B41" t="str">
            <v xml:space="preserve"> 9.</v>
          </cell>
          <cell r="C41" t="str">
            <v>접대비</v>
          </cell>
          <cell r="E41">
            <v>523774134</v>
          </cell>
          <cell r="G41">
            <v>727234659</v>
          </cell>
        </row>
        <row r="42">
          <cell r="B42" t="str">
            <v xml:space="preserve"> 10.</v>
          </cell>
          <cell r="C42" t="str">
            <v>기밀비</v>
          </cell>
          <cell r="E42">
            <v>0</v>
          </cell>
          <cell r="G42">
            <v>45000000</v>
          </cell>
        </row>
        <row r="43">
          <cell r="B43" t="str">
            <v xml:space="preserve"> 11.</v>
          </cell>
          <cell r="C43" t="str">
            <v>세금과공과</v>
          </cell>
          <cell r="E43">
            <v>162401920</v>
          </cell>
          <cell r="G43">
            <v>166601284</v>
          </cell>
        </row>
        <row r="44">
          <cell r="B44" t="str">
            <v xml:space="preserve"> 12.</v>
          </cell>
          <cell r="C44" t="str">
            <v>도서인쇄비</v>
          </cell>
          <cell r="E44">
            <v>206997121</v>
          </cell>
          <cell r="G44">
            <v>199196073</v>
          </cell>
        </row>
        <row r="45">
          <cell r="B45" t="str">
            <v xml:space="preserve"> 13.</v>
          </cell>
          <cell r="C45" t="str">
            <v>차량유지비</v>
          </cell>
          <cell r="E45">
            <v>325458137</v>
          </cell>
          <cell r="G45">
            <v>316677297</v>
          </cell>
        </row>
        <row r="46">
          <cell r="B46" t="str">
            <v xml:space="preserve"> 14.</v>
          </cell>
          <cell r="C46" t="str">
            <v>운반비</v>
          </cell>
          <cell r="E46">
            <v>3939517718</v>
          </cell>
          <cell r="G46">
            <v>3968332406</v>
          </cell>
        </row>
        <row r="47">
          <cell r="B47" t="str">
            <v xml:space="preserve"> 15.</v>
          </cell>
          <cell r="C47" t="str">
            <v>수선비</v>
          </cell>
          <cell r="E47">
            <v>25817364</v>
          </cell>
          <cell r="G47">
            <v>30619218</v>
          </cell>
        </row>
        <row r="48">
          <cell r="B48" t="str">
            <v xml:space="preserve"> 16.</v>
          </cell>
          <cell r="C48" t="str">
            <v>지급수수료</v>
          </cell>
          <cell r="E48">
            <v>1720795206</v>
          </cell>
          <cell r="G48">
            <v>2210135151</v>
          </cell>
        </row>
        <row r="49">
          <cell r="B49" t="str">
            <v xml:space="preserve"> 17.</v>
          </cell>
          <cell r="C49" t="str">
            <v>임차료</v>
          </cell>
          <cell r="E49">
            <v>293516700</v>
          </cell>
          <cell r="G49">
            <v>260676417</v>
          </cell>
        </row>
        <row r="50">
          <cell r="B50" t="str">
            <v xml:space="preserve"> 18.</v>
          </cell>
          <cell r="C50" t="str">
            <v>보험료</v>
          </cell>
          <cell r="E50">
            <v>142957659</v>
          </cell>
          <cell r="G50">
            <v>151654930</v>
          </cell>
        </row>
        <row r="51">
          <cell r="B51" t="str">
            <v xml:space="preserve"> 19.</v>
          </cell>
          <cell r="C51" t="str">
            <v>감가상각비</v>
          </cell>
          <cell r="E51">
            <v>172207507</v>
          </cell>
          <cell r="G51">
            <v>206268902</v>
          </cell>
        </row>
        <row r="52">
          <cell r="B52" t="str">
            <v xml:space="preserve"> 20.</v>
          </cell>
          <cell r="C52" t="str">
            <v>광고선전비</v>
          </cell>
          <cell r="E52">
            <v>7725086</v>
          </cell>
          <cell r="G52">
            <v>43274706</v>
          </cell>
        </row>
        <row r="53">
          <cell r="B53" t="str">
            <v xml:space="preserve"> 21.</v>
          </cell>
          <cell r="C53" t="str">
            <v>포장비</v>
          </cell>
          <cell r="E53">
            <v>509705048</v>
          </cell>
          <cell r="G53">
            <v>538809399</v>
          </cell>
        </row>
        <row r="54">
          <cell r="B54" t="str">
            <v xml:space="preserve"> 22.</v>
          </cell>
          <cell r="C54" t="str">
            <v>하역비</v>
          </cell>
          <cell r="E54">
            <v>22018713</v>
          </cell>
          <cell r="G54">
            <v>25571663</v>
          </cell>
        </row>
        <row r="55">
          <cell r="B55" t="str">
            <v xml:space="preserve"> 23.</v>
          </cell>
          <cell r="C55" t="str">
            <v>견본비</v>
          </cell>
          <cell r="E55">
            <v>226970956</v>
          </cell>
          <cell r="G55">
            <v>219199671</v>
          </cell>
        </row>
        <row r="56">
          <cell r="B56" t="str">
            <v xml:space="preserve"> 24.</v>
          </cell>
          <cell r="C56" t="str">
            <v>대손상각비</v>
          </cell>
          <cell r="E56">
            <v>250764850</v>
          </cell>
          <cell r="G56">
            <v>433558098</v>
          </cell>
        </row>
        <row r="57">
          <cell r="B57" t="str">
            <v xml:space="preserve"> 25.</v>
          </cell>
          <cell r="C57" t="str">
            <v>외주가공비</v>
          </cell>
          <cell r="E57">
            <v>7036500</v>
          </cell>
          <cell r="G57">
            <v>0</v>
          </cell>
        </row>
        <row r="58">
          <cell r="B58" t="str">
            <v xml:space="preserve"> 26.</v>
          </cell>
          <cell r="C58" t="str">
            <v>기술개발비</v>
          </cell>
          <cell r="E58">
            <v>1399701443</v>
          </cell>
          <cell r="G58">
            <v>789474420</v>
          </cell>
        </row>
        <row r="59">
          <cell r="B59" t="str">
            <v xml:space="preserve"> 27.</v>
          </cell>
          <cell r="C59" t="str">
            <v>잡비</v>
          </cell>
          <cell r="E59">
            <v>6377080</v>
          </cell>
          <cell r="G59">
            <v>4022429</v>
          </cell>
        </row>
        <row r="60">
          <cell r="B60" t="str">
            <v xml:space="preserve"> 28.</v>
          </cell>
          <cell r="C60" t="str">
            <v>지사경비</v>
          </cell>
          <cell r="E60">
            <v>1679840740</v>
          </cell>
          <cell r="G60">
            <v>1846936853</v>
          </cell>
        </row>
        <row r="61">
          <cell r="B61" t="str">
            <v xml:space="preserve"> 29.</v>
          </cell>
          <cell r="C61" t="str">
            <v>해외시장개척비</v>
          </cell>
          <cell r="E61">
            <v>58300588</v>
          </cell>
          <cell r="G61">
            <v>118303391</v>
          </cell>
        </row>
        <row r="62">
          <cell r="B62" t="str">
            <v xml:space="preserve"> 30.</v>
          </cell>
          <cell r="C62" t="str">
            <v>무형자산상각비</v>
          </cell>
          <cell r="E62">
            <v>3254161</v>
          </cell>
          <cell r="G62">
            <v>3254161</v>
          </cell>
        </row>
        <row r="65">
          <cell r="A65" t="str">
            <v>Ⅴ</v>
          </cell>
          <cell r="B65" t="str">
            <v>.</v>
          </cell>
          <cell r="C65" t="str">
            <v>영업이익</v>
          </cell>
          <cell r="F65">
            <v>19931236938</v>
          </cell>
          <cell r="H65">
            <v>14702070727</v>
          </cell>
        </row>
        <row r="67">
          <cell r="A67" t="str">
            <v>Ⅵ</v>
          </cell>
          <cell r="B67" t="str">
            <v>.</v>
          </cell>
          <cell r="C67" t="str">
            <v xml:space="preserve">영 업 외 수 익 </v>
          </cell>
          <cell r="F67">
            <v>1927124208</v>
          </cell>
          <cell r="H67">
            <v>2458346749</v>
          </cell>
        </row>
        <row r="68">
          <cell r="B68" t="str">
            <v xml:space="preserve"> 1.</v>
          </cell>
          <cell r="C68" t="str">
            <v>이자수익</v>
          </cell>
          <cell r="E68">
            <v>816273779</v>
          </cell>
          <cell r="G68">
            <v>1091271395</v>
          </cell>
        </row>
        <row r="69">
          <cell r="B69" t="str">
            <v xml:space="preserve"> 2.</v>
          </cell>
          <cell r="C69" t="str">
            <v>배당금수입</v>
          </cell>
          <cell r="E69">
            <v>0</v>
          </cell>
          <cell r="G69">
            <v>46954157</v>
          </cell>
        </row>
        <row r="71">
          <cell r="A71" t="str">
            <v>별첨 주석은 본 재무제표의 일부입니다.</v>
          </cell>
        </row>
        <row r="72">
          <cell r="A72" t="str">
            <v>계속;</v>
          </cell>
        </row>
        <row r="73">
          <cell r="B73" t="str">
            <v xml:space="preserve"> 3.</v>
          </cell>
          <cell r="C73" t="str">
            <v>수입임대료</v>
          </cell>
          <cell r="E73">
            <v>28027270</v>
          </cell>
          <cell r="G73">
            <v>7636362</v>
          </cell>
        </row>
        <row r="74">
          <cell r="B74" t="str">
            <v xml:space="preserve"> 4.</v>
          </cell>
          <cell r="C74" t="str">
            <v>외환차익</v>
          </cell>
          <cell r="E74">
            <v>567042886</v>
          </cell>
          <cell r="G74">
            <v>523330766</v>
          </cell>
        </row>
        <row r="75">
          <cell r="B75" t="str">
            <v xml:space="preserve"> 5.</v>
          </cell>
          <cell r="C75" t="str">
            <v>외화환산이익</v>
          </cell>
          <cell r="E75">
            <v>217492632</v>
          </cell>
          <cell r="G75">
            <v>353264880</v>
          </cell>
        </row>
        <row r="76">
          <cell r="B76" t="str">
            <v xml:space="preserve"> 6.</v>
          </cell>
          <cell r="C76" t="str">
            <v>유형자산처분이익</v>
          </cell>
          <cell r="E76">
            <v>7778293</v>
          </cell>
          <cell r="G76">
            <v>11093529</v>
          </cell>
        </row>
        <row r="77">
          <cell r="B77" t="str">
            <v xml:space="preserve"> 7.</v>
          </cell>
          <cell r="C77" t="str">
            <v>유가증권처분이익</v>
          </cell>
          <cell r="E77">
            <v>0</v>
          </cell>
          <cell r="G77">
            <v>136446248</v>
          </cell>
        </row>
        <row r="78">
          <cell r="B78" t="str">
            <v xml:space="preserve"> 8.</v>
          </cell>
          <cell r="C78" t="str">
            <v>유가증권평가이익</v>
          </cell>
          <cell r="D78" t="str">
            <v>(주4)</v>
          </cell>
          <cell r="E78">
            <v>12570261</v>
          </cell>
          <cell r="G78">
            <v>0</v>
          </cell>
        </row>
        <row r="79">
          <cell r="B79" t="str">
            <v xml:space="preserve"> 9.</v>
          </cell>
          <cell r="C79" t="str">
            <v>투자자산처분이익</v>
          </cell>
          <cell r="E79">
            <v>0</v>
          </cell>
          <cell r="G79">
            <v>9304000</v>
          </cell>
        </row>
        <row r="80">
          <cell r="B80" t="str">
            <v xml:space="preserve"> 10.</v>
          </cell>
          <cell r="C80" t="str">
            <v>잡이익</v>
          </cell>
          <cell r="E80">
            <v>277939087</v>
          </cell>
          <cell r="G80">
            <v>279045412</v>
          </cell>
        </row>
        <row r="82">
          <cell r="A82" t="str">
            <v>Ⅶ</v>
          </cell>
          <cell r="B82" t="str">
            <v>.</v>
          </cell>
          <cell r="C82" t="str">
            <v>영 업 외 비 용</v>
          </cell>
          <cell r="F82">
            <v>6758518299</v>
          </cell>
          <cell r="H82">
            <v>7924023190</v>
          </cell>
        </row>
        <row r="83">
          <cell r="B83" t="str">
            <v xml:space="preserve"> 1.</v>
          </cell>
          <cell r="C83" t="str">
            <v>이자비용</v>
          </cell>
          <cell r="E83">
            <v>2330977613</v>
          </cell>
          <cell r="G83">
            <v>4359157953</v>
          </cell>
        </row>
        <row r="84">
          <cell r="B84" t="str">
            <v xml:space="preserve"> 2.</v>
          </cell>
          <cell r="C84" t="str">
            <v>매출채권처분손실</v>
          </cell>
          <cell r="E84">
            <v>745902417</v>
          </cell>
          <cell r="G84">
            <v>129967280</v>
          </cell>
        </row>
        <row r="85">
          <cell r="B85" t="str">
            <v xml:space="preserve"> 3.</v>
          </cell>
          <cell r="C85" t="str">
            <v>지분법평가손실</v>
          </cell>
          <cell r="D85" t="str">
            <v>(주6)</v>
          </cell>
          <cell r="E85">
            <v>2058152657</v>
          </cell>
          <cell r="G85">
            <v>1862323783</v>
          </cell>
        </row>
        <row r="86">
          <cell r="B86" t="str">
            <v xml:space="preserve"> 4.</v>
          </cell>
          <cell r="C86" t="str">
            <v>기부금</v>
          </cell>
          <cell r="E86">
            <v>90680000</v>
          </cell>
          <cell r="G86">
            <v>60162250</v>
          </cell>
        </row>
        <row r="87">
          <cell r="B87" t="str">
            <v xml:space="preserve"> 5.</v>
          </cell>
          <cell r="C87" t="str">
            <v>유가증권처분손실</v>
          </cell>
          <cell r="E87">
            <v>0</v>
          </cell>
          <cell r="G87">
            <v>48733367</v>
          </cell>
        </row>
        <row r="88">
          <cell r="B88" t="str">
            <v xml:space="preserve"> 6.</v>
          </cell>
          <cell r="C88" t="str">
            <v>유가증권평가손실</v>
          </cell>
          <cell r="D88" t="str">
            <v>(주4)</v>
          </cell>
          <cell r="E88">
            <v>804300</v>
          </cell>
          <cell r="G88">
            <v>387500</v>
          </cell>
        </row>
        <row r="89">
          <cell r="B89" t="str">
            <v xml:space="preserve"> 7.</v>
          </cell>
          <cell r="C89" t="str">
            <v>투자자산처분손실</v>
          </cell>
          <cell r="E89">
            <v>30600</v>
          </cell>
          <cell r="G89">
            <v>300549200</v>
          </cell>
        </row>
        <row r="90">
          <cell r="B90" t="str">
            <v xml:space="preserve"> 8.</v>
          </cell>
          <cell r="C90" t="str">
            <v>투자유가증권감액손실</v>
          </cell>
          <cell r="D90" t="str">
            <v>(주5)</v>
          </cell>
          <cell r="E90">
            <v>639572196</v>
          </cell>
          <cell r="G90">
            <v>0</v>
          </cell>
        </row>
        <row r="91">
          <cell r="B91" t="str">
            <v xml:space="preserve"> 9.</v>
          </cell>
          <cell r="C91" t="str">
            <v>외환차손</v>
          </cell>
          <cell r="E91">
            <v>536385256</v>
          </cell>
          <cell r="G91">
            <v>698211866</v>
          </cell>
        </row>
        <row r="92">
          <cell r="B92" t="str">
            <v xml:space="preserve"> 10.</v>
          </cell>
          <cell r="C92" t="str">
            <v>외화환산손실</v>
          </cell>
          <cell r="E92">
            <v>179641124</v>
          </cell>
          <cell r="G92">
            <v>79376397</v>
          </cell>
        </row>
        <row r="93">
          <cell r="B93" t="str">
            <v xml:space="preserve"> 11.</v>
          </cell>
          <cell r="C93" t="str">
            <v>유형자산처분손실</v>
          </cell>
          <cell r="E93">
            <v>14046086</v>
          </cell>
          <cell r="G93">
            <v>5702029</v>
          </cell>
        </row>
        <row r="94">
          <cell r="B94" t="str">
            <v xml:space="preserve"> 12.</v>
          </cell>
          <cell r="C94" t="str">
            <v>운휴자산상각비</v>
          </cell>
          <cell r="E94">
            <v>0</v>
          </cell>
          <cell r="G94">
            <v>226277678</v>
          </cell>
        </row>
        <row r="95">
          <cell r="B95" t="str">
            <v xml:space="preserve"> 13.</v>
          </cell>
          <cell r="C95" t="str">
            <v>임대자산상각비</v>
          </cell>
          <cell r="E95">
            <v>12431607</v>
          </cell>
          <cell r="G95">
            <v>0</v>
          </cell>
        </row>
        <row r="96">
          <cell r="B96" t="str">
            <v xml:space="preserve"> 14.</v>
          </cell>
          <cell r="C96" t="str">
            <v>지급보증료</v>
          </cell>
          <cell r="E96">
            <v>88781334</v>
          </cell>
          <cell r="G96">
            <v>0</v>
          </cell>
        </row>
        <row r="97">
          <cell r="B97" t="str">
            <v xml:space="preserve"> 15.</v>
          </cell>
          <cell r="C97" t="str">
            <v>잡손실</v>
          </cell>
          <cell r="E97">
            <v>61113109</v>
          </cell>
          <cell r="G97">
            <v>153173887</v>
          </cell>
        </row>
        <row r="99">
          <cell r="A99" t="str">
            <v>Ⅷ</v>
          </cell>
          <cell r="B99" t="str">
            <v>.</v>
          </cell>
          <cell r="C99" t="str">
            <v>경상이익</v>
          </cell>
          <cell r="F99">
            <v>15099842847</v>
          </cell>
          <cell r="H99">
            <v>9236394286</v>
          </cell>
        </row>
        <row r="101">
          <cell r="A101" t="str">
            <v>별첨 주석은 본 재무제표의 일부입니다.</v>
          </cell>
        </row>
        <row r="102">
          <cell r="A102" t="str">
            <v>계속;</v>
          </cell>
        </row>
        <row r="103">
          <cell r="A103" t="str">
            <v>Ⅸ</v>
          </cell>
          <cell r="B103" t="str">
            <v>.</v>
          </cell>
          <cell r="C103" t="str">
            <v>특  별  이  익</v>
          </cell>
          <cell r="F103">
            <v>0</v>
          </cell>
          <cell r="H103">
            <v>0</v>
          </cell>
        </row>
        <row r="105">
          <cell r="A105" t="str">
            <v>Ⅹ</v>
          </cell>
          <cell r="B105" t="str">
            <v>.</v>
          </cell>
          <cell r="C105" t="str">
            <v>특  별  손  실</v>
          </cell>
          <cell r="F105">
            <v>1491162779</v>
          </cell>
          <cell r="H105">
            <v>29000000</v>
          </cell>
        </row>
        <row r="106">
          <cell r="B106" t="str">
            <v>1.</v>
          </cell>
          <cell r="C106" t="str">
            <v>투자주식감액손실</v>
          </cell>
          <cell r="E106">
            <v>0</v>
          </cell>
          <cell r="G106">
            <v>0</v>
          </cell>
        </row>
        <row r="107">
          <cell r="B107" t="str">
            <v xml:space="preserve"> 1.</v>
          </cell>
          <cell r="C107" t="str">
            <v>기타의특별손실</v>
          </cell>
          <cell r="E107">
            <v>0</v>
          </cell>
          <cell r="G107">
            <v>29000000</v>
          </cell>
        </row>
        <row r="108">
          <cell r="B108" t="str">
            <v xml:space="preserve"> 2.</v>
          </cell>
          <cell r="C108" t="str">
            <v>유형자산감액손실</v>
          </cell>
          <cell r="D108" t="str">
            <v>(주10)</v>
          </cell>
          <cell r="E108">
            <v>1491162779</v>
          </cell>
          <cell r="G108">
            <v>0</v>
          </cell>
        </row>
        <row r="111">
          <cell r="A111" t="str">
            <v>ⅩⅠ.</v>
          </cell>
          <cell r="C111" t="str">
            <v>법인세비용차감전순이익</v>
          </cell>
          <cell r="F111">
            <v>13608680068</v>
          </cell>
          <cell r="H111">
            <v>9207394286</v>
          </cell>
        </row>
        <row r="113">
          <cell r="A113" t="str">
            <v>ⅩⅡ.</v>
          </cell>
          <cell r="C113" t="str">
            <v>법인세비용</v>
          </cell>
          <cell r="D113" t="str">
            <v>(주24)</v>
          </cell>
          <cell r="F113">
            <v>4342567182</v>
          </cell>
          <cell r="H113">
            <v>3046702214</v>
          </cell>
        </row>
        <row r="116">
          <cell r="A116" t="str">
            <v>ⅩⅢ.</v>
          </cell>
          <cell r="C116" t="str">
            <v>당기순이익</v>
          </cell>
          <cell r="D116" t="str">
            <v>(주25)</v>
          </cell>
          <cell r="F116">
            <v>9266112886</v>
          </cell>
          <cell r="H116">
            <v>6160692072</v>
          </cell>
        </row>
        <row r="117">
          <cell r="B117" t="str">
            <v>(</v>
          </cell>
          <cell r="C117" t="str">
            <v xml:space="preserve">주당경상이익: </v>
          </cell>
          <cell r="F117" t="str">
            <v>=================</v>
          </cell>
          <cell r="H117" t="str">
            <v>=================</v>
          </cell>
        </row>
        <row r="118">
          <cell r="C118" t="str">
            <v>당기 : 10,298원</v>
          </cell>
        </row>
        <row r="119">
          <cell r="C119" t="str">
            <v>전기 :  6,180원)</v>
          </cell>
        </row>
        <row r="120">
          <cell r="B120" t="str">
            <v>(</v>
          </cell>
          <cell r="C120" t="str">
            <v>주당순이익:</v>
          </cell>
        </row>
        <row r="121">
          <cell r="C121" t="str">
            <v>당기 : 9,266원</v>
          </cell>
        </row>
        <row r="122">
          <cell r="C122" t="str">
            <v>전기 : 6,160원)</v>
          </cell>
        </row>
      </sheetData>
      <sheetData sheetId="6" refreshError="1">
        <row r="11">
          <cell r="A11" t="str">
            <v>Ⅰ</v>
          </cell>
          <cell r="B11" t="str">
            <v>.</v>
          </cell>
          <cell r="C11" t="str">
            <v>처분전이익잉여금</v>
          </cell>
          <cell r="F11">
            <v>9833949871</v>
          </cell>
          <cell r="H11">
            <v>1955182486</v>
          </cell>
        </row>
        <row r="12">
          <cell r="B12" t="str">
            <v xml:space="preserve"> 1.</v>
          </cell>
          <cell r="C12" t="str">
            <v>전기이월이익잉여금</v>
          </cell>
          <cell r="E12">
            <v>567836985</v>
          </cell>
          <cell r="G12">
            <v>0</v>
          </cell>
        </row>
        <row r="13">
          <cell r="B13" t="str">
            <v xml:space="preserve"> 2.</v>
          </cell>
          <cell r="C13" t="str">
            <v>전기오류수정손실</v>
          </cell>
          <cell r="D13" t="str">
            <v>(주22)</v>
          </cell>
          <cell r="E13">
            <v>0</v>
          </cell>
          <cell r="G13">
            <v>-172466158</v>
          </cell>
        </row>
        <row r="14">
          <cell r="B14" t="str">
            <v xml:space="preserve"> 3.</v>
          </cell>
          <cell r="C14" t="str">
            <v>회계변경의 누적효과</v>
          </cell>
          <cell r="D14" t="str">
            <v>(주21)</v>
          </cell>
          <cell r="E14">
            <v>0</v>
          </cell>
          <cell r="G14">
            <v>-4033043428</v>
          </cell>
        </row>
        <row r="15">
          <cell r="B15" t="str">
            <v xml:space="preserve"> 4.</v>
          </cell>
          <cell r="C15" t="str">
            <v>당기순이익</v>
          </cell>
          <cell r="E15">
            <v>9266112886</v>
          </cell>
          <cell r="G15">
            <v>6160692072</v>
          </cell>
        </row>
        <row r="17">
          <cell r="A17" t="str">
            <v>Ⅱ</v>
          </cell>
          <cell r="B17" t="str">
            <v>.</v>
          </cell>
          <cell r="C17" t="str">
            <v>임의적립금등의 이입액</v>
          </cell>
          <cell r="F17">
            <v>1471742354</v>
          </cell>
          <cell r="H17">
            <v>1171892686</v>
          </cell>
        </row>
        <row r="18">
          <cell r="B18" t="str">
            <v xml:space="preserve"> 1.</v>
          </cell>
          <cell r="C18" t="str">
            <v>해외시장개척준비금</v>
          </cell>
          <cell r="E18">
            <v>351359496</v>
          </cell>
          <cell r="G18">
            <v>317246059</v>
          </cell>
        </row>
        <row r="19">
          <cell r="B19" t="str">
            <v xml:space="preserve"> 2.</v>
          </cell>
          <cell r="C19" t="str">
            <v>수출손실준비금</v>
          </cell>
          <cell r="E19">
            <v>582232222</v>
          </cell>
          <cell r="G19">
            <v>500761031</v>
          </cell>
        </row>
        <row r="20">
          <cell r="B20" t="str">
            <v xml:space="preserve"> 3.</v>
          </cell>
          <cell r="C20" t="str">
            <v>기술개발준비금</v>
          </cell>
          <cell r="E20">
            <v>520552263</v>
          </cell>
          <cell r="G20">
            <v>353885596</v>
          </cell>
        </row>
        <row r="21">
          <cell r="B21" t="str">
            <v xml:space="preserve"> 4.</v>
          </cell>
          <cell r="C21" t="str">
            <v>해외투자손실준비금</v>
          </cell>
          <cell r="E21">
            <v>17598373</v>
          </cell>
          <cell r="G21">
            <v>0</v>
          </cell>
        </row>
        <row r="23">
          <cell r="C23" t="str">
            <v>합계</v>
          </cell>
          <cell r="F23">
            <v>11305692225</v>
          </cell>
          <cell r="H23">
            <v>3127075172</v>
          </cell>
        </row>
        <row r="25">
          <cell r="A25" t="str">
            <v>Ⅲ</v>
          </cell>
          <cell r="B25" t="str">
            <v>.</v>
          </cell>
          <cell r="C25" t="str">
            <v>이익잉여금처분액</v>
          </cell>
          <cell r="F25">
            <v>10500000000</v>
          </cell>
          <cell r="H25">
            <v>2559238187</v>
          </cell>
        </row>
        <row r="26">
          <cell r="B26" t="str">
            <v xml:space="preserve"> 1.</v>
          </cell>
          <cell r="C26" t="str">
            <v>기술개발준비금</v>
          </cell>
          <cell r="E26">
            <v>3500000000</v>
          </cell>
          <cell r="G26">
            <v>781042843</v>
          </cell>
        </row>
        <row r="27">
          <cell r="B27" t="str">
            <v xml:space="preserve"> 2.</v>
          </cell>
          <cell r="C27" t="str">
            <v>해외시장개척준비금</v>
          </cell>
          <cell r="E27">
            <v>0</v>
          </cell>
          <cell r="G27">
            <v>522651960</v>
          </cell>
        </row>
        <row r="28">
          <cell r="B28" t="str">
            <v xml:space="preserve"> 3.</v>
          </cell>
          <cell r="C28" t="str">
            <v>수출손실준비금</v>
          </cell>
          <cell r="E28">
            <v>0</v>
          </cell>
          <cell r="G28">
            <v>502748265</v>
          </cell>
        </row>
        <row r="29">
          <cell r="B29" t="str">
            <v xml:space="preserve"> 4.</v>
          </cell>
          <cell r="C29" t="str">
            <v>해외투자손실준비금</v>
          </cell>
          <cell r="E29">
            <v>0</v>
          </cell>
          <cell r="G29">
            <v>52795119</v>
          </cell>
        </row>
        <row r="30">
          <cell r="B30" t="str">
            <v xml:space="preserve"> 5.</v>
          </cell>
          <cell r="C30" t="str">
            <v>기업발전적립금</v>
          </cell>
          <cell r="E30">
            <v>2700000000</v>
          </cell>
          <cell r="G30">
            <v>0</v>
          </cell>
        </row>
        <row r="31">
          <cell r="B31" t="str">
            <v xml:space="preserve"> 6.</v>
          </cell>
          <cell r="C31" t="str">
            <v>사업확장적립금</v>
          </cell>
          <cell r="E31">
            <v>4300000000</v>
          </cell>
          <cell r="G31">
            <v>700000000</v>
          </cell>
        </row>
        <row r="33">
          <cell r="A33" t="str">
            <v>Ⅵ</v>
          </cell>
          <cell r="B33" t="str">
            <v>.</v>
          </cell>
          <cell r="C33" t="str">
            <v>차기이월이익잉여금</v>
          </cell>
          <cell r="F33">
            <v>805692225</v>
          </cell>
          <cell r="H33">
            <v>567836985</v>
          </cell>
        </row>
        <row r="35">
          <cell r="E35" t="str">
            <v xml:space="preserve"> </v>
          </cell>
          <cell r="G35" t="str">
            <v xml:space="preserve"> </v>
          </cell>
        </row>
      </sheetData>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총괄표(12월)"/>
      <sheetName val="채권조회서"/>
      <sheetName val="총괄표(10월)"/>
      <sheetName val="채권채무차이분석"/>
      <sheetName val="미지급금"/>
      <sheetName val="잉여금"/>
      <sheetName val="대차대조표"/>
      <sheetName val="손익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계정co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XXXX"/>
      <sheetName val="계정code"/>
      <sheetName val="대차표"/>
      <sheetName val="손익표"/>
      <sheetName val="광명대차"/>
      <sheetName val="광명손익"/>
      <sheetName val="안산대차"/>
      <sheetName val="안산손익"/>
      <sheetName val="대차(광+안)"/>
      <sheetName val="손익(광+안)"/>
      <sheetName val="Sheet1"/>
      <sheetName val="잉여금"/>
      <sheetName val="대차대조표"/>
      <sheetName val="손익계산서"/>
    </sheetNames>
    <sheetDataSet>
      <sheetData sheetId="0" refreshError="1"/>
      <sheetData sheetId="1"/>
      <sheetData sheetId="2" refreshError="1">
        <row r="2">
          <cell r="A2">
            <v>10</v>
          </cell>
          <cell r="C2" t="str">
            <v xml:space="preserve"> 자           산</v>
          </cell>
        </row>
        <row r="3">
          <cell r="A3">
            <v>11</v>
          </cell>
          <cell r="C3" t="str">
            <v>Ⅰ. 유   동    자   산</v>
          </cell>
        </row>
        <row r="4">
          <cell r="A4">
            <v>12</v>
          </cell>
          <cell r="C4" t="str">
            <v>(1) 당   좌    자   산</v>
          </cell>
        </row>
        <row r="5">
          <cell r="A5">
            <v>13</v>
          </cell>
          <cell r="C5" t="str">
            <v>(2) 재   고    자   산</v>
          </cell>
        </row>
        <row r="6">
          <cell r="A6">
            <v>21</v>
          </cell>
          <cell r="C6" t="str">
            <v>Ⅱ. 고   정    자   산</v>
          </cell>
        </row>
        <row r="7">
          <cell r="A7">
            <v>22</v>
          </cell>
          <cell r="C7" t="str">
            <v>(1) 투   자    자   산</v>
          </cell>
        </row>
        <row r="8">
          <cell r="A8">
            <v>23</v>
          </cell>
          <cell r="C8" t="str">
            <v>(2) 유   형    자   산</v>
          </cell>
        </row>
        <row r="9">
          <cell r="A9">
            <v>24</v>
          </cell>
          <cell r="C9" t="str">
            <v>(3) 무   형    자   산</v>
          </cell>
        </row>
        <row r="10">
          <cell r="A10">
            <v>25</v>
          </cell>
          <cell r="C10" t="str">
            <v>(4) 이   연    자   산</v>
          </cell>
        </row>
        <row r="11">
          <cell r="A11">
            <v>29</v>
          </cell>
          <cell r="C11" t="str">
            <v xml:space="preserve">  자   산   총   계</v>
          </cell>
        </row>
        <row r="12">
          <cell r="A12">
            <v>30</v>
          </cell>
          <cell r="C12" t="str">
            <v xml:space="preserve"> 부           채</v>
          </cell>
        </row>
        <row r="13">
          <cell r="A13">
            <v>31</v>
          </cell>
          <cell r="C13" t="str">
            <v>Ⅰ. 유   동    부   채</v>
          </cell>
        </row>
        <row r="14">
          <cell r="A14">
            <v>32</v>
          </cell>
          <cell r="C14" t="str">
            <v>Ⅱ. 고   정    부   채</v>
          </cell>
        </row>
        <row r="15">
          <cell r="A15">
            <v>39</v>
          </cell>
          <cell r="C15" t="str">
            <v xml:space="preserve">  부   채   총   계</v>
          </cell>
        </row>
        <row r="16">
          <cell r="A16">
            <v>40</v>
          </cell>
          <cell r="C16" t="str">
            <v xml:space="preserve"> 자           본</v>
          </cell>
        </row>
        <row r="17">
          <cell r="A17">
            <v>41</v>
          </cell>
          <cell r="C17" t="str">
            <v>Ⅰ. 자      본      금</v>
          </cell>
        </row>
        <row r="18">
          <cell r="A18">
            <v>42</v>
          </cell>
          <cell r="C18" t="str">
            <v>Ⅱ. 자  본  잉  여  금</v>
          </cell>
        </row>
        <row r="19">
          <cell r="C19" t="str">
            <v>(1) 자  본  준  비  금</v>
          </cell>
        </row>
        <row r="20">
          <cell r="C20" t="str">
            <v>(2) 재 평 가  적 립 금</v>
          </cell>
        </row>
        <row r="21">
          <cell r="A21">
            <v>43</v>
          </cell>
          <cell r="C21" t="str">
            <v>Ⅱ. 이  익  잉  여  금</v>
          </cell>
        </row>
        <row r="22">
          <cell r="A22">
            <v>48</v>
          </cell>
          <cell r="C22" t="str">
            <v xml:space="preserve">  자   본   총   계</v>
          </cell>
        </row>
        <row r="23">
          <cell r="A23">
            <v>49</v>
          </cell>
          <cell r="C23" t="str">
            <v xml:space="preserve">  부채 와 자본 총계</v>
          </cell>
        </row>
        <row r="26">
          <cell r="A26">
            <v>50</v>
          </cell>
          <cell r="C26" t="str">
            <v>Ⅰ. 매      출      액</v>
          </cell>
        </row>
        <row r="27">
          <cell r="A27">
            <v>51</v>
          </cell>
          <cell r="C27" t="str">
            <v>Ⅱ. 매   출    원   가</v>
          </cell>
        </row>
        <row r="28">
          <cell r="A28">
            <v>52</v>
          </cell>
          <cell r="C28" t="str">
            <v>Ⅲ. 매  출  총  이  익</v>
          </cell>
        </row>
        <row r="29">
          <cell r="A29">
            <v>53</v>
          </cell>
          <cell r="C29" t="str">
            <v>Ⅳ. 판매비 와 관 리 비</v>
          </cell>
        </row>
        <row r="30">
          <cell r="A30">
            <v>54</v>
          </cell>
          <cell r="C30" t="str">
            <v>Ⅴ. 영   업    이   익</v>
          </cell>
        </row>
        <row r="31">
          <cell r="A31">
            <v>55</v>
          </cell>
          <cell r="C31" t="str">
            <v>Ⅵ. 영  업  외  수  익</v>
          </cell>
        </row>
        <row r="32">
          <cell r="A32">
            <v>56</v>
          </cell>
          <cell r="C32" t="str">
            <v>Ⅶ. 영  업  외  비  용</v>
          </cell>
        </row>
        <row r="33">
          <cell r="A33">
            <v>57</v>
          </cell>
          <cell r="C33" t="str">
            <v>Ⅷ. 경   상    이   익</v>
          </cell>
        </row>
        <row r="34">
          <cell r="A34">
            <v>58</v>
          </cell>
          <cell r="C34" t="str">
            <v>Ⅸ. 특   별    이   익</v>
          </cell>
        </row>
        <row r="35">
          <cell r="A35">
            <v>59</v>
          </cell>
          <cell r="C35" t="str">
            <v>Ⅹ. 특   별    손   실</v>
          </cell>
        </row>
        <row r="36">
          <cell r="A36">
            <v>60</v>
          </cell>
          <cell r="C36" t="str">
            <v>ⅩⅠ.법인세비용차감전순이익</v>
          </cell>
        </row>
        <row r="37">
          <cell r="A37">
            <v>61</v>
          </cell>
          <cell r="C37" t="str">
            <v>ⅩⅡ.법  인  세  비 용</v>
          </cell>
        </row>
        <row r="38">
          <cell r="A38">
            <v>62</v>
          </cell>
          <cell r="C38" t="str">
            <v>ⅩⅢ.당  기  순  이 익</v>
          </cell>
        </row>
        <row r="40">
          <cell r="A40">
            <v>71</v>
          </cell>
          <cell r="C40" t="str">
            <v>Ⅰ. 재      료      비</v>
          </cell>
        </row>
        <row r="41">
          <cell r="A41">
            <v>72</v>
          </cell>
          <cell r="C41" t="str">
            <v>Ⅱ. 노      무      비</v>
          </cell>
        </row>
        <row r="42">
          <cell r="A42">
            <v>73</v>
          </cell>
          <cell r="C42" t="str">
            <v>Ⅲ. 경              비</v>
          </cell>
        </row>
        <row r="43">
          <cell r="A43">
            <v>74</v>
          </cell>
          <cell r="C43" t="str">
            <v>Ⅳ. 당기 총 제 조 비용</v>
          </cell>
        </row>
        <row r="44">
          <cell r="A44">
            <v>75</v>
          </cell>
          <cell r="C44" t="str">
            <v>Ⅴ. 기초 재 공 품 재고</v>
          </cell>
        </row>
        <row r="45">
          <cell r="A45">
            <v>76</v>
          </cell>
          <cell r="C45" t="str">
            <v>Ⅵ. 합              계</v>
          </cell>
        </row>
        <row r="46">
          <cell r="A46">
            <v>77</v>
          </cell>
          <cell r="C46" t="str">
            <v>Ⅶ. 기말 재 공 품 재고</v>
          </cell>
        </row>
        <row r="47">
          <cell r="A47">
            <v>78</v>
          </cell>
          <cell r="C47" t="str">
            <v>Ⅷ. 타  계  정  대  체</v>
          </cell>
        </row>
        <row r="48">
          <cell r="A48">
            <v>79</v>
          </cell>
          <cell r="C48" t="str">
            <v>Ⅸ. 당기 제품 제조원가</v>
          </cell>
        </row>
        <row r="49">
          <cell r="A49">
            <v>80</v>
          </cell>
          <cell r="C49" t="str">
            <v>Ⅹ. 타 계 정 으로 대체</v>
          </cell>
        </row>
        <row r="51">
          <cell r="A51">
            <v>81</v>
          </cell>
          <cell r="C51" t="str">
            <v>Ⅰ. 용              지</v>
          </cell>
        </row>
        <row r="52">
          <cell r="A52">
            <v>82</v>
          </cell>
          <cell r="C52" t="str">
            <v>Ⅱ. 재      료      비</v>
          </cell>
        </row>
        <row r="53">
          <cell r="A53">
            <v>83</v>
          </cell>
          <cell r="C53" t="str">
            <v>Ⅲ. 노      무      비</v>
          </cell>
        </row>
        <row r="54">
          <cell r="A54">
            <v>84</v>
          </cell>
          <cell r="C54" t="str">
            <v>Ⅳ. 외      주      비</v>
          </cell>
        </row>
        <row r="55">
          <cell r="A55">
            <v>85</v>
          </cell>
          <cell r="C55" t="str">
            <v>Ⅴ. 경              비</v>
          </cell>
        </row>
        <row r="56">
          <cell r="A56">
            <v>86</v>
          </cell>
          <cell r="C56" t="str">
            <v>Ⅵ. 당기 총 공사 원 가</v>
          </cell>
        </row>
        <row r="57">
          <cell r="A57">
            <v>87</v>
          </cell>
          <cell r="C57" t="str">
            <v>Ⅶ. 기초 미 완 성 주택</v>
          </cell>
        </row>
        <row r="58">
          <cell r="A58">
            <v>88</v>
          </cell>
          <cell r="C58" t="str">
            <v>Ⅷ. 타 계 정 에서 대체</v>
          </cell>
        </row>
        <row r="59">
          <cell r="A59">
            <v>89</v>
          </cell>
          <cell r="C59" t="str">
            <v xml:space="preserve">     합          계</v>
          </cell>
        </row>
        <row r="60">
          <cell r="A60">
            <v>90</v>
          </cell>
          <cell r="C60" t="str">
            <v>Ⅸ. 기말 미 완 성 주택</v>
          </cell>
        </row>
        <row r="61">
          <cell r="A61">
            <v>91</v>
          </cell>
          <cell r="C61" t="str">
            <v>Ⅹ. 타 계 정 으로 대체</v>
          </cell>
        </row>
        <row r="62">
          <cell r="A62">
            <v>92</v>
          </cell>
          <cell r="C62" t="str">
            <v>ⅩⅠ. 당기주택공사원가</v>
          </cell>
        </row>
        <row r="67">
          <cell r="C67" t="str">
            <v xml:space="preserve">  &lt;당 좌 자 산&gt;</v>
          </cell>
        </row>
        <row r="68">
          <cell r="A68">
            <v>100</v>
          </cell>
          <cell r="B68" t="str">
            <v xml:space="preserve"> </v>
          </cell>
          <cell r="C68" t="str">
            <v>지              점</v>
          </cell>
        </row>
        <row r="69">
          <cell r="A69">
            <v>101</v>
          </cell>
          <cell r="C69" t="str">
            <v>현              금</v>
          </cell>
        </row>
        <row r="70">
          <cell r="A70">
            <v>102</v>
          </cell>
          <cell r="C70" t="str">
            <v>당   좌    예   금</v>
          </cell>
        </row>
        <row r="71">
          <cell r="A71">
            <v>103</v>
          </cell>
          <cell r="C71" t="str">
            <v>보   통    예   금</v>
          </cell>
        </row>
        <row r="72">
          <cell r="A72">
            <v>104</v>
          </cell>
          <cell r="C72" t="str">
            <v>제      예      금</v>
          </cell>
        </row>
        <row r="73">
          <cell r="A73">
            <v>105</v>
          </cell>
          <cell r="C73" t="str">
            <v>정   기    적   금</v>
          </cell>
        </row>
        <row r="74">
          <cell r="A74">
            <v>106</v>
          </cell>
          <cell r="C74" t="str">
            <v>별   단    예   금</v>
          </cell>
        </row>
        <row r="75">
          <cell r="A75">
            <v>107</v>
          </cell>
          <cell r="C75" t="str">
            <v>유   가    증   권</v>
          </cell>
        </row>
        <row r="76">
          <cell r="A76">
            <v>108</v>
          </cell>
          <cell r="C76" t="str">
            <v>선  급  법  인  세</v>
          </cell>
        </row>
        <row r="77">
          <cell r="A77">
            <v>109</v>
          </cell>
          <cell r="C77" t="str">
            <v>대  손  충  당  금</v>
          </cell>
        </row>
        <row r="78">
          <cell r="A78">
            <v>110</v>
          </cell>
          <cell r="C78" t="str">
            <v>받   을   어    음</v>
          </cell>
        </row>
        <row r="79">
          <cell r="A79">
            <v>111</v>
          </cell>
          <cell r="C79" t="str">
            <v>대  손  충  당  금</v>
          </cell>
        </row>
        <row r="80">
          <cell r="A80">
            <v>112</v>
          </cell>
          <cell r="C80" t="str">
            <v>미      수      금</v>
          </cell>
        </row>
        <row r="81">
          <cell r="A81">
            <v>113</v>
          </cell>
          <cell r="C81" t="str">
            <v>단  기  대  여  금</v>
          </cell>
        </row>
        <row r="82">
          <cell r="A82">
            <v>114</v>
          </cell>
          <cell r="C82" t="str">
            <v>미   수    수   익</v>
          </cell>
        </row>
        <row r="83">
          <cell r="A83">
            <v>115</v>
          </cell>
          <cell r="C83" t="str">
            <v>공  사  미  수  금</v>
          </cell>
        </row>
        <row r="84">
          <cell r="A84">
            <v>116</v>
          </cell>
          <cell r="C84" t="str">
            <v>대  손  충  당  금</v>
          </cell>
        </row>
        <row r="85">
          <cell r="A85">
            <v>117</v>
          </cell>
          <cell r="C85" t="str">
            <v>관계회사단기대여금</v>
          </cell>
        </row>
        <row r="86">
          <cell r="A86">
            <v>118</v>
          </cell>
          <cell r="C86" t="str">
            <v>주임종 단기 대여금</v>
          </cell>
        </row>
        <row r="87">
          <cell r="A87">
            <v>119</v>
          </cell>
          <cell r="C87" t="str">
            <v>선      급      금</v>
          </cell>
        </row>
        <row r="88">
          <cell r="A88">
            <v>120</v>
          </cell>
          <cell r="C88" t="str">
            <v>선   급    비   용</v>
          </cell>
        </row>
        <row r="89">
          <cell r="A89">
            <v>121</v>
          </cell>
          <cell r="C89" t="str">
            <v>가   지    급   금</v>
          </cell>
        </row>
        <row r="90">
          <cell r="A90">
            <v>122</v>
          </cell>
          <cell r="C90" t="str">
            <v>부 가 세  대 급 금</v>
          </cell>
        </row>
        <row r="91">
          <cell r="A91">
            <v>123</v>
          </cell>
          <cell r="C91" t="str">
            <v>선  급  법  인  세</v>
          </cell>
        </row>
        <row r="92">
          <cell r="A92">
            <v>124</v>
          </cell>
          <cell r="C92" t="str">
            <v>임원종업원단기채권</v>
          </cell>
        </row>
        <row r="93">
          <cell r="A93">
            <v>125</v>
          </cell>
          <cell r="C93" t="str">
            <v>전      도      금</v>
          </cell>
        </row>
        <row r="94">
          <cell r="A94">
            <v>126</v>
          </cell>
          <cell r="C94" t="str">
            <v>분  양  미  수  금</v>
          </cell>
        </row>
        <row r="95">
          <cell r="A95">
            <v>127</v>
          </cell>
          <cell r="C95" t="str">
            <v>어  음  대  여  금</v>
          </cell>
        </row>
        <row r="96">
          <cell r="A96">
            <v>128</v>
          </cell>
          <cell r="C96" t="str">
            <v>고용 보험 대 급 금</v>
          </cell>
        </row>
        <row r="97">
          <cell r="A97">
            <v>129</v>
          </cell>
          <cell r="C97" t="str">
            <v>현  금  과  예  금</v>
          </cell>
        </row>
        <row r="98">
          <cell r="A98">
            <v>130</v>
          </cell>
          <cell r="C98" t="str">
            <v>매   출    채   권</v>
          </cell>
        </row>
        <row r="100">
          <cell r="A100">
            <v>131</v>
          </cell>
          <cell r="C100" t="str">
            <v>완   성    주   택</v>
          </cell>
        </row>
        <row r="101">
          <cell r="A101">
            <v>132</v>
          </cell>
          <cell r="C101" t="str">
            <v>미  완  성  주  택</v>
          </cell>
        </row>
        <row r="102">
          <cell r="A102">
            <v>133</v>
          </cell>
          <cell r="C102" t="str">
            <v>용              지</v>
          </cell>
        </row>
        <row r="103">
          <cell r="A103">
            <v>134</v>
          </cell>
          <cell r="C103" t="str">
            <v>제              품</v>
          </cell>
        </row>
        <row r="104">
          <cell r="A104">
            <v>135</v>
          </cell>
          <cell r="C104" t="str">
            <v>재      공      품</v>
          </cell>
        </row>
        <row r="105">
          <cell r="A105">
            <v>136</v>
          </cell>
          <cell r="C105" t="str">
            <v>원      재      료</v>
          </cell>
        </row>
        <row r="106">
          <cell r="A106">
            <v>137</v>
          </cell>
          <cell r="C106" t="str">
            <v>부      재      료</v>
          </cell>
        </row>
        <row r="107">
          <cell r="A107">
            <v>138</v>
          </cell>
          <cell r="C107" t="str">
            <v>미      착      품</v>
          </cell>
        </row>
        <row r="108">
          <cell r="A108">
            <v>139</v>
          </cell>
          <cell r="C108" t="str">
            <v>가      설      재</v>
          </cell>
        </row>
        <row r="110">
          <cell r="A110">
            <v>141</v>
          </cell>
          <cell r="C110" t="str">
            <v>장  기  성  예  금</v>
          </cell>
        </row>
        <row r="111">
          <cell r="A111">
            <v>142</v>
          </cell>
          <cell r="C111" t="str">
            <v>특정 현금 과 예 금</v>
          </cell>
        </row>
        <row r="112">
          <cell r="A112">
            <v>143</v>
          </cell>
          <cell r="C112" t="str">
            <v>투 자  유 가 증 권</v>
          </cell>
        </row>
        <row r="113">
          <cell r="A113">
            <v>144</v>
          </cell>
          <cell r="C113" t="str">
            <v>장  기  대  여  금</v>
          </cell>
        </row>
        <row r="114">
          <cell r="A114">
            <v>145</v>
          </cell>
          <cell r="C114" t="str">
            <v>대  손  충  당  금</v>
          </cell>
        </row>
        <row r="115">
          <cell r="A115">
            <v>146</v>
          </cell>
          <cell r="C115" t="str">
            <v>출      자      금</v>
          </cell>
        </row>
        <row r="116">
          <cell r="A116">
            <v>147</v>
          </cell>
          <cell r="C116" t="str">
            <v>관계회사  출 자 금</v>
          </cell>
        </row>
        <row r="117">
          <cell r="A117">
            <v>148</v>
          </cell>
          <cell r="C117" t="str">
            <v>전신 전화 가 입 권</v>
          </cell>
        </row>
        <row r="118">
          <cell r="A118">
            <v>149</v>
          </cell>
          <cell r="C118" t="str">
            <v>임  차  보  증  금</v>
          </cell>
        </row>
        <row r="119">
          <cell r="A119">
            <v>150</v>
          </cell>
          <cell r="C119" t="str">
            <v>전      세      권</v>
          </cell>
        </row>
        <row r="120">
          <cell r="A120">
            <v>151</v>
          </cell>
          <cell r="C120" t="str">
            <v>단 퇴 보 험 예치금</v>
          </cell>
        </row>
        <row r="121">
          <cell r="A121">
            <v>152</v>
          </cell>
          <cell r="C121" t="str">
            <v>부   도    어   음</v>
          </cell>
        </row>
        <row r="122">
          <cell r="A122">
            <v>153</v>
          </cell>
          <cell r="C122" t="str">
            <v>회      원      권</v>
          </cell>
        </row>
        <row r="123">
          <cell r="A123">
            <v>154</v>
          </cell>
          <cell r="C123" t="str">
            <v>국 민 연 금 전환금</v>
          </cell>
        </row>
        <row r="124">
          <cell r="A124">
            <v>155</v>
          </cell>
          <cell r="C124" t="str">
            <v>예  치  보  증  금</v>
          </cell>
        </row>
        <row r="125">
          <cell r="A125">
            <v>156</v>
          </cell>
          <cell r="C125" t="str">
            <v>선급 기술 도 입 비</v>
          </cell>
        </row>
        <row r="126">
          <cell r="A126">
            <v>157</v>
          </cell>
          <cell r="C126" t="str">
            <v>선급 리스 부 대 비</v>
          </cell>
        </row>
        <row r="127">
          <cell r="A127">
            <v>158</v>
          </cell>
          <cell r="C127" t="str">
            <v>영  업  보  증  금</v>
          </cell>
        </row>
        <row r="128">
          <cell r="C128" t="str">
            <v>장기성 매 출 채 권</v>
          </cell>
        </row>
        <row r="129">
          <cell r="C129" t="str">
            <v>현재가치 할인 차금</v>
          </cell>
        </row>
        <row r="130">
          <cell r="C130" t="str">
            <v>대  손  충  당  금</v>
          </cell>
        </row>
        <row r="131">
          <cell r="C131" t="str">
            <v>투  자  부  동  산</v>
          </cell>
        </row>
        <row r="132">
          <cell r="C132" t="str">
            <v>보      증      금</v>
          </cell>
        </row>
        <row r="133">
          <cell r="A133">
            <v>159</v>
          </cell>
          <cell r="C133" t="str">
            <v>임      차      권</v>
          </cell>
        </row>
        <row r="135">
          <cell r="A135">
            <v>161</v>
          </cell>
          <cell r="C135" t="str">
            <v>토              지</v>
          </cell>
        </row>
        <row r="136">
          <cell r="A136">
            <v>162</v>
          </cell>
          <cell r="C136" t="str">
            <v>건              물</v>
          </cell>
        </row>
        <row r="137">
          <cell r="A137">
            <v>163</v>
          </cell>
          <cell r="C137" t="str">
            <v>감가 상각 누 계 액</v>
          </cell>
        </row>
        <row r="138">
          <cell r="A138">
            <v>164</v>
          </cell>
          <cell r="C138" t="str">
            <v>구      축      물</v>
          </cell>
        </row>
        <row r="139">
          <cell r="A139">
            <v>165</v>
          </cell>
          <cell r="C139" t="str">
            <v>감가 상각 누 계 액</v>
          </cell>
        </row>
        <row r="140">
          <cell r="A140">
            <v>166</v>
          </cell>
          <cell r="C140" t="str">
            <v>기   계    장   치</v>
          </cell>
        </row>
        <row r="141">
          <cell r="A141">
            <v>167</v>
          </cell>
          <cell r="C141" t="str">
            <v>감가 상각 누 계 액</v>
          </cell>
        </row>
        <row r="142">
          <cell r="A142">
            <v>168</v>
          </cell>
          <cell r="C142" t="str">
            <v>차  량  운  반  구</v>
          </cell>
        </row>
        <row r="143">
          <cell r="A143">
            <v>169</v>
          </cell>
          <cell r="C143" t="str">
            <v>감가 상각 누 계 액</v>
          </cell>
        </row>
        <row r="144">
          <cell r="A144">
            <v>170</v>
          </cell>
          <cell r="C144" t="str">
            <v>공  구  와  기  구</v>
          </cell>
        </row>
        <row r="145">
          <cell r="A145">
            <v>171</v>
          </cell>
          <cell r="C145" t="str">
            <v>감가 상각 누 계 액</v>
          </cell>
        </row>
        <row r="146">
          <cell r="A146">
            <v>172</v>
          </cell>
          <cell r="C146" t="str">
            <v>집   기    비   품</v>
          </cell>
        </row>
        <row r="147">
          <cell r="A147">
            <v>173</v>
          </cell>
          <cell r="C147" t="str">
            <v>감가 상각 누 계 액</v>
          </cell>
        </row>
        <row r="148">
          <cell r="A148">
            <v>174</v>
          </cell>
          <cell r="C148" t="str">
            <v>시   설    장   치</v>
          </cell>
        </row>
        <row r="149">
          <cell r="A149">
            <v>175</v>
          </cell>
          <cell r="C149" t="str">
            <v>감가 상각 누 계 액</v>
          </cell>
        </row>
        <row r="150">
          <cell r="A150">
            <v>178</v>
          </cell>
          <cell r="C150" t="str">
            <v>건   설    장   비</v>
          </cell>
        </row>
        <row r="151">
          <cell r="A151">
            <v>179</v>
          </cell>
          <cell r="C151" t="str">
            <v>감가 상각 누 계 액</v>
          </cell>
        </row>
        <row r="152">
          <cell r="C152" t="str">
            <v>건 물  부 속 설 비</v>
          </cell>
        </row>
        <row r="153">
          <cell r="C153" t="str">
            <v>건 설 중 인  자 산</v>
          </cell>
        </row>
        <row r="154">
          <cell r="A154">
            <v>176</v>
          </cell>
          <cell r="C154" t="str">
            <v>임대용 주 택 용 지</v>
          </cell>
        </row>
        <row r="155">
          <cell r="C155" t="str">
            <v>임대용 완 성 주 택</v>
          </cell>
        </row>
        <row r="156">
          <cell r="C156" t="str">
            <v>감가 상각 누 계 액</v>
          </cell>
        </row>
        <row r="157">
          <cell r="A157">
            <v>177</v>
          </cell>
          <cell r="C157" t="str">
            <v>임대용 미완성 주택</v>
          </cell>
        </row>
        <row r="158">
          <cell r="C158" t="str">
            <v>감가 상각 누 계 액</v>
          </cell>
        </row>
        <row r="161">
          <cell r="A161">
            <v>181</v>
          </cell>
          <cell r="C161" t="str">
            <v>영      업      권</v>
          </cell>
        </row>
        <row r="162">
          <cell r="A162">
            <v>182</v>
          </cell>
          <cell r="C162" t="str">
            <v>특      허      권</v>
          </cell>
        </row>
        <row r="163">
          <cell r="A163">
            <v>183</v>
          </cell>
          <cell r="C163" t="str">
            <v>상      표      권</v>
          </cell>
        </row>
        <row r="164">
          <cell r="A164">
            <v>184</v>
          </cell>
          <cell r="C164" t="str">
            <v>실  용  신  안  권</v>
          </cell>
        </row>
        <row r="165">
          <cell r="A165">
            <v>185</v>
          </cell>
          <cell r="C165" t="str">
            <v>의      장      권</v>
          </cell>
        </row>
        <row r="166">
          <cell r="A166">
            <v>186</v>
          </cell>
          <cell r="C166" t="str">
            <v>면      허      권</v>
          </cell>
        </row>
        <row r="167">
          <cell r="A167">
            <v>187</v>
          </cell>
          <cell r="C167" t="str">
            <v>광      업      권</v>
          </cell>
        </row>
        <row r="169">
          <cell r="A169">
            <v>191</v>
          </cell>
          <cell r="C169" t="str">
            <v>창      업      비</v>
          </cell>
        </row>
        <row r="170">
          <cell r="A170">
            <v>192</v>
          </cell>
          <cell r="C170" t="str">
            <v>개      업      비</v>
          </cell>
        </row>
        <row r="171">
          <cell r="A171">
            <v>193</v>
          </cell>
          <cell r="C171" t="str">
            <v>신  주  발  행  비</v>
          </cell>
        </row>
        <row r="172">
          <cell r="A172">
            <v>194</v>
          </cell>
          <cell r="C172" t="str">
            <v>사  채  발  행  비</v>
          </cell>
        </row>
        <row r="173">
          <cell r="A173">
            <v>195</v>
          </cell>
          <cell r="C173" t="str">
            <v>연  구  개  발  비</v>
          </cell>
        </row>
        <row r="174">
          <cell r="A174">
            <v>196</v>
          </cell>
          <cell r="C174" t="str">
            <v>환  율  조  정  차</v>
          </cell>
        </row>
        <row r="176">
          <cell r="A176">
            <v>201</v>
          </cell>
          <cell r="C176" t="str">
            <v>외  상  매  입  금</v>
          </cell>
        </row>
        <row r="177">
          <cell r="A177">
            <v>202</v>
          </cell>
          <cell r="C177" t="str">
            <v>지   급    어   음</v>
          </cell>
        </row>
        <row r="178">
          <cell r="A178">
            <v>203</v>
          </cell>
          <cell r="C178" t="str">
            <v>당   좌    차   월</v>
          </cell>
        </row>
        <row r="179">
          <cell r="A179">
            <v>204</v>
          </cell>
          <cell r="C179" t="str">
            <v>단  기  차  입  금</v>
          </cell>
        </row>
        <row r="180">
          <cell r="A180">
            <v>205</v>
          </cell>
          <cell r="C180" t="str">
            <v>미   지    급   금</v>
          </cell>
        </row>
        <row r="181">
          <cell r="A181">
            <v>206</v>
          </cell>
          <cell r="C181" t="str">
            <v>미  지  급  비  용</v>
          </cell>
        </row>
        <row r="182">
          <cell r="A182">
            <v>207</v>
          </cell>
          <cell r="C182" t="str">
            <v>예      수      금</v>
          </cell>
        </row>
        <row r="183">
          <cell r="A183">
            <v>208</v>
          </cell>
          <cell r="C183" t="str">
            <v>부 가 세  예 수 금</v>
          </cell>
        </row>
        <row r="184">
          <cell r="A184">
            <v>209</v>
          </cell>
          <cell r="C184" t="str">
            <v>가      수      금</v>
          </cell>
        </row>
        <row r="185">
          <cell r="A185">
            <v>210</v>
          </cell>
          <cell r="C185" t="str">
            <v>예  수  보  증  금</v>
          </cell>
        </row>
        <row r="186">
          <cell r="A186">
            <v>211</v>
          </cell>
          <cell r="C186" t="str">
            <v>선      수      금</v>
          </cell>
        </row>
        <row r="187">
          <cell r="A187">
            <v>212</v>
          </cell>
          <cell r="C187" t="str">
            <v>미 지 급  법 인 세</v>
          </cell>
        </row>
        <row r="188">
          <cell r="A188">
            <v>213</v>
          </cell>
          <cell r="C188" t="str">
            <v>선   수    수   익</v>
          </cell>
        </row>
        <row r="189">
          <cell r="A189">
            <v>214</v>
          </cell>
          <cell r="C189" t="str">
            <v>유 동 성 장기 부채</v>
          </cell>
        </row>
        <row r="190">
          <cell r="A190">
            <v>215</v>
          </cell>
          <cell r="C190" t="str">
            <v>미 지 급  배 당 금</v>
          </cell>
        </row>
        <row r="191">
          <cell r="A191">
            <v>216</v>
          </cell>
          <cell r="C191" t="str">
            <v>공  사  선  수  금</v>
          </cell>
        </row>
        <row r="192">
          <cell r="A192">
            <v>217</v>
          </cell>
          <cell r="C192" t="str">
            <v>주 임 종 단기 채무</v>
          </cell>
        </row>
        <row r="193">
          <cell r="A193">
            <v>218</v>
          </cell>
          <cell r="C193" t="str">
            <v xml:space="preserve">  관계회사단기차입금</v>
          </cell>
        </row>
        <row r="194">
          <cell r="A194">
            <v>219</v>
          </cell>
          <cell r="C194" t="str">
            <v>어  음  차  입  금</v>
          </cell>
        </row>
        <row r="195">
          <cell r="A195">
            <v>220</v>
          </cell>
          <cell r="B195" t="str">
            <v xml:space="preserve"> </v>
          </cell>
          <cell r="C195" t="str">
            <v>수  입  보  증  금</v>
          </cell>
        </row>
        <row r="196">
          <cell r="A196">
            <v>221</v>
          </cell>
          <cell r="C196" t="str">
            <v>분  양  선  수  금</v>
          </cell>
        </row>
        <row r="197">
          <cell r="A197">
            <v>222</v>
          </cell>
          <cell r="C197" t="str">
            <v>임대상가 분양선수금</v>
          </cell>
        </row>
        <row r="198">
          <cell r="A198">
            <v>223</v>
          </cell>
          <cell r="C198" t="str">
            <v>사              채</v>
          </cell>
        </row>
        <row r="200">
          <cell r="A200">
            <v>231</v>
          </cell>
          <cell r="C200" t="str">
            <v>사              채</v>
          </cell>
        </row>
        <row r="201">
          <cell r="A201">
            <v>232</v>
          </cell>
          <cell r="C201" t="str">
            <v>사 채  발 행 차 금</v>
          </cell>
        </row>
        <row r="202">
          <cell r="A202">
            <v>233</v>
          </cell>
          <cell r="C202" t="str">
            <v>장  기  차  입  금</v>
          </cell>
        </row>
        <row r="203">
          <cell r="A203">
            <v>234</v>
          </cell>
          <cell r="C203" t="str">
            <v>외화 장기 차 입 금</v>
          </cell>
        </row>
        <row r="204">
          <cell r="A204">
            <v>235</v>
          </cell>
          <cell r="C204" t="str">
            <v>임  대  보  증  금</v>
          </cell>
        </row>
        <row r="205">
          <cell r="A205">
            <v>236</v>
          </cell>
          <cell r="C205" t="str">
            <v>퇴 직 급 여 충당금</v>
          </cell>
        </row>
        <row r="206">
          <cell r="A206">
            <v>237</v>
          </cell>
          <cell r="C206" t="str">
            <v>단체퇴직급여충당금</v>
          </cell>
        </row>
        <row r="207">
          <cell r="A207">
            <v>238</v>
          </cell>
          <cell r="C207" t="str">
            <v>장  기 미 지 급 금</v>
          </cell>
        </row>
        <row r="208">
          <cell r="A208">
            <v>239</v>
          </cell>
          <cell r="C208" t="str">
            <v>장 기 성 매입 채무</v>
          </cell>
        </row>
        <row r="209">
          <cell r="A209">
            <v>240</v>
          </cell>
          <cell r="C209" t="str">
            <v>현재가치 할인 차금</v>
          </cell>
        </row>
        <row r="210">
          <cell r="A210">
            <v>241</v>
          </cell>
          <cell r="C210" t="str">
            <v>주 임 종 장기차입금</v>
          </cell>
        </row>
        <row r="211">
          <cell r="A211">
            <v>242</v>
          </cell>
          <cell r="C211" t="str">
            <v>관계회사장기차입금</v>
          </cell>
        </row>
        <row r="216">
          <cell r="A216">
            <v>249</v>
          </cell>
          <cell r="C216" t="str">
            <v>환  율  조  정  대</v>
          </cell>
        </row>
        <row r="218">
          <cell r="A218">
            <v>251</v>
          </cell>
          <cell r="C218" t="str">
            <v>자      본      금</v>
          </cell>
        </row>
        <row r="219">
          <cell r="A219">
            <v>252</v>
          </cell>
          <cell r="C219" t="str">
            <v>보 통 주  자 본 금</v>
          </cell>
        </row>
        <row r="220">
          <cell r="A220">
            <v>253</v>
          </cell>
          <cell r="C220" t="str">
            <v>인      출      금</v>
          </cell>
        </row>
        <row r="222">
          <cell r="A222">
            <v>254</v>
          </cell>
          <cell r="C222" t="str">
            <v>주식 발행 초 과 금</v>
          </cell>
        </row>
        <row r="223">
          <cell r="A223">
            <v>255</v>
          </cell>
          <cell r="C223" t="str">
            <v>감   자    차   익</v>
          </cell>
        </row>
        <row r="224">
          <cell r="A224">
            <v>256</v>
          </cell>
          <cell r="C224" t="str">
            <v>합   병    차   익</v>
          </cell>
        </row>
        <row r="225">
          <cell r="A225">
            <v>257</v>
          </cell>
          <cell r="C225" t="str">
            <v>기타 자본 잉 여 금</v>
          </cell>
        </row>
        <row r="226">
          <cell r="A226">
            <v>258</v>
          </cell>
          <cell r="C226" t="str">
            <v xml:space="preserve">  국 고 보 조 금</v>
          </cell>
        </row>
        <row r="227">
          <cell r="A227">
            <v>259</v>
          </cell>
          <cell r="C227" t="str">
            <v xml:space="preserve">  공 사 부 담 금</v>
          </cell>
        </row>
        <row r="228">
          <cell r="A228">
            <v>260</v>
          </cell>
          <cell r="C228" t="str">
            <v xml:space="preserve">  보  험  차  익</v>
          </cell>
        </row>
        <row r="229">
          <cell r="A229">
            <v>261</v>
          </cell>
          <cell r="C229" t="str">
            <v xml:space="preserve">  자산 수증 이익</v>
          </cell>
        </row>
        <row r="230">
          <cell r="A230">
            <v>262</v>
          </cell>
          <cell r="C230" t="str">
            <v xml:space="preserve">  채무 면제 이익</v>
          </cell>
        </row>
        <row r="231">
          <cell r="A231">
            <v>263</v>
          </cell>
          <cell r="C231" t="str">
            <v xml:space="preserve">  재 평 가적립금</v>
          </cell>
        </row>
        <row r="234">
          <cell r="A234">
            <v>270</v>
          </cell>
          <cell r="C234" t="str">
            <v>이  익  준  비  금</v>
          </cell>
        </row>
        <row r="235">
          <cell r="A235">
            <v>271</v>
          </cell>
          <cell r="C235" t="str">
            <v>기업합리화 적립금</v>
          </cell>
        </row>
        <row r="236">
          <cell r="A236">
            <v>272</v>
          </cell>
          <cell r="C236" t="str">
            <v>재무구조개선적립금</v>
          </cell>
        </row>
        <row r="237">
          <cell r="A237">
            <v>273</v>
          </cell>
          <cell r="C237" t="str">
            <v>배      당      금</v>
          </cell>
        </row>
        <row r="238">
          <cell r="A238">
            <v>274</v>
          </cell>
        </row>
        <row r="239">
          <cell r="A239">
            <v>275</v>
          </cell>
        </row>
        <row r="240">
          <cell r="A240">
            <v>276</v>
          </cell>
          <cell r="C240" t="str">
            <v>임  의  적  립  금</v>
          </cell>
        </row>
        <row r="241">
          <cell r="A241">
            <v>277</v>
          </cell>
          <cell r="C241" t="str">
            <v xml:space="preserve">  중소기업투자준비금</v>
          </cell>
        </row>
        <row r="242">
          <cell r="A242">
            <v>278</v>
          </cell>
          <cell r="C242" t="str">
            <v xml:space="preserve">  기술개발준비금</v>
          </cell>
        </row>
        <row r="243">
          <cell r="A243">
            <v>279</v>
          </cell>
          <cell r="C243" t="str">
            <v xml:space="preserve">  기술개발적립금</v>
          </cell>
        </row>
        <row r="244">
          <cell r="A244">
            <v>280</v>
          </cell>
          <cell r="C244" t="str">
            <v>차기이월이익잉여금</v>
          </cell>
        </row>
        <row r="245">
          <cell r="A245">
            <v>281</v>
          </cell>
          <cell r="C245" t="str">
            <v>차기이월  결 손 금</v>
          </cell>
        </row>
        <row r="246">
          <cell r="A246">
            <v>282</v>
          </cell>
          <cell r="C246" t="str">
            <v>당  기  순  이  익</v>
          </cell>
        </row>
        <row r="247">
          <cell r="A247">
            <v>283</v>
          </cell>
          <cell r="C247" t="str">
            <v>당  기  순  손  실</v>
          </cell>
        </row>
        <row r="250">
          <cell r="A250">
            <v>300</v>
          </cell>
          <cell r="C250" t="str">
            <v xml:space="preserve">  &lt; 매  출  액 &gt;</v>
          </cell>
        </row>
        <row r="251">
          <cell r="A251">
            <v>301</v>
          </cell>
          <cell r="C251" t="str">
            <v>상   품    매   출</v>
          </cell>
        </row>
        <row r="252">
          <cell r="A252">
            <v>302</v>
          </cell>
          <cell r="C252" t="str">
            <v>제   품    매   출</v>
          </cell>
        </row>
        <row r="253">
          <cell r="A253">
            <v>303</v>
          </cell>
          <cell r="C253" t="str">
            <v>임  가  공  수  입</v>
          </cell>
        </row>
        <row r="254">
          <cell r="A254">
            <v>304</v>
          </cell>
          <cell r="C254" t="str">
            <v>용   역    수   입</v>
          </cell>
        </row>
        <row r="255">
          <cell r="A255">
            <v>305</v>
          </cell>
          <cell r="C255" t="str">
            <v>임  대  료  수  입</v>
          </cell>
        </row>
        <row r="256">
          <cell r="A256">
            <v>306</v>
          </cell>
          <cell r="C256" t="str">
            <v>수   출    매   출</v>
          </cell>
        </row>
        <row r="257">
          <cell r="A257">
            <v>307</v>
          </cell>
          <cell r="C257" t="str">
            <v xml:space="preserve">  공  사  수  입</v>
          </cell>
        </row>
        <row r="258">
          <cell r="A258">
            <v>308</v>
          </cell>
          <cell r="C258" t="str">
            <v xml:space="preserve">  제  품  수  출</v>
          </cell>
        </row>
        <row r="259">
          <cell r="A259">
            <v>310</v>
          </cell>
          <cell r="C259" t="str">
            <v>주 택  분 양 수 입</v>
          </cell>
        </row>
        <row r="260">
          <cell r="A260">
            <v>311</v>
          </cell>
          <cell r="C260" t="str">
            <v>관   리    수   입</v>
          </cell>
        </row>
        <row r="261">
          <cell r="A261">
            <v>312</v>
          </cell>
          <cell r="C261" t="str">
            <v>기 타  사 업 수 입</v>
          </cell>
        </row>
        <row r="263">
          <cell r="A263">
            <v>320</v>
          </cell>
          <cell r="C263" t="str">
            <v xml:space="preserve">  &lt; 매 출 원 가 &gt;</v>
          </cell>
        </row>
        <row r="264">
          <cell r="A264">
            <v>321</v>
          </cell>
          <cell r="C264" t="str">
            <v>상 품 매 출 원 가</v>
          </cell>
        </row>
        <row r="265">
          <cell r="A265">
            <v>322</v>
          </cell>
          <cell r="C265" t="str">
            <v>기초 상품 재고액</v>
          </cell>
        </row>
        <row r="266">
          <cell r="A266">
            <v>323</v>
          </cell>
          <cell r="C266" t="str">
            <v xml:space="preserve">  당기상품매입액</v>
          </cell>
        </row>
        <row r="267">
          <cell r="A267">
            <v>324</v>
          </cell>
          <cell r="C267" t="str">
            <v xml:space="preserve">  기말상품재고액</v>
          </cell>
        </row>
        <row r="268">
          <cell r="A268">
            <v>325</v>
          </cell>
          <cell r="C268" t="str">
            <v>제 품 매 출 원 가</v>
          </cell>
        </row>
        <row r="269">
          <cell r="A269">
            <v>326</v>
          </cell>
          <cell r="C269" t="str">
            <v xml:space="preserve">  기초제품재고액</v>
          </cell>
        </row>
        <row r="270">
          <cell r="A270">
            <v>327</v>
          </cell>
          <cell r="C270" t="str">
            <v xml:space="preserve">  당기제품제조원가</v>
          </cell>
        </row>
        <row r="271">
          <cell r="A271">
            <v>328</v>
          </cell>
          <cell r="C271" t="str">
            <v xml:space="preserve">  기말제품재고액</v>
          </cell>
        </row>
        <row r="272">
          <cell r="A272">
            <v>330</v>
          </cell>
          <cell r="C272" t="str">
            <v xml:space="preserve">  매 출 원 가</v>
          </cell>
        </row>
        <row r="273">
          <cell r="C273" t="str">
            <v xml:space="preserve">  공사시공원가</v>
          </cell>
        </row>
        <row r="274">
          <cell r="C274" t="str">
            <v xml:space="preserve">  제         조</v>
          </cell>
        </row>
        <row r="276">
          <cell r="A276">
            <v>331</v>
          </cell>
          <cell r="C276" t="str">
            <v>주 택  분 양 원 가</v>
          </cell>
        </row>
        <row r="277">
          <cell r="A277">
            <v>332</v>
          </cell>
          <cell r="C277" t="str">
            <v>기초 미분양 주 택</v>
          </cell>
        </row>
        <row r="278">
          <cell r="A278">
            <v>333</v>
          </cell>
          <cell r="C278" t="str">
            <v>당기 주택완성원가</v>
          </cell>
        </row>
        <row r="279">
          <cell r="A279">
            <v>334</v>
          </cell>
          <cell r="C279" t="str">
            <v>기말 미분양 주 택</v>
          </cell>
        </row>
        <row r="280">
          <cell r="A280">
            <v>335</v>
          </cell>
          <cell r="C280" t="str">
            <v>관   리    원   가</v>
          </cell>
        </row>
        <row r="281">
          <cell r="A281">
            <v>336</v>
          </cell>
          <cell r="C281" t="str">
            <v>기 타  사 업 원 가</v>
          </cell>
        </row>
        <row r="282">
          <cell r="A282">
            <v>337</v>
          </cell>
          <cell r="C282" t="str">
            <v>당기 주택공사원가</v>
          </cell>
        </row>
        <row r="287">
          <cell r="A287">
            <v>420</v>
          </cell>
          <cell r="C287" t="str">
            <v xml:space="preserve">  &lt; 판매관리비 &gt;</v>
          </cell>
        </row>
        <row r="288">
          <cell r="A288">
            <v>421</v>
          </cell>
          <cell r="C288" t="str">
            <v>임   원    급   여</v>
          </cell>
        </row>
        <row r="289">
          <cell r="A289">
            <v>422</v>
          </cell>
          <cell r="C289" t="str">
            <v>급              여</v>
          </cell>
        </row>
        <row r="290">
          <cell r="A290">
            <v>423</v>
          </cell>
          <cell r="C290" t="str">
            <v>제      수      당</v>
          </cell>
        </row>
        <row r="291">
          <cell r="A291">
            <v>424</v>
          </cell>
          <cell r="C291" t="str">
            <v>상      여      금</v>
          </cell>
        </row>
        <row r="292">
          <cell r="A292">
            <v>425</v>
          </cell>
          <cell r="C292" t="str">
            <v>잡              급</v>
          </cell>
        </row>
        <row r="293">
          <cell r="A293">
            <v>426</v>
          </cell>
          <cell r="C293" t="str">
            <v>퇴직급여충당금전입</v>
          </cell>
        </row>
        <row r="294">
          <cell r="A294">
            <v>427</v>
          </cell>
          <cell r="C294" t="str">
            <v>단퇴급여충당금전입</v>
          </cell>
        </row>
        <row r="295">
          <cell r="A295">
            <v>428</v>
          </cell>
          <cell r="C295" t="str">
            <v>퇴   직    급   여</v>
          </cell>
        </row>
        <row r="297">
          <cell r="A297">
            <v>441</v>
          </cell>
          <cell r="C297" t="str">
            <v>복  리  후  생  비</v>
          </cell>
        </row>
        <row r="298">
          <cell r="A298">
            <v>442</v>
          </cell>
          <cell r="C298" t="str">
            <v>여  비  교  통  비</v>
          </cell>
        </row>
        <row r="299">
          <cell r="A299">
            <v>443</v>
          </cell>
          <cell r="C299" t="str">
            <v>통      신      비</v>
          </cell>
        </row>
        <row r="300">
          <cell r="A300">
            <v>444</v>
          </cell>
          <cell r="C300" t="str">
            <v>수  도  광  열  비</v>
          </cell>
        </row>
        <row r="301">
          <cell r="A301">
            <v>445</v>
          </cell>
          <cell r="C301" t="str">
            <v>전      력      비</v>
          </cell>
        </row>
        <row r="302">
          <cell r="A302">
            <v>446</v>
          </cell>
          <cell r="C302" t="str">
            <v>세  금  과  공  과</v>
          </cell>
        </row>
        <row r="303">
          <cell r="A303">
            <v>447</v>
          </cell>
          <cell r="C303" t="str">
            <v>지  급  임  차  료</v>
          </cell>
        </row>
        <row r="304">
          <cell r="A304">
            <v>448</v>
          </cell>
          <cell r="C304" t="str">
            <v>관      리      비</v>
          </cell>
        </row>
        <row r="305">
          <cell r="A305">
            <v>449</v>
          </cell>
          <cell r="C305" t="str">
            <v>수      선      비</v>
          </cell>
        </row>
        <row r="306">
          <cell r="A306">
            <v>450</v>
          </cell>
          <cell r="C306" t="str">
            <v>보      험      료</v>
          </cell>
        </row>
        <row r="307">
          <cell r="A307">
            <v>451</v>
          </cell>
          <cell r="C307" t="str">
            <v>접      대      비</v>
          </cell>
        </row>
        <row r="308">
          <cell r="A308">
            <v>452</v>
          </cell>
          <cell r="C308" t="str">
            <v>기      밀      비</v>
          </cell>
        </row>
        <row r="309">
          <cell r="A309">
            <v>453</v>
          </cell>
          <cell r="C309" t="str">
            <v>광  고  선  전  비</v>
          </cell>
        </row>
        <row r="310">
          <cell r="A310">
            <v>454</v>
          </cell>
          <cell r="C310" t="str">
            <v>보      관      료</v>
          </cell>
        </row>
        <row r="311">
          <cell r="A311">
            <v>455</v>
          </cell>
          <cell r="C311" t="str">
            <v>차  량  유  지  비</v>
          </cell>
        </row>
        <row r="312">
          <cell r="A312">
            <v>456</v>
          </cell>
          <cell r="C312" t="str">
            <v>지  급  수  수  료</v>
          </cell>
        </row>
        <row r="313">
          <cell r="A313">
            <v>457</v>
          </cell>
          <cell r="C313" t="str">
            <v>소   모    품   비</v>
          </cell>
        </row>
        <row r="314">
          <cell r="A314">
            <v>458</v>
          </cell>
          <cell r="C314" t="str">
            <v>사  무  용  품  비</v>
          </cell>
        </row>
        <row r="315">
          <cell r="A315">
            <v>459</v>
          </cell>
          <cell r="C315" t="str">
            <v>도  서  인  쇄  비</v>
          </cell>
        </row>
        <row r="316">
          <cell r="A316">
            <v>460</v>
          </cell>
          <cell r="C316" t="str">
            <v>교  육  훈  련  비</v>
          </cell>
        </row>
        <row r="317">
          <cell r="A317">
            <v>461</v>
          </cell>
          <cell r="C317" t="str">
            <v>회      의      비</v>
          </cell>
        </row>
        <row r="318">
          <cell r="A318">
            <v>462</v>
          </cell>
          <cell r="C318" t="str">
            <v>운      반      비</v>
          </cell>
        </row>
        <row r="319">
          <cell r="A319">
            <v>463</v>
          </cell>
          <cell r="C319" t="str">
            <v>포      장      비</v>
          </cell>
        </row>
        <row r="320">
          <cell r="A320">
            <v>464</v>
          </cell>
          <cell r="C320" t="str">
            <v>보      상      비</v>
          </cell>
        </row>
        <row r="321">
          <cell r="A321">
            <v>465</v>
          </cell>
          <cell r="C321" t="str">
            <v>하  자  보  수  비</v>
          </cell>
        </row>
        <row r="322">
          <cell r="A322">
            <v>466</v>
          </cell>
          <cell r="C322" t="str">
            <v>판  매  수  수  료</v>
          </cell>
        </row>
        <row r="323">
          <cell r="A323">
            <v>467</v>
          </cell>
          <cell r="C323" t="str">
            <v>판  매  촉  진  비</v>
          </cell>
        </row>
        <row r="324">
          <cell r="A324">
            <v>468</v>
          </cell>
          <cell r="C324" t="str">
            <v>견      본      비</v>
          </cell>
        </row>
        <row r="325">
          <cell r="A325">
            <v>469</v>
          </cell>
          <cell r="C325" t="str">
            <v>숙      식      비</v>
          </cell>
        </row>
        <row r="326">
          <cell r="A326">
            <v>470</v>
          </cell>
          <cell r="C326" t="str">
            <v>창  고  유  지  비</v>
          </cell>
        </row>
        <row r="327">
          <cell r="A327">
            <v>471</v>
          </cell>
          <cell r="C327" t="str">
            <v>감  가  상  각  비</v>
          </cell>
        </row>
        <row r="328">
          <cell r="A328">
            <v>472</v>
          </cell>
          <cell r="C328" t="str">
            <v xml:space="preserve">대  손  상  각  비 </v>
          </cell>
        </row>
        <row r="329">
          <cell r="A329">
            <v>473</v>
          </cell>
          <cell r="C329" t="str">
            <v>대 손 충 당 금전입</v>
          </cell>
        </row>
        <row r="330">
          <cell r="A330">
            <v>474</v>
          </cell>
          <cell r="C330" t="str">
            <v>무 형  자 산 상 각</v>
          </cell>
        </row>
        <row r="331">
          <cell r="A331">
            <v>475</v>
          </cell>
          <cell r="C331" t="str">
            <v>영  업  권  상  각</v>
          </cell>
        </row>
        <row r="332">
          <cell r="A332">
            <v>476</v>
          </cell>
          <cell r="C332" t="str">
            <v xml:space="preserve">  안 전 관 리 비</v>
          </cell>
        </row>
        <row r="333">
          <cell r="A333">
            <v>477</v>
          </cell>
          <cell r="C333" t="str">
            <v>미분양 주택 관리비</v>
          </cell>
        </row>
        <row r="334">
          <cell r="A334">
            <v>478</v>
          </cell>
          <cell r="C334" t="str">
            <v xml:space="preserve">  선급리스부대비상각</v>
          </cell>
        </row>
        <row r="335">
          <cell r="A335">
            <v>479</v>
          </cell>
          <cell r="C335" t="str">
            <v>잡              비</v>
          </cell>
        </row>
        <row r="337">
          <cell r="A337">
            <v>500</v>
          </cell>
          <cell r="C337" t="str">
            <v xml:space="preserve">  &lt; 영업외수익 &gt;</v>
          </cell>
        </row>
        <row r="338">
          <cell r="A338">
            <v>501</v>
          </cell>
          <cell r="C338" t="str">
            <v>이   자    수   익</v>
          </cell>
        </row>
        <row r="339">
          <cell r="A339">
            <v>502</v>
          </cell>
          <cell r="C339" t="str">
            <v>배  당  금  수  익</v>
          </cell>
        </row>
        <row r="340">
          <cell r="A340">
            <v>503</v>
          </cell>
          <cell r="C340" t="str">
            <v>임      대      료</v>
          </cell>
        </row>
        <row r="341">
          <cell r="A341">
            <v>504</v>
          </cell>
          <cell r="C341" t="str">
            <v>유가증권 처분 이익</v>
          </cell>
        </row>
        <row r="342">
          <cell r="A342">
            <v>505</v>
          </cell>
          <cell r="C342" t="str">
            <v>유가증권 평가 이익</v>
          </cell>
        </row>
        <row r="343">
          <cell r="A343">
            <v>506</v>
          </cell>
          <cell r="C343" t="str">
            <v>매   입    할   인</v>
          </cell>
        </row>
        <row r="344">
          <cell r="A344">
            <v>507</v>
          </cell>
          <cell r="C344" t="str">
            <v>외   환    차   익</v>
          </cell>
        </row>
        <row r="345">
          <cell r="A345">
            <v>508</v>
          </cell>
          <cell r="C345" t="str">
            <v>외 화  환 산 이 익</v>
          </cell>
        </row>
        <row r="346">
          <cell r="A346">
            <v>509</v>
          </cell>
          <cell r="C346" t="str">
            <v>투자자산 처분 이익</v>
          </cell>
        </row>
        <row r="347">
          <cell r="A347">
            <v>510</v>
          </cell>
          <cell r="C347" t="str">
            <v>유형자산 처분 이익</v>
          </cell>
        </row>
        <row r="348">
          <cell r="A348">
            <v>511</v>
          </cell>
          <cell r="C348" t="str">
            <v>상각채권 추심 이익</v>
          </cell>
        </row>
        <row r="349">
          <cell r="A349">
            <v>512</v>
          </cell>
          <cell r="C349" t="str">
            <v>사 채  상 환 이 익</v>
          </cell>
        </row>
        <row r="350">
          <cell r="A350">
            <v>513</v>
          </cell>
          <cell r="C350" t="str">
            <v>환율 조정대  환 입</v>
          </cell>
        </row>
        <row r="351">
          <cell r="A351">
            <v>514</v>
          </cell>
          <cell r="C351" t="str">
            <v xml:space="preserve">  수 입 수 수 료</v>
          </cell>
        </row>
        <row r="352">
          <cell r="A352">
            <v>515</v>
          </cell>
          <cell r="C352" t="str">
            <v>연   체    이   자</v>
          </cell>
        </row>
        <row r="353">
          <cell r="A353">
            <v>516</v>
          </cell>
          <cell r="C353" t="str">
            <v>유 가 증 권  이 자</v>
          </cell>
        </row>
        <row r="354">
          <cell r="A354">
            <v>517</v>
          </cell>
          <cell r="C354" t="str">
            <v xml:space="preserve">  대손충당금환입</v>
          </cell>
        </row>
        <row r="355">
          <cell r="A355">
            <v>519</v>
          </cell>
          <cell r="C355" t="str">
            <v>잡      이      익</v>
          </cell>
        </row>
        <row r="357">
          <cell r="A357">
            <v>520</v>
          </cell>
          <cell r="C357" t="str">
            <v xml:space="preserve">  &lt; 영업외비용 &gt;</v>
          </cell>
        </row>
        <row r="358">
          <cell r="A358">
            <v>521</v>
          </cell>
          <cell r="C358" t="str">
            <v>이   자    비   용</v>
          </cell>
        </row>
        <row r="359">
          <cell r="A359">
            <v>522</v>
          </cell>
          <cell r="C359" t="str">
            <v>이 연 자 산 상각비</v>
          </cell>
        </row>
        <row r="360">
          <cell r="A360">
            <v>523</v>
          </cell>
          <cell r="C360" t="str">
            <v>기타의 대손 상각비</v>
          </cell>
        </row>
        <row r="361">
          <cell r="A361">
            <v>524</v>
          </cell>
          <cell r="C361" t="str">
            <v>유가증권 처분 손실</v>
          </cell>
        </row>
        <row r="362">
          <cell r="A362">
            <v>525</v>
          </cell>
          <cell r="C362" t="str">
            <v>유가증권 평가 손실</v>
          </cell>
        </row>
        <row r="363">
          <cell r="A363">
            <v>526</v>
          </cell>
          <cell r="C363" t="str">
            <v>재고자산 평가 손실</v>
          </cell>
        </row>
        <row r="364">
          <cell r="A364">
            <v>527</v>
          </cell>
          <cell r="C364" t="str">
            <v>매   출    할   인</v>
          </cell>
        </row>
        <row r="365">
          <cell r="A365">
            <v>528</v>
          </cell>
          <cell r="C365" t="str">
            <v>외   환    차   손</v>
          </cell>
        </row>
        <row r="366">
          <cell r="A366">
            <v>529</v>
          </cell>
          <cell r="C366" t="str">
            <v>외 화  환 산 손 실</v>
          </cell>
        </row>
        <row r="367">
          <cell r="A367">
            <v>530</v>
          </cell>
          <cell r="C367" t="str">
            <v>기      부      금</v>
          </cell>
        </row>
        <row r="368">
          <cell r="A368">
            <v>531</v>
          </cell>
          <cell r="C368" t="str">
            <v>투자자산 처분 손실</v>
          </cell>
        </row>
        <row r="369">
          <cell r="A369">
            <v>532</v>
          </cell>
          <cell r="C369" t="str">
            <v>유형자산 처분 손실</v>
          </cell>
        </row>
        <row r="370">
          <cell r="A370">
            <v>533</v>
          </cell>
          <cell r="C370" t="str">
            <v>사 채  상 환 손 실</v>
          </cell>
        </row>
        <row r="371">
          <cell r="A371">
            <v>534</v>
          </cell>
          <cell r="C371" t="str">
            <v>환율 조정차  상 각</v>
          </cell>
        </row>
        <row r="372">
          <cell r="A372">
            <v>535</v>
          </cell>
          <cell r="C372" t="str">
            <v>창  업  비  상  각</v>
          </cell>
        </row>
        <row r="373">
          <cell r="A373">
            <v>536</v>
          </cell>
          <cell r="C373" t="str">
            <v>연 구 개발비 상 각</v>
          </cell>
        </row>
        <row r="374">
          <cell r="A374">
            <v>537</v>
          </cell>
          <cell r="C374" t="str">
            <v>법 인 세  추 납 액</v>
          </cell>
        </row>
        <row r="375">
          <cell r="A375">
            <v>539</v>
          </cell>
          <cell r="C375" t="str">
            <v>잡      손      실</v>
          </cell>
        </row>
        <row r="377">
          <cell r="A377">
            <v>550</v>
          </cell>
          <cell r="C377" t="str">
            <v xml:space="preserve">  &lt;특 별 이 익&gt;</v>
          </cell>
        </row>
        <row r="378">
          <cell r="A378">
            <v>551</v>
          </cell>
          <cell r="C378" t="str">
            <v>자 산  수 증 이 익</v>
          </cell>
        </row>
        <row r="379">
          <cell r="A379">
            <v>552</v>
          </cell>
          <cell r="C379" t="str">
            <v>채 무  면 제 이 익</v>
          </cell>
        </row>
        <row r="380">
          <cell r="A380">
            <v>553</v>
          </cell>
          <cell r="C380" t="str">
            <v>보   험    차   익</v>
          </cell>
        </row>
        <row r="381">
          <cell r="A381">
            <v>554</v>
          </cell>
          <cell r="C381" t="str">
            <v>전기 오류 수정이익</v>
          </cell>
        </row>
        <row r="382">
          <cell r="A382">
            <v>555</v>
          </cell>
          <cell r="C382" t="str">
            <v xml:space="preserve">   중소투자준비금환입</v>
          </cell>
        </row>
        <row r="383">
          <cell r="A383">
            <v>556</v>
          </cell>
          <cell r="C383" t="str">
            <v xml:space="preserve">   기술개발준비금환입</v>
          </cell>
        </row>
        <row r="384">
          <cell r="A384">
            <v>557</v>
          </cell>
          <cell r="C384" t="str">
            <v xml:space="preserve">   해외시장개척준비금환입</v>
          </cell>
        </row>
        <row r="385">
          <cell r="A385">
            <v>558</v>
          </cell>
          <cell r="C385" t="str">
            <v xml:space="preserve">   지방이전준비금환입</v>
          </cell>
        </row>
        <row r="386">
          <cell r="A386">
            <v>559</v>
          </cell>
          <cell r="C386" t="str">
            <v xml:space="preserve">   수출손실준비금환입</v>
          </cell>
        </row>
        <row r="387">
          <cell r="A387">
            <v>560</v>
          </cell>
          <cell r="C387" t="str">
            <v xml:space="preserve">  퇴직급여충당금환입</v>
          </cell>
        </row>
        <row r="388">
          <cell r="A388">
            <v>561</v>
          </cell>
          <cell r="C388" t="str">
            <v>고정 자산 처분이익</v>
          </cell>
        </row>
        <row r="390">
          <cell r="A390">
            <v>570</v>
          </cell>
          <cell r="C390" t="str">
            <v xml:space="preserve">  &lt;특 별 손 실&gt;</v>
          </cell>
        </row>
        <row r="391">
          <cell r="A391">
            <v>571</v>
          </cell>
          <cell r="C391" t="str">
            <v>재   해    손   실</v>
          </cell>
        </row>
        <row r="392">
          <cell r="A392">
            <v>572</v>
          </cell>
          <cell r="C392" t="str">
            <v>전기 오류 수정손실</v>
          </cell>
        </row>
        <row r="393">
          <cell r="A393">
            <v>573</v>
          </cell>
          <cell r="C393" t="str">
            <v xml:space="preserve">   중소투자준비금전입액</v>
          </cell>
        </row>
        <row r="394">
          <cell r="A394">
            <v>574</v>
          </cell>
          <cell r="C394" t="str">
            <v xml:space="preserve">   기술개발준비금전입액</v>
          </cell>
        </row>
        <row r="395">
          <cell r="A395">
            <v>575</v>
          </cell>
          <cell r="C395" t="str">
            <v xml:space="preserve">   해외개척준비금전입액</v>
          </cell>
        </row>
        <row r="396">
          <cell r="A396">
            <v>576</v>
          </cell>
          <cell r="C396" t="str">
            <v xml:space="preserve">   지방이전준비금전입액</v>
          </cell>
        </row>
        <row r="397">
          <cell r="A397">
            <v>577</v>
          </cell>
          <cell r="C397" t="str">
            <v xml:space="preserve">   수출손실준비금전입액</v>
          </cell>
        </row>
        <row r="398">
          <cell r="A398">
            <v>578</v>
          </cell>
          <cell r="C398" t="str">
            <v xml:space="preserve">  특  별  상  각</v>
          </cell>
        </row>
        <row r="399">
          <cell r="A399">
            <v>579</v>
          </cell>
          <cell r="C399" t="str">
            <v>고정 자산 처분손실</v>
          </cell>
        </row>
        <row r="401">
          <cell r="A401">
            <v>590</v>
          </cell>
          <cell r="C401" t="str">
            <v>법  인  세  비  용</v>
          </cell>
        </row>
        <row r="404">
          <cell r="A404">
            <v>599</v>
          </cell>
          <cell r="C404" t="str">
            <v xml:space="preserve">  &lt;재   료  비&gt;</v>
          </cell>
        </row>
        <row r="405">
          <cell r="A405">
            <v>600</v>
          </cell>
          <cell r="C405" t="str">
            <v xml:space="preserve">  &lt;원 재 료 비 &gt;</v>
          </cell>
        </row>
        <row r="406">
          <cell r="A406">
            <v>601</v>
          </cell>
          <cell r="C406" t="str">
            <v>원    재   료   비</v>
          </cell>
        </row>
        <row r="407">
          <cell r="A407">
            <v>602</v>
          </cell>
          <cell r="C407" t="str">
            <v>기초 원 재 료 재고</v>
          </cell>
        </row>
        <row r="408">
          <cell r="A408">
            <v>603</v>
          </cell>
          <cell r="C408" t="str">
            <v>당기 원 재 료 매입</v>
          </cell>
        </row>
        <row r="409">
          <cell r="A409">
            <v>604</v>
          </cell>
          <cell r="C409" t="str">
            <v>기말 원 재 료 재고</v>
          </cell>
        </row>
        <row r="410">
          <cell r="A410">
            <v>605</v>
          </cell>
          <cell r="C410" t="str">
            <v>타  계  정  대  체</v>
          </cell>
        </row>
        <row r="412">
          <cell r="A412">
            <v>610</v>
          </cell>
          <cell r="C412" t="str">
            <v xml:space="preserve">  &lt;부 재 료 비 &gt;</v>
          </cell>
        </row>
        <row r="413">
          <cell r="A413">
            <v>611</v>
          </cell>
          <cell r="C413" t="str">
            <v>부    재   료   비</v>
          </cell>
        </row>
        <row r="414">
          <cell r="A414">
            <v>612</v>
          </cell>
          <cell r="C414" t="str">
            <v>기초 부 재 료 재고</v>
          </cell>
        </row>
        <row r="415">
          <cell r="A415">
            <v>613</v>
          </cell>
          <cell r="C415" t="str">
            <v>당기 부 재 료 매입</v>
          </cell>
        </row>
        <row r="416">
          <cell r="A416">
            <v>614</v>
          </cell>
          <cell r="C416" t="str">
            <v>기말 부 재 료 재고</v>
          </cell>
        </row>
        <row r="417">
          <cell r="A417">
            <v>615</v>
          </cell>
          <cell r="C417" t="str">
            <v>타  계  정  대  체</v>
          </cell>
        </row>
        <row r="420">
          <cell r="A420">
            <v>620</v>
          </cell>
          <cell r="C420" t="str">
            <v xml:space="preserve">  &lt; 노  무  비 &gt;</v>
          </cell>
        </row>
        <row r="421">
          <cell r="A421">
            <v>621</v>
          </cell>
          <cell r="C421" t="str">
            <v>급              여</v>
          </cell>
        </row>
        <row r="422">
          <cell r="A422">
            <v>622</v>
          </cell>
          <cell r="C422" t="str">
            <v>임              금</v>
          </cell>
        </row>
        <row r="423">
          <cell r="A423">
            <v>623</v>
          </cell>
          <cell r="C423" t="str">
            <v>제      수      당</v>
          </cell>
        </row>
        <row r="424">
          <cell r="A424">
            <v>624</v>
          </cell>
          <cell r="C424" t="str">
            <v>상      여      금</v>
          </cell>
        </row>
        <row r="425">
          <cell r="A425">
            <v>625</v>
          </cell>
          <cell r="C425" t="str">
            <v>잡              급</v>
          </cell>
        </row>
        <row r="426">
          <cell r="A426">
            <v>626</v>
          </cell>
          <cell r="C426" t="str">
            <v>퇴직급여충당금전입</v>
          </cell>
        </row>
        <row r="427">
          <cell r="A427">
            <v>627</v>
          </cell>
          <cell r="C427" t="str">
            <v>단퇴급여충당금전입</v>
          </cell>
        </row>
        <row r="428">
          <cell r="A428">
            <v>628</v>
          </cell>
          <cell r="C428" t="str">
            <v>퇴   직   급    여</v>
          </cell>
        </row>
        <row r="431">
          <cell r="A431">
            <v>629</v>
          </cell>
          <cell r="C431" t="str">
            <v xml:space="preserve">  &lt; 외  주   비 &gt;</v>
          </cell>
        </row>
        <row r="434">
          <cell r="A434">
            <v>630</v>
          </cell>
          <cell r="C434" t="str">
            <v xml:space="preserve">  &lt; 경       비 &gt;</v>
          </cell>
        </row>
        <row r="435">
          <cell r="A435">
            <v>631</v>
          </cell>
          <cell r="C435" t="str">
            <v>외  주  가  공  비</v>
          </cell>
        </row>
        <row r="436">
          <cell r="A436">
            <v>632</v>
          </cell>
          <cell r="C436" t="str">
            <v>전      력      비</v>
          </cell>
        </row>
        <row r="437">
          <cell r="A437">
            <v>633</v>
          </cell>
          <cell r="C437" t="str">
            <v>가  스  수  도  비</v>
          </cell>
        </row>
        <row r="438">
          <cell r="A438">
            <v>634</v>
          </cell>
          <cell r="C438" t="str">
            <v>연      료      비</v>
          </cell>
        </row>
        <row r="439">
          <cell r="A439">
            <v>635</v>
          </cell>
          <cell r="C439" t="str">
            <v xml:space="preserve">부    자   재   비 </v>
          </cell>
        </row>
        <row r="440">
          <cell r="A440">
            <v>636</v>
          </cell>
          <cell r="C440" t="str">
            <v>소  모  공  구  비</v>
          </cell>
        </row>
        <row r="442">
          <cell r="A442">
            <v>641</v>
          </cell>
          <cell r="C442" t="str">
            <v>복  리  후  생  비</v>
          </cell>
        </row>
        <row r="443">
          <cell r="A443">
            <v>642</v>
          </cell>
          <cell r="C443" t="str">
            <v>여  비  교  통  비</v>
          </cell>
        </row>
        <row r="444">
          <cell r="A444">
            <v>643</v>
          </cell>
          <cell r="C444" t="str">
            <v>통      신      비</v>
          </cell>
        </row>
        <row r="445">
          <cell r="A445">
            <v>644</v>
          </cell>
          <cell r="C445" t="str">
            <v>수  도  광  열  비</v>
          </cell>
        </row>
        <row r="446">
          <cell r="A446">
            <v>645</v>
          </cell>
          <cell r="C446" t="str">
            <v>전      력      비</v>
          </cell>
        </row>
        <row r="447">
          <cell r="A447">
            <v>646</v>
          </cell>
          <cell r="C447" t="str">
            <v>세  금  과  공  과</v>
          </cell>
        </row>
        <row r="448">
          <cell r="A448">
            <v>647</v>
          </cell>
          <cell r="C448" t="str">
            <v>지  급  임  차  료</v>
          </cell>
        </row>
        <row r="449">
          <cell r="A449">
            <v>648</v>
          </cell>
          <cell r="C449" t="str">
            <v>관      리      비</v>
          </cell>
        </row>
        <row r="450">
          <cell r="A450">
            <v>649</v>
          </cell>
          <cell r="C450" t="str">
            <v>수      선      비</v>
          </cell>
        </row>
        <row r="451">
          <cell r="A451">
            <v>650</v>
          </cell>
          <cell r="C451" t="str">
            <v>보      험      료</v>
          </cell>
        </row>
        <row r="452">
          <cell r="A452">
            <v>651</v>
          </cell>
          <cell r="C452" t="str">
            <v>접      대      비</v>
          </cell>
        </row>
        <row r="453">
          <cell r="A453">
            <v>652</v>
          </cell>
          <cell r="C453" t="str">
            <v>기      밀      비</v>
          </cell>
        </row>
        <row r="454">
          <cell r="A454">
            <v>653</v>
          </cell>
          <cell r="C454" t="str">
            <v>광  고  선  전  비</v>
          </cell>
        </row>
        <row r="455">
          <cell r="A455">
            <v>654</v>
          </cell>
          <cell r="C455" t="str">
            <v>보      관      료</v>
          </cell>
        </row>
        <row r="456">
          <cell r="A456">
            <v>655</v>
          </cell>
          <cell r="C456" t="str">
            <v>차  량  유  지  비</v>
          </cell>
        </row>
        <row r="457">
          <cell r="A457">
            <v>656</v>
          </cell>
          <cell r="C457" t="str">
            <v>지  급  수  수  료</v>
          </cell>
        </row>
        <row r="458">
          <cell r="A458">
            <v>657</v>
          </cell>
          <cell r="C458" t="str">
            <v>소   모    품   비</v>
          </cell>
        </row>
        <row r="459">
          <cell r="A459">
            <v>658</v>
          </cell>
          <cell r="C459" t="str">
            <v>사  무  용  품  비</v>
          </cell>
        </row>
        <row r="460">
          <cell r="A460">
            <v>659</v>
          </cell>
          <cell r="C460" t="str">
            <v>도  서  인  쇄  비</v>
          </cell>
        </row>
        <row r="461">
          <cell r="A461">
            <v>660</v>
          </cell>
          <cell r="C461" t="str">
            <v>교  육  훈  련  비</v>
          </cell>
        </row>
        <row r="462">
          <cell r="A462">
            <v>661</v>
          </cell>
          <cell r="C462" t="str">
            <v>회      의      비</v>
          </cell>
        </row>
        <row r="463">
          <cell r="A463">
            <v>662</v>
          </cell>
          <cell r="C463" t="str">
            <v>운      반      비</v>
          </cell>
        </row>
        <row r="464">
          <cell r="A464">
            <v>663</v>
          </cell>
          <cell r="C464" t="str">
            <v>포      장      비</v>
          </cell>
        </row>
        <row r="465">
          <cell r="A465">
            <v>664</v>
          </cell>
          <cell r="C465" t="str">
            <v>보      상      비</v>
          </cell>
        </row>
        <row r="466">
          <cell r="A466">
            <v>665</v>
          </cell>
          <cell r="C466" t="str">
            <v>하  자  보  수  비</v>
          </cell>
        </row>
        <row r="467">
          <cell r="A467">
            <v>666</v>
          </cell>
          <cell r="C467" t="str">
            <v>판  매  수  수  료</v>
          </cell>
        </row>
        <row r="468">
          <cell r="A468">
            <v>667</v>
          </cell>
          <cell r="C468" t="str">
            <v>판  매  촉  진  비</v>
          </cell>
        </row>
        <row r="469">
          <cell r="A469">
            <v>668</v>
          </cell>
          <cell r="C469" t="str">
            <v>견  본  주  택  비</v>
          </cell>
        </row>
        <row r="470">
          <cell r="A470">
            <v>669</v>
          </cell>
          <cell r="C470" t="str">
            <v>숙      식      비</v>
          </cell>
        </row>
        <row r="471">
          <cell r="A471">
            <v>670</v>
          </cell>
          <cell r="C471" t="str">
            <v>창  고  유  지  비</v>
          </cell>
        </row>
        <row r="472">
          <cell r="A472">
            <v>671</v>
          </cell>
          <cell r="C472" t="str">
            <v>감  가  상  각  비</v>
          </cell>
        </row>
        <row r="473">
          <cell r="A473">
            <v>672</v>
          </cell>
          <cell r="C473" t="str">
            <v xml:space="preserve">대  손  상  각  비 </v>
          </cell>
        </row>
        <row r="474">
          <cell r="A474">
            <v>673</v>
          </cell>
          <cell r="C474" t="str">
            <v>대 손 충 당 금전입</v>
          </cell>
        </row>
        <row r="475">
          <cell r="A475">
            <v>674</v>
          </cell>
          <cell r="C475" t="str">
            <v>무 형  자 산 상 각</v>
          </cell>
        </row>
        <row r="476">
          <cell r="A476">
            <v>675</v>
          </cell>
          <cell r="C476" t="str">
            <v>견      본      비</v>
          </cell>
        </row>
        <row r="477">
          <cell r="A477">
            <v>676</v>
          </cell>
          <cell r="C477" t="str">
            <v>안  전  관  리  비</v>
          </cell>
        </row>
        <row r="478">
          <cell r="A478">
            <v>677</v>
          </cell>
          <cell r="C478" t="str">
            <v>중  기  유  지  비</v>
          </cell>
        </row>
        <row r="479">
          <cell r="A479">
            <v>678</v>
          </cell>
          <cell r="C479" t="str">
            <v>중 장 비  임 차 료</v>
          </cell>
        </row>
        <row r="480">
          <cell r="A480">
            <v>679</v>
          </cell>
          <cell r="C480" t="str">
            <v>잡              비</v>
          </cell>
        </row>
        <row r="481">
          <cell r="A481">
            <v>680</v>
          </cell>
          <cell r="C481" t="str">
            <v>가   설    손   료</v>
          </cell>
        </row>
        <row r="482">
          <cell r="C482" t="str">
            <v xml:space="preserve"> </v>
          </cell>
        </row>
        <row r="483">
          <cell r="C483" t="str">
            <v xml:space="preserve"> </v>
          </cell>
        </row>
      </sheetData>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파워월드"/>
      <sheetName val="광주"/>
      <sheetName val="기초수불"/>
      <sheetName val="대구"/>
      <sheetName val="대전"/>
      <sheetName val="부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전기이월"/>
      <sheetName val="제품수불부(최종판)"/>
      <sheetName val="제품수불부(수정전)"/>
      <sheetName val="당기출고"/>
      <sheetName val="기타출고"/>
      <sheetName val="기초수불"/>
      <sheetName val="제조원가"/>
      <sheetName val="부산"/>
      <sheetName val="대구"/>
      <sheetName val="광주"/>
      <sheetName val="대전"/>
      <sheetName val="제품수불부(수정후) (3)"/>
      <sheetName val="계정code"/>
    </sheetNames>
    <sheetDataSet>
      <sheetData sheetId="0"/>
      <sheetData sheetId="1"/>
      <sheetData sheetId="2"/>
      <sheetData sheetId="3"/>
      <sheetData sheetId="4"/>
      <sheetData sheetId="5">
        <row r="4">
          <cell r="A4">
            <v>5</v>
          </cell>
          <cell r="B4" t="str">
            <v>혈액 Bag-CPDA-1</v>
          </cell>
          <cell r="C4" t="str">
            <v>Single(320mL)</v>
          </cell>
          <cell r="D4">
            <v>798</v>
          </cell>
          <cell r="E4">
            <v>30925</v>
          </cell>
          <cell r="F4">
            <v>30512117.552342072</v>
          </cell>
          <cell r="G4">
            <v>63530</v>
          </cell>
          <cell r="H4">
            <v>50724257</v>
          </cell>
          <cell r="I4">
            <v>75605</v>
          </cell>
          <cell r="J4">
            <v>78171709</v>
          </cell>
          <cell r="K4">
            <v>240</v>
          </cell>
          <cell r="L4">
            <v>191623</v>
          </cell>
          <cell r="M4">
            <v>67156</v>
          </cell>
          <cell r="N4">
            <v>53619364</v>
          </cell>
          <cell r="O4">
            <v>15376</v>
          </cell>
          <cell r="P4">
            <v>12276659</v>
          </cell>
        </row>
        <row r="5">
          <cell r="A5">
            <v>6</v>
          </cell>
          <cell r="B5" t="str">
            <v>혈액 Bag-CPDA-1</v>
          </cell>
          <cell r="C5" t="str">
            <v>Double(320mL)</v>
          </cell>
          <cell r="D5">
            <v>1121</v>
          </cell>
          <cell r="E5">
            <v>0</v>
          </cell>
          <cell r="F5">
            <v>0</v>
          </cell>
          <cell r="G5">
            <v>290820</v>
          </cell>
          <cell r="H5">
            <v>326270958</v>
          </cell>
          <cell r="I5">
            <v>278808</v>
          </cell>
          <cell r="J5">
            <v>496934527</v>
          </cell>
          <cell r="K5">
            <v>66</v>
          </cell>
          <cell r="L5">
            <v>74045</v>
          </cell>
          <cell r="M5">
            <v>52440</v>
          </cell>
          <cell r="N5">
            <v>58832435</v>
          </cell>
          <cell r="O5">
            <v>48463</v>
          </cell>
          <cell r="P5">
            <v>54370639</v>
          </cell>
        </row>
        <row r="6">
          <cell r="A6">
            <v>7</v>
          </cell>
          <cell r="B6" t="str">
            <v>혈액 Bag-CPDA-1</v>
          </cell>
          <cell r="C6" t="str">
            <v>Triple(320ml)</v>
          </cell>
          <cell r="D6">
            <v>1630</v>
          </cell>
          <cell r="E6">
            <v>0</v>
          </cell>
          <cell r="F6">
            <v>0</v>
          </cell>
          <cell r="I6">
            <v>20</v>
          </cell>
          <cell r="J6">
            <v>59620</v>
          </cell>
          <cell r="M6">
            <v>5721</v>
          </cell>
          <cell r="N6">
            <v>9329863</v>
          </cell>
          <cell r="O6">
            <v>5921</v>
          </cell>
          <cell r="P6">
            <v>9656025</v>
          </cell>
        </row>
        <row r="7">
          <cell r="A7">
            <v>8</v>
          </cell>
          <cell r="B7" t="str">
            <v>혈액 Bag-CPDA-1</v>
          </cell>
          <cell r="C7" t="str">
            <v>Quadruple(320mL)소아용</v>
          </cell>
          <cell r="D7">
            <v>1977</v>
          </cell>
          <cell r="E7">
            <v>156</v>
          </cell>
          <cell r="F7">
            <v>374259.99</v>
          </cell>
          <cell r="G7">
            <v>240</v>
          </cell>
          <cell r="H7">
            <v>474600</v>
          </cell>
          <cell r="K7">
            <v>20</v>
          </cell>
          <cell r="L7">
            <v>39550</v>
          </cell>
          <cell r="M7">
            <v>336</v>
          </cell>
          <cell r="N7">
            <v>664440</v>
          </cell>
          <cell r="O7">
            <v>96</v>
          </cell>
          <cell r="P7">
            <v>189840</v>
          </cell>
        </row>
        <row r="8">
          <cell r="A8">
            <v>9</v>
          </cell>
          <cell r="B8" t="str">
            <v>혈액 Bag-CPD</v>
          </cell>
          <cell r="C8" t="str">
            <v>Single(350ml:수)</v>
          </cell>
          <cell r="E8">
            <v>0</v>
          </cell>
          <cell r="F8">
            <v>0</v>
          </cell>
        </row>
        <row r="9">
          <cell r="A9">
            <v>13</v>
          </cell>
          <cell r="B9" t="str">
            <v>혈액 Bag-CPDA</v>
          </cell>
          <cell r="C9" t="str">
            <v>Single(450mL:수)</v>
          </cell>
          <cell r="D9">
            <v>865</v>
          </cell>
          <cell r="E9">
            <v>305790</v>
          </cell>
          <cell r="F9">
            <v>322695645.20894325</v>
          </cell>
          <cell r="G9">
            <v>586925</v>
          </cell>
          <cell r="H9">
            <v>507907287</v>
          </cell>
          <cell r="I9">
            <v>634975</v>
          </cell>
          <cell r="J9">
            <v>758796073</v>
          </cell>
          <cell r="K9">
            <v>975</v>
          </cell>
          <cell r="L9">
            <v>843735</v>
          </cell>
          <cell r="M9">
            <v>-24025</v>
          </cell>
          <cell r="N9">
            <v>-20790514</v>
          </cell>
          <cell r="O9">
            <v>1500</v>
          </cell>
          <cell r="P9">
            <v>1298054</v>
          </cell>
        </row>
        <row r="10">
          <cell r="A10">
            <v>14</v>
          </cell>
          <cell r="B10" t="str">
            <v>혈액 Bag-CPDA</v>
          </cell>
          <cell r="C10" t="str">
            <v>Double(450mL:수)</v>
          </cell>
          <cell r="D10">
            <v>1289</v>
          </cell>
          <cell r="E10">
            <v>35584</v>
          </cell>
          <cell r="F10">
            <v>55066336.312498994</v>
          </cell>
          <cell r="G10">
            <v>174077</v>
          </cell>
          <cell r="H10">
            <v>224545403</v>
          </cell>
          <cell r="I10">
            <v>205025</v>
          </cell>
          <cell r="J10">
            <v>398903197</v>
          </cell>
          <cell r="K10">
            <v>1616</v>
          </cell>
          <cell r="L10">
            <v>2084510</v>
          </cell>
          <cell r="M10">
            <v>376</v>
          </cell>
          <cell r="N10">
            <v>485009</v>
          </cell>
          <cell r="O10">
            <v>316</v>
          </cell>
          <cell r="P10">
            <v>407614</v>
          </cell>
        </row>
        <row r="11">
          <cell r="A11">
            <v>15</v>
          </cell>
          <cell r="B11" t="str">
            <v>혈액 Bag-CPDA</v>
          </cell>
          <cell r="C11" t="str">
            <v>Triple(450mL:수)</v>
          </cell>
          <cell r="D11">
            <v>1673</v>
          </cell>
          <cell r="E11">
            <v>10067</v>
          </cell>
          <cell r="F11">
            <v>19640042.723465484</v>
          </cell>
          <cell r="G11">
            <v>213429</v>
          </cell>
          <cell r="H11">
            <v>357213983</v>
          </cell>
          <cell r="I11">
            <v>217820</v>
          </cell>
          <cell r="J11">
            <v>644797190</v>
          </cell>
          <cell r="K11">
            <v>615</v>
          </cell>
          <cell r="L11">
            <v>1029319</v>
          </cell>
          <cell r="M11">
            <v>5</v>
          </cell>
          <cell r="N11">
            <v>8368</v>
          </cell>
          <cell r="O11">
            <v>5</v>
          </cell>
          <cell r="P11">
            <v>8368</v>
          </cell>
        </row>
        <row r="12">
          <cell r="A12">
            <v>16</v>
          </cell>
          <cell r="B12" t="str">
            <v>혈액 Bag-CPDA</v>
          </cell>
          <cell r="C12" t="str">
            <v>Quadruple(450mL:수)</v>
          </cell>
          <cell r="D12">
            <v>1964</v>
          </cell>
          <cell r="E12">
            <v>5350</v>
          </cell>
          <cell r="F12">
            <v>12810930.186802616</v>
          </cell>
          <cell r="G12">
            <v>23457</v>
          </cell>
          <cell r="H12">
            <v>46088313</v>
          </cell>
          <cell r="I12">
            <v>21470</v>
          </cell>
          <cell r="J12">
            <v>92954881</v>
          </cell>
          <cell r="K12">
            <v>142</v>
          </cell>
          <cell r="L12">
            <v>279001</v>
          </cell>
          <cell r="M12">
            <v>1845</v>
          </cell>
          <cell r="N12">
            <v>3625055</v>
          </cell>
        </row>
        <row r="13">
          <cell r="A13">
            <v>17</v>
          </cell>
          <cell r="B13" t="str">
            <v>Transfer Bag</v>
          </cell>
          <cell r="C13" t="str">
            <v>300mL</v>
          </cell>
          <cell r="D13">
            <v>603</v>
          </cell>
          <cell r="E13">
            <v>0</v>
          </cell>
          <cell r="F13">
            <v>0</v>
          </cell>
          <cell r="G13">
            <v>11020</v>
          </cell>
          <cell r="H13">
            <v>6648586</v>
          </cell>
          <cell r="I13">
            <v>17223</v>
          </cell>
          <cell r="J13">
            <v>14954277</v>
          </cell>
          <cell r="M13">
            <v>1572</v>
          </cell>
          <cell r="N13">
            <v>948419</v>
          </cell>
          <cell r="O13">
            <v>8500</v>
          </cell>
          <cell r="P13">
            <v>5128219</v>
          </cell>
        </row>
        <row r="14">
          <cell r="A14">
            <v>19</v>
          </cell>
          <cell r="B14" t="str">
            <v>Sorvall Bag</v>
          </cell>
          <cell r="D14">
            <v>755</v>
          </cell>
          <cell r="E14">
            <v>5430</v>
          </cell>
          <cell r="F14">
            <v>3469483.8694574502</v>
          </cell>
          <cell r="M14">
            <v>5530</v>
          </cell>
          <cell r="N14">
            <v>4180181</v>
          </cell>
          <cell r="O14">
            <v>5530</v>
          </cell>
          <cell r="P14">
            <v>4180181</v>
          </cell>
        </row>
        <row r="15">
          <cell r="A15">
            <v>20</v>
          </cell>
          <cell r="B15" t="str">
            <v>Saline Bag</v>
          </cell>
          <cell r="C15" t="str">
            <v>500ml</v>
          </cell>
          <cell r="D15">
            <v>732</v>
          </cell>
          <cell r="E15">
            <v>2496</v>
          </cell>
          <cell r="F15">
            <v>1816148.2437066764</v>
          </cell>
          <cell r="M15">
            <v>3173</v>
          </cell>
          <cell r="N15">
            <v>2324507</v>
          </cell>
          <cell r="O15">
            <v>3173</v>
          </cell>
          <cell r="P15">
            <v>2324507</v>
          </cell>
        </row>
        <row r="16">
          <cell r="A16">
            <v>21</v>
          </cell>
          <cell r="B16" t="str">
            <v>Saline Bag</v>
          </cell>
          <cell r="C16" t="str">
            <v>A</v>
          </cell>
          <cell r="D16">
            <v>762</v>
          </cell>
          <cell r="E16">
            <v>5785</v>
          </cell>
          <cell r="F16">
            <v>3449114.0527803954</v>
          </cell>
          <cell r="I16">
            <v>240</v>
          </cell>
          <cell r="J16">
            <v>132000</v>
          </cell>
          <cell r="M16">
            <v>5545</v>
          </cell>
          <cell r="N16">
            <v>4229171</v>
          </cell>
          <cell r="O16">
            <v>5545</v>
          </cell>
          <cell r="P16">
            <v>4229171</v>
          </cell>
        </row>
        <row r="17">
          <cell r="A17">
            <v>27</v>
          </cell>
          <cell r="B17" t="str">
            <v>채혈 Set</v>
          </cell>
          <cell r="C17" t="str">
            <v>수출용</v>
          </cell>
          <cell r="D17">
            <v>146</v>
          </cell>
          <cell r="E17">
            <v>0</v>
          </cell>
          <cell r="F17">
            <v>0</v>
          </cell>
          <cell r="G17">
            <v>27500</v>
          </cell>
          <cell r="H17">
            <v>4015000</v>
          </cell>
          <cell r="I17">
            <v>17500</v>
          </cell>
          <cell r="J17">
            <v>4262633</v>
          </cell>
          <cell r="M17">
            <v>10000</v>
          </cell>
          <cell r="N17">
            <v>1460000</v>
          </cell>
        </row>
        <row r="18">
          <cell r="A18">
            <v>28</v>
          </cell>
          <cell r="B18" t="str">
            <v>수혈 Set</v>
          </cell>
          <cell r="C18" t="str">
            <v>18G</v>
          </cell>
          <cell r="D18">
            <v>217</v>
          </cell>
          <cell r="E18">
            <v>0</v>
          </cell>
          <cell r="F18">
            <v>0</v>
          </cell>
          <cell r="G18">
            <v>155000</v>
          </cell>
          <cell r="H18">
            <v>33635000</v>
          </cell>
          <cell r="I18">
            <v>150820</v>
          </cell>
          <cell r="J18">
            <v>31909720</v>
          </cell>
          <cell r="K18">
            <v>60</v>
          </cell>
          <cell r="L18">
            <v>13020</v>
          </cell>
          <cell r="M18">
            <v>55920</v>
          </cell>
          <cell r="N18">
            <v>12134640</v>
          </cell>
          <cell r="O18">
            <v>24920</v>
          </cell>
          <cell r="P18">
            <v>5407640</v>
          </cell>
        </row>
        <row r="19">
          <cell r="A19">
            <v>30</v>
          </cell>
          <cell r="B19" t="str">
            <v>수혈 Set</v>
          </cell>
          <cell r="C19" t="str">
            <v>수출용</v>
          </cell>
          <cell r="D19">
            <v>217</v>
          </cell>
          <cell r="E19">
            <v>10140</v>
          </cell>
          <cell r="F19">
            <v>26802627.43972449</v>
          </cell>
          <cell r="G19">
            <v>1877500</v>
          </cell>
          <cell r="H19">
            <v>407417500</v>
          </cell>
          <cell r="I19">
            <v>1854300</v>
          </cell>
          <cell r="J19">
            <v>651474905</v>
          </cell>
          <cell r="M19">
            <v>110090</v>
          </cell>
          <cell r="N19">
            <v>23889530</v>
          </cell>
          <cell r="O19">
            <v>7390</v>
          </cell>
          <cell r="P19">
            <v>1603630</v>
          </cell>
        </row>
        <row r="20">
          <cell r="A20">
            <v>31</v>
          </cell>
          <cell r="B20" t="str">
            <v>혈소판 수혈 Set</v>
          </cell>
          <cell r="D20">
            <v>500</v>
          </cell>
          <cell r="E20">
            <v>10820</v>
          </cell>
          <cell r="F20">
            <v>7132942.5234168796</v>
          </cell>
          <cell r="G20">
            <v>67800</v>
          </cell>
          <cell r="H20">
            <v>33900000</v>
          </cell>
          <cell r="I20">
            <v>68100</v>
          </cell>
          <cell r="J20">
            <v>33939594</v>
          </cell>
          <cell r="K20">
            <v>140</v>
          </cell>
          <cell r="L20">
            <v>70000</v>
          </cell>
          <cell r="M20">
            <v>7240</v>
          </cell>
          <cell r="N20">
            <v>3620000</v>
          </cell>
          <cell r="O20">
            <v>4360</v>
          </cell>
          <cell r="P20">
            <v>2180000</v>
          </cell>
        </row>
        <row r="21">
          <cell r="A21">
            <v>32</v>
          </cell>
          <cell r="B21" t="str">
            <v>Peritosol 150</v>
          </cell>
          <cell r="C21" t="str">
            <v>1 L</v>
          </cell>
          <cell r="D21">
            <v>1603</v>
          </cell>
          <cell r="E21">
            <v>3428</v>
          </cell>
          <cell r="F21">
            <v>5155200.9552536067</v>
          </cell>
          <cell r="G21">
            <v>5510</v>
          </cell>
          <cell r="H21">
            <v>8833356</v>
          </cell>
          <cell r="I21">
            <v>3352</v>
          </cell>
          <cell r="J21">
            <v>4726160</v>
          </cell>
          <cell r="K21">
            <v>744</v>
          </cell>
          <cell r="L21">
            <v>1192743</v>
          </cell>
          <cell r="M21">
            <v>3931</v>
          </cell>
          <cell r="N21">
            <v>6301982</v>
          </cell>
          <cell r="O21">
            <v>3932</v>
          </cell>
          <cell r="P21">
            <v>6303585</v>
          </cell>
        </row>
        <row r="22">
          <cell r="A22">
            <v>33</v>
          </cell>
          <cell r="B22" t="str">
            <v>Peritosol 150</v>
          </cell>
          <cell r="C22" t="str">
            <v>2 L</v>
          </cell>
          <cell r="D22">
            <v>2164</v>
          </cell>
          <cell r="E22">
            <v>8775</v>
          </cell>
          <cell r="F22">
            <v>17559699.768931519</v>
          </cell>
          <cell r="G22">
            <v>24641</v>
          </cell>
          <cell r="H22">
            <v>53338894</v>
          </cell>
          <cell r="I22">
            <v>19692</v>
          </cell>
          <cell r="J22">
            <v>34584720</v>
          </cell>
          <cell r="K22">
            <v>1414</v>
          </cell>
          <cell r="L22">
            <v>3060800</v>
          </cell>
          <cell r="M22">
            <v>7663</v>
          </cell>
          <cell r="N22">
            <v>16587636</v>
          </cell>
          <cell r="O22">
            <v>7786</v>
          </cell>
          <cell r="P22">
            <v>16853886</v>
          </cell>
        </row>
        <row r="23">
          <cell r="A23">
            <v>34</v>
          </cell>
          <cell r="B23" t="str">
            <v>Peritosol 250</v>
          </cell>
          <cell r="C23" t="str">
            <v>1 L</v>
          </cell>
          <cell r="D23">
            <v>1613</v>
          </cell>
          <cell r="E23">
            <v>1658</v>
          </cell>
          <cell r="F23">
            <v>2688878.9038703889</v>
          </cell>
          <cell r="G23">
            <v>445</v>
          </cell>
          <cell r="H23">
            <v>718065</v>
          </cell>
          <cell r="I23">
            <v>126</v>
          </cell>
          <cell r="J23">
            <v>180180</v>
          </cell>
          <cell r="M23">
            <v>1793</v>
          </cell>
          <cell r="N23">
            <v>2893237</v>
          </cell>
          <cell r="O23">
            <v>1925</v>
          </cell>
          <cell r="P23">
            <v>3106236</v>
          </cell>
        </row>
        <row r="24">
          <cell r="A24">
            <v>35</v>
          </cell>
          <cell r="B24" t="str">
            <v>Peritosol 250</v>
          </cell>
          <cell r="C24" t="str">
            <v>2 L</v>
          </cell>
          <cell r="D24">
            <v>2190</v>
          </cell>
          <cell r="E24">
            <v>3551</v>
          </cell>
          <cell r="F24">
            <v>6782861.5468603894</v>
          </cell>
          <cell r="G24">
            <v>3062</v>
          </cell>
          <cell r="H24">
            <v>6708535</v>
          </cell>
          <cell r="I24">
            <v>2760</v>
          </cell>
          <cell r="J24">
            <v>4870000</v>
          </cell>
          <cell r="K24">
            <v>461</v>
          </cell>
          <cell r="L24">
            <v>1010004</v>
          </cell>
          <cell r="M24">
            <v>687</v>
          </cell>
          <cell r="N24">
            <v>1505148</v>
          </cell>
          <cell r="O24">
            <v>1460</v>
          </cell>
          <cell r="P24">
            <v>3198713</v>
          </cell>
        </row>
        <row r="25">
          <cell r="A25">
            <v>36</v>
          </cell>
          <cell r="B25" t="str">
            <v>Peritosol 425</v>
          </cell>
          <cell r="C25" t="str">
            <v>1 L</v>
          </cell>
          <cell r="D25">
            <v>1626</v>
          </cell>
          <cell r="E25">
            <v>5053</v>
          </cell>
          <cell r="F25">
            <v>7223015.8027758338</v>
          </cell>
          <cell r="G25">
            <v>1841</v>
          </cell>
          <cell r="H25">
            <v>2995104</v>
          </cell>
          <cell r="I25">
            <v>1368</v>
          </cell>
          <cell r="J25">
            <v>1865040</v>
          </cell>
          <cell r="M25">
            <v>4825</v>
          </cell>
          <cell r="N25">
            <v>7849743</v>
          </cell>
          <cell r="O25">
            <v>5114</v>
          </cell>
          <cell r="P25">
            <v>8319914</v>
          </cell>
        </row>
        <row r="26">
          <cell r="A26">
            <v>37</v>
          </cell>
          <cell r="B26" t="str">
            <v>Peritosol 425</v>
          </cell>
          <cell r="C26" t="str">
            <v>2 L</v>
          </cell>
          <cell r="D26">
            <v>2211</v>
          </cell>
          <cell r="E26">
            <v>5487</v>
          </cell>
          <cell r="F26">
            <v>11169132.803700298</v>
          </cell>
          <cell r="G26">
            <v>10164</v>
          </cell>
          <cell r="H26">
            <v>22481853</v>
          </cell>
          <cell r="I26">
            <v>8665</v>
          </cell>
          <cell r="J26">
            <v>15251810</v>
          </cell>
          <cell r="M26">
            <v>3441</v>
          </cell>
          <cell r="N26">
            <v>7611182</v>
          </cell>
          <cell r="O26">
            <v>3275</v>
          </cell>
          <cell r="P26">
            <v>7244005</v>
          </cell>
        </row>
        <row r="27">
          <cell r="A27">
            <v>38</v>
          </cell>
          <cell r="B27" t="str">
            <v>Titanium Adaptor</v>
          </cell>
          <cell r="D27">
            <v>19120</v>
          </cell>
          <cell r="E27">
            <v>2</v>
          </cell>
          <cell r="F27">
            <v>74432.153846153844</v>
          </cell>
          <cell r="M27">
            <v>11</v>
          </cell>
          <cell r="N27">
            <v>210320</v>
          </cell>
        </row>
        <row r="28">
          <cell r="A28">
            <v>39</v>
          </cell>
          <cell r="B28" t="str">
            <v>복강 Adaptor</v>
          </cell>
          <cell r="D28">
            <v>28080</v>
          </cell>
          <cell r="E28">
            <v>99</v>
          </cell>
          <cell r="F28">
            <v>2197286.9640316409</v>
          </cell>
          <cell r="G28">
            <v>101</v>
          </cell>
          <cell r="H28">
            <v>2836135</v>
          </cell>
          <cell r="I28">
            <v>185</v>
          </cell>
          <cell r="J28">
            <v>4906650</v>
          </cell>
          <cell r="K28">
            <v>3</v>
          </cell>
          <cell r="L28">
            <v>84241</v>
          </cell>
          <cell r="M28">
            <v>-4</v>
          </cell>
          <cell r="N28">
            <v>-112322</v>
          </cell>
          <cell r="O28">
            <v>21</v>
          </cell>
          <cell r="P28">
            <v>589691</v>
          </cell>
        </row>
        <row r="29">
          <cell r="A29">
            <v>40</v>
          </cell>
          <cell r="B29" t="str">
            <v>복강관류액주입관</v>
          </cell>
          <cell r="D29">
            <v>1268</v>
          </cell>
          <cell r="E29">
            <v>297</v>
          </cell>
          <cell r="F29">
            <v>474537.46420705348</v>
          </cell>
          <cell r="G29">
            <v>505</v>
          </cell>
          <cell r="H29">
            <v>640577</v>
          </cell>
          <cell r="I29">
            <v>388</v>
          </cell>
          <cell r="J29">
            <v>1973791</v>
          </cell>
          <cell r="K29">
            <v>3</v>
          </cell>
          <cell r="L29">
            <v>3805</v>
          </cell>
          <cell r="M29">
            <v>259</v>
          </cell>
          <cell r="N29">
            <v>328533</v>
          </cell>
          <cell r="O29">
            <v>249</v>
          </cell>
          <cell r="P29">
            <v>315848</v>
          </cell>
        </row>
        <row r="30">
          <cell r="A30">
            <v>50</v>
          </cell>
          <cell r="B30" t="str">
            <v>Iodine Case</v>
          </cell>
          <cell r="D30">
            <v>172</v>
          </cell>
          <cell r="E30">
            <v>51318</v>
          </cell>
          <cell r="F30">
            <v>3812210.0086212782</v>
          </cell>
          <cell r="G30">
            <v>277840</v>
          </cell>
          <cell r="H30">
            <v>47916286</v>
          </cell>
          <cell r="I30">
            <v>252000</v>
          </cell>
          <cell r="J30">
            <v>86220098</v>
          </cell>
          <cell r="K30">
            <v>720</v>
          </cell>
          <cell r="L30">
            <v>124171</v>
          </cell>
          <cell r="M30">
            <v>25120</v>
          </cell>
          <cell r="N30">
            <v>4332195</v>
          </cell>
          <cell r="O30">
            <v>2513</v>
          </cell>
          <cell r="P30">
            <v>433391</v>
          </cell>
        </row>
        <row r="31">
          <cell r="A31">
            <v>51</v>
          </cell>
          <cell r="B31" t="str">
            <v>Empty CAPD Bag</v>
          </cell>
          <cell r="D31">
            <v>1044</v>
          </cell>
          <cell r="E31">
            <v>22</v>
          </cell>
          <cell r="F31">
            <v>22716.037735849059</v>
          </cell>
          <cell r="M31">
            <v>92</v>
          </cell>
          <cell r="N31">
            <v>96086</v>
          </cell>
          <cell r="O31">
            <v>92</v>
          </cell>
          <cell r="P31">
            <v>96086</v>
          </cell>
        </row>
        <row r="32">
          <cell r="A32">
            <v>62</v>
          </cell>
          <cell r="B32" t="str">
            <v>혈액투석기</v>
          </cell>
          <cell r="C32" t="str">
            <v>GC-100M</v>
          </cell>
          <cell r="D32">
            <v>7535</v>
          </cell>
          <cell r="E32">
            <v>0</v>
          </cell>
          <cell r="F32">
            <v>0</v>
          </cell>
          <cell r="M32">
            <v>59</v>
          </cell>
          <cell r="N32">
            <v>444565</v>
          </cell>
          <cell r="O32">
            <v>59</v>
          </cell>
          <cell r="P32">
            <v>444565</v>
          </cell>
        </row>
        <row r="33">
          <cell r="A33">
            <v>74</v>
          </cell>
          <cell r="B33" t="str">
            <v>혈액회로</v>
          </cell>
          <cell r="C33" t="str">
            <v>GCL-081</v>
          </cell>
          <cell r="D33">
            <v>3284</v>
          </cell>
          <cell r="E33">
            <v>1464</v>
          </cell>
          <cell r="F33">
            <v>5847949.6791634755</v>
          </cell>
          <cell r="M33">
            <v>1464</v>
          </cell>
          <cell r="N33">
            <v>4808404</v>
          </cell>
          <cell r="O33">
            <v>1464</v>
          </cell>
          <cell r="P33">
            <v>4808404</v>
          </cell>
        </row>
        <row r="34">
          <cell r="A34">
            <v>75</v>
          </cell>
          <cell r="B34" t="str">
            <v>혈액회로</v>
          </cell>
          <cell r="C34" t="str">
            <v>GCL-210F</v>
          </cell>
          <cell r="D34">
            <v>3697</v>
          </cell>
          <cell r="E34">
            <v>513</v>
          </cell>
          <cell r="F34">
            <v>1730251.0653360821</v>
          </cell>
          <cell r="M34">
            <v>6</v>
          </cell>
          <cell r="N34">
            <v>22182</v>
          </cell>
          <cell r="O34">
            <v>6</v>
          </cell>
          <cell r="P34">
            <v>22182</v>
          </cell>
        </row>
        <row r="35">
          <cell r="A35">
            <v>76</v>
          </cell>
          <cell r="B35" t="str">
            <v>혈액회로</v>
          </cell>
          <cell r="C35" t="str">
            <v>GCL-269</v>
          </cell>
          <cell r="D35">
            <v>740</v>
          </cell>
          <cell r="E35">
            <v>313</v>
          </cell>
          <cell r="F35">
            <v>970857.44078215247</v>
          </cell>
          <cell r="I35">
            <v>-2556</v>
          </cell>
          <cell r="J35">
            <v>-12139680</v>
          </cell>
          <cell r="M35">
            <v>3149</v>
          </cell>
          <cell r="N35">
            <v>2330260</v>
          </cell>
          <cell r="O35">
            <v>593</v>
          </cell>
          <cell r="P35">
            <v>438820</v>
          </cell>
        </row>
        <row r="36">
          <cell r="A36">
            <v>77</v>
          </cell>
          <cell r="B36" t="str">
            <v>혈액 Bag ACD-A</v>
          </cell>
          <cell r="C36" t="str">
            <v>500mL(수출용)</v>
          </cell>
          <cell r="D36">
            <v>1354</v>
          </cell>
          <cell r="E36">
            <v>0</v>
          </cell>
          <cell r="F36">
            <v>0</v>
          </cell>
          <cell r="G36">
            <v>3000</v>
          </cell>
          <cell r="H36">
            <v>4064400</v>
          </cell>
          <cell r="M36">
            <v>3000</v>
          </cell>
          <cell r="N36">
            <v>4064400</v>
          </cell>
        </row>
        <row r="37">
          <cell r="A37">
            <v>78</v>
          </cell>
          <cell r="B37" t="str">
            <v>H.D.SOL-1</v>
          </cell>
          <cell r="C37" t="str">
            <v>20L</v>
          </cell>
          <cell r="D37">
            <v>12405</v>
          </cell>
          <cell r="E37">
            <v>374</v>
          </cell>
          <cell r="F37">
            <v>4903977.2155062659</v>
          </cell>
          <cell r="G37">
            <v>1220</v>
          </cell>
          <cell r="H37">
            <v>15134466</v>
          </cell>
          <cell r="I37">
            <v>1165</v>
          </cell>
          <cell r="J37">
            <v>12832319</v>
          </cell>
          <cell r="M37">
            <v>96</v>
          </cell>
          <cell r="N37">
            <v>1190908</v>
          </cell>
          <cell r="O37">
            <v>100</v>
          </cell>
          <cell r="P37">
            <v>1240529</v>
          </cell>
        </row>
        <row r="38">
          <cell r="A38">
            <v>80</v>
          </cell>
          <cell r="B38" t="str">
            <v>H.D.SOL-2</v>
          </cell>
          <cell r="C38" t="str">
            <v>20L</v>
          </cell>
          <cell r="D38">
            <v>12937</v>
          </cell>
          <cell r="E38">
            <v>294</v>
          </cell>
          <cell r="F38">
            <v>3933780.6975989663</v>
          </cell>
          <cell r="G38">
            <v>1215</v>
          </cell>
          <cell r="H38">
            <v>15718661</v>
          </cell>
          <cell r="I38">
            <v>1187</v>
          </cell>
          <cell r="J38">
            <v>13148712</v>
          </cell>
          <cell r="M38">
            <v>180</v>
          </cell>
          <cell r="N38">
            <v>2328690</v>
          </cell>
          <cell r="O38">
            <v>168</v>
          </cell>
          <cell r="P38">
            <v>2173444</v>
          </cell>
        </row>
        <row r="39">
          <cell r="A39">
            <v>81</v>
          </cell>
          <cell r="B39" t="str">
            <v>H.D.Sol-BC(G)</v>
          </cell>
          <cell r="C39" t="str">
            <v>B 액</v>
          </cell>
          <cell r="D39">
            <v>2814</v>
          </cell>
          <cell r="E39">
            <v>0</v>
          </cell>
          <cell r="F39">
            <v>0</v>
          </cell>
          <cell r="G39">
            <v>5443</v>
          </cell>
          <cell r="H39">
            <v>15321609</v>
          </cell>
          <cell r="I39">
            <v>5292</v>
          </cell>
          <cell r="J39">
            <v>30217320</v>
          </cell>
          <cell r="M39">
            <v>151</v>
          </cell>
          <cell r="N39">
            <v>425052</v>
          </cell>
          <cell r="O39">
            <v>145</v>
          </cell>
          <cell r="P39">
            <v>408163</v>
          </cell>
        </row>
        <row r="40">
          <cell r="A40">
            <v>82</v>
          </cell>
          <cell r="B40" t="str">
            <v>H.D.SOL-3</v>
          </cell>
          <cell r="C40" t="str">
            <v>20L</v>
          </cell>
          <cell r="D40">
            <v>13306</v>
          </cell>
          <cell r="E40">
            <v>217</v>
          </cell>
          <cell r="F40">
            <v>3002778.2094328604</v>
          </cell>
          <cell r="G40">
            <v>1944</v>
          </cell>
          <cell r="H40">
            <v>25867447</v>
          </cell>
          <cell r="I40">
            <v>1934</v>
          </cell>
          <cell r="J40">
            <v>21346995</v>
          </cell>
          <cell r="M40">
            <v>157</v>
          </cell>
          <cell r="N40">
            <v>2089089</v>
          </cell>
          <cell r="O40">
            <v>178</v>
          </cell>
          <cell r="P40">
            <v>2368521</v>
          </cell>
        </row>
        <row r="41">
          <cell r="A41">
            <v>83</v>
          </cell>
          <cell r="B41" t="str">
            <v>H.D.SOL-BC(G)</v>
          </cell>
          <cell r="C41" t="str">
            <v>A 액</v>
          </cell>
          <cell r="D41">
            <v>5197</v>
          </cell>
          <cell r="E41">
            <v>493</v>
          </cell>
          <cell r="F41">
            <v>26420063.851362266</v>
          </cell>
          <cell r="G41">
            <v>55530</v>
          </cell>
          <cell r="H41">
            <v>288604958</v>
          </cell>
          <cell r="I41">
            <v>54541</v>
          </cell>
          <cell r="J41">
            <v>313900500</v>
          </cell>
          <cell r="M41">
            <v>1453</v>
          </cell>
          <cell r="N41">
            <v>7551647</v>
          </cell>
          <cell r="O41">
            <v>1428</v>
          </cell>
          <cell r="P41">
            <v>7421715</v>
          </cell>
        </row>
        <row r="42">
          <cell r="A42">
            <v>84</v>
          </cell>
          <cell r="B42" t="str">
            <v>H.D.SOL-4</v>
          </cell>
          <cell r="C42" t="str">
            <v>20L</v>
          </cell>
          <cell r="D42">
            <v>10939</v>
          </cell>
          <cell r="E42">
            <v>113</v>
          </cell>
          <cell r="F42">
            <v>1362879.6074074074</v>
          </cell>
          <cell r="M42">
            <v>61</v>
          </cell>
          <cell r="N42">
            <v>667286</v>
          </cell>
          <cell r="O42">
            <v>109</v>
          </cell>
          <cell r="P42">
            <v>1192365</v>
          </cell>
        </row>
        <row r="43">
          <cell r="A43">
            <v>88</v>
          </cell>
          <cell r="B43" t="str">
            <v>A.V.F. Set</v>
          </cell>
          <cell r="C43" t="str">
            <v>16G Clamp</v>
          </cell>
          <cell r="D43">
            <v>333</v>
          </cell>
          <cell r="E43">
            <v>14336</v>
          </cell>
          <cell r="F43">
            <v>2260885.5276080691</v>
          </cell>
          <cell r="I43">
            <v>-8600</v>
          </cell>
          <cell r="J43">
            <v>-25160000</v>
          </cell>
          <cell r="M43">
            <v>27938</v>
          </cell>
          <cell r="N43">
            <v>9303354</v>
          </cell>
          <cell r="O43">
            <v>19338</v>
          </cell>
          <cell r="P43">
            <v>6439554</v>
          </cell>
        </row>
        <row r="44">
          <cell r="A44">
            <v>89</v>
          </cell>
          <cell r="B44" t="str">
            <v>T.P.N Bag</v>
          </cell>
          <cell r="C44" t="str">
            <v>1L(삼성의료원용)</v>
          </cell>
          <cell r="D44">
            <v>974</v>
          </cell>
          <cell r="E44">
            <v>0</v>
          </cell>
          <cell r="F44">
            <v>0</v>
          </cell>
          <cell r="G44">
            <v>6220</v>
          </cell>
          <cell r="H44">
            <v>6061825</v>
          </cell>
          <cell r="I44">
            <v>1600</v>
          </cell>
          <cell r="J44">
            <v>1740900</v>
          </cell>
          <cell r="K44">
            <v>20</v>
          </cell>
          <cell r="L44">
            <v>19491</v>
          </cell>
          <cell r="M44">
            <v>4600</v>
          </cell>
          <cell r="N44">
            <v>4483021</v>
          </cell>
          <cell r="O44">
            <v>4500</v>
          </cell>
          <cell r="P44">
            <v>4385564</v>
          </cell>
        </row>
        <row r="45">
          <cell r="A45">
            <v>90</v>
          </cell>
          <cell r="B45" t="str">
            <v>A.V.F. Set</v>
          </cell>
          <cell r="C45" t="str">
            <v>16G Side Hole</v>
          </cell>
          <cell r="D45">
            <v>270</v>
          </cell>
          <cell r="E45">
            <v>41890</v>
          </cell>
          <cell r="F45">
            <v>10102216.665374707</v>
          </cell>
          <cell r="K45">
            <v>20</v>
          </cell>
          <cell r="L45">
            <v>5400</v>
          </cell>
          <cell r="M45">
            <v>34078</v>
          </cell>
          <cell r="N45">
            <v>9201060</v>
          </cell>
          <cell r="O45">
            <v>34078</v>
          </cell>
          <cell r="P45">
            <v>9201060</v>
          </cell>
        </row>
        <row r="46">
          <cell r="A46">
            <v>91</v>
          </cell>
          <cell r="B46" t="str">
            <v>A.V.F. Set</v>
          </cell>
          <cell r="C46" t="str">
            <v>15G Clamp</v>
          </cell>
          <cell r="D46">
            <v>333</v>
          </cell>
          <cell r="E46">
            <v>24499</v>
          </cell>
          <cell r="F46">
            <v>7685280.3251325982</v>
          </cell>
          <cell r="M46">
            <v>24499</v>
          </cell>
          <cell r="N46">
            <v>8163310</v>
          </cell>
          <cell r="O46">
            <v>24499</v>
          </cell>
          <cell r="P46">
            <v>8163310</v>
          </cell>
        </row>
        <row r="47">
          <cell r="A47">
            <v>119</v>
          </cell>
          <cell r="B47" t="str">
            <v>Urine Bag</v>
          </cell>
          <cell r="C47" t="str">
            <v>2000mL</v>
          </cell>
          <cell r="D47">
            <v>1100</v>
          </cell>
          <cell r="E47">
            <v>156500</v>
          </cell>
          <cell r="F47">
            <v>64362712.129437007</v>
          </cell>
          <cell r="G47">
            <v>50150</v>
          </cell>
          <cell r="H47">
            <v>55165000</v>
          </cell>
          <cell r="I47">
            <v>57610</v>
          </cell>
          <cell r="J47">
            <v>72684194</v>
          </cell>
          <cell r="K47">
            <v>55</v>
          </cell>
          <cell r="L47">
            <v>60500</v>
          </cell>
          <cell r="M47">
            <v>-7123</v>
          </cell>
          <cell r="N47">
            <v>-7835300</v>
          </cell>
          <cell r="O47">
            <v>392</v>
          </cell>
          <cell r="P47">
            <v>431200</v>
          </cell>
        </row>
        <row r="48">
          <cell r="A48">
            <v>121</v>
          </cell>
          <cell r="B48" t="str">
            <v>Urine Bag</v>
          </cell>
          <cell r="C48" t="str">
            <v>C Type(수출)</v>
          </cell>
          <cell r="D48">
            <v>753</v>
          </cell>
          <cell r="E48">
            <v>0</v>
          </cell>
          <cell r="F48">
            <v>0</v>
          </cell>
          <cell r="I48">
            <v>250</v>
          </cell>
          <cell r="J48">
            <v>87500</v>
          </cell>
          <cell r="M48">
            <v>750</v>
          </cell>
          <cell r="N48">
            <v>565327</v>
          </cell>
          <cell r="O48">
            <v>750</v>
          </cell>
          <cell r="P48">
            <v>565327</v>
          </cell>
        </row>
        <row r="49">
          <cell r="A49">
            <v>122</v>
          </cell>
          <cell r="B49" t="str">
            <v>Urine Bag</v>
          </cell>
          <cell r="C49" t="str">
            <v>1400 ML</v>
          </cell>
          <cell r="D49">
            <v>915</v>
          </cell>
          <cell r="E49">
            <v>0</v>
          </cell>
          <cell r="F49">
            <v>0</v>
          </cell>
          <cell r="I49">
            <v>2750</v>
          </cell>
          <cell r="J49">
            <v>4292642</v>
          </cell>
          <cell r="M49">
            <v>802</v>
          </cell>
          <cell r="N49">
            <v>734447</v>
          </cell>
          <cell r="O49">
            <v>252</v>
          </cell>
          <cell r="P49">
            <v>230774</v>
          </cell>
        </row>
        <row r="50">
          <cell r="A50">
            <v>123</v>
          </cell>
          <cell r="B50" t="str">
            <v>Urine Collector</v>
          </cell>
          <cell r="C50" t="str">
            <v>100 cc</v>
          </cell>
          <cell r="D50">
            <v>55</v>
          </cell>
          <cell r="E50">
            <v>2000</v>
          </cell>
          <cell r="F50">
            <v>110714.71207621126</v>
          </cell>
          <cell r="M50">
            <v>1200</v>
          </cell>
          <cell r="N50">
            <v>66000</v>
          </cell>
          <cell r="O50">
            <v>1200</v>
          </cell>
          <cell r="P50">
            <v>66000</v>
          </cell>
        </row>
        <row r="51">
          <cell r="A51">
            <v>136</v>
          </cell>
          <cell r="B51" t="str">
            <v>수액 Set Q-Type</v>
          </cell>
          <cell r="C51" t="str">
            <v>23G (녹십자양행)</v>
          </cell>
          <cell r="D51">
            <v>190</v>
          </cell>
          <cell r="E51">
            <v>0</v>
          </cell>
          <cell r="F51">
            <v>0</v>
          </cell>
          <cell r="G51">
            <v>473600</v>
          </cell>
          <cell r="H51">
            <v>89984000</v>
          </cell>
          <cell r="I51">
            <v>450000</v>
          </cell>
          <cell r="J51">
            <v>94990000</v>
          </cell>
          <cell r="K51">
            <v>60</v>
          </cell>
          <cell r="L51">
            <v>11400</v>
          </cell>
          <cell r="M51">
            <v>26740</v>
          </cell>
          <cell r="N51">
            <v>5080600</v>
          </cell>
          <cell r="O51">
            <v>59140</v>
          </cell>
          <cell r="P51">
            <v>11236600</v>
          </cell>
        </row>
        <row r="52">
          <cell r="A52">
            <v>137</v>
          </cell>
          <cell r="B52" t="str">
            <v>수액 Set C-Type</v>
          </cell>
          <cell r="C52" t="str">
            <v>21G 녹(400EA)</v>
          </cell>
          <cell r="D52">
            <v>190</v>
          </cell>
          <cell r="E52">
            <v>0</v>
          </cell>
          <cell r="F52">
            <v>0</v>
          </cell>
          <cell r="G52">
            <v>179600</v>
          </cell>
          <cell r="H52">
            <v>34124000</v>
          </cell>
          <cell r="I52">
            <v>152400</v>
          </cell>
          <cell r="J52">
            <v>50292000</v>
          </cell>
          <cell r="M52">
            <v>64720</v>
          </cell>
          <cell r="N52">
            <v>12296800</v>
          </cell>
          <cell r="O52">
            <v>48720</v>
          </cell>
          <cell r="P52">
            <v>9256800</v>
          </cell>
        </row>
        <row r="53">
          <cell r="A53">
            <v>138</v>
          </cell>
          <cell r="B53" t="str">
            <v>수액 Set QS-Type</v>
          </cell>
          <cell r="C53" t="str">
            <v>신동방</v>
          </cell>
          <cell r="D53">
            <v>230</v>
          </cell>
          <cell r="E53">
            <v>0</v>
          </cell>
          <cell r="F53">
            <v>0</v>
          </cell>
          <cell r="G53">
            <v>266400</v>
          </cell>
          <cell r="H53">
            <v>61272000</v>
          </cell>
          <cell r="I53">
            <v>238800</v>
          </cell>
          <cell r="J53">
            <v>65670000</v>
          </cell>
          <cell r="K53">
            <v>50</v>
          </cell>
          <cell r="L53">
            <v>11500</v>
          </cell>
          <cell r="M53">
            <v>29550</v>
          </cell>
          <cell r="N53">
            <v>6796500</v>
          </cell>
          <cell r="O53">
            <v>20350</v>
          </cell>
          <cell r="P53">
            <v>4680500</v>
          </cell>
        </row>
        <row r="54">
          <cell r="A54">
            <v>139</v>
          </cell>
          <cell r="B54" t="str">
            <v>수액 Set Q-Type</v>
          </cell>
          <cell r="C54" t="str">
            <v>수출용</v>
          </cell>
          <cell r="D54">
            <v>190</v>
          </cell>
          <cell r="E54">
            <v>0</v>
          </cell>
          <cell r="F54">
            <v>0</v>
          </cell>
          <cell r="G54">
            <v>252000</v>
          </cell>
          <cell r="H54">
            <v>47880000</v>
          </cell>
          <cell r="I54">
            <v>252000</v>
          </cell>
          <cell r="J54">
            <v>59661240</v>
          </cell>
        </row>
        <row r="55">
          <cell r="A55">
            <v>140</v>
          </cell>
          <cell r="B55" t="str">
            <v>수액 Set</v>
          </cell>
          <cell r="C55" t="str">
            <v>Y-Type</v>
          </cell>
          <cell r="D55">
            <v>215</v>
          </cell>
          <cell r="E55">
            <v>0</v>
          </cell>
          <cell r="F55">
            <v>0</v>
          </cell>
          <cell r="G55">
            <v>170400</v>
          </cell>
          <cell r="H55">
            <v>36636000</v>
          </cell>
          <cell r="I55">
            <v>212000</v>
          </cell>
          <cell r="J55">
            <v>45227420</v>
          </cell>
          <cell r="M55">
            <v>-20000</v>
          </cell>
          <cell r="N55">
            <v>-4300000</v>
          </cell>
          <cell r="O55">
            <v>200</v>
          </cell>
          <cell r="P55">
            <v>43000</v>
          </cell>
        </row>
        <row r="56">
          <cell r="A56">
            <v>141</v>
          </cell>
          <cell r="B56" t="str">
            <v>수액 Set</v>
          </cell>
          <cell r="C56" t="str">
            <v>B-Type(서울대용)</v>
          </cell>
          <cell r="D56">
            <v>198</v>
          </cell>
          <cell r="E56">
            <v>0</v>
          </cell>
          <cell r="F56">
            <v>0</v>
          </cell>
          <cell r="G56">
            <v>228350</v>
          </cell>
          <cell r="H56">
            <v>45213300</v>
          </cell>
          <cell r="I56">
            <v>264945</v>
          </cell>
          <cell r="J56">
            <v>45552622</v>
          </cell>
          <cell r="K56">
            <v>50</v>
          </cell>
          <cell r="L56">
            <v>9900</v>
          </cell>
          <cell r="M56">
            <v>-28645</v>
          </cell>
          <cell r="N56">
            <v>-5671710</v>
          </cell>
        </row>
        <row r="57">
          <cell r="A57">
            <v>142</v>
          </cell>
          <cell r="B57" t="str">
            <v>수액 Set</v>
          </cell>
          <cell r="C57" t="str">
            <v>K-Type(서울대용)</v>
          </cell>
          <cell r="D57">
            <v>198</v>
          </cell>
          <cell r="E57">
            <v>0</v>
          </cell>
          <cell r="F57">
            <v>0</v>
          </cell>
          <cell r="I57">
            <v>2000</v>
          </cell>
          <cell r="J57">
            <v>337000</v>
          </cell>
          <cell r="K57">
            <v>50</v>
          </cell>
          <cell r="L57">
            <v>9900</v>
          </cell>
          <cell r="M57">
            <v>3350</v>
          </cell>
          <cell r="N57">
            <v>663300</v>
          </cell>
          <cell r="O57">
            <v>4350</v>
          </cell>
          <cell r="P57">
            <v>861300</v>
          </cell>
        </row>
        <row r="58">
          <cell r="A58">
            <v>143</v>
          </cell>
          <cell r="B58" t="str">
            <v>Scalp Vein Set</v>
          </cell>
          <cell r="C58" t="str">
            <v>18G</v>
          </cell>
          <cell r="D58">
            <v>70</v>
          </cell>
          <cell r="E58">
            <v>0</v>
          </cell>
          <cell r="F58">
            <v>0</v>
          </cell>
          <cell r="I58">
            <v>-200</v>
          </cell>
          <cell r="J58">
            <v>36600</v>
          </cell>
          <cell r="K58">
            <v>100</v>
          </cell>
          <cell r="L58">
            <v>7000</v>
          </cell>
          <cell r="M58">
            <v>37700</v>
          </cell>
          <cell r="N58">
            <v>2639000</v>
          </cell>
          <cell r="O58">
            <v>18900</v>
          </cell>
          <cell r="P58">
            <v>1323000</v>
          </cell>
        </row>
        <row r="59">
          <cell r="A59">
            <v>144</v>
          </cell>
          <cell r="B59" t="str">
            <v>Scalp Vein Set</v>
          </cell>
          <cell r="C59" t="str">
            <v>19G</v>
          </cell>
          <cell r="D59">
            <v>70</v>
          </cell>
          <cell r="E59">
            <v>0</v>
          </cell>
          <cell r="F59">
            <v>0</v>
          </cell>
          <cell r="G59">
            <v>20000</v>
          </cell>
          <cell r="H59">
            <v>1400000</v>
          </cell>
          <cell r="I59">
            <v>12500</v>
          </cell>
          <cell r="J59">
            <v>823100</v>
          </cell>
          <cell r="M59">
            <v>32800</v>
          </cell>
          <cell r="N59">
            <v>2296000</v>
          </cell>
          <cell r="O59">
            <v>19100</v>
          </cell>
          <cell r="P59">
            <v>1337000</v>
          </cell>
        </row>
        <row r="60">
          <cell r="A60">
            <v>145</v>
          </cell>
          <cell r="B60" t="str">
            <v>Scalp Vein Set</v>
          </cell>
          <cell r="C60" t="str">
            <v>20G</v>
          </cell>
          <cell r="D60">
            <v>70</v>
          </cell>
          <cell r="E60">
            <v>0</v>
          </cell>
          <cell r="F60">
            <v>0</v>
          </cell>
          <cell r="I60">
            <v>2100</v>
          </cell>
          <cell r="J60">
            <v>142000</v>
          </cell>
          <cell r="K60">
            <v>100</v>
          </cell>
          <cell r="L60">
            <v>7000</v>
          </cell>
          <cell r="M60">
            <v>35900</v>
          </cell>
          <cell r="N60">
            <v>2513000</v>
          </cell>
          <cell r="O60">
            <v>31400</v>
          </cell>
          <cell r="P60">
            <v>2198000</v>
          </cell>
        </row>
        <row r="61">
          <cell r="A61">
            <v>146</v>
          </cell>
          <cell r="B61" t="str">
            <v>Scalp Vein Set</v>
          </cell>
          <cell r="C61" t="str">
            <v>21G</v>
          </cell>
          <cell r="D61">
            <v>70</v>
          </cell>
          <cell r="E61">
            <v>0</v>
          </cell>
          <cell r="F61">
            <v>0</v>
          </cell>
          <cell r="G61">
            <v>40000</v>
          </cell>
          <cell r="H61">
            <v>2800000</v>
          </cell>
          <cell r="I61">
            <v>23300</v>
          </cell>
          <cell r="J61">
            <v>1452520</v>
          </cell>
          <cell r="M61">
            <v>33800</v>
          </cell>
          <cell r="N61">
            <v>2366000</v>
          </cell>
          <cell r="O61">
            <v>25600</v>
          </cell>
          <cell r="P61">
            <v>1792000</v>
          </cell>
        </row>
        <row r="62">
          <cell r="A62">
            <v>147</v>
          </cell>
          <cell r="B62" t="str">
            <v>Scalp Vein Set</v>
          </cell>
          <cell r="C62" t="str">
            <v>22G</v>
          </cell>
          <cell r="D62">
            <v>70</v>
          </cell>
          <cell r="E62">
            <v>0</v>
          </cell>
          <cell r="F62">
            <v>0</v>
          </cell>
          <cell r="G62">
            <v>20000</v>
          </cell>
          <cell r="H62">
            <v>1400000</v>
          </cell>
          <cell r="I62">
            <v>3500</v>
          </cell>
          <cell r="J62">
            <v>287000</v>
          </cell>
          <cell r="K62">
            <v>100</v>
          </cell>
          <cell r="L62">
            <v>7000</v>
          </cell>
          <cell r="M62">
            <v>31500</v>
          </cell>
          <cell r="N62">
            <v>2205000</v>
          </cell>
          <cell r="O62">
            <v>20200</v>
          </cell>
          <cell r="P62">
            <v>1414000</v>
          </cell>
        </row>
        <row r="63">
          <cell r="A63">
            <v>148</v>
          </cell>
          <cell r="B63" t="str">
            <v>Scalp Vein Set</v>
          </cell>
          <cell r="C63" t="str">
            <v>23G</v>
          </cell>
          <cell r="D63">
            <v>70</v>
          </cell>
          <cell r="E63">
            <v>2169495</v>
          </cell>
          <cell r="F63">
            <v>112853045.42995945</v>
          </cell>
          <cell r="G63">
            <v>3384000</v>
          </cell>
          <cell r="H63">
            <v>236880000</v>
          </cell>
          <cell r="I63">
            <v>2353200</v>
          </cell>
          <cell r="J63">
            <v>153638515</v>
          </cell>
          <cell r="K63">
            <v>600</v>
          </cell>
          <cell r="L63">
            <v>42000</v>
          </cell>
          <cell r="M63">
            <v>1042190</v>
          </cell>
          <cell r="N63">
            <v>72953300</v>
          </cell>
          <cell r="O63">
            <v>365490</v>
          </cell>
          <cell r="P63">
            <v>25584300</v>
          </cell>
        </row>
        <row r="64">
          <cell r="A64">
            <v>149</v>
          </cell>
          <cell r="B64" t="str">
            <v>Scalp Vein Set</v>
          </cell>
          <cell r="C64" t="str">
            <v>24G</v>
          </cell>
          <cell r="D64">
            <v>70</v>
          </cell>
          <cell r="E64">
            <v>0</v>
          </cell>
          <cell r="F64">
            <v>0</v>
          </cell>
          <cell r="G64">
            <v>130000</v>
          </cell>
          <cell r="H64">
            <v>9100000</v>
          </cell>
          <cell r="I64">
            <v>83320</v>
          </cell>
          <cell r="J64">
            <v>6793020</v>
          </cell>
          <cell r="K64">
            <v>200</v>
          </cell>
          <cell r="L64">
            <v>14000</v>
          </cell>
          <cell r="M64">
            <v>77480</v>
          </cell>
          <cell r="N64">
            <v>5423600</v>
          </cell>
          <cell r="O64">
            <v>78700</v>
          </cell>
          <cell r="P64">
            <v>5509000</v>
          </cell>
        </row>
        <row r="65">
          <cell r="A65">
            <v>150</v>
          </cell>
          <cell r="B65" t="str">
            <v>Scalp Vein Set</v>
          </cell>
          <cell r="C65" t="str">
            <v>25G</v>
          </cell>
          <cell r="D65">
            <v>70</v>
          </cell>
          <cell r="E65">
            <v>0</v>
          </cell>
          <cell r="F65">
            <v>0</v>
          </cell>
          <cell r="G65">
            <v>146000</v>
          </cell>
          <cell r="H65">
            <v>10220000</v>
          </cell>
          <cell r="I65">
            <v>118600</v>
          </cell>
          <cell r="J65">
            <v>8356010</v>
          </cell>
          <cell r="M65">
            <v>68200</v>
          </cell>
          <cell r="N65">
            <v>4774000</v>
          </cell>
          <cell r="O65">
            <v>40500</v>
          </cell>
          <cell r="P65">
            <v>2835000</v>
          </cell>
        </row>
        <row r="66">
          <cell r="A66">
            <v>155</v>
          </cell>
          <cell r="B66" t="str">
            <v>T.P.N Bag</v>
          </cell>
          <cell r="C66" t="str">
            <v>Y-Type</v>
          </cell>
          <cell r="D66">
            <v>1372</v>
          </cell>
          <cell r="E66">
            <v>0</v>
          </cell>
          <cell r="F66">
            <v>0</v>
          </cell>
          <cell r="G66">
            <v>118660</v>
          </cell>
          <cell r="H66">
            <v>162844237</v>
          </cell>
          <cell r="I66">
            <v>109432</v>
          </cell>
          <cell r="J66">
            <v>171180623</v>
          </cell>
          <cell r="K66">
            <v>30</v>
          </cell>
          <cell r="L66">
            <v>41170</v>
          </cell>
          <cell r="M66">
            <v>18588</v>
          </cell>
          <cell r="N66">
            <v>25509427</v>
          </cell>
          <cell r="O66">
            <v>12000</v>
          </cell>
          <cell r="P66">
            <v>16468319</v>
          </cell>
        </row>
        <row r="67">
          <cell r="A67">
            <v>158</v>
          </cell>
          <cell r="B67" t="str">
            <v>I.V. Catheter</v>
          </cell>
          <cell r="C67" t="str">
            <v>16G 2"</v>
          </cell>
          <cell r="D67">
            <v>250</v>
          </cell>
          <cell r="E67">
            <v>0</v>
          </cell>
          <cell r="F67">
            <v>0</v>
          </cell>
          <cell r="G67">
            <v>10450</v>
          </cell>
          <cell r="H67">
            <v>2612500</v>
          </cell>
          <cell r="I67">
            <v>4000</v>
          </cell>
          <cell r="J67">
            <v>1125248</v>
          </cell>
          <cell r="M67">
            <v>7400</v>
          </cell>
          <cell r="N67">
            <v>1850000</v>
          </cell>
          <cell r="O67">
            <v>4300</v>
          </cell>
          <cell r="P67">
            <v>1075000</v>
          </cell>
        </row>
        <row r="68">
          <cell r="A68">
            <v>159</v>
          </cell>
          <cell r="B68" t="str">
            <v>I.V. Catheter</v>
          </cell>
          <cell r="C68" t="str">
            <v>18G 2"</v>
          </cell>
          <cell r="D68">
            <v>250</v>
          </cell>
          <cell r="E68">
            <v>0</v>
          </cell>
          <cell r="F68">
            <v>0</v>
          </cell>
          <cell r="G68">
            <v>25000</v>
          </cell>
          <cell r="H68">
            <v>6250000</v>
          </cell>
          <cell r="I68">
            <v>3400</v>
          </cell>
          <cell r="J68">
            <v>927250</v>
          </cell>
          <cell r="K68">
            <v>100</v>
          </cell>
          <cell r="L68">
            <v>25000</v>
          </cell>
          <cell r="M68">
            <v>29800</v>
          </cell>
          <cell r="N68">
            <v>7450000</v>
          </cell>
          <cell r="O68">
            <v>29050</v>
          </cell>
          <cell r="P68">
            <v>7262500</v>
          </cell>
        </row>
        <row r="69">
          <cell r="A69">
            <v>160</v>
          </cell>
          <cell r="B69" t="str">
            <v>I.V. Catheter</v>
          </cell>
          <cell r="C69" t="str">
            <v>20G 1 1/4</v>
          </cell>
          <cell r="D69">
            <v>250</v>
          </cell>
          <cell r="E69">
            <v>0</v>
          </cell>
          <cell r="F69">
            <v>0</v>
          </cell>
          <cell r="I69">
            <v>1400</v>
          </cell>
          <cell r="J69">
            <v>441400</v>
          </cell>
          <cell r="M69">
            <v>1700</v>
          </cell>
          <cell r="N69">
            <v>425000</v>
          </cell>
          <cell r="O69">
            <v>3100</v>
          </cell>
          <cell r="P69">
            <v>775000</v>
          </cell>
        </row>
        <row r="70">
          <cell r="A70">
            <v>161</v>
          </cell>
          <cell r="B70" t="str">
            <v>I.V. Catheter</v>
          </cell>
          <cell r="C70" t="str">
            <v>22G 1"</v>
          </cell>
          <cell r="D70">
            <v>250</v>
          </cell>
          <cell r="E70">
            <v>0</v>
          </cell>
          <cell r="F70">
            <v>0</v>
          </cell>
          <cell r="I70">
            <v>-450</v>
          </cell>
          <cell r="J70">
            <v>-355550</v>
          </cell>
          <cell r="M70">
            <v>70814</v>
          </cell>
          <cell r="N70">
            <v>17703500</v>
          </cell>
          <cell r="O70">
            <v>70364</v>
          </cell>
          <cell r="P70">
            <v>17591000</v>
          </cell>
        </row>
        <row r="71">
          <cell r="A71">
            <v>162</v>
          </cell>
          <cell r="B71" t="str">
            <v>Greenject- 1</v>
          </cell>
          <cell r="C71" t="str">
            <v>23G 1</v>
          </cell>
          <cell r="D71">
            <v>33</v>
          </cell>
          <cell r="E71">
            <v>1296007</v>
          </cell>
          <cell r="F71">
            <v>42808703.022237405</v>
          </cell>
          <cell r="G71">
            <v>180000</v>
          </cell>
          <cell r="H71">
            <v>5940000</v>
          </cell>
          <cell r="I71">
            <v>342802</v>
          </cell>
          <cell r="J71">
            <v>13243900</v>
          </cell>
          <cell r="K71">
            <v>200</v>
          </cell>
          <cell r="L71">
            <v>6600</v>
          </cell>
          <cell r="M71">
            <v>8798</v>
          </cell>
          <cell r="N71">
            <v>290334</v>
          </cell>
          <cell r="O71">
            <v>4700</v>
          </cell>
          <cell r="P71">
            <v>155100</v>
          </cell>
        </row>
        <row r="72">
          <cell r="A72">
            <v>163</v>
          </cell>
          <cell r="B72" t="str">
            <v>Scalp Vein Set(Bulk)</v>
          </cell>
          <cell r="D72">
            <v>49</v>
          </cell>
          <cell r="E72">
            <v>0</v>
          </cell>
          <cell r="F72">
            <v>0</v>
          </cell>
          <cell r="G72">
            <v>270500</v>
          </cell>
          <cell r="H72">
            <v>13470900</v>
          </cell>
          <cell r="I72">
            <v>378500</v>
          </cell>
          <cell r="J72">
            <v>23522406</v>
          </cell>
          <cell r="M72">
            <v>-108000</v>
          </cell>
          <cell r="N72">
            <v>-5378400</v>
          </cell>
        </row>
        <row r="73">
          <cell r="A73">
            <v>164</v>
          </cell>
          <cell r="B73" t="str">
            <v>Deltec Cannula</v>
          </cell>
          <cell r="C73" t="str">
            <v>19G 1.25</v>
          </cell>
          <cell r="D73">
            <v>51</v>
          </cell>
          <cell r="E73">
            <v>0</v>
          </cell>
          <cell r="F73">
            <v>0</v>
          </cell>
          <cell r="G73">
            <v>35000</v>
          </cell>
          <cell r="H73">
            <v>1795850</v>
          </cell>
          <cell r="I73">
            <v>35000</v>
          </cell>
          <cell r="J73">
            <v>8316059</v>
          </cell>
        </row>
        <row r="74">
          <cell r="A74">
            <v>165</v>
          </cell>
          <cell r="B74" t="str">
            <v>Greenject- 1</v>
          </cell>
          <cell r="C74" t="str">
            <v>25G 5/8</v>
          </cell>
          <cell r="D74">
            <v>33</v>
          </cell>
          <cell r="E74">
            <v>0</v>
          </cell>
          <cell r="F74">
            <v>0</v>
          </cell>
          <cell r="G74">
            <v>252000</v>
          </cell>
          <cell r="H74">
            <v>8316000</v>
          </cell>
          <cell r="I74">
            <v>219100</v>
          </cell>
          <cell r="J74">
            <v>8174610</v>
          </cell>
          <cell r="K74">
            <v>100</v>
          </cell>
          <cell r="L74">
            <v>3300</v>
          </cell>
          <cell r="M74">
            <v>185000</v>
          </cell>
          <cell r="N74">
            <v>6105000</v>
          </cell>
          <cell r="O74">
            <v>147300</v>
          </cell>
          <cell r="P74">
            <v>4860900</v>
          </cell>
        </row>
        <row r="75">
          <cell r="A75">
            <v>167</v>
          </cell>
          <cell r="B75" t="str">
            <v>Greenject- 1</v>
          </cell>
          <cell r="C75" t="str">
            <v>26G 1/2</v>
          </cell>
          <cell r="D75">
            <v>33</v>
          </cell>
          <cell r="E75">
            <v>0</v>
          </cell>
          <cell r="F75">
            <v>0</v>
          </cell>
          <cell r="G75">
            <v>2643000</v>
          </cell>
          <cell r="H75">
            <v>87219000</v>
          </cell>
          <cell r="I75">
            <v>2223900</v>
          </cell>
          <cell r="J75">
            <v>80746234</v>
          </cell>
          <cell r="K75">
            <v>600</v>
          </cell>
          <cell r="L75">
            <v>19800</v>
          </cell>
          <cell r="M75">
            <v>398900</v>
          </cell>
          <cell r="N75">
            <v>13163700</v>
          </cell>
          <cell r="O75">
            <v>249900</v>
          </cell>
          <cell r="P75">
            <v>8246700</v>
          </cell>
        </row>
        <row r="76">
          <cell r="A76">
            <v>172</v>
          </cell>
          <cell r="B76" t="str">
            <v>Greenject- 2</v>
          </cell>
          <cell r="C76" t="str">
            <v>23G 6/8(중앙가축)</v>
          </cell>
          <cell r="D76">
            <v>29</v>
          </cell>
          <cell r="E76">
            <v>0</v>
          </cell>
          <cell r="F76">
            <v>0</v>
          </cell>
          <cell r="G76">
            <v>980000</v>
          </cell>
          <cell r="H76">
            <v>28420000</v>
          </cell>
          <cell r="I76">
            <v>840000</v>
          </cell>
          <cell r="J76">
            <v>32873000</v>
          </cell>
          <cell r="K76">
            <v>100</v>
          </cell>
          <cell r="L76">
            <v>2900</v>
          </cell>
          <cell r="M76">
            <v>188900</v>
          </cell>
          <cell r="N76">
            <v>5478100</v>
          </cell>
          <cell r="O76">
            <v>187900</v>
          </cell>
          <cell r="P76">
            <v>5449100</v>
          </cell>
        </row>
        <row r="77">
          <cell r="A77">
            <v>173</v>
          </cell>
          <cell r="B77" t="str">
            <v>Greenject- 2</v>
          </cell>
          <cell r="C77" t="str">
            <v>22G 1</v>
          </cell>
          <cell r="E77">
            <v>0</v>
          </cell>
          <cell r="F77">
            <v>0</v>
          </cell>
          <cell r="I77">
            <v>2000</v>
          </cell>
          <cell r="J77">
            <v>80000</v>
          </cell>
          <cell r="M77">
            <v>-2000</v>
          </cell>
        </row>
        <row r="78">
          <cell r="A78">
            <v>175</v>
          </cell>
          <cell r="B78" t="str">
            <v>Greenject- 2</v>
          </cell>
          <cell r="C78" t="str">
            <v>23G 1</v>
          </cell>
          <cell r="D78">
            <v>29</v>
          </cell>
          <cell r="E78">
            <v>535498</v>
          </cell>
          <cell r="F78">
            <v>14656386.163066871</v>
          </cell>
          <cell r="G78">
            <v>2520000</v>
          </cell>
          <cell r="H78">
            <v>73080000</v>
          </cell>
          <cell r="I78">
            <v>2273200</v>
          </cell>
          <cell r="J78">
            <v>72965260</v>
          </cell>
          <cell r="K78">
            <v>2700</v>
          </cell>
          <cell r="L78">
            <v>78300</v>
          </cell>
          <cell r="M78">
            <v>249000</v>
          </cell>
          <cell r="N78">
            <v>7221000</v>
          </cell>
          <cell r="O78">
            <v>210800</v>
          </cell>
          <cell r="P78">
            <v>6113200</v>
          </cell>
        </row>
        <row r="79">
          <cell r="A79">
            <v>176</v>
          </cell>
          <cell r="B79" t="str">
            <v>Greenject- 2</v>
          </cell>
          <cell r="C79" t="str">
            <v>23G 6/8</v>
          </cell>
          <cell r="D79">
            <v>29</v>
          </cell>
          <cell r="E79">
            <v>0</v>
          </cell>
          <cell r="F79">
            <v>0</v>
          </cell>
          <cell r="M79">
            <v>18000</v>
          </cell>
          <cell r="N79">
            <v>522000</v>
          </cell>
          <cell r="O79">
            <v>18000</v>
          </cell>
          <cell r="P79">
            <v>522000</v>
          </cell>
        </row>
        <row r="80">
          <cell r="A80">
            <v>178</v>
          </cell>
          <cell r="B80" t="str">
            <v>Greenject- 2</v>
          </cell>
          <cell r="C80" t="str">
            <v>24G 1</v>
          </cell>
          <cell r="D80">
            <v>29</v>
          </cell>
          <cell r="E80">
            <v>0</v>
          </cell>
          <cell r="F80">
            <v>0</v>
          </cell>
          <cell r="M80">
            <v>79800</v>
          </cell>
          <cell r="N80">
            <v>2314200</v>
          </cell>
          <cell r="O80">
            <v>79800</v>
          </cell>
          <cell r="P80">
            <v>2314200</v>
          </cell>
        </row>
        <row r="81">
          <cell r="A81">
            <v>179</v>
          </cell>
          <cell r="B81" t="str">
            <v>Greenject- 2</v>
          </cell>
          <cell r="C81" t="str">
            <v>25G 5/8 (미즐)</v>
          </cell>
          <cell r="D81">
            <v>29</v>
          </cell>
          <cell r="E81">
            <v>0</v>
          </cell>
          <cell r="F81">
            <v>0</v>
          </cell>
          <cell r="G81">
            <v>394000</v>
          </cell>
          <cell r="H81">
            <v>11426000</v>
          </cell>
          <cell r="I81">
            <v>374500</v>
          </cell>
          <cell r="J81">
            <v>16750500</v>
          </cell>
          <cell r="M81">
            <v>61400</v>
          </cell>
          <cell r="N81">
            <v>1780600</v>
          </cell>
          <cell r="O81">
            <v>57400</v>
          </cell>
          <cell r="P81">
            <v>1664600</v>
          </cell>
        </row>
        <row r="82">
          <cell r="A82">
            <v>180</v>
          </cell>
          <cell r="B82" t="str">
            <v>Greenject- 2</v>
          </cell>
          <cell r="C82" t="str">
            <v>24G 6/8</v>
          </cell>
          <cell r="D82">
            <v>29</v>
          </cell>
          <cell r="E82">
            <v>0</v>
          </cell>
          <cell r="F82">
            <v>0</v>
          </cell>
          <cell r="I82">
            <v>20000</v>
          </cell>
          <cell r="J82">
            <v>654545</v>
          </cell>
          <cell r="M82">
            <v>138000</v>
          </cell>
          <cell r="N82">
            <v>4002000</v>
          </cell>
          <cell r="O82">
            <v>138000</v>
          </cell>
          <cell r="P82">
            <v>4002000</v>
          </cell>
        </row>
        <row r="83">
          <cell r="A83">
            <v>182</v>
          </cell>
          <cell r="B83" t="str">
            <v>Greenject- 2</v>
          </cell>
          <cell r="C83" t="str">
            <v>무침</v>
          </cell>
          <cell r="D83">
            <v>29</v>
          </cell>
          <cell r="E83">
            <v>0</v>
          </cell>
          <cell r="F83">
            <v>0</v>
          </cell>
          <cell r="I83">
            <v>32000</v>
          </cell>
          <cell r="J83">
            <v>816000</v>
          </cell>
          <cell r="M83">
            <v>4000</v>
          </cell>
          <cell r="N83">
            <v>116000</v>
          </cell>
          <cell r="O83">
            <v>10000</v>
          </cell>
          <cell r="P83">
            <v>290000</v>
          </cell>
        </row>
        <row r="84">
          <cell r="A84">
            <v>183</v>
          </cell>
          <cell r="B84" t="str">
            <v>Greenject- 3</v>
          </cell>
          <cell r="C84" t="str">
            <v>23G 1</v>
          </cell>
          <cell r="D84">
            <v>29</v>
          </cell>
          <cell r="E84">
            <v>2124680</v>
          </cell>
          <cell r="F84">
            <v>60712442.929955743</v>
          </cell>
          <cell r="G84">
            <v>7560000</v>
          </cell>
          <cell r="H84">
            <v>219240000</v>
          </cell>
          <cell r="I84">
            <v>5905643</v>
          </cell>
          <cell r="J84">
            <v>202566906</v>
          </cell>
          <cell r="K84">
            <v>700</v>
          </cell>
          <cell r="L84">
            <v>20300</v>
          </cell>
          <cell r="M84">
            <v>1850457</v>
          </cell>
          <cell r="N84">
            <v>53663253</v>
          </cell>
          <cell r="O84">
            <v>954200</v>
          </cell>
          <cell r="P84">
            <v>27671800</v>
          </cell>
        </row>
        <row r="85">
          <cell r="A85">
            <v>185</v>
          </cell>
          <cell r="B85" t="str">
            <v>Greenject- 5</v>
          </cell>
          <cell r="C85" t="str">
            <v>21G 1 1/4</v>
          </cell>
          <cell r="D85">
            <v>33</v>
          </cell>
          <cell r="E85">
            <v>0</v>
          </cell>
          <cell r="F85">
            <v>0</v>
          </cell>
          <cell r="G85">
            <v>240000</v>
          </cell>
          <cell r="H85">
            <v>7920000</v>
          </cell>
          <cell r="I85">
            <v>408800</v>
          </cell>
          <cell r="J85">
            <v>13797100</v>
          </cell>
          <cell r="K85">
            <v>100</v>
          </cell>
          <cell r="L85">
            <v>3300</v>
          </cell>
          <cell r="M85">
            <v>-62600</v>
          </cell>
          <cell r="N85">
            <v>-2065800</v>
          </cell>
          <cell r="O85">
            <v>125300</v>
          </cell>
          <cell r="P85">
            <v>4134900</v>
          </cell>
        </row>
        <row r="86">
          <cell r="A86">
            <v>186</v>
          </cell>
          <cell r="B86" t="str">
            <v>Greenject- 5</v>
          </cell>
          <cell r="C86" t="str">
            <v>21G 1 1/2</v>
          </cell>
          <cell r="D86">
            <v>33</v>
          </cell>
          <cell r="E86">
            <v>0</v>
          </cell>
          <cell r="F86">
            <v>0</v>
          </cell>
          <cell r="G86">
            <v>160000</v>
          </cell>
          <cell r="H86">
            <v>5280000</v>
          </cell>
          <cell r="M86">
            <v>166100</v>
          </cell>
          <cell r="N86">
            <v>5481300</v>
          </cell>
          <cell r="O86">
            <v>33300</v>
          </cell>
          <cell r="P86">
            <v>1098900</v>
          </cell>
        </row>
        <row r="87">
          <cell r="A87">
            <v>188</v>
          </cell>
          <cell r="B87" t="str">
            <v>Greenject- 5</v>
          </cell>
          <cell r="C87" t="str">
            <v>22G 1 1/4</v>
          </cell>
          <cell r="D87">
            <v>33</v>
          </cell>
          <cell r="E87">
            <v>0</v>
          </cell>
          <cell r="F87">
            <v>0</v>
          </cell>
          <cell r="G87">
            <v>1080000</v>
          </cell>
          <cell r="H87">
            <v>35640000</v>
          </cell>
          <cell r="I87">
            <v>859280</v>
          </cell>
          <cell r="J87">
            <v>33886997</v>
          </cell>
          <cell r="K87">
            <v>400</v>
          </cell>
          <cell r="L87">
            <v>13200</v>
          </cell>
          <cell r="M87">
            <v>428320</v>
          </cell>
          <cell r="N87">
            <v>14134560</v>
          </cell>
          <cell r="O87">
            <v>154500</v>
          </cell>
          <cell r="P87">
            <v>5098500</v>
          </cell>
        </row>
        <row r="88">
          <cell r="A88">
            <v>190</v>
          </cell>
          <cell r="B88" t="str">
            <v>Greenject- 5</v>
          </cell>
          <cell r="C88" t="str">
            <v>23G 1</v>
          </cell>
          <cell r="D88">
            <v>33</v>
          </cell>
          <cell r="E88">
            <v>884109</v>
          </cell>
          <cell r="F88">
            <v>46645812.494498238</v>
          </cell>
          <cell r="G88">
            <v>1200000</v>
          </cell>
          <cell r="H88">
            <v>39600000</v>
          </cell>
          <cell r="I88">
            <v>1219600</v>
          </cell>
          <cell r="J88">
            <v>112757285</v>
          </cell>
          <cell r="K88">
            <v>1000</v>
          </cell>
          <cell r="L88">
            <v>33000</v>
          </cell>
          <cell r="M88">
            <v>69145</v>
          </cell>
          <cell r="N88">
            <v>2281785</v>
          </cell>
          <cell r="O88">
            <v>136945</v>
          </cell>
          <cell r="P88">
            <v>4519185</v>
          </cell>
        </row>
        <row r="89">
          <cell r="A89">
            <v>191</v>
          </cell>
          <cell r="B89" t="str">
            <v>Greenject- 5</v>
          </cell>
          <cell r="C89" t="str">
            <v>23G 1 1/4</v>
          </cell>
          <cell r="D89">
            <v>33</v>
          </cell>
          <cell r="E89">
            <v>0</v>
          </cell>
          <cell r="F89">
            <v>0</v>
          </cell>
          <cell r="G89">
            <v>-80000</v>
          </cell>
          <cell r="H89">
            <v>-2640000</v>
          </cell>
          <cell r="M89">
            <v>40900</v>
          </cell>
          <cell r="N89">
            <v>1349700</v>
          </cell>
          <cell r="O89">
            <v>40900</v>
          </cell>
          <cell r="P89">
            <v>1349700</v>
          </cell>
        </row>
        <row r="90">
          <cell r="A90">
            <v>194</v>
          </cell>
          <cell r="B90" t="str">
            <v>Greenject- 5</v>
          </cell>
          <cell r="C90" t="str">
            <v>무침</v>
          </cell>
          <cell r="D90">
            <v>33</v>
          </cell>
          <cell r="E90">
            <v>0</v>
          </cell>
          <cell r="F90">
            <v>0</v>
          </cell>
          <cell r="M90">
            <v>54400</v>
          </cell>
          <cell r="N90">
            <v>1795200</v>
          </cell>
          <cell r="O90">
            <v>54400</v>
          </cell>
          <cell r="P90">
            <v>1795200</v>
          </cell>
        </row>
        <row r="91">
          <cell r="A91">
            <v>196</v>
          </cell>
          <cell r="B91" t="str">
            <v>Greenject- 10</v>
          </cell>
          <cell r="C91" t="str">
            <v>21G 1 1/4</v>
          </cell>
          <cell r="D91">
            <v>43</v>
          </cell>
          <cell r="E91">
            <v>0</v>
          </cell>
          <cell r="F91">
            <v>0</v>
          </cell>
          <cell r="G91">
            <v>828000</v>
          </cell>
          <cell r="H91">
            <v>35604000</v>
          </cell>
          <cell r="I91">
            <v>678212</v>
          </cell>
          <cell r="J91">
            <v>36798924</v>
          </cell>
          <cell r="M91">
            <v>170388</v>
          </cell>
          <cell r="N91">
            <v>7326684</v>
          </cell>
          <cell r="O91">
            <v>98200</v>
          </cell>
          <cell r="P91">
            <v>4222600</v>
          </cell>
        </row>
        <row r="92">
          <cell r="A92">
            <v>197</v>
          </cell>
          <cell r="B92" t="str">
            <v>Greenject- 10</v>
          </cell>
          <cell r="C92" t="str">
            <v>21G 1 1/2</v>
          </cell>
          <cell r="D92">
            <v>43</v>
          </cell>
          <cell r="E92">
            <v>0</v>
          </cell>
          <cell r="F92">
            <v>0</v>
          </cell>
          <cell r="G92">
            <v>120000</v>
          </cell>
          <cell r="H92">
            <v>5160000</v>
          </cell>
          <cell r="I92">
            <v>197900</v>
          </cell>
          <cell r="J92">
            <v>8620700</v>
          </cell>
          <cell r="M92">
            <v>-9900</v>
          </cell>
          <cell r="N92">
            <v>-425700</v>
          </cell>
          <cell r="O92">
            <v>35100</v>
          </cell>
          <cell r="P92">
            <v>1509300</v>
          </cell>
        </row>
        <row r="93">
          <cell r="A93">
            <v>199</v>
          </cell>
          <cell r="B93" t="str">
            <v>Greenject- 10</v>
          </cell>
          <cell r="C93" t="str">
            <v>22G 1 1/4</v>
          </cell>
          <cell r="D93">
            <v>43</v>
          </cell>
          <cell r="E93">
            <v>0</v>
          </cell>
          <cell r="F93">
            <v>0</v>
          </cell>
          <cell r="G93">
            <v>799200</v>
          </cell>
          <cell r="H93">
            <v>34365600</v>
          </cell>
          <cell r="I93">
            <v>635900</v>
          </cell>
          <cell r="J93">
            <v>30461195</v>
          </cell>
          <cell r="K93">
            <v>200</v>
          </cell>
          <cell r="L93">
            <v>8600</v>
          </cell>
          <cell r="M93">
            <v>270600</v>
          </cell>
          <cell r="N93">
            <v>11635800</v>
          </cell>
          <cell r="O93">
            <v>148700</v>
          </cell>
          <cell r="P93">
            <v>6394100</v>
          </cell>
        </row>
        <row r="94">
          <cell r="A94">
            <v>201</v>
          </cell>
          <cell r="B94" t="str">
            <v>Greenject- 10</v>
          </cell>
          <cell r="C94" t="str">
            <v>23G 1</v>
          </cell>
          <cell r="D94">
            <v>43</v>
          </cell>
          <cell r="E94">
            <v>578800</v>
          </cell>
          <cell r="F94">
            <v>23404565.905265033</v>
          </cell>
          <cell r="G94">
            <v>660000</v>
          </cell>
          <cell r="H94">
            <v>28380000</v>
          </cell>
          <cell r="I94">
            <v>765300</v>
          </cell>
          <cell r="J94">
            <v>35520638</v>
          </cell>
          <cell r="K94">
            <v>800</v>
          </cell>
          <cell r="L94">
            <v>34400</v>
          </cell>
          <cell r="M94">
            <v>116000</v>
          </cell>
          <cell r="N94">
            <v>4988000</v>
          </cell>
          <cell r="O94">
            <v>152200</v>
          </cell>
          <cell r="P94">
            <v>6544600</v>
          </cell>
        </row>
        <row r="95">
          <cell r="A95">
            <v>203</v>
          </cell>
          <cell r="B95" t="str">
            <v>Greenject- 20</v>
          </cell>
          <cell r="C95" t="str">
            <v>21G 1 1/4</v>
          </cell>
          <cell r="D95">
            <v>65</v>
          </cell>
          <cell r="E95">
            <v>0</v>
          </cell>
          <cell r="F95">
            <v>0</v>
          </cell>
          <cell r="G95">
            <v>120000</v>
          </cell>
          <cell r="H95">
            <v>7800000</v>
          </cell>
          <cell r="I95">
            <v>87900</v>
          </cell>
          <cell r="J95">
            <v>6952142</v>
          </cell>
          <cell r="K95">
            <v>50</v>
          </cell>
          <cell r="L95">
            <v>3250</v>
          </cell>
          <cell r="M95">
            <v>41900</v>
          </cell>
          <cell r="N95">
            <v>2723500</v>
          </cell>
          <cell r="O95">
            <v>20200</v>
          </cell>
          <cell r="P95">
            <v>1313000</v>
          </cell>
        </row>
        <row r="96">
          <cell r="A96">
            <v>204</v>
          </cell>
          <cell r="B96" t="str">
            <v>Greenject- 20</v>
          </cell>
          <cell r="C96" t="str">
            <v>21G 1 1/2</v>
          </cell>
          <cell r="D96">
            <v>65</v>
          </cell>
          <cell r="E96">
            <v>0</v>
          </cell>
          <cell r="F96">
            <v>0</v>
          </cell>
          <cell r="G96">
            <v>20000</v>
          </cell>
          <cell r="H96">
            <v>1300000</v>
          </cell>
          <cell r="I96">
            <v>29800</v>
          </cell>
          <cell r="J96">
            <v>2376805</v>
          </cell>
          <cell r="M96">
            <v>17200</v>
          </cell>
          <cell r="N96">
            <v>1118000</v>
          </cell>
          <cell r="O96">
            <v>37700</v>
          </cell>
          <cell r="P96">
            <v>2450500</v>
          </cell>
        </row>
        <row r="97">
          <cell r="A97">
            <v>206</v>
          </cell>
          <cell r="B97" t="str">
            <v>Greenject- 20</v>
          </cell>
          <cell r="C97" t="str">
            <v>22G 1 1/4</v>
          </cell>
          <cell r="D97">
            <v>65</v>
          </cell>
          <cell r="E97">
            <v>0</v>
          </cell>
          <cell r="F97">
            <v>0</v>
          </cell>
          <cell r="G97">
            <v>190000</v>
          </cell>
          <cell r="H97">
            <v>12350000</v>
          </cell>
          <cell r="I97">
            <v>172200</v>
          </cell>
          <cell r="J97">
            <v>13537909</v>
          </cell>
          <cell r="K97">
            <v>150</v>
          </cell>
          <cell r="L97">
            <v>9750</v>
          </cell>
          <cell r="M97">
            <v>17800</v>
          </cell>
          <cell r="N97">
            <v>1157000</v>
          </cell>
          <cell r="O97">
            <v>33550</v>
          </cell>
          <cell r="P97">
            <v>2180750</v>
          </cell>
        </row>
        <row r="98">
          <cell r="A98">
            <v>207</v>
          </cell>
          <cell r="B98" t="str">
            <v>Greenject- 20</v>
          </cell>
          <cell r="C98" t="str">
            <v>23G 1</v>
          </cell>
          <cell r="D98">
            <v>65</v>
          </cell>
          <cell r="E98">
            <v>162400</v>
          </cell>
          <cell r="F98">
            <v>14560378.934888324</v>
          </cell>
          <cell r="G98">
            <v>167600</v>
          </cell>
          <cell r="H98">
            <v>10894000</v>
          </cell>
          <cell r="I98">
            <v>169458</v>
          </cell>
          <cell r="J98">
            <v>13203823</v>
          </cell>
          <cell r="K98">
            <v>200</v>
          </cell>
          <cell r="L98">
            <v>13000</v>
          </cell>
          <cell r="M98">
            <v>38942</v>
          </cell>
          <cell r="N98">
            <v>2531230</v>
          </cell>
          <cell r="O98">
            <v>25900</v>
          </cell>
          <cell r="P98">
            <v>1683500</v>
          </cell>
        </row>
        <row r="99">
          <cell r="A99">
            <v>211</v>
          </cell>
          <cell r="B99" t="str">
            <v>Greenject- 20</v>
          </cell>
          <cell r="C99" t="str">
            <v>무침</v>
          </cell>
          <cell r="D99">
            <v>60</v>
          </cell>
          <cell r="E99">
            <v>0</v>
          </cell>
          <cell r="F99">
            <v>0</v>
          </cell>
          <cell r="M99">
            <v>200</v>
          </cell>
          <cell r="N99">
            <v>12000</v>
          </cell>
          <cell r="O99">
            <v>200</v>
          </cell>
          <cell r="P99">
            <v>12000</v>
          </cell>
        </row>
        <row r="100">
          <cell r="A100">
            <v>212</v>
          </cell>
          <cell r="B100" t="str">
            <v>Greenject- 30</v>
          </cell>
          <cell r="C100" t="str">
            <v>18G 1 1/2</v>
          </cell>
          <cell r="D100">
            <v>88</v>
          </cell>
          <cell r="E100">
            <v>0</v>
          </cell>
          <cell r="F100">
            <v>0</v>
          </cell>
          <cell r="G100">
            <v>20000</v>
          </cell>
          <cell r="H100">
            <v>1760000</v>
          </cell>
          <cell r="I100">
            <v>300</v>
          </cell>
          <cell r="J100">
            <v>16600</v>
          </cell>
          <cell r="M100">
            <v>19700</v>
          </cell>
          <cell r="N100">
            <v>1733600</v>
          </cell>
          <cell r="O100">
            <v>20000</v>
          </cell>
          <cell r="P100">
            <v>1760000</v>
          </cell>
        </row>
        <row r="101">
          <cell r="A101">
            <v>213</v>
          </cell>
          <cell r="B101" t="str">
            <v>Greenject- 30</v>
          </cell>
          <cell r="C101" t="str">
            <v>21G 1 1/4</v>
          </cell>
          <cell r="D101">
            <v>88</v>
          </cell>
          <cell r="E101">
            <v>0</v>
          </cell>
          <cell r="F101">
            <v>0</v>
          </cell>
          <cell r="G101">
            <v>30000</v>
          </cell>
          <cell r="H101">
            <v>2640000</v>
          </cell>
          <cell r="I101">
            <v>33000</v>
          </cell>
          <cell r="J101">
            <v>4124801</v>
          </cell>
          <cell r="K101">
            <v>150</v>
          </cell>
          <cell r="L101">
            <v>13200</v>
          </cell>
          <cell r="M101">
            <v>26000</v>
          </cell>
          <cell r="N101">
            <v>2288000</v>
          </cell>
          <cell r="O101">
            <v>27200</v>
          </cell>
          <cell r="P101">
            <v>2393600</v>
          </cell>
        </row>
        <row r="102">
          <cell r="A102">
            <v>214</v>
          </cell>
          <cell r="B102" t="str">
            <v>Greenject- 30</v>
          </cell>
          <cell r="C102" t="str">
            <v>21G 1 1/2</v>
          </cell>
          <cell r="D102">
            <v>88</v>
          </cell>
          <cell r="E102">
            <v>0</v>
          </cell>
          <cell r="F102">
            <v>0</v>
          </cell>
          <cell r="G102">
            <v>10000</v>
          </cell>
          <cell r="H102">
            <v>880000</v>
          </cell>
          <cell r="I102">
            <v>17050</v>
          </cell>
          <cell r="J102">
            <v>2021100</v>
          </cell>
          <cell r="M102">
            <v>6300</v>
          </cell>
          <cell r="N102">
            <v>554400</v>
          </cell>
          <cell r="O102">
            <v>9600</v>
          </cell>
          <cell r="P102">
            <v>844800</v>
          </cell>
        </row>
        <row r="103">
          <cell r="A103">
            <v>216</v>
          </cell>
          <cell r="B103" t="str">
            <v>Greenject- 30</v>
          </cell>
          <cell r="C103" t="str">
            <v>22G 1 1/4</v>
          </cell>
          <cell r="D103">
            <v>88</v>
          </cell>
          <cell r="E103">
            <v>0</v>
          </cell>
          <cell r="F103">
            <v>0</v>
          </cell>
          <cell r="G103">
            <v>26000</v>
          </cell>
          <cell r="H103">
            <v>2288000</v>
          </cell>
          <cell r="I103">
            <v>24450</v>
          </cell>
          <cell r="J103">
            <v>2601478</v>
          </cell>
          <cell r="K103">
            <v>50</v>
          </cell>
          <cell r="L103">
            <v>4400</v>
          </cell>
          <cell r="M103">
            <v>18000</v>
          </cell>
          <cell r="N103">
            <v>1584000</v>
          </cell>
          <cell r="O103">
            <v>9850</v>
          </cell>
          <cell r="P103">
            <v>866800</v>
          </cell>
        </row>
        <row r="104">
          <cell r="A104">
            <v>217</v>
          </cell>
          <cell r="B104" t="str">
            <v>Greenject- 30</v>
          </cell>
          <cell r="C104" t="str">
            <v>23G 1</v>
          </cell>
          <cell r="D104">
            <v>88</v>
          </cell>
          <cell r="E104">
            <v>136885</v>
          </cell>
          <cell r="F104">
            <v>10139119.323087581</v>
          </cell>
          <cell r="I104">
            <v>13900</v>
          </cell>
          <cell r="J104">
            <v>1687603</v>
          </cell>
          <cell r="M104">
            <v>-1400</v>
          </cell>
          <cell r="N104">
            <v>-123200</v>
          </cell>
          <cell r="O104">
            <v>800</v>
          </cell>
          <cell r="P104">
            <v>70400</v>
          </cell>
        </row>
        <row r="105">
          <cell r="A105">
            <v>221</v>
          </cell>
          <cell r="B105" t="str">
            <v>Greenject- 50</v>
          </cell>
          <cell r="C105" t="str">
            <v>18G 1 1/2</v>
          </cell>
          <cell r="D105">
            <v>120</v>
          </cell>
          <cell r="E105">
            <v>0</v>
          </cell>
          <cell r="F105">
            <v>0</v>
          </cell>
          <cell r="G105">
            <v>81550</v>
          </cell>
          <cell r="H105">
            <v>9786000</v>
          </cell>
          <cell r="I105">
            <v>65625</v>
          </cell>
          <cell r="J105">
            <v>6525864</v>
          </cell>
          <cell r="K105">
            <v>50</v>
          </cell>
          <cell r="L105">
            <v>6000</v>
          </cell>
          <cell r="M105">
            <v>15875</v>
          </cell>
          <cell r="N105">
            <v>1905000</v>
          </cell>
          <cell r="O105">
            <v>29975</v>
          </cell>
          <cell r="P105">
            <v>3597000</v>
          </cell>
        </row>
        <row r="106">
          <cell r="A106">
            <v>223</v>
          </cell>
          <cell r="B106" t="str">
            <v>Greenject- 50</v>
          </cell>
          <cell r="C106" t="str">
            <v>21G 1 1/4</v>
          </cell>
          <cell r="D106">
            <v>120</v>
          </cell>
          <cell r="E106">
            <v>0</v>
          </cell>
          <cell r="F106">
            <v>0</v>
          </cell>
          <cell r="G106">
            <v>60300</v>
          </cell>
          <cell r="H106">
            <v>7236000</v>
          </cell>
          <cell r="I106">
            <v>38275</v>
          </cell>
          <cell r="J106">
            <v>5206842</v>
          </cell>
          <cell r="K106">
            <v>50</v>
          </cell>
          <cell r="L106">
            <v>6000</v>
          </cell>
          <cell r="M106">
            <v>32875</v>
          </cell>
          <cell r="N106">
            <v>3945000</v>
          </cell>
          <cell r="O106">
            <v>12075</v>
          </cell>
          <cell r="P106">
            <v>1449000</v>
          </cell>
        </row>
        <row r="107">
          <cell r="A107">
            <v>224</v>
          </cell>
          <cell r="B107" t="str">
            <v>Greenject- 50</v>
          </cell>
          <cell r="C107" t="str">
            <v>21G 1 1/2</v>
          </cell>
          <cell r="D107">
            <v>120</v>
          </cell>
          <cell r="E107">
            <v>0</v>
          </cell>
          <cell r="F107">
            <v>0</v>
          </cell>
          <cell r="G107">
            <v>18900</v>
          </cell>
          <cell r="H107">
            <v>2268000</v>
          </cell>
          <cell r="I107">
            <v>12850</v>
          </cell>
          <cell r="J107">
            <v>1412450</v>
          </cell>
          <cell r="K107">
            <v>100</v>
          </cell>
          <cell r="L107">
            <v>12000</v>
          </cell>
          <cell r="M107">
            <v>6650</v>
          </cell>
          <cell r="N107">
            <v>798000</v>
          </cell>
          <cell r="O107">
            <v>11900</v>
          </cell>
          <cell r="P107">
            <v>1428000</v>
          </cell>
        </row>
        <row r="108">
          <cell r="A108">
            <v>226</v>
          </cell>
          <cell r="B108" t="str">
            <v>Greenject- 50</v>
          </cell>
          <cell r="C108" t="str">
            <v>22G 1 1/4</v>
          </cell>
          <cell r="D108">
            <v>120</v>
          </cell>
          <cell r="E108">
            <v>0</v>
          </cell>
          <cell r="F108">
            <v>0</v>
          </cell>
          <cell r="G108">
            <v>46500</v>
          </cell>
          <cell r="H108">
            <v>5580000</v>
          </cell>
          <cell r="I108">
            <v>53150</v>
          </cell>
          <cell r="J108">
            <v>7436559</v>
          </cell>
          <cell r="M108">
            <v>18060</v>
          </cell>
          <cell r="N108">
            <v>2167200</v>
          </cell>
          <cell r="O108">
            <v>460</v>
          </cell>
          <cell r="P108">
            <v>55200</v>
          </cell>
        </row>
        <row r="109">
          <cell r="A109">
            <v>228</v>
          </cell>
          <cell r="B109" t="str">
            <v>Greenject- 50</v>
          </cell>
          <cell r="C109" t="str">
            <v>23G 1</v>
          </cell>
          <cell r="D109">
            <v>120</v>
          </cell>
          <cell r="E109">
            <v>61865</v>
          </cell>
          <cell r="F109">
            <v>5953654.5643205782</v>
          </cell>
          <cell r="G109">
            <v>10200</v>
          </cell>
          <cell r="H109">
            <v>1224000</v>
          </cell>
          <cell r="I109">
            <v>15425</v>
          </cell>
          <cell r="J109">
            <v>3008928</v>
          </cell>
          <cell r="K109">
            <v>200</v>
          </cell>
          <cell r="L109">
            <v>24000</v>
          </cell>
          <cell r="M109">
            <v>-3925</v>
          </cell>
          <cell r="N109">
            <v>-471000</v>
          </cell>
        </row>
        <row r="110">
          <cell r="A110">
            <v>230</v>
          </cell>
          <cell r="B110" t="str">
            <v>Greenject- 50</v>
          </cell>
          <cell r="C110" t="str">
            <v>무침</v>
          </cell>
          <cell r="D110">
            <v>90</v>
          </cell>
          <cell r="E110">
            <v>0</v>
          </cell>
          <cell r="F110">
            <v>0</v>
          </cell>
          <cell r="I110">
            <v>5350</v>
          </cell>
          <cell r="J110">
            <v>401250</v>
          </cell>
        </row>
        <row r="111">
          <cell r="A111">
            <v>231</v>
          </cell>
          <cell r="B111" t="str">
            <v>Green-Needle</v>
          </cell>
          <cell r="C111" t="str">
            <v>17G 1 1/2</v>
          </cell>
          <cell r="D111">
            <v>10</v>
          </cell>
          <cell r="E111">
            <v>0</v>
          </cell>
          <cell r="F111">
            <v>0</v>
          </cell>
          <cell r="M111">
            <v>156500</v>
          </cell>
          <cell r="N111">
            <v>1586910</v>
          </cell>
          <cell r="O111">
            <v>156500</v>
          </cell>
          <cell r="P111">
            <v>1586910</v>
          </cell>
        </row>
        <row r="112">
          <cell r="A112">
            <v>232</v>
          </cell>
          <cell r="B112" t="str">
            <v>Green-Needle</v>
          </cell>
          <cell r="C112" t="str">
            <v>18G 1 1/2</v>
          </cell>
          <cell r="D112">
            <v>13</v>
          </cell>
          <cell r="E112">
            <v>0</v>
          </cell>
          <cell r="F112">
            <v>0</v>
          </cell>
          <cell r="G112">
            <v>540000</v>
          </cell>
          <cell r="H112">
            <v>7020000</v>
          </cell>
          <cell r="I112">
            <v>357800</v>
          </cell>
          <cell r="J112">
            <v>5524914</v>
          </cell>
          <cell r="K112">
            <v>1000</v>
          </cell>
          <cell r="L112">
            <v>13000</v>
          </cell>
          <cell r="M112">
            <v>323000</v>
          </cell>
          <cell r="N112">
            <v>4199000</v>
          </cell>
          <cell r="O112">
            <v>137500</v>
          </cell>
          <cell r="P112">
            <v>1787500</v>
          </cell>
        </row>
        <row r="113">
          <cell r="A113">
            <v>233</v>
          </cell>
          <cell r="B113" t="str">
            <v>Green-Needle</v>
          </cell>
          <cell r="C113" t="str">
            <v>19G 1 1/2</v>
          </cell>
          <cell r="D113">
            <v>13</v>
          </cell>
          <cell r="E113">
            <v>0</v>
          </cell>
          <cell r="F113">
            <v>0</v>
          </cell>
          <cell r="I113">
            <v>77700</v>
          </cell>
          <cell r="J113">
            <v>1378000</v>
          </cell>
          <cell r="K113">
            <v>200</v>
          </cell>
          <cell r="L113">
            <v>2600</v>
          </cell>
          <cell r="M113">
            <v>57400</v>
          </cell>
          <cell r="N113">
            <v>746200</v>
          </cell>
          <cell r="O113">
            <v>71600</v>
          </cell>
          <cell r="P113">
            <v>930800</v>
          </cell>
        </row>
        <row r="114">
          <cell r="A114">
            <v>234</v>
          </cell>
          <cell r="B114" t="str">
            <v>Green-Needle</v>
          </cell>
          <cell r="C114" t="str">
            <v>20G 1 1/2</v>
          </cell>
          <cell r="D114">
            <v>13</v>
          </cell>
          <cell r="E114">
            <v>0</v>
          </cell>
          <cell r="F114">
            <v>0</v>
          </cell>
          <cell r="I114">
            <v>29700</v>
          </cell>
          <cell r="J114">
            <v>554400</v>
          </cell>
          <cell r="M114">
            <v>150400</v>
          </cell>
          <cell r="N114">
            <v>1955200</v>
          </cell>
          <cell r="O114">
            <v>136400</v>
          </cell>
          <cell r="P114">
            <v>1773200</v>
          </cell>
        </row>
        <row r="115">
          <cell r="A115">
            <v>235</v>
          </cell>
          <cell r="B115" t="str">
            <v>Green-Needle</v>
          </cell>
          <cell r="C115" t="str">
            <v>21G 1 1/2</v>
          </cell>
          <cell r="E115">
            <v>0</v>
          </cell>
          <cell r="F115">
            <v>0</v>
          </cell>
          <cell r="I115">
            <v>100</v>
          </cell>
          <cell r="J115">
            <v>2200</v>
          </cell>
          <cell r="M115">
            <v>-100</v>
          </cell>
        </row>
        <row r="116">
          <cell r="A116">
            <v>236</v>
          </cell>
          <cell r="B116" t="str">
            <v>Green-Needle</v>
          </cell>
          <cell r="C116" t="str">
            <v>22G 1 1/4</v>
          </cell>
          <cell r="D116">
            <v>13</v>
          </cell>
          <cell r="E116">
            <v>0</v>
          </cell>
          <cell r="F116">
            <v>0</v>
          </cell>
          <cell r="G116">
            <v>180000</v>
          </cell>
          <cell r="H116">
            <v>2340000</v>
          </cell>
          <cell r="I116">
            <v>112400</v>
          </cell>
          <cell r="J116">
            <v>1936160</v>
          </cell>
          <cell r="M116">
            <v>266500</v>
          </cell>
          <cell r="N116">
            <v>3464500</v>
          </cell>
          <cell r="O116">
            <v>225100</v>
          </cell>
          <cell r="P116">
            <v>2926300</v>
          </cell>
        </row>
        <row r="117">
          <cell r="A117">
            <v>237</v>
          </cell>
          <cell r="B117" t="str">
            <v>Green-Needle</v>
          </cell>
          <cell r="C117" t="str">
            <v>23G 1</v>
          </cell>
          <cell r="D117">
            <v>13</v>
          </cell>
          <cell r="E117">
            <v>6320848</v>
          </cell>
          <cell r="F117">
            <v>71755290.481099218</v>
          </cell>
          <cell r="G117">
            <v>4054000</v>
          </cell>
          <cell r="H117">
            <v>52702000</v>
          </cell>
          <cell r="I117">
            <v>3246900</v>
          </cell>
          <cell r="J117">
            <v>55981514</v>
          </cell>
          <cell r="K117">
            <v>300</v>
          </cell>
          <cell r="L117">
            <v>3900</v>
          </cell>
          <cell r="M117">
            <v>952500</v>
          </cell>
          <cell r="N117">
            <v>12382500</v>
          </cell>
          <cell r="O117">
            <v>430100</v>
          </cell>
          <cell r="P117">
            <v>5591300</v>
          </cell>
        </row>
        <row r="118">
          <cell r="A118">
            <v>238</v>
          </cell>
          <cell r="B118" t="str">
            <v>Green-Needle</v>
          </cell>
          <cell r="C118" t="str">
            <v>24G 1</v>
          </cell>
          <cell r="D118">
            <v>13</v>
          </cell>
          <cell r="E118">
            <v>0</v>
          </cell>
          <cell r="F118">
            <v>0</v>
          </cell>
          <cell r="G118">
            <v>90000</v>
          </cell>
          <cell r="H118">
            <v>1170000</v>
          </cell>
          <cell r="I118">
            <v>55500</v>
          </cell>
          <cell r="J118">
            <v>1068615</v>
          </cell>
          <cell r="M118">
            <v>92700</v>
          </cell>
          <cell r="N118">
            <v>1205100</v>
          </cell>
          <cell r="O118">
            <v>89200</v>
          </cell>
          <cell r="P118">
            <v>1159600</v>
          </cell>
        </row>
        <row r="119">
          <cell r="A119">
            <v>239</v>
          </cell>
          <cell r="B119" t="str">
            <v>Green-Needle</v>
          </cell>
          <cell r="C119" t="str">
            <v>25G 5/8</v>
          </cell>
          <cell r="D119">
            <v>13</v>
          </cell>
          <cell r="E119">
            <v>0</v>
          </cell>
          <cell r="F119">
            <v>0</v>
          </cell>
          <cell r="G119">
            <v>475000</v>
          </cell>
          <cell r="H119">
            <v>6175000</v>
          </cell>
          <cell r="I119">
            <v>436300</v>
          </cell>
          <cell r="J119">
            <v>7640041</v>
          </cell>
          <cell r="M119">
            <v>203300</v>
          </cell>
          <cell r="N119">
            <v>2642900</v>
          </cell>
          <cell r="O119">
            <v>26500</v>
          </cell>
          <cell r="P119">
            <v>344500</v>
          </cell>
        </row>
        <row r="120">
          <cell r="A120">
            <v>240</v>
          </cell>
          <cell r="B120" t="str">
            <v>Green-Needle</v>
          </cell>
          <cell r="C120" t="str">
            <v>26G 1/2</v>
          </cell>
          <cell r="D120">
            <v>13</v>
          </cell>
          <cell r="E120">
            <v>0</v>
          </cell>
          <cell r="F120">
            <v>0</v>
          </cell>
          <cell r="G120">
            <v>1193500</v>
          </cell>
          <cell r="H120">
            <v>15515500</v>
          </cell>
          <cell r="I120">
            <v>1170700</v>
          </cell>
          <cell r="J120">
            <v>19630173</v>
          </cell>
          <cell r="M120">
            <v>375200</v>
          </cell>
          <cell r="N120">
            <v>4877600</v>
          </cell>
          <cell r="O120">
            <v>37900</v>
          </cell>
          <cell r="P120">
            <v>492700</v>
          </cell>
        </row>
        <row r="121">
          <cell r="A121">
            <v>241</v>
          </cell>
          <cell r="B121" t="str">
            <v>Cord Blood Bag</v>
          </cell>
          <cell r="C121" t="str">
            <v>Single(175mL)</v>
          </cell>
          <cell r="D121">
            <v>1818</v>
          </cell>
          <cell r="E121">
            <v>0</v>
          </cell>
          <cell r="F121">
            <v>0</v>
          </cell>
          <cell r="G121">
            <v>1250</v>
          </cell>
          <cell r="H121">
            <v>2272775</v>
          </cell>
          <cell r="I121">
            <v>2000</v>
          </cell>
          <cell r="J121">
            <v>2651000</v>
          </cell>
          <cell r="M121">
            <v>-750</v>
          </cell>
          <cell r="N121">
            <v>-1363665</v>
          </cell>
        </row>
        <row r="122">
          <cell r="A122">
            <v>242</v>
          </cell>
          <cell r="B122" t="str">
            <v>백신주사기</v>
          </cell>
          <cell r="C122" t="str">
            <v>1cc</v>
          </cell>
          <cell r="D122">
            <v>80</v>
          </cell>
          <cell r="E122">
            <v>700</v>
          </cell>
          <cell r="F122">
            <v>59791.364643997746</v>
          </cell>
          <cell r="M122">
            <v>700</v>
          </cell>
          <cell r="N122">
            <v>56000</v>
          </cell>
          <cell r="O122">
            <v>700</v>
          </cell>
          <cell r="P122">
            <v>56000</v>
          </cell>
        </row>
        <row r="123">
          <cell r="A123">
            <v>243</v>
          </cell>
          <cell r="B123" t="str">
            <v>백신주사기</v>
          </cell>
          <cell r="C123" t="str">
            <v>덕용(시판용)</v>
          </cell>
          <cell r="D123">
            <v>32</v>
          </cell>
          <cell r="E123">
            <v>0</v>
          </cell>
          <cell r="F123">
            <v>0</v>
          </cell>
          <cell r="M123">
            <v>1800</v>
          </cell>
          <cell r="N123">
            <v>58338</v>
          </cell>
          <cell r="O123">
            <v>1800</v>
          </cell>
          <cell r="P123">
            <v>58338</v>
          </cell>
        </row>
        <row r="124">
          <cell r="A124">
            <v>249</v>
          </cell>
          <cell r="B124" t="str">
            <v>Petri-dish</v>
          </cell>
          <cell r="C124" t="str">
            <v>55pie</v>
          </cell>
          <cell r="D124">
            <v>28</v>
          </cell>
          <cell r="E124">
            <v>0</v>
          </cell>
          <cell r="F124">
            <v>0</v>
          </cell>
          <cell r="G124">
            <v>666000</v>
          </cell>
          <cell r="H124">
            <v>18648000</v>
          </cell>
          <cell r="I124">
            <v>621700</v>
          </cell>
          <cell r="J124">
            <v>38853885</v>
          </cell>
          <cell r="M124">
            <v>54300</v>
          </cell>
          <cell r="N124">
            <v>1520400</v>
          </cell>
          <cell r="O124">
            <v>18000</v>
          </cell>
          <cell r="P124">
            <v>504000</v>
          </cell>
        </row>
        <row r="125">
          <cell r="A125">
            <v>250</v>
          </cell>
          <cell r="B125" t="str">
            <v>Petri-dish</v>
          </cell>
          <cell r="C125" t="str">
            <v>87pie</v>
          </cell>
          <cell r="D125">
            <v>68</v>
          </cell>
          <cell r="E125">
            <v>1234020</v>
          </cell>
          <cell r="F125">
            <v>69503390.138287365</v>
          </cell>
          <cell r="G125">
            <v>8631500</v>
          </cell>
          <cell r="H125">
            <v>586942000</v>
          </cell>
          <cell r="I125">
            <v>7851023</v>
          </cell>
          <cell r="J125">
            <v>621442442</v>
          </cell>
          <cell r="K125">
            <v>1500</v>
          </cell>
          <cell r="L125">
            <v>102000</v>
          </cell>
          <cell r="M125">
            <v>853377</v>
          </cell>
          <cell r="N125">
            <v>58029636</v>
          </cell>
          <cell r="O125">
            <v>196400</v>
          </cell>
          <cell r="P125">
            <v>13355200</v>
          </cell>
        </row>
        <row r="126">
          <cell r="A126">
            <v>251</v>
          </cell>
          <cell r="B126" t="str">
            <v>Petri-dish</v>
          </cell>
          <cell r="C126" t="str">
            <v>100pie</v>
          </cell>
          <cell r="D126">
            <v>80</v>
          </cell>
          <cell r="E126">
            <v>0</v>
          </cell>
          <cell r="F126">
            <v>0</v>
          </cell>
          <cell r="G126">
            <v>401000</v>
          </cell>
          <cell r="H126">
            <v>32080000</v>
          </cell>
          <cell r="I126">
            <v>387500</v>
          </cell>
          <cell r="J126">
            <v>39167955</v>
          </cell>
          <cell r="K126">
            <v>1000</v>
          </cell>
          <cell r="L126">
            <v>80000</v>
          </cell>
          <cell r="M126">
            <v>43000</v>
          </cell>
          <cell r="N126">
            <v>3440000</v>
          </cell>
          <cell r="O126">
            <v>47000</v>
          </cell>
          <cell r="P126">
            <v>3760000</v>
          </cell>
        </row>
        <row r="127">
          <cell r="A127">
            <v>252</v>
          </cell>
          <cell r="B127" t="str">
            <v>Petri-dish</v>
          </cell>
          <cell r="C127" t="str">
            <v>87pie(I type)</v>
          </cell>
          <cell r="D127">
            <v>88</v>
          </cell>
          <cell r="E127">
            <v>0</v>
          </cell>
          <cell r="F127">
            <v>0</v>
          </cell>
          <cell r="I127">
            <v>30000</v>
          </cell>
          <cell r="J127">
            <v>2603046</v>
          </cell>
          <cell r="M127">
            <v>17030</v>
          </cell>
          <cell r="N127">
            <v>1498640</v>
          </cell>
          <cell r="O127">
            <v>13030</v>
          </cell>
          <cell r="P127">
            <v>1146640</v>
          </cell>
        </row>
        <row r="128">
          <cell r="A128">
            <v>254</v>
          </cell>
          <cell r="B128" t="str">
            <v>Green- T/C</v>
          </cell>
          <cell r="C128" t="str">
            <v>100 pie</v>
          </cell>
          <cell r="D128">
            <v>103</v>
          </cell>
          <cell r="E128">
            <v>1400</v>
          </cell>
          <cell r="F128">
            <v>181912</v>
          </cell>
          <cell r="M128">
            <v>1400</v>
          </cell>
          <cell r="N128">
            <v>145110</v>
          </cell>
          <cell r="O128">
            <v>1400</v>
          </cell>
          <cell r="P128">
            <v>145110</v>
          </cell>
        </row>
        <row r="129">
          <cell r="A129">
            <v>255</v>
          </cell>
          <cell r="B129" t="str">
            <v>Green- T/C</v>
          </cell>
          <cell r="C129" t="str">
            <v>F-25</v>
          </cell>
          <cell r="D129">
            <v>1501</v>
          </cell>
          <cell r="E129">
            <v>280</v>
          </cell>
          <cell r="F129">
            <v>120946</v>
          </cell>
          <cell r="M129">
            <v>20</v>
          </cell>
          <cell r="N129">
            <v>30020</v>
          </cell>
          <cell r="O129">
            <v>20</v>
          </cell>
          <cell r="P129">
            <v>30020</v>
          </cell>
        </row>
        <row r="130">
          <cell r="A130">
            <v>257</v>
          </cell>
          <cell r="B130" t="str">
            <v>혈청분리관</v>
          </cell>
          <cell r="D130">
            <v>17</v>
          </cell>
          <cell r="E130">
            <v>678868</v>
          </cell>
          <cell r="F130">
            <v>9565066.5819735993</v>
          </cell>
          <cell r="G130">
            <v>3042000</v>
          </cell>
          <cell r="H130">
            <v>51714000</v>
          </cell>
          <cell r="I130">
            <v>2913250</v>
          </cell>
          <cell r="J130">
            <v>83527009</v>
          </cell>
          <cell r="M130">
            <v>146500</v>
          </cell>
          <cell r="N130">
            <v>2490500</v>
          </cell>
          <cell r="O130">
            <v>261000</v>
          </cell>
          <cell r="P130">
            <v>4437000</v>
          </cell>
        </row>
        <row r="131">
          <cell r="A131">
            <v>258</v>
          </cell>
          <cell r="B131" t="str">
            <v>C.B.C.Bottle</v>
          </cell>
          <cell r="C131" t="str">
            <v>2K</v>
          </cell>
          <cell r="D131">
            <v>24</v>
          </cell>
          <cell r="E131">
            <v>680860</v>
          </cell>
          <cell r="F131">
            <v>13091038.885654785</v>
          </cell>
          <cell r="G131">
            <v>2754000</v>
          </cell>
          <cell r="H131">
            <v>66096000</v>
          </cell>
          <cell r="I131">
            <v>2692500</v>
          </cell>
          <cell r="J131">
            <v>82884606</v>
          </cell>
          <cell r="M131">
            <v>99326</v>
          </cell>
          <cell r="N131">
            <v>2383824</v>
          </cell>
          <cell r="O131">
            <v>201826</v>
          </cell>
          <cell r="P131">
            <v>4843824</v>
          </cell>
        </row>
        <row r="132">
          <cell r="A132">
            <v>259</v>
          </cell>
          <cell r="B132" t="str">
            <v>C.B.C.Bottle</v>
          </cell>
          <cell r="C132" t="str">
            <v>Plain</v>
          </cell>
          <cell r="D132">
            <v>20</v>
          </cell>
          <cell r="E132">
            <v>211400</v>
          </cell>
          <cell r="F132">
            <v>3674522.3659719191</v>
          </cell>
          <cell r="G132">
            <v>363000</v>
          </cell>
          <cell r="H132">
            <v>7260000</v>
          </cell>
          <cell r="I132">
            <v>328003</v>
          </cell>
          <cell r="J132">
            <v>9160271</v>
          </cell>
          <cell r="M132">
            <v>101397</v>
          </cell>
          <cell r="N132">
            <v>2027940</v>
          </cell>
          <cell r="O132">
            <v>69400</v>
          </cell>
          <cell r="P132">
            <v>1388000</v>
          </cell>
        </row>
        <row r="133">
          <cell r="A133">
            <v>260</v>
          </cell>
          <cell r="B133" t="str">
            <v>Specimencup</v>
          </cell>
          <cell r="C133" t="str">
            <v>멸균</v>
          </cell>
          <cell r="D133">
            <v>80</v>
          </cell>
          <cell r="E133">
            <v>232019</v>
          </cell>
          <cell r="F133">
            <v>9074431.7853568979</v>
          </cell>
          <cell r="G133">
            <v>386250</v>
          </cell>
          <cell r="H133">
            <v>30900000</v>
          </cell>
          <cell r="I133">
            <v>343750</v>
          </cell>
          <cell r="J133">
            <v>39763099</v>
          </cell>
          <cell r="M133">
            <v>55865</v>
          </cell>
          <cell r="N133">
            <v>4469200</v>
          </cell>
          <cell r="O133">
            <v>27865</v>
          </cell>
          <cell r="P133">
            <v>2229200</v>
          </cell>
        </row>
        <row r="134">
          <cell r="A134">
            <v>261</v>
          </cell>
          <cell r="B134" t="str">
            <v>Specimencup</v>
          </cell>
          <cell r="C134" t="str">
            <v>Cap</v>
          </cell>
          <cell r="D134">
            <v>18</v>
          </cell>
          <cell r="E134">
            <v>0</v>
          </cell>
          <cell r="F134">
            <v>0</v>
          </cell>
          <cell r="G134">
            <v>70000</v>
          </cell>
          <cell r="H134">
            <v>1260000</v>
          </cell>
          <cell r="I134">
            <v>60500</v>
          </cell>
          <cell r="J134">
            <v>2284210</v>
          </cell>
          <cell r="M134">
            <v>50700</v>
          </cell>
          <cell r="N134">
            <v>912600</v>
          </cell>
          <cell r="O134">
            <v>22700</v>
          </cell>
          <cell r="P134">
            <v>408600</v>
          </cell>
        </row>
        <row r="135">
          <cell r="A135">
            <v>262</v>
          </cell>
          <cell r="B135" t="str">
            <v>Specimencup</v>
          </cell>
          <cell r="C135" t="str">
            <v>Cup</v>
          </cell>
          <cell r="D135">
            <v>32</v>
          </cell>
          <cell r="E135">
            <v>0</v>
          </cell>
          <cell r="F135">
            <v>0</v>
          </cell>
          <cell r="G135">
            <v>90000</v>
          </cell>
          <cell r="H135">
            <v>2880000</v>
          </cell>
          <cell r="I135">
            <v>83575</v>
          </cell>
          <cell r="J135">
            <v>4684075</v>
          </cell>
          <cell r="M135">
            <v>41925</v>
          </cell>
          <cell r="N135">
            <v>1341600</v>
          </cell>
          <cell r="O135">
            <v>20000</v>
          </cell>
          <cell r="P135">
            <v>640000</v>
          </cell>
        </row>
        <row r="136">
          <cell r="A136">
            <v>264</v>
          </cell>
          <cell r="B136" t="str">
            <v>Green-Plate</v>
          </cell>
          <cell r="D136">
            <v>155</v>
          </cell>
          <cell r="E136">
            <v>38657</v>
          </cell>
          <cell r="F136">
            <v>5230765.2156783883</v>
          </cell>
          <cell r="G136">
            <v>37650</v>
          </cell>
          <cell r="H136">
            <v>5835750</v>
          </cell>
          <cell r="I136">
            <v>24522</v>
          </cell>
          <cell r="J136">
            <v>11448989</v>
          </cell>
          <cell r="M136">
            <v>28557</v>
          </cell>
          <cell r="N136">
            <v>4426335</v>
          </cell>
          <cell r="O136">
            <v>18479</v>
          </cell>
          <cell r="P136">
            <v>2864245</v>
          </cell>
        </row>
        <row r="137">
          <cell r="A137">
            <v>265</v>
          </cell>
          <cell r="B137" t="str">
            <v>Green-Tube</v>
          </cell>
          <cell r="C137" t="str">
            <v>5mL</v>
          </cell>
          <cell r="D137">
            <v>10</v>
          </cell>
          <cell r="E137">
            <v>391200</v>
          </cell>
          <cell r="F137">
            <v>8449393.443856556</v>
          </cell>
          <cell r="G137">
            <v>2486000</v>
          </cell>
          <cell r="H137">
            <v>24860000</v>
          </cell>
          <cell r="I137">
            <v>2650500</v>
          </cell>
          <cell r="J137">
            <v>58074955</v>
          </cell>
          <cell r="M137">
            <v>112800</v>
          </cell>
          <cell r="N137">
            <v>1128000</v>
          </cell>
          <cell r="O137">
            <v>221550</v>
          </cell>
          <cell r="P137">
            <v>2215500</v>
          </cell>
        </row>
        <row r="138">
          <cell r="A138">
            <v>266</v>
          </cell>
          <cell r="B138" t="str">
            <v>Green-Tube</v>
          </cell>
          <cell r="C138" t="str">
            <v>10mL(+Cap)</v>
          </cell>
          <cell r="D138">
            <v>29</v>
          </cell>
          <cell r="E138">
            <v>0</v>
          </cell>
          <cell r="F138">
            <v>0</v>
          </cell>
          <cell r="G138">
            <v>162000</v>
          </cell>
          <cell r="H138">
            <v>4698000</v>
          </cell>
          <cell r="I138">
            <v>174600</v>
          </cell>
          <cell r="J138">
            <v>6884564</v>
          </cell>
          <cell r="M138">
            <v>157900</v>
          </cell>
          <cell r="N138">
            <v>4579100</v>
          </cell>
          <cell r="O138">
            <v>23500</v>
          </cell>
          <cell r="P138">
            <v>681500</v>
          </cell>
        </row>
        <row r="139">
          <cell r="A139">
            <v>267</v>
          </cell>
          <cell r="B139" t="str">
            <v>Sample Vial</v>
          </cell>
          <cell r="D139">
            <v>36</v>
          </cell>
          <cell r="E139">
            <v>1520</v>
          </cell>
          <cell r="F139">
            <v>84818.590909090912</v>
          </cell>
          <cell r="M139">
            <v>720</v>
          </cell>
          <cell r="N139">
            <v>25998</v>
          </cell>
          <cell r="O139">
            <v>720</v>
          </cell>
          <cell r="P139">
            <v>25998</v>
          </cell>
        </row>
        <row r="140">
          <cell r="A140">
            <v>268</v>
          </cell>
          <cell r="B140" t="str">
            <v>Sample Cup</v>
          </cell>
          <cell r="C140" t="str">
            <v>GS-2</v>
          </cell>
          <cell r="D140">
            <v>14</v>
          </cell>
          <cell r="E140">
            <v>116000</v>
          </cell>
          <cell r="F140">
            <v>514084.03571428574</v>
          </cell>
          <cell r="M140">
            <v>112000</v>
          </cell>
          <cell r="N140">
            <v>1615040</v>
          </cell>
          <cell r="O140">
            <v>112000</v>
          </cell>
          <cell r="P140">
            <v>1615040</v>
          </cell>
        </row>
        <row r="141">
          <cell r="A141">
            <v>269</v>
          </cell>
          <cell r="B141" t="str">
            <v>Sample Cup</v>
          </cell>
          <cell r="C141" t="str">
            <v>GS-3</v>
          </cell>
          <cell r="D141">
            <v>10</v>
          </cell>
          <cell r="E141">
            <v>55000</v>
          </cell>
          <cell r="F141">
            <v>243746</v>
          </cell>
          <cell r="M141">
            <v>55000</v>
          </cell>
          <cell r="N141">
            <v>602800</v>
          </cell>
          <cell r="O141">
            <v>55000</v>
          </cell>
          <cell r="P141">
            <v>602800</v>
          </cell>
        </row>
        <row r="142">
          <cell r="A142">
            <v>271</v>
          </cell>
          <cell r="B142" t="str">
            <v>Dropper</v>
          </cell>
          <cell r="C142" t="str">
            <v>White</v>
          </cell>
          <cell r="D142">
            <v>82</v>
          </cell>
          <cell r="E142">
            <v>16900</v>
          </cell>
          <cell r="F142">
            <v>1992585.6422628951</v>
          </cell>
          <cell r="M142">
            <v>16900</v>
          </cell>
          <cell r="N142">
            <v>1399489</v>
          </cell>
          <cell r="O142">
            <v>16900</v>
          </cell>
          <cell r="P142">
            <v>1399489</v>
          </cell>
        </row>
        <row r="143">
          <cell r="A143">
            <v>272</v>
          </cell>
          <cell r="B143" t="str">
            <v>Dropper</v>
          </cell>
          <cell r="C143" t="str">
            <v>Blue</v>
          </cell>
          <cell r="D143">
            <v>82</v>
          </cell>
          <cell r="E143">
            <v>7600</v>
          </cell>
          <cell r="F143">
            <v>870714.61212121218</v>
          </cell>
          <cell r="M143">
            <v>7600</v>
          </cell>
          <cell r="N143">
            <v>629356</v>
          </cell>
          <cell r="O143">
            <v>7600</v>
          </cell>
          <cell r="P143">
            <v>629356</v>
          </cell>
        </row>
        <row r="144">
          <cell r="A144">
            <v>273</v>
          </cell>
          <cell r="B144" t="str">
            <v>Dropper</v>
          </cell>
          <cell r="C144" t="str">
            <v>Green</v>
          </cell>
          <cell r="D144">
            <v>82</v>
          </cell>
          <cell r="E144">
            <v>14100</v>
          </cell>
          <cell r="F144">
            <v>1581343.8159126365</v>
          </cell>
          <cell r="M144">
            <v>14100</v>
          </cell>
          <cell r="N144">
            <v>1167621</v>
          </cell>
          <cell r="O144">
            <v>14100</v>
          </cell>
          <cell r="P144">
            <v>1167621</v>
          </cell>
        </row>
        <row r="145">
          <cell r="A145">
            <v>275</v>
          </cell>
          <cell r="B145" t="str">
            <v>Micro Centrifuge Tube</v>
          </cell>
          <cell r="C145" t="str">
            <v>PS-1</v>
          </cell>
          <cell r="D145">
            <v>13</v>
          </cell>
          <cell r="E145">
            <v>68500</v>
          </cell>
          <cell r="F145">
            <v>1055332</v>
          </cell>
          <cell r="G145">
            <v>98000</v>
          </cell>
          <cell r="H145">
            <v>1323000</v>
          </cell>
          <cell r="I145">
            <v>58000</v>
          </cell>
          <cell r="J145">
            <v>3794000</v>
          </cell>
          <cell r="M145">
            <v>58000</v>
          </cell>
          <cell r="N145">
            <v>783000</v>
          </cell>
          <cell r="O145">
            <v>56000</v>
          </cell>
          <cell r="P145">
            <v>756000</v>
          </cell>
        </row>
        <row r="146">
          <cell r="A146">
            <v>278</v>
          </cell>
          <cell r="B146" t="str">
            <v>Greenpet-Tip</v>
          </cell>
          <cell r="C146" t="str">
            <v>Blue</v>
          </cell>
          <cell r="D146">
            <v>17</v>
          </cell>
          <cell r="E146">
            <v>136000</v>
          </cell>
          <cell r="F146">
            <v>2265764.8920863308</v>
          </cell>
          <cell r="I146">
            <v>1000</v>
          </cell>
          <cell r="J146">
            <v>15000</v>
          </cell>
          <cell r="M146">
            <v>122000</v>
          </cell>
          <cell r="N146">
            <v>2181360</v>
          </cell>
          <cell r="O146">
            <v>122000</v>
          </cell>
          <cell r="P146">
            <v>2181360</v>
          </cell>
        </row>
        <row r="147">
          <cell r="A147">
            <v>283</v>
          </cell>
          <cell r="B147" t="str">
            <v>Vacuject-Tube 5 ML</v>
          </cell>
          <cell r="D147">
            <v>152</v>
          </cell>
          <cell r="E147">
            <v>0</v>
          </cell>
          <cell r="F147">
            <v>0</v>
          </cell>
          <cell r="M147">
            <v>300</v>
          </cell>
          <cell r="N147">
            <v>45612</v>
          </cell>
          <cell r="O147">
            <v>300</v>
          </cell>
          <cell r="P147">
            <v>45612</v>
          </cell>
        </row>
        <row r="148">
          <cell r="A148">
            <v>288</v>
          </cell>
          <cell r="B148" t="str">
            <v>백신주사기</v>
          </cell>
          <cell r="C148" t="str">
            <v>덕용(100EA P.E Bag)</v>
          </cell>
          <cell r="D148">
            <v>3325</v>
          </cell>
          <cell r="E148">
            <v>0</v>
          </cell>
          <cell r="F148">
            <v>0</v>
          </cell>
          <cell r="G148">
            <v>12750</v>
          </cell>
          <cell r="H148">
            <v>42393750</v>
          </cell>
          <cell r="I148">
            <v>11070</v>
          </cell>
          <cell r="J148">
            <v>71955000</v>
          </cell>
          <cell r="M148">
            <v>1680</v>
          </cell>
          <cell r="N148">
            <v>5586000</v>
          </cell>
          <cell r="O148">
            <v>1950</v>
          </cell>
          <cell r="P148">
            <v>6483750</v>
          </cell>
        </row>
        <row r="149">
          <cell r="A149">
            <v>290</v>
          </cell>
          <cell r="B149" t="str">
            <v>양두침</v>
          </cell>
          <cell r="D149">
            <v>61</v>
          </cell>
          <cell r="E149">
            <v>35000</v>
          </cell>
          <cell r="F149">
            <v>2290149.8072517049</v>
          </cell>
          <cell r="G149">
            <v>28800</v>
          </cell>
          <cell r="H149">
            <v>1773504</v>
          </cell>
          <cell r="M149">
            <v>63800</v>
          </cell>
          <cell r="N149">
            <v>3928804</v>
          </cell>
          <cell r="O149">
            <v>63800</v>
          </cell>
          <cell r="P149">
            <v>3928804</v>
          </cell>
        </row>
        <row r="150">
          <cell r="A150">
            <v>301</v>
          </cell>
          <cell r="B150" t="str">
            <v>자궁암진단기구</v>
          </cell>
          <cell r="D150">
            <v>403</v>
          </cell>
          <cell r="E150">
            <v>226</v>
          </cell>
          <cell r="F150">
            <v>0</v>
          </cell>
          <cell r="M150">
            <v>12082</v>
          </cell>
          <cell r="N150">
            <v>4877381</v>
          </cell>
          <cell r="O150">
            <v>12082</v>
          </cell>
          <cell r="P150">
            <v>4877381</v>
          </cell>
        </row>
        <row r="151">
          <cell r="A151">
            <v>302</v>
          </cell>
          <cell r="B151" t="str">
            <v>Extension Tube</v>
          </cell>
          <cell r="C151" t="str">
            <v>80cm</v>
          </cell>
          <cell r="D151">
            <v>169</v>
          </cell>
          <cell r="E151">
            <v>0</v>
          </cell>
          <cell r="F151">
            <v>0</v>
          </cell>
          <cell r="M151">
            <v>600</v>
          </cell>
          <cell r="N151">
            <v>101886</v>
          </cell>
          <cell r="O151">
            <v>600</v>
          </cell>
          <cell r="P151">
            <v>101886</v>
          </cell>
        </row>
        <row r="152">
          <cell r="A152">
            <v>313</v>
          </cell>
          <cell r="B152" t="str">
            <v>H.D.SOL-3(K)</v>
          </cell>
          <cell r="C152" t="str">
            <v>20L</v>
          </cell>
          <cell r="D152">
            <v>11839</v>
          </cell>
          <cell r="E152">
            <v>90</v>
          </cell>
          <cell r="F152">
            <v>1208346.8023255814</v>
          </cell>
          <cell r="M152">
            <v>90</v>
          </cell>
          <cell r="N152">
            <v>1065560</v>
          </cell>
          <cell r="O152">
            <v>90</v>
          </cell>
          <cell r="P152">
            <v>1065560</v>
          </cell>
        </row>
        <row r="153">
          <cell r="A153">
            <v>314</v>
          </cell>
          <cell r="B153" t="str">
            <v>Scalp Vein Set</v>
          </cell>
          <cell r="C153" t="str">
            <v>19G(한대용)</v>
          </cell>
          <cell r="D153">
            <v>70</v>
          </cell>
          <cell r="E153">
            <v>0</v>
          </cell>
          <cell r="F153">
            <v>0</v>
          </cell>
          <cell r="M153">
            <v>22800</v>
          </cell>
          <cell r="N153">
            <v>1596000</v>
          </cell>
          <cell r="O153">
            <v>21800</v>
          </cell>
          <cell r="P153">
            <v>1526000</v>
          </cell>
        </row>
        <row r="154">
          <cell r="A154">
            <v>315</v>
          </cell>
          <cell r="B154" t="str">
            <v>Scalp Vein Set</v>
          </cell>
          <cell r="C154" t="str">
            <v>23G(한대용)</v>
          </cell>
          <cell r="D154">
            <v>70</v>
          </cell>
          <cell r="E154">
            <v>0</v>
          </cell>
          <cell r="F154">
            <v>0</v>
          </cell>
          <cell r="G154">
            <v>50000</v>
          </cell>
          <cell r="H154">
            <v>3500000</v>
          </cell>
          <cell r="M154">
            <v>68000</v>
          </cell>
          <cell r="N154">
            <v>4760000</v>
          </cell>
          <cell r="O154">
            <v>30700</v>
          </cell>
          <cell r="P154">
            <v>2149000</v>
          </cell>
        </row>
        <row r="155">
          <cell r="A155">
            <v>316</v>
          </cell>
          <cell r="B155" t="str">
            <v>Greenject- 1</v>
          </cell>
          <cell r="C155" t="str">
            <v>26G 1/2 (80-100)</v>
          </cell>
          <cell r="D155">
            <v>33</v>
          </cell>
          <cell r="E155">
            <v>0</v>
          </cell>
          <cell r="F155">
            <v>0</v>
          </cell>
          <cell r="G155">
            <v>60000</v>
          </cell>
          <cell r="H155">
            <v>1980000</v>
          </cell>
          <cell r="I155">
            <v>129500</v>
          </cell>
          <cell r="J155">
            <v>4589700</v>
          </cell>
          <cell r="M155">
            <v>29300</v>
          </cell>
          <cell r="N155">
            <v>966900</v>
          </cell>
          <cell r="O155">
            <v>52600</v>
          </cell>
          <cell r="P155">
            <v>1735800</v>
          </cell>
        </row>
        <row r="156">
          <cell r="A156">
            <v>318</v>
          </cell>
          <cell r="B156" t="str">
            <v>Greenject- 1</v>
          </cell>
          <cell r="C156" t="str">
            <v>26G 1/2 (40-100)</v>
          </cell>
          <cell r="D156">
            <v>35</v>
          </cell>
          <cell r="E156">
            <v>0</v>
          </cell>
          <cell r="F156">
            <v>0</v>
          </cell>
          <cell r="I156">
            <v>15000</v>
          </cell>
          <cell r="J156">
            <v>441000</v>
          </cell>
          <cell r="M156">
            <v>91200</v>
          </cell>
          <cell r="N156">
            <v>3259488</v>
          </cell>
          <cell r="O156">
            <v>97200</v>
          </cell>
          <cell r="P156">
            <v>3473928</v>
          </cell>
        </row>
        <row r="157">
          <cell r="A157">
            <v>319</v>
          </cell>
          <cell r="B157" t="str">
            <v>Deltec P.H.Needle</v>
          </cell>
          <cell r="C157" t="str">
            <v>19G 1.0</v>
          </cell>
          <cell r="D157">
            <v>87</v>
          </cell>
          <cell r="E157">
            <v>0</v>
          </cell>
          <cell r="F157">
            <v>0</v>
          </cell>
          <cell r="G157">
            <v>5000</v>
          </cell>
          <cell r="H157">
            <v>439750</v>
          </cell>
          <cell r="I157">
            <v>5000</v>
          </cell>
          <cell r="J157">
            <v>1282560</v>
          </cell>
        </row>
        <row r="158">
          <cell r="A158">
            <v>320</v>
          </cell>
          <cell r="B158" t="str">
            <v>Deltec P.H.Needle</v>
          </cell>
          <cell r="C158" t="str">
            <v>22G 1.5 90</v>
          </cell>
          <cell r="D158">
            <v>87</v>
          </cell>
          <cell r="E158">
            <v>0</v>
          </cell>
          <cell r="F158">
            <v>0</v>
          </cell>
          <cell r="G158">
            <v>5000</v>
          </cell>
          <cell r="H158">
            <v>435550</v>
          </cell>
          <cell r="I158">
            <v>5000</v>
          </cell>
          <cell r="J158">
            <v>1755082</v>
          </cell>
        </row>
        <row r="159">
          <cell r="A159">
            <v>323</v>
          </cell>
          <cell r="B159" t="str">
            <v>Greenject- 5</v>
          </cell>
          <cell r="C159" t="str">
            <v>22G 1 1/4 (외포)</v>
          </cell>
          <cell r="D159">
            <v>37</v>
          </cell>
          <cell r="E159">
            <v>0</v>
          </cell>
          <cell r="F159">
            <v>0</v>
          </cell>
          <cell r="M159">
            <v>12400</v>
          </cell>
          <cell r="N159">
            <v>458800</v>
          </cell>
          <cell r="O159">
            <v>12400</v>
          </cell>
          <cell r="P159">
            <v>458800</v>
          </cell>
        </row>
        <row r="160">
          <cell r="A160">
            <v>327</v>
          </cell>
          <cell r="B160" t="str">
            <v>Petri-dish  87pie</v>
          </cell>
          <cell r="C160" t="str">
            <v>(녹십자)</v>
          </cell>
          <cell r="D160">
            <v>73</v>
          </cell>
          <cell r="E160">
            <v>109500</v>
          </cell>
          <cell r="F160">
            <v>6098808.5330396472</v>
          </cell>
          <cell r="I160">
            <v>3000</v>
          </cell>
          <cell r="J160">
            <v>243000</v>
          </cell>
          <cell r="M160">
            <v>11000</v>
          </cell>
          <cell r="N160">
            <v>810810</v>
          </cell>
          <cell r="O160">
            <v>11000</v>
          </cell>
          <cell r="P160">
            <v>810810</v>
          </cell>
        </row>
        <row r="161">
          <cell r="A161">
            <v>328</v>
          </cell>
          <cell r="B161" t="str">
            <v>Petri-dish  100pie</v>
          </cell>
          <cell r="C161" t="str">
            <v>(녹십자)</v>
          </cell>
          <cell r="D161">
            <v>69</v>
          </cell>
          <cell r="E161">
            <v>0</v>
          </cell>
          <cell r="F161">
            <v>0</v>
          </cell>
          <cell r="M161">
            <v>35500</v>
          </cell>
          <cell r="N161">
            <v>2477900</v>
          </cell>
          <cell r="O161">
            <v>35500</v>
          </cell>
          <cell r="P161">
            <v>2477900</v>
          </cell>
        </row>
        <row r="162">
          <cell r="A162">
            <v>330</v>
          </cell>
          <cell r="B162" t="str">
            <v>Green-Plate</v>
          </cell>
          <cell r="C162" t="str">
            <v>(녹)</v>
          </cell>
          <cell r="D162">
            <v>155</v>
          </cell>
          <cell r="E162">
            <v>29200</v>
          </cell>
          <cell r="F162">
            <v>3673270.4681663862</v>
          </cell>
          <cell r="G162">
            <v>38800</v>
          </cell>
          <cell r="H162">
            <v>6014000</v>
          </cell>
          <cell r="I162">
            <v>50800</v>
          </cell>
          <cell r="J162">
            <v>30480000</v>
          </cell>
          <cell r="M162">
            <v>17200</v>
          </cell>
          <cell r="N162">
            <v>2666000</v>
          </cell>
          <cell r="O162">
            <v>17200</v>
          </cell>
          <cell r="P162">
            <v>2666000</v>
          </cell>
        </row>
        <row r="163">
          <cell r="A163">
            <v>332</v>
          </cell>
          <cell r="B163" t="str">
            <v>수액 Set Q-Type</v>
          </cell>
          <cell r="C163" t="str">
            <v>군납용</v>
          </cell>
          <cell r="D163">
            <v>170</v>
          </cell>
          <cell r="E163">
            <v>0</v>
          </cell>
          <cell r="F163">
            <v>0</v>
          </cell>
          <cell r="I163">
            <v>12096</v>
          </cell>
          <cell r="J163">
            <v>2056320</v>
          </cell>
        </row>
        <row r="164">
          <cell r="A164">
            <v>334</v>
          </cell>
          <cell r="B164" t="str">
            <v>Green-Needle</v>
          </cell>
          <cell r="C164" t="str">
            <v>21G 1</v>
          </cell>
          <cell r="D164">
            <v>10</v>
          </cell>
          <cell r="E164">
            <v>0</v>
          </cell>
          <cell r="F164">
            <v>0</v>
          </cell>
          <cell r="M164">
            <v>146000</v>
          </cell>
          <cell r="N164">
            <v>1480440</v>
          </cell>
          <cell r="O164">
            <v>146000</v>
          </cell>
          <cell r="P164">
            <v>1480440</v>
          </cell>
        </row>
        <row r="165">
          <cell r="A165">
            <v>337</v>
          </cell>
          <cell r="B165" t="str">
            <v>Green-Needle</v>
          </cell>
          <cell r="C165" t="str">
            <v>24G 3/4</v>
          </cell>
          <cell r="D165">
            <v>13</v>
          </cell>
          <cell r="E165">
            <v>0</v>
          </cell>
          <cell r="F165">
            <v>0</v>
          </cell>
          <cell r="G165">
            <v>454500</v>
          </cell>
          <cell r="H165">
            <v>5908500</v>
          </cell>
          <cell r="I165">
            <v>282000</v>
          </cell>
          <cell r="J165">
            <v>4884000</v>
          </cell>
          <cell r="K165">
            <v>100</v>
          </cell>
          <cell r="L165">
            <v>1300</v>
          </cell>
          <cell r="M165">
            <v>225100</v>
          </cell>
          <cell r="N165">
            <v>2926300</v>
          </cell>
          <cell r="O165">
            <v>195100</v>
          </cell>
          <cell r="P165">
            <v>2536300</v>
          </cell>
        </row>
        <row r="166">
          <cell r="A166">
            <v>338</v>
          </cell>
          <cell r="B166" t="str">
            <v>Green-Needle</v>
          </cell>
          <cell r="C166" t="str">
            <v>21G 1 1/4</v>
          </cell>
          <cell r="D166">
            <v>13</v>
          </cell>
          <cell r="E166">
            <v>0</v>
          </cell>
          <cell r="F166">
            <v>0</v>
          </cell>
          <cell r="I166">
            <v>120600</v>
          </cell>
          <cell r="J166">
            <v>2064610</v>
          </cell>
          <cell r="K166">
            <v>200</v>
          </cell>
          <cell r="L166">
            <v>2600</v>
          </cell>
          <cell r="M166">
            <v>41300</v>
          </cell>
          <cell r="N166">
            <v>536900</v>
          </cell>
          <cell r="O166">
            <v>39700</v>
          </cell>
          <cell r="P166">
            <v>516100</v>
          </cell>
        </row>
        <row r="167">
          <cell r="A167">
            <v>342</v>
          </cell>
          <cell r="B167" t="str">
            <v>Green-Needle (연세용)</v>
          </cell>
          <cell r="C167" t="str">
            <v>20G 1 1/4</v>
          </cell>
          <cell r="D167">
            <v>10</v>
          </cell>
          <cell r="E167">
            <v>0</v>
          </cell>
          <cell r="F167">
            <v>0</v>
          </cell>
          <cell r="I167">
            <v>3600</v>
          </cell>
          <cell r="J167">
            <v>46800</v>
          </cell>
          <cell r="M167">
            <v>81240</v>
          </cell>
          <cell r="N167">
            <v>823772</v>
          </cell>
          <cell r="O167">
            <v>81240</v>
          </cell>
          <cell r="P167">
            <v>823772</v>
          </cell>
        </row>
        <row r="168">
          <cell r="A168">
            <v>355</v>
          </cell>
          <cell r="B168" t="str">
            <v>Scalp Vein Set</v>
          </cell>
          <cell r="C168" t="str">
            <v>수출용</v>
          </cell>
          <cell r="D168">
            <v>70</v>
          </cell>
          <cell r="E168">
            <v>381000</v>
          </cell>
          <cell r="F168">
            <v>20209799.198627308</v>
          </cell>
          <cell r="G168">
            <v>1522000</v>
          </cell>
          <cell r="H168">
            <v>106540000</v>
          </cell>
          <cell r="I168">
            <v>1574000</v>
          </cell>
          <cell r="J168">
            <v>138666827</v>
          </cell>
          <cell r="M168">
            <v>48000</v>
          </cell>
          <cell r="N168">
            <v>3360000</v>
          </cell>
          <cell r="O168">
            <v>48000</v>
          </cell>
          <cell r="P168">
            <v>3360000</v>
          </cell>
        </row>
        <row r="169">
          <cell r="A169">
            <v>358</v>
          </cell>
          <cell r="B169" t="str">
            <v>T.P.N Bag</v>
          </cell>
          <cell r="C169" t="str">
            <v>2L(삼성의료원용)</v>
          </cell>
          <cell r="D169">
            <v>1080</v>
          </cell>
          <cell r="E169">
            <v>0</v>
          </cell>
          <cell r="F169">
            <v>0</v>
          </cell>
          <cell r="G169">
            <v>5460</v>
          </cell>
          <cell r="H169">
            <v>5897127</v>
          </cell>
          <cell r="I169">
            <v>6900</v>
          </cell>
          <cell r="J169">
            <v>8869000</v>
          </cell>
          <cell r="M169">
            <v>-1440</v>
          </cell>
          <cell r="N169">
            <v>-1555286</v>
          </cell>
          <cell r="O169">
            <v>-40</v>
          </cell>
          <cell r="P169">
            <v>-43202</v>
          </cell>
        </row>
        <row r="170">
          <cell r="A170">
            <v>364</v>
          </cell>
          <cell r="B170" t="str">
            <v>A.V.F  Set</v>
          </cell>
          <cell r="C170" t="str">
            <v>16G S/H L/L(Set)</v>
          </cell>
          <cell r="D170">
            <v>490</v>
          </cell>
          <cell r="E170">
            <v>0</v>
          </cell>
          <cell r="F170">
            <v>0</v>
          </cell>
          <cell r="G170">
            <v>23500</v>
          </cell>
          <cell r="H170">
            <v>11515000</v>
          </cell>
          <cell r="I170">
            <v>5481</v>
          </cell>
          <cell r="J170">
            <v>4675132</v>
          </cell>
          <cell r="K170">
            <v>1100</v>
          </cell>
          <cell r="L170">
            <v>539000</v>
          </cell>
          <cell r="M170">
            <v>16919</v>
          </cell>
          <cell r="N170">
            <v>8290310</v>
          </cell>
          <cell r="O170">
            <v>6000</v>
          </cell>
          <cell r="P170">
            <v>2940000</v>
          </cell>
        </row>
        <row r="171">
          <cell r="A171">
            <v>377</v>
          </cell>
          <cell r="B171" t="str">
            <v>Greenject- 1</v>
          </cell>
          <cell r="C171" t="str">
            <v>(수출용)</v>
          </cell>
          <cell r="D171">
            <v>33</v>
          </cell>
          <cell r="E171">
            <v>0</v>
          </cell>
          <cell r="F171">
            <v>0</v>
          </cell>
          <cell r="G171">
            <v>365000</v>
          </cell>
          <cell r="H171">
            <v>12045000</v>
          </cell>
          <cell r="I171">
            <v>485000</v>
          </cell>
          <cell r="J171">
            <v>21455389</v>
          </cell>
          <cell r="M171">
            <v>-120000</v>
          </cell>
          <cell r="N171">
            <v>-3960000</v>
          </cell>
        </row>
        <row r="172">
          <cell r="A172">
            <v>378</v>
          </cell>
          <cell r="B172" t="str">
            <v>Greenject- 2</v>
          </cell>
          <cell r="C172" t="str">
            <v>(수출용)</v>
          </cell>
          <cell r="D172">
            <v>26</v>
          </cell>
          <cell r="E172">
            <v>350</v>
          </cell>
          <cell r="F172">
            <v>7809.0339129263493</v>
          </cell>
          <cell r="G172">
            <v>70000</v>
          </cell>
          <cell r="H172">
            <v>1855000</v>
          </cell>
          <cell r="I172">
            <v>70000</v>
          </cell>
          <cell r="J172">
            <v>3383879</v>
          </cell>
          <cell r="K172">
            <v>350</v>
          </cell>
          <cell r="L172">
            <v>9275</v>
          </cell>
        </row>
        <row r="173">
          <cell r="A173">
            <v>379</v>
          </cell>
          <cell r="B173" t="str">
            <v>Greenject- 3</v>
          </cell>
          <cell r="C173" t="str">
            <v>(수출용)</v>
          </cell>
          <cell r="D173">
            <v>26</v>
          </cell>
          <cell r="E173">
            <v>1149600</v>
          </cell>
          <cell r="F173">
            <v>26720983.077779543</v>
          </cell>
          <cell r="G173">
            <v>3850000</v>
          </cell>
          <cell r="H173">
            <v>102025000</v>
          </cell>
          <cell r="I173">
            <v>4026000</v>
          </cell>
          <cell r="J173">
            <v>162481655</v>
          </cell>
          <cell r="K173">
            <v>30</v>
          </cell>
          <cell r="L173">
            <v>795</v>
          </cell>
          <cell r="M173">
            <v>-176000</v>
          </cell>
          <cell r="N173">
            <v>-4664000</v>
          </cell>
          <cell r="O173">
            <v>320000</v>
          </cell>
          <cell r="P173">
            <v>8480000</v>
          </cell>
        </row>
        <row r="174">
          <cell r="A174">
            <v>380</v>
          </cell>
          <cell r="B174" t="str">
            <v>Greenject- 5</v>
          </cell>
          <cell r="C174" t="str">
            <v>(수출용)</v>
          </cell>
          <cell r="D174">
            <v>30</v>
          </cell>
          <cell r="E174">
            <v>609900</v>
          </cell>
          <cell r="F174">
            <v>240941.03517043215</v>
          </cell>
          <cell r="G174">
            <v>2635400</v>
          </cell>
          <cell r="H174">
            <v>80379700</v>
          </cell>
          <cell r="I174">
            <v>2765000</v>
          </cell>
          <cell r="J174">
            <v>131378712</v>
          </cell>
          <cell r="K174">
            <v>300</v>
          </cell>
          <cell r="L174">
            <v>9150</v>
          </cell>
          <cell r="M174">
            <v>-129600</v>
          </cell>
          <cell r="N174">
            <v>-3952800</v>
          </cell>
          <cell r="O174">
            <v>480000</v>
          </cell>
          <cell r="P174">
            <v>14640000</v>
          </cell>
        </row>
        <row r="175">
          <cell r="A175">
            <v>381</v>
          </cell>
          <cell r="B175" t="str">
            <v>Greenject- 10</v>
          </cell>
          <cell r="C175" t="str">
            <v>(수출용)</v>
          </cell>
          <cell r="D175">
            <v>41</v>
          </cell>
          <cell r="E175">
            <v>28850</v>
          </cell>
          <cell r="F175">
            <v>994376.68026906205</v>
          </cell>
          <cell r="G175">
            <v>389900</v>
          </cell>
          <cell r="H175">
            <v>15985900</v>
          </cell>
          <cell r="I175">
            <v>413900</v>
          </cell>
          <cell r="J175">
            <v>28810636</v>
          </cell>
          <cell r="K175">
            <v>250</v>
          </cell>
          <cell r="L175">
            <v>10250</v>
          </cell>
          <cell r="O175">
            <v>31500</v>
          </cell>
          <cell r="P175">
            <v>1291500</v>
          </cell>
        </row>
        <row r="176">
          <cell r="A176">
            <v>382</v>
          </cell>
          <cell r="B176" t="str">
            <v>Greenject- 20</v>
          </cell>
          <cell r="C176" t="str">
            <v>(수출용)</v>
          </cell>
          <cell r="D176">
            <v>63</v>
          </cell>
          <cell r="E176">
            <v>55450</v>
          </cell>
          <cell r="F176">
            <v>28600.04693105317</v>
          </cell>
          <cell r="G176">
            <v>120400</v>
          </cell>
          <cell r="H176">
            <v>7585200</v>
          </cell>
          <cell r="I176">
            <v>175000</v>
          </cell>
          <cell r="J176">
            <v>12408792</v>
          </cell>
          <cell r="K176">
            <v>850</v>
          </cell>
          <cell r="L176">
            <v>53550</v>
          </cell>
          <cell r="M176">
            <v>-55000</v>
          </cell>
          <cell r="N176">
            <v>-3465000</v>
          </cell>
        </row>
        <row r="177">
          <cell r="A177">
            <v>384</v>
          </cell>
          <cell r="B177" t="str">
            <v>Greenject- 50</v>
          </cell>
          <cell r="C177" t="str">
            <v>(수출용)</v>
          </cell>
          <cell r="D177">
            <v>120</v>
          </cell>
          <cell r="E177">
            <v>1200</v>
          </cell>
          <cell r="F177">
            <v>146042.79283942046</v>
          </cell>
          <cell r="G177">
            <v>158000</v>
          </cell>
          <cell r="H177">
            <v>18960000</v>
          </cell>
          <cell r="I177">
            <v>158000</v>
          </cell>
          <cell r="J177">
            <v>27596973</v>
          </cell>
          <cell r="K177">
            <v>800</v>
          </cell>
          <cell r="L177">
            <v>96000</v>
          </cell>
        </row>
        <row r="178">
          <cell r="A178">
            <v>386</v>
          </cell>
          <cell r="B178" t="str">
            <v>Greenplast Set</v>
          </cell>
          <cell r="C178" t="str">
            <v>Dual Needle</v>
          </cell>
          <cell r="E178">
            <v>0</v>
          </cell>
          <cell r="F178">
            <v>0</v>
          </cell>
          <cell r="I178">
            <v>15524</v>
          </cell>
          <cell r="J178">
            <v>46572000</v>
          </cell>
          <cell r="M178">
            <v>-15524</v>
          </cell>
        </row>
        <row r="179">
          <cell r="A179">
            <v>390</v>
          </cell>
          <cell r="B179" t="str">
            <v>Green-Needle</v>
          </cell>
          <cell r="C179" t="str">
            <v>수출용</v>
          </cell>
          <cell r="D179">
            <v>10</v>
          </cell>
          <cell r="E179">
            <v>50000</v>
          </cell>
          <cell r="F179">
            <v>601385.66702606215</v>
          </cell>
          <cell r="G179">
            <v>1000000</v>
          </cell>
          <cell r="H179">
            <v>10740000</v>
          </cell>
          <cell r="I179">
            <v>1000000</v>
          </cell>
          <cell r="J179">
            <v>17710410</v>
          </cell>
        </row>
        <row r="180">
          <cell r="A180">
            <v>395</v>
          </cell>
          <cell r="B180" t="str">
            <v>Transfer Bag</v>
          </cell>
          <cell r="C180" t="str">
            <v>600mL</v>
          </cell>
          <cell r="D180">
            <v>598</v>
          </cell>
          <cell r="E180">
            <v>40786</v>
          </cell>
          <cell r="F180">
            <v>16307284.521109905</v>
          </cell>
          <cell r="G180">
            <v>43940</v>
          </cell>
          <cell r="H180">
            <v>26307756</v>
          </cell>
          <cell r="I180">
            <v>38484</v>
          </cell>
          <cell r="J180">
            <v>57017673</v>
          </cell>
          <cell r="K180">
            <v>22</v>
          </cell>
          <cell r="L180">
            <v>13171</v>
          </cell>
          <cell r="M180">
            <v>8878</v>
          </cell>
          <cell r="N180">
            <v>5315435</v>
          </cell>
          <cell r="O180">
            <v>1982</v>
          </cell>
          <cell r="P180">
            <v>1186662</v>
          </cell>
        </row>
        <row r="181">
          <cell r="A181">
            <v>396</v>
          </cell>
          <cell r="B181" t="str">
            <v>Transfer Bag</v>
          </cell>
          <cell r="C181" t="str">
            <v>수출용(300mL)</v>
          </cell>
          <cell r="D181">
            <v>608</v>
          </cell>
          <cell r="E181">
            <v>13100</v>
          </cell>
          <cell r="F181">
            <v>4803975.8221105319</v>
          </cell>
          <cell r="G181">
            <v>74713</v>
          </cell>
          <cell r="H181">
            <v>45430733</v>
          </cell>
          <cell r="I181">
            <v>80600</v>
          </cell>
          <cell r="J181">
            <v>70962636</v>
          </cell>
          <cell r="K181">
            <v>213</v>
          </cell>
          <cell r="L181">
            <v>129518</v>
          </cell>
        </row>
        <row r="182">
          <cell r="A182">
            <v>397</v>
          </cell>
          <cell r="B182" t="str">
            <v>Peritosol 150</v>
          </cell>
          <cell r="C182" t="str">
            <v>0.5 L</v>
          </cell>
          <cell r="D182">
            <v>1354</v>
          </cell>
          <cell r="E182">
            <v>1028</v>
          </cell>
          <cell r="F182">
            <v>1544833.4015620933</v>
          </cell>
          <cell r="I182">
            <v>-106</v>
          </cell>
          <cell r="J182">
            <v>-138648</v>
          </cell>
          <cell r="M182">
            <v>1258</v>
          </cell>
          <cell r="N182">
            <v>1704249</v>
          </cell>
          <cell r="O182">
            <v>1452</v>
          </cell>
          <cell r="P182">
            <v>1967066</v>
          </cell>
        </row>
        <row r="183">
          <cell r="A183">
            <v>399</v>
          </cell>
          <cell r="B183" t="str">
            <v>Vacuject-Tube 5ML(3K)</v>
          </cell>
          <cell r="C183" t="str">
            <v>13*75</v>
          </cell>
          <cell r="E183">
            <v>0</v>
          </cell>
          <cell r="F183">
            <v>0</v>
          </cell>
        </row>
        <row r="184">
          <cell r="A184">
            <v>427</v>
          </cell>
          <cell r="B184" t="str">
            <v>Vacuject-Tube 7 ML</v>
          </cell>
          <cell r="D184">
            <v>148</v>
          </cell>
          <cell r="E184">
            <v>0</v>
          </cell>
          <cell r="F184">
            <v>0</v>
          </cell>
          <cell r="K184">
            <v>1000</v>
          </cell>
          <cell r="L184">
            <v>148400</v>
          </cell>
          <cell r="M184">
            <v>9000</v>
          </cell>
          <cell r="N184">
            <v>1335600</v>
          </cell>
          <cell r="O184">
            <v>9000</v>
          </cell>
          <cell r="P184">
            <v>1335600</v>
          </cell>
        </row>
        <row r="185">
          <cell r="A185">
            <v>428</v>
          </cell>
          <cell r="B185" t="str">
            <v>Vacuject-Tube 10 ML</v>
          </cell>
          <cell r="D185">
            <v>145</v>
          </cell>
          <cell r="E185">
            <v>0</v>
          </cell>
          <cell r="F185">
            <v>0</v>
          </cell>
          <cell r="M185">
            <v>700</v>
          </cell>
          <cell r="N185">
            <v>101570</v>
          </cell>
          <cell r="O185">
            <v>700</v>
          </cell>
          <cell r="P185">
            <v>101570</v>
          </cell>
        </row>
        <row r="186">
          <cell r="A186">
            <v>431</v>
          </cell>
          <cell r="B186" t="str">
            <v>수혈 Set</v>
          </cell>
          <cell r="C186" t="str">
            <v>20G</v>
          </cell>
          <cell r="D186">
            <v>217</v>
          </cell>
          <cell r="E186">
            <v>130860</v>
          </cell>
          <cell r="F186">
            <v>27070251.324338164</v>
          </cell>
          <cell r="G186">
            <v>469800</v>
          </cell>
          <cell r="H186">
            <v>101946600</v>
          </cell>
          <cell r="I186">
            <v>542680</v>
          </cell>
          <cell r="J186">
            <v>120517606</v>
          </cell>
          <cell r="K186">
            <v>1440</v>
          </cell>
          <cell r="L186">
            <v>312480</v>
          </cell>
          <cell r="M186">
            <v>-15240</v>
          </cell>
          <cell r="N186">
            <v>-3307080</v>
          </cell>
          <cell r="O186">
            <v>6480</v>
          </cell>
          <cell r="P186">
            <v>1406160</v>
          </cell>
        </row>
        <row r="187">
          <cell r="A187">
            <v>434</v>
          </cell>
          <cell r="B187" t="str">
            <v>Greenpet-Tip</v>
          </cell>
          <cell r="C187" t="str">
            <v>G</v>
          </cell>
          <cell r="D187">
            <v>7</v>
          </cell>
          <cell r="E187">
            <v>541000</v>
          </cell>
          <cell r="F187">
            <v>5831220.5724020442</v>
          </cell>
          <cell r="M187">
            <v>535000</v>
          </cell>
          <cell r="N187">
            <v>3905500</v>
          </cell>
          <cell r="O187">
            <v>535000</v>
          </cell>
          <cell r="P187">
            <v>3905500</v>
          </cell>
        </row>
        <row r="188">
          <cell r="A188">
            <v>440</v>
          </cell>
          <cell r="B188" t="str">
            <v>Greenject- 10</v>
          </cell>
          <cell r="C188" t="str">
            <v>무침</v>
          </cell>
          <cell r="D188">
            <v>43</v>
          </cell>
          <cell r="E188">
            <v>0</v>
          </cell>
          <cell r="F188">
            <v>0</v>
          </cell>
          <cell r="G188">
            <v>280800</v>
          </cell>
          <cell r="H188">
            <v>12074400</v>
          </cell>
          <cell r="I188">
            <v>262800</v>
          </cell>
          <cell r="J188">
            <v>15768000</v>
          </cell>
          <cell r="M188">
            <v>57200</v>
          </cell>
          <cell r="N188">
            <v>2459600</v>
          </cell>
          <cell r="O188">
            <v>44400</v>
          </cell>
          <cell r="P188">
            <v>1909200</v>
          </cell>
        </row>
        <row r="189">
          <cell r="A189">
            <v>441</v>
          </cell>
          <cell r="B189" t="str">
            <v>Green- T/C</v>
          </cell>
          <cell r="C189" t="str">
            <v>Bottle</v>
          </cell>
          <cell r="D189">
            <v>120</v>
          </cell>
          <cell r="E189">
            <v>20</v>
          </cell>
          <cell r="F189">
            <v>1884</v>
          </cell>
          <cell r="M189">
            <v>20</v>
          </cell>
          <cell r="N189">
            <v>2400</v>
          </cell>
          <cell r="O189">
            <v>20</v>
          </cell>
          <cell r="P189">
            <v>2400</v>
          </cell>
        </row>
        <row r="190">
          <cell r="A190">
            <v>442</v>
          </cell>
          <cell r="B190" t="str">
            <v>수액 Set C-Type</v>
          </cell>
          <cell r="C190" t="str">
            <v>21G 녹(10EA)</v>
          </cell>
          <cell r="D190">
            <v>190</v>
          </cell>
          <cell r="E190">
            <v>0</v>
          </cell>
          <cell r="F190">
            <v>0</v>
          </cell>
          <cell r="G190">
            <v>152800</v>
          </cell>
          <cell r="H190">
            <v>29032000</v>
          </cell>
          <cell r="I190">
            <v>116000</v>
          </cell>
          <cell r="J190">
            <v>38280000</v>
          </cell>
          <cell r="M190">
            <v>36800</v>
          </cell>
          <cell r="N190">
            <v>6992000</v>
          </cell>
          <cell r="O190">
            <v>52800</v>
          </cell>
          <cell r="P190">
            <v>10032000</v>
          </cell>
        </row>
        <row r="191">
          <cell r="A191">
            <v>447</v>
          </cell>
          <cell r="B191" t="str">
            <v>Green-Tube</v>
          </cell>
          <cell r="C191" t="str">
            <v>10mL</v>
          </cell>
          <cell r="D191">
            <v>20</v>
          </cell>
          <cell r="E191">
            <v>0</v>
          </cell>
          <cell r="F191">
            <v>0</v>
          </cell>
          <cell r="G191">
            <v>199000</v>
          </cell>
          <cell r="H191">
            <v>3980000</v>
          </cell>
          <cell r="I191">
            <v>249000</v>
          </cell>
          <cell r="J191">
            <v>10315500</v>
          </cell>
          <cell r="M191">
            <v>-43300</v>
          </cell>
          <cell r="N191">
            <v>-866000</v>
          </cell>
          <cell r="O191">
            <v>23100</v>
          </cell>
          <cell r="P191">
            <v>462000</v>
          </cell>
        </row>
        <row r="192">
          <cell r="A192">
            <v>448</v>
          </cell>
          <cell r="B192" t="str">
            <v>수액 Set</v>
          </cell>
          <cell r="C192" t="str">
            <v>A-Type(서울대용)</v>
          </cell>
          <cell r="D192">
            <v>198</v>
          </cell>
          <cell r="E192">
            <v>0</v>
          </cell>
          <cell r="F192">
            <v>0</v>
          </cell>
          <cell r="G192">
            <v>174700</v>
          </cell>
          <cell r="H192">
            <v>34590600</v>
          </cell>
          <cell r="I192">
            <v>197500</v>
          </cell>
          <cell r="J192">
            <v>34633300</v>
          </cell>
          <cell r="M192">
            <v>400</v>
          </cell>
          <cell r="N192">
            <v>79200</v>
          </cell>
          <cell r="O192">
            <v>100</v>
          </cell>
          <cell r="P192">
            <v>19800</v>
          </cell>
        </row>
        <row r="193">
          <cell r="A193">
            <v>456</v>
          </cell>
          <cell r="B193" t="str">
            <v>Cryo Tube</v>
          </cell>
          <cell r="E193">
            <v>0</v>
          </cell>
          <cell r="F193">
            <v>0</v>
          </cell>
          <cell r="I193">
            <v>-3700</v>
          </cell>
          <cell r="J193">
            <v>-268000</v>
          </cell>
          <cell r="M193">
            <v>3700</v>
          </cell>
        </row>
        <row r="194">
          <cell r="A194">
            <v>464</v>
          </cell>
          <cell r="B194" t="str">
            <v>H.D.Sol-BC</v>
          </cell>
          <cell r="C194" t="str">
            <v>A 액</v>
          </cell>
          <cell r="D194">
            <v>4922</v>
          </cell>
          <cell r="E194">
            <v>4128</v>
          </cell>
          <cell r="F194">
            <v>0</v>
          </cell>
          <cell r="G194">
            <v>266180</v>
          </cell>
          <cell r="H194">
            <v>310241770</v>
          </cell>
          <cell r="I194">
            <v>267247</v>
          </cell>
          <cell r="J194">
            <v>1531866483</v>
          </cell>
          <cell r="K194">
            <v>23</v>
          </cell>
          <cell r="L194">
            <v>113214</v>
          </cell>
          <cell r="M194">
            <v>5057</v>
          </cell>
          <cell r="N194">
            <v>24892526</v>
          </cell>
          <cell r="O194">
            <v>3652</v>
          </cell>
          <cell r="P194">
            <v>17976568</v>
          </cell>
        </row>
        <row r="195">
          <cell r="A195">
            <v>468</v>
          </cell>
          <cell r="B195" t="str">
            <v>Greenject- 20</v>
          </cell>
          <cell r="C195" t="str">
            <v>18G 1 1/2</v>
          </cell>
          <cell r="D195">
            <v>65</v>
          </cell>
          <cell r="E195">
            <v>0</v>
          </cell>
          <cell r="F195">
            <v>0</v>
          </cell>
          <cell r="G195">
            <v>129600</v>
          </cell>
          <cell r="H195">
            <v>8424000</v>
          </cell>
          <cell r="I195">
            <v>136050</v>
          </cell>
          <cell r="J195">
            <v>9836184</v>
          </cell>
          <cell r="M195">
            <v>12700</v>
          </cell>
          <cell r="N195">
            <v>825500</v>
          </cell>
          <cell r="O195">
            <v>10500</v>
          </cell>
          <cell r="P195">
            <v>682500</v>
          </cell>
        </row>
        <row r="196">
          <cell r="A196">
            <v>471</v>
          </cell>
          <cell r="B196" t="str">
            <v>H.D SOL-BC</v>
          </cell>
          <cell r="C196" t="str">
            <v>B 액</v>
          </cell>
          <cell r="D196">
            <v>2828</v>
          </cell>
          <cell r="E196">
            <v>710</v>
          </cell>
          <cell r="F196">
            <v>2432584.0997028719</v>
          </cell>
          <cell r="G196">
            <v>277620</v>
          </cell>
          <cell r="H196">
            <v>785156555</v>
          </cell>
          <cell r="I196">
            <v>277340</v>
          </cell>
          <cell r="J196">
            <v>1533124023</v>
          </cell>
          <cell r="M196">
            <v>5342</v>
          </cell>
          <cell r="N196">
            <v>15108084</v>
          </cell>
          <cell r="O196">
            <v>3885</v>
          </cell>
          <cell r="P196">
            <v>10987440</v>
          </cell>
        </row>
        <row r="197">
          <cell r="A197">
            <v>474</v>
          </cell>
          <cell r="B197" t="str">
            <v>Peritosol휴대주머니</v>
          </cell>
          <cell r="C197" t="str">
            <v>가방식</v>
          </cell>
          <cell r="D197">
            <v>1638</v>
          </cell>
          <cell r="E197">
            <v>73</v>
          </cell>
          <cell r="F197">
            <v>121321.62</v>
          </cell>
          <cell r="M197">
            <v>101</v>
          </cell>
          <cell r="N197">
            <v>165475</v>
          </cell>
          <cell r="O197">
            <v>75</v>
          </cell>
          <cell r="P197">
            <v>122878</v>
          </cell>
        </row>
        <row r="198">
          <cell r="A198">
            <v>478</v>
          </cell>
          <cell r="B198" t="str">
            <v>Peritosol 복대</v>
          </cell>
          <cell r="C198" t="str">
            <v>벨트식</v>
          </cell>
          <cell r="D198">
            <v>2109</v>
          </cell>
          <cell r="E198">
            <v>445</v>
          </cell>
          <cell r="F198">
            <v>949032.691424196</v>
          </cell>
          <cell r="I198">
            <v>2</v>
          </cell>
          <cell r="J198">
            <v>3200</v>
          </cell>
          <cell r="M198">
            <v>166</v>
          </cell>
          <cell r="N198">
            <v>350106</v>
          </cell>
          <cell r="O198">
            <v>168</v>
          </cell>
          <cell r="P198">
            <v>354324</v>
          </cell>
        </row>
        <row r="199">
          <cell r="A199">
            <v>483</v>
          </cell>
          <cell r="B199" t="str">
            <v>Transfer Bag</v>
          </cell>
          <cell r="C199" t="str">
            <v>150mL(Q:소아용)</v>
          </cell>
          <cell r="D199">
            <v>1652</v>
          </cell>
          <cell r="E199">
            <v>0</v>
          </cell>
          <cell r="F199">
            <v>0</v>
          </cell>
          <cell r="G199">
            <v>179</v>
          </cell>
          <cell r="H199">
            <v>295761</v>
          </cell>
          <cell r="I199">
            <v>200</v>
          </cell>
          <cell r="J199">
            <v>2621650</v>
          </cell>
          <cell r="K199">
            <v>19</v>
          </cell>
          <cell r="L199">
            <v>31393</v>
          </cell>
          <cell r="M199">
            <v>-40</v>
          </cell>
          <cell r="N199">
            <v>-66091</v>
          </cell>
        </row>
        <row r="200">
          <cell r="A200">
            <v>488</v>
          </cell>
          <cell r="B200" t="str">
            <v>Neo Peritosol 150</v>
          </cell>
          <cell r="C200" t="str">
            <v>1 L</v>
          </cell>
          <cell r="D200">
            <v>1209</v>
          </cell>
          <cell r="E200">
            <v>0</v>
          </cell>
          <cell r="F200">
            <v>0</v>
          </cell>
          <cell r="M200">
            <v>751</v>
          </cell>
          <cell r="N200">
            <v>908033</v>
          </cell>
          <cell r="O200">
            <v>807</v>
          </cell>
          <cell r="P200">
            <v>975743</v>
          </cell>
        </row>
        <row r="201">
          <cell r="A201">
            <v>497</v>
          </cell>
          <cell r="B201" t="str">
            <v>원심튜브</v>
          </cell>
          <cell r="C201" t="str">
            <v>C50</v>
          </cell>
          <cell r="D201">
            <v>117</v>
          </cell>
          <cell r="E201">
            <v>18292</v>
          </cell>
          <cell r="F201">
            <v>0</v>
          </cell>
          <cell r="I201">
            <v>2576</v>
          </cell>
          <cell r="J201">
            <v>179600</v>
          </cell>
          <cell r="K201">
            <v>288</v>
          </cell>
          <cell r="L201">
            <v>33747</v>
          </cell>
          <cell r="M201">
            <v>13428</v>
          </cell>
          <cell r="N201">
            <v>1573492</v>
          </cell>
          <cell r="O201">
            <v>15428</v>
          </cell>
          <cell r="P201">
            <v>1807852</v>
          </cell>
        </row>
        <row r="202">
          <cell r="A202">
            <v>498</v>
          </cell>
          <cell r="B202" t="str">
            <v>Delivery Set</v>
          </cell>
          <cell r="C202" t="str">
            <v>CDS-C3</v>
          </cell>
          <cell r="D202">
            <v>17297</v>
          </cell>
          <cell r="E202">
            <v>0</v>
          </cell>
          <cell r="F202">
            <v>0</v>
          </cell>
          <cell r="M202">
            <v>1</v>
          </cell>
          <cell r="N202">
            <v>17297</v>
          </cell>
          <cell r="O202">
            <v>1</v>
          </cell>
          <cell r="P202">
            <v>17297</v>
          </cell>
        </row>
        <row r="203">
          <cell r="A203">
            <v>516</v>
          </cell>
          <cell r="B203" t="str">
            <v>Peritosol휴대주머니</v>
          </cell>
          <cell r="C203" t="str">
            <v>복대식</v>
          </cell>
          <cell r="D203">
            <v>1659</v>
          </cell>
          <cell r="E203">
            <v>192</v>
          </cell>
          <cell r="F203">
            <v>880469.21142857149</v>
          </cell>
          <cell r="M203">
            <v>146</v>
          </cell>
          <cell r="N203">
            <v>242224</v>
          </cell>
          <cell r="O203">
            <v>124</v>
          </cell>
          <cell r="P203">
            <v>205725</v>
          </cell>
        </row>
        <row r="204">
          <cell r="A204">
            <v>517</v>
          </cell>
          <cell r="B204" t="str">
            <v>Peritosol Stand</v>
          </cell>
          <cell r="D204">
            <v>757</v>
          </cell>
          <cell r="E204">
            <v>70</v>
          </cell>
          <cell r="F204">
            <v>214774.38356164386</v>
          </cell>
          <cell r="G204">
            <v>450</v>
          </cell>
          <cell r="H204">
            <v>341050</v>
          </cell>
          <cell r="I204">
            <v>450</v>
          </cell>
          <cell r="J204">
            <v>810000</v>
          </cell>
          <cell r="M204">
            <v>27</v>
          </cell>
          <cell r="N204">
            <v>20462</v>
          </cell>
          <cell r="O204">
            <v>27</v>
          </cell>
          <cell r="P204">
            <v>20462</v>
          </cell>
        </row>
        <row r="205">
          <cell r="A205">
            <v>522</v>
          </cell>
          <cell r="B205" t="str">
            <v>I.V. Catheter</v>
          </cell>
          <cell r="C205" t="str">
            <v>24G 3/4</v>
          </cell>
          <cell r="D205">
            <v>250</v>
          </cell>
          <cell r="E205">
            <v>0</v>
          </cell>
          <cell r="F205">
            <v>0</v>
          </cell>
          <cell r="I205">
            <v>51450</v>
          </cell>
          <cell r="J205">
            <v>11072450</v>
          </cell>
          <cell r="M205">
            <v>-51062</v>
          </cell>
          <cell r="N205">
            <v>-12765500</v>
          </cell>
          <cell r="O205">
            <v>388</v>
          </cell>
          <cell r="P205">
            <v>97000</v>
          </cell>
        </row>
        <row r="206">
          <cell r="A206">
            <v>523</v>
          </cell>
          <cell r="B206" t="str">
            <v>Sample Cup</v>
          </cell>
          <cell r="C206" t="str">
            <v>R.C</v>
          </cell>
          <cell r="D206">
            <v>7</v>
          </cell>
          <cell r="E206">
            <v>251000</v>
          </cell>
          <cell r="F206">
            <v>1112371</v>
          </cell>
          <cell r="M206">
            <v>251000</v>
          </cell>
          <cell r="N206">
            <v>1972860</v>
          </cell>
          <cell r="O206">
            <v>251000</v>
          </cell>
          <cell r="P206">
            <v>1972860</v>
          </cell>
        </row>
        <row r="207">
          <cell r="A207">
            <v>526</v>
          </cell>
          <cell r="B207" t="str">
            <v>복강 Catheter</v>
          </cell>
          <cell r="C207" t="str">
            <v>Tenck. 2cuff(성인용)</v>
          </cell>
          <cell r="D207">
            <v>23329</v>
          </cell>
          <cell r="E207">
            <v>20</v>
          </cell>
          <cell r="F207">
            <v>490983.41733665724</v>
          </cell>
          <cell r="I207">
            <v>-2</v>
          </cell>
          <cell r="J207">
            <v>2670675</v>
          </cell>
          <cell r="M207">
            <v>63</v>
          </cell>
          <cell r="N207">
            <v>1469780</v>
          </cell>
          <cell r="O207">
            <v>4</v>
          </cell>
          <cell r="P207">
            <v>93319</v>
          </cell>
        </row>
        <row r="208">
          <cell r="A208">
            <v>528</v>
          </cell>
          <cell r="B208" t="str">
            <v>복강 Catheter</v>
          </cell>
          <cell r="C208" t="str">
            <v>T.W.H-O.Z-2</v>
          </cell>
          <cell r="D208">
            <v>49606</v>
          </cell>
          <cell r="E208">
            <v>96</v>
          </cell>
          <cell r="F208">
            <v>7972213.6774193551</v>
          </cell>
          <cell r="I208">
            <v>82</v>
          </cell>
          <cell r="J208">
            <v>2107000</v>
          </cell>
          <cell r="K208">
            <v>3</v>
          </cell>
          <cell r="L208">
            <v>148820</v>
          </cell>
          <cell r="M208">
            <v>11</v>
          </cell>
          <cell r="N208">
            <v>545675</v>
          </cell>
          <cell r="O208">
            <v>3</v>
          </cell>
          <cell r="P208">
            <v>148820</v>
          </cell>
        </row>
        <row r="209">
          <cell r="A209">
            <v>535</v>
          </cell>
          <cell r="B209" t="str">
            <v>복강 Catheter</v>
          </cell>
          <cell r="C209" t="str">
            <v>Tenck. 1cuff(소아용)</v>
          </cell>
          <cell r="D209">
            <v>16844</v>
          </cell>
          <cell r="E209">
            <v>42</v>
          </cell>
          <cell r="F209">
            <v>1052060.8965517243</v>
          </cell>
          <cell r="K209">
            <v>2</v>
          </cell>
          <cell r="L209">
            <v>33688</v>
          </cell>
          <cell r="M209">
            <v>52</v>
          </cell>
          <cell r="N209">
            <v>875893</v>
          </cell>
          <cell r="O209">
            <v>44</v>
          </cell>
          <cell r="P209">
            <v>741140</v>
          </cell>
        </row>
        <row r="210">
          <cell r="A210">
            <v>536</v>
          </cell>
          <cell r="B210" t="str">
            <v>복강 Catheter</v>
          </cell>
          <cell r="C210" t="str">
            <v>Tenck. 2cuff(소아용)</v>
          </cell>
          <cell r="D210">
            <v>23329</v>
          </cell>
          <cell r="E210">
            <v>354</v>
          </cell>
          <cell r="F210">
            <v>10059826.195514686</v>
          </cell>
          <cell r="I210">
            <v>28</v>
          </cell>
          <cell r="J210">
            <v>725200</v>
          </cell>
          <cell r="M210">
            <v>282</v>
          </cell>
          <cell r="N210">
            <v>6579019</v>
          </cell>
          <cell r="O210">
            <v>268</v>
          </cell>
          <cell r="P210">
            <v>6252401</v>
          </cell>
        </row>
        <row r="211">
          <cell r="A211">
            <v>553</v>
          </cell>
          <cell r="B211" t="str">
            <v>Green-Tube</v>
          </cell>
          <cell r="C211" t="str">
            <v>5mL(수출용)</v>
          </cell>
          <cell r="D211">
            <v>10</v>
          </cell>
          <cell r="E211">
            <v>0</v>
          </cell>
          <cell r="F211">
            <v>0</v>
          </cell>
          <cell r="G211">
            <v>600000</v>
          </cell>
          <cell r="H211">
            <v>6000000</v>
          </cell>
          <cell r="I211">
            <v>600000</v>
          </cell>
          <cell r="J211">
            <v>12419600</v>
          </cell>
        </row>
        <row r="212">
          <cell r="A212">
            <v>554</v>
          </cell>
          <cell r="B212" t="str">
            <v>A.V.F. Set</v>
          </cell>
          <cell r="C212" t="str">
            <v>16G(수출용)</v>
          </cell>
          <cell r="D212">
            <v>270</v>
          </cell>
          <cell r="E212">
            <v>0</v>
          </cell>
          <cell r="F212">
            <v>0</v>
          </cell>
          <cell r="G212">
            <v>50000</v>
          </cell>
          <cell r="H212">
            <v>13500000</v>
          </cell>
          <cell r="I212">
            <v>50000</v>
          </cell>
          <cell r="J212">
            <v>24196590</v>
          </cell>
        </row>
        <row r="213">
          <cell r="A213">
            <v>561</v>
          </cell>
          <cell r="B213" t="str">
            <v>Swanneck Catheter</v>
          </cell>
          <cell r="C213" t="str">
            <v>SN-T2-Right</v>
          </cell>
          <cell r="D213">
            <v>54920</v>
          </cell>
          <cell r="E213">
            <v>236</v>
          </cell>
          <cell r="F213">
            <v>12667355.911845731</v>
          </cell>
          <cell r="I213">
            <v>190</v>
          </cell>
          <cell r="J213">
            <v>10053571</v>
          </cell>
          <cell r="M213">
            <v>29</v>
          </cell>
          <cell r="N213">
            <v>1592680</v>
          </cell>
          <cell r="O213">
            <v>19</v>
          </cell>
          <cell r="P213">
            <v>1043480</v>
          </cell>
        </row>
        <row r="214">
          <cell r="A214">
            <v>562</v>
          </cell>
          <cell r="B214" t="str">
            <v>Swanneck Catheter</v>
          </cell>
          <cell r="C214" t="str">
            <v>SN-T2-Left</v>
          </cell>
          <cell r="D214">
            <v>54720</v>
          </cell>
          <cell r="E214">
            <v>29</v>
          </cell>
          <cell r="F214">
            <v>1372543.5810561194</v>
          </cell>
          <cell r="I214">
            <v>10</v>
          </cell>
          <cell r="J214">
            <v>2533477</v>
          </cell>
          <cell r="M214">
            <v>-5</v>
          </cell>
          <cell r="N214">
            <v>-273600</v>
          </cell>
          <cell r="O214">
            <v>5</v>
          </cell>
          <cell r="P214">
            <v>273600</v>
          </cell>
        </row>
        <row r="215">
          <cell r="A215">
            <v>563</v>
          </cell>
          <cell r="B215" t="str">
            <v>Peritosol 교환 Kit</v>
          </cell>
          <cell r="D215">
            <v>8757</v>
          </cell>
          <cell r="E215">
            <v>86</v>
          </cell>
          <cell r="F215">
            <v>779997.66953331989</v>
          </cell>
          <cell r="I215">
            <v>-38</v>
          </cell>
          <cell r="J215">
            <v>-307823</v>
          </cell>
          <cell r="M215">
            <v>154</v>
          </cell>
          <cell r="N215">
            <v>1348578</v>
          </cell>
          <cell r="O215">
            <v>68</v>
          </cell>
          <cell r="P215">
            <v>595476</v>
          </cell>
        </row>
        <row r="216">
          <cell r="A216">
            <v>571</v>
          </cell>
          <cell r="B216" t="str">
            <v>Haemonetics Bag</v>
          </cell>
          <cell r="C216">
            <v>690</v>
          </cell>
          <cell r="D216">
            <v>933</v>
          </cell>
          <cell r="E216">
            <v>51700</v>
          </cell>
          <cell r="F216">
            <v>65422172.216692701</v>
          </cell>
          <cell r="G216">
            <v>938640</v>
          </cell>
          <cell r="H216">
            <v>875891916</v>
          </cell>
          <cell r="I216">
            <v>950000</v>
          </cell>
          <cell r="J216">
            <v>1645158609</v>
          </cell>
          <cell r="M216">
            <v>-11360</v>
          </cell>
          <cell r="N216">
            <v>-10600584</v>
          </cell>
          <cell r="O216">
            <v>40000</v>
          </cell>
          <cell r="P216">
            <v>37326000</v>
          </cell>
        </row>
        <row r="217">
          <cell r="A217">
            <v>585</v>
          </cell>
          <cell r="B217" t="str">
            <v>Peritosol 425</v>
          </cell>
          <cell r="C217" t="str">
            <v>0.5 L</v>
          </cell>
          <cell r="D217">
            <v>1364</v>
          </cell>
          <cell r="E217">
            <v>279</v>
          </cell>
          <cell r="F217">
            <v>341785.77439024387</v>
          </cell>
          <cell r="M217">
            <v>235</v>
          </cell>
          <cell r="N217">
            <v>320771</v>
          </cell>
          <cell r="O217">
            <v>279</v>
          </cell>
          <cell r="P217">
            <v>380831</v>
          </cell>
        </row>
        <row r="218">
          <cell r="A218">
            <v>587</v>
          </cell>
          <cell r="B218" t="str">
            <v>Extension Tube</v>
          </cell>
          <cell r="C218" t="str">
            <v>110cm</v>
          </cell>
          <cell r="D218">
            <v>105</v>
          </cell>
          <cell r="E218">
            <v>0</v>
          </cell>
          <cell r="F218">
            <v>0</v>
          </cell>
          <cell r="G218">
            <v>32800</v>
          </cell>
          <cell r="H218">
            <v>3444000</v>
          </cell>
          <cell r="I218">
            <v>44100</v>
          </cell>
          <cell r="J218">
            <v>5648500</v>
          </cell>
          <cell r="M218">
            <v>-10300</v>
          </cell>
          <cell r="N218">
            <v>-1081500</v>
          </cell>
        </row>
        <row r="219">
          <cell r="A219">
            <v>588</v>
          </cell>
          <cell r="B219" t="str">
            <v>Extension Tube</v>
          </cell>
          <cell r="C219" t="str">
            <v>150cm</v>
          </cell>
          <cell r="D219">
            <v>103</v>
          </cell>
          <cell r="E219">
            <v>0</v>
          </cell>
          <cell r="F219">
            <v>0</v>
          </cell>
          <cell r="G219">
            <v>28200</v>
          </cell>
          <cell r="H219">
            <v>2928006</v>
          </cell>
          <cell r="I219">
            <v>58450</v>
          </cell>
          <cell r="J219">
            <v>10188700</v>
          </cell>
          <cell r="M219">
            <v>-6300</v>
          </cell>
          <cell r="N219">
            <v>-654128</v>
          </cell>
          <cell r="O219">
            <v>300</v>
          </cell>
          <cell r="P219">
            <v>31148</v>
          </cell>
        </row>
        <row r="220">
          <cell r="A220">
            <v>589</v>
          </cell>
          <cell r="B220" t="str">
            <v>Extension Tube</v>
          </cell>
          <cell r="C220" t="str">
            <v>B-Type</v>
          </cell>
          <cell r="D220">
            <v>100</v>
          </cell>
          <cell r="E220">
            <v>0</v>
          </cell>
          <cell r="F220">
            <v>0</v>
          </cell>
          <cell r="M220">
            <v>19600</v>
          </cell>
          <cell r="N220">
            <v>1960980</v>
          </cell>
          <cell r="O220">
            <v>19600</v>
          </cell>
          <cell r="P220">
            <v>1960980</v>
          </cell>
        </row>
        <row r="221">
          <cell r="A221">
            <v>590</v>
          </cell>
          <cell r="B221" t="str">
            <v>I.V. Catheter</v>
          </cell>
          <cell r="C221" t="str">
            <v>수출용</v>
          </cell>
          <cell r="D221">
            <v>250</v>
          </cell>
          <cell r="E221">
            <v>0</v>
          </cell>
          <cell r="F221">
            <v>0</v>
          </cell>
          <cell r="G221">
            <v>-23000</v>
          </cell>
          <cell r="H221">
            <v>-5750000</v>
          </cell>
          <cell r="M221">
            <v>2000</v>
          </cell>
          <cell r="N221">
            <v>500000</v>
          </cell>
        </row>
        <row r="222">
          <cell r="A222">
            <v>611</v>
          </cell>
          <cell r="B222" t="str">
            <v>Peritosol 150</v>
          </cell>
          <cell r="C222" t="str">
            <v>1.5L</v>
          </cell>
          <cell r="D222">
            <v>2012</v>
          </cell>
          <cell r="E222">
            <v>4596</v>
          </cell>
          <cell r="F222">
            <v>9170170.3277988005</v>
          </cell>
          <cell r="G222">
            <v>2570</v>
          </cell>
          <cell r="H222">
            <v>5170840</v>
          </cell>
          <cell r="I222">
            <v>1214</v>
          </cell>
          <cell r="J222">
            <v>1889694</v>
          </cell>
          <cell r="K222">
            <v>468</v>
          </cell>
          <cell r="L222">
            <v>941616</v>
          </cell>
          <cell r="M222">
            <v>3237</v>
          </cell>
          <cell r="N222">
            <v>6512844</v>
          </cell>
          <cell r="O222">
            <v>4717</v>
          </cell>
          <cell r="P222">
            <v>9490604</v>
          </cell>
        </row>
        <row r="223">
          <cell r="A223">
            <v>623</v>
          </cell>
          <cell r="B223" t="str">
            <v>Assembled Needle</v>
          </cell>
          <cell r="C223" t="str">
            <v>(20G~26G)</v>
          </cell>
          <cell r="D223">
            <v>6</v>
          </cell>
          <cell r="E223">
            <v>16420000</v>
          </cell>
          <cell r="F223">
            <v>106393852.08630654</v>
          </cell>
          <cell r="G223">
            <v>52520000</v>
          </cell>
          <cell r="H223">
            <v>351884000</v>
          </cell>
          <cell r="I223">
            <v>53100000</v>
          </cell>
          <cell r="J223">
            <v>545861336</v>
          </cell>
          <cell r="M223">
            <v>-580000</v>
          </cell>
          <cell r="N223">
            <v>-3886000</v>
          </cell>
        </row>
        <row r="224">
          <cell r="A224">
            <v>624</v>
          </cell>
          <cell r="B224" t="str">
            <v>B.T Bag용 Cannula</v>
          </cell>
          <cell r="C224" t="str">
            <v>16G 56.5mm(수출용)</v>
          </cell>
          <cell r="D224">
            <v>21</v>
          </cell>
          <cell r="E224">
            <v>0</v>
          </cell>
          <cell r="F224">
            <v>0</v>
          </cell>
          <cell r="G224">
            <v>100000</v>
          </cell>
          <cell r="H224">
            <v>2155000</v>
          </cell>
          <cell r="I224">
            <v>350000</v>
          </cell>
          <cell r="J224">
            <v>15764965</v>
          </cell>
          <cell r="M224">
            <v>-200000</v>
          </cell>
          <cell r="N224">
            <v>-4310000</v>
          </cell>
        </row>
        <row r="225">
          <cell r="A225">
            <v>628</v>
          </cell>
          <cell r="B225" t="str">
            <v>백신주사기</v>
          </cell>
          <cell r="C225" t="str">
            <v>덕용 (관납)</v>
          </cell>
          <cell r="D225">
            <v>40</v>
          </cell>
          <cell r="E225">
            <v>0</v>
          </cell>
          <cell r="F225">
            <v>0</v>
          </cell>
          <cell r="M225">
            <v>89500</v>
          </cell>
          <cell r="N225">
            <v>3580000</v>
          </cell>
          <cell r="O225">
            <v>89500</v>
          </cell>
          <cell r="P225">
            <v>3580000</v>
          </cell>
        </row>
        <row r="226">
          <cell r="A226">
            <v>632</v>
          </cell>
          <cell r="B226" t="str">
            <v>Peritosol 250</v>
          </cell>
          <cell r="C226" t="str">
            <v>1.5L</v>
          </cell>
          <cell r="D226">
            <v>2030</v>
          </cell>
          <cell r="E226">
            <v>290</v>
          </cell>
          <cell r="F226">
            <v>594586.93530773232</v>
          </cell>
          <cell r="G226">
            <v>611</v>
          </cell>
          <cell r="H226">
            <v>1240476</v>
          </cell>
          <cell r="K226">
            <v>611</v>
          </cell>
          <cell r="L226">
            <v>1240476</v>
          </cell>
          <cell r="M226">
            <v>618</v>
          </cell>
          <cell r="N226">
            <v>1254687</v>
          </cell>
          <cell r="O226">
            <v>618</v>
          </cell>
          <cell r="P226">
            <v>1254687</v>
          </cell>
        </row>
        <row r="227">
          <cell r="A227">
            <v>633</v>
          </cell>
          <cell r="B227" t="str">
            <v>Peritosol 425</v>
          </cell>
          <cell r="C227" t="str">
            <v>1.5L</v>
          </cell>
          <cell r="D227">
            <v>2047</v>
          </cell>
          <cell r="E227">
            <v>3221</v>
          </cell>
          <cell r="F227">
            <v>6604153.2683567554</v>
          </cell>
          <cell r="G227">
            <v>1776</v>
          </cell>
          <cell r="H227">
            <v>3636058</v>
          </cell>
          <cell r="I227">
            <v>678</v>
          </cell>
          <cell r="J227">
            <v>1000800</v>
          </cell>
          <cell r="M227">
            <v>3732</v>
          </cell>
          <cell r="N227">
            <v>7640635</v>
          </cell>
          <cell r="O227">
            <v>3841</v>
          </cell>
          <cell r="P227">
            <v>7863794</v>
          </cell>
        </row>
        <row r="228">
          <cell r="A228">
            <v>637</v>
          </cell>
          <cell r="B228" t="str">
            <v>Sili Stopper</v>
          </cell>
          <cell r="C228" t="str">
            <v>P-12</v>
          </cell>
          <cell r="D228">
            <v>486</v>
          </cell>
          <cell r="E228">
            <v>1930</v>
          </cell>
          <cell r="F228">
            <v>2487932.8618628187</v>
          </cell>
          <cell r="I228">
            <v>100</v>
          </cell>
          <cell r="J228">
            <v>-46400</v>
          </cell>
          <cell r="M228">
            <v>2400</v>
          </cell>
          <cell r="N228">
            <v>1166400</v>
          </cell>
          <cell r="O228">
            <v>2500</v>
          </cell>
          <cell r="P228">
            <v>1215000</v>
          </cell>
        </row>
        <row r="229">
          <cell r="A229">
            <v>638</v>
          </cell>
          <cell r="B229" t="str">
            <v>Sili Stopper</v>
          </cell>
          <cell r="C229" t="str">
            <v>P-15</v>
          </cell>
          <cell r="D229">
            <v>579</v>
          </cell>
          <cell r="E229">
            <v>7880</v>
          </cell>
          <cell r="F229">
            <v>9538943.504818147</v>
          </cell>
          <cell r="I229">
            <v>1500</v>
          </cell>
          <cell r="J229">
            <v>701920</v>
          </cell>
          <cell r="M229">
            <v>3600</v>
          </cell>
          <cell r="N229">
            <v>2084400</v>
          </cell>
          <cell r="O229">
            <v>5100</v>
          </cell>
          <cell r="P229">
            <v>2952900</v>
          </cell>
        </row>
        <row r="230">
          <cell r="A230">
            <v>639</v>
          </cell>
          <cell r="B230" t="str">
            <v>Sili Stopper</v>
          </cell>
          <cell r="C230" t="str">
            <v>P-17</v>
          </cell>
          <cell r="D230">
            <v>621</v>
          </cell>
          <cell r="E230">
            <v>9130</v>
          </cell>
          <cell r="F230">
            <v>7177205.3399929954</v>
          </cell>
          <cell r="I230">
            <v>4100</v>
          </cell>
          <cell r="J230">
            <v>2433924</v>
          </cell>
          <cell r="M230">
            <v>-1200</v>
          </cell>
          <cell r="N230">
            <v>-745200</v>
          </cell>
          <cell r="O230">
            <v>2900</v>
          </cell>
          <cell r="P230">
            <v>1800900</v>
          </cell>
        </row>
        <row r="231">
          <cell r="A231">
            <v>640</v>
          </cell>
          <cell r="B231" t="str">
            <v>Sili Stopper</v>
          </cell>
          <cell r="C231" t="str">
            <v>P-19</v>
          </cell>
          <cell r="E231">
            <v>0</v>
          </cell>
          <cell r="F231">
            <v>0</v>
          </cell>
          <cell r="I231">
            <v>-2400</v>
          </cell>
          <cell r="J231">
            <v>-1631346</v>
          </cell>
          <cell r="M231">
            <v>2400</v>
          </cell>
        </row>
        <row r="232">
          <cell r="A232">
            <v>641</v>
          </cell>
          <cell r="B232" t="str">
            <v>Sili Stopper</v>
          </cell>
          <cell r="C232" t="str">
            <v>P-22</v>
          </cell>
          <cell r="E232">
            <v>3775</v>
          </cell>
          <cell r="F232">
            <v>4698477.8538789488</v>
          </cell>
          <cell r="I232">
            <v>300</v>
          </cell>
          <cell r="J232">
            <v>238800</v>
          </cell>
          <cell r="M232">
            <v>-300</v>
          </cell>
        </row>
        <row r="233">
          <cell r="A233">
            <v>642</v>
          </cell>
          <cell r="B233" t="str">
            <v>Sili Stopper</v>
          </cell>
          <cell r="C233" t="str">
            <v>P-24</v>
          </cell>
          <cell r="E233">
            <v>526</v>
          </cell>
          <cell r="F233">
            <v>664698.95434770233</v>
          </cell>
          <cell r="I233">
            <v>-1000</v>
          </cell>
          <cell r="J233">
            <v>-836000</v>
          </cell>
          <cell r="M233">
            <v>1000</v>
          </cell>
        </row>
        <row r="234">
          <cell r="A234">
            <v>643</v>
          </cell>
          <cell r="B234" t="str">
            <v>Sili Stopper</v>
          </cell>
          <cell r="C234" t="str">
            <v>P-32</v>
          </cell>
          <cell r="D234">
            <v>1273</v>
          </cell>
          <cell r="E234">
            <v>22270</v>
          </cell>
          <cell r="F234">
            <v>31127435.082882665</v>
          </cell>
          <cell r="I234">
            <v>6300</v>
          </cell>
          <cell r="J234">
            <v>6801755</v>
          </cell>
          <cell r="M234">
            <v>6600</v>
          </cell>
          <cell r="N234">
            <v>8401800</v>
          </cell>
          <cell r="O234">
            <v>11850</v>
          </cell>
          <cell r="P234">
            <v>15085050</v>
          </cell>
        </row>
        <row r="235">
          <cell r="A235">
            <v>647</v>
          </cell>
          <cell r="B235" t="str">
            <v>수액 Set</v>
          </cell>
          <cell r="C235" t="str">
            <v>C-Type(서울대용)</v>
          </cell>
          <cell r="D235">
            <v>198</v>
          </cell>
          <cell r="E235">
            <v>0</v>
          </cell>
          <cell r="F235">
            <v>0</v>
          </cell>
          <cell r="M235">
            <v>5600</v>
          </cell>
          <cell r="N235">
            <v>1108800</v>
          </cell>
          <cell r="O235">
            <v>5600</v>
          </cell>
          <cell r="P235">
            <v>1108800</v>
          </cell>
        </row>
        <row r="236">
          <cell r="A236">
            <v>651</v>
          </cell>
          <cell r="B236" t="str">
            <v>I.V. Catheter</v>
          </cell>
          <cell r="C236" t="str">
            <v>18G 1 1/4</v>
          </cell>
          <cell r="D236">
            <v>250</v>
          </cell>
          <cell r="E236">
            <v>0</v>
          </cell>
          <cell r="F236">
            <v>0</v>
          </cell>
          <cell r="I236">
            <v>150</v>
          </cell>
          <cell r="J236">
            <v>47400</v>
          </cell>
          <cell r="M236">
            <v>13430</v>
          </cell>
          <cell r="N236">
            <v>3357500</v>
          </cell>
          <cell r="O236">
            <v>10580</v>
          </cell>
          <cell r="P236">
            <v>2645000</v>
          </cell>
        </row>
        <row r="237">
          <cell r="A237">
            <v>652</v>
          </cell>
          <cell r="B237" t="str">
            <v>Haemonetics Bag</v>
          </cell>
          <cell r="C237">
            <v>19442</v>
          </cell>
          <cell r="D237">
            <v>430</v>
          </cell>
          <cell r="E237">
            <v>0</v>
          </cell>
          <cell r="F237">
            <v>0</v>
          </cell>
          <cell r="G237">
            <v>120000</v>
          </cell>
          <cell r="H237">
            <v>51715200</v>
          </cell>
          <cell r="I237">
            <v>120000</v>
          </cell>
          <cell r="J237">
            <v>123475232</v>
          </cell>
        </row>
        <row r="238">
          <cell r="A238">
            <v>653</v>
          </cell>
          <cell r="B238" t="str">
            <v>A.V.F. Set</v>
          </cell>
          <cell r="C238" t="str">
            <v>16G Luer Lock</v>
          </cell>
          <cell r="D238">
            <v>270</v>
          </cell>
          <cell r="E238">
            <v>18062</v>
          </cell>
          <cell r="F238">
            <v>4479894.9545392441</v>
          </cell>
          <cell r="G238">
            <v>-2400</v>
          </cell>
          <cell r="H238">
            <v>-648000</v>
          </cell>
          <cell r="I238">
            <v>5000</v>
          </cell>
          <cell r="J238">
            <v>1300000</v>
          </cell>
          <cell r="K238">
            <v>200</v>
          </cell>
          <cell r="L238">
            <v>54000</v>
          </cell>
          <cell r="M238">
            <v>5462</v>
          </cell>
          <cell r="N238">
            <v>1474740</v>
          </cell>
          <cell r="O238">
            <v>5462</v>
          </cell>
          <cell r="P238">
            <v>1474740</v>
          </cell>
        </row>
        <row r="239">
          <cell r="A239">
            <v>664</v>
          </cell>
          <cell r="B239" t="str">
            <v>복강관류액주입관</v>
          </cell>
          <cell r="C239" t="str">
            <v>Y-Set</v>
          </cell>
          <cell r="D239">
            <v>1601</v>
          </cell>
          <cell r="E239">
            <v>168</v>
          </cell>
          <cell r="F239">
            <v>28862.400000000001</v>
          </cell>
          <cell r="M239">
            <v>43</v>
          </cell>
          <cell r="N239">
            <v>68856</v>
          </cell>
          <cell r="O239">
            <v>43</v>
          </cell>
          <cell r="P239">
            <v>68856</v>
          </cell>
        </row>
        <row r="240">
          <cell r="A240">
            <v>666</v>
          </cell>
          <cell r="B240" t="str">
            <v>염화벤잘 코늄액</v>
          </cell>
          <cell r="C240" t="str">
            <v>100 ml</v>
          </cell>
          <cell r="D240">
            <v>2050</v>
          </cell>
          <cell r="E240">
            <v>169</v>
          </cell>
          <cell r="F240">
            <v>503130.18245125347</v>
          </cell>
          <cell r="I240">
            <v>-50</v>
          </cell>
          <cell r="J240">
            <v>-60000</v>
          </cell>
          <cell r="M240">
            <v>230</v>
          </cell>
          <cell r="N240">
            <v>471696</v>
          </cell>
        </row>
        <row r="241">
          <cell r="A241">
            <v>667</v>
          </cell>
          <cell r="B241" t="str">
            <v>Extension Tube</v>
          </cell>
          <cell r="C241" t="str">
            <v>90cm</v>
          </cell>
          <cell r="D241">
            <v>95</v>
          </cell>
          <cell r="E241">
            <v>385600</v>
          </cell>
          <cell r="F241">
            <v>57068150.031385876</v>
          </cell>
          <cell r="G241">
            <v>185200</v>
          </cell>
          <cell r="H241">
            <v>17594000</v>
          </cell>
          <cell r="I241">
            <v>180000</v>
          </cell>
          <cell r="J241">
            <v>20262152</v>
          </cell>
          <cell r="M241">
            <v>29368</v>
          </cell>
          <cell r="N241">
            <v>2789960</v>
          </cell>
          <cell r="O241">
            <v>38468</v>
          </cell>
          <cell r="P241">
            <v>3654460</v>
          </cell>
        </row>
        <row r="242">
          <cell r="A242">
            <v>691</v>
          </cell>
          <cell r="B242" t="str">
            <v>C.T. 촬영용 Set</v>
          </cell>
          <cell r="E242">
            <v>400</v>
          </cell>
          <cell r="F242">
            <v>242406</v>
          </cell>
          <cell r="M242">
            <v>400</v>
          </cell>
          <cell r="O242">
            <v>400</v>
          </cell>
        </row>
        <row r="243">
          <cell r="A243">
            <v>698</v>
          </cell>
          <cell r="B243" t="str">
            <v>혈액 Bag ACD-A</v>
          </cell>
          <cell r="C243" t="str">
            <v>250mL</v>
          </cell>
          <cell r="D243">
            <v>840</v>
          </cell>
          <cell r="E243">
            <v>0</v>
          </cell>
          <cell r="F243">
            <v>0</v>
          </cell>
          <cell r="G243">
            <v>30274</v>
          </cell>
          <cell r="H243">
            <v>25455287</v>
          </cell>
          <cell r="I243">
            <v>20000</v>
          </cell>
          <cell r="J243">
            <v>20000000</v>
          </cell>
          <cell r="K243">
            <v>30</v>
          </cell>
          <cell r="L243">
            <v>25224</v>
          </cell>
          <cell r="M243">
            <v>10244</v>
          </cell>
          <cell r="N243">
            <v>8613462</v>
          </cell>
          <cell r="O243">
            <v>5222</v>
          </cell>
          <cell r="P243">
            <v>4390814</v>
          </cell>
        </row>
        <row r="244">
          <cell r="A244">
            <v>701</v>
          </cell>
          <cell r="B244" t="str">
            <v>수액 Set</v>
          </cell>
          <cell r="C244" t="str">
            <v>KIWOO</v>
          </cell>
          <cell r="E244">
            <v>0</v>
          </cell>
          <cell r="F244">
            <v>0</v>
          </cell>
          <cell r="I244">
            <v>-2000</v>
          </cell>
          <cell r="J244">
            <v>-1722000</v>
          </cell>
          <cell r="M244">
            <v>2000</v>
          </cell>
        </row>
        <row r="245">
          <cell r="A245">
            <v>717</v>
          </cell>
          <cell r="B245" t="str">
            <v>Neo Peritosol 425</v>
          </cell>
          <cell r="C245" t="str">
            <v>1 L</v>
          </cell>
          <cell r="D245">
            <v>1230</v>
          </cell>
          <cell r="E245">
            <v>0</v>
          </cell>
          <cell r="F245">
            <v>0</v>
          </cell>
          <cell r="M245">
            <v>2103</v>
          </cell>
          <cell r="N245">
            <v>2588055</v>
          </cell>
          <cell r="O245">
            <v>2367</v>
          </cell>
          <cell r="P245">
            <v>2912947</v>
          </cell>
        </row>
        <row r="246">
          <cell r="A246">
            <v>735</v>
          </cell>
          <cell r="B246" t="str">
            <v>H.D.SOL-2(S)</v>
          </cell>
          <cell r="C246" t="str">
            <v>20L</v>
          </cell>
          <cell r="D246">
            <v>12437</v>
          </cell>
          <cell r="E246">
            <v>119</v>
          </cell>
          <cell r="F246">
            <v>1620080.8418526519</v>
          </cell>
          <cell r="G246">
            <v>330</v>
          </cell>
          <cell r="H246">
            <v>4104322</v>
          </cell>
          <cell r="I246">
            <v>350</v>
          </cell>
          <cell r="J246">
            <v>3809385</v>
          </cell>
          <cell r="M246">
            <v>72</v>
          </cell>
          <cell r="N246">
            <v>895488</v>
          </cell>
          <cell r="O246">
            <v>69</v>
          </cell>
          <cell r="P246">
            <v>858176</v>
          </cell>
        </row>
        <row r="247">
          <cell r="A247">
            <v>739</v>
          </cell>
          <cell r="B247" t="str">
            <v>혈액 Bag Needle</v>
          </cell>
          <cell r="C247" t="str">
            <v>수출용(사각)</v>
          </cell>
          <cell r="D247">
            <v>86</v>
          </cell>
          <cell r="E247">
            <v>0</v>
          </cell>
          <cell r="F247">
            <v>0</v>
          </cell>
          <cell r="G247">
            <v>1380000</v>
          </cell>
          <cell r="H247">
            <v>118680000</v>
          </cell>
          <cell r="I247">
            <v>1279000</v>
          </cell>
          <cell r="J247">
            <v>159254000</v>
          </cell>
          <cell r="K247">
            <v>1000</v>
          </cell>
          <cell r="L247">
            <v>86000</v>
          </cell>
          <cell r="M247">
            <v>100000</v>
          </cell>
          <cell r="N247">
            <v>8600000</v>
          </cell>
          <cell r="O247">
            <v>100000</v>
          </cell>
          <cell r="P247">
            <v>8600000</v>
          </cell>
        </row>
        <row r="248">
          <cell r="A248">
            <v>740</v>
          </cell>
          <cell r="B248" t="str">
            <v>혈액회로</v>
          </cell>
          <cell r="C248" t="str">
            <v>GCL-216-E</v>
          </cell>
          <cell r="D248">
            <v>3261</v>
          </cell>
          <cell r="E248">
            <v>1652</v>
          </cell>
          <cell r="F248">
            <v>5579374.8864583336</v>
          </cell>
          <cell r="K248">
            <v>2</v>
          </cell>
          <cell r="L248">
            <v>6522</v>
          </cell>
          <cell r="M248">
            <v>852</v>
          </cell>
          <cell r="N248">
            <v>2778661</v>
          </cell>
          <cell r="O248">
            <v>852</v>
          </cell>
          <cell r="P248">
            <v>2778661</v>
          </cell>
        </row>
        <row r="249">
          <cell r="A249">
            <v>752</v>
          </cell>
          <cell r="B249" t="str">
            <v>Deltec P.H Blunt Needle</v>
          </cell>
          <cell r="C249" t="str">
            <v>18G 45deg.</v>
          </cell>
          <cell r="D249">
            <v>110</v>
          </cell>
          <cell r="E249">
            <v>0</v>
          </cell>
          <cell r="F249">
            <v>0</v>
          </cell>
          <cell r="G249">
            <v>5000</v>
          </cell>
          <cell r="H249">
            <v>550700</v>
          </cell>
          <cell r="I249">
            <v>5000</v>
          </cell>
          <cell r="J249">
            <v>1704038</v>
          </cell>
        </row>
        <row r="250">
          <cell r="A250">
            <v>753</v>
          </cell>
          <cell r="B250" t="str">
            <v>Deltec P.H Blunt Needle</v>
          </cell>
          <cell r="C250" t="str">
            <v>22G Straight</v>
          </cell>
          <cell r="D250">
            <v>82</v>
          </cell>
          <cell r="E250">
            <v>0</v>
          </cell>
          <cell r="F250">
            <v>0</v>
          </cell>
          <cell r="G250">
            <v>5000</v>
          </cell>
          <cell r="H250">
            <v>413700</v>
          </cell>
          <cell r="I250">
            <v>5000</v>
          </cell>
          <cell r="J250">
            <v>1022423</v>
          </cell>
        </row>
        <row r="251">
          <cell r="A251">
            <v>756</v>
          </cell>
          <cell r="B251" t="str">
            <v>Stopcock manifold</v>
          </cell>
          <cell r="E251">
            <v>0</v>
          </cell>
          <cell r="F251">
            <v>0</v>
          </cell>
          <cell r="G251">
            <v>2030</v>
          </cell>
          <cell r="I251">
            <v>2030</v>
          </cell>
          <cell r="J251">
            <v>3045000</v>
          </cell>
        </row>
        <row r="252">
          <cell r="A252">
            <v>762</v>
          </cell>
          <cell r="B252" t="str">
            <v>Transfer Bag</v>
          </cell>
          <cell r="C252" t="str">
            <v>1000mL</v>
          </cell>
          <cell r="D252">
            <v>748</v>
          </cell>
          <cell r="E252">
            <v>0</v>
          </cell>
          <cell r="F252">
            <v>0</v>
          </cell>
          <cell r="G252">
            <v>4600</v>
          </cell>
          <cell r="H252">
            <v>3443238</v>
          </cell>
          <cell r="I252">
            <v>3444</v>
          </cell>
          <cell r="J252">
            <v>8539018</v>
          </cell>
          <cell r="K252">
            <v>20</v>
          </cell>
          <cell r="L252">
            <v>14970</v>
          </cell>
          <cell r="M252">
            <v>3679</v>
          </cell>
          <cell r="N252">
            <v>2753841</v>
          </cell>
          <cell r="O252">
            <v>2849</v>
          </cell>
          <cell r="P252">
            <v>2132561</v>
          </cell>
        </row>
        <row r="253">
          <cell r="A253">
            <v>775</v>
          </cell>
          <cell r="B253" t="str">
            <v>하트만주</v>
          </cell>
          <cell r="C253" t="str">
            <v>1000ml</v>
          </cell>
          <cell r="D253">
            <v>1148</v>
          </cell>
          <cell r="E253">
            <v>30</v>
          </cell>
          <cell r="F253">
            <v>33108</v>
          </cell>
          <cell r="M253">
            <v>30</v>
          </cell>
          <cell r="N253">
            <v>34440</v>
          </cell>
          <cell r="O253">
            <v>30</v>
          </cell>
          <cell r="P253">
            <v>34440</v>
          </cell>
        </row>
        <row r="254">
          <cell r="A254">
            <v>783</v>
          </cell>
          <cell r="B254" t="str">
            <v>Deltec</v>
          </cell>
          <cell r="C254" t="str">
            <v>Clip</v>
          </cell>
          <cell r="D254">
            <v>14</v>
          </cell>
          <cell r="E254">
            <v>0</v>
          </cell>
          <cell r="F254">
            <v>0</v>
          </cell>
          <cell r="G254">
            <v>2155000</v>
          </cell>
          <cell r="H254">
            <v>31247500</v>
          </cell>
          <cell r="I254">
            <v>2155000</v>
          </cell>
          <cell r="J254">
            <v>194467532</v>
          </cell>
        </row>
        <row r="255">
          <cell r="A255">
            <v>786</v>
          </cell>
          <cell r="B255" t="str">
            <v>수액 Set</v>
          </cell>
          <cell r="C255" t="str">
            <v>C-A Type</v>
          </cell>
          <cell r="D255">
            <v>249</v>
          </cell>
          <cell r="E255">
            <v>0</v>
          </cell>
          <cell r="F255">
            <v>0</v>
          </cell>
          <cell r="M255">
            <v>4460</v>
          </cell>
          <cell r="N255">
            <v>1112412</v>
          </cell>
          <cell r="O255">
            <v>4460</v>
          </cell>
          <cell r="P255">
            <v>1112412</v>
          </cell>
        </row>
        <row r="256">
          <cell r="A256">
            <v>788</v>
          </cell>
          <cell r="B256" t="str">
            <v>혈액 Bag ACD-A</v>
          </cell>
          <cell r="C256" t="str">
            <v>500mL</v>
          </cell>
          <cell r="D256">
            <v>1061</v>
          </cell>
          <cell r="E256">
            <v>18805</v>
          </cell>
          <cell r="F256">
            <v>30084343.573748492</v>
          </cell>
          <cell r="G256">
            <v>11791</v>
          </cell>
          <cell r="H256">
            <v>12520627</v>
          </cell>
          <cell r="I256">
            <v>13725</v>
          </cell>
          <cell r="J256">
            <v>50109520</v>
          </cell>
          <cell r="K256">
            <v>15</v>
          </cell>
          <cell r="L256">
            <v>15928</v>
          </cell>
          <cell r="M256">
            <v>16</v>
          </cell>
          <cell r="N256">
            <v>16990</v>
          </cell>
          <cell r="O256">
            <v>1260</v>
          </cell>
          <cell r="P256">
            <v>1337968</v>
          </cell>
        </row>
        <row r="257">
          <cell r="A257">
            <v>789</v>
          </cell>
          <cell r="B257" t="str">
            <v>Hemofilter Line</v>
          </cell>
          <cell r="D257">
            <v>944</v>
          </cell>
          <cell r="E257">
            <v>638</v>
          </cell>
          <cell r="F257">
            <v>1978689.7580796452</v>
          </cell>
          <cell r="G257">
            <v>221</v>
          </cell>
          <cell r="H257">
            <v>208674</v>
          </cell>
          <cell r="I257">
            <v>482</v>
          </cell>
          <cell r="J257">
            <v>2054108</v>
          </cell>
          <cell r="M257">
            <v>136</v>
          </cell>
          <cell r="N257">
            <v>128415</v>
          </cell>
          <cell r="O257">
            <v>160</v>
          </cell>
          <cell r="P257">
            <v>151076</v>
          </cell>
        </row>
        <row r="258">
          <cell r="A258">
            <v>797</v>
          </cell>
          <cell r="B258" t="str">
            <v>Perex</v>
          </cell>
          <cell r="C258" t="str">
            <v>GP-90</v>
          </cell>
          <cell r="D258">
            <v>81000</v>
          </cell>
          <cell r="E258">
            <v>3</v>
          </cell>
          <cell r="F258">
            <v>249883</v>
          </cell>
          <cell r="M258">
            <v>2</v>
          </cell>
          <cell r="N258">
            <v>162000</v>
          </cell>
          <cell r="O258">
            <v>2</v>
          </cell>
          <cell r="P258">
            <v>162000</v>
          </cell>
        </row>
        <row r="259">
          <cell r="A259">
            <v>812</v>
          </cell>
          <cell r="B259" t="str">
            <v>Neo Peritosol 150</v>
          </cell>
          <cell r="C259" t="str">
            <v>2 L</v>
          </cell>
          <cell r="D259">
            <v>1742</v>
          </cell>
          <cell r="E259">
            <v>7322</v>
          </cell>
          <cell r="F259">
            <v>14084581.849047935</v>
          </cell>
          <cell r="I259">
            <v>-96</v>
          </cell>
          <cell r="J259">
            <v>-145760</v>
          </cell>
          <cell r="M259">
            <v>1698</v>
          </cell>
          <cell r="N259">
            <v>2959002</v>
          </cell>
          <cell r="O259">
            <v>1818</v>
          </cell>
          <cell r="P259">
            <v>3168119</v>
          </cell>
        </row>
        <row r="260">
          <cell r="A260">
            <v>813</v>
          </cell>
          <cell r="B260" t="str">
            <v>Neo Peritosol 425</v>
          </cell>
          <cell r="C260" t="str">
            <v>2 L</v>
          </cell>
          <cell r="D260">
            <v>1785</v>
          </cell>
          <cell r="E260">
            <v>0</v>
          </cell>
          <cell r="F260">
            <v>0</v>
          </cell>
          <cell r="I260">
            <v>-88</v>
          </cell>
          <cell r="J260">
            <v>-133520</v>
          </cell>
          <cell r="M260">
            <v>963</v>
          </cell>
          <cell r="N260">
            <v>1719676</v>
          </cell>
          <cell r="O260">
            <v>1015</v>
          </cell>
          <cell r="P260">
            <v>1812535</v>
          </cell>
        </row>
        <row r="261">
          <cell r="A261">
            <v>817</v>
          </cell>
          <cell r="B261" t="str">
            <v>Disposable Cap</v>
          </cell>
          <cell r="C261" t="str">
            <v>Neo (Box)</v>
          </cell>
          <cell r="D261">
            <v>27999</v>
          </cell>
          <cell r="E261">
            <v>142</v>
          </cell>
          <cell r="F261">
            <v>2512597.4337991006</v>
          </cell>
          <cell r="I261">
            <v>1</v>
          </cell>
          <cell r="J261">
            <v>32800</v>
          </cell>
          <cell r="M261">
            <v>103</v>
          </cell>
          <cell r="N261">
            <v>2883913</v>
          </cell>
          <cell r="O261">
            <v>99</v>
          </cell>
          <cell r="P261">
            <v>2771917</v>
          </cell>
        </row>
        <row r="262">
          <cell r="A262">
            <v>819</v>
          </cell>
          <cell r="B262" t="str">
            <v>복강관류액주입관</v>
          </cell>
          <cell r="C262" t="str">
            <v>Neo</v>
          </cell>
          <cell r="D262">
            <v>1397</v>
          </cell>
          <cell r="E262">
            <v>92</v>
          </cell>
          <cell r="F262">
            <v>162224.0632188569</v>
          </cell>
          <cell r="I262">
            <v>-10</v>
          </cell>
          <cell r="J262">
            <v>-64000</v>
          </cell>
          <cell r="M262">
            <v>77</v>
          </cell>
          <cell r="N262">
            <v>107597</v>
          </cell>
          <cell r="O262">
            <v>67</v>
          </cell>
          <cell r="P262">
            <v>93623</v>
          </cell>
        </row>
        <row r="263">
          <cell r="A263">
            <v>820</v>
          </cell>
          <cell r="B263" t="str">
            <v>Peritosol 교환 Kit</v>
          </cell>
          <cell r="C263" t="str">
            <v>Neo</v>
          </cell>
          <cell r="D263">
            <v>10835</v>
          </cell>
          <cell r="E263">
            <v>104</v>
          </cell>
          <cell r="F263">
            <v>1349626.1747572816</v>
          </cell>
          <cell r="M263">
            <v>82</v>
          </cell>
          <cell r="N263">
            <v>888518</v>
          </cell>
          <cell r="O263">
            <v>82</v>
          </cell>
          <cell r="P263">
            <v>888518</v>
          </cell>
        </row>
        <row r="264">
          <cell r="A264">
            <v>821</v>
          </cell>
          <cell r="B264" t="str">
            <v>Fine Trap</v>
          </cell>
          <cell r="D264">
            <v>15474</v>
          </cell>
          <cell r="E264">
            <v>0</v>
          </cell>
          <cell r="F264">
            <v>0</v>
          </cell>
          <cell r="M264">
            <v>95</v>
          </cell>
          <cell r="N264">
            <v>1470084</v>
          </cell>
          <cell r="O264">
            <v>95</v>
          </cell>
          <cell r="P264">
            <v>1470084</v>
          </cell>
        </row>
        <row r="265">
          <cell r="A265">
            <v>822</v>
          </cell>
          <cell r="B265" t="str">
            <v>Greenject- 30</v>
          </cell>
          <cell r="C265" t="str">
            <v>비포장</v>
          </cell>
          <cell r="D265">
            <v>30</v>
          </cell>
          <cell r="E265">
            <v>0</v>
          </cell>
          <cell r="F265">
            <v>0</v>
          </cell>
          <cell r="M265">
            <v>5000</v>
          </cell>
          <cell r="N265">
            <v>152950</v>
          </cell>
          <cell r="O265">
            <v>5000</v>
          </cell>
          <cell r="P265">
            <v>152950</v>
          </cell>
        </row>
        <row r="266">
          <cell r="A266">
            <v>824</v>
          </cell>
          <cell r="B266" t="str">
            <v>혈액 Bag-CPDA-1</v>
          </cell>
          <cell r="C266" t="str">
            <v>Double(400mL)</v>
          </cell>
          <cell r="D266">
            <v>1150</v>
          </cell>
          <cell r="E266">
            <v>133839</v>
          </cell>
          <cell r="F266">
            <v>209969157.1166271</v>
          </cell>
          <cell r="G266">
            <v>373380</v>
          </cell>
          <cell r="H266">
            <v>429596092</v>
          </cell>
          <cell r="I266">
            <v>360546</v>
          </cell>
          <cell r="J266">
            <v>632624052</v>
          </cell>
          <cell r="K266">
            <v>198</v>
          </cell>
          <cell r="L266">
            <v>227810</v>
          </cell>
          <cell r="M266">
            <v>62905</v>
          </cell>
          <cell r="N266">
            <v>72375976</v>
          </cell>
          <cell r="O266">
            <v>55755</v>
          </cell>
          <cell r="P266">
            <v>64149472</v>
          </cell>
        </row>
        <row r="267">
          <cell r="A267">
            <v>826</v>
          </cell>
          <cell r="B267" t="str">
            <v>혈액 Bag-CPDA-1</v>
          </cell>
          <cell r="C267" t="str">
            <v>Triple(400ml)</v>
          </cell>
          <cell r="D267">
            <v>1647</v>
          </cell>
          <cell r="E267">
            <v>0</v>
          </cell>
          <cell r="F267">
            <v>0</v>
          </cell>
          <cell r="I267">
            <v>-40</v>
          </cell>
          <cell r="J267">
            <v>-79680</v>
          </cell>
          <cell r="M267">
            <v>23584</v>
          </cell>
          <cell r="N267">
            <v>38847563</v>
          </cell>
          <cell r="O267">
            <v>23844</v>
          </cell>
          <cell r="P267">
            <v>39275835</v>
          </cell>
        </row>
        <row r="268">
          <cell r="A268">
            <v>835</v>
          </cell>
          <cell r="B268" t="str">
            <v>Haemonetics 부품</v>
          </cell>
          <cell r="C268" t="str">
            <v>포장자재</v>
          </cell>
          <cell r="E268">
            <v>0</v>
          </cell>
          <cell r="F268">
            <v>0</v>
          </cell>
          <cell r="G268">
            <v>513</v>
          </cell>
          <cell r="M268">
            <v>513</v>
          </cell>
        </row>
        <row r="269">
          <cell r="A269">
            <v>836</v>
          </cell>
          <cell r="B269" t="str">
            <v>Cancermia A/S Charge</v>
          </cell>
          <cell r="E269">
            <v>0</v>
          </cell>
          <cell r="F269">
            <v>0</v>
          </cell>
          <cell r="G269">
            <v>2</v>
          </cell>
          <cell r="I269">
            <v>22</v>
          </cell>
          <cell r="J269">
            <v>9350000</v>
          </cell>
          <cell r="M269">
            <v>-20</v>
          </cell>
        </row>
        <row r="270">
          <cell r="A270">
            <v>838</v>
          </cell>
          <cell r="B270" t="str">
            <v>Extension Tube P.P</v>
          </cell>
          <cell r="C270" t="str">
            <v>150cm</v>
          </cell>
          <cell r="D270">
            <v>114</v>
          </cell>
          <cell r="E270">
            <v>15100</v>
          </cell>
          <cell r="F270">
            <v>3012929.3372093025</v>
          </cell>
          <cell r="M270">
            <v>14100</v>
          </cell>
          <cell r="N270">
            <v>1616847</v>
          </cell>
          <cell r="O270">
            <v>14100</v>
          </cell>
          <cell r="P270">
            <v>1616847</v>
          </cell>
        </row>
        <row r="271">
          <cell r="A271">
            <v>843</v>
          </cell>
          <cell r="B271" t="str">
            <v>Neo Peritosol 250</v>
          </cell>
          <cell r="C271" t="str">
            <v>2 L</v>
          </cell>
          <cell r="D271">
            <v>1758</v>
          </cell>
          <cell r="E271">
            <v>0</v>
          </cell>
          <cell r="F271">
            <v>0</v>
          </cell>
          <cell r="J271">
            <v>1120</v>
          </cell>
          <cell r="M271">
            <v>1690</v>
          </cell>
          <cell r="N271">
            <v>2972489</v>
          </cell>
          <cell r="O271">
            <v>1694</v>
          </cell>
          <cell r="P271">
            <v>2979525</v>
          </cell>
        </row>
        <row r="272">
          <cell r="A272">
            <v>846</v>
          </cell>
          <cell r="B272" t="str">
            <v>Y-Set 소독액</v>
          </cell>
          <cell r="C272" t="str">
            <v>500 ml</v>
          </cell>
          <cell r="D272">
            <v>1911</v>
          </cell>
          <cell r="E272">
            <v>285</v>
          </cell>
          <cell r="F272">
            <v>516904.30069930071</v>
          </cell>
          <cell r="M272">
            <v>155</v>
          </cell>
          <cell r="N272">
            <v>296273</v>
          </cell>
          <cell r="O272">
            <v>155</v>
          </cell>
          <cell r="P272">
            <v>296273</v>
          </cell>
        </row>
        <row r="273">
          <cell r="A273">
            <v>853</v>
          </cell>
          <cell r="B273" t="str">
            <v>Cancermia Accessory</v>
          </cell>
          <cell r="E273">
            <v>0</v>
          </cell>
          <cell r="F273">
            <v>0</v>
          </cell>
          <cell r="G273">
            <v>1</v>
          </cell>
          <cell r="I273">
            <v>6</v>
          </cell>
          <cell r="J273">
            <v>11890000</v>
          </cell>
          <cell r="M273">
            <v>-5</v>
          </cell>
        </row>
        <row r="274">
          <cell r="A274">
            <v>854</v>
          </cell>
          <cell r="B274" t="str">
            <v>백신주사기</v>
          </cell>
          <cell r="C274" t="str">
            <v>덕용(비매품)</v>
          </cell>
          <cell r="D274">
            <v>40</v>
          </cell>
          <cell r="E274">
            <v>1450864</v>
          </cell>
          <cell r="F274">
            <v>49812353.202327102</v>
          </cell>
          <cell r="G274">
            <v>3243000</v>
          </cell>
          <cell r="H274">
            <v>129720000</v>
          </cell>
          <cell r="I274">
            <v>3256000</v>
          </cell>
          <cell r="J274">
            <v>228560000</v>
          </cell>
          <cell r="M274">
            <v>341100</v>
          </cell>
          <cell r="N274">
            <v>13644000</v>
          </cell>
          <cell r="O274">
            <v>328100</v>
          </cell>
          <cell r="P274">
            <v>13124000</v>
          </cell>
        </row>
        <row r="275">
          <cell r="A275">
            <v>855</v>
          </cell>
          <cell r="B275" t="str">
            <v>혈액 Bag-CPDA</v>
          </cell>
          <cell r="C275" t="str">
            <v>Single(250mL:수)</v>
          </cell>
          <cell r="D275">
            <v>780</v>
          </cell>
          <cell r="E275">
            <v>0</v>
          </cell>
          <cell r="F275">
            <v>0</v>
          </cell>
          <cell r="G275">
            <v>48525</v>
          </cell>
          <cell r="H275">
            <v>37868910</v>
          </cell>
          <cell r="I275">
            <v>48400</v>
          </cell>
          <cell r="J275">
            <v>68004384</v>
          </cell>
          <cell r="K275">
            <v>415</v>
          </cell>
          <cell r="L275">
            <v>323866</v>
          </cell>
        </row>
        <row r="276">
          <cell r="A276">
            <v>856</v>
          </cell>
          <cell r="B276" t="str">
            <v>혈액 Bag-CPDA</v>
          </cell>
          <cell r="C276" t="str">
            <v>Single(350mL:수)</v>
          </cell>
          <cell r="D276">
            <v>793</v>
          </cell>
          <cell r="E276">
            <v>0</v>
          </cell>
          <cell r="F276">
            <v>0</v>
          </cell>
          <cell r="G276">
            <v>32965</v>
          </cell>
          <cell r="H276">
            <v>26158386</v>
          </cell>
          <cell r="I276">
            <v>32875</v>
          </cell>
          <cell r="J276">
            <v>41000283</v>
          </cell>
          <cell r="K276">
            <v>90</v>
          </cell>
          <cell r="L276">
            <v>71416</v>
          </cell>
        </row>
        <row r="277">
          <cell r="A277">
            <v>857</v>
          </cell>
          <cell r="B277" t="str">
            <v>혈액 Bag-CPDA</v>
          </cell>
          <cell r="C277" t="str">
            <v>Single(500mL:수)</v>
          </cell>
          <cell r="D277">
            <v>871</v>
          </cell>
          <cell r="E277">
            <v>0</v>
          </cell>
          <cell r="F277">
            <v>0</v>
          </cell>
          <cell r="G277">
            <v>100815</v>
          </cell>
          <cell r="H277">
            <v>87871362</v>
          </cell>
          <cell r="I277">
            <v>90700</v>
          </cell>
          <cell r="J277">
            <v>115023192</v>
          </cell>
          <cell r="K277">
            <v>115</v>
          </cell>
          <cell r="L277">
            <v>100235</v>
          </cell>
          <cell r="M277">
            <v>10000</v>
          </cell>
          <cell r="N277">
            <v>8716099</v>
          </cell>
        </row>
        <row r="278">
          <cell r="A278">
            <v>858</v>
          </cell>
          <cell r="B278" t="str">
            <v>Deltec Cannula</v>
          </cell>
          <cell r="C278" t="str">
            <v>19G 1.0</v>
          </cell>
          <cell r="D278">
            <v>50</v>
          </cell>
          <cell r="E278">
            <v>0</v>
          </cell>
          <cell r="F278">
            <v>0</v>
          </cell>
          <cell r="G278">
            <v>190000</v>
          </cell>
          <cell r="H278">
            <v>9676700</v>
          </cell>
          <cell r="I278">
            <v>190000</v>
          </cell>
          <cell r="J278">
            <v>44900877</v>
          </cell>
          <cell r="O278">
            <v>30000</v>
          </cell>
          <cell r="P278">
            <v>1527900</v>
          </cell>
        </row>
        <row r="279">
          <cell r="A279">
            <v>859</v>
          </cell>
          <cell r="B279" t="str">
            <v>Deltec Cannula</v>
          </cell>
          <cell r="C279" t="str">
            <v>19G 0.75</v>
          </cell>
          <cell r="D279">
            <v>48</v>
          </cell>
          <cell r="E279">
            <v>0</v>
          </cell>
          <cell r="F279">
            <v>0</v>
          </cell>
          <cell r="G279">
            <v>240000</v>
          </cell>
          <cell r="H279">
            <v>11704800</v>
          </cell>
          <cell r="I279">
            <v>240000</v>
          </cell>
          <cell r="J279">
            <v>58610782</v>
          </cell>
        </row>
        <row r="280">
          <cell r="A280">
            <v>860</v>
          </cell>
          <cell r="B280" t="str">
            <v>Deltec Cannula</v>
          </cell>
          <cell r="C280" t="str">
            <v>20G 1.0</v>
          </cell>
          <cell r="D280">
            <v>51</v>
          </cell>
          <cell r="E280">
            <v>0</v>
          </cell>
          <cell r="F280">
            <v>0</v>
          </cell>
          <cell r="G280">
            <v>455000</v>
          </cell>
          <cell r="H280">
            <v>23350600</v>
          </cell>
          <cell r="I280">
            <v>455000</v>
          </cell>
          <cell r="J280">
            <v>109603604</v>
          </cell>
          <cell r="O280">
            <v>50000</v>
          </cell>
          <cell r="P280">
            <v>2566000</v>
          </cell>
        </row>
        <row r="281">
          <cell r="A281">
            <v>861</v>
          </cell>
          <cell r="B281" t="str">
            <v>Deltec Cannula</v>
          </cell>
          <cell r="C281" t="str">
            <v>20G 0.75</v>
          </cell>
          <cell r="D281">
            <v>47</v>
          </cell>
          <cell r="E281">
            <v>0</v>
          </cell>
          <cell r="F281">
            <v>0</v>
          </cell>
          <cell r="G281">
            <v>590000</v>
          </cell>
          <cell r="H281">
            <v>27865700</v>
          </cell>
          <cell r="I281">
            <v>590000</v>
          </cell>
          <cell r="J281">
            <v>140205352</v>
          </cell>
          <cell r="O281">
            <v>55000</v>
          </cell>
          <cell r="P281">
            <v>2597650</v>
          </cell>
        </row>
        <row r="282">
          <cell r="A282">
            <v>862</v>
          </cell>
          <cell r="B282" t="str">
            <v>Deltec Cannula</v>
          </cell>
          <cell r="C282" t="str">
            <v>22G 1.0</v>
          </cell>
          <cell r="D282">
            <v>51</v>
          </cell>
          <cell r="E282">
            <v>0</v>
          </cell>
          <cell r="F282">
            <v>0</v>
          </cell>
          <cell r="G282">
            <v>190000</v>
          </cell>
          <cell r="H282">
            <v>9695700</v>
          </cell>
          <cell r="I282">
            <v>190000</v>
          </cell>
          <cell r="J282">
            <v>45348157</v>
          </cell>
          <cell r="O282">
            <v>25000</v>
          </cell>
          <cell r="P282">
            <v>1275750</v>
          </cell>
        </row>
        <row r="283">
          <cell r="A283">
            <v>863</v>
          </cell>
          <cell r="B283" t="str">
            <v>Deltec Cannula</v>
          </cell>
          <cell r="C283" t="str">
            <v>22G 0.75</v>
          </cell>
          <cell r="D283">
            <v>46</v>
          </cell>
          <cell r="E283">
            <v>0</v>
          </cell>
          <cell r="F283">
            <v>0</v>
          </cell>
          <cell r="G283">
            <v>570000</v>
          </cell>
          <cell r="H283">
            <v>26784300</v>
          </cell>
          <cell r="I283">
            <v>570000</v>
          </cell>
          <cell r="J283">
            <v>136895020</v>
          </cell>
          <cell r="O283">
            <v>30000</v>
          </cell>
          <cell r="P283">
            <v>1409700</v>
          </cell>
        </row>
        <row r="284">
          <cell r="A284">
            <v>864</v>
          </cell>
          <cell r="B284" t="str">
            <v>적하침</v>
          </cell>
          <cell r="D284">
            <v>6</v>
          </cell>
          <cell r="E284">
            <v>7000</v>
          </cell>
          <cell r="F284">
            <v>56409</v>
          </cell>
          <cell r="M284">
            <v>7000</v>
          </cell>
          <cell r="N284">
            <v>44800</v>
          </cell>
          <cell r="O284">
            <v>7000</v>
          </cell>
          <cell r="P284">
            <v>44800</v>
          </cell>
        </row>
        <row r="285">
          <cell r="A285">
            <v>867</v>
          </cell>
          <cell r="B285" t="str">
            <v>Varginal Dilater</v>
          </cell>
          <cell r="C285" t="str">
            <v>대</v>
          </cell>
          <cell r="D285">
            <v>5233</v>
          </cell>
          <cell r="E285">
            <v>11</v>
          </cell>
          <cell r="F285">
            <v>56873</v>
          </cell>
          <cell r="M285">
            <v>11</v>
          </cell>
          <cell r="N285">
            <v>57563</v>
          </cell>
          <cell r="O285">
            <v>11</v>
          </cell>
          <cell r="P285">
            <v>57563</v>
          </cell>
        </row>
        <row r="286">
          <cell r="A286">
            <v>868</v>
          </cell>
          <cell r="B286" t="str">
            <v>Varginal Dilater</v>
          </cell>
          <cell r="C286" t="str">
            <v>중</v>
          </cell>
          <cell r="D286">
            <v>4733</v>
          </cell>
          <cell r="E286">
            <v>40</v>
          </cell>
          <cell r="F286">
            <v>236680</v>
          </cell>
          <cell r="M286">
            <v>50</v>
          </cell>
          <cell r="N286">
            <v>236650</v>
          </cell>
          <cell r="O286">
            <v>50</v>
          </cell>
          <cell r="P286">
            <v>236650</v>
          </cell>
        </row>
        <row r="287">
          <cell r="A287">
            <v>890</v>
          </cell>
          <cell r="B287" t="str">
            <v>염화벤잘 코늄액</v>
          </cell>
          <cell r="C287" t="str">
            <v>500 ml</v>
          </cell>
          <cell r="D287">
            <v>2129</v>
          </cell>
          <cell r="E287">
            <v>750</v>
          </cell>
          <cell r="F287">
            <v>2879947.0954356845</v>
          </cell>
          <cell r="I287">
            <v>240</v>
          </cell>
          <cell r="J287">
            <v>672000</v>
          </cell>
          <cell r="M287">
            <v>234</v>
          </cell>
          <cell r="N287">
            <v>498199</v>
          </cell>
          <cell r="O287">
            <v>244</v>
          </cell>
          <cell r="P287">
            <v>519490</v>
          </cell>
        </row>
        <row r="288">
          <cell r="A288">
            <v>897</v>
          </cell>
          <cell r="B288" t="str">
            <v>수액 Set Q-Type</v>
          </cell>
          <cell r="C288" t="str">
            <v>23G</v>
          </cell>
          <cell r="D288">
            <v>190</v>
          </cell>
          <cell r="E288">
            <v>391446</v>
          </cell>
          <cell r="F288">
            <v>84457769.535814047</v>
          </cell>
          <cell r="G288">
            <v>1082000</v>
          </cell>
          <cell r="H288">
            <v>205580000</v>
          </cell>
          <cell r="I288">
            <v>780980</v>
          </cell>
          <cell r="J288">
            <v>157663865</v>
          </cell>
          <cell r="K288">
            <v>500</v>
          </cell>
          <cell r="L288">
            <v>95000</v>
          </cell>
          <cell r="M288">
            <v>372890</v>
          </cell>
          <cell r="N288">
            <v>70849100</v>
          </cell>
          <cell r="O288">
            <v>184610</v>
          </cell>
          <cell r="P288">
            <v>35075900</v>
          </cell>
        </row>
        <row r="289">
          <cell r="A289">
            <v>899</v>
          </cell>
          <cell r="B289" t="str">
            <v>혈액 Bag CPD/SAG-M</v>
          </cell>
          <cell r="C289" t="str">
            <v>Triple(350mL:수)</v>
          </cell>
          <cell r="D289">
            <v>2175</v>
          </cell>
          <cell r="E289">
            <v>0</v>
          </cell>
          <cell r="F289">
            <v>0</v>
          </cell>
          <cell r="G289">
            <v>4016</v>
          </cell>
          <cell r="H289">
            <v>8734960</v>
          </cell>
          <cell r="K289">
            <v>16</v>
          </cell>
          <cell r="L289">
            <v>34800</v>
          </cell>
          <cell r="M289">
            <v>4000</v>
          </cell>
          <cell r="N289">
            <v>8700159</v>
          </cell>
        </row>
        <row r="290">
          <cell r="A290">
            <v>910</v>
          </cell>
          <cell r="B290" t="str">
            <v>혈액 Bag-CPDA-1</v>
          </cell>
          <cell r="C290" t="str">
            <v>Quadruple(400mL)</v>
          </cell>
          <cell r="E290">
            <v>0</v>
          </cell>
          <cell r="F290">
            <v>0</v>
          </cell>
          <cell r="I290">
            <v>180</v>
          </cell>
          <cell r="J290">
            <v>734940</v>
          </cell>
          <cell r="M290">
            <v>-180</v>
          </cell>
        </row>
        <row r="291">
          <cell r="A291">
            <v>911</v>
          </cell>
          <cell r="B291" t="str">
            <v>Greenject- 10</v>
          </cell>
          <cell r="C291" t="str">
            <v>18G 1 1/2</v>
          </cell>
          <cell r="D291">
            <v>43</v>
          </cell>
          <cell r="E291">
            <v>0</v>
          </cell>
          <cell r="F291">
            <v>0</v>
          </cell>
          <cell r="G291">
            <v>120000</v>
          </cell>
          <cell r="H291">
            <v>5160000</v>
          </cell>
          <cell r="I291">
            <v>127535</v>
          </cell>
          <cell r="J291">
            <v>7639075</v>
          </cell>
          <cell r="K291">
            <v>100</v>
          </cell>
          <cell r="L291">
            <v>4300</v>
          </cell>
          <cell r="M291">
            <v>-5935</v>
          </cell>
          <cell r="N291">
            <v>-255205</v>
          </cell>
          <cell r="O291">
            <v>23800</v>
          </cell>
          <cell r="P291">
            <v>1023400</v>
          </cell>
        </row>
        <row r="292">
          <cell r="A292">
            <v>913</v>
          </cell>
          <cell r="B292" t="str">
            <v>DEHP Y-Site Tube</v>
          </cell>
          <cell r="C292" t="str">
            <v>30-2613</v>
          </cell>
          <cell r="D292">
            <v>143</v>
          </cell>
          <cell r="E292">
            <v>16000</v>
          </cell>
          <cell r="F292">
            <v>2572678.620761693</v>
          </cell>
          <cell r="G292">
            <v>65000</v>
          </cell>
          <cell r="H292">
            <v>9327500</v>
          </cell>
          <cell r="I292">
            <v>65000</v>
          </cell>
          <cell r="J292">
            <v>34843268</v>
          </cell>
        </row>
        <row r="293">
          <cell r="A293">
            <v>914</v>
          </cell>
          <cell r="B293" t="str">
            <v>DEHP Non Y-Site Tube</v>
          </cell>
          <cell r="C293" t="str">
            <v>30-2612</v>
          </cell>
          <cell r="D293">
            <v>3</v>
          </cell>
          <cell r="E293">
            <v>15000</v>
          </cell>
          <cell r="F293">
            <v>48291.14605393837</v>
          </cell>
          <cell r="G293">
            <v>65000</v>
          </cell>
          <cell r="H293">
            <v>219050</v>
          </cell>
          <cell r="I293">
            <v>65000</v>
          </cell>
          <cell r="J293">
            <v>2155021</v>
          </cell>
          <cell r="O293">
            <v>15000</v>
          </cell>
          <cell r="P293">
            <v>50550</v>
          </cell>
        </row>
        <row r="294">
          <cell r="A294">
            <v>1004</v>
          </cell>
          <cell r="B294" t="str">
            <v>3M  부품</v>
          </cell>
          <cell r="D294">
            <v>12</v>
          </cell>
          <cell r="E294">
            <v>0</v>
          </cell>
          <cell r="F294">
            <v>0</v>
          </cell>
          <cell r="G294">
            <v>639740</v>
          </cell>
          <cell r="H294">
            <v>7676880</v>
          </cell>
          <cell r="I294">
            <v>640253</v>
          </cell>
          <cell r="J294">
            <v>29780656</v>
          </cell>
          <cell r="M294">
            <v>-513</v>
          </cell>
          <cell r="N294">
            <v>-6156</v>
          </cell>
        </row>
        <row r="295">
          <cell r="A295">
            <v>1028</v>
          </cell>
          <cell r="B295" t="str">
            <v>Sample Cup</v>
          </cell>
          <cell r="C295" t="str">
            <v>R.C-2</v>
          </cell>
          <cell r="D295">
            <v>9</v>
          </cell>
          <cell r="E295">
            <v>57000</v>
          </cell>
          <cell r="F295">
            <v>252610</v>
          </cell>
          <cell r="M295">
            <v>57000</v>
          </cell>
          <cell r="N295">
            <v>536370</v>
          </cell>
          <cell r="O295">
            <v>57000</v>
          </cell>
          <cell r="P295">
            <v>536370</v>
          </cell>
        </row>
        <row r="296">
          <cell r="A296">
            <v>1045</v>
          </cell>
          <cell r="B296" t="str">
            <v>Haemonetics Bag</v>
          </cell>
          <cell r="C296">
            <v>692</v>
          </cell>
          <cell r="D296">
            <v>1241</v>
          </cell>
          <cell r="E296">
            <v>0</v>
          </cell>
          <cell r="F296">
            <v>0</v>
          </cell>
          <cell r="G296">
            <v>139000</v>
          </cell>
          <cell r="H296">
            <v>172536530</v>
          </cell>
          <cell r="I296">
            <v>137000</v>
          </cell>
          <cell r="J296">
            <v>402051313</v>
          </cell>
          <cell r="M296">
            <v>2000</v>
          </cell>
          <cell r="N296">
            <v>2482540</v>
          </cell>
        </row>
        <row r="297">
          <cell r="A297">
            <v>1059</v>
          </cell>
          <cell r="B297" t="str">
            <v>그린플라스트용 금형</v>
          </cell>
          <cell r="E297">
            <v>0</v>
          </cell>
          <cell r="F297">
            <v>0</v>
          </cell>
          <cell r="I297">
            <v>2</v>
          </cell>
          <cell r="J297">
            <v>16680000</v>
          </cell>
          <cell r="M297">
            <v>-2</v>
          </cell>
        </row>
        <row r="298">
          <cell r="A298">
            <v>1062</v>
          </cell>
          <cell r="B298" t="str">
            <v>Deltec P.H.Needle</v>
          </cell>
          <cell r="C298" t="str">
            <v>20G 1.0</v>
          </cell>
          <cell r="D298">
            <v>89</v>
          </cell>
          <cell r="E298">
            <v>0</v>
          </cell>
          <cell r="F298">
            <v>0</v>
          </cell>
          <cell r="G298">
            <v>15000</v>
          </cell>
          <cell r="H298">
            <v>1335450</v>
          </cell>
          <cell r="I298">
            <v>15000</v>
          </cell>
          <cell r="J298">
            <v>3701620</v>
          </cell>
        </row>
        <row r="299">
          <cell r="A299">
            <v>1063</v>
          </cell>
          <cell r="B299" t="str">
            <v>Deltec P.H.Needle</v>
          </cell>
          <cell r="C299" t="str">
            <v>20G 1.0 90</v>
          </cell>
          <cell r="D299">
            <v>86</v>
          </cell>
          <cell r="E299">
            <v>0</v>
          </cell>
          <cell r="F299">
            <v>0</v>
          </cell>
          <cell r="G299">
            <v>190000</v>
          </cell>
          <cell r="H299">
            <v>16446400</v>
          </cell>
          <cell r="I299">
            <v>190000</v>
          </cell>
          <cell r="J299">
            <v>66175225</v>
          </cell>
        </row>
        <row r="300">
          <cell r="A300">
            <v>1108</v>
          </cell>
          <cell r="B300" t="str">
            <v>혈액 Bag-CPDA</v>
          </cell>
          <cell r="C300" t="str">
            <v>Triple(500mL:수)</v>
          </cell>
          <cell r="D300">
            <v>1679</v>
          </cell>
          <cell r="E300">
            <v>0</v>
          </cell>
          <cell r="F300">
            <v>0</v>
          </cell>
          <cell r="G300">
            <v>2961</v>
          </cell>
          <cell r="H300">
            <v>4973947</v>
          </cell>
          <cell r="I300">
            <v>2880</v>
          </cell>
          <cell r="J300">
            <v>8691336</v>
          </cell>
          <cell r="K300">
            <v>81</v>
          </cell>
          <cell r="L300">
            <v>136065</v>
          </cell>
        </row>
        <row r="301">
          <cell r="A301">
            <v>1109</v>
          </cell>
          <cell r="B301" t="str">
            <v>HYPEREX Tubing Set</v>
          </cell>
          <cell r="D301">
            <v>60022</v>
          </cell>
          <cell r="E301">
            <v>17</v>
          </cell>
          <cell r="F301">
            <v>408166.54425624781</v>
          </cell>
          <cell r="G301">
            <v>28</v>
          </cell>
          <cell r="H301">
            <v>1680631</v>
          </cell>
          <cell r="I301">
            <v>25</v>
          </cell>
          <cell r="J301">
            <v>3000000</v>
          </cell>
          <cell r="M301">
            <v>20</v>
          </cell>
          <cell r="N301">
            <v>1200450</v>
          </cell>
          <cell r="O301">
            <v>21</v>
          </cell>
          <cell r="P301">
            <v>1260473</v>
          </cell>
        </row>
        <row r="302">
          <cell r="A302">
            <v>1128</v>
          </cell>
          <cell r="B302" t="str">
            <v>혈액 Bag CPD/SAG-M</v>
          </cell>
          <cell r="C302" t="str">
            <v>Triple(450mL:수)</v>
          </cell>
          <cell r="D302">
            <v>2234</v>
          </cell>
          <cell r="E302">
            <v>0</v>
          </cell>
          <cell r="F302">
            <v>0</v>
          </cell>
          <cell r="G302">
            <v>1329</v>
          </cell>
          <cell r="H302">
            <v>2970275</v>
          </cell>
          <cell r="I302">
            <v>1000</v>
          </cell>
          <cell r="J302">
            <v>4291416</v>
          </cell>
          <cell r="K302">
            <v>269</v>
          </cell>
          <cell r="L302">
            <v>601206</v>
          </cell>
          <cell r="M302">
            <v>60</v>
          </cell>
          <cell r="N302">
            <v>134098</v>
          </cell>
        </row>
        <row r="303">
          <cell r="A303">
            <v>1129</v>
          </cell>
          <cell r="B303" t="str">
            <v>혈액 Bag CPD/SAG-M</v>
          </cell>
          <cell r="C303" t="str">
            <v>Quadruple(450mL:수)</v>
          </cell>
          <cell r="D303">
            <v>2679</v>
          </cell>
          <cell r="E303">
            <v>130</v>
          </cell>
          <cell r="F303">
            <v>329365.93622344173</v>
          </cell>
          <cell r="G303">
            <v>11129</v>
          </cell>
          <cell r="H303">
            <v>29820044</v>
          </cell>
          <cell r="I303">
            <v>10980</v>
          </cell>
          <cell r="J303">
            <v>58443732</v>
          </cell>
          <cell r="K303">
            <v>149</v>
          </cell>
          <cell r="L303">
            <v>399244</v>
          </cell>
        </row>
        <row r="304">
          <cell r="A304">
            <v>1134</v>
          </cell>
          <cell r="B304" t="str">
            <v>면 봉</v>
          </cell>
          <cell r="C304" t="str">
            <v>(Box)</v>
          </cell>
          <cell r="D304">
            <v>3725</v>
          </cell>
          <cell r="E304">
            <v>5267</v>
          </cell>
          <cell r="F304">
            <v>9983980.6424382199</v>
          </cell>
          <cell r="I304">
            <v>243</v>
          </cell>
          <cell r="J304">
            <v>1282140</v>
          </cell>
          <cell r="M304">
            <v>370</v>
          </cell>
          <cell r="N304">
            <v>1378608</v>
          </cell>
          <cell r="O304">
            <v>245</v>
          </cell>
          <cell r="P304">
            <v>912862</v>
          </cell>
        </row>
        <row r="305">
          <cell r="A305">
            <v>1135</v>
          </cell>
          <cell r="B305" t="str">
            <v>Gauze</v>
          </cell>
          <cell r="C305" t="str">
            <v>2*2"(Box)</v>
          </cell>
          <cell r="D305">
            <v>2226</v>
          </cell>
          <cell r="E305">
            <v>0</v>
          </cell>
          <cell r="F305">
            <v>0</v>
          </cell>
          <cell r="J305">
            <v>91360</v>
          </cell>
          <cell r="M305">
            <v>180</v>
          </cell>
          <cell r="N305">
            <v>400806</v>
          </cell>
          <cell r="O305">
            <v>180</v>
          </cell>
          <cell r="P305">
            <v>400806</v>
          </cell>
        </row>
        <row r="306">
          <cell r="A306">
            <v>1166</v>
          </cell>
          <cell r="B306" t="str">
            <v>복강 Adaptor</v>
          </cell>
          <cell r="C306" t="str">
            <v>Luer Lock Type</v>
          </cell>
          <cell r="D306">
            <v>31069</v>
          </cell>
          <cell r="E306">
            <v>0</v>
          </cell>
          <cell r="F306">
            <v>0</v>
          </cell>
          <cell r="G306">
            <v>273</v>
          </cell>
          <cell r="H306">
            <v>8481987</v>
          </cell>
          <cell r="I306">
            <v>352</v>
          </cell>
          <cell r="J306">
            <v>12691500</v>
          </cell>
          <cell r="K306">
            <v>1</v>
          </cell>
          <cell r="L306">
            <v>31069</v>
          </cell>
          <cell r="M306">
            <v>-25</v>
          </cell>
          <cell r="N306">
            <v>-776738</v>
          </cell>
        </row>
        <row r="307">
          <cell r="A307">
            <v>1175</v>
          </cell>
          <cell r="B307" t="str">
            <v>수액제제 접착품</v>
          </cell>
          <cell r="D307">
            <v>480</v>
          </cell>
          <cell r="E307">
            <v>0</v>
          </cell>
          <cell r="F307">
            <v>0</v>
          </cell>
          <cell r="G307">
            <v>120</v>
          </cell>
          <cell r="H307">
            <v>57619</v>
          </cell>
          <cell r="I307">
            <v>120</v>
          </cell>
          <cell r="J307">
            <v>84000</v>
          </cell>
        </row>
        <row r="308">
          <cell r="A308">
            <v>1176</v>
          </cell>
          <cell r="B308" t="str">
            <v>Break-off Part</v>
          </cell>
          <cell r="C308" t="str">
            <v>NPBI</v>
          </cell>
          <cell r="D308">
            <v>19</v>
          </cell>
          <cell r="E308">
            <v>105000</v>
          </cell>
          <cell r="F308">
            <v>1891051.724716204</v>
          </cell>
          <cell r="G308">
            <v>700000</v>
          </cell>
          <cell r="H308">
            <v>13573000</v>
          </cell>
          <cell r="I308">
            <v>850000</v>
          </cell>
          <cell r="J308">
            <v>57434404</v>
          </cell>
          <cell r="M308">
            <v>-150000</v>
          </cell>
          <cell r="N308">
            <v>-2908500</v>
          </cell>
        </row>
        <row r="309">
          <cell r="A309">
            <v>1180</v>
          </cell>
          <cell r="B309" t="str">
            <v>혈액 Bag-CPDA</v>
          </cell>
          <cell r="C309" t="str">
            <v>Double(500mL:수)</v>
          </cell>
          <cell r="D309">
            <v>1296</v>
          </cell>
          <cell r="E309">
            <v>0</v>
          </cell>
          <cell r="F309">
            <v>0</v>
          </cell>
          <cell r="G309">
            <v>15272</v>
          </cell>
          <cell r="H309">
            <v>19793275</v>
          </cell>
          <cell r="I309">
            <v>15180</v>
          </cell>
          <cell r="J309">
            <v>33101773</v>
          </cell>
          <cell r="K309">
            <v>144</v>
          </cell>
          <cell r="L309">
            <v>186631</v>
          </cell>
        </row>
        <row r="310">
          <cell r="A310">
            <v>1184</v>
          </cell>
          <cell r="B310" t="str">
            <v>혈액 Bag-CPDA</v>
          </cell>
          <cell r="C310" t="str">
            <v>Double(350mL:수)</v>
          </cell>
          <cell r="D310">
            <v>1251</v>
          </cell>
          <cell r="E310">
            <v>0</v>
          </cell>
          <cell r="F310">
            <v>0</v>
          </cell>
          <cell r="G310">
            <v>19066</v>
          </cell>
          <cell r="H310">
            <v>23865865</v>
          </cell>
          <cell r="I310">
            <v>23730</v>
          </cell>
          <cell r="J310">
            <v>48006671</v>
          </cell>
          <cell r="K310">
            <v>396</v>
          </cell>
          <cell r="L310">
            <v>495692</v>
          </cell>
        </row>
        <row r="311">
          <cell r="A311">
            <v>1185</v>
          </cell>
          <cell r="B311" t="str">
            <v>혈액 Bag-CPDA</v>
          </cell>
          <cell r="C311" t="str">
            <v>Triple(350mL:수)</v>
          </cell>
          <cell r="D311">
            <v>1631</v>
          </cell>
          <cell r="E311">
            <v>0</v>
          </cell>
          <cell r="F311">
            <v>0</v>
          </cell>
          <cell r="G311">
            <v>82018</v>
          </cell>
          <cell r="H311">
            <v>133847634</v>
          </cell>
          <cell r="I311">
            <v>81700</v>
          </cell>
          <cell r="J311">
            <v>237554388</v>
          </cell>
          <cell r="K311">
            <v>318</v>
          </cell>
          <cell r="L311">
            <v>518953</v>
          </cell>
        </row>
        <row r="312">
          <cell r="A312">
            <v>1189</v>
          </cell>
          <cell r="B312" t="str">
            <v>Kelly</v>
          </cell>
          <cell r="E312">
            <v>0</v>
          </cell>
          <cell r="F312">
            <v>0</v>
          </cell>
          <cell r="I312">
            <v>502</v>
          </cell>
          <cell r="J312">
            <v>441760</v>
          </cell>
          <cell r="M312">
            <v>-502</v>
          </cell>
        </row>
        <row r="313">
          <cell r="A313">
            <v>1192</v>
          </cell>
          <cell r="B313" t="str">
            <v>Greenject- 3</v>
          </cell>
          <cell r="C313" t="str">
            <v>23G 1 (비매품)</v>
          </cell>
          <cell r="D313">
            <v>29</v>
          </cell>
          <cell r="E313">
            <v>0</v>
          </cell>
          <cell r="F313">
            <v>0</v>
          </cell>
          <cell r="I313">
            <v>100</v>
          </cell>
          <cell r="J313">
            <v>4100</v>
          </cell>
          <cell r="M313">
            <v>80900</v>
          </cell>
          <cell r="N313">
            <v>2346100</v>
          </cell>
          <cell r="O313">
            <v>80900</v>
          </cell>
          <cell r="P313">
            <v>2346100</v>
          </cell>
        </row>
        <row r="314">
          <cell r="A314">
            <v>1207</v>
          </cell>
          <cell r="B314" t="str">
            <v>금       형</v>
          </cell>
          <cell r="C314" t="str">
            <v>L41028</v>
          </cell>
          <cell r="E314">
            <v>0</v>
          </cell>
          <cell r="F314">
            <v>0</v>
          </cell>
          <cell r="I314">
            <v>1</v>
          </cell>
          <cell r="J314">
            <v>3000000</v>
          </cell>
          <cell r="M314">
            <v>-1</v>
          </cell>
        </row>
        <row r="315">
          <cell r="A315">
            <v>1208</v>
          </cell>
          <cell r="B315" t="str">
            <v>금       형</v>
          </cell>
          <cell r="C315" t="str">
            <v>L41336</v>
          </cell>
          <cell r="E315">
            <v>0</v>
          </cell>
          <cell r="F315">
            <v>0</v>
          </cell>
          <cell r="I315">
            <v>1</v>
          </cell>
          <cell r="J315">
            <v>3000000</v>
          </cell>
          <cell r="M315">
            <v>-1</v>
          </cell>
        </row>
        <row r="316">
          <cell r="A316">
            <v>1231</v>
          </cell>
          <cell r="B316" t="str">
            <v>Ecoline</v>
          </cell>
          <cell r="C316" t="str">
            <v>GCP-040MI</v>
          </cell>
          <cell r="D316">
            <v>43782</v>
          </cell>
          <cell r="E316">
            <v>14</v>
          </cell>
          <cell r="F316">
            <v>1341643.3333333335</v>
          </cell>
          <cell r="M316">
            <v>9</v>
          </cell>
          <cell r="N316">
            <v>394040</v>
          </cell>
          <cell r="O316">
            <v>9</v>
          </cell>
          <cell r="P316">
            <v>394040</v>
          </cell>
        </row>
        <row r="317">
          <cell r="A317">
            <v>1233</v>
          </cell>
          <cell r="B317" t="str">
            <v>Ecoline</v>
          </cell>
          <cell r="C317" t="str">
            <v>GCP-727MA</v>
          </cell>
          <cell r="D317">
            <v>117358</v>
          </cell>
          <cell r="E317">
            <v>10</v>
          </cell>
          <cell r="F317">
            <v>958317</v>
          </cell>
          <cell r="M317">
            <v>5</v>
          </cell>
          <cell r="N317">
            <v>586794</v>
          </cell>
          <cell r="O317">
            <v>5</v>
          </cell>
          <cell r="P317">
            <v>586794</v>
          </cell>
        </row>
        <row r="318">
          <cell r="A318">
            <v>1234</v>
          </cell>
          <cell r="B318" t="str">
            <v>Ecoline</v>
          </cell>
          <cell r="C318" t="str">
            <v>GCP-619MA</v>
          </cell>
          <cell r="D318">
            <v>48193</v>
          </cell>
          <cell r="E318">
            <v>5</v>
          </cell>
          <cell r="F318">
            <v>479159</v>
          </cell>
          <cell r="M318">
            <v>5</v>
          </cell>
          <cell r="N318">
            <v>240965</v>
          </cell>
          <cell r="O318">
            <v>5</v>
          </cell>
          <cell r="P318">
            <v>240965</v>
          </cell>
        </row>
        <row r="319">
          <cell r="A319">
            <v>1235</v>
          </cell>
          <cell r="B319" t="str">
            <v>Ecoline</v>
          </cell>
          <cell r="C319" t="str">
            <v>GCP-267MA</v>
          </cell>
          <cell r="D319">
            <v>64581</v>
          </cell>
          <cell r="E319">
            <v>4</v>
          </cell>
          <cell r="F319">
            <v>383327</v>
          </cell>
          <cell r="M319">
            <v>4</v>
          </cell>
          <cell r="N319">
            <v>258325</v>
          </cell>
          <cell r="O319">
            <v>4</v>
          </cell>
          <cell r="P319">
            <v>258325</v>
          </cell>
        </row>
        <row r="320">
          <cell r="A320">
            <v>1236</v>
          </cell>
          <cell r="B320" t="str">
            <v>Ecoline</v>
          </cell>
          <cell r="C320" t="str">
            <v>GCP-267MI</v>
          </cell>
          <cell r="D320">
            <v>103406</v>
          </cell>
          <cell r="E320">
            <v>7</v>
          </cell>
          <cell r="F320">
            <v>670821</v>
          </cell>
          <cell r="M320">
            <v>7</v>
          </cell>
          <cell r="N320">
            <v>723844</v>
          </cell>
          <cell r="O320">
            <v>7</v>
          </cell>
          <cell r="P320">
            <v>723844</v>
          </cell>
        </row>
        <row r="321">
          <cell r="A321">
            <v>1237</v>
          </cell>
          <cell r="B321" t="str">
            <v>Ecoline</v>
          </cell>
          <cell r="C321" t="str">
            <v>GCP-192MA</v>
          </cell>
          <cell r="D321">
            <v>101990</v>
          </cell>
          <cell r="E321">
            <v>15</v>
          </cell>
          <cell r="F321">
            <v>1437475</v>
          </cell>
          <cell r="M321">
            <v>15</v>
          </cell>
          <cell r="N321">
            <v>1529859</v>
          </cell>
          <cell r="O321">
            <v>15</v>
          </cell>
          <cell r="P321">
            <v>1529859</v>
          </cell>
        </row>
        <row r="322">
          <cell r="A322">
            <v>1238</v>
          </cell>
          <cell r="B322" t="str">
            <v>Ecoline</v>
          </cell>
          <cell r="C322" t="str">
            <v>GCP-192MI</v>
          </cell>
          <cell r="D322">
            <v>66703</v>
          </cell>
          <cell r="E322">
            <v>2</v>
          </cell>
          <cell r="F322">
            <v>191664</v>
          </cell>
          <cell r="M322">
            <v>2</v>
          </cell>
          <cell r="N322">
            <v>133406</v>
          </cell>
          <cell r="O322">
            <v>2</v>
          </cell>
          <cell r="P322">
            <v>133406</v>
          </cell>
        </row>
        <row r="323">
          <cell r="A323">
            <v>1239</v>
          </cell>
          <cell r="B323" t="str">
            <v>Ecoline</v>
          </cell>
          <cell r="C323" t="str">
            <v>GCP-192MP</v>
          </cell>
          <cell r="D323">
            <v>64440</v>
          </cell>
          <cell r="E323">
            <v>2</v>
          </cell>
          <cell r="F323">
            <v>191664</v>
          </cell>
          <cell r="M323">
            <v>2</v>
          </cell>
          <cell r="N323">
            <v>128881</v>
          </cell>
          <cell r="O323">
            <v>2</v>
          </cell>
          <cell r="P323">
            <v>128881</v>
          </cell>
        </row>
        <row r="324">
          <cell r="A324">
            <v>1240</v>
          </cell>
          <cell r="B324" t="str">
            <v>Ecoline</v>
          </cell>
          <cell r="C324" t="str">
            <v>GCP-2000MA</v>
          </cell>
          <cell r="D324">
            <v>108520</v>
          </cell>
          <cell r="E324">
            <v>3</v>
          </cell>
          <cell r="F324">
            <v>287494</v>
          </cell>
          <cell r="M324">
            <v>3</v>
          </cell>
          <cell r="N324">
            <v>325561</v>
          </cell>
          <cell r="O324">
            <v>3</v>
          </cell>
          <cell r="P324">
            <v>325561</v>
          </cell>
        </row>
        <row r="325">
          <cell r="A325">
            <v>1241</v>
          </cell>
          <cell r="B325" t="str">
            <v>Ecoline</v>
          </cell>
          <cell r="C325" t="str">
            <v>GCP-2000MP</v>
          </cell>
          <cell r="D325">
            <v>107629</v>
          </cell>
          <cell r="E325">
            <v>3</v>
          </cell>
          <cell r="F325">
            <v>287494</v>
          </cell>
          <cell r="M325">
            <v>3</v>
          </cell>
          <cell r="N325">
            <v>322887</v>
          </cell>
          <cell r="O325">
            <v>3</v>
          </cell>
          <cell r="P325">
            <v>322887</v>
          </cell>
        </row>
        <row r="326">
          <cell r="A326">
            <v>1317</v>
          </cell>
          <cell r="B326" t="str">
            <v>Bag 가온기</v>
          </cell>
          <cell r="D326">
            <v>100000</v>
          </cell>
          <cell r="E326">
            <v>271</v>
          </cell>
          <cell r="F326">
            <v>25602478.847110141</v>
          </cell>
          <cell r="I326">
            <v>10</v>
          </cell>
          <cell r="J326">
            <v>1100000</v>
          </cell>
          <cell r="K326">
            <v>3</v>
          </cell>
          <cell r="L326">
            <v>300000</v>
          </cell>
          <cell r="M326">
            <v>204</v>
          </cell>
          <cell r="N326">
            <v>20400000</v>
          </cell>
          <cell r="O326">
            <v>176</v>
          </cell>
          <cell r="P326">
            <v>17600000</v>
          </cell>
        </row>
        <row r="327">
          <cell r="A327">
            <v>1322</v>
          </cell>
          <cell r="B327" t="str">
            <v>H.D.Sol-BC</v>
          </cell>
          <cell r="C327" t="str">
            <v>A 액(수출용)</v>
          </cell>
          <cell r="D327">
            <v>4922</v>
          </cell>
          <cell r="E327">
            <v>0</v>
          </cell>
          <cell r="F327">
            <v>0</v>
          </cell>
          <cell r="G327">
            <v>400</v>
          </cell>
          <cell r="H327">
            <v>1968956</v>
          </cell>
          <cell r="I327">
            <v>400</v>
          </cell>
          <cell r="J327">
            <v>2316000</v>
          </cell>
        </row>
        <row r="328">
          <cell r="A328">
            <v>1341</v>
          </cell>
          <cell r="B328" t="str">
            <v>Volumetric Set</v>
          </cell>
          <cell r="D328">
            <v>1300</v>
          </cell>
          <cell r="E328">
            <v>5990</v>
          </cell>
          <cell r="F328">
            <v>5243685.9897289835</v>
          </cell>
          <cell r="G328">
            <v>39207</v>
          </cell>
          <cell r="H328">
            <v>50969100</v>
          </cell>
          <cell r="I328">
            <v>42360</v>
          </cell>
          <cell r="J328">
            <v>91632974</v>
          </cell>
          <cell r="K328">
            <v>515</v>
          </cell>
          <cell r="L328">
            <v>669500</v>
          </cell>
          <cell r="M328">
            <v>-2389</v>
          </cell>
          <cell r="N328">
            <v>-3105700</v>
          </cell>
          <cell r="O328">
            <v>5393</v>
          </cell>
          <cell r="P328">
            <v>7010900</v>
          </cell>
        </row>
        <row r="329">
          <cell r="A329">
            <v>1397</v>
          </cell>
          <cell r="B329" t="str">
            <v>Roachzero</v>
          </cell>
          <cell r="C329" t="str">
            <v>멸균</v>
          </cell>
          <cell r="E329">
            <v>0</v>
          </cell>
          <cell r="F329">
            <v>0</v>
          </cell>
          <cell r="I329">
            <v>2</v>
          </cell>
          <cell r="J329">
            <v>200000</v>
          </cell>
          <cell r="M329">
            <v>-2</v>
          </cell>
        </row>
        <row r="330">
          <cell r="A330">
            <v>1400</v>
          </cell>
          <cell r="B330" t="str">
            <v>혈액회로</v>
          </cell>
          <cell r="C330" t="str">
            <v>GCL-269B</v>
          </cell>
          <cell r="D330">
            <v>3273</v>
          </cell>
          <cell r="E330">
            <v>0</v>
          </cell>
          <cell r="F330">
            <v>0</v>
          </cell>
          <cell r="I330">
            <v>-290</v>
          </cell>
          <cell r="J330">
            <v>-1102000</v>
          </cell>
          <cell r="M330">
            <v>475</v>
          </cell>
          <cell r="N330">
            <v>1554703</v>
          </cell>
          <cell r="O330">
            <v>173</v>
          </cell>
          <cell r="P330">
            <v>566239</v>
          </cell>
        </row>
        <row r="331">
          <cell r="A331">
            <v>1423</v>
          </cell>
          <cell r="B331" t="str">
            <v>Drain Bag</v>
          </cell>
          <cell r="C331" t="str">
            <v>L41336</v>
          </cell>
          <cell r="D331">
            <v>618</v>
          </cell>
          <cell r="E331">
            <v>0</v>
          </cell>
          <cell r="F331">
            <v>0</v>
          </cell>
          <cell r="G331">
            <v>20000</v>
          </cell>
          <cell r="H331">
            <v>12377600</v>
          </cell>
          <cell r="I331">
            <v>20000</v>
          </cell>
          <cell r="J331">
            <v>26413600</v>
          </cell>
        </row>
        <row r="332">
          <cell r="A332">
            <v>1424</v>
          </cell>
          <cell r="B332" t="str">
            <v>Drain Bag</v>
          </cell>
          <cell r="C332" t="str">
            <v>L41028</v>
          </cell>
          <cell r="D332">
            <v>617</v>
          </cell>
          <cell r="E332">
            <v>0</v>
          </cell>
          <cell r="F332">
            <v>0</v>
          </cell>
          <cell r="G332">
            <v>3000</v>
          </cell>
          <cell r="H332">
            <v>1852470</v>
          </cell>
          <cell r="I332">
            <v>3000</v>
          </cell>
          <cell r="J332">
            <v>4390350</v>
          </cell>
        </row>
        <row r="333">
          <cell r="A333">
            <v>1434</v>
          </cell>
          <cell r="B333" t="str">
            <v>Scalp Vein Set</v>
          </cell>
          <cell r="C333" t="str">
            <v>녹십자용</v>
          </cell>
          <cell r="D333">
            <v>70</v>
          </cell>
          <cell r="E333">
            <v>42200</v>
          </cell>
          <cell r="F333">
            <v>2238327.2802601242</v>
          </cell>
          <cell r="G333">
            <v>260000</v>
          </cell>
          <cell r="H333">
            <v>18200000</v>
          </cell>
          <cell r="I333">
            <v>266000</v>
          </cell>
          <cell r="J333">
            <v>21280000</v>
          </cell>
          <cell r="M333">
            <v>34200</v>
          </cell>
          <cell r="N333">
            <v>2394000</v>
          </cell>
          <cell r="O333">
            <v>34200</v>
          </cell>
          <cell r="P333">
            <v>2394000</v>
          </cell>
        </row>
        <row r="334">
          <cell r="A334">
            <v>1437</v>
          </cell>
          <cell r="B334" t="str">
            <v>Deltec</v>
          </cell>
          <cell r="C334" t="str">
            <v>P.E Foam</v>
          </cell>
          <cell r="D334">
            <v>23</v>
          </cell>
          <cell r="E334">
            <v>0</v>
          </cell>
          <cell r="F334">
            <v>0</v>
          </cell>
          <cell r="G334">
            <v>2265000</v>
          </cell>
          <cell r="H334">
            <v>53929650</v>
          </cell>
          <cell r="I334">
            <v>2265000</v>
          </cell>
          <cell r="J334">
            <v>136520108</v>
          </cell>
        </row>
        <row r="335">
          <cell r="A335">
            <v>1440</v>
          </cell>
          <cell r="B335" t="str">
            <v>수액 Set QS-Type</v>
          </cell>
          <cell r="C335" t="str">
            <v>23G</v>
          </cell>
          <cell r="D335">
            <v>230</v>
          </cell>
          <cell r="E335">
            <v>0</v>
          </cell>
          <cell r="F335">
            <v>0</v>
          </cell>
          <cell r="G335">
            <v>257200</v>
          </cell>
          <cell r="H335">
            <v>59156000</v>
          </cell>
          <cell r="I335">
            <v>206400</v>
          </cell>
          <cell r="J335">
            <v>59157600</v>
          </cell>
          <cell r="K335">
            <v>170</v>
          </cell>
          <cell r="L335">
            <v>39100</v>
          </cell>
          <cell r="M335">
            <v>53170</v>
          </cell>
          <cell r="N335">
            <v>12229100</v>
          </cell>
          <cell r="O335">
            <v>52300</v>
          </cell>
          <cell r="P335">
            <v>12029000</v>
          </cell>
        </row>
        <row r="336">
          <cell r="A336">
            <v>1441</v>
          </cell>
          <cell r="B336" t="str">
            <v>Greenject- 1</v>
          </cell>
          <cell r="C336" t="str">
            <v>24G 1</v>
          </cell>
          <cell r="D336">
            <v>33</v>
          </cell>
          <cell r="E336">
            <v>0</v>
          </cell>
          <cell r="F336">
            <v>0</v>
          </cell>
          <cell r="M336">
            <v>36000</v>
          </cell>
          <cell r="N336">
            <v>1188000</v>
          </cell>
          <cell r="O336">
            <v>36000</v>
          </cell>
          <cell r="P336">
            <v>1188000</v>
          </cell>
        </row>
        <row r="337">
          <cell r="A337">
            <v>1445</v>
          </cell>
          <cell r="B337" t="str">
            <v>혈액 Bag-CPDA</v>
          </cell>
          <cell r="C337" t="str">
            <v>Quadruple(450mL:수)PD</v>
          </cell>
          <cell r="E337">
            <v>0</v>
          </cell>
          <cell r="F337">
            <v>0</v>
          </cell>
          <cell r="I337">
            <v>1875</v>
          </cell>
          <cell r="J337">
            <v>8603528</v>
          </cell>
          <cell r="M337">
            <v>-1875</v>
          </cell>
        </row>
        <row r="338">
          <cell r="A338">
            <v>1505</v>
          </cell>
          <cell r="B338" t="str">
            <v>T.P.N Bag</v>
          </cell>
          <cell r="C338" t="str">
            <v>1L(중앙병원용)</v>
          </cell>
          <cell r="D338">
            <v>1231</v>
          </cell>
          <cell r="E338">
            <v>0</v>
          </cell>
          <cell r="F338">
            <v>0</v>
          </cell>
          <cell r="G338">
            <v>5080</v>
          </cell>
          <cell r="H338">
            <v>6255156</v>
          </cell>
          <cell r="I338">
            <v>4000</v>
          </cell>
          <cell r="J338">
            <v>5218000</v>
          </cell>
          <cell r="M338">
            <v>1580</v>
          </cell>
          <cell r="N338">
            <v>1945501</v>
          </cell>
          <cell r="O338">
            <v>500</v>
          </cell>
          <cell r="P338">
            <v>615664</v>
          </cell>
        </row>
        <row r="339">
          <cell r="A339">
            <v>1525</v>
          </cell>
          <cell r="B339" t="str">
            <v>복강관류액주입관</v>
          </cell>
          <cell r="C339" t="str">
            <v>Neo (6개월)</v>
          </cell>
          <cell r="D339">
            <v>2560</v>
          </cell>
          <cell r="E339">
            <v>140</v>
          </cell>
          <cell r="F339">
            <v>456316.93333333335</v>
          </cell>
          <cell r="M339">
            <v>150</v>
          </cell>
          <cell r="N339">
            <v>384000</v>
          </cell>
          <cell r="O339">
            <v>140</v>
          </cell>
          <cell r="P339">
            <v>358400</v>
          </cell>
        </row>
        <row r="340">
          <cell r="A340">
            <v>1527</v>
          </cell>
          <cell r="B340" t="str">
            <v>Two Peritosol 150</v>
          </cell>
          <cell r="C340" t="str">
            <v>1 L</v>
          </cell>
          <cell r="D340">
            <v>2727</v>
          </cell>
          <cell r="E340">
            <v>5977</v>
          </cell>
          <cell r="F340">
            <v>19576767.437738955</v>
          </cell>
          <cell r="G340">
            <v>16283</v>
          </cell>
          <cell r="H340">
            <v>44412696</v>
          </cell>
          <cell r="I340">
            <v>15904</v>
          </cell>
          <cell r="J340">
            <v>41950928</v>
          </cell>
          <cell r="K340">
            <v>1278</v>
          </cell>
          <cell r="L340">
            <v>3485808</v>
          </cell>
          <cell r="M340">
            <v>3153</v>
          </cell>
          <cell r="N340">
            <v>8599964</v>
          </cell>
          <cell r="O340">
            <v>3062</v>
          </cell>
          <cell r="P340">
            <v>8351757</v>
          </cell>
        </row>
        <row r="341">
          <cell r="A341">
            <v>1528</v>
          </cell>
          <cell r="B341" t="str">
            <v>Two Peritosol 150</v>
          </cell>
          <cell r="C341" t="str">
            <v>1.5L</v>
          </cell>
          <cell r="D341">
            <v>3253</v>
          </cell>
          <cell r="E341">
            <v>0</v>
          </cell>
          <cell r="F341">
            <v>0</v>
          </cell>
          <cell r="G341">
            <v>5428</v>
          </cell>
          <cell r="H341">
            <v>17661409</v>
          </cell>
          <cell r="I341">
            <v>3053</v>
          </cell>
          <cell r="J341">
            <v>9830660</v>
          </cell>
          <cell r="K341">
            <v>62</v>
          </cell>
          <cell r="L341">
            <v>201733</v>
          </cell>
          <cell r="M341">
            <v>2313</v>
          </cell>
          <cell r="N341">
            <v>7525946</v>
          </cell>
          <cell r="O341">
            <v>2258</v>
          </cell>
          <cell r="P341">
            <v>7346989</v>
          </cell>
        </row>
        <row r="342">
          <cell r="A342">
            <v>1529</v>
          </cell>
          <cell r="B342" t="str">
            <v>Two Peritosol 150</v>
          </cell>
          <cell r="C342" t="str">
            <v>2 L</v>
          </cell>
          <cell r="D342">
            <v>3302</v>
          </cell>
          <cell r="E342">
            <v>29417</v>
          </cell>
          <cell r="F342">
            <v>111467364.12670562</v>
          </cell>
          <cell r="G342">
            <v>230138</v>
          </cell>
          <cell r="H342">
            <v>760141211</v>
          </cell>
          <cell r="I342">
            <v>217950</v>
          </cell>
          <cell r="J342">
            <v>805654996</v>
          </cell>
          <cell r="K342">
            <v>1905</v>
          </cell>
          <cell r="L342">
            <v>6292176</v>
          </cell>
          <cell r="M342">
            <v>27681</v>
          </cell>
          <cell r="N342">
            <v>91429789</v>
          </cell>
          <cell r="O342">
            <v>26156</v>
          </cell>
          <cell r="P342">
            <v>86392744</v>
          </cell>
        </row>
        <row r="343">
          <cell r="A343">
            <v>1531</v>
          </cell>
          <cell r="B343" t="str">
            <v>Two Peritosol 250</v>
          </cell>
          <cell r="C343" t="str">
            <v>1 L</v>
          </cell>
          <cell r="D343">
            <v>2730</v>
          </cell>
          <cell r="E343">
            <v>0</v>
          </cell>
          <cell r="F343">
            <v>0</v>
          </cell>
          <cell r="G343">
            <v>2873</v>
          </cell>
          <cell r="H343">
            <v>7845243</v>
          </cell>
          <cell r="I343">
            <v>228</v>
          </cell>
          <cell r="J343">
            <v>608760</v>
          </cell>
          <cell r="K343">
            <v>1109</v>
          </cell>
          <cell r="L343">
            <v>3028323</v>
          </cell>
          <cell r="M343">
            <v>1536</v>
          </cell>
          <cell r="N343">
            <v>4194324</v>
          </cell>
          <cell r="O343">
            <v>1536</v>
          </cell>
          <cell r="P343">
            <v>4194324</v>
          </cell>
        </row>
        <row r="344">
          <cell r="A344">
            <v>1532</v>
          </cell>
          <cell r="B344" t="str">
            <v>Two Peritosol 250</v>
          </cell>
          <cell r="C344" t="str">
            <v>1.5L</v>
          </cell>
          <cell r="D344">
            <v>3186</v>
          </cell>
          <cell r="E344">
            <v>0</v>
          </cell>
          <cell r="F344">
            <v>0</v>
          </cell>
          <cell r="G344">
            <v>934</v>
          </cell>
          <cell r="H344">
            <v>2976480</v>
          </cell>
          <cell r="I344">
            <v>78</v>
          </cell>
          <cell r="J344">
            <v>251160</v>
          </cell>
          <cell r="K344">
            <v>241</v>
          </cell>
          <cell r="L344">
            <v>768021</v>
          </cell>
          <cell r="M344">
            <v>615</v>
          </cell>
          <cell r="N344">
            <v>1959887</v>
          </cell>
          <cell r="O344">
            <v>615</v>
          </cell>
          <cell r="P344">
            <v>1959887</v>
          </cell>
        </row>
        <row r="345">
          <cell r="A345">
            <v>1533</v>
          </cell>
          <cell r="B345" t="str">
            <v>Two Peritosol 250</v>
          </cell>
          <cell r="C345" t="str">
            <v>2 L</v>
          </cell>
          <cell r="D345">
            <v>3314</v>
          </cell>
          <cell r="E345">
            <v>2010</v>
          </cell>
          <cell r="F345">
            <v>8795590.9470659811</v>
          </cell>
          <cell r="G345">
            <v>19803</v>
          </cell>
          <cell r="H345">
            <v>65639617</v>
          </cell>
          <cell r="I345">
            <v>18789</v>
          </cell>
          <cell r="J345">
            <v>69630666</v>
          </cell>
          <cell r="K345">
            <v>440</v>
          </cell>
          <cell r="L345">
            <v>1458437</v>
          </cell>
          <cell r="M345">
            <v>3072</v>
          </cell>
          <cell r="N345">
            <v>10182543</v>
          </cell>
          <cell r="O345">
            <v>2918</v>
          </cell>
          <cell r="P345">
            <v>9672090</v>
          </cell>
        </row>
        <row r="346">
          <cell r="A346">
            <v>1535</v>
          </cell>
          <cell r="B346" t="str">
            <v>Two Peritosol 425</v>
          </cell>
          <cell r="C346" t="str">
            <v>1 L</v>
          </cell>
          <cell r="D346">
            <v>2751</v>
          </cell>
          <cell r="E346">
            <v>5717</v>
          </cell>
          <cell r="F346">
            <v>16957349.260730874</v>
          </cell>
          <cell r="G346">
            <v>10972</v>
          </cell>
          <cell r="H346">
            <v>30187153</v>
          </cell>
          <cell r="I346">
            <v>5871</v>
          </cell>
          <cell r="J346">
            <v>15489858</v>
          </cell>
          <cell r="K346">
            <v>2757</v>
          </cell>
          <cell r="L346">
            <v>7585306</v>
          </cell>
          <cell r="M346">
            <v>6438</v>
          </cell>
          <cell r="N346">
            <v>17712804</v>
          </cell>
          <cell r="O346">
            <v>6436</v>
          </cell>
          <cell r="P346">
            <v>17707301</v>
          </cell>
        </row>
        <row r="347">
          <cell r="A347">
            <v>1536</v>
          </cell>
          <cell r="B347" t="str">
            <v>Two Peritosol 425</v>
          </cell>
          <cell r="C347" t="str">
            <v>1.5L</v>
          </cell>
          <cell r="D347">
            <v>3301</v>
          </cell>
          <cell r="E347">
            <v>0</v>
          </cell>
          <cell r="F347">
            <v>0</v>
          </cell>
          <cell r="G347">
            <v>2909</v>
          </cell>
          <cell r="H347">
            <v>9602696</v>
          </cell>
          <cell r="I347">
            <v>920</v>
          </cell>
          <cell r="J347">
            <v>2962400</v>
          </cell>
          <cell r="K347">
            <v>800</v>
          </cell>
          <cell r="L347">
            <v>2640823</v>
          </cell>
          <cell r="M347">
            <v>1189</v>
          </cell>
          <cell r="N347">
            <v>3924924</v>
          </cell>
          <cell r="O347">
            <v>1189</v>
          </cell>
          <cell r="P347">
            <v>3924924</v>
          </cell>
        </row>
        <row r="348">
          <cell r="A348">
            <v>1537</v>
          </cell>
          <cell r="B348" t="str">
            <v>Two Peritosol 425</v>
          </cell>
          <cell r="C348" t="str">
            <v>2 L</v>
          </cell>
          <cell r="D348">
            <v>3350</v>
          </cell>
          <cell r="E348">
            <v>17228</v>
          </cell>
          <cell r="F348">
            <v>65307593.908052891</v>
          </cell>
          <cell r="G348">
            <v>84267</v>
          </cell>
          <cell r="H348">
            <v>282315516</v>
          </cell>
          <cell r="I348">
            <v>76011</v>
          </cell>
          <cell r="J348">
            <v>280948662</v>
          </cell>
          <cell r="K348">
            <v>1518</v>
          </cell>
          <cell r="L348">
            <v>5085679</v>
          </cell>
          <cell r="M348">
            <v>12169</v>
          </cell>
          <cell r="N348">
            <v>40769192</v>
          </cell>
          <cell r="O348">
            <v>10604</v>
          </cell>
          <cell r="P348">
            <v>35526050</v>
          </cell>
        </row>
        <row r="349">
          <cell r="A349">
            <v>1544</v>
          </cell>
          <cell r="B349" t="str">
            <v>Durapore #1538-2</v>
          </cell>
          <cell r="C349" t="str">
            <v>2"*9.14m</v>
          </cell>
          <cell r="D349">
            <v>8000</v>
          </cell>
          <cell r="E349">
            <v>0</v>
          </cell>
          <cell r="F349">
            <v>0</v>
          </cell>
          <cell r="M349">
            <v>9</v>
          </cell>
          <cell r="N349">
            <v>72000</v>
          </cell>
          <cell r="O349">
            <v>9</v>
          </cell>
          <cell r="P349">
            <v>72000</v>
          </cell>
        </row>
        <row r="350">
          <cell r="A350">
            <v>1545</v>
          </cell>
          <cell r="B350" t="str">
            <v>Durapore #1538-3</v>
          </cell>
          <cell r="C350" t="str">
            <v>3"*9.14m</v>
          </cell>
          <cell r="D350">
            <v>8000</v>
          </cell>
          <cell r="E350">
            <v>0</v>
          </cell>
          <cell r="F350">
            <v>0</v>
          </cell>
          <cell r="M350">
            <v>240</v>
          </cell>
          <cell r="N350">
            <v>1920000</v>
          </cell>
          <cell r="O350">
            <v>240</v>
          </cell>
          <cell r="P350">
            <v>1920000</v>
          </cell>
        </row>
        <row r="351">
          <cell r="A351">
            <v>1546</v>
          </cell>
          <cell r="B351" t="str">
            <v>Sili Stopper</v>
          </cell>
          <cell r="C351" t="str">
            <v>P-42</v>
          </cell>
          <cell r="D351">
            <v>4830</v>
          </cell>
          <cell r="E351">
            <v>1450</v>
          </cell>
          <cell r="F351">
            <v>3362613.9071336854</v>
          </cell>
          <cell r="I351">
            <v>360</v>
          </cell>
          <cell r="J351">
            <v>1404112</v>
          </cell>
          <cell r="M351">
            <v>340</v>
          </cell>
          <cell r="N351">
            <v>1642200</v>
          </cell>
          <cell r="O351">
            <v>670</v>
          </cell>
          <cell r="P351">
            <v>3236100</v>
          </cell>
        </row>
        <row r="352">
          <cell r="A352">
            <v>1547</v>
          </cell>
          <cell r="B352" t="str">
            <v>Sili Stopper</v>
          </cell>
          <cell r="C352" t="str">
            <v>P-52</v>
          </cell>
          <cell r="D352">
            <v>5405</v>
          </cell>
          <cell r="E352">
            <v>780</v>
          </cell>
          <cell r="F352">
            <v>2540773.7403586325</v>
          </cell>
          <cell r="I352">
            <v>300</v>
          </cell>
          <cell r="J352">
            <v>1550454</v>
          </cell>
          <cell r="M352">
            <v>70</v>
          </cell>
          <cell r="N352">
            <v>378350</v>
          </cell>
          <cell r="O352">
            <v>360</v>
          </cell>
          <cell r="P352">
            <v>1945800</v>
          </cell>
        </row>
        <row r="353">
          <cell r="A353">
            <v>1567</v>
          </cell>
          <cell r="B353" t="str">
            <v>Oxyflo-MA20</v>
          </cell>
          <cell r="D353">
            <v>84041</v>
          </cell>
          <cell r="E353">
            <v>222</v>
          </cell>
          <cell r="F353">
            <v>22875918.846153844</v>
          </cell>
          <cell r="M353">
            <v>222</v>
          </cell>
          <cell r="N353">
            <v>18657214</v>
          </cell>
          <cell r="O353">
            <v>222</v>
          </cell>
          <cell r="P353">
            <v>18657214</v>
          </cell>
        </row>
        <row r="354">
          <cell r="A354">
            <v>1579</v>
          </cell>
          <cell r="B354" t="str">
            <v>복강관류액주입관</v>
          </cell>
          <cell r="C354" t="str">
            <v>6개월</v>
          </cell>
          <cell r="D354">
            <v>4227</v>
          </cell>
          <cell r="E354">
            <v>0</v>
          </cell>
          <cell r="F354">
            <v>0</v>
          </cell>
          <cell r="I354">
            <v>-37</v>
          </cell>
          <cell r="J354">
            <v>-192400</v>
          </cell>
          <cell r="M354">
            <v>99</v>
          </cell>
          <cell r="N354">
            <v>418546</v>
          </cell>
          <cell r="O354">
            <v>3</v>
          </cell>
          <cell r="P354">
            <v>12683</v>
          </cell>
        </row>
        <row r="355">
          <cell r="A355">
            <v>1595</v>
          </cell>
          <cell r="B355" t="str">
            <v>Octa Needle</v>
          </cell>
          <cell r="D355">
            <v>600</v>
          </cell>
          <cell r="E355">
            <v>24000</v>
          </cell>
          <cell r="F355">
            <v>9035676.6238652412</v>
          </cell>
          <cell r="G355">
            <v>292300</v>
          </cell>
          <cell r="H355">
            <v>175380000</v>
          </cell>
          <cell r="I355">
            <v>264100</v>
          </cell>
          <cell r="J355">
            <v>200716000</v>
          </cell>
          <cell r="M355">
            <v>40200</v>
          </cell>
          <cell r="N355">
            <v>24120000</v>
          </cell>
          <cell r="O355">
            <v>40200</v>
          </cell>
          <cell r="P355">
            <v>24120000</v>
          </cell>
        </row>
        <row r="356">
          <cell r="A356">
            <v>1596</v>
          </cell>
          <cell r="B356" t="str">
            <v>Deltec P.H.Needle</v>
          </cell>
          <cell r="C356" t="str">
            <v>20G 1.5 90</v>
          </cell>
          <cell r="D356">
            <v>87</v>
          </cell>
          <cell r="E356">
            <v>0</v>
          </cell>
          <cell r="F356">
            <v>0</v>
          </cell>
          <cell r="G356">
            <v>20000</v>
          </cell>
          <cell r="H356">
            <v>1745200</v>
          </cell>
          <cell r="I356">
            <v>20000</v>
          </cell>
          <cell r="J356">
            <v>6781203</v>
          </cell>
        </row>
        <row r="357">
          <cell r="A357">
            <v>1597</v>
          </cell>
          <cell r="B357" t="str">
            <v>Deltec P.H.Needle</v>
          </cell>
          <cell r="C357" t="str">
            <v>22G 1.0 90</v>
          </cell>
          <cell r="D357">
            <v>86</v>
          </cell>
          <cell r="E357">
            <v>540000</v>
          </cell>
          <cell r="F357">
            <v>23456677.626362301</v>
          </cell>
          <cell r="G357">
            <v>120000</v>
          </cell>
          <cell r="H357">
            <v>10374000</v>
          </cell>
          <cell r="I357">
            <v>120000</v>
          </cell>
          <cell r="J357">
            <v>43233935</v>
          </cell>
        </row>
        <row r="358">
          <cell r="A358">
            <v>1598</v>
          </cell>
          <cell r="B358" t="str">
            <v>Deltec P.H.Needle</v>
          </cell>
          <cell r="C358" t="str">
            <v>22G 1.5</v>
          </cell>
          <cell r="D358">
            <v>89</v>
          </cell>
          <cell r="E358">
            <v>0</v>
          </cell>
          <cell r="F358">
            <v>0</v>
          </cell>
          <cell r="G358">
            <v>40000</v>
          </cell>
          <cell r="H358">
            <v>3585600</v>
          </cell>
          <cell r="I358">
            <v>40000</v>
          </cell>
          <cell r="J358">
            <v>10136896</v>
          </cell>
        </row>
        <row r="359">
          <cell r="A359">
            <v>1619</v>
          </cell>
          <cell r="B359" t="str">
            <v>Deltec P.H.Needle</v>
          </cell>
          <cell r="C359" t="str">
            <v>22G 1.0</v>
          </cell>
          <cell r="D359">
            <v>88</v>
          </cell>
          <cell r="E359">
            <v>0</v>
          </cell>
          <cell r="F359">
            <v>0</v>
          </cell>
          <cell r="G359">
            <v>40000</v>
          </cell>
          <cell r="H359">
            <v>3557600</v>
          </cell>
          <cell r="I359">
            <v>40000</v>
          </cell>
          <cell r="J359">
            <v>9349510</v>
          </cell>
        </row>
        <row r="360">
          <cell r="A360">
            <v>1622</v>
          </cell>
          <cell r="B360" t="str">
            <v>Trocar</v>
          </cell>
          <cell r="C360" t="str">
            <v>L180 15도</v>
          </cell>
          <cell r="D360">
            <v>100000</v>
          </cell>
          <cell r="E360">
            <v>79</v>
          </cell>
          <cell r="F360">
            <v>1302166.48</v>
          </cell>
          <cell r="M360">
            <v>96</v>
          </cell>
          <cell r="N360">
            <v>9600000</v>
          </cell>
          <cell r="O360">
            <v>77</v>
          </cell>
          <cell r="P360">
            <v>7700000</v>
          </cell>
        </row>
        <row r="361">
          <cell r="A361">
            <v>1623</v>
          </cell>
          <cell r="B361" t="str">
            <v>Trocar</v>
          </cell>
          <cell r="C361" t="str">
            <v>L150 45도</v>
          </cell>
          <cell r="D361">
            <v>100000</v>
          </cell>
          <cell r="E361">
            <v>89</v>
          </cell>
          <cell r="F361">
            <v>1466998.57</v>
          </cell>
          <cell r="M361">
            <v>94</v>
          </cell>
          <cell r="N361">
            <v>9400000</v>
          </cell>
          <cell r="O361">
            <v>86</v>
          </cell>
          <cell r="P361">
            <v>8600000</v>
          </cell>
        </row>
        <row r="362">
          <cell r="A362">
            <v>1667</v>
          </cell>
          <cell r="B362" t="str">
            <v>Deltec P.H.Needle</v>
          </cell>
          <cell r="C362" t="str">
            <v>20G 0.5 90</v>
          </cell>
          <cell r="D362">
            <v>85</v>
          </cell>
          <cell r="E362">
            <v>0</v>
          </cell>
          <cell r="F362">
            <v>0</v>
          </cell>
          <cell r="G362">
            <v>5000</v>
          </cell>
          <cell r="H362">
            <v>428950</v>
          </cell>
          <cell r="I362">
            <v>5000</v>
          </cell>
          <cell r="J362">
            <v>1533975</v>
          </cell>
        </row>
        <row r="363">
          <cell r="A363">
            <v>1671</v>
          </cell>
          <cell r="B363" t="str">
            <v>Disposable Cap</v>
          </cell>
          <cell r="C363" t="str">
            <v>Two</v>
          </cell>
          <cell r="D363">
            <v>202</v>
          </cell>
          <cell r="E363">
            <v>2394</v>
          </cell>
          <cell r="F363">
            <v>77589981.921388194</v>
          </cell>
          <cell r="G363">
            <v>2914</v>
          </cell>
          <cell r="H363">
            <v>588657</v>
          </cell>
          <cell r="I363">
            <v>2661</v>
          </cell>
          <cell r="J363">
            <v>92086300</v>
          </cell>
          <cell r="K363">
            <v>2</v>
          </cell>
          <cell r="L363">
            <v>404</v>
          </cell>
          <cell r="M363">
            <v>308</v>
          </cell>
          <cell r="N363">
            <v>62219</v>
          </cell>
          <cell r="O363">
            <v>55</v>
          </cell>
          <cell r="P363">
            <v>11110</v>
          </cell>
        </row>
        <row r="364">
          <cell r="A364">
            <v>1691</v>
          </cell>
          <cell r="B364" t="str">
            <v>복강관류액주입관</v>
          </cell>
          <cell r="C364" t="str">
            <v>Two (6개월)</v>
          </cell>
          <cell r="D364">
            <v>2206</v>
          </cell>
          <cell r="E364">
            <v>437</v>
          </cell>
          <cell r="F364">
            <v>1146091.5537482356</v>
          </cell>
          <cell r="G364">
            <v>1074</v>
          </cell>
          <cell r="H364">
            <v>2370275</v>
          </cell>
          <cell r="I364">
            <v>856</v>
          </cell>
          <cell r="J364">
            <v>4643200</v>
          </cell>
          <cell r="M364">
            <v>219</v>
          </cell>
          <cell r="N364">
            <v>483324</v>
          </cell>
          <cell r="O364">
            <v>209</v>
          </cell>
          <cell r="P364">
            <v>461254</v>
          </cell>
        </row>
        <row r="365">
          <cell r="A365">
            <v>1756</v>
          </cell>
          <cell r="B365" t="str">
            <v>Peritosol 교환 Kit</v>
          </cell>
          <cell r="C365" t="str">
            <v>Two</v>
          </cell>
          <cell r="D365">
            <v>9575</v>
          </cell>
          <cell r="E365">
            <v>227</v>
          </cell>
          <cell r="F365">
            <v>5643653.6262950664</v>
          </cell>
          <cell r="G365">
            <v>12</v>
          </cell>
          <cell r="H365">
            <v>114907</v>
          </cell>
          <cell r="I365">
            <v>41</v>
          </cell>
          <cell r="J365">
            <v>384700</v>
          </cell>
          <cell r="M365">
            <v>-9</v>
          </cell>
          <cell r="N365">
            <v>-86180</v>
          </cell>
          <cell r="O365">
            <v>21</v>
          </cell>
          <cell r="P365">
            <v>201087</v>
          </cell>
        </row>
        <row r="366">
          <cell r="A366">
            <v>1759</v>
          </cell>
          <cell r="B366" t="str">
            <v>Deltec Cannula</v>
          </cell>
          <cell r="C366" t="str">
            <v>20G 1.25</v>
          </cell>
          <cell r="D366">
            <v>51</v>
          </cell>
          <cell r="E366">
            <v>0</v>
          </cell>
          <cell r="F366">
            <v>0</v>
          </cell>
          <cell r="G366">
            <v>55000</v>
          </cell>
          <cell r="H366">
            <v>2847350</v>
          </cell>
          <cell r="I366">
            <v>55000</v>
          </cell>
          <cell r="J366">
            <v>13126657</v>
          </cell>
          <cell r="O366">
            <v>10000</v>
          </cell>
          <cell r="P366">
            <v>517700</v>
          </cell>
        </row>
        <row r="367">
          <cell r="A367">
            <v>1760</v>
          </cell>
          <cell r="B367" t="str">
            <v>Deltec P.H.Needle</v>
          </cell>
          <cell r="C367" t="str">
            <v>24G 1.0</v>
          </cell>
          <cell r="D367">
            <v>85</v>
          </cell>
          <cell r="E367">
            <v>0</v>
          </cell>
          <cell r="F367">
            <v>0</v>
          </cell>
          <cell r="G367">
            <v>10000</v>
          </cell>
          <cell r="H367">
            <v>856800</v>
          </cell>
          <cell r="I367">
            <v>10000</v>
          </cell>
          <cell r="J367">
            <v>2413417</v>
          </cell>
        </row>
        <row r="368">
          <cell r="A368">
            <v>1762</v>
          </cell>
          <cell r="B368" t="str">
            <v>Green-60</v>
          </cell>
          <cell r="C368" t="str">
            <v>ENEMA</v>
          </cell>
          <cell r="D368">
            <v>122</v>
          </cell>
          <cell r="E368">
            <v>0</v>
          </cell>
          <cell r="F368">
            <v>0</v>
          </cell>
          <cell r="G368">
            <v>200800</v>
          </cell>
          <cell r="H368">
            <v>24497600</v>
          </cell>
          <cell r="I368">
            <v>200800</v>
          </cell>
          <cell r="J368">
            <v>40163361</v>
          </cell>
        </row>
        <row r="369">
          <cell r="A369">
            <v>1764</v>
          </cell>
          <cell r="B369" t="str">
            <v>Haemonetics Bag</v>
          </cell>
          <cell r="C369" t="str">
            <v>1000 ml(내수)</v>
          </cell>
          <cell r="D369">
            <v>785</v>
          </cell>
          <cell r="E369">
            <v>5500</v>
          </cell>
          <cell r="F369">
            <v>1751045.0833333333</v>
          </cell>
          <cell r="I369">
            <v>1729</v>
          </cell>
          <cell r="J369">
            <v>1729000</v>
          </cell>
          <cell r="K369">
            <v>2</v>
          </cell>
          <cell r="L369">
            <v>1570</v>
          </cell>
          <cell r="M369">
            <v>3769</v>
          </cell>
          <cell r="N369">
            <v>2960097</v>
          </cell>
          <cell r="O369">
            <v>1250</v>
          </cell>
          <cell r="P369">
            <v>981725</v>
          </cell>
        </row>
        <row r="370">
          <cell r="A370">
            <v>1766</v>
          </cell>
          <cell r="B370" t="str">
            <v>혈액 Bag-CPDA</v>
          </cell>
          <cell r="C370" t="str">
            <v>Quadruple(500mL:수)</v>
          </cell>
          <cell r="D370">
            <v>1972</v>
          </cell>
          <cell r="E370">
            <v>0</v>
          </cell>
          <cell r="F370">
            <v>0</v>
          </cell>
          <cell r="G370">
            <v>12050</v>
          </cell>
          <cell r="H370">
            <v>23773806</v>
          </cell>
          <cell r="I370">
            <v>12000</v>
          </cell>
          <cell r="J370">
            <v>42856423</v>
          </cell>
          <cell r="K370">
            <v>50</v>
          </cell>
          <cell r="L370">
            <v>98646</v>
          </cell>
        </row>
        <row r="371">
          <cell r="A371">
            <v>1767</v>
          </cell>
          <cell r="B371" t="str">
            <v>Deltec P.H.Needle</v>
          </cell>
          <cell r="C371" t="str">
            <v>20G 0.75 90</v>
          </cell>
          <cell r="D371">
            <v>86</v>
          </cell>
          <cell r="E371">
            <v>0</v>
          </cell>
          <cell r="F371">
            <v>0</v>
          </cell>
          <cell r="G371">
            <v>20000</v>
          </cell>
          <cell r="H371">
            <v>1721800</v>
          </cell>
          <cell r="I371">
            <v>20000</v>
          </cell>
          <cell r="J371">
            <v>7072836</v>
          </cell>
        </row>
        <row r="372">
          <cell r="A372">
            <v>1769</v>
          </cell>
          <cell r="B372" t="str">
            <v>혈액 Bag-CPDA</v>
          </cell>
          <cell r="C372" t="str">
            <v>Double(250mL:수)</v>
          </cell>
          <cell r="D372">
            <v>1238</v>
          </cell>
          <cell r="E372">
            <v>0</v>
          </cell>
          <cell r="F372">
            <v>0</v>
          </cell>
          <cell r="G372">
            <v>72</v>
          </cell>
          <cell r="H372">
            <v>89181</v>
          </cell>
          <cell r="K372">
            <v>72</v>
          </cell>
          <cell r="L372">
            <v>89181</v>
          </cell>
        </row>
        <row r="373">
          <cell r="A373">
            <v>1772</v>
          </cell>
          <cell r="B373" t="str">
            <v>Deltec Cannula</v>
          </cell>
          <cell r="C373" t="str">
            <v>22G 1.25</v>
          </cell>
          <cell r="D373">
            <v>51</v>
          </cell>
          <cell r="E373">
            <v>0</v>
          </cell>
          <cell r="F373">
            <v>0</v>
          </cell>
          <cell r="G373">
            <v>30000</v>
          </cell>
          <cell r="H373">
            <v>1543500</v>
          </cell>
          <cell r="I373">
            <v>30000</v>
          </cell>
          <cell r="J373">
            <v>6820695</v>
          </cell>
          <cell r="O373">
            <v>10000</v>
          </cell>
          <cell r="P373">
            <v>514500</v>
          </cell>
        </row>
        <row r="374">
          <cell r="A374">
            <v>1808</v>
          </cell>
          <cell r="B374" t="str">
            <v>혈액 Bag CPDA</v>
          </cell>
          <cell r="C374" t="str">
            <v>Single(400mL:수)H/루마</v>
          </cell>
          <cell r="D374">
            <v>852</v>
          </cell>
          <cell r="E374">
            <v>0</v>
          </cell>
          <cell r="F374">
            <v>0</v>
          </cell>
          <cell r="G374">
            <v>4015</v>
          </cell>
          <cell r="H374">
            <v>3422667</v>
          </cell>
          <cell r="I374">
            <v>4000</v>
          </cell>
          <cell r="J374">
            <v>5762008</v>
          </cell>
          <cell r="K374">
            <v>15</v>
          </cell>
          <cell r="L374">
            <v>12787</v>
          </cell>
        </row>
        <row r="375">
          <cell r="A375">
            <v>1810</v>
          </cell>
          <cell r="B375" t="str">
            <v>혈액 Bag CPD/SAG-M</v>
          </cell>
          <cell r="C375" t="str">
            <v>Triple(400mL:수)H/루마</v>
          </cell>
          <cell r="D375">
            <v>2234</v>
          </cell>
          <cell r="E375">
            <v>0</v>
          </cell>
          <cell r="F375">
            <v>0</v>
          </cell>
          <cell r="G375">
            <v>6006</v>
          </cell>
          <cell r="H375">
            <v>13420407</v>
          </cell>
          <cell r="I375">
            <v>10000</v>
          </cell>
          <cell r="J375">
            <v>50439639</v>
          </cell>
          <cell r="K375">
            <v>6</v>
          </cell>
          <cell r="L375">
            <v>13407</v>
          </cell>
          <cell r="M375">
            <v>-4000</v>
          </cell>
          <cell r="N375">
            <v>-8938000</v>
          </cell>
          <cell r="O375">
            <v>3716</v>
          </cell>
          <cell r="P375">
            <v>8303402</v>
          </cell>
        </row>
        <row r="376">
          <cell r="A376">
            <v>1824</v>
          </cell>
          <cell r="B376" t="str">
            <v>혈액 Bag-CPDA-1</v>
          </cell>
          <cell r="C376" t="str">
            <v>Triple(320mL) PL</v>
          </cell>
          <cell r="D376">
            <v>1475</v>
          </cell>
          <cell r="E376">
            <v>0</v>
          </cell>
          <cell r="F376">
            <v>0</v>
          </cell>
          <cell r="G376">
            <v>301396</v>
          </cell>
          <cell r="H376">
            <v>444595267</v>
          </cell>
          <cell r="I376">
            <v>312724</v>
          </cell>
          <cell r="J376">
            <v>794003274</v>
          </cell>
          <cell r="K376">
            <v>208</v>
          </cell>
          <cell r="L376">
            <v>306824</v>
          </cell>
          <cell r="M376">
            <v>14421</v>
          </cell>
          <cell r="N376">
            <v>21272705</v>
          </cell>
          <cell r="O376">
            <v>31351</v>
          </cell>
          <cell r="P376">
            <v>46246486</v>
          </cell>
        </row>
        <row r="377">
          <cell r="A377">
            <v>1825</v>
          </cell>
          <cell r="B377" t="str">
            <v>혈액 Bag-CPDA-1</v>
          </cell>
          <cell r="C377" t="str">
            <v>Triple(400mL) PL</v>
          </cell>
          <cell r="D377">
            <v>1475</v>
          </cell>
          <cell r="E377">
            <v>315366</v>
          </cell>
          <cell r="F377">
            <v>569552678.40367937</v>
          </cell>
          <cell r="G377">
            <v>749552</v>
          </cell>
          <cell r="H377">
            <v>105761596</v>
          </cell>
          <cell r="I377">
            <v>761920</v>
          </cell>
          <cell r="J377">
            <v>1948323176</v>
          </cell>
          <cell r="K377">
            <v>424</v>
          </cell>
          <cell r="L377">
            <v>625497</v>
          </cell>
          <cell r="M377">
            <v>47949</v>
          </cell>
          <cell r="N377">
            <v>70735803</v>
          </cell>
          <cell r="O377">
            <v>78302</v>
          </cell>
          <cell r="P377">
            <v>115513459</v>
          </cell>
        </row>
        <row r="378">
          <cell r="A378">
            <v>1828</v>
          </cell>
          <cell r="B378" t="str">
            <v>혈액회로</v>
          </cell>
          <cell r="C378" t="str">
            <v>GCL-2000</v>
          </cell>
          <cell r="D378">
            <v>3419</v>
          </cell>
          <cell r="E378">
            <v>193</v>
          </cell>
          <cell r="F378">
            <v>771912.47986111103</v>
          </cell>
          <cell r="I378">
            <v>-141</v>
          </cell>
          <cell r="J378">
            <v>-564000</v>
          </cell>
          <cell r="M378">
            <v>282</v>
          </cell>
          <cell r="N378">
            <v>964433</v>
          </cell>
          <cell r="O378">
            <v>141</v>
          </cell>
          <cell r="P378">
            <v>482216</v>
          </cell>
        </row>
        <row r="379">
          <cell r="A379">
            <v>1834</v>
          </cell>
          <cell r="B379" t="str">
            <v>TOTM Non Y-Site Tube</v>
          </cell>
          <cell r="C379" t="str">
            <v>31-2740-086</v>
          </cell>
          <cell r="D379">
            <v>4</v>
          </cell>
          <cell r="E379">
            <v>40000</v>
          </cell>
          <cell r="F379">
            <v>164921.98070492555</v>
          </cell>
          <cell r="G379">
            <v>850000</v>
          </cell>
          <cell r="H379">
            <v>3765500</v>
          </cell>
          <cell r="I379">
            <v>850000</v>
          </cell>
          <cell r="J379">
            <v>30280815</v>
          </cell>
        </row>
        <row r="380">
          <cell r="A380">
            <v>1835</v>
          </cell>
          <cell r="B380" t="str">
            <v>TOTM Y-Site Tube</v>
          </cell>
          <cell r="C380" t="str">
            <v>31-2740-048</v>
          </cell>
          <cell r="D380">
            <v>146</v>
          </cell>
          <cell r="E380">
            <v>100000</v>
          </cell>
          <cell r="F380">
            <v>17038100.469246779</v>
          </cell>
          <cell r="G380">
            <v>605000</v>
          </cell>
          <cell r="H380">
            <v>88354200</v>
          </cell>
          <cell r="I380">
            <v>605000</v>
          </cell>
          <cell r="J380">
            <v>366990900</v>
          </cell>
        </row>
        <row r="381">
          <cell r="A381">
            <v>1836</v>
          </cell>
          <cell r="B381" t="str">
            <v>Swanneck Coil-Catheter</v>
          </cell>
          <cell r="C381" t="str">
            <v>SN-C-CA2 60</v>
          </cell>
          <cell r="E381">
            <v>47</v>
          </cell>
          <cell r="F381">
            <v>4343019.6498316498</v>
          </cell>
          <cell r="I381">
            <v>9</v>
          </cell>
          <cell r="J381">
            <v>1688999</v>
          </cell>
          <cell r="M381">
            <v>-9</v>
          </cell>
        </row>
        <row r="382">
          <cell r="A382">
            <v>1837</v>
          </cell>
          <cell r="B382" t="str">
            <v>Greenplast Set</v>
          </cell>
          <cell r="D382">
            <v>2313</v>
          </cell>
          <cell r="E382">
            <v>4800</v>
          </cell>
          <cell r="F382">
            <v>20948326.9243428</v>
          </cell>
          <cell r="G382">
            <v>27184</v>
          </cell>
          <cell r="H382">
            <v>62892358</v>
          </cell>
          <cell r="I382">
            <v>40744</v>
          </cell>
          <cell r="J382">
            <v>255402000</v>
          </cell>
          <cell r="M382">
            <v>-13560</v>
          </cell>
          <cell r="N382">
            <v>-31372144</v>
          </cell>
          <cell r="O382">
            <v>450</v>
          </cell>
          <cell r="P382">
            <v>1041110</v>
          </cell>
        </row>
        <row r="383">
          <cell r="A383">
            <v>1854</v>
          </cell>
          <cell r="B383" t="str">
            <v>Water Bolus</v>
          </cell>
          <cell r="C383" t="str">
            <v>350 pie</v>
          </cell>
          <cell r="E383">
            <v>0</v>
          </cell>
          <cell r="F383">
            <v>0</v>
          </cell>
          <cell r="I383">
            <v>10</v>
          </cell>
          <cell r="J383">
            <v>110000</v>
          </cell>
          <cell r="M383">
            <v>-10</v>
          </cell>
        </row>
        <row r="384">
          <cell r="A384">
            <v>1856</v>
          </cell>
          <cell r="B384" t="str">
            <v>채혈 Set</v>
          </cell>
          <cell r="C384" t="str">
            <v>수출용(Delta)</v>
          </cell>
          <cell r="D384">
            <v>120</v>
          </cell>
          <cell r="E384">
            <v>0</v>
          </cell>
          <cell r="F384">
            <v>0</v>
          </cell>
          <cell r="G384">
            <v>250000</v>
          </cell>
          <cell r="H384">
            <v>30000000</v>
          </cell>
          <cell r="I384">
            <v>260000</v>
          </cell>
          <cell r="J384">
            <v>45970294</v>
          </cell>
          <cell r="M384">
            <v>-10000</v>
          </cell>
          <cell r="N384">
            <v>-1200000</v>
          </cell>
        </row>
        <row r="385">
          <cell r="A385">
            <v>1857</v>
          </cell>
          <cell r="B385" t="str">
            <v>Transfer Bag</v>
          </cell>
          <cell r="C385" t="str">
            <v>수출용(600mL)</v>
          </cell>
          <cell r="D385">
            <v>599</v>
          </cell>
          <cell r="E385">
            <v>0</v>
          </cell>
          <cell r="F385">
            <v>0</v>
          </cell>
          <cell r="G385">
            <v>3030</v>
          </cell>
          <cell r="H385">
            <v>1816394</v>
          </cell>
          <cell r="I385">
            <v>3000</v>
          </cell>
          <cell r="J385">
            <v>3201987</v>
          </cell>
          <cell r="K385">
            <v>30</v>
          </cell>
          <cell r="L385">
            <v>17984</v>
          </cell>
        </row>
        <row r="386">
          <cell r="A386">
            <v>1878</v>
          </cell>
          <cell r="B386" t="str">
            <v>I.V. Catheter(R.P)</v>
          </cell>
          <cell r="C386" t="str">
            <v>16G 2"</v>
          </cell>
          <cell r="D386">
            <v>250</v>
          </cell>
          <cell r="E386">
            <v>0</v>
          </cell>
          <cell r="F386">
            <v>0</v>
          </cell>
          <cell r="G386">
            <v>300</v>
          </cell>
          <cell r="H386">
            <v>75000</v>
          </cell>
          <cell r="I386">
            <v>1160</v>
          </cell>
          <cell r="J386">
            <v>177730</v>
          </cell>
          <cell r="M386">
            <v>-860</v>
          </cell>
          <cell r="N386">
            <v>-215000</v>
          </cell>
        </row>
        <row r="387">
          <cell r="A387">
            <v>1880</v>
          </cell>
          <cell r="B387" t="str">
            <v>I.V. Catheter(R.P)</v>
          </cell>
          <cell r="C387" t="str">
            <v>18G 1 1/4"</v>
          </cell>
          <cell r="D387">
            <v>250</v>
          </cell>
          <cell r="E387">
            <v>0</v>
          </cell>
          <cell r="F387">
            <v>0</v>
          </cell>
          <cell r="G387">
            <v>231500</v>
          </cell>
          <cell r="H387">
            <v>57875000</v>
          </cell>
          <cell r="I387">
            <v>204400</v>
          </cell>
          <cell r="J387">
            <v>54720575</v>
          </cell>
          <cell r="K387">
            <v>4500</v>
          </cell>
          <cell r="L387">
            <v>1125000</v>
          </cell>
          <cell r="M387">
            <v>50300</v>
          </cell>
          <cell r="N387">
            <v>12575000</v>
          </cell>
          <cell r="O387">
            <v>25300</v>
          </cell>
          <cell r="P387">
            <v>6325000</v>
          </cell>
        </row>
        <row r="388">
          <cell r="A388">
            <v>1881</v>
          </cell>
          <cell r="B388" t="str">
            <v>I.V. Catheter(R.P)</v>
          </cell>
          <cell r="C388" t="str">
            <v>20G 2"</v>
          </cell>
          <cell r="D388">
            <v>250</v>
          </cell>
          <cell r="E388">
            <v>0</v>
          </cell>
          <cell r="F388">
            <v>0</v>
          </cell>
          <cell r="M388">
            <v>36450</v>
          </cell>
          <cell r="N388">
            <v>9112500</v>
          </cell>
          <cell r="O388">
            <v>34050</v>
          </cell>
          <cell r="P388">
            <v>8512500</v>
          </cell>
        </row>
        <row r="389">
          <cell r="A389">
            <v>1882</v>
          </cell>
          <cell r="B389" t="str">
            <v>I.V. Catheter(R.P)</v>
          </cell>
          <cell r="C389" t="str">
            <v>20G 1 1/4"</v>
          </cell>
          <cell r="D389">
            <v>250</v>
          </cell>
          <cell r="E389">
            <v>0</v>
          </cell>
          <cell r="F389">
            <v>0</v>
          </cell>
          <cell r="G389">
            <v>96000</v>
          </cell>
          <cell r="H389">
            <v>24000000</v>
          </cell>
          <cell r="I389">
            <v>79750</v>
          </cell>
          <cell r="J389">
            <v>22122102</v>
          </cell>
          <cell r="K389">
            <v>1500</v>
          </cell>
          <cell r="L389">
            <v>375000</v>
          </cell>
          <cell r="M389">
            <v>54250</v>
          </cell>
          <cell r="N389">
            <v>13562500</v>
          </cell>
          <cell r="O389">
            <v>100</v>
          </cell>
          <cell r="P389">
            <v>25000</v>
          </cell>
        </row>
        <row r="390">
          <cell r="A390">
            <v>1883</v>
          </cell>
          <cell r="B390" t="str">
            <v>I.V. Catheter(R.P)</v>
          </cell>
          <cell r="C390" t="str">
            <v>22G 1"</v>
          </cell>
          <cell r="D390">
            <v>250</v>
          </cell>
          <cell r="E390">
            <v>0</v>
          </cell>
          <cell r="F390">
            <v>0</v>
          </cell>
          <cell r="G390">
            <v>601000</v>
          </cell>
          <cell r="H390">
            <v>150250000</v>
          </cell>
          <cell r="I390">
            <v>436070</v>
          </cell>
          <cell r="J390">
            <v>114418427</v>
          </cell>
          <cell r="K390">
            <v>7100</v>
          </cell>
          <cell r="L390">
            <v>1775000</v>
          </cell>
          <cell r="M390">
            <v>273380</v>
          </cell>
          <cell r="N390">
            <v>68345000</v>
          </cell>
          <cell r="O390">
            <v>181550</v>
          </cell>
          <cell r="P390">
            <v>45387500</v>
          </cell>
        </row>
        <row r="391">
          <cell r="A391">
            <v>1884</v>
          </cell>
          <cell r="B391" t="str">
            <v>I.V. Catheter(R.P)</v>
          </cell>
          <cell r="C391" t="str">
            <v>24G 3/4"</v>
          </cell>
          <cell r="D391">
            <v>230</v>
          </cell>
          <cell r="E391">
            <v>817876</v>
          </cell>
          <cell r="F391">
            <v>253459146.95040798</v>
          </cell>
          <cell r="G391">
            <v>1513000</v>
          </cell>
          <cell r="H391">
            <v>347990000</v>
          </cell>
          <cell r="I391">
            <v>1301050</v>
          </cell>
          <cell r="J391">
            <v>351530463</v>
          </cell>
          <cell r="K391">
            <v>8150</v>
          </cell>
          <cell r="L391">
            <v>1874500</v>
          </cell>
          <cell r="M391">
            <v>397700</v>
          </cell>
          <cell r="N391">
            <v>91471000</v>
          </cell>
          <cell r="O391">
            <v>293250</v>
          </cell>
          <cell r="P391">
            <v>67447500</v>
          </cell>
        </row>
        <row r="392">
          <cell r="A392">
            <v>1885</v>
          </cell>
          <cell r="B392" t="str">
            <v>I.V. Catheter(R.P)</v>
          </cell>
          <cell r="C392" t="str">
            <v>수출용</v>
          </cell>
          <cell r="D392">
            <v>250</v>
          </cell>
          <cell r="E392">
            <v>242500</v>
          </cell>
          <cell r="F392">
            <v>95031.948605597368</v>
          </cell>
          <cell r="G392">
            <v>385000</v>
          </cell>
          <cell r="H392">
            <v>96250000</v>
          </cell>
          <cell r="I392">
            <v>960500</v>
          </cell>
          <cell r="J392">
            <v>326208785</v>
          </cell>
          <cell r="M392">
            <v>-515500</v>
          </cell>
          <cell r="N392">
            <v>-128875000</v>
          </cell>
          <cell r="O392">
            <v>65000</v>
          </cell>
          <cell r="P392">
            <v>16250000</v>
          </cell>
        </row>
        <row r="393">
          <cell r="A393">
            <v>1894</v>
          </cell>
          <cell r="B393" t="str">
            <v>Octa Needle</v>
          </cell>
          <cell r="C393" t="str">
            <v>동신</v>
          </cell>
          <cell r="D393">
            <v>322</v>
          </cell>
          <cell r="E393">
            <v>0</v>
          </cell>
          <cell r="F393">
            <v>0</v>
          </cell>
          <cell r="G393">
            <v>-10000</v>
          </cell>
          <cell r="H393">
            <v>-3223000</v>
          </cell>
          <cell r="M393">
            <v>2000</v>
          </cell>
          <cell r="N393">
            <v>644600</v>
          </cell>
          <cell r="O393">
            <v>4000</v>
          </cell>
          <cell r="P393">
            <v>1289200</v>
          </cell>
        </row>
        <row r="394">
          <cell r="A394">
            <v>1896</v>
          </cell>
          <cell r="B394" t="str">
            <v>Scalp Vein Set(Bulk)</v>
          </cell>
          <cell r="C394" t="str">
            <v>Wing Assy(수)</v>
          </cell>
          <cell r="D394">
            <v>21</v>
          </cell>
          <cell r="E394">
            <v>0</v>
          </cell>
          <cell r="F394">
            <v>0</v>
          </cell>
          <cell r="G394">
            <v>128000</v>
          </cell>
          <cell r="H394">
            <v>2781440</v>
          </cell>
          <cell r="M394">
            <v>128000</v>
          </cell>
          <cell r="N394">
            <v>2781440</v>
          </cell>
        </row>
        <row r="395">
          <cell r="A395">
            <v>1909</v>
          </cell>
          <cell r="B395" t="str">
            <v>NPBI Plasma Bag</v>
          </cell>
          <cell r="C395" t="str">
            <v>1000mL</v>
          </cell>
          <cell r="D395">
            <v>541</v>
          </cell>
          <cell r="E395">
            <v>0</v>
          </cell>
          <cell r="F395">
            <v>0</v>
          </cell>
          <cell r="G395">
            <v>3100</v>
          </cell>
          <cell r="H395">
            <v>1678836</v>
          </cell>
          <cell r="I395">
            <v>7500</v>
          </cell>
          <cell r="J395">
            <v>12004591</v>
          </cell>
          <cell r="K395">
            <v>100</v>
          </cell>
          <cell r="L395">
            <v>54156</v>
          </cell>
          <cell r="M395">
            <v>-3000</v>
          </cell>
          <cell r="N395">
            <v>-1624680</v>
          </cell>
        </row>
        <row r="396">
          <cell r="A396">
            <v>1913</v>
          </cell>
          <cell r="B396" t="str">
            <v>Transfer Bag</v>
          </cell>
          <cell r="C396" t="str">
            <v>수출용(150mL)</v>
          </cell>
          <cell r="D396">
            <v>590</v>
          </cell>
          <cell r="E396">
            <v>0</v>
          </cell>
          <cell r="F396">
            <v>0</v>
          </cell>
          <cell r="G396">
            <v>10080</v>
          </cell>
          <cell r="H396">
            <v>5953550</v>
          </cell>
          <cell r="I396">
            <v>10000</v>
          </cell>
          <cell r="J396">
            <v>8301447</v>
          </cell>
          <cell r="K396">
            <v>80</v>
          </cell>
          <cell r="L396">
            <v>47250</v>
          </cell>
        </row>
        <row r="397">
          <cell r="A397">
            <v>1918</v>
          </cell>
          <cell r="B397" t="str">
            <v>Disposable Cap</v>
          </cell>
          <cell r="C397" t="str">
            <v>Gambro</v>
          </cell>
          <cell r="D397">
            <v>175</v>
          </cell>
          <cell r="E397">
            <v>0</v>
          </cell>
          <cell r="F397">
            <v>0</v>
          </cell>
          <cell r="G397">
            <v>184080</v>
          </cell>
          <cell r="H397">
            <v>32366786</v>
          </cell>
          <cell r="I397">
            <v>131160</v>
          </cell>
          <cell r="J397">
            <v>39104800</v>
          </cell>
          <cell r="K397">
            <v>360</v>
          </cell>
          <cell r="L397">
            <v>63298</v>
          </cell>
          <cell r="M397">
            <v>52560</v>
          </cell>
          <cell r="N397">
            <v>9241624</v>
          </cell>
          <cell r="O397">
            <v>4106</v>
          </cell>
          <cell r="P397">
            <v>721957</v>
          </cell>
        </row>
        <row r="398">
          <cell r="A398">
            <v>1919</v>
          </cell>
          <cell r="B398" t="str">
            <v>혈액 Bag CPD/SAG-M</v>
          </cell>
          <cell r="C398" t="str">
            <v>Quadruple(500mL:수)</v>
          </cell>
          <cell r="D398">
            <v>2427</v>
          </cell>
          <cell r="E398">
            <v>0</v>
          </cell>
          <cell r="F398">
            <v>0</v>
          </cell>
          <cell r="G398">
            <v>10</v>
          </cell>
          <cell r="H398">
            <v>24273</v>
          </cell>
          <cell r="K398">
            <v>10</v>
          </cell>
          <cell r="L398">
            <v>24273</v>
          </cell>
        </row>
        <row r="399">
          <cell r="A399">
            <v>1920</v>
          </cell>
          <cell r="B399" t="str">
            <v>혈액 Bag CPD/SAG-M</v>
          </cell>
          <cell r="C399" t="str">
            <v>Triple(500mL:수)</v>
          </cell>
          <cell r="D399">
            <v>2252</v>
          </cell>
          <cell r="E399">
            <v>0</v>
          </cell>
          <cell r="F399">
            <v>0</v>
          </cell>
          <cell r="G399">
            <v>40</v>
          </cell>
          <cell r="H399">
            <v>90098</v>
          </cell>
          <cell r="K399">
            <v>40</v>
          </cell>
          <cell r="L399">
            <v>90098</v>
          </cell>
        </row>
        <row r="400">
          <cell r="A400">
            <v>1922</v>
          </cell>
          <cell r="B400" t="str">
            <v>I.V. Catheter(R.P)</v>
          </cell>
          <cell r="C400" t="str">
            <v>수출용(24G 3/4")</v>
          </cell>
          <cell r="D400">
            <v>230</v>
          </cell>
          <cell r="E400">
            <v>0</v>
          </cell>
          <cell r="F400">
            <v>0</v>
          </cell>
          <cell r="G400">
            <v>403000</v>
          </cell>
          <cell r="H400">
            <v>92690000</v>
          </cell>
          <cell r="M400">
            <v>403000</v>
          </cell>
          <cell r="N400">
            <v>92690000</v>
          </cell>
        </row>
        <row r="401">
          <cell r="A401">
            <v>1923</v>
          </cell>
          <cell r="B401" t="str">
            <v>약물주입구(중외)</v>
          </cell>
          <cell r="D401">
            <v>24</v>
          </cell>
          <cell r="E401">
            <v>0</v>
          </cell>
          <cell r="F401">
            <v>0</v>
          </cell>
          <cell r="G401">
            <v>41000</v>
          </cell>
          <cell r="H401">
            <v>984000</v>
          </cell>
          <cell r="I401">
            <v>41000</v>
          </cell>
          <cell r="J401">
            <v>1845000</v>
          </cell>
        </row>
        <row r="402">
          <cell r="A402">
            <v>1924</v>
          </cell>
          <cell r="B402" t="str">
            <v>Transfer Bag</v>
          </cell>
          <cell r="C402" t="str">
            <v>수출용(1000mL)</v>
          </cell>
          <cell r="D402">
            <v>750</v>
          </cell>
          <cell r="E402">
            <v>0</v>
          </cell>
          <cell r="F402">
            <v>0</v>
          </cell>
          <cell r="G402">
            <v>3000</v>
          </cell>
          <cell r="H402">
            <v>2250090</v>
          </cell>
          <cell r="I402">
            <v>3000</v>
          </cell>
          <cell r="J402">
            <v>4233738</v>
          </cell>
        </row>
        <row r="403">
          <cell r="A403">
            <v>1925</v>
          </cell>
          <cell r="B403" t="str">
            <v>수액 Set Q-Type</v>
          </cell>
          <cell r="C403" t="str">
            <v>23G (일성신약)</v>
          </cell>
          <cell r="D403">
            <v>190</v>
          </cell>
          <cell r="E403">
            <v>0</v>
          </cell>
          <cell r="F403">
            <v>0</v>
          </cell>
          <cell r="G403">
            <v>147186</v>
          </cell>
          <cell r="H403">
            <v>27965340</v>
          </cell>
          <cell r="I403">
            <v>70000</v>
          </cell>
          <cell r="J403">
            <v>14700000</v>
          </cell>
          <cell r="M403">
            <v>77186</v>
          </cell>
          <cell r="N403">
            <v>14665340</v>
          </cell>
          <cell r="O403">
            <v>75204</v>
          </cell>
          <cell r="P403">
            <v>14288760</v>
          </cell>
        </row>
        <row r="404">
          <cell r="A404">
            <v>1926</v>
          </cell>
          <cell r="B404" t="str">
            <v>수액 Set QS-Type</v>
          </cell>
          <cell r="C404" t="str">
            <v>23G(한올제약)</v>
          </cell>
          <cell r="D404">
            <v>230</v>
          </cell>
          <cell r="E404">
            <v>0</v>
          </cell>
          <cell r="F404">
            <v>0</v>
          </cell>
          <cell r="G404">
            <v>95600</v>
          </cell>
          <cell r="H404">
            <v>21988000</v>
          </cell>
          <cell r="I404">
            <v>70000</v>
          </cell>
          <cell r="J404">
            <v>20300000</v>
          </cell>
          <cell r="M404">
            <v>25600</v>
          </cell>
          <cell r="N404">
            <v>5888000</v>
          </cell>
          <cell r="O404">
            <v>65600</v>
          </cell>
          <cell r="P404">
            <v>15088000</v>
          </cell>
        </row>
        <row r="405">
          <cell r="A405">
            <v>1927</v>
          </cell>
          <cell r="B405" t="str">
            <v>HELM Plasma Bag</v>
          </cell>
          <cell r="C405" t="str">
            <v>1000mL</v>
          </cell>
          <cell r="D405">
            <v>514</v>
          </cell>
          <cell r="E405">
            <v>0</v>
          </cell>
          <cell r="F405">
            <v>0</v>
          </cell>
          <cell r="G405">
            <v>1003</v>
          </cell>
          <cell r="H405">
            <v>516123</v>
          </cell>
          <cell r="I405">
            <v>1000</v>
          </cell>
          <cell r="J405">
            <v>1898720</v>
          </cell>
          <cell r="K405">
            <v>3</v>
          </cell>
          <cell r="L405">
            <v>1543</v>
          </cell>
        </row>
        <row r="406">
          <cell r="A406">
            <v>1929</v>
          </cell>
          <cell r="B406" t="str">
            <v>Cap Kit</v>
          </cell>
          <cell r="C406" t="str">
            <v>PDC-203-J</v>
          </cell>
          <cell r="D406">
            <v>585</v>
          </cell>
          <cell r="E406">
            <v>0</v>
          </cell>
          <cell r="F406">
            <v>0</v>
          </cell>
          <cell r="G406">
            <v>3600</v>
          </cell>
          <cell r="H406">
            <v>2107620</v>
          </cell>
          <cell r="I406">
            <v>3600</v>
          </cell>
          <cell r="J406">
            <v>2877840</v>
          </cell>
        </row>
        <row r="407">
          <cell r="A407">
            <v>1930</v>
          </cell>
          <cell r="B407" t="str">
            <v>NPBI Needle</v>
          </cell>
          <cell r="C407" t="str">
            <v>42mm</v>
          </cell>
          <cell r="D407">
            <v>16</v>
          </cell>
          <cell r="E407">
            <v>0</v>
          </cell>
          <cell r="F407">
            <v>0</v>
          </cell>
          <cell r="G407">
            <v>20000</v>
          </cell>
          <cell r="H407">
            <v>327600</v>
          </cell>
          <cell r="I407">
            <v>20000</v>
          </cell>
          <cell r="J407">
            <v>1405744</v>
          </cell>
        </row>
        <row r="408">
          <cell r="A408">
            <v>1931</v>
          </cell>
          <cell r="B408" t="str">
            <v>혈액 Bag CPD/SAG-M</v>
          </cell>
          <cell r="C408" t="str">
            <v>Triple(400mL:수)C/S</v>
          </cell>
          <cell r="D408">
            <v>2771</v>
          </cell>
          <cell r="E408">
            <v>0</v>
          </cell>
          <cell r="F408">
            <v>0</v>
          </cell>
          <cell r="G408">
            <v>21</v>
          </cell>
          <cell r="H408">
            <v>58208</v>
          </cell>
          <cell r="K408">
            <v>21</v>
          </cell>
          <cell r="L408">
            <v>58207</v>
          </cell>
        </row>
        <row r="409">
          <cell r="A409">
            <v>1932</v>
          </cell>
          <cell r="B409" t="str">
            <v>Shanghai Bag</v>
          </cell>
          <cell r="C409" t="str">
            <v>Gambro</v>
          </cell>
          <cell r="E409">
            <v>0</v>
          </cell>
          <cell r="F409">
            <v>0</v>
          </cell>
          <cell r="I409">
            <v>1000</v>
          </cell>
          <cell r="J409">
            <v>648100</v>
          </cell>
          <cell r="M409">
            <v>-1000</v>
          </cell>
        </row>
        <row r="410">
          <cell r="A410">
            <v>1933</v>
          </cell>
          <cell r="B410" t="str">
            <v>혈액 Bag CPD/SAG-M</v>
          </cell>
          <cell r="C410" t="str">
            <v>Quadruple(400mL)T&amp;B</v>
          </cell>
          <cell r="D410">
            <v>2473</v>
          </cell>
          <cell r="E410">
            <v>0</v>
          </cell>
          <cell r="F410">
            <v>0</v>
          </cell>
          <cell r="G410">
            <v>40</v>
          </cell>
          <cell r="H410">
            <v>98928</v>
          </cell>
          <cell r="K410">
            <v>40</v>
          </cell>
          <cell r="L410">
            <v>98928</v>
          </cell>
        </row>
        <row r="411">
          <cell r="A411">
            <v>1936</v>
          </cell>
          <cell r="B411" t="str">
            <v>혈액 Bag-CPDA</v>
          </cell>
          <cell r="C411" t="str">
            <v>Single(400mL:수)C/S</v>
          </cell>
          <cell r="D411">
            <v>1127</v>
          </cell>
          <cell r="E411">
            <v>0</v>
          </cell>
          <cell r="F411">
            <v>0</v>
          </cell>
          <cell r="G411">
            <v>30</v>
          </cell>
          <cell r="H411">
            <v>33813</v>
          </cell>
          <cell r="K411">
            <v>30</v>
          </cell>
          <cell r="L411">
            <v>33813</v>
          </cell>
        </row>
        <row r="412">
          <cell r="A412">
            <v>1937</v>
          </cell>
          <cell r="B412" t="str">
            <v>혈액 Bag-CPDA</v>
          </cell>
          <cell r="C412" t="str">
            <v>Double(400mL:수)C/S</v>
          </cell>
          <cell r="D412">
            <v>1643</v>
          </cell>
          <cell r="E412">
            <v>0</v>
          </cell>
          <cell r="F412">
            <v>0</v>
          </cell>
          <cell r="G412">
            <v>20</v>
          </cell>
          <cell r="H412">
            <v>32869</v>
          </cell>
          <cell r="K412">
            <v>20</v>
          </cell>
          <cell r="L412">
            <v>32869</v>
          </cell>
        </row>
        <row r="413">
          <cell r="A413">
            <v>4011</v>
          </cell>
          <cell r="B413" t="str">
            <v>Greenject - 5</v>
          </cell>
          <cell r="E413">
            <v>0</v>
          </cell>
          <cell r="F413">
            <v>0</v>
          </cell>
          <cell r="I413">
            <v>-600</v>
          </cell>
          <cell r="J413">
            <v>-25800</v>
          </cell>
          <cell r="M413">
            <v>600</v>
          </cell>
        </row>
        <row r="414">
          <cell r="A414">
            <v>4014</v>
          </cell>
          <cell r="B414" t="str">
            <v>Greenject - 30</v>
          </cell>
          <cell r="E414">
            <v>0</v>
          </cell>
          <cell r="F414">
            <v>0</v>
          </cell>
          <cell r="I414">
            <v>300</v>
          </cell>
          <cell r="J414">
            <v>39000</v>
          </cell>
          <cell r="M414">
            <v>-300</v>
          </cell>
        </row>
      </sheetData>
      <sheetData sheetId="6"/>
      <sheetData sheetId="7">
        <row r="4">
          <cell r="A4">
            <v>5</v>
          </cell>
          <cell r="B4" t="str">
            <v>혈액 Bag-CPDA-1</v>
          </cell>
          <cell r="C4" t="str">
            <v>Single(320ml)</v>
          </cell>
          <cell r="D4">
            <v>105</v>
          </cell>
          <cell r="E4">
            <v>798.43</v>
          </cell>
          <cell r="F4">
            <v>16767.03</v>
          </cell>
        </row>
        <row r="5">
          <cell r="A5">
            <v>17</v>
          </cell>
          <cell r="B5" t="str">
            <v>Transfer Bag</v>
          </cell>
          <cell r="C5" t="str">
            <v>300 ml</v>
          </cell>
          <cell r="D5">
            <v>100</v>
          </cell>
          <cell r="E5">
            <v>603.32000000000005</v>
          </cell>
          <cell r="F5">
            <v>60332</v>
          </cell>
        </row>
        <row r="6">
          <cell r="A6">
            <v>122</v>
          </cell>
          <cell r="B6" t="str">
            <v>Urine Bag</v>
          </cell>
          <cell r="C6" t="str">
            <v>1400 ML</v>
          </cell>
          <cell r="D6">
            <v>10</v>
          </cell>
          <cell r="E6">
            <v>915.77</v>
          </cell>
          <cell r="F6">
            <v>9157.7000000000007</v>
          </cell>
        </row>
        <row r="7">
          <cell r="A7">
            <v>144</v>
          </cell>
          <cell r="B7" t="str">
            <v>Scalp Vein Set</v>
          </cell>
          <cell r="C7" t="str">
            <v>19 G</v>
          </cell>
          <cell r="D7">
            <v>500</v>
          </cell>
          <cell r="E7">
            <v>70</v>
          </cell>
          <cell r="F7">
            <v>35000</v>
          </cell>
        </row>
        <row r="8">
          <cell r="A8">
            <v>147</v>
          </cell>
          <cell r="B8" t="str">
            <v>Scalp Vein Set</v>
          </cell>
          <cell r="C8" t="str">
            <v>22 G</v>
          </cell>
          <cell r="D8">
            <v>1500</v>
          </cell>
          <cell r="E8">
            <v>70</v>
          </cell>
          <cell r="F8">
            <v>105000</v>
          </cell>
        </row>
        <row r="9">
          <cell r="A9">
            <v>149</v>
          </cell>
          <cell r="B9" t="str">
            <v>Scalp Vein Set</v>
          </cell>
          <cell r="C9" t="str">
            <v>24 G</v>
          </cell>
          <cell r="D9">
            <v>400</v>
          </cell>
          <cell r="E9">
            <v>70</v>
          </cell>
          <cell r="F9">
            <v>28000</v>
          </cell>
        </row>
        <row r="10">
          <cell r="A10">
            <v>150</v>
          </cell>
          <cell r="B10" t="str">
            <v>Scalp Vein Set</v>
          </cell>
          <cell r="C10" t="str">
            <v>25 G</v>
          </cell>
          <cell r="D10">
            <v>8300</v>
          </cell>
          <cell r="E10">
            <v>70</v>
          </cell>
          <cell r="F10">
            <v>581000</v>
          </cell>
        </row>
        <row r="11">
          <cell r="A11">
            <v>155</v>
          </cell>
          <cell r="B11" t="str">
            <v>T.P.N Bag</v>
          </cell>
          <cell r="C11" t="str">
            <v xml:space="preserve">Y-Type </v>
          </cell>
          <cell r="D11">
            <v>299</v>
          </cell>
          <cell r="E11">
            <v>1372.36</v>
          </cell>
          <cell r="F11">
            <v>410335.64</v>
          </cell>
        </row>
        <row r="12">
          <cell r="A12">
            <v>167</v>
          </cell>
          <cell r="B12" t="str">
            <v>Greenject- 1</v>
          </cell>
          <cell r="C12" t="str">
            <v>26G 1/2</v>
          </cell>
          <cell r="D12">
            <v>3000</v>
          </cell>
          <cell r="E12">
            <v>33</v>
          </cell>
          <cell r="F12">
            <v>99000</v>
          </cell>
        </row>
        <row r="13">
          <cell r="A13">
            <v>175</v>
          </cell>
          <cell r="B13" t="str">
            <v>Greenject- 2</v>
          </cell>
          <cell r="C13" t="str">
            <v>23G 1</v>
          </cell>
          <cell r="D13">
            <v>4000</v>
          </cell>
          <cell r="E13">
            <v>29</v>
          </cell>
          <cell r="F13">
            <v>116000</v>
          </cell>
        </row>
        <row r="14">
          <cell r="A14">
            <v>183</v>
          </cell>
          <cell r="B14" t="str">
            <v>Greenject- 3</v>
          </cell>
          <cell r="C14" t="str">
            <v>23G 1</v>
          </cell>
          <cell r="D14">
            <v>24600</v>
          </cell>
          <cell r="E14">
            <v>29</v>
          </cell>
          <cell r="F14">
            <v>713400</v>
          </cell>
        </row>
        <row r="15">
          <cell r="A15">
            <v>185</v>
          </cell>
          <cell r="B15" t="str">
            <v>Greenject- 5</v>
          </cell>
          <cell r="C15" t="str">
            <v>21G 1 1/4</v>
          </cell>
          <cell r="D15">
            <v>3900</v>
          </cell>
          <cell r="E15">
            <v>33</v>
          </cell>
          <cell r="F15">
            <v>128700</v>
          </cell>
        </row>
        <row r="16">
          <cell r="A16">
            <v>188</v>
          </cell>
          <cell r="B16" t="str">
            <v>Greenject- 5</v>
          </cell>
          <cell r="C16" t="str">
            <v>22G 1 1/4</v>
          </cell>
          <cell r="D16">
            <v>6400</v>
          </cell>
          <cell r="E16">
            <v>33</v>
          </cell>
          <cell r="F16">
            <v>211200</v>
          </cell>
        </row>
        <row r="17">
          <cell r="A17">
            <v>190</v>
          </cell>
          <cell r="B17" t="str">
            <v>Greenject- 5</v>
          </cell>
          <cell r="C17" t="str">
            <v>23G 1</v>
          </cell>
          <cell r="D17">
            <v>6400</v>
          </cell>
          <cell r="E17">
            <v>33</v>
          </cell>
          <cell r="F17">
            <v>211200</v>
          </cell>
        </row>
        <row r="18">
          <cell r="A18">
            <v>196</v>
          </cell>
          <cell r="B18" t="str">
            <v>Greenject- 10</v>
          </cell>
          <cell r="C18" t="str">
            <v>21G 1 1/4</v>
          </cell>
          <cell r="D18">
            <v>3400</v>
          </cell>
          <cell r="E18">
            <v>43</v>
          </cell>
          <cell r="F18">
            <v>146200</v>
          </cell>
        </row>
        <row r="19">
          <cell r="A19">
            <v>199</v>
          </cell>
          <cell r="B19" t="str">
            <v>Greenject- 10</v>
          </cell>
          <cell r="C19" t="str">
            <v>22G 1 1/4</v>
          </cell>
          <cell r="D19">
            <v>4500</v>
          </cell>
          <cell r="E19">
            <v>43</v>
          </cell>
          <cell r="F19">
            <v>193500</v>
          </cell>
        </row>
        <row r="20">
          <cell r="A20">
            <v>201</v>
          </cell>
          <cell r="B20" t="str">
            <v>Greenject- 10</v>
          </cell>
          <cell r="C20" t="str">
            <v>23G 1</v>
          </cell>
          <cell r="D20">
            <v>1200</v>
          </cell>
          <cell r="E20">
            <v>43</v>
          </cell>
          <cell r="F20">
            <v>51600</v>
          </cell>
        </row>
        <row r="21">
          <cell r="A21">
            <v>203</v>
          </cell>
          <cell r="B21" t="str">
            <v>Greenject- 20</v>
          </cell>
          <cell r="C21" t="str">
            <v>21G 1 1/4</v>
          </cell>
          <cell r="D21">
            <v>500</v>
          </cell>
          <cell r="E21">
            <v>65</v>
          </cell>
          <cell r="F21">
            <v>32500</v>
          </cell>
        </row>
        <row r="22">
          <cell r="A22">
            <v>206</v>
          </cell>
          <cell r="B22" t="str">
            <v>Greenject- 20</v>
          </cell>
          <cell r="C22" t="str">
            <v>22G 1 1/4</v>
          </cell>
          <cell r="D22">
            <v>400</v>
          </cell>
          <cell r="E22">
            <v>65</v>
          </cell>
          <cell r="F22">
            <v>26000</v>
          </cell>
        </row>
        <row r="23">
          <cell r="A23">
            <v>207</v>
          </cell>
          <cell r="B23" t="str">
            <v>Greenject- 20</v>
          </cell>
          <cell r="C23" t="str">
            <v>23G 1</v>
          </cell>
          <cell r="D23">
            <v>2000</v>
          </cell>
          <cell r="E23">
            <v>65</v>
          </cell>
          <cell r="F23">
            <v>130000</v>
          </cell>
        </row>
        <row r="24">
          <cell r="A24">
            <v>212</v>
          </cell>
          <cell r="B24" t="str">
            <v>Greenject- 30</v>
          </cell>
          <cell r="C24" t="str">
            <v>18G 1 1/2</v>
          </cell>
          <cell r="D24">
            <v>1200</v>
          </cell>
          <cell r="E24">
            <v>88</v>
          </cell>
          <cell r="F24">
            <v>105600</v>
          </cell>
        </row>
        <row r="25">
          <cell r="A25">
            <v>214</v>
          </cell>
          <cell r="B25" t="str">
            <v>Greenject- 30</v>
          </cell>
          <cell r="C25" t="str">
            <v>21G 1 1/2</v>
          </cell>
          <cell r="D25">
            <v>1100</v>
          </cell>
          <cell r="E25">
            <v>88</v>
          </cell>
          <cell r="F25">
            <v>96800</v>
          </cell>
        </row>
        <row r="26">
          <cell r="A26">
            <v>221</v>
          </cell>
          <cell r="B26" t="str">
            <v>Greenject- 50</v>
          </cell>
          <cell r="C26" t="str">
            <v>18G 1 1/2</v>
          </cell>
          <cell r="D26">
            <v>500</v>
          </cell>
          <cell r="E26">
            <v>120</v>
          </cell>
          <cell r="F26">
            <v>60000</v>
          </cell>
        </row>
        <row r="27">
          <cell r="A27">
            <v>223</v>
          </cell>
          <cell r="B27" t="str">
            <v>Greenject- 50</v>
          </cell>
          <cell r="C27" t="str">
            <v>21G 1 1/4</v>
          </cell>
          <cell r="D27">
            <v>300</v>
          </cell>
          <cell r="E27">
            <v>120</v>
          </cell>
          <cell r="F27">
            <v>36000</v>
          </cell>
        </row>
        <row r="28">
          <cell r="A28">
            <v>226</v>
          </cell>
          <cell r="B28" t="str">
            <v>Greenject- 50</v>
          </cell>
          <cell r="C28" t="str">
            <v>22G 1 1/4</v>
          </cell>
          <cell r="D28">
            <v>600</v>
          </cell>
          <cell r="E28">
            <v>120</v>
          </cell>
          <cell r="F28">
            <v>72000</v>
          </cell>
        </row>
        <row r="29">
          <cell r="A29">
            <v>228</v>
          </cell>
          <cell r="B29" t="str">
            <v>Greenject- 50</v>
          </cell>
          <cell r="C29" t="str">
            <v>23G 1</v>
          </cell>
          <cell r="D29">
            <v>100</v>
          </cell>
          <cell r="E29">
            <v>120</v>
          </cell>
          <cell r="F29">
            <v>12000</v>
          </cell>
        </row>
        <row r="30">
          <cell r="A30">
            <v>232</v>
          </cell>
          <cell r="B30" t="str">
            <v>Green-Needle</v>
          </cell>
          <cell r="C30" t="str">
            <v>18G 1 1/2</v>
          </cell>
          <cell r="D30">
            <v>10000</v>
          </cell>
          <cell r="E30">
            <v>13</v>
          </cell>
          <cell r="F30">
            <v>130000</v>
          </cell>
        </row>
        <row r="31">
          <cell r="A31">
            <v>233</v>
          </cell>
          <cell r="B31" t="str">
            <v>Green-Needle</v>
          </cell>
          <cell r="C31" t="str">
            <v>19G 1 1/2</v>
          </cell>
          <cell r="D31">
            <v>2100</v>
          </cell>
          <cell r="E31">
            <v>13</v>
          </cell>
          <cell r="F31">
            <v>27300</v>
          </cell>
        </row>
        <row r="32">
          <cell r="A32">
            <v>236</v>
          </cell>
          <cell r="B32" t="str">
            <v>Green-Needle</v>
          </cell>
          <cell r="C32" t="str">
            <v>22G 1 1/4</v>
          </cell>
          <cell r="D32">
            <v>3500</v>
          </cell>
          <cell r="E32">
            <v>13</v>
          </cell>
          <cell r="F32">
            <v>45500</v>
          </cell>
        </row>
        <row r="33">
          <cell r="A33">
            <v>237</v>
          </cell>
          <cell r="B33" t="str">
            <v>Green-Needle</v>
          </cell>
          <cell r="C33" t="str">
            <v>23G 1</v>
          </cell>
          <cell r="D33">
            <v>6500</v>
          </cell>
          <cell r="E33">
            <v>13</v>
          </cell>
          <cell r="F33">
            <v>84500</v>
          </cell>
        </row>
        <row r="34">
          <cell r="A34">
            <v>238</v>
          </cell>
          <cell r="B34" t="str">
            <v>Green-Needle</v>
          </cell>
          <cell r="C34" t="str">
            <v>24G 1</v>
          </cell>
          <cell r="D34">
            <v>21000</v>
          </cell>
          <cell r="E34">
            <v>13</v>
          </cell>
          <cell r="F34">
            <v>273000</v>
          </cell>
        </row>
        <row r="35">
          <cell r="A35">
            <v>239</v>
          </cell>
          <cell r="B35" t="str">
            <v>Green-Needle</v>
          </cell>
          <cell r="C35" t="str">
            <v>25G 5/8</v>
          </cell>
          <cell r="D35">
            <v>8000</v>
          </cell>
          <cell r="E35">
            <v>13</v>
          </cell>
          <cell r="F35">
            <v>104000</v>
          </cell>
        </row>
        <row r="36">
          <cell r="A36">
            <v>240</v>
          </cell>
          <cell r="B36" t="str">
            <v>Green-Needle</v>
          </cell>
          <cell r="C36" t="str">
            <v>26G 1/2</v>
          </cell>
          <cell r="D36">
            <v>1500</v>
          </cell>
          <cell r="E36">
            <v>13</v>
          </cell>
          <cell r="F36">
            <v>19500</v>
          </cell>
        </row>
        <row r="37">
          <cell r="A37">
            <v>249</v>
          </cell>
          <cell r="B37" t="str">
            <v>Petri-dish  55pie</v>
          </cell>
          <cell r="C37">
            <v>0</v>
          </cell>
          <cell r="D37">
            <v>11000</v>
          </cell>
          <cell r="E37">
            <v>28</v>
          </cell>
          <cell r="F37">
            <v>308000</v>
          </cell>
        </row>
        <row r="38">
          <cell r="A38">
            <v>250</v>
          </cell>
          <cell r="B38" t="str">
            <v>Petri-dish  87pie</v>
          </cell>
          <cell r="C38">
            <v>0</v>
          </cell>
          <cell r="D38">
            <v>3500</v>
          </cell>
          <cell r="E38">
            <v>68</v>
          </cell>
          <cell r="F38">
            <v>238000</v>
          </cell>
        </row>
        <row r="39">
          <cell r="A39">
            <v>251</v>
          </cell>
          <cell r="B39" t="str">
            <v>Petri-dish  100pie</v>
          </cell>
          <cell r="C39">
            <v>0</v>
          </cell>
          <cell r="D39">
            <v>870</v>
          </cell>
          <cell r="E39">
            <v>80</v>
          </cell>
          <cell r="F39">
            <v>69600</v>
          </cell>
        </row>
        <row r="40">
          <cell r="A40">
            <v>252</v>
          </cell>
          <cell r="B40" t="str">
            <v>Petri-dish  87pie</v>
          </cell>
          <cell r="C40" t="str">
            <v>I type</v>
          </cell>
          <cell r="D40">
            <v>1000</v>
          </cell>
          <cell r="E40">
            <v>88</v>
          </cell>
          <cell r="F40">
            <v>88000</v>
          </cell>
        </row>
        <row r="41">
          <cell r="A41">
            <v>257</v>
          </cell>
          <cell r="B41" t="str">
            <v>혈청분리관</v>
          </cell>
          <cell r="C41">
            <v>0</v>
          </cell>
          <cell r="D41">
            <v>2000</v>
          </cell>
          <cell r="E41">
            <v>17</v>
          </cell>
          <cell r="F41">
            <v>34000</v>
          </cell>
        </row>
        <row r="42">
          <cell r="A42">
            <v>258</v>
          </cell>
          <cell r="B42" t="str">
            <v>C.B.C.Bottle</v>
          </cell>
          <cell r="C42" t="str">
            <v>2K</v>
          </cell>
          <cell r="D42">
            <v>13000</v>
          </cell>
          <cell r="E42">
            <v>24</v>
          </cell>
          <cell r="F42">
            <v>312000</v>
          </cell>
        </row>
        <row r="43">
          <cell r="A43">
            <v>259</v>
          </cell>
          <cell r="B43" t="str">
            <v>C.B.C.Bottle</v>
          </cell>
          <cell r="C43" t="str">
            <v>Plain</v>
          </cell>
          <cell r="D43">
            <v>1000</v>
          </cell>
          <cell r="E43">
            <v>20</v>
          </cell>
          <cell r="F43">
            <v>20000</v>
          </cell>
        </row>
        <row r="44">
          <cell r="A44">
            <v>260</v>
          </cell>
          <cell r="B44" t="str">
            <v>Specimencup</v>
          </cell>
          <cell r="C44" t="str">
            <v>멸균</v>
          </cell>
          <cell r="D44">
            <v>250</v>
          </cell>
          <cell r="E44">
            <v>80</v>
          </cell>
          <cell r="F44">
            <v>20000</v>
          </cell>
        </row>
        <row r="45">
          <cell r="A45">
            <v>261</v>
          </cell>
          <cell r="B45" t="str">
            <v>Specimencup</v>
          </cell>
          <cell r="C45" t="str">
            <v>Cap</v>
          </cell>
          <cell r="D45">
            <v>5500</v>
          </cell>
          <cell r="E45">
            <v>18</v>
          </cell>
          <cell r="F45">
            <v>99000</v>
          </cell>
        </row>
        <row r="46">
          <cell r="A46">
            <v>262</v>
          </cell>
          <cell r="B46" t="str">
            <v>Specimencup</v>
          </cell>
          <cell r="C46" t="str">
            <v>Cup</v>
          </cell>
          <cell r="D46">
            <v>3300</v>
          </cell>
          <cell r="E46">
            <v>32</v>
          </cell>
          <cell r="F46">
            <v>105600</v>
          </cell>
        </row>
        <row r="47">
          <cell r="A47">
            <v>265</v>
          </cell>
          <cell r="B47" t="str">
            <v>Green-Tube  5 ML</v>
          </cell>
          <cell r="C47">
            <v>0</v>
          </cell>
          <cell r="D47">
            <v>19000</v>
          </cell>
          <cell r="E47">
            <v>10</v>
          </cell>
          <cell r="F47">
            <v>190000</v>
          </cell>
        </row>
        <row r="48">
          <cell r="A48">
            <v>266</v>
          </cell>
          <cell r="B48" t="str">
            <v>Green-Tube 10 ML</v>
          </cell>
          <cell r="C48" t="str">
            <v>(+Cap)</v>
          </cell>
          <cell r="D48">
            <v>1000</v>
          </cell>
          <cell r="E48">
            <v>29</v>
          </cell>
          <cell r="F48">
            <v>29000</v>
          </cell>
        </row>
        <row r="49">
          <cell r="A49">
            <v>295</v>
          </cell>
          <cell r="B49" t="str">
            <v>Paper Tape</v>
          </cell>
          <cell r="C49" t="str">
            <v>310 1/2"</v>
          </cell>
          <cell r="D49">
            <v>480</v>
          </cell>
          <cell r="E49">
            <v>211</v>
          </cell>
          <cell r="F49">
            <v>101280</v>
          </cell>
        </row>
        <row r="50">
          <cell r="A50">
            <v>297</v>
          </cell>
          <cell r="B50" t="str">
            <v>Paper Tape</v>
          </cell>
          <cell r="C50" t="str">
            <v>315 1/2"</v>
          </cell>
          <cell r="D50">
            <v>2400</v>
          </cell>
          <cell r="E50">
            <v>211</v>
          </cell>
          <cell r="F50">
            <v>506400</v>
          </cell>
        </row>
        <row r="51">
          <cell r="A51">
            <v>316</v>
          </cell>
          <cell r="B51" t="str">
            <v>Greenject- 1</v>
          </cell>
          <cell r="C51" t="str">
            <v>26G 1/2 (80-100)</v>
          </cell>
          <cell r="D51">
            <v>1400</v>
          </cell>
          <cell r="E51">
            <v>33</v>
          </cell>
          <cell r="F51">
            <v>46200</v>
          </cell>
        </row>
        <row r="52">
          <cell r="A52">
            <v>337</v>
          </cell>
          <cell r="B52" t="str">
            <v>Green-Needle</v>
          </cell>
          <cell r="C52" t="str">
            <v>24G 3/4</v>
          </cell>
          <cell r="D52">
            <v>6000</v>
          </cell>
          <cell r="E52">
            <v>13</v>
          </cell>
          <cell r="F52">
            <v>78000</v>
          </cell>
        </row>
        <row r="53">
          <cell r="A53">
            <v>338</v>
          </cell>
          <cell r="B53" t="str">
            <v>Green-Needle</v>
          </cell>
          <cell r="C53" t="str">
            <v>21G 1 1/4</v>
          </cell>
          <cell r="D53">
            <v>300</v>
          </cell>
          <cell r="E53">
            <v>13</v>
          </cell>
          <cell r="F53">
            <v>3900</v>
          </cell>
        </row>
        <row r="54">
          <cell r="A54">
            <v>395</v>
          </cell>
          <cell r="B54" t="str">
            <v>Transfer Bag</v>
          </cell>
          <cell r="C54" t="str">
            <v>600 ml</v>
          </cell>
          <cell r="D54">
            <v>780</v>
          </cell>
          <cell r="E54">
            <v>598.72</v>
          </cell>
          <cell r="F54">
            <v>467001.59999999998</v>
          </cell>
        </row>
        <row r="55">
          <cell r="A55">
            <v>431</v>
          </cell>
          <cell r="B55" t="str">
            <v>수혈 Set</v>
          </cell>
          <cell r="C55" t="str">
            <v>20 G</v>
          </cell>
          <cell r="D55">
            <v>400</v>
          </cell>
          <cell r="E55">
            <v>217</v>
          </cell>
          <cell r="F55">
            <v>86800</v>
          </cell>
        </row>
        <row r="56">
          <cell r="A56">
            <v>508</v>
          </cell>
          <cell r="B56" t="str">
            <v>Sepacell</v>
          </cell>
          <cell r="C56" t="str">
            <v>R 500N</v>
          </cell>
          <cell r="D56">
            <v>20</v>
          </cell>
          <cell r="E56">
            <v>9833</v>
          </cell>
          <cell r="F56">
            <v>196660</v>
          </cell>
        </row>
        <row r="57">
          <cell r="A57">
            <v>587</v>
          </cell>
          <cell r="B57" t="str">
            <v>Extension Tube</v>
          </cell>
          <cell r="C57" t="str">
            <v>110cm</v>
          </cell>
          <cell r="D57">
            <v>1050</v>
          </cell>
          <cell r="E57">
            <v>105</v>
          </cell>
          <cell r="F57">
            <v>110250</v>
          </cell>
        </row>
        <row r="58">
          <cell r="A58">
            <v>588</v>
          </cell>
          <cell r="B58" t="str">
            <v>Extension Tube</v>
          </cell>
          <cell r="C58" t="str">
            <v>150cm</v>
          </cell>
          <cell r="D58">
            <v>50</v>
          </cell>
          <cell r="E58">
            <v>103.83</v>
          </cell>
          <cell r="F58">
            <v>5191.5</v>
          </cell>
        </row>
        <row r="59">
          <cell r="A59">
            <v>640</v>
          </cell>
          <cell r="B59" t="str">
            <v>Sili Stopper</v>
          </cell>
          <cell r="C59" t="str">
            <v>P-19</v>
          </cell>
          <cell r="D59">
            <v>100</v>
          </cell>
          <cell r="E59">
            <v>652</v>
          </cell>
          <cell r="F59">
            <v>65200</v>
          </cell>
        </row>
        <row r="60">
          <cell r="A60">
            <v>667</v>
          </cell>
          <cell r="B60" t="str">
            <v>Extension Tube</v>
          </cell>
          <cell r="C60" t="str">
            <v>90cm</v>
          </cell>
          <cell r="D60">
            <v>2850</v>
          </cell>
          <cell r="E60">
            <v>95</v>
          </cell>
          <cell r="F60">
            <v>270750</v>
          </cell>
        </row>
        <row r="61">
          <cell r="A61">
            <v>723</v>
          </cell>
          <cell r="B61" t="str">
            <v>Sepacell</v>
          </cell>
          <cell r="C61" t="str">
            <v>R 500A</v>
          </cell>
          <cell r="D61">
            <v>139</v>
          </cell>
          <cell r="E61">
            <v>9833</v>
          </cell>
          <cell r="F61">
            <v>1366787</v>
          </cell>
        </row>
        <row r="62">
          <cell r="A62">
            <v>824</v>
          </cell>
          <cell r="B62" t="str">
            <v>혈액 Bag-CPDA-1</v>
          </cell>
          <cell r="C62" t="str">
            <v>Double(400ml)</v>
          </cell>
          <cell r="D62">
            <v>300</v>
          </cell>
          <cell r="E62">
            <v>1150.56</v>
          </cell>
          <cell r="F62">
            <v>345168</v>
          </cell>
        </row>
        <row r="63">
          <cell r="A63">
            <v>897</v>
          </cell>
          <cell r="B63" t="str">
            <v>수액 Set Q-Type</v>
          </cell>
          <cell r="C63" t="str">
            <v>23G</v>
          </cell>
          <cell r="D63">
            <v>420</v>
          </cell>
          <cell r="E63">
            <v>190</v>
          </cell>
          <cell r="F63">
            <v>79800</v>
          </cell>
        </row>
        <row r="64">
          <cell r="A64">
            <v>1548</v>
          </cell>
          <cell r="B64" t="str">
            <v>Paper Tape</v>
          </cell>
          <cell r="C64" t="str">
            <v>320 1/2"</v>
          </cell>
          <cell r="D64">
            <v>720</v>
          </cell>
          <cell r="E64">
            <v>148</v>
          </cell>
          <cell r="F64">
            <v>106560</v>
          </cell>
        </row>
        <row r="65">
          <cell r="A65">
            <v>1880</v>
          </cell>
          <cell r="B65" t="str">
            <v>I.V. Catheter(R.P)</v>
          </cell>
          <cell r="C65" t="str">
            <v>18G 1 1/4"</v>
          </cell>
          <cell r="D65">
            <v>4950</v>
          </cell>
          <cell r="E65">
            <v>250</v>
          </cell>
          <cell r="F65">
            <v>1237500</v>
          </cell>
        </row>
        <row r="66">
          <cell r="A66">
            <v>1882</v>
          </cell>
          <cell r="B66" t="str">
            <v>I.V. Catheter(R.P)</v>
          </cell>
          <cell r="C66" t="str">
            <v>20G 1 1/4"</v>
          </cell>
          <cell r="D66">
            <v>2400</v>
          </cell>
          <cell r="E66">
            <v>250</v>
          </cell>
          <cell r="F66">
            <v>600000</v>
          </cell>
        </row>
        <row r="67">
          <cell r="A67">
            <v>1883</v>
          </cell>
          <cell r="B67" t="str">
            <v>I.V. Catheter(R.P)</v>
          </cell>
          <cell r="C67" t="str">
            <v>22G 1"</v>
          </cell>
          <cell r="D67">
            <v>10400</v>
          </cell>
          <cell r="E67">
            <v>250</v>
          </cell>
          <cell r="F67">
            <v>2600000</v>
          </cell>
        </row>
        <row r="68">
          <cell r="A68">
            <v>1884</v>
          </cell>
          <cell r="B68" t="str">
            <v>I.V. Catheter(R.P)</v>
          </cell>
          <cell r="C68" t="str">
            <v>24G 3/4"</v>
          </cell>
          <cell r="D68">
            <v>4000</v>
          </cell>
          <cell r="E68">
            <v>230</v>
          </cell>
          <cell r="F68">
            <v>920000</v>
          </cell>
        </row>
        <row r="69">
          <cell r="A69">
            <v>1886</v>
          </cell>
          <cell r="B69" t="str">
            <v>Sepacell</v>
          </cell>
          <cell r="C69" t="str">
            <v>PLX-10N</v>
          </cell>
          <cell r="D69">
            <v>54</v>
          </cell>
          <cell r="E69">
            <v>15956</v>
          </cell>
          <cell r="F69">
            <v>861624</v>
          </cell>
        </row>
        <row r="70">
          <cell r="A70">
            <v>1895</v>
          </cell>
          <cell r="B70" t="str">
            <v>Sepacell</v>
          </cell>
          <cell r="C70" t="str">
            <v>PLX-5N</v>
          </cell>
          <cell r="D70">
            <v>35</v>
          </cell>
          <cell r="E70">
            <v>14231</v>
          </cell>
          <cell r="F70">
            <v>498085</v>
          </cell>
        </row>
        <row r="71">
          <cell r="A71">
            <v>1911</v>
          </cell>
          <cell r="B71" t="str">
            <v>Sepacell</v>
          </cell>
          <cell r="C71" t="str">
            <v>PLX-5A</v>
          </cell>
          <cell r="D71">
            <v>62</v>
          </cell>
          <cell r="E71">
            <v>14231</v>
          </cell>
          <cell r="F71">
            <v>882322</v>
          </cell>
        </row>
        <row r="72">
          <cell r="A72">
            <v>1912</v>
          </cell>
          <cell r="B72" t="str">
            <v>Sepacell</v>
          </cell>
          <cell r="C72" t="str">
            <v>PLX-10A</v>
          </cell>
          <cell r="D72">
            <v>72</v>
          </cell>
          <cell r="E72">
            <v>15956</v>
          </cell>
          <cell r="F72">
            <v>1148832</v>
          </cell>
        </row>
      </sheetData>
      <sheetData sheetId="8">
        <row r="4">
          <cell r="A4">
            <v>5</v>
          </cell>
          <cell r="B4" t="str">
            <v>혈액 Bag-CPDA-1</v>
          </cell>
          <cell r="C4" t="str">
            <v>Single(320ml)</v>
          </cell>
          <cell r="D4">
            <v>230</v>
          </cell>
          <cell r="E4">
            <v>798.43</v>
          </cell>
          <cell r="F4">
            <v>36727.78</v>
          </cell>
        </row>
        <row r="5">
          <cell r="A5">
            <v>6</v>
          </cell>
          <cell r="B5" t="str">
            <v>혈액 Bag-CPDA-1</v>
          </cell>
          <cell r="C5" t="str">
            <v>Double(320ml)</v>
          </cell>
          <cell r="D5">
            <v>180</v>
          </cell>
          <cell r="E5">
            <v>1121.9000000000001</v>
          </cell>
          <cell r="F5">
            <v>201942</v>
          </cell>
        </row>
        <row r="6">
          <cell r="A6">
            <v>17</v>
          </cell>
          <cell r="B6" t="str">
            <v>Transfer Bag</v>
          </cell>
          <cell r="C6" t="str">
            <v>300 ml</v>
          </cell>
          <cell r="D6">
            <v>150</v>
          </cell>
          <cell r="E6">
            <v>603.32000000000005</v>
          </cell>
          <cell r="F6">
            <v>90498</v>
          </cell>
        </row>
        <row r="7">
          <cell r="A7">
            <v>123</v>
          </cell>
          <cell r="B7" t="str">
            <v>Urine Collector</v>
          </cell>
          <cell r="C7" t="str">
            <v>100 cc</v>
          </cell>
          <cell r="D7">
            <v>1000</v>
          </cell>
          <cell r="E7">
            <v>55</v>
          </cell>
          <cell r="F7">
            <v>55000</v>
          </cell>
        </row>
        <row r="8">
          <cell r="A8">
            <v>143</v>
          </cell>
          <cell r="B8" t="str">
            <v>Scalp Vein Set</v>
          </cell>
          <cell r="C8" t="str">
            <v>18 G</v>
          </cell>
          <cell r="D8">
            <v>3700</v>
          </cell>
          <cell r="E8">
            <v>70</v>
          </cell>
          <cell r="F8">
            <v>259000</v>
          </cell>
        </row>
        <row r="9">
          <cell r="A9">
            <v>144</v>
          </cell>
          <cell r="B9" t="str">
            <v>Scalp Vein Set</v>
          </cell>
          <cell r="C9" t="str">
            <v>19 G</v>
          </cell>
          <cell r="D9">
            <v>3300</v>
          </cell>
          <cell r="E9">
            <v>70</v>
          </cell>
          <cell r="F9">
            <v>231000</v>
          </cell>
        </row>
        <row r="10">
          <cell r="A10">
            <v>145</v>
          </cell>
          <cell r="B10" t="str">
            <v>Scalp Vein Set</v>
          </cell>
          <cell r="C10" t="str">
            <v>20 G</v>
          </cell>
          <cell r="D10">
            <v>300</v>
          </cell>
          <cell r="E10">
            <v>70</v>
          </cell>
          <cell r="F10">
            <v>21000</v>
          </cell>
        </row>
        <row r="11">
          <cell r="A11">
            <v>146</v>
          </cell>
          <cell r="B11" t="str">
            <v>Scalp Vein Set</v>
          </cell>
          <cell r="C11" t="str">
            <v>21 G</v>
          </cell>
          <cell r="D11">
            <v>1700</v>
          </cell>
          <cell r="E11">
            <v>70</v>
          </cell>
          <cell r="F11">
            <v>119000</v>
          </cell>
        </row>
        <row r="12">
          <cell r="A12">
            <v>147</v>
          </cell>
          <cell r="B12" t="str">
            <v>Scalp Vein Set</v>
          </cell>
          <cell r="C12" t="str">
            <v>22 G</v>
          </cell>
          <cell r="D12">
            <v>2000</v>
          </cell>
          <cell r="E12">
            <v>70</v>
          </cell>
          <cell r="F12">
            <v>140000</v>
          </cell>
        </row>
        <row r="13">
          <cell r="A13">
            <v>148</v>
          </cell>
          <cell r="B13" t="str">
            <v>Scalp Vein Set</v>
          </cell>
          <cell r="C13" t="str">
            <v>23 G</v>
          </cell>
          <cell r="D13">
            <v>5800</v>
          </cell>
          <cell r="E13">
            <v>70</v>
          </cell>
          <cell r="F13">
            <v>406000</v>
          </cell>
        </row>
        <row r="14">
          <cell r="A14">
            <v>149</v>
          </cell>
          <cell r="B14" t="str">
            <v>Scalp Vein Set</v>
          </cell>
          <cell r="C14" t="str">
            <v>24 G</v>
          </cell>
          <cell r="D14">
            <v>1300</v>
          </cell>
          <cell r="E14">
            <v>70</v>
          </cell>
          <cell r="F14">
            <v>91000</v>
          </cell>
        </row>
        <row r="15">
          <cell r="A15">
            <v>150</v>
          </cell>
          <cell r="B15" t="str">
            <v>Scalp Vein Set</v>
          </cell>
          <cell r="C15" t="str">
            <v>25 G</v>
          </cell>
          <cell r="D15">
            <v>6300</v>
          </cell>
          <cell r="E15">
            <v>70</v>
          </cell>
          <cell r="F15">
            <v>441000</v>
          </cell>
        </row>
        <row r="16">
          <cell r="A16">
            <v>155</v>
          </cell>
          <cell r="B16" t="str">
            <v>T.P.N Bag</v>
          </cell>
          <cell r="C16" t="str">
            <v xml:space="preserve">Y-Type </v>
          </cell>
          <cell r="D16">
            <v>487</v>
          </cell>
          <cell r="E16">
            <v>1372.36</v>
          </cell>
          <cell r="F16">
            <v>668339.31999999995</v>
          </cell>
        </row>
        <row r="17">
          <cell r="A17">
            <v>162</v>
          </cell>
          <cell r="B17" t="str">
            <v>Greenject- 1</v>
          </cell>
          <cell r="C17" t="str">
            <v>23G 1</v>
          </cell>
          <cell r="D17">
            <v>17400</v>
          </cell>
          <cell r="E17">
            <v>33</v>
          </cell>
          <cell r="F17">
            <v>574200</v>
          </cell>
        </row>
        <row r="18">
          <cell r="A18">
            <v>165</v>
          </cell>
          <cell r="B18" t="str">
            <v>Greenject- 1</v>
          </cell>
          <cell r="C18" t="str">
            <v>25G 5/8</v>
          </cell>
          <cell r="D18">
            <v>14400</v>
          </cell>
          <cell r="E18">
            <v>33</v>
          </cell>
          <cell r="F18">
            <v>475200</v>
          </cell>
        </row>
        <row r="19">
          <cell r="A19">
            <v>167</v>
          </cell>
          <cell r="B19" t="str">
            <v>Greenject- 1</v>
          </cell>
          <cell r="C19" t="str">
            <v>26G 1/2</v>
          </cell>
          <cell r="D19">
            <v>8800</v>
          </cell>
          <cell r="E19">
            <v>33</v>
          </cell>
          <cell r="F19">
            <v>290400</v>
          </cell>
        </row>
        <row r="20">
          <cell r="A20">
            <v>175</v>
          </cell>
          <cell r="B20" t="str">
            <v>Greenject- 2</v>
          </cell>
          <cell r="C20" t="str">
            <v>23G 1</v>
          </cell>
          <cell r="D20">
            <v>8800</v>
          </cell>
          <cell r="E20">
            <v>29</v>
          </cell>
          <cell r="F20">
            <v>255200</v>
          </cell>
        </row>
        <row r="21">
          <cell r="A21">
            <v>179</v>
          </cell>
          <cell r="B21" t="str">
            <v>Greenject- 2</v>
          </cell>
          <cell r="C21" t="str">
            <v>25G 5/8 (미즐)</v>
          </cell>
          <cell r="D21">
            <v>45100</v>
          </cell>
          <cell r="E21">
            <v>29</v>
          </cell>
          <cell r="F21">
            <v>1307900</v>
          </cell>
        </row>
        <row r="22">
          <cell r="A22">
            <v>183</v>
          </cell>
          <cell r="B22" t="str">
            <v>Greenject- 3</v>
          </cell>
          <cell r="C22" t="str">
            <v>23G 1</v>
          </cell>
          <cell r="D22">
            <v>35200</v>
          </cell>
          <cell r="E22">
            <v>29</v>
          </cell>
          <cell r="F22">
            <v>1020800</v>
          </cell>
        </row>
        <row r="23">
          <cell r="A23">
            <v>185</v>
          </cell>
          <cell r="B23" t="str">
            <v>Greenject- 5</v>
          </cell>
          <cell r="C23" t="str">
            <v>21G 1 1/4</v>
          </cell>
          <cell r="D23">
            <v>6100</v>
          </cell>
          <cell r="E23">
            <v>33</v>
          </cell>
          <cell r="F23">
            <v>201300</v>
          </cell>
        </row>
        <row r="24">
          <cell r="A24">
            <v>188</v>
          </cell>
          <cell r="B24" t="str">
            <v>Greenject- 5</v>
          </cell>
          <cell r="C24" t="str">
            <v>22G 1 1/4</v>
          </cell>
          <cell r="D24">
            <v>2000</v>
          </cell>
          <cell r="E24">
            <v>33</v>
          </cell>
          <cell r="F24">
            <v>66000</v>
          </cell>
        </row>
        <row r="25">
          <cell r="A25">
            <v>190</v>
          </cell>
          <cell r="B25" t="str">
            <v>Greenject- 5</v>
          </cell>
          <cell r="C25" t="str">
            <v>23G 1</v>
          </cell>
          <cell r="D25">
            <v>7600</v>
          </cell>
          <cell r="E25">
            <v>33</v>
          </cell>
          <cell r="F25">
            <v>250800</v>
          </cell>
        </row>
        <row r="26">
          <cell r="A26">
            <v>199</v>
          </cell>
          <cell r="B26" t="str">
            <v>Greenject- 10</v>
          </cell>
          <cell r="C26" t="str">
            <v>22G 1 1/4</v>
          </cell>
          <cell r="D26">
            <v>1700</v>
          </cell>
          <cell r="E26">
            <v>43</v>
          </cell>
          <cell r="F26">
            <v>73100</v>
          </cell>
        </row>
        <row r="27">
          <cell r="A27">
            <v>201</v>
          </cell>
          <cell r="B27" t="str">
            <v>Greenject- 10</v>
          </cell>
          <cell r="C27" t="str">
            <v>23G 1</v>
          </cell>
          <cell r="D27">
            <v>3000</v>
          </cell>
          <cell r="E27">
            <v>43</v>
          </cell>
          <cell r="F27">
            <v>129000</v>
          </cell>
        </row>
        <row r="28">
          <cell r="A28">
            <v>206</v>
          </cell>
          <cell r="B28" t="str">
            <v>Greenject- 20</v>
          </cell>
          <cell r="C28" t="str">
            <v>22G 1 1/4</v>
          </cell>
          <cell r="D28">
            <v>1200</v>
          </cell>
          <cell r="E28">
            <v>65</v>
          </cell>
          <cell r="F28">
            <v>78000</v>
          </cell>
        </row>
        <row r="29">
          <cell r="A29">
            <v>207</v>
          </cell>
          <cell r="B29" t="str">
            <v>Greenject- 20</v>
          </cell>
          <cell r="C29" t="str">
            <v>23G 1</v>
          </cell>
          <cell r="D29">
            <v>10150</v>
          </cell>
          <cell r="E29">
            <v>65</v>
          </cell>
          <cell r="F29">
            <v>659750</v>
          </cell>
        </row>
        <row r="30">
          <cell r="A30">
            <v>216</v>
          </cell>
          <cell r="B30" t="str">
            <v>Greenject- 30</v>
          </cell>
          <cell r="C30" t="str">
            <v>22G 1 1/4</v>
          </cell>
          <cell r="D30">
            <v>250</v>
          </cell>
          <cell r="E30">
            <v>88</v>
          </cell>
          <cell r="F30">
            <v>22000</v>
          </cell>
        </row>
        <row r="31">
          <cell r="A31">
            <v>226</v>
          </cell>
          <cell r="B31" t="str">
            <v>Greenject- 50</v>
          </cell>
          <cell r="C31" t="str">
            <v>22G 1 1/4</v>
          </cell>
          <cell r="D31">
            <v>310</v>
          </cell>
          <cell r="E31">
            <v>120</v>
          </cell>
          <cell r="F31">
            <v>37200</v>
          </cell>
        </row>
        <row r="32">
          <cell r="A32">
            <v>228</v>
          </cell>
          <cell r="B32" t="str">
            <v>Greenject- 50</v>
          </cell>
          <cell r="C32" t="str">
            <v>23G 1</v>
          </cell>
          <cell r="D32">
            <v>300</v>
          </cell>
          <cell r="E32">
            <v>120</v>
          </cell>
          <cell r="F32">
            <v>36000</v>
          </cell>
        </row>
        <row r="33">
          <cell r="A33">
            <v>232</v>
          </cell>
          <cell r="B33" t="str">
            <v>Green-Needle</v>
          </cell>
          <cell r="C33" t="str">
            <v>18G 1 1/2</v>
          </cell>
          <cell r="D33">
            <v>27000</v>
          </cell>
          <cell r="E33">
            <v>13</v>
          </cell>
          <cell r="F33">
            <v>351000</v>
          </cell>
        </row>
        <row r="34">
          <cell r="A34">
            <v>233</v>
          </cell>
          <cell r="B34" t="str">
            <v>Green-Needle</v>
          </cell>
          <cell r="C34" t="str">
            <v>19G 1 1/2</v>
          </cell>
          <cell r="D34">
            <v>7900</v>
          </cell>
          <cell r="E34">
            <v>13</v>
          </cell>
          <cell r="F34">
            <v>102700</v>
          </cell>
        </row>
        <row r="35">
          <cell r="A35">
            <v>234</v>
          </cell>
          <cell r="B35" t="str">
            <v>Green-Needle</v>
          </cell>
          <cell r="C35" t="str">
            <v>20G 1 1/2</v>
          </cell>
          <cell r="D35">
            <v>6500</v>
          </cell>
          <cell r="E35">
            <v>13</v>
          </cell>
          <cell r="F35">
            <v>84500</v>
          </cell>
        </row>
        <row r="36">
          <cell r="A36">
            <v>236</v>
          </cell>
          <cell r="B36" t="str">
            <v>Green-Needle</v>
          </cell>
          <cell r="C36" t="str">
            <v>22G 1 1/4</v>
          </cell>
          <cell r="D36">
            <v>6000</v>
          </cell>
          <cell r="E36">
            <v>13</v>
          </cell>
          <cell r="F36">
            <v>78000</v>
          </cell>
        </row>
        <row r="37">
          <cell r="A37">
            <v>237</v>
          </cell>
          <cell r="B37" t="str">
            <v>Green-Needle</v>
          </cell>
          <cell r="C37" t="str">
            <v>23G 1</v>
          </cell>
          <cell r="D37">
            <v>9200</v>
          </cell>
          <cell r="E37">
            <v>13</v>
          </cell>
          <cell r="F37">
            <v>119600</v>
          </cell>
        </row>
        <row r="38">
          <cell r="A38">
            <v>239</v>
          </cell>
          <cell r="B38" t="str">
            <v>Green-Needle</v>
          </cell>
          <cell r="C38" t="str">
            <v>25G 5/8</v>
          </cell>
          <cell r="D38">
            <v>6000</v>
          </cell>
          <cell r="E38">
            <v>13</v>
          </cell>
          <cell r="F38">
            <v>78000</v>
          </cell>
        </row>
        <row r="39">
          <cell r="A39">
            <v>240</v>
          </cell>
          <cell r="B39" t="str">
            <v>Green-Needle</v>
          </cell>
          <cell r="C39" t="str">
            <v>26G 1/2</v>
          </cell>
          <cell r="D39">
            <v>18800</v>
          </cell>
          <cell r="E39">
            <v>13</v>
          </cell>
          <cell r="F39">
            <v>244400</v>
          </cell>
        </row>
        <row r="40">
          <cell r="A40">
            <v>246</v>
          </cell>
          <cell r="B40" t="str">
            <v>Vacuject Needle</v>
          </cell>
          <cell r="C40" t="str">
            <v>Multiple</v>
          </cell>
          <cell r="D40">
            <v>900</v>
          </cell>
          <cell r="E40">
            <v>39.590000000000003</v>
          </cell>
          <cell r="F40">
            <v>35631</v>
          </cell>
        </row>
        <row r="41">
          <cell r="A41">
            <v>249</v>
          </cell>
          <cell r="B41" t="str">
            <v>Petri-dish  55pie</v>
          </cell>
          <cell r="C41">
            <v>0</v>
          </cell>
          <cell r="D41">
            <v>19900</v>
          </cell>
          <cell r="E41">
            <v>28</v>
          </cell>
          <cell r="F41">
            <v>557200</v>
          </cell>
        </row>
        <row r="42">
          <cell r="A42">
            <v>250</v>
          </cell>
          <cell r="B42" t="str">
            <v>Petri-dish  87pie</v>
          </cell>
          <cell r="C42">
            <v>0</v>
          </cell>
          <cell r="D42">
            <v>14480</v>
          </cell>
          <cell r="E42">
            <v>68</v>
          </cell>
          <cell r="F42">
            <v>984640</v>
          </cell>
        </row>
        <row r="43">
          <cell r="A43">
            <v>251</v>
          </cell>
          <cell r="B43" t="str">
            <v>Petri-dish  100pie</v>
          </cell>
          <cell r="C43">
            <v>0</v>
          </cell>
          <cell r="D43">
            <v>3080</v>
          </cell>
          <cell r="E43">
            <v>80</v>
          </cell>
          <cell r="F43">
            <v>246400</v>
          </cell>
        </row>
        <row r="44">
          <cell r="A44">
            <v>257</v>
          </cell>
          <cell r="B44" t="str">
            <v>혈청분리관</v>
          </cell>
          <cell r="C44">
            <v>0</v>
          </cell>
          <cell r="D44">
            <v>62000</v>
          </cell>
          <cell r="E44">
            <v>17</v>
          </cell>
          <cell r="F44">
            <v>1054000</v>
          </cell>
        </row>
        <row r="45">
          <cell r="A45">
            <v>258</v>
          </cell>
          <cell r="B45" t="str">
            <v>C.B.C.Bottle</v>
          </cell>
          <cell r="C45" t="str">
            <v>2K</v>
          </cell>
          <cell r="D45">
            <v>88900</v>
          </cell>
          <cell r="E45">
            <v>24</v>
          </cell>
          <cell r="F45">
            <v>2133600</v>
          </cell>
        </row>
        <row r="46">
          <cell r="A46">
            <v>259</v>
          </cell>
          <cell r="B46" t="str">
            <v>C.B.C.Bottle</v>
          </cell>
          <cell r="C46" t="str">
            <v>Plain</v>
          </cell>
          <cell r="D46">
            <v>10000</v>
          </cell>
          <cell r="E46">
            <v>20</v>
          </cell>
          <cell r="F46">
            <v>200000</v>
          </cell>
        </row>
        <row r="47">
          <cell r="A47">
            <v>260</v>
          </cell>
          <cell r="B47" t="str">
            <v>Specimencup</v>
          </cell>
          <cell r="C47" t="str">
            <v>멸균</v>
          </cell>
          <cell r="D47">
            <v>2050</v>
          </cell>
          <cell r="E47">
            <v>80</v>
          </cell>
          <cell r="F47">
            <v>164000</v>
          </cell>
        </row>
        <row r="48">
          <cell r="A48">
            <v>261</v>
          </cell>
          <cell r="B48" t="str">
            <v>Specimencup</v>
          </cell>
          <cell r="C48" t="str">
            <v>Cap</v>
          </cell>
          <cell r="D48">
            <v>6000</v>
          </cell>
          <cell r="E48">
            <v>18</v>
          </cell>
          <cell r="F48">
            <v>108000</v>
          </cell>
        </row>
        <row r="49">
          <cell r="A49">
            <v>262</v>
          </cell>
          <cell r="B49" t="str">
            <v>Specimencup</v>
          </cell>
          <cell r="C49" t="str">
            <v>Cup</v>
          </cell>
          <cell r="D49">
            <v>2000</v>
          </cell>
          <cell r="E49">
            <v>32</v>
          </cell>
          <cell r="F49">
            <v>64000</v>
          </cell>
        </row>
        <row r="50">
          <cell r="A50">
            <v>264</v>
          </cell>
          <cell r="B50" t="str">
            <v>Green-Plate</v>
          </cell>
          <cell r="C50">
            <v>0</v>
          </cell>
          <cell r="D50">
            <v>990</v>
          </cell>
          <cell r="E50">
            <v>155</v>
          </cell>
          <cell r="F50">
            <v>153450</v>
          </cell>
        </row>
        <row r="51">
          <cell r="A51">
            <v>265</v>
          </cell>
          <cell r="B51" t="str">
            <v>Green-Tube  5 ML</v>
          </cell>
          <cell r="C51">
            <v>0</v>
          </cell>
          <cell r="D51">
            <v>15250</v>
          </cell>
          <cell r="E51">
            <v>10</v>
          </cell>
          <cell r="F51">
            <v>152500</v>
          </cell>
        </row>
        <row r="52">
          <cell r="A52">
            <v>266</v>
          </cell>
          <cell r="B52" t="str">
            <v>Green-Tube 10 ML</v>
          </cell>
          <cell r="C52" t="str">
            <v>(+Cap)</v>
          </cell>
          <cell r="D52">
            <v>3800</v>
          </cell>
          <cell r="E52">
            <v>29</v>
          </cell>
          <cell r="F52">
            <v>110200</v>
          </cell>
        </row>
        <row r="53">
          <cell r="A53">
            <v>268</v>
          </cell>
          <cell r="B53" t="str">
            <v>Sample Cup</v>
          </cell>
          <cell r="C53" t="str">
            <v>GS-2</v>
          </cell>
          <cell r="D53">
            <v>4000</v>
          </cell>
          <cell r="E53">
            <v>14.42</v>
          </cell>
          <cell r="F53">
            <v>57680</v>
          </cell>
        </row>
        <row r="54">
          <cell r="A54">
            <v>278</v>
          </cell>
          <cell r="B54" t="str">
            <v>Greenpet-Tip</v>
          </cell>
          <cell r="C54" t="str">
            <v>Blue</v>
          </cell>
          <cell r="D54">
            <v>4000</v>
          </cell>
          <cell r="E54">
            <v>17.88</v>
          </cell>
          <cell r="F54">
            <v>71520</v>
          </cell>
        </row>
        <row r="55">
          <cell r="A55">
            <v>316</v>
          </cell>
          <cell r="B55" t="str">
            <v>Greenject- 1</v>
          </cell>
          <cell r="C55" t="str">
            <v>26G 1/2 (80-100)</v>
          </cell>
          <cell r="D55">
            <v>5400</v>
          </cell>
          <cell r="E55">
            <v>33</v>
          </cell>
          <cell r="F55">
            <v>178200</v>
          </cell>
        </row>
        <row r="56">
          <cell r="A56">
            <v>337</v>
          </cell>
          <cell r="B56" t="str">
            <v>Green-Needle</v>
          </cell>
          <cell r="C56" t="str">
            <v>24G 3/4</v>
          </cell>
          <cell r="D56">
            <v>76600</v>
          </cell>
          <cell r="E56">
            <v>13</v>
          </cell>
          <cell r="F56">
            <v>995800</v>
          </cell>
        </row>
        <row r="57">
          <cell r="A57">
            <v>338</v>
          </cell>
          <cell r="B57" t="str">
            <v>Green-Needle</v>
          </cell>
          <cell r="C57" t="str">
            <v>21G 1 1/4</v>
          </cell>
          <cell r="D57">
            <v>38000</v>
          </cell>
          <cell r="E57">
            <v>13</v>
          </cell>
          <cell r="F57">
            <v>494000</v>
          </cell>
        </row>
        <row r="58">
          <cell r="A58">
            <v>395</v>
          </cell>
          <cell r="B58" t="str">
            <v>Transfer Bag</v>
          </cell>
          <cell r="C58" t="str">
            <v>600 ml</v>
          </cell>
          <cell r="D58">
            <v>637</v>
          </cell>
          <cell r="E58">
            <v>598.72</v>
          </cell>
          <cell r="F58">
            <v>381384.64</v>
          </cell>
        </row>
        <row r="59">
          <cell r="A59">
            <v>399</v>
          </cell>
          <cell r="B59" t="str">
            <v>Vacuject-Tube 5ML(3K)</v>
          </cell>
          <cell r="C59" t="str">
            <v>13*75</v>
          </cell>
          <cell r="D59">
            <v>1000</v>
          </cell>
          <cell r="E59">
            <v>53.79</v>
          </cell>
          <cell r="F59">
            <v>53790</v>
          </cell>
        </row>
        <row r="60">
          <cell r="A60">
            <v>401</v>
          </cell>
          <cell r="B60" t="str">
            <v>Monoject 7ML Plain</v>
          </cell>
          <cell r="C60" t="str">
            <v>13*100</v>
          </cell>
          <cell r="D60">
            <v>100</v>
          </cell>
          <cell r="E60">
            <v>59.87</v>
          </cell>
          <cell r="F60">
            <v>5987</v>
          </cell>
        </row>
        <row r="61">
          <cell r="A61">
            <v>431</v>
          </cell>
          <cell r="B61" t="str">
            <v>수혈 Set</v>
          </cell>
          <cell r="C61" t="str">
            <v>20 G</v>
          </cell>
          <cell r="D61">
            <v>720</v>
          </cell>
          <cell r="E61">
            <v>217</v>
          </cell>
          <cell r="F61">
            <v>156240</v>
          </cell>
        </row>
        <row r="62">
          <cell r="A62">
            <v>447</v>
          </cell>
          <cell r="B62" t="str">
            <v>Green-Tube 10 ML</v>
          </cell>
          <cell r="C62">
            <v>0</v>
          </cell>
          <cell r="D62">
            <v>7600</v>
          </cell>
          <cell r="E62">
            <v>20</v>
          </cell>
          <cell r="F62">
            <v>152000</v>
          </cell>
        </row>
        <row r="63">
          <cell r="A63">
            <v>508</v>
          </cell>
          <cell r="B63" t="str">
            <v>Sepacell</v>
          </cell>
          <cell r="C63" t="str">
            <v>R 500N</v>
          </cell>
          <cell r="D63">
            <v>194</v>
          </cell>
          <cell r="E63">
            <v>9833</v>
          </cell>
          <cell r="F63">
            <v>1907602</v>
          </cell>
        </row>
        <row r="64">
          <cell r="A64">
            <v>587</v>
          </cell>
          <cell r="B64" t="str">
            <v>Extension Tube</v>
          </cell>
          <cell r="C64" t="str">
            <v>110cm</v>
          </cell>
          <cell r="D64">
            <v>2850</v>
          </cell>
          <cell r="E64">
            <v>105</v>
          </cell>
          <cell r="F64">
            <v>299250</v>
          </cell>
        </row>
        <row r="65">
          <cell r="A65">
            <v>637</v>
          </cell>
          <cell r="B65" t="str">
            <v>Sili Stopper</v>
          </cell>
          <cell r="C65" t="str">
            <v>P-12</v>
          </cell>
          <cell r="D65">
            <v>400</v>
          </cell>
          <cell r="E65">
            <v>486</v>
          </cell>
          <cell r="F65">
            <v>194400</v>
          </cell>
        </row>
        <row r="66">
          <cell r="A66">
            <v>642</v>
          </cell>
          <cell r="B66" t="str">
            <v>Sili Stopper</v>
          </cell>
          <cell r="C66" t="str">
            <v>P-24</v>
          </cell>
          <cell r="D66">
            <v>400</v>
          </cell>
          <cell r="E66">
            <v>879</v>
          </cell>
          <cell r="F66">
            <v>351600</v>
          </cell>
        </row>
        <row r="67">
          <cell r="A67">
            <v>667</v>
          </cell>
          <cell r="B67" t="str">
            <v>Extension Tube</v>
          </cell>
          <cell r="C67" t="str">
            <v>90cm</v>
          </cell>
          <cell r="D67">
            <v>1350</v>
          </cell>
          <cell r="E67">
            <v>95</v>
          </cell>
          <cell r="F67">
            <v>128250</v>
          </cell>
        </row>
        <row r="68">
          <cell r="A68">
            <v>682</v>
          </cell>
          <cell r="B68" t="str">
            <v>Tip Cap</v>
          </cell>
          <cell r="C68">
            <v>0</v>
          </cell>
          <cell r="D68">
            <v>5000</v>
          </cell>
          <cell r="E68">
            <v>9.61</v>
          </cell>
          <cell r="F68">
            <v>48050</v>
          </cell>
        </row>
        <row r="69">
          <cell r="A69">
            <v>723</v>
          </cell>
          <cell r="B69" t="str">
            <v>Sepacell</v>
          </cell>
          <cell r="C69" t="str">
            <v>R 500A</v>
          </cell>
          <cell r="D69">
            <v>37</v>
          </cell>
          <cell r="E69">
            <v>9833</v>
          </cell>
          <cell r="F69">
            <v>363821</v>
          </cell>
        </row>
        <row r="70">
          <cell r="A70">
            <v>724</v>
          </cell>
          <cell r="B70" t="str">
            <v>Sepacell</v>
          </cell>
          <cell r="C70" t="str">
            <v>PL-10N</v>
          </cell>
          <cell r="D70">
            <v>20</v>
          </cell>
          <cell r="E70">
            <v>15956</v>
          </cell>
          <cell r="F70">
            <v>319120</v>
          </cell>
        </row>
        <row r="71">
          <cell r="A71">
            <v>733</v>
          </cell>
          <cell r="B71" t="str">
            <v>Sepacell</v>
          </cell>
          <cell r="C71" t="str">
            <v>PL-10A</v>
          </cell>
          <cell r="D71">
            <v>31</v>
          </cell>
          <cell r="E71">
            <v>15956</v>
          </cell>
          <cell r="F71">
            <v>494636</v>
          </cell>
        </row>
        <row r="72">
          <cell r="A72">
            <v>762</v>
          </cell>
          <cell r="B72" t="str">
            <v>Transfer Bag</v>
          </cell>
          <cell r="C72" t="str">
            <v>1000 ml</v>
          </cell>
          <cell r="D72">
            <v>781</v>
          </cell>
          <cell r="E72">
            <v>748.53</v>
          </cell>
          <cell r="F72">
            <v>584601.93000000005</v>
          </cell>
        </row>
        <row r="73">
          <cell r="A73">
            <v>788</v>
          </cell>
          <cell r="B73" t="str">
            <v>혈액 Bag ACD-A</v>
          </cell>
          <cell r="C73" t="str">
            <v>500 ML</v>
          </cell>
          <cell r="D73">
            <v>199</v>
          </cell>
          <cell r="E73">
            <v>1061.8800000000001</v>
          </cell>
          <cell r="F73">
            <v>211314.12</v>
          </cell>
        </row>
        <row r="74">
          <cell r="A74">
            <v>824</v>
          </cell>
          <cell r="B74" t="str">
            <v>혈액 Bag-CPDA-1</v>
          </cell>
          <cell r="C74" t="str">
            <v>Double(400ml)</v>
          </cell>
          <cell r="D74">
            <v>294</v>
          </cell>
          <cell r="E74">
            <v>1150.56</v>
          </cell>
          <cell r="F74">
            <v>338264.64</v>
          </cell>
        </row>
        <row r="75">
          <cell r="A75">
            <v>836</v>
          </cell>
          <cell r="B75" t="str">
            <v>Cancermia A/S Charge</v>
          </cell>
          <cell r="C75">
            <v>0</v>
          </cell>
          <cell r="D75">
            <v>1</v>
          </cell>
          <cell r="E75">
            <v>0</v>
          </cell>
          <cell r="F75">
            <v>0</v>
          </cell>
        </row>
        <row r="76">
          <cell r="A76">
            <v>897</v>
          </cell>
          <cell r="B76" t="str">
            <v>수액 Set Q-Type</v>
          </cell>
          <cell r="C76" t="str">
            <v>23G</v>
          </cell>
          <cell r="D76">
            <v>4380</v>
          </cell>
          <cell r="E76">
            <v>190</v>
          </cell>
          <cell r="F76">
            <v>832200</v>
          </cell>
        </row>
        <row r="77">
          <cell r="A77">
            <v>1341</v>
          </cell>
          <cell r="B77" t="str">
            <v>Volumetric Set</v>
          </cell>
          <cell r="C77">
            <v>0</v>
          </cell>
          <cell r="D77">
            <v>300</v>
          </cell>
          <cell r="E77">
            <v>1300</v>
          </cell>
          <cell r="F77">
            <v>390000</v>
          </cell>
        </row>
        <row r="78">
          <cell r="A78">
            <v>1691</v>
          </cell>
          <cell r="B78" t="str">
            <v>복강관류액주입관</v>
          </cell>
          <cell r="C78" t="str">
            <v>Two (6개월)</v>
          </cell>
          <cell r="D78">
            <v>88</v>
          </cell>
          <cell r="E78">
            <v>2206.96</v>
          </cell>
          <cell r="F78">
            <v>194212.48000000001</v>
          </cell>
        </row>
        <row r="79">
          <cell r="A79">
            <v>1823</v>
          </cell>
          <cell r="B79" t="str">
            <v>Sepacell</v>
          </cell>
          <cell r="C79" t="str">
            <v>PLS-5N</v>
          </cell>
          <cell r="D79">
            <v>139</v>
          </cell>
          <cell r="E79">
            <v>14231</v>
          </cell>
          <cell r="F79">
            <v>1978109</v>
          </cell>
        </row>
        <row r="80">
          <cell r="A80">
            <v>1824</v>
          </cell>
          <cell r="B80" t="str">
            <v>혈액 Bag-CPDA-1</v>
          </cell>
          <cell r="C80" t="str">
            <v>Triple(320ml) PL</v>
          </cell>
          <cell r="D80">
            <v>268</v>
          </cell>
          <cell r="E80">
            <v>1475.12</v>
          </cell>
          <cell r="F80">
            <v>395332.16</v>
          </cell>
        </row>
        <row r="81">
          <cell r="A81">
            <v>1825</v>
          </cell>
          <cell r="B81" t="str">
            <v>혈액 Bag-CPDA-1</v>
          </cell>
          <cell r="C81" t="str">
            <v>Triple(400ml) PL</v>
          </cell>
          <cell r="D81">
            <v>160</v>
          </cell>
          <cell r="E81">
            <v>1475.23</v>
          </cell>
          <cell r="F81">
            <v>236036.8</v>
          </cell>
        </row>
        <row r="82">
          <cell r="A82">
            <v>1878</v>
          </cell>
          <cell r="B82" t="str">
            <v>I.V. Catheter(R.P)</v>
          </cell>
          <cell r="C82" t="str">
            <v>16G 2"</v>
          </cell>
          <cell r="D82">
            <v>40</v>
          </cell>
          <cell r="E82">
            <v>250</v>
          </cell>
          <cell r="F82">
            <v>10000</v>
          </cell>
        </row>
        <row r="83">
          <cell r="A83">
            <v>1880</v>
          </cell>
          <cell r="B83" t="str">
            <v>I.V. Catheter(R.P)</v>
          </cell>
          <cell r="C83" t="str">
            <v>18G 1 1/4"</v>
          </cell>
          <cell r="D83">
            <v>2034</v>
          </cell>
          <cell r="E83">
            <v>250</v>
          </cell>
          <cell r="F83">
            <v>508500</v>
          </cell>
        </row>
        <row r="84">
          <cell r="A84">
            <v>1882</v>
          </cell>
          <cell r="B84" t="str">
            <v>I.V. Catheter(R.P)</v>
          </cell>
          <cell r="C84" t="str">
            <v>20G 1 1/4"</v>
          </cell>
          <cell r="D84">
            <v>10038</v>
          </cell>
          <cell r="E84">
            <v>250</v>
          </cell>
          <cell r="F84">
            <v>2509500</v>
          </cell>
        </row>
        <row r="85">
          <cell r="A85">
            <v>1883</v>
          </cell>
          <cell r="B85" t="str">
            <v>I.V. Catheter(R.P)</v>
          </cell>
          <cell r="C85" t="str">
            <v>22G 1"</v>
          </cell>
          <cell r="D85">
            <v>6507</v>
          </cell>
          <cell r="E85">
            <v>250</v>
          </cell>
          <cell r="F85">
            <v>1626750</v>
          </cell>
        </row>
        <row r="86">
          <cell r="A86">
            <v>1884</v>
          </cell>
          <cell r="B86" t="str">
            <v>I.V. Catheter(R.P)</v>
          </cell>
          <cell r="C86" t="str">
            <v>24G 3/4"</v>
          </cell>
          <cell r="D86">
            <v>3278</v>
          </cell>
          <cell r="E86">
            <v>230</v>
          </cell>
          <cell r="F86">
            <v>753940</v>
          </cell>
        </row>
        <row r="87">
          <cell r="A87">
            <v>1886</v>
          </cell>
          <cell r="B87" t="str">
            <v>Sepacell</v>
          </cell>
          <cell r="C87" t="str">
            <v>PLX-10N</v>
          </cell>
          <cell r="D87">
            <v>155</v>
          </cell>
          <cell r="E87">
            <v>15956</v>
          </cell>
          <cell r="F87">
            <v>2473180</v>
          </cell>
        </row>
        <row r="88">
          <cell r="A88">
            <v>1895</v>
          </cell>
          <cell r="B88" t="str">
            <v>Sepacell</v>
          </cell>
          <cell r="C88" t="str">
            <v>PLX-5N</v>
          </cell>
          <cell r="D88">
            <v>60</v>
          </cell>
          <cell r="E88">
            <v>14231</v>
          </cell>
          <cell r="F88">
            <v>853860</v>
          </cell>
        </row>
      </sheetData>
      <sheetData sheetId="9">
        <row r="4">
          <cell r="A4">
            <v>237</v>
          </cell>
          <cell r="B4" t="str">
            <v>Green-Needle</v>
          </cell>
          <cell r="C4" t="str">
            <v>23G 1</v>
          </cell>
          <cell r="D4">
            <v>4500</v>
          </cell>
          <cell r="E4">
            <v>13</v>
          </cell>
          <cell r="F4">
            <v>58500</v>
          </cell>
        </row>
        <row r="5">
          <cell r="A5">
            <v>249</v>
          </cell>
          <cell r="B5" t="str">
            <v>Petri-dish  55pie</v>
          </cell>
          <cell r="C5">
            <v>0</v>
          </cell>
          <cell r="D5">
            <v>3000</v>
          </cell>
          <cell r="E5">
            <v>28</v>
          </cell>
          <cell r="F5">
            <v>84000</v>
          </cell>
        </row>
        <row r="6">
          <cell r="A6">
            <v>250</v>
          </cell>
          <cell r="B6" t="str">
            <v>Petri-dish  87pie</v>
          </cell>
          <cell r="C6">
            <v>0</v>
          </cell>
          <cell r="D6">
            <v>3000</v>
          </cell>
          <cell r="E6">
            <v>68</v>
          </cell>
          <cell r="F6">
            <v>204000</v>
          </cell>
        </row>
        <row r="7">
          <cell r="A7">
            <v>251</v>
          </cell>
          <cell r="B7" t="str">
            <v>Petri-dish  100pie</v>
          </cell>
          <cell r="C7">
            <v>0</v>
          </cell>
          <cell r="D7">
            <v>1000</v>
          </cell>
          <cell r="E7">
            <v>80</v>
          </cell>
          <cell r="F7">
            <v>80000</v>
          </cell>
        </row>
        <row r="8">
          <cell r="A8">
            <v>257</v>
          </cell>
          <cell r="B8" t="str">
            <v>혈청분리관</v>
          </cell>
          <cell r="C8">
            <v>0</v>
          </cell>
          <cell r="D8">
            <v>6000</v>
          </cell>
          <cell r="E8">
            <v>17</v>
          </cell>
          <cell r="F8">
            <v>102000</v>
          </cell>
        </row>
        <row r="9">
          <cell r="A9">
            <v>258</v>
          </cell>
          <cell r="B9" t="str">
            <v>C.B.C.Bottle</v>
          </cell>
          <cell r="C9" t="str">
            <v>2K</v>
          </cell>
          <cell r="D9">
            <v>3000</v>
          </cell>
          <cell r="E9">
            <v>24</v>
          </cell>
          <cell r="F9">
            <v>72000</v>
          </cell>
        </row>
        <row r="10">
          <cell r="A10">
            <v>259</v>
          </cell>
          <cell r="B10" t="str">
            <v>C.B.C.Bottle</v>
          </cell>
          <cell r="C10" t="str">
            <v>Plain</v>
          </cell>
          <cell r="D10">
            <v>2000</v>
          </cell>
          <cell r="E10">
            <v>20</v>
          </cell>
          <cell r="F10">
            <v>40000</v>
          </cell>
        </row>
        <row r="11">
          <cell r="A11">
            <v>260</v>
          </cell>
          <cell r="B11" t="str">
            <v>Specimencup</v>
          </cell>
          <cell r="C11" t="str">
            <v>멸균</v>
          </cell>
          <cell r="D11">
            <v>500</v>
          </cell>
          <cell r="E11">
            <v>80</v>
          </cell>
          <cell r="F11">
            <v>40000</v>
          </cell>
        </row>
        <row r="12">
          <cell r="A12">
            <v>264</v>
          </cell>
          <cell r="B12" t="str">
            <v>Green-Plate</v>
          </cell>
          <cell r="C12">
            <v>0</v>
          </cell>
          <cell r="D12">
            <v>500</v>
          </cell>
          <cell r="E12">
            <v>155</v>
          </cell>
          <cell r="F12">
            <v>77500</v>
          </cell>
        </row>
        <row r="13">
          <cell r="A13">
            <v>265</v>
          </cell>
          <cell r="B13" t="str">
            <v>Green-Tube  5 ML</v>
          </cell>
          <cell r="C13">
            <v>0</v>
          </cell>
          <cell r="D13">
            <v>18000</v>
          </cell>
          <cell r="E13">
            <v>10</v>
          </cell>
          <cell r="F13">
            <v>180000</v>
          </cell>
        </row>
        <row r="14">
          <cell r="A14">
            <v>431</v>
          </cell>
          <cell r="B14" t="str">
            <v>수혈 Set</v>
          </cell>
          <cell r="C14" t="str">
            <v>20 G</v>
          </cell>
          <cell r="D14">
            <v>1140</v>
          </cell>
          <cell r="E14">
            <v>217</v>
          </cell>
          <cell r="F14">
            <v>247380</v>
          </cell>
        </row>
        <row r="15">
          <cell r="A15">
            <v>897</v>
          </cell>
          <cell r="B15" t="str">
            <v>수액 Set Q-Type</v>
          </cell>
          <cell r="C15" t="str">
            <v>23G</v>
          </cell>
          <cell r="D15">
            <v>1600</v>
          </cell>
          <cell r="E15">
            <v>190</v>
          </cell>
          <cell r="F15">
            <v>304000</v>
          </cell>
        </row>
        <row r="16">
          <cell r="A16">
            <v>1880</v>
          </cell>
          <cell r="B16" t="str">
            <v>I.V. Catheter(R.P)</v>
          </cell>
          <cell r="C16" t="str">
            <v>18G 1 1/4"</v>
          </cell>
          <cell r="D16">
            <v>2000</v>
          </cell>
          <cell r="E16">
            <v>250</v>
          </cell>
          <cell r="F16">
            <v>500000</v>
          </cell>
        </row>
        <row r="17">
          <cell r="A17">
            <v>1883</v>
          </cell>
          <cell r="B17" t="str">
            <v>I.V. Catheter(R.P)</v>
          </cell>
          <cell r="C17" t="str">
            <v>22G 1"</v>
          </cell>
          <cell r="D17">
            <v>1000</v>
          </cell>
          <cell r="E17">
            <v>250</v>
          </cell>
          <cell r="F17">
            <v>250000</v>
          </cell>
        </row>
        <row r="18">
          <cell r="A18">
            <v>1884</v>
          </cell>
          <cell r="B18" t="str">
            <v>I.V. Catheter(R.P)</v>
          </cell>
          <cell r="C18" t="str">
            <v>24G 3/4"</v>
          </cell>
          <cell r="D18">
            <v>10000</v>
          </cell>
          <cell r="E18">
            <v>230</v>
          </cell>
          <cell r="F18">
            <v>2300000</v>
          </cell>
        </row>
      </sheetData>
      <sheetData sheetId="10">
        <row r="4">
          <cell r="A4">
            <v>5</v>
          </cell>
          <cell r="B4" t="str">
            <v>혈액 Bag-CPDA-1</v>
          </cell>
          <cell r="C4" t="str">
            <v>Single(320ml)</v>
          </cell>
          <cell r="D4">
            <v>100</v>
          </cell>
          <cell r="E4">
            <v>798.43</v>
          </cell>
          <cell r="F4">
            <v>15968.6</v>
          </cell>
        </row>
        <row r="5">
          <cell r="A5">
            <v>6</v>
          </cell>
          <cell r="B5" t="str">
            <v>혈액 Bag-CPDA-1</v>
          </cell>
          <cell r="C5" t="str">
            <v>Double(320ml)</v>
          </cell>
          <cell r="D5">
            <v>60</v>
          </cell>
          <cell r="E5">
            <v>1121.9000000000001</v>
          </cell>
          <cell r="F5">
            <v>67314</v>
          </cell>
        </row>
        <row r="6">
          <cell r="A6">
            <v>17</v>
          </cell>
          <cell r="B6" t="str">
            <v>Transfer Bag</v>
          </cell>
          <cell r="C6" t="str">
            <v>300 ml</v>
          </cell>
          <cell r="D6">
            <v>600</v>
          </cell>
          <cell r="E6">
            <v>603.32000000000005</v>
          </cell>
          <cell r="F6">
            <v>361992</v>
          </cell>
        </row>
        <row r="7">
          <cell r="A7">
            <v>143</v>
          </cell>
          <cell r="B7" t="str">
            <v>Scalp Vein Set</v>
          </cell>
          <cell r="C7" t="str">
            <v>18 G</v>
          </cell>
          <cell r="D7">
            <v>1800</v>
          </cell>
          <cell r="E7">
            <v>70</v>
          </cell>
          <cell r="F7">
            <v>126000</v>
          </cell>
        </row>
        <row r="8">
          <cell r="A8">
            <v>146</v>
          </cell>
          <cell r="B8" t="str">
            <v>Scalp Vein Set</v>
          </cell>
          <cell r="C8" t="str">
            <v>21 G</v>
          </cell>
          <cell r="D8">
            <v>2000</v>
          </cell>
          <cell r="E8">
            <v>70</v>
          </cell>
          <cell r="F8">
            <v>140000</v>
          </cell>
        </row>
        <row r="9">
          <cell r="A9">
            <v>148</v>
          </cell>
          <cell r="B9" t="str">
            <v>Scalp Vein Set</v>
          </cell>
          <cell r="C9" t="str">
            <v>23 G</v>
          </cell>
          <cell r="D9">
            <v>11700</v>
          </cell>
          <cell r="E9">
            <v>70</v>
          </cell>
          <cell r="F9">
            <v>819000</v>
          </cell>
        </row>
        <row r="10">
          <cell r="A10">
            <v>149</v>
          </cell>
          <cell r="B10" t="str">
            <v>Scalp Vein Set</v>
          </cell>
          <cell r="C10" t="str">
            <v>24 G</v>
          </cell>
          <cell r="D10">
            <v>2000</v>
          </cell>
          <cell r="E10">
            <v>70</v>
          </cell>
          <cell r="F10">
            <v>140000</v>
          </cell>
        </row>
        <row r="11">
          <cell r="A11">
            <v>150</v>
          </cell>
          <cell r="B11" t="str">
            <v>Scalp Vein Set</v>
          </cell>
          <cell r="C11" t="str">
            <v>25 G</v>
          </cell>
          <cell r="D11">
            <v>1800</v>
          </cell>
          <cell r="E11">
            <v>70</v>
          </cell>
          <cell r="F11">
            <v>126000</v>
          </cell>
        </row>
        <row r="12">
          <cell r="A12">
            <v>155</v>
          </cell>
          <cell r="B12" t="str">
            <v>T.P.N Bag</v>
          </cell>
          <cell r="C12" t="str">
            <v xml:space="preserve">Y-Type </v>
          </cell>
          <cell r="D12">
            <v>3300</v>
          </cell>
          <cell r="E12">
            <v>1372.36</v>
          </cell>
          <cell r="F12">
            <v>4528788</v>
          </cell>
        </row>
        <row r="13">
          <cell r="A13">
            <v>162</v>
          </cell>
          <cell r="B13" t="str">
            <v>Greenject- 1</v>
          </cell>
          <cell r="C13" t="str">
            <v>23G 1</v>
          </cell>
          <cell r="D13">
            <v>2100</v>
          </cell>
          <cell r="E13">
            <v>33</v>
          </cell>
          <cell r="F13">
            <v>69300</v>
          </cell>
        </row>
        <row r="14">
          <cell r="A14">
            <v>165</v>
          </cell>
          <cell r="B14" t="str">
            <v>Greenject- 1</v>
          </cell>
          <cell r="C14" t="str">
            <v>25G 5/8</v>
          </cell>
          <cell r="D14">
            <v>500</v>
          </cell>
          <cell r="E14">
            <v>33</v>
          </cell>
          <cell r="F14">
            <v>16500</v>
          </cell>
        </row>
        <row r="15">
          <cell r="A15">
            <v>167</v>
          </cell>
          <cell r="B15" t="str">
            <v>Greenject- 1</v>
          </cell>
          <cell r="C15" t="str">
            <v>26G 1/2</v>
          </cell>
          <cell r="D15">
            <v>1900</v>
          </cell>
          <cell r="E15">
            <v>33</v>
          </cell>
          <cell r="F15">
            <v>62700</v>
          </cell>
        </row>
        <row r="16">
          <cell r="A16">
            <v>175</v>
          </cell>
          <cell r="B16" t="str">
            <v>Greenject- 2</v>
          </cell>
          <cell r="C16" t="str">
            <v>23G 1</v>
          </cell>
          <cell r="D16">
            <v>11000</v>
          </cell>
          <cell r="E16">
            <v>29</v>
          </cell>
          <cell r="F16">
            <v>319000</v>
          </cell>
        </row>
        <row r="17">
          <cell r="A17">
            <v>183</v>
          </cell>
          <cell r="B17" t="str">
            <v>Greenject- 3</v>
          </cell>
          <cell r="C17" t="str">
            <v>23G 1</v>
          </cell>
          <cell r="D17">
            <v>28500</v>
          </cell>
          <cell r="E17">
            <v>29</v>
          </cell>
          <cell r="F17">
            <v>826500</v>
          </cell>
        </row>
        <row r="18">
          <cell r="A18">
            <v>185</v>
          </cell>
          <cell r="B18" t="str">
            <v>Greenject- 5</v>
          </cell>
          <cell r="C18" t="str">
            <v>21G 1 1/4</v>
          </cell>
          <cell r="D18">
            <v>3200</v>
          </cell>
          <cell r="E18">
            <v>33</v>
          </cell>
          <cell r="F18">
            <v>105600</v>
          </cell>
        </row>
        <row r="19">
          <cell r="A19">
            <v>190</v>
          </cell>
          <cell r="B19" t="str">
            <v>Greenject- 5</v>
          </cell>
          <cell r="C19" t="str">
            <v>23G 1</v>
          </cell>
          <cell r="D19">
            <v>5300</v>
          </cell>
          <cell r="E19">
            <v>33</v>
          </cell>
          <cell r="F19">
            <v>174900</v>
          </cell>
        </row>
        <row r="20">
          <cell r="A20">
            <v>191</v>
          </cell>
          <cell r="B20" t="str">
            <v>Greenject- 5</v>
          </cell>
          <cell r="C20" t="str">
            <v>23G 1 1/4</v>
          </cell>
          <cell r="D20">
            <v>500</v>
          </cell>
          <cell r="E20">
            <v>33</v>
          </cell>
          <cell r="F20">
            <v>16500</v>
          </cell>
        </row>
        <row r="21">
          <cell r="A21">
            <v>196</v>
          </cell>
          <cell r="B21" t="str">
            <v>Greenject- 10</v>
          </cell>
          <cell r="C21" t="str">
            <v>21G 1 1/4</v>
          </cell>
          <cell r="D21">
            <v>100</v>
          </cell>
          <cell r="E21">
            <v>43</v>
          </cell>
          <cell r="F21">
            <v>4300</v>
          </cell>
        </row>
        <row r="22">
          <cell r="A22">
            <v>199</v>
          </cell>
          <cell r="B22" t="str">
            <v>Greenject- 10</v>
          </cell>
          <cell r="C22" t="str">
            <v>22G 1 1/4</v>
          </cell>
          <cell r="D22">
            <v>1400</v>
          </cell>
          <cell r="E22">
            <v>43</v>
          </cell>
          <cell r="F22">
            <v>60200</v>
          </cell>
        </row>
        <row r="23">
          <cell r="A23">
            <v>201</v>
          </cell>
          <cell r="B23" t="str">
            <v>Greenject- 10</v>
          </cell>
          <cell r="C23" t="str">
            <v>23G 1</v>
          </cell>
          <cell r="D23">
            <v>1300</v>
          </cell>
          <cell r="E23">
            <v>43</v>
          </cell>
          <cell r="F23">
            <v>55900</v>
          </cell>
        </row>
        <row r="24">
          <cell r="A24">
            <v>213</v>
          </cell>
          <cell r="B24" t="str">
            <v>Greenject- 30</v>
          </cell>
          <cell r="C24" t="str">
            <v>21G 1 1/4</v>
          </cell>
          <cell r="D24">
            <v>1100</v>
          </cell>
          <cell r="E24">
            <v>88</v>
          </cell>
          <cell r="F24">
            <v>96800</v>
          </cell>
        </row>
        <row r="25">
          <cell r="A25">
            <v>216</v>
          </cell>
          <cell r="B25" t="str">
            <v>Greenject- 30</v>
          </cell>
          <cell r="C25" t="str">
            <v>22G 1 1/4</v>
          </cell>
          <cell r="D25">
            <v>100</v>
          </cell>
          <cell r="E25">
            <v>88</v>
          </cell>
          <cell r="F25">
            <v>8800</v>
          </cell>
        </row>
        <row r="26">
          <cell r="A26">
            <v>217</v>
          </cell>
          <cell r="B26" t="str">
            <v>Greenject- 30</v>
          </cell>
          <cell r="C26" t="str">
            <v>23G 1</v>
          </cell>
          <cell r="D26">
            <v>800</v>
          </cell>
          <cell r="E26">
            <v>88</v>
          </cell>
          <cell r="F26">
            <v>70400</v>
          </cell>
        </row>
        <row r="27">
          <cell r="A27">
            <v>221</v>
          </cell>
          <cell r="B27" t="str">
            <v>Greenject- 50</v>
          </cell>
          <cell r="C27" t="str">
            <v>18G 1 1/2</v>
          </cell>
          <cell r="D27">
            <v>100</v>
          </cell>
          <cell r="E27">
            <v>120</v>
          </cell>
          <cell r="F27">
            <v>12000</v>
          </cell>
        </row>
        <row r="28">
          <cell r="A28">
            <v>223</v>
          </cell>
          <cell r="B28" t="str">
            <v>Greenject- 50</v>
          </cell>
          <cell r="C28" t="str">
            <v>21G 1 1/4</v>
          </cell>
          <cell r="D28">
            <v>1200</v>
          </cell>
          <cell r="E28">
            <v>120</v>
          </cell>
          <cell r="F28">
            <v>144000</v>
          </cell>
        </row>
        <row r="29">
          <cell r="A29">
            <v>232</v>
          </cell>
          <cell r="B29" t="str">
            <v>Green-Needle</v>
          </cell>
          <cell r="C29" t="str">
            <v>18G 1 1/2</v>
          </cell>
          <cell r="D29">
            <v>46000</v>
          </cell>
          <cell r="E29">
            <v>13</v>
          </cell>
          <cell r="F29">
            <v>598000</v>
          </cell>
        </row>
        <row r="30">
          <cell r="A30">
            <v>233</v>
          </cell>
          <cell r="B30" t="str">
            <v>Green-Needle</v>
          </cell>
          <cell r="C30" t="str">
            <v>19G 1 1/2</v>
          </cell>
          <cell r="D30">
            <v>9000</v>
          </cell>
          <cell r="E30">
            <v>13</v>
          </cell>
          <cell r="F30">
            <v>117000</v>
          </cell>
        </row>
        <row r="31">
          <cell r="A31">
            <v>234</v>
          </cell>
          <cell r="B31" t="str">
            <v>Green-Needle</v>
          </cell>
          <cell r="C31" t="str">
            <v>20G 1 1/2</v>
          </cell>
          <cell r="D31">
            <v>8000</v>
          </cell>
          <cell r="E31">
            <v>13</v>
          </cell>
          <cell r="F31">
            <v>104000</v>
          </cell>
        </row>
        <row r="32">
          <cell r="A32">
            <v>236</v>
          </cell>
          <cell r="B32" t="str">
            <v>Green-Needle</v>
          </cell>
          <cell r="C32" t="str">
            <v>22G 1 1/4</v>
          </cell>
          <cell r="D32">
            <v>34300</v>
          </cell>
          <cell r="E32">
            <v>13</v>
          </cell>
          <cell r="F32">
            <v>445900</v>
          </cell>
        </row>
        <row r="33">
          <cell r="A33">
            <v>237</v>
          </cell>
          <cell r="B33" t="str">
            <v>Green-Needle</v>
          </cell>
          <cell r="C33" t="str">
            <v>23G 1</v>
          </cell>
          <cell r="D33">
            <v>1200</v>
          </cell>
          <cell r="E33">
            <v>13</v>
          </cell>
          <cell r="F33">
            <v>15600</v>
          </cell>
        </row>
        <row r="34">
          <cell r="A34">
            <v>238</v>
          </cell>
          <cell r="B34" t="str">
            <v>Green-Needle</v>
          </cell>
          <cell r="C34" t="str">
            <v>24G 1</v>
          </cell>
          <cell r="D34">
            <v>10500</v>
          </cell>
          <cell r="E34">
            <v>13</v>
          </cell>
          <cell r="F34">
            <v>136500</v>
          </cell>
        </row>
        <row r="35">
          <cell r="A35">
            <v>239</v>
          </cell>
          <cell r="B35" t="str">
            <v>Green-Needle</v>
          </cell>
          <cell r="C35" t="str">
            <v>25G 5/8</v>
          </cell>
          <cell r="D35">
            <v>31100</v>
          </cell>
          <cell r="E35">
            <v>13</v>
          </cell>
          <cell r="F35">
            <v>404300</v>
          </cell>
        </row>
        <row r="36">
          <cell r="A36">
            <v>240</v>
          </cell>
          <cell r="B36" t="str">
            <v>Green-Needle</v>
          </cell>
          <cell r="C36" t="str">
            <v>26G 1/2</v>
          </cell>
          <cell r="D36">
            <v>76200</v>
          </cell>
          <cell r="E36">
            <v>13</v>
          </cell>
          <cell r="F36">
            <v>990600</v>
          </cell>
        </row>
        <row r="37">
          <cell r="A37">
            <v>243</v>
          </cell>
          <cell r="B37" t="str">
            <v>백신주사기</v>
          </cell>
          <cell r="C37" t="str">
            <v>덕용(시판용)</v>
          </cell>
          <cell r="D37">
            <v>300</v>
          </cell>
          <cell r="E37">
            <v>32.409999999999997</v>
          </cell>
          <cell r="F37">
            <v>9723</v>
          </cell>
        </row>
        <row r="38">
          <cell r="A38">
            <v>249</v>
          </cell>
          <cell r="B38" t="str">
            <v>Petri-dish  55pie</v>
          </cell>
          <cell r="C38">
            <v>0</v>
          </cell>
          <cell r="D38">
            <v>2000</v>
          </cell>
          <cell r="E38">
            <v>28</v>
          </cell>
          <cell r="F38">
            <v>56000</v>
          </cell>
        </row>
        <row r="39">
          <cell r="A39">
            <v>250</v>
          </cell>
          <cell r="B39" t="str">
            <v>Petri-dish  87pie</v>
          </cell>
          <cell r="C39">
            <v>0</v>
          </cell>
          <cell r="D39">
            <v>28000</v>
          </cell>
          <cell r="E39">
            <v>68</v>
          </cell>
          <cell r="F39">
            <v>1904000</v>
          </cell>
        </row>
        <row r="40">
          <cell r="A40">
            <v>257</v>
          </cell>
          <cell r="B40" t="str">
            <v>혈청분리관</v>
          </cell>
          <cell r="C40">
            <v>0</v>
          </cell>
          <cell r="D40">
            <v>50300</v>
          </cell>
          <cell r="E40">
            <v>17</v>
          </cell>
          <cell r="F40">
            <v>855100</v>
          </cell>
        </row>
        <row r="41">
          <cell r="A41">
            <v>258</v>
          </cell>
          <cell r="B41" t="str">
            <v>C.B.C.Bottle</v>
          </cell>
          <cell r="C41" t="str">
            <v>2K</v>
          </cell>
          <cell r="D41">
            <v>10000</v>
          </cell>
          <cell r="E41">
            <v>24</v>
          </cell>
          <cell r="F41">
            <v>240000</v>
          </cell>
        </row>
        <row r="42">
          <cell r="A42">
            <v>259</v>
          </cell>
          <cell r="B42" t="str">
            <v>C.B.C.Bottle</v>
          </cell>
          <cell r="C42" t="str">
            <v>Plain</v>
          </cell>
          <cell r="D42">
            <v>11000</v>
          </cell>
          <cell r="E42">
            <v>20</v>
          </cell>
          <cell r="F42">
            <v>220000</v>
          </cell>
        </row>
        <row r="43">
          <cell r="A43">
            <v>260</v>
          </cell>
          <cell r="B43" t="str">
            <v>Specimencup</v>
          </cell>
          <cell r="C43" t="str">
            <v>멸균</v>
          </cell>
          <cell r="D43">
            <v>500</v>
          </cell>
          <cell r="E43">
            <v>80</v>
          </cell>
          <cell r="F43">
            <v>40000</v>
          </cell>
        </row>
        <row r="44">
          <cell r="A44">
            <v>264</v>
          </cell>
          <cell r="B44" t="str">
            <v>Green-Plate</v>
          </cell>
          <cell r="C44">
            <v>0</v>
          </cell>
          <cell r="D44">
            <v>450</v>
          </cell>
          <cell r="E44">
            <v>155</v>
          </cell>
          <cell r="F44">
            <v>69750</v>
          </cell>
        </row>
        <row r="45">
          <cell r="A45">
            <v>265</v>
          </cell>
          <cell r="B45" t="str">
            <v>Green-Tube  5 ML</v>
          </cell>
          <cell r="C45">
            <v>0</v>
          </cell>
          <cell r="D45">
            <v>11250</v>
          </cell>
          <cell r="E45">
            <v>10</v>
          </cell>
          <cell r="F45">
            <v>112500</v>
          </cell>
        </row>
        <row r="46">
          <cell r="A46">
            <v>266</v>
          </cell>
          <cell r="B46" t="str">
            <v>Green-Tube 10 ML</v>
          </cell>
          <cell r="C46" t="str">
            <v>(+Cap)</v>
          </cell>
          <cell r="D46">
            <v>5200</v>
          </cell>
          <cell r="E46">
            <v>29</v>
          </cell>
          <cell r="F46">
            <v>150800</v>
          </cell>
        </row>
        <row r="47">
          <cell r="A47">
            <v>296</v>
          </cell>
          <cell r="B47" t="str">
            <v>Paper Tape</v>
          </cell>
          <cell r="C47" t="str">
            <v>310  1"</v>
          </cell>
          <cell r="D47">
            <v>720</v>
          </cell>
          <cell r="E47">
            <v>422</v>
          </cell>
          <cell r="F47">
            <v>303840</v>
          </cell>
        </row>
        <row r="48">
          <cell r="A48">
            <v>316</v>
          </cell>
          <cell r="B48" t="str">
            <v>Greenject- 1</v>
          </cell>
          <cell r="C48" t="str">
            <v>26G 1/2 (80-100)</v>
          </cell>
          <cell r="D48">
            <v>9000</v>
          </cell>
          <cell r="E48">
            <v>33</v>
          </cell>
          <cell r="F48">
            <v>297000</v>
          </cell>
        </row>
        <row r="49">
          <cell r="A49">
            <v>337</v>
          </cell>
          <cell r="B49" t="str">
            <v>Green-Needle</v>
          </cell>
          <cell r="C49" t="str">
            <v>24G 3/4</v>
          </cell>
          <cell r="D49">
            <v>9500</v>
          </cell>
          <cell r="E49">
            <v>13</v>
          </cell>
          <cell r="F49">
            <v>123500</v>
          </cell>
        </row>
        <row r="50">
          <cell r="A50">
            <v>338</v>
          </cell>
          <cell r="B50" t="str">
            <v>Green-Needle</v>
          </cell>
          <cell r="C50" t="str">
            <v>21G 1 1/4</v>
          </cell>
          <cell r="D50">
            <v>16100</v>
          </cell>
          <cell r="E50">
            <v>13</v>
          </cell>
          <cell r="F50">
            <v>209300</v>
          </cell>
        </row>
        <row r="51">
          <cell r="A51">
            <v>431</v>
          </cell>
          <cell r="B51" t="str">
            <v>수혈 Set</v>
          </cell>
          <cell r="C51" t="str">
            <v>20 G</v>
          </cell>
          <cell r="D51">
            <v>200</v>
          </cell>
          <cell r="E51">
            <v>217</v>
          </cell>
          <cell r="F51">
            <v>43400</v>
          </cell>
        </row>
        <row r="52">
          <cell r="A52">
            <v>447</v>
          </cell>
          <cell r="B52" t="str">
            <v>Green-Tube 10 ML</v>
          </cell>
          <cell r="C52">
            <v>0</v>
          </cell>
          <cell r="D52">
            <v>7800</v>
          </cell>
          <cell r="E52">
            <v>20</v>
          </cell>
          <cell r="F52">
            <v>156000</v>
          </cell>
        </row>
        <row r="53">
          <cell r="A53">
            <v>468</v>
          </cell>
          <cell r="B53" t="str">
            <v>Greenject- 20</v>
          </cell>
          <cell r="C53" t="str">
            <v>18G 1 1/2</v>
          </cell>
          <cell r="D53">
            <v>2400</v>
          </cell>
          <cell r="E53">
            <v>65</v>
          </cell>
          <cell r="F53">
            <v>156000</v>
          </cell>
        </row>
        <row r="54">
          <cell r="A54">
            <v>508</v>
          </cell>
          <cell r="B54" t="str">
            <v>Sepacell</v>
          </cell>
          <cell r="C54" t="str">
            <v>R 500N</v>
          </cell>
          <cell r="D54">
            <v>95</v>
          </cell>
          <cell r="E54">
            <v>9833</v>
          </cell>
          <cell r="F54">
            <v>934135</v>
          </cell>
        </row>
        <row r="55">
          <cell r="A55">
            <v>762</v>
          </cell>
          <cell r="B55" t="str">
            <v>Transfer Bag</v>
          </cell>
          <cell r="C55" t="str">
            <v>1000 ml</v>
          </cell>
          <cell r="D55">
            <v>40</v>
          </cell>
          <cell r="E55">
            <v>748.53</v>
          </cell>
          <cell r="F55">
            <v>29941.200000000001</v>
          </cell>
        </row>
        <row r="56">
          <cell r="A56">
            <v>788</v>
          </cell>
          <cell r="B56" t="str">
            <v>혈액 Bag ACD-A</v>
          </cell>
          <cell r="C56" t="str">
            <v>500 ML</v>
          </cell>
          <cell r="D56">
            <v>30</v>
          </cell>
          <cell r="E56">
            <v>1061.8800000000001</v>
          </cell>
          <cell r="F56">
            <v>31856.400000000001</v>
          </cell>
        </row>
        <row r="57">
          <cell r="A57">
            <v>824</v>
          </cell>
          <cell r="B57" t="str">
            <v>혈액 Bag-CPDA-1</v>
          </cell>
          <cell r="C57" t="str">
            <v>Double(400ml)</v>
          </cell>
          <cell r="D57">
            <v>60</v>
          </cell>
          <cell r="E57">
            <v>1150.56</v>
          </cell>
          <cell r="F57">
            <v>69033.600000000006</v>
          </cell>
        </row>
        <row r="58">
          <cell r="A58">
            <v>897</v>
          </cell>
          <cell r="B58" t="str">
            <v>수액 Set Q-Type</v>
          </cell>
          <cell r="C58" t="str">
            <v>23G</v>
          </cell>
          <cell r="D58">
            <v>10800</v>
          </cell>
          <cell r="E58">
            <v>190</v>
          </cell>
          <cell r="F58">
            <v>2052000</v>
          </cell>
        </row>
        <row r="59">
          <cell r="A59">
            <v>911</v>
          </cell>
          <cell r="B59" t="str">
            <v>Greenject- 10</v>
          </cell>
          <cell r="C59" t="str">
            <v>18G 1 1/2</v>
          </cell>
          <cell r="D59">
            <v>600</v>
          </cell>
          <cell r="E59">
            <v>43</v>
          </cell>
          <cell r="F59">
            <v>25800</v>
          </cell>
        </row>
        <row r="60">
          <cell r="A60">
            <v>1341</v>
          </cell>
          <cell r="B60" t="str">
            <v>Volumetric Set</v>
          </cell>
          <cell r="C60">
            <v>0</v>
          </cell>
          <cell r="D60">
            <v>150</v>
          </cell>
          <cell r="E60">
            <v>1300</v>
          </cell>
          <cell r="F60">
            <v>195000</v>
          </cell>
        </row>
        <row r="61">
          <cell r="A61">
            <v>1821</v>
          </cell>
          <cell r="B61" t="str">
            <v>Sepacell</v>
          </cell>
          <cell r="C61" t="str">
            <v>PLS-10A</v>
          </cell>
          <cell r="D61">
            <v>6</v>
          </cell>
          <cell r="E61">
            <v>15956</v>
          </cell>
          <cell r="F61">
            <v>95736</v>
          </cell>
        </row>
        <row r="62">
          <cell r="A62">
            <v>1822</v>
          </cell>
          <cell r="B62" t="str">
            <v>Sepacell</v>
          </cell>
          <cell r="C62" t="str">
            <v>PLS-5A</v>
          </cell>
          <cell r="D62">
            <v>271</v>
          </cell>
          <cell r="E62">
            <v>14231</v>
          </cell>
          <cell r="F62">
            <v>3856601</v>
          </cell>
        </row>
        <row r="63">
          <cell r="A63">
            <v>1880</v>
          </cell>
          <cell r="B63" t="str">
            <v>I.V. Catheter(R.P)</v>
          </cell>
          <cell r="C63" t="str">
            <v>18G 1 1/4"</v>
          </cell>
          <cell r="D63">
            <v>4750</v>
          </cell>
          <cell r="E63">
            <v>250</v>
          </cell>
          <cell r="F63">
            <v>1187500</v>
          </cell>
        </row>
        <row r="64">
          <cell r="A64">
            <v>1882</v>
          </cell>
          <cell r="B64" t="str">
            <v>I.V. Catheter(R.P)</v>
          </cell>
          <cell r="C64" t="str">
            <v>20G 1 1/4"</v>
          </cell>
          <cell r="D64">
            <v>2500</v>
          </cell>
          <cell r="E64">
            <v>250</v>
          </cell>
          <cell r="F64">
            <v>625000</v>
          </cell>
        </row>
        <row r="65">
          <cell r="A65">
            <v>1883</v>
          </cell>
          <cell r="B65" t="str">
            <v>I.V. Catheter(R.P)</v>
          </cell>
          <cell r="C65" t="str">
            <v>22G 1"</v>
          </cell>
          <cell r="D65">
            <v>3250</v>
          </cell>
          <cell r="E65">
            <v>250</v>
          </cell>
          <cell r="F65">
            <v>812500</v>
          </cell>
        </row>
        <row r="66">
          <cell r="A66">
            <v>1884</v>
          </cell>
          <cell r="B66" t="str">
            <v>I.V. Catheter(R.P)</v>
          </cell>
          <cell r="C66" t="str">
            <v>24G 3/4"</v>
          </cell>
          <cell r="D66">
            <v>12800</v>
          </cell>
          <cell r="E66">
            <v>230</v>
          </cell>
          <cell r="F66">
            <v>2944000</v>
          </cell>
        </row>
        <row r="67">
          <cell r="A67">
            <v>1886</v>
          </cell>
          <cell r="B67" t="str">
            <v>Sepacell</v>
          </cell>
          <cell r="C67" t="str">
            <v>PLX-10N</v>
          </cell>
          <cell r="D67">
            <v>40</v>
          </cell>
          <cell r="E67">
            <v>15956</v>
          </cell>
          <cell r="F67">
            <v>638240</v>
          </cell>
        </row>
      </sheetData>
      <sheetData sheetId="11"/>
      <sheetData sheetId="12"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정보"/>
      <sheetName val="총괄"/>
      <sheetName val="0"/>
      <sheetName val="1"/>
      <sheetName val="101"/>
      <sheetName val="102"/>
      <sheetName val="103"/>
      <sheetName val="104"/>
      <sheetName val="105"/>
      <sheetName val="1056"/>
      <sheetName val="1057"/>
      <sheetName val="106"/>
      <sheetName val="2"/>
      <sheetName val="201"/>
      <sheetName val="202"/>
      <sheetName val="203"/>
      <sheetName val="204"/>
      <sheetName val="205"/>
      <sheetName val="3"/>
      <sheetName val="303"/>
      <sheetName val="304"/>
      <sheetName val="306"/>
      <sheetName val="307"/>
      <sheetName val="연말보고자료(308)"/>
      <sheetName val="PurchasedprodSeco308_1"/>
      <sheetName val="Purchasedprodext308_2"/>
      <sheetName val="Ownprodintsales308_3"/>
      <sheetName val="Ownprodextsales308_4"/>
      <sheetName val="3010_1"/>
      <sheetName val="3010_2"/>
      <sheetName val="3011_1"/>
      <sheetName val="3011_2"/>
      <sheetName val="3012_1"/>
      <sheetName val="3012_2"/>
      <sheetName val="3019미정"/>
      <sheetName val="501"/>
      <sheetName val="502"/>
      <sheetName val="503미정"/>
      <sheetName val="505"/>
    </sheetNames>
    <sheetDataSet>
      <sheetData sheetId="0" refreshError="1"/>
      <sheetData sheetId="1" refreshError="1">
        <row r="6">
          <cell r="N6">
            <v>3828141284</v>
          </cell>
        </row>
        <row r="7">
          <cell r="N7">
            <v>3075270076</v>
          </cell>
        </row>
        <row r="10">
          <cell r="N10">
            <v>9896081</v>
          </cell>
        </row>
        <row r="11">
          <cell r="N11">
            <v>282937793</v>
          </cell>
        </row>
        <row r="12">
          <cell r="N12">
            <v>0</v>
          </cell>
        </row>
        <row r="14">
          <cell r="N14">
            <v>0</v>
          </cell>
        </row>
        <row r="15">
          <cell r="N15">
            <v>1069441250</v>
          </cell>
        </row>
        <row r="16">
          <cell r="N16">
            <v>-19981934</v>
          </cell>
        </row>
        <row r="17">
          <cell r="N17">
            <v>1723159132</v>
          </cell>
        </row>
        <row r="18">
          <cell r="N18">
            <v>-13927825</v>
          </cell>
        </row>
        <row r="21">
          <cell r="N21">
            <v>23820</v>
          </cell>
        </row>
        <row r="22">
          <cell r="N22">
            <v>4314470</v>
          </cell>
        </row>
        <row r="23">
          <cell r="N23">
            <v>0</v>
          </cell>
        </row>
        <row r="24">
          <cell r="N24">
            <v>13318429</v>
          </cell>
        </row>
        <row r="25">
          <cell r="N25">
            <v>4668081</v>
          </cell>
        </row>
        <row r="26">
          <cell r="N26">
            <v>0</v>
          </cell>
        </row>
        <row r="27">
          <cell r="N27">
            <v>1420779</v>
          </cell>
        </row>
        <row r="29">
          <cell r="N29">
            <v>752871208</v>
          </cell>
        </row>
        <row r="30">
          <cell r="N30">
            <v>561684363</v>
          </cell>
        </row>
        <row r="31">
          <cell r="N31">
            <v>53632135</v>
          </cell>
        </row>
        <row r="32">
          <cell r="N32">
            <v>2784955</v>
          </cell>
        </row>
        <row r="33">
          <cell r="N33">
            <v>16910323</v>
          </cell>
        </row>
        <row r="34">
          <cell r="N34">
            <v>2936511</v>
          </cell>
        </row>
        <row r="35">
          <cell r="N35">
            <v>114922921</v>
          </cell>
        </row>
        <row r="37">
          <cell r="N37">
            <v>1720592560</v>
          </cell>
        </row>
        <row r="38">
          <cell r="N38">
            <v>202147784</v>
          </cell>
        </row>
        <row r="39">
          <cell r="N39">
            <v>7040000</v>
          </cell>
        </row>
        <row r="41">
          <cell r="N41">
            <v>62040000</v>
          </cell>
        </row>
        <row r="42">
          <cell r="N42">
            <v>59201000</v>
          </cell>
        </row>
        <row r="43">
          <cell r="N43">
            <v>12000</v>
          </cell>
        </row>
        <row r="44">
          <cell r="N44">
            <v>0</v>
          </cell>
        </row>
        <row r="45">
          <cell r="N45">
            <v>35282077</v>
          </cell>
        </row>
        <row r="46">
          <cell r="N46">
            <v>0</v>
          </cell>
        </row>
        <row r="47">
          <cell r="N47">
            <v>0</v>
          </cell>
        </row>
        <row r="48">
          <cell r="N48">
            <v>20000000</v>
          </cell>
        </row>
        <row r="49">
          <cell r="N49">
            <v>18572707</v>
          </cell>
        </row>
        <row r="51">
          <cell r="N51">
            <v>1518444776</v>
          </cell>
        </row>
        <row r="52">
          <cell r="N52">
            <v>695405470</v>
          </cell>
        </row>
        <row r="53">
          <cell r="N53">
            <v>605674701</v>
          </cell>
        </row>
        <row r="54">
          <cell r="N54">
            <v>-92962489</v>
          </cell>
        </row>
        <row r="56">
          <cell r="N56">
            <v>0</v>
          </cell>
        </row>
        <row r="57">
          <cell r="N57">
            <v>122850230</v>
          </cell>
        </row>
        <row r="58">
          <cell r="N58">
            <v>-60741503</v>
          </cell>
        </row>
        <row r="59">
          <cell r="N59">
            <v>465402903</v>
          </cell>
        </row>
        <row r="60">
          <cell r="N60">
            <v>-307477133</v>
          </cell>
        </row>
        <row r="61">
          <cell r="N61">
            <v>116908601</v>
          </cell>
        </row>
        <row r="62">
          <cell r="N62">
            <v>-111582447</v>
          </cell>
        </row>
        <row r="63">
          <cell r="N63">
            <v>30578341</v>
          </cell>
        </row>
        <row r="64">
          <cell r="N64">
            <v>-12760402</v>
          </cell>
        </row>
        <row r="65">
          <cell r="N65">
            <v>255999316</v>
          </cell>
        </row>
        <row r="66">
          <cell r="N66">
            <v>-188850812</v>
          </cell>
        </row>
        <row r="67">
          <cell r="N67">
            <v>0</v>
          </cell>
        </row>
        <row r="71">
          <cell r="N71">
            <v>0</v>
          </cell>
        </row>
        <row r="72">
          <cell r="N72">
            <v>0</v>
          </cell>
        </row>
        <row r="74">
          <cell r="N74">
            <v>5548733844</v>
          </cell>
        </row>
        <row r="77">
          <cell r="N77">
            <v>2472206880</v>
          </cell>
        </row>
        <row r="78">
          <cell r="N78">
            <v>2009672258</v>
          </cell>
        </row>
        <row r="80">
          <cell r="N80">
            <v>52145624</v>
          </cell>
        </row>
        <row r="81">
          <cell r="N81">
            <v>0</v>
          </cell>
        </row>
        <row r="82">
          <cell r="N82">
            <v>5524540</v>
          </cell>
        </row>
        <row r="83">
          <cell r="N83">
            <v>45584734</v>
          </cell>
        </row>
        <row r="84">
          <cell r="N84">
            <v>6757114</v>
          </cell>
        </row>
        <row r="85">
          <cell r="N85">
            <v>0</v>
          </cell>
        </row>
        <row r="86">
          <cell r="N86">
            <v>1589953</v>
          </cell>
        </row>
        <row r="87">
          <cell r="N87">
            <v>0</v>
          </cell>
        </row>
        <row r="88">
          <cell r="N88">
            <v>244265857</v>
          </cell>
        </row>
        <row r="89">
          <cell r="N89">
            <v>106666800</v>
          </cell>
        </row>
        <row r="91">
          <cell r="N91">
            <v>323451619</v>
          </cell>
        </row>
        <row r="92">
          <cell r="N92">
            <v>215545000</v>
          </cell>
        </row>
        <row r="93">
          <cell r="N93">
            <v>120501799</v>
          </cell>
        </row>
        <row r="94">
          <cell r="N94">
            <v>0</v>
          </cell>
        </row>
        <row r="95">
          <cell r="N95">
            <v>-12595180</v>
          </cell>
        </row>
        <row r="100">
          <cell r="N100">
            <v>2795658499</v>
          </cell>
        </row>
        <row r="103">
          <cell r="N103">
            <v>800000000</v>
          </cell>
        </row>
        <row r="104">
          <cell r="N104">
            <v>800000000</v>
          </cell>
        </row>
        <row r="106">
          <cell r="N106">
            <v>0</v>
          </cell>
        </row>
        <row r="110">
          <cell r="N110">
            <v>1953075345</v>
          </cell>
        </row>
        <row r="111">
          <cell r="N111">
            <v>1866666</v>
          </cell>
        </row>
        <row r="112">
          <cell r="N112">
            <v>1951208679</v>
          </cell>
        </row>
        <row r="116">
          <cell r="N116">
            <v>2753075345</v>
          </cell>
        </row>
        <row r="118">
          <cell r="N118">
            <v>5548733844</v>
          </cell>
        </row>
        <row r="119">
          <cell r="N119">
            <v>0</v>
          </cell>
        </row>
        <row r="123">
          <cell r="N123">
            <v>6191402466</v>
          </cell>
        </row>
        <row r="124">
          <cell r="N124">
            <v>5917106358</v>
          </cell>
        </row>
        <row r="125">
          <cell r="N125">
            <v>274296108</v>
          </cell>
        </row>
        <row r="127">
          <cell r="N127">
            <v>4257326079</v>
          </cell>
        </row>
        <row r="128">
          <cell r="N128">
            <v>3964476822</v>
          </cell>
        </row>
        <row r="129">
          <cell r="N129">
            <v>240303236</v>
          </cell>
        </row>
        <row r="130">
          <cell r="N130">
            <v>4333165329</v>
          </cell>
        </row>
        <row r="131">
          <cell r="N131">
            <v>-47307380</v>
          </cell>
        </row>
        <row r="132">
          <cell r="N132">
            <v>-561684363</v>
          </cell>
        </row>
        <row r="133">
          <cell r="N133">
            <v>0.67000263002539728</v>
          </cell>
        </row>
        <row r="134">
          <cell r="N134">
            <v>292849257</v>
          </cell>
        </row>
        <row r="135">
          <cell r="N135">
            <v>89741129</v>
          </cell>
        </row>
        <row r="136">
          <cell r="N136">
            <v>256740263</v>
          </cell>
        </row>
        <row r="138">
          <cell r="N138">
            <v>-53632135</v>
          </cell>
        </row>
        <row r="139">
          <cell r="N139">
            <v>1.0676391259623705</v>
          </cell>
        </row>
        <row r="140">
          <cell r="N140">
            <v>1934076387</v>
          </cell>
        </row>
        <row r="141">
          <cell r="N141">
            <v>0.68761901723867025</v>
          </cell>
        </row>
        <row r="142">
          <cell r="N142">
            <v>1142712430</v>
          </cell>
        </row>
        <row r="143">
          <cell r="N143">
            <v>556832951</v>
          </cell>
        </row>
        <row r="144">
          <cell r="N144">
            <v>0</v>
          </cell>
        </row>
        <row r="145">
          <cell r="N145">
            <v>6735000</v>
          </cell>
        </row>
        <row r="146">
          <cell r="N146">
            <v>51726881</v>
          </cell>
        </row>
        <row r="147">
          <cell r="N147">
            <v>0</v>
          </cell>
        </row>
        <row r="148">
          <cell r="N148">
            <v>42837786</v>
          </cell>
        </row>
        <row r="149">
          <cell r="N149">
            <v>44523222</v>
          </cell>
        </row>
        <row r="150">
          <cell r="N150">
            <v>34750514</v>
          </cell>
        </row>
        <row r="151">
          <cell r="N151">
            <v>28646875</v>
          </cell>
        </row>
        <row r="152">
          <cell r="N152">
            <v>11032877</v>
          </cell>
        </row>
        <row r="153">
          <cell r="N153">
            <v>25389010</v>
          </cell>
        </row>
        <row r="154">
          <cell r="N154">
            <v>115544236</v>
          </cell>
        </row>
        <row r="155">
          <cell r="N155">
            <v>7454000</v>
          </cell>
        </row>
        <row r="156">
          <cell r="N156">
            <v>39263901</v>
          </cell>
        </row>
        <row r="157">
          <cell r="N157">
            <v>15684726</v>
          </cell>
        </row>
        <row r="158">
          <cell r="N158">
            <v>48931892</v>
          </cell>
        </row>
        <row r="159">
          <cell r="N159">
            <v>22709259</v>
          </cell>
        </row>
        <row r="160">
          <cell r="N160">
            <v>8920319</v>
          </cell>
        </row>
        <row r="161">
          <cell r="N161">
            <v>5830760</v>
          </cell>
        </row>
        <row r="163">
          <cell r="N163">
            <v>14164776</v>
          </cell>
        </row>
        <row r="164">
          <cell r="N164">
            <v>29086188</v>
          </cell>
        </row>
        <row r="165">
          <cell r="N165">
            <v>18699849</v>
          </cell>
        </row>
        <row r="166">
          <cell r="N166">
            <v>6354262</v>
          </cell>
        </row>
        <row r="168">
          <cell r="N168">
            <v>104359</v>
          </cell>
        </row>
        <row r="169">
          <cell r="N169">
            <v>1128000</v>
          </cell>
        </row>
        <row r="170">
          <cell r="N170">
            <v>6360787</v>
          </cell>
        </row>
        <row r="173">
          <cell r="N173">
            <v>791363957</v>
          </cell>
        </row>
        <row r="175">
          <cell r="N175">
            <v>343589668</v>
          </cell>
        </row>
        <row r="176">
          <cell r="N176">
            <v>14318519</v>
          </cell>
        </row>
        <row r="177">
          <cell r="N177">
            <v>283850225</v>
          </cell>
        </row>
        <row r="178">
          <cell r="N178">
            <v>0</v>
          </cell>
        </row>
        <row r="179">
          <cell r="N179">
            <v>22725046</v>
          </cell>
        </row>
        <row r="180">
          <cell r="N180">
            <v>0</v>
          </cell>
        </row>
        <row r="181">
          <cell r="N181">
            <v>22695878</v>
          </cell>
        </row>
        <row r="183">
          <cell r="N183">
            <v>61515325</v>
          </cell>
        </row>
        <row r="184">
          <cell r="N184">
            <v>32093729</v>
          </cell>
        </row>
        <row r="185">
          <cell r="N185">
            <v>21223385</v>
          </cell>
        </row>
        <row r="186">
          <cell r="N186">
            <v>0</v>
          </cell>
        </row>
        <row r="187">
          <cell r="N187">
            <v>0</v>
          </cell>
        </row>
        <row r="189">
          <cell r="N189">
            <v>6078000</v>
          </cell>
        </row>
        <row r="190">
          <cell r="N190">
            <v>0</v>
          </cell>
        </row>
        <row r="192">
          <cell r="N192">
            <v>1400000</v>
          </cell>
        </row>
        <row r="193">
          <cell r="N193">
            <v>0</v>
          </cell>
        </row>
        <row r="194">
          <cell r="N194">
            <v>719994</v>
          </cell>
        </row>
        <row r="195">
          <cell r="N195">
            <v>217</v>
          </cell>
        </row>
        <row r="197">
          <cell r="N197">
            <v>1073438300</v>
          </cell>
        </row>
        <row r="199">
          <cell r="N199">
            <v>2499000</v>
          </cell>
        </row>
        <row r="200">
          <cell r="N200">
            <v>2499000</v>
          </cell>
        </row>
        <row r="204">
          <cell r="N204">
            <v>0</v>
          </cell>
        </row>
        <row r="205">
          <cell r="N205">
            <v>0</v>
          </cell>
        </row>
        <row r="208">
          <cell r="N208">
            <v>1075937300</v>
          </cell>
        </row>
        <row r="210">
          <cell r="N210">
            <v>319143254</v>
          </cell>
        </row>
        <row r="211">
          <cell r="N211">
            <v>319143254</v>
          </cell>
        </row>
        <row r="213">
          <cell r="N213">
            <v>756794046</v>
          </cell>
        </row>
        <row r="215">
          <cell r="N215">
            <v>28705374</v>
          </cell>
        </row>
        <row r="216">
          <cell r="N216">
            <v>0</v>
          </cell>
        </row>
        <row r="217">
          <cell r="N217">
            <v>48400652</v>
          </cell>
        </row>
        <row r="218">
          <cell r="N218">
            <v>-19695278</v>
          </cell>
        </row>
        <row r="220">
          <cell r="N220">
            <v>23469789</v>
          </cell>
        </row>
        <row r="221">
          <cell r="N221">
            <v>23469789</v>
          </cell>
        </row>
        <row r="222">
          <cell r="N222">
            <v>0</v>
          </cell>
        </row>
        <row r="223">
          <cell r="N223">
            <v>0</v>
          </cell>
        </row>
        <row r="225">
          <cell r="N225">
            <v>207501611</v>
          </cell>
        </row>
        <row r="226">
          <cell r="N226">
            <v>2315640</v>
          </cell>
        </row>
        <row r="227">
          <cell r="N227">
            <v>168400</v>
          </cell>
        </row>
        <row r="228">
          <cell r="N228">
            <v>0</v>
          </cell>
        </row>
        <row r="229">
          <cell r="N229">
            <v>1099069</v>
          </cell>
        </row>
        <row r="230">
          <cell r="N230">
            <v>254851</v>
          </cell>
        </row>
        <row r="231">
          <cell r="N231">
            <v>1351993</v>
          </cell>
        </row>
        <row r="232">
          <cell r="N232">
            <v>691400</v>
          </cell>
        </row>
        <row r="233">
          <cell r="N233">
            <v>49070837</v>
          </cell>
        </row>
        <row r="234">
          <cell r="N234">
            <v>2767300</v>
          </cell>
        </row>
        <row r="235">
          <cell r="N235">
            <v>479154</v>
          </cell>
        </row>
        <row r="236">
          <cell r="N236">
            <v>854733</v>
          </cell>
        </row>
        <row r="237">
          <cell r="N237">
            <v>174071</v>
          </cell>
        </row>
        <row r="238">
          <cell r="N238">
            <v>423071</v>
          </cell>
        </row>
        <row r="239">
          <cell r="N239">
            <v>78700</v>
          </cell>
        </row>
        <row r="240">
          <cell r="N240">
            <v>0</v>
          </cell>
        </row>
        <row r="241">
          <cell r="N241">
            <v>20637516</v>
          </cell>
        </row>
        <row r="242">
          <cell r="N242">
            <v>218600</v>
          </cell>
        </row>
        <row r="243">
          <cell r="N243">
            <v>126916276</v>
          </cell>
        </row>
        <row r="245">
          <cell r="N245">
            <v>259676774</v>
          </cell>
        </row>
        <row r="247">
          <cell r="N24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물"/>
      <sheetName val="구축물"/>
      <sheetName val="기계장치 (2)"/>
      <sheetName val="자료"/>
    </sheetNames>
    <sheetDataSet>
      <sheetData sheetId="0" refreshError="1"/>
      <sheetData sheetId="1" refreshError="1"/>
      <sheetData sheetId="2">
        <row r="6">
          <cell r="A6">
            <v>63</v>
          </cell>
          <cell r="B6" t="str">
            <v>Air Service Tank</v>
          </cell>
          <cell r="C6">
            <v>1</v>
          </cell>
          <cell r="D6" t="str">
            <v>90.01.03</v>
          </cell>
          <cell r="E6">
            <v>301000</v>
          </cell>
          <cell r="F6">
            <v>18460</v>
          </cell>
          <cell r="H6">
            <v>18460</v>
          </cell>
          <cell r="I6">
            <v>3</v>
          </cell>
          <cell r="J6">
            <v>0.53600000000000003</v>
          </cell>
          <cell r="K6">
            <v>5820</v>
          </cell>
          <cell r="L6">
            <v>282540</v>
          </cell>
          <cell r="M6">
            <v>288360</v>
          </cell>
          <cell r="N6">
            <v>12640</v>
          </cell>
        </row>
        <row r="7">
          <cell r="A7">
            <v>64</v>
          </cell>
          <cell r="B7" t="str">
            <v>자동 톱 씰링기</v>
          </cell>
          <cell r="C7">
            <v>1</v>
          </cell>
          <cell r="D7" t="str">
            <v>90.01.03</v>
          </cell>
          <cell r="E7">
            <v>753000</v>
          </cell>
          <cell r="F7">
            <v>45580</v>
          </cell>
          <cell r="H7">
            <v>45580</v>
          </cell>
          <cell r="I7">
            <v>3</v>
          </cell>
          <cell r="J7">
            <v>0.53600000000000003</v>
          </cell>
          <cell r="K7">
            <v>14860</v>
          </cell>
          <cell r="L7">
            <v>707420</v>
          </cell>
          <cell r="M7">
            <v>722280</v>
          </cell>
          <cell r="N7">
            <v>30720</v>
          </cell>
        </row>
        <row r="8">
          <cell r="A8">
            <v>66</v>
          </cell>
          <cell r="B8" t="str">
            <v>자동분주기</v>
          </cell>
          <cell r="C8">
            <v>1</v>
          </cell>
          <cell r="D8" t="str">
            <v>90.01.03</v>
          </cell>
          <cell r="E8">
            <v>45000</v>
          </cell>
          <cell r="F8">
            <v>3100</v>
          </cell>
          <cell r="H8">
            <v>3100</v>
          </cell>
          <cell r="I8">
            <v>3</v>
          </cell>
          <cell r="J8">
            <v>0.53600000000000003</v>
          </cell>
          <cell r="K8">
            <v>700</v>
          </cell>
          <cell r="L8">
            <v>41900</v>
          </cell>
          <cell r="M8">
            <v>42600</v>
          </cell>
          <cell r="N8">
            <v>2400</v>
          </cell>
        </row>
        <row r="9">
          <cell r="A9">
            <v>67</v>
          </cell>
          <cell r="B9" t="str">
            <v>Sus 씽크</v>
          </cell>
          <cell r="C9">
            <v>1</v>
          </cell>
          <cell r="D9" t="str">
            <v>90.01.03</v>
          </cell>
          <cell r="E9">
            <v>62000</v>
          </cell>
          <cell r="F9">
            <v>4120</v>
          </cell>
          <cell r="H9">
            <v>4120</v>
          </cell>
          <cell r="I9">
            <v>3</v>
          </cell>
          <cell r="J9">
            <v>0.53600000000000003</v>
          </cell>
          <cell r="K9">
            <v>1040</v>
          </cell>
          <cell r="L9">
            <v>57880</v>
          </cell>
          <cell r="M9">
            <v>58920</v>
          </cell>
          <cell r="N9">
            <v>3080</v>
          </cell>
        </row>
        <row r="10">
          <cell r="A10">
            <v>68</v>
          </cell>
          <cell r="B10" t="str">
            <v>냉각코일Box 및 닥트시설</v>
          </cell>
          <cell r="C10">
            <v>1</v>
          </cell>
          <cell r="D10" t="str">
            <v>90.01.03</v>
          </cell>
          <cell r="E10">
            <v>878000</v>
          </cell>
          <cell r="F10">
            <v>53080</v>
          </cell>
          <cell r="H10">
            <v>53080</v>
          </cell>
          <cell r="I10">
            <v>3</v>
          </cell>
          <cell r="J10">
            <v>0.53600000000000003</v>
          </cell>
          <cell r="K10">
            <v>17360</v>
          </cell>
          <cell r="L10">
            <v>824920</v>
          </cell>
          <cell r="M10">
            <v>842280</v>
          </cell>
          <cell r="N10">
            <v>35720</v>
          </cell>
        </row>
        <row r="11">
          <cell r="A11">
            <v>69</v>
          </cell>
          <cell r="B11" t="str">
            <v>실험실 배관시설</v>
          </cell>
          <cell r="C11">
            <v>1</v>
          </cell>
          <cell r="D11" t="str">
            <v>90.01.03</v>
          </cell>
          <cell r="E11">
            <v>75000</v>
          </cell>
          <cell r="F11">
            <v>4900</v>
          </cell>
          <cell r="H11">
            <v>4900</v>
          </cell>
          <cell r="I11">
            <v>3</v>
          </cell>
          <cell r="J11">
            <v>0.53600000000000003</v>
          </cell>
          <cell r="K11">
            <v>1300</v>
          </cell>
          <cell r="L11">
            <v>70100</v>
          </cell>
          <cell r="M11">
            <v>71400</v>
          </cell>
          <cell r="N11">
            <v>3600</v>
          </cell>
        </row>
        <row r="12">
          <cell r="A12">
            <v>70</v>
          </cell>
          <cell r="B12" t="str">
            <v>Auto Clave 압력자동조절장치</v>
          </cell>
          <cell r="C12">
            <v>1</v>
          </cell>
          <cell r="D12" t="str">
            <v>90.01.03</v>
          </cell>
          <cell r="E12">
            <v>326000</v>
          </cell>
          <cell r="F12">
            <v>19960</v>
          </cell>
          <cell r="H12">
            <v>19960</v>
          </cell>
          <cell r="I12">
            <v>3</v>
          </cell>
          <cell r="J12">
            <v>0.53600000000000003</v>
          </cell>
          <cell r="K12">
            <v>6320</v>
          </cell>
          <cell r="L12">
            <v>306040</v>
          </cell>
          <cell r="M12">
            <v>312360</v>
          </cell>
          <cell r="N12">
            <v>13640</v>
          </cell>
        </row>
        <row r="13">
          <cell r="A13">
            <v>71</v>
          </cell>
          <cell r="B13" t="str">
            <v>Tube 인쇄기</v>
          </cell>
          <cell r="C13">
            <v>1</v>
          </cell>
          <cell r="D13" t="str">
            <v>90.01.03</v>
          </cell>
          <cell r="E13">
            <v>251000</v>
          </cell>
          <cell r="F13">
            <v>15460</v>
          </cell>
          <cell r="H13">
            <v>15460</v>
          </cell>
          <cell r="I13">
            <v>3</v>
          </cell>
          <cell r="J13">
            <v>0.53600000000000003</v>
          </cell>
          <cell r="K13">
            <v>4820</v>
          </cell>
          <cell r="L13">
            <v>235540</v>
          </cell>
          <cell r="M13">
            <v>240360</v>
          </cell>
          <cell r="N13">
            <v>10640</v>
          </cell>
        </row>
        <row r="14">
          <cell r="A14">
            <v>72</v>
          </cell>
          <cell r="B14" t="str">
            <v>냉동기</v>
          </cell>
          <cell r="C14">
            <v>1</v>
          </cell>
          <cell r="D14" t="str">
            <v>90.01.03</v>
          </cell>
          <cell r="E14">
            <v>2008000</v>
          </cell>
          <cell r="F14">
            <v>120880</v>
          </cell>
          <cell r="H14">
            <v>120880</v>
          </cell>
          <cell r="I14">
            <v>3</v>
          </cell>
          <cell r="J14">
            <v>0.53600000000000003</v>
          </cell>
          <cell r="K14">
            <v>39960</v>
          </cell>
          <cell r="L14">
            <v>1887120</v>
          </cell>
          <cell r="M14">
            <v>1927080</v>
          </cell>
          <cell r="N14">
            <v>80920</v>
          </cell>
        </row>
        <row r="15">
          <cell r="A15">
            <v>73</v>
          </cell>
          <cell r="B15" t="str">
            <v>열풍조절기</v>
          </cell>
          <cell r="C15">
            <v>1</v>
          </cell>
          <cell r="D15" t="str">
            <v>90.01.03</v>
          </cell>
          <cell r="E15">
            <v>391000</v>
          </cell>
          <cell r="F15">
            <v>23860</v>
          </cell>
          <cell r="H15">
            <v>23860</v>
          </cell>
          <cell r="I15">
            <v>3</v>
          </cell>
          <cell r="J15">
            <v>0.53600000000000003</v>
          </cell>
          <cell r="K15">
            <v>7620</v>
          </cell>
          <cell r="L15">
            <v>367140</v>
          </cell>
          <cell r="M15">
            <v>374760</v>
          </cell>
          <cell r="N15">
            <v>16240</v>
          </cell>
        </row>
        <row r="16">
          <cell r="A16">
            <v>74</v>
          </cell>
          <cell r="B16" t="str">
            <v>Compressor</v>
          </cell>
          <cell r="C16">
            <v>1</v>
          </cell>
          <cell r="D16" t="str">
            <v>90.01.03</v>
          </cell>
          <cell r="E16">
            <v>251000</v>
          </cell>
          <cell r="F16">
            <v>15460</v>
          </cell>
          <cell r="H16">
            <v>15460</v>
          </cell>
          <cell r="I16">
            <v>3</v>
          </cell>
          <cell r="J16">
            <v>0.53600000000000003</v>
          </cell>
          <cell r="K16">
            <v>4820</v>
          </cell>
          <cell r="L16">
            <v>235540</v>
          </cell>
          <cell r="M16">
            <v>240360</v>
          </cell>
          <cell r="N16">
            <v>10640</v>
          </cell>
        </row>
        <row r="17">
          <cell r="A17">
            <v>79</v>
          </cell>
          <cell r="B17" t="str">
            <v>Air Service Tank</v>
          </cell>
          <cell r="C17">
            <v>1</v>
          </cell>
          <cell r="D17" t="str">
            <v>90.01.03</v>
          </cell>
          <cell r="E17">
            <v>468000</v>
          </cell>
          <cell r="F17">
            <v>28480</v>
          </cell>
          <cell r="H17">
            <v>28480</v>
          </cell>
          <cell r="I17">
            <v>3</v>
          </cell>
          <cell r="J17">
            <v>0.53600000000000003</v>
          </cell>
          <cell r="K17">
            <v>9160</v>
          </cell>
          <cell r="L17">
            <v>439520</v>
          </cell>
          <cell r="M17">
            <v>448680</v>
          </cell>
          <cell r="N17">
            <v>19320</v>
          </cell>
        </row>
        <row r="18">
          <cell r="A18">
            <v>81</v>
          </cell>
          <cell r="B18" t="str">
            <v>주사기인쇄기</v>
          </cell>
          <cell r="C18">
            <v>1</v>
          </cell>
          <cell r="D18" t="str">
            <v>90.01.03</v>
          </cell>
          <cell r="E18">
            <v>102000</v>
          </cell>
          <cell r="F18">
            <v>6520</v>
          </cell>
          <cell r="H18">
            <v>6520</v>
          </cell>
          <cell r="I18">
            <v>3</v>
          </cell>
          <cell r="J18">
            <v>0.53600000000000003</v>
          </cell>
          <cell r="K18">
            <v>1840</v>
          </cell>
          <cell r="L18">
            <v>95480</v>
          </cell>
          <cell r="M18">
            <v>97320</v>
          </cell>
          <cell r="N18">
            <v>4680</v>
          </cell>
        </row>
        <row r="19">
          <cell r="A19">
            <v>82</v>
          </cell>
          <cell r="B19" t="str">
            <v>Poral Mater</v>
          </cell>
          <cell r="C19">
            <v>1</v>
          </cell>
          <cell r="D19" t="str">
            <v>90.01.03</v>
          </cell>
          <cell r="E19">
            <v>322000</v>
          </cell>
          <cell r="F19">
            <v>19720</v>
          </cell>
          <cell r="H19">
            <v>19720</v>
          </cell>
          <cell r="I19">
            <v>3</v>
          </cell>
          <cell r="J19">
            <v>0.53600000000000003</v>
          </cell>
          <cell r="K19">
            <v>6240</v>
          </cell>
          <cell r="L19">
            <v>302280</v>
          </cell>
          <cell r="M19">
            <v>308520</v>
          </cell>
          <cell r="N19">
            <v>13480</v>
          </cell>
        </row>
        <row r="20">
          <cell r="A20">
            <v>83</v>
          </cell>
          <cell r="B20" t="str">
            <v>라벨인쇄기</v>
          </cell>
          <cell r="C20">
            <v>1</v>
          </cell>
          <cell r="D20" t="str">
            <v>90.01.03</v>
          </cell>
          <cell r="E20">
            <v>175000</v>
          </cell>
          <cell r="F20">
            <v>10900</v>
          </cell>
          <cell r="H20">
            <v>10900</v>
          </cell>
          <cell r="I20">
            <v>3</v>
          </cell>
          <cell r="J20">
            <v>0.53600000000000003</v>
          </cell>
          <cell r="K20">
            <v>3300</v>
          </cell>
          <cell r="L20">
            <v>164100</v>
          </cell>
          <cell r="M20">
            <v>167400</v>
          </cell>
          <cell r="N20">
            <v>7600</v>
          </cell>
        </row>
        <row r="21">
          <cell r="A21">
            <v>84</v>
          </cell>
          <cell r="B21" t="str">
            <v>자동톱씰링기</v>
          </cell>
          <cell r="C21">
            <v>1</v>
          </cell>
          <cell r="D21" t="str">
            <v>90.01.03</v>
          </cell>
          <cell r="E21">
            <v>879000</v>
          </cell>
          <cell r="F21">
            <v>53140</v>
          </cell>
          <cell r="H21">
            <v>53140</v>
          </cell>
          <cell r="I21">
            <v>3</v>
          </cell>
          <cell r="J21">
            <v>0.53600000000000003</v>
          </cell>
          <cell r="K21">
            <v>17380</v>
          </cell>
          <cell r="L21">
            <v>825860</v>
          </cell>
          <cell r="M21">
            <v>843240</v>
          </cell>
          <cell r="N21">
            <v>35760</v>
          </cell>
        </row>
        <row r="22">
          <cell r="A22">
            <v>85</v>
          </cell>
          <cell r="B22" t="str">
            <v>Dry Oven</v>
          </cell>
          <cell r="C22">
            <v>1</v>
          </cell>
          <cell r="D22" t="str">
            <v>90.01.03</v>
          </cell>
          <cell r="E22">
            <v>129000</v>
          </cell>
          <cell r="F22">
            <v>8140</v>
          </cell>
          <cell r="H22">
            <v>8140</v>
          </cell>
          <cell r="I22">
            <v>3</v>
          </cell>
          <cell r="J22">
            <v>0.53600000000000003</v>
          </cell>
          <cell r="K22">
            <v>2380</v>
          </cell>
          <cell r="L22">
            <v>120860</v>
          </cell>
          <cell r="M22">
            <v>123240</v>
          </cell>
          <cell r="N22">
            <v>5760</v>
          </cell>
        </row>
        <row r="23">
          <cell r="A23">
            <v>86</v>
          </cell>
          <cell r="B23" t="str">
            <v>수동곡면기 (인쇄기)</v>
          </cell>
          <cell r="C23">
            <v>2</v>
          </cell>
          <cell r="D23" t="str">
            <v>90.01.03</v>
          </cell>
          <cell r="E23">
            <v>760000</v>
          </cell>
          <cell r="F23">
            <v>46000</v>
          </cell>
          <cell r="H23">
            <v>46000</v>
          </cell>
          <cell r="I23">
            <v>3</v>
          </cell>
          <cell r="J23">
            <v>0.53600000000000003</v>
          </cell>
          <cell r="K23">
            <v>15000</v>
          </cell>
          <cell r="L23">
            <v>714000</v>
          </cell>
          <cell r="M23">
            <v>729000</v>
          </cell>
          <cell r="N23">
            <v>31000</v>
          </cell>
        </row>
        <row r="24">
          <cell r="A24">
            <v>88</v>
          </cell>
          <cell r="B24" t="str">
            <v>에어콘</v>
          </cell>
          <cell r="C24">
            <v>2</v>
          </cell>
          <cell r="D24" t="str">
            <v>90.01.03</v>
          </cell>
          <cell r="E24">
            <v>126000</v>
          </cell>
          <cell r="F24">
            <v>7960</v>
          </cell>
          <cell r="H24">
            <v>7960</v>
          </cell>
          <cell r="I24">
            <v>3</v>
          </cell>
          <cell r="J24">
            <v>0.53600000000000003</v>
          </cell>
          <cell r="K24">
            <v>2320</v>
          </cell>
          <cell r="L24">
            <v>118040</v>
          </cell>
          <cell r="M24">
            <v>120360</v>
          </cell>
          <cell r="N24">
            <v>5640</v>
          </cell>
        </row>
        <row r="25">
          <cell r="A25">
            <v>89</v>
          </cell>
          <cell r="B25" t="str">
            <v>Air Compressor</v>
          </cell>
          <cell r="C25">
            <v>1</v>
          </cell>
          <cell r="D25" t="str">
            <v>90.01.03</v>
          </cell>
          <cell r="E25">
            <v>293000</v>
          </cell>
          <cell r="F25">
            <v>17980</v>
          </cell>
          <cell r="H25">
            <v>17980</v>
          </cell>
          <cell r="I25">
            <v>3</v>
          </cell>
          <cell r="J25">
            <v>0.53600000000000003</v>
          </cell>
          <cell r="K25">
            <v>5660</v>
          </cell>
          <cell r="L25">
            <v>275020</v>
          </cell>
          <cell r="M25">
            <v>280680</v>
          </cell>
          <cell r="N25">
            <v>12320</v>
          </cell>
        </row>
        <row r="26">
          <cell r="A26">
            <v>91</v>
          </cell>
          <cell r="B26" t="str">
            <v>S.V. Set Air 배관</v>
          </cell>
          <cell r="C26">
            <v>1</v>
          </cell>
          <cell r="D26" t="str">
            <v>90.01.03</v>
          </cell>
          <cell r="E26">
            <v>87000</v>
          </cell>
          <cell r="F26">
            <v>5620</v>
          </cell>
          <cell r="H26">
            <v>5620</v>
          </cell>
          <cell r="I26">
            <v>3</v>
          </cell>
          <cell r="J26">
            <v>0.53600000000000003</v>
          </cell>
          <cell r="K26">
            <v>1540</v>
          </cell>
          <cell r="L26">
            <v>81380</v>
          </cell>
          <cell r="M26">
            <v>82920</v>
          </cell>
          <cell r="N26">
            <v>4080</v>
          </cell>
        </row>
        <row r="27">
          <cell r="A27">
            <v>92</v>
          </cell>
          <cell r="B27" t="str">
            <v>Cooling Tower</v>
          </cell>
          <cell r="D27" t="str">
            <v>90.01.03</v>
          </cell>
          <cell r="E27">
            <v>586000</v>
          </cell>
          <cell r="F27">
            <v>35560</v>
          </cell>
          <cell r="H27">
            <v>35560</v>
          </cell>
          <cell r="I27">
            <v>3</v>
          </cell>
          <cell r="J27">
            <v>0.53600000000000003</v>
          </cell>
          <cell r="K27">
            <v>11520</v>
          </cell>
          <cell r="L27">
            <v>550440</v>
          </cell>
          <cell r="M27">
            <v>561960</v>
          </cell>
          <cell r="N27">
            <v>24040</v>
          </cell>
        </row>
        <row r="28">
          <cell r="A28">
            <v>93</v>
          </cell>
          <cell r="B28" t="str">
            <v>페케이지</v>
          </cell>
          <cell r="C28">
            <v>1</v>
          </cell>
          <cell r="D28" t="str">
            <v>90.01.03</v>
          </cell>
          <cell r="E28">
            <v>221000</v>
          </cell>
          <cell r="F28">
            <v>13660</v>
          </cell>
          <cell r="H28">
            <v>13660</v>
          </cell>
          <cell r="I28">
            <v>3</v>
          </cell>
          <cell r="J28">
            <v>0.53600000000000003</v>
          </cell>
          <cell r="K28">
            <v>4220</v>
          </cell>
          <cell r="L28">
            <v>207340</v>
          </cell>
          <cell r="M28">
            <v>211560</v>
          </cell>
          <cell r="N28">
            <v>9440</v>
          </cell>
        </row>
        <row r="29">
          <cell r="A29">
            <v>94</v>
          </cell>
          <cell r="B29" t="str">
            <v>냉각탑</v>
          </cell>
          <cell r="C29">
            <v>1</v>
          </cell>
          <cell r="D29" t="str">
            <v>90.01.03</v>
          </cell>
          <cell r="E29">
            <v>586000</v>
          </cell>
          <cell r="F29">
            <v>35560</v>
          </cell>
          <cell r="H29">
            <v>35560</v>
          </cell>
          <cell r="I29">
            <v>3</v>
          </cell>
          <cell r="J29">
            <v>0.53600000000000003</v>
          </cell>
          <cell r="K29">
            <v>11520</v>
          </cell>
          <cell r="L29">
            <v>550440</v>
          </cell>
          <cell r="M29">
            <v>561960</v>
          </cell>
          <cell r="N29">
            <v>24040</v>
          </cell>
        </row>
        <row r="30">
          <cell r="A30">
            <v>97</v>
          </cell>
          <cell r="B30" t="str">
            <v>스파크방지기</v>
          </cell>
          <cell r="C30">
            <v>1</v>
          </cell>
          <cell r="D30" t="str">
            <v>90.01.03</v>
          </cell>
          <cell r="E30">
            <v>234000</v>
          </cell>
          <cell r="F30">
            <v>14440</v>
          </cell>
          <cell r="H30">
            <v>14440</v>
          </cell>
          <cell r="I30">
            <v>3</v>
          </cell>
          <cell r="J30">
            <v>0.53600000000000003</v>
          </cell>
          <cell r="K30">
            <v>4480</v>
          </cell>
          <cell r="L30">
            <v>219560</v>
          </cell>
          <cell r="M30">
            <v>224040</v>
          </cell>
          <cell r="N30">
            <v>9960</v>
          </cell>
        </row>
        <row r="31">
          <cell r="A31">
            <v>98</v>
          </cell>
          <cell r="B31" t="str">
            <v>고압방전침기 처리기</v>
          </cell>
          <cell r="C31">
            <v>1</v>
          </cell>
          <cell r="D31" t="str">
            <v>90.01.03</v>
          </cell>
          <cell r="E31">
            <v>175000</v>
          </cell>
          <cell r="F31">
            <v>10900</v>
          </cell>
          <cell r="H31">
            <v>10900</v>
          </cell>
          <cell r="I31">
            <v>3</v>
          </cell>
          <cell r="J31">
            <v>0.53600000000000003</v>
          </cell>
          <cell r="K31">
            <v>3300</v>
          </cell>
          <cell r="L31">
            <v>164100</v>
          </cell>
          <cell r="M31">
            <v>167400</v>
          </cell>
          <cell r="N31">
            <v>7600</v>
          </cell>
        </row>
        <row r="32">
          <cell r="A32">
            <v>99</v>
          </cell>
          <cell r="B32" t="str">
            <v>침기테스트기</v>
          </cell>
          <cell r="C32">
            <v>1</v>
          </cell>
          <cell r="D32" t="str">
            <v>90.01.03</v>
          </cell>
          <cell r="E32">
            <v>126000</v>
          </cell>
          <cell r="F32">
            <v>7960</v>
          </cell>
          <cell r="H32">
            <v>7960</v>
          </cell>
          <cell r="I32">
            <v>3</v>
          </cell>
          <cell r="J32">
            <v>0.53600000000000003</v>
          </cell>
          <cell r="K32">
            <v>2320</v>
          </cell>
          <cell r="L32">
            <v>118040</v>
          </cell>
          <cell r="M32">
            <v>120360</v>
          </cell>
          <cell r="N32">
            <v>5640</v>
          </cell>
        </row>
        <row r="33">
          <cell r="A33">
            <v>101</v>
          </cell>
          <cell r="B33" t="str">
            <v>뇨통적재대</v>
          </cell>
          <cell r="C33">
            <v>1</v>
          </cell>
          <cell r="D33" t="str">
            <v>90.01.03</v>
          </cell>
          <cell r="E33">
            <v>439000</v>
          </cell>
          <cell r="F33">
            <v>26740</v>
          </cell>
          <cell r="H33">
            <v>26740</v>
          </cell>
          <cell r="I33">
            <v>4</v>
          </cell>
          <cell r="J33">
            <v>0.438</v>
          </cell>
          <cell r="K33">
            <v>8580</v>
          </cell>
          <cell r="L33">
            <v>412260</v>
          </cell>
          <cell r="M33">
            <v>420840</v>
          </cell>
          <cell r="N33">
            <v>18160</v>
          </cell>
        </row>
        <row r="34">
          <cell r="A34">
            <v>102</v>
          </cell>
          <cell r="B34" t="str">
            <v>순수장치</v>
          </cell>
          <cell r="C34">
            <v>1</v>
          </cell>
          <cell r="D34" t="str">
            <v>90.01.03</v>
          </cell>
          <cell r="E34">
            <v>2008000</v>
          </cell>
          <cell r="F34">
            <v>120880</v>
          </cell>
          <cell r="H34">
            <v>120880</v>
          </cell>
          <cell r="I34">
            <v>4</v>
          </cell>
          <cell r="J34">
            <v>0.438</v>
          </cell>
          <cell r="K34">
            <v>39960</v>
          </cell>
          <cell r="L34">
            <v>1887120</v>
          </cell>
          <cell r="M34">
            <v>1927080</v>
          </cell>
          <cell r="N34">
            <v>80920</v>
          </cell>
        </row>
        <row r="35">
          <cell r="A35">
            <v>103</v>
          </cell>
          <cell r="B35" t="str">
            <v>침건조 Conveyor</v>
          </cell>
          <cell r="C35">
            <v>1</v>
          </cell>
          <cell r="D35" t="str">
            <v>90.01.03</v>
          </cell>
          <cell r="E35">
            <v>1023000</v>
          </cell>
          <cell r="F35">
            <v>61780</v>
          </cell>
          <cell r="H35">
            <v>61780</v>
          </cell>
          <cell r="I35">
            <v>4</v>
          </cell>
          <cell r="J35">
            <v>0.438</v>
          </cell>
          <cell r="K35">
            <v>20260</v>
          </cell>
          <cell r="L35">
            <v>961220</v>
          </cell>
          <cell r="M35">
            <v>981480</v>
          </cell>
          <cell r="N35">
            <v>41520</v>
          </cell>
        </row>
        <row r="36">
          <cell r="A36">
            <v>104</v>
          </cell>
          <cell r="B36" t="str">
            <v>수동곡면기</v>
          </cell>
          <cell r="C36">
            <v>1</v>
          </cell>
          <cell r="D36" t="str">
            <v>90.01.03</v>
          </cell>
          <cell r="E36">
            <v>170000</v>
          </cell>
          <cell r="F36">
            <v>10600</v>
          </cell>
          <cell r="H36">
            <v>10600</v>
          </cell>
          <cell r="I36">
            <v>4</v>
          </cell>
          <cell r="J36">
            <v>0.438</v>
          </cell>
          <cell r="K36">
            <v>3200</v>
          </cell>
          <cell r="L36">
            <v>159400</v>
          </cell>
          <cell r="M36">
            <v>162600</v>
          </cell>
          <cell r="N36">
            <v>7400</v>
          </cell>
        </row>
        <row r="37">
          <cell r="A37">
            <v>105</v>
          </cell>
          <cell r="B37" t="str">
            <v>주사기 2ml 자동 조립기</v>
          </cell>
          <cell r="C37">
            <v>1</v>
          </cell>
          <cell r="D37" t="str">
            <v>90.01.03</v>
          </cell>
          <cell r="E37">
            <v>1023000</v>
          </cell>
          <cell r="F37">
            <v>61780</v>
          </cell>
          <cell r="H37">
            <v>61780</v>
          </cell>
          <cell r="I37">
            <v>4</v>
          </cell>
          <cell r="J37">
            <v>0.438</v>
          </cell>
          <cell r="K37">
            <v>20260</v>
          </cell>
          <cell r="L37">
            <v>961220</v>
          </cell>
          <cell r="M37">
            <v>981480</v>
          </cell>
          <cell r="N37">
            <v>41520</v>
          </cell>
        </row>
        <row r="38">
          <cell r="A38">
            <v>106</v>
          </cell>
          <cell r="B38" t="str">
            <v>Drop Chamber 예열기</v>
          </cell>
          <cell r="C38">
            <v>1</v>
          </cell>
          <cell r="D38" t="str">
            <v>90.01.03</v>
          </cell>
          <cell r="E38">
            <v>156000</v>
          </cell>
          <cell r="F38">
            <v>9760</v>
          </cell>
          <cell r="H38">
            <v>9760</v>
          </cell>
          <cell r="I38">
            <v>4</v>
          </cell>
          <cell r="J38">
            <v>0.438</v>
          </cell>
          <cell r="K38">
            <v>2920</v>
          </cell>
          <cell r="L38">
            <v>146240</v>
          </cell>
          <cell r="M38">
            <v>149160</v>
          </cell>
          <cell r="N38">
            <v>6840</v>
          </cell>
        </row>
        <row r="39">
          <cell r="A39">
            <v>107</v>
          </cell>
          <cell r="B39" t="str">
            <v>Hepa Filter Chamber</v>
          </cell>
          <cell r="C39">
            <v>1</v>
          </cell>
          <cell r="D39" t="str">
            <v>90.01.03</v>
          </cell>
          <cell r="E39">
            <v>182000</v>
          </cell>
          <cell r="F39">
            <v>11320</v>
          </cell>
          <cell r="H39">
            <v>11320</v>
          </cell>
          <cell r="I39">
            <v>4</v>
          </cell>
          <cell r="J39">
            <v>0.438</v>
          </cell>
          <cell r="K39">
            <v>3440</v>
          </cell>
          <cell r="L39">
            <v>170680</v>
          </cell>
          <cell r="M39">
            <v>174120</v>
          </cell>
          <cell r="N39">
            <v>7880</v>
          </cell>
        </row>
        <row r="40">
          <cell r="A40">
            <v>109</v>
          </cell>
          <cell r="B40" t="str">
            <v>순수용 Pump</v>
          </cell>
          <cell r="C40">
            <v>1</v>
          </cell>
          <cell r="D40" t="str">
            <v>90.01.03</v>
          </cell>
          <cell r="E40">
            <v>98000</v>
          </cell>
          <cell r="F40">
            <v>6280</v>
          </cell>
          <cell r="H40">
            <v>6280</v>
          </cell>
          <cell r="I40">
            <v>4</v>
          </cell>
          <cell r="J40">
            <v>0.438</v>
          </cell>
          <cell r="K40">
            <v>1760</v>
          </cell>
          <cell r="L40">
            <v>91720</v>
          </cell>
          <cell r="M40">
            <v>93480</v>
          </cell>
          <cell r="N40">
            <v>4520</v>
          </cell>
        </row>
        <row r="41">
          <cell r="A41">
            <v>110</v>
          </cell>
          <cell r="B41" t="str">
            <v>응축수용 Pump</v>
          </cell>
          <cell r="C41">
            <v>1</v>
          </cell>
          <cell r="D41" t="str">
            <v>90.01.03</v>
          </cell>
          <cell r="E41">
            <v>187000</v>
          </cell>
          <cell r="F41">
            <v>11620</v>
          </cell>
          <cell r="H41">
            <v>11620</v>
          </cell>
          <cell r="I41">
            <v>4</v>
          </cell>
          <cell r="J41">
            <v>0.438</v>
          </cell>
          <cell r="K41">
            <v>3540</v>
          </cell>
          <cell r="L41">
            <v>175380</v>
          </cell>
          <cell r="M41">
            <v>178920</v>
          </cell>
          <cell r="N41">
            <v>8080</v>
          </cell>
        </row>
        <row r="42">
          <cell r="A42">
            <v>111</v>
          </cell>
          <cell r="B42" t="str">
            <v>Sus 자동 Pump</v>
          </cell>
          <cell r="C42">
            <v>1</v>
          </cell>
          <cell r="D42" t="str">
            <v>90.01.03</v>
          </cell>
          <cell r="E42">
            <v>119000</v>
          </cell>
          <cell r="F42">
            <v>7540</v>
          </cell>
          <cell r="H42">
            <v>7540</v>
          </cell>
          <cell r="I42">
            <v>4</v>
          </cell>
          <cell r="J42">
            <v>0.438</v>
          </cell>
          <cell r="K42">
            <v>2180</v>
          </cell>
          <cell r="L42">
            <v>111460</v>
          </cell>
          <cell r="M42">
            <v>113640</v>
          </cell>
          <cell r="N42">
            <v>5360</v>
          </cell>
        </row>
        <row r="43">
          <cell r="A43">
            <v>112</v>
          </cell>
          <cell r="B43" t="str">
            <v>Motor (1HP*4P*TE)</v>
          </cell>
          <cell r="C43">
            <v>1</v>
          </cell>
          <cell r="D43" t="str">
            <v>90.01.03</v>
          </cell>
          <cell r="E43">
            <v>20000</v>
          </cell>
          <cell r="F43">
            <v>1600</v>
          </cell>
          <cell r="H43">
            <v>1600</v>
          </cell>
          <cell r="I43">
            <v>4</v>
          </cell>
          <cell r="J43">
            <v>0.438</v>
          </cell>
          <cell r="K43">
            <v>200</v>
          </cell>
          <cell r="L43">
            <v>18400</v>
          </cell>
          <cell r="M43">
            <v>18600</v>
          </cell>
          <cell r="N43">
            <v>1400</v>
          </cell>
        </row>
        <row r="44">
          <cell r="A44">
            <v>113</v>
          </cell>
          <cell r="B44" t="str">
            <v>2ml 주사기 자동 조립기</v>
          </cell>
          <cell r="C44">
            <v>1</v>
          </cell>
          <cell r="D44" t="str">
            <v>90.01.03</v>
          </cell>
          <cell r="E44">
            <v>1023000</v>
          </cell>
          <cell r="F44">
            <v>61780</v>
          </cell>
          <cell r="H44">
            <v>61780</v>
          </cell>
          <cell r="I44">
            <v>4</v>
          </cell>
          <cell r="J44">
            <v>0.438</v>
          </cell>
          <cell r="K44">
            <v>20260</v>
          </cell>
          <cell r="L44">
            <v>961220</v>
          </cell>
          <cell r="M44">
            <v>981480</v>
          </cell>
          <cell r="N44">
            <v>41520</v>
          </cell>
        </row>
        <row r="45">
          <cell r="A45">
            <v>114</v>
          </cell>
          <cell r="B45" t="str">
            <v>Ball 연마기</v>
          </cell>
          <cell r="C45">
            <v>1</v>
          </cell>
          <cell r="D45" t="str">
            <v>90.01.03</v>
          </cell>
          <cell r="E45">
            <v>102000</v>
          </cell>
          <cell r="F45">
            <v>6520</v>
          </cell>
          <cell r="H45">
            <v>6520</v>
          </cell>
          <cell r="I45">
            <v>4</v>
          </cell>
          <cell r="J45">
            <v>0.438</v>
          </cell>
          <cell r="K45">
            <v>1840</v>
          </cell>
          <cell r="L45">
            <v>95480</v>
          </cell>
          <cell r="M45">
            <v>97320</v>
          </cell>
          <cell r="N45">
            <v>4680</v>
          </cell>
        </row>
        <row r="46">
          <cell r="A46">
            <v>116</v>
          </cell>
          <cell r="B46" t="str">
            <v>S.V. Set Tube Cap 자동 조립기</v>
          </cell>
          <cell r="C46">
            <v>1</v>
          </cell>
          <cell r="D46" t="str">
            <v>90.01.03</v>
          </cell>
          <cell r="E46">
            <v>204000</v>
          </cell>
          <cell r="F46">
            <v>12640</v>
          </cell>
          <cell r="H46">
            <v>12640</v>
          </cell>
          <cell r="I46">
            <v>4</v>
          </cell>
          <cell r="J46">
            <v>0.438</v>
          </cell>
          <cell r="K46">
            <v>3880</v>
          </cell>
          <cell r="L46">
            <v>191360</v>
          </cell>
          <cell r="M46">
            <v>195240</v>
          </cell>
          <cell r="N46">
            <v>8760</v>
          </cell>
        </row>
        <row r="47">
          <cell r="A47">
            <v>117</v>
          </cell>
          <cell r="B47" t="str">
            <v>A.C.D액 분주기</v>
          </cell>
          <cell r="C47">
            <v>1</v>
          </cell>
          <cell r="D47" t="str">
            <v>90.01.03</v>
          </cell>
          <cell r="E47">
            <v>1193000</v>
          </cell>
          <cell r="F47">
            <v>71980</v>
          </cell>
          <cell r="H47">
            <v>71980</v>
          </cell>
          <cell r="I47">
            <v>4</v>
          </cell>
          <cell r="J47">
            <v>0.438</v>
          </cell>
          <cell r="K47">
            <v>23660</v>
          </cell>
          <cell r="L47">
            <v>1121020</v>
          </cell>
          <cell r="M47">
            <v>1144680</v>
          </cell>
          <cell r="N47">
            <v>48320</v>
          </cell>
        </row>
        <row r="48">
          <cell r="A48">
            <v>118</v>
          </cell>
          <cell r="B48" t="str">
            <v>Fan Coil Unit</v>
          </cell>
          <cell r="C48">
            <v>1</v>
          </cell>
          <cell r="D48" t="str">
            <v>90.01.03</v>
          </cell>
          <cell r="E48">
            <v>130569</v>
          </cell>
          <cell r="F48">
            <v>21731</v>
          </cell>
          <cell r="H48">
            <v>21731</v>
          </cell>
          <cell r="I48">
            <v>9</v>
          </cell>
          <cell r="J48">
            <v>0.22600000000000001</v>
          </cell>
          <cell r="K48">
            <v>4911</v>
          </cell>
          <cell r="L48">
            <v>108838</v>
          </cell>
          <cell r="M48">
            <v>113749</v>
          </cell>
          <cell r="N48">
            <v>16820</v>
          </cell>
        </row>
        <row r="49">
          <cell r="A49">
            <v>119</v>
          </cell>
          <cell r="B49" t="str">
            <v>순수제어 Pannel</v>
          </cell>
          <cell r="C49">
            <v>1</v>
          </cell>
          <cell r="D49" t="str">
            <v>90.01.03</v>
          </cell>
          <cell r="E49">
            <v>187000</v>
          </cell>
          <cell r="F49">
            <v>11620</v>
          </cell>
          <cell r="H49">
            <v>11620</v>
          </cell>
          <cell r="I49">
            <v>4</v>
          </cell>
          <cell r="J49">
            <v>0.438</v>
          </cell>
          <cell r="K49">
            <v>3540</v>
          </cell>
          <cell r="L49">
            <v>175380</v>
          </cell>
          <cell r="M49">
            <v>178920</v>
          </cell>
          <cell r="N49">
            <v>8080</v>
          </cell>
        </row>
        <row r="50">
          <cell r="A50">
            <v>120</v>
          </cell>
          <cell r="B50" t="str">
            <v>자동 압력 Bag Test기</v>
          </cell>
          <cell r="C50">
            <v>1</v>
          </cell>
          <cell r="D50" t="str">
            <v>90.01.03</v>
          </cell>
          <cell r="E50">
            <v>238000</v>
          </cell>
          <cell r="F50">
            <v>14680</v>
          </cell>
          <cell r="H50">
            <v>14680</v>
          </cell>
          <cell r="I50">
            <v>4</v>
          </cell>
          <cell r="J50">
            <v>0.438</v>
          </cell>
          <cell r="K50">
            <v>4560</v>
          </cell>
          <cell r="L50">
            <v>223320</v>
          </cell>
          <cell r="M50">
            <v>227880</v>
          </cell>
          <cell r="N50">
            <v>10120</v>
          </cell>
        </row>
        <row r="51">
          <cell r="A51">
            <v>121</v>
          </cell>
          <cell r="B51" t="str">
            <v>자동공급기</v>
          </cell>
          <cell r="C51">
            <v>1</v>
          </cell>
          <cell r="D51" t="str">
            <v>90.01.03</v>
          </cell>
          <cell r="E51">
            <v>278000</v>
          </cell>
          <cell r="F51">
            <v>17080</v>
          </cell>
          <cell r="H51">
            <v>17080</v>
          </cell>
          <cell r="I51">
            <v>4</v>
          </cell>
          <cell r="J51">
            <v>0.438</v>
          </cell>
          <cell r="K51">
            <v>5360</v>
          </cell>
          <cell r="L51">
            <v>260920</v>
          </cell>
          <cell r="M51">
            <v>266280</v>
          </cell>
          <cell r="N51">
            <v>11720</v>
          </cell>
        </row>
        <row r="52">
          <cell r="A52">
            <v>122</v>
          </cell>
          <cell r="B52" t="str">
            <v>Needle Cap 자동조립기</v>
          </cell>
          <cell r="C52">
            <v>1</v>
          </cell>
          <cell r="D52" t="str">
            <v>90.01.03</v>
          </cell>
          <cell r="E52">
            <v>875000</v>
          </cell>
          <cell r="F52">
            <v>52900</v>
          </cell>
          <cell r="H52">
            <v>52900</v>
          </cell>
          <cell r="I52">
            <v>4</v>
          </cell>
          <cell r="J52">
            <v>0.438</v>
          </cell>
          <cell r="K52">
            <v>17300</v>
          </cell>
          <cell r="L52">
            <v>822100</v>
          </cell>
          <cell r="M52">
            <v>839400</v>
          </cell>
          <cell r="N52">
            <v>35600</v>
          </cell>
        </row>
        <row r="53">
          <cell r="A53">
            <v>125</v>
          </cell>
          <cell r="B53" t="str">
            <v>Dry Oven (열풍식건조기)</v>
          </cell>
          <cell r="C53">
            <v>1</v>
          </cell>
          <cell r="D53" t="str">
            <v>90.01.03</v>
          </cell>
          <cell r="E53">
            <v>695000</v>
          </cell>
          <cell r="F53">
            <v>42100</v>
          </cell>
          <cell r="H53">
            <v>42100</v>
          </cell>
          <cell r="I53">
            <v>4</v>
          </cell>
          <cell r="J53">
            <v>0.438</v>
          </cell>
          <cell r="K53">
            <v>13700</v>
          </cell>
          <cell r="L53">
            <v>652900</v>
          </cell>
          <cell r="M53">
            <v>666600</v>
          </cell>
          <cell r="N53">
            <v>28400</v>
          </cell>
        </row>
        <row r="54">
          <cell r="A54">
            <v>126</v>
          </cell>
          <cell r="B54" t="str">
            <v>V.S. Motor</v>
          </cell>
          <cell r="C54">
            <v>1</v>
          </cell>
          <cell r="D54" t="str">
            <v>90.01.03</v>
          </cell>
          <cell r="E54">
            <v>159000</v>
          </cell>
          <cell r="F54">
            <v>12920</v>
          </cell>
          <cell r="H54">
            <v>12920</v>
          </cell>
          <cell r="I54">
            <v>5</v>
          </cell>
          <cell r="J54">
            <v>0.36899999999999999</v>
          </cell>
          <cell r="K54">
            <v>2980</v>
          </cell>
          <cell r="L54">
            <v>146080</v>
          </cell>
          <cell r="M54">
            <v>149060</v>
          </cell>
          <cell r="N54">
            <v>9940</v>
          </cell>
        </row>
        <row r="55">
          <cell r="A55">
            <v>127</v>
          </cell>
          <cell r="B55" t="str">
            <v>압출기50 Pie</v>
          </cell>
          <cell r="C55">
            <v>1</v>
          </cell>
          <cell r="D55" t="str">
            <v>90.01.03</v>
          </cell>
          <cell r="E55">
            <v>2499000</v>
          </cell>
          <cell r="F55">
            <v>200120</v>
          </cell>
          <cell r="H55">
            <v>200120</v>
          </cell>
          <cell r="I55">
            <v>5</v>
          </cell>
          <cell r="J55">
            <v>0.36899999999999999</v>
          </cell>
          <cell r="K55">
            <v>49780</v>
          </cell>
          <cell r="L55">
            <v>2298880</v>
          </cell>
          <cell r="M55">
            <v>2348660</v>
          </cell>
          <cell r="N55">
            <v>150340</v>
          </cell>
        </row>
        <row r="56">
          <cell r="A56">
            <v>128</v>
          </cell>
          <cell r="B56" t="str">
            <v>원단절단기</v>
          </cell>
          <cell r="C56">
            <v>1</v>
          </cell>
          <cell r="D56" t="str">
            <v>90.01.03</v>
          </cell>
          <cell r="E56">
            <v>278000</v>
          </cell>
          <cell r="F56">
            <v>22440</v>
          </cell>
          <cell r="H56">
            <v>22440</v>
          </cell>
          <cell r="I56">
            <v>5</v>
          </cell>
          <cell r="J56">
            <v>0.36899999999999999</v>
          </cell>
          <cell r="K56">
            <v>5360</v>
          </cell>
          <cell r="L56">
            <v>255560</v>
          </cell>
          <cell r="M56">
            <v>260920</v>
          </cell>
          <cell r="N56">
            <v>17080</v>
          </cell>
        </row>
        <row r="57">
          <cell r="A57">
            <v>129</v>
          </cell>
          <cell r="B57" t="str">
            <v>선풍기</v>
          </cell>
          <cell r="C57">
            <v>7</v>
          </cell>
          <cell r="D57" t="str">
            <v>90.01.03</v>
          </cell>
          <cell r="E57">
            <v>21000</v>
          </cell>
          <cell r="F57">
            <v>1880</v>
          </cell>
          <cell r="H57">
            <v>1880</v>
          </cell>
          <cell r="I57">
            <v>5</v>
          </cell>
          <cell r="J57">
            <v>0.36899999999999999</v>
          </cell>
          <cell r="K57">
            <v>220</v>
          </cell>
          <cell r="L57">
            <v>19120</v>
          </cell>
          <cell r="M57">
            <v>19340</v>
          </cell>
          <cell r="N57">
            <v>1660</v>
          </cell>
        </row>
        <row r="58">
          <cell r="A58">
            <v>130</v>
          </cell>
          <cell r="B58" t="str">
            <v>주사기 자동 인쇄기</v>
          </cell>
          <cell r="C58">
            <v>1</v>
          </cell>
          <cell r="D58" t="str">
            <v>90.01.03</v>
          </cell>
          <cell r="E58">
            <v>796000</v>
          </cell>
          <cell r="F58">
            <v>63880</v>
          </cell>
          <cell r="H58">
            <v>63880</v>
          </cell>
          <cell r="I58">
            <v>5</v>
          </cell>
          <cell r="J58">
            <v>0.36899999999999999</v>
          </cell>
          <cell r="K58">
            <v>15720</v>
          </cell>
          <cell r="L58">
            <v>732120</v>
          </cell>
          <cell r="M58">
            <v>747840</v>
          </cell>
          <cell r="N58">
            <v>48160</v>
          </cell>
        </row>
        <row r="59">
          <cell r="A59">
            <v>137</v>
          </cell>
          <cell r="B59" t="str">
            <v>Air Compressor 15HP</v>
          </cell>
          <cell r="C59">
            <v>1</v>
          </cell>
          <cell r="D59" t="str">
            <v>90.01.03</v>
          </cell>
          <cell r="E59">
            <v>796000</v>
          </cell>
          <cell r="F59">
            <v>63880</v>
          </cell>
          <cell r="H59">
            <v>63880</v>
          </cell>
          <cell r="I59">
            <v>5</v>
          </cell>
          <cell r="J59">
            <v>0.36899999999999999</v>
          </cell>
          <cell r="K59">
            <v>15720</v>
          </cell>
          <cell r="L59">
            <v>732120</v>
          </cell>
          <cell r="M59">
            <v>747840</v>
          </cell>
          <cell r="N59">
            <v>48160</v>
          </cell>
        </row>
        <row r="60">
          <cell r="A60">
            <v>138</v>
          </cell>
          <cell r="B60" t="str">
            <v>Blister 포장절단기</v>
          </cell>
          <cell r="C60">
            <v>1</v>
          </cell>
          <cell r="D60" t="str">
            <v>90.01.03</v>
          </cell>
          <cell r="E60">
            <v>398000</v>
          </cell>
          <cell r="F60">
            <v>32040</v>
          </cell>
          <cell r="H60">
            <v>32040</v>
          </cell>
          <cell r="I60">
            <v>5</v>
          </cell>
          <cell r="J60">
            <v>0.36899999999999999</v>
          </cell>
          <cell r="K60">
            <v>7760</v>
          </cell>
          <cell r="L60">
            <v>365960</v>
          </cell>
          <cell r="M60">
            <v>373720</v>
          </cell>
          <cell r="N60">
            <v>24280</v>
          </cell>
        </row>
        <row r="61">
          <cell r="A61">
            <v>139</v>
          </cell>
          <cell r="B61" t="str">
            <v>원단절단기</v>
          </cell>
          <cell r="C61">
            <v>1</v>
          </cell>
          <cell r="D61" t="str">
            <v>90.01.03</v>
          </cell>
          <cell r="E61">
            <v>199000</v>
          </cell>
          <cell r="F61">
            <v>16120</v>
          </cell>
          <cell r="H61">
            <v>16120</v>
          </cell>
          <cell r="I61">
            <v>5</v>
          </cell>
          <cell r="J61">
            <v>0.36899999999999999</v>
          </cell>
          <cell r="K61">
            <v>3780</v>
          </cell>
          <cell r="L61">
            <v>182880</v>
          </cell>
          <cell r="M61">
            <v>186660</v>
          </cell>
          <cell r="N61">
            <v>12340</v>
          </cell>
        </row>
        <row r="62">
          <cell r="A62">
            <v>140</v>
          </cell>
          <cell r="B62" t="str">
            <v>Tube Numbering기</v>
          </cell>
          <cell r="C62">
            <v>1</v>
          </cell>
          <cell r="D62" t="str">
            <v>90.01.03</v>
          </cell>
          <cell r="E62">
            <v>796000</v>
          </cell>
          <cell r="F62">
            <v>63880</v>
          </cell>
          <cell r="H62">
            <v>63880</v>
          </cell>
          <cell r="I62">
            <v>5</v>
          </cell>
          <cell r="J62">
            <v>0.36899999999999999</v>
          </cell>
          <cell r="K62">
            <v>15720</v>
          </cell>
          <cell r="L62">
            <v>732120</v>
          </cell>
          <cell r="M62">
            <v>747840</v>
          </cell>
          <cell r="N62">
            <v>48160</v>
          </cell>
        </row>
        <row r="63">
          <cell r="A63">
            <v>141</v>
          </cell>
          <cell r="B63" t="str">
            <v>Vacuject용 진공Capping기</v>
          </cell>
          <cell r="C63">
            <v>1</v>
          </cell>
          <cell r="D63" t="str">
            <v>90.01.03</v>
          </cell>
          <cell r="E63">
            <v>398000</v>
          </cell>
          <cell r="F63">
            <v>32040</v>
          </cell>
          <cell r="H63">
            <v>32040</v>
          </cell>
          <cell r="I63">
            <v>5</v>
          </cell>
          <cell r="J63">
            <v>0.36899999999999999</v>
          </cell>
          <cell r="K63">
            <v>7760</v>
          </cell>
          <cell r="L63">
            <v>365960</v>
          </cell>
          <cell r="M63">
            <v>373720</v>
          </cell>
          <cell r="N63">
            <v>24280</v>
          </cell>
        </row>
        <row r="64">
          <cell r="A64">
            <v>142</v>
          </cell>
          <cell r="B64" t="str">
            <v>온풍기</v>
          </cell>
          <cell r="C64">
            <v>1</v>
          </cell>
          <cell r="D64" t="str">
            <v>90.01.03</v>
          </cell>
          <cell r="E64">
            <v>134000</v>
          </cell>
          <cell r="F64">
            <v>10920</v>
          </cell>
          <cell r="H64">
            <v>10920</v>
          </cell>
          <cell r="I64">
            <v>5</v>
          </cell>
          <cell r="J64">
            <v>0.36899999999999999</v>
          </cell>
          <cell r="K64">
            <v>2480</v>
          </cell>
          <cell r="L64">
            <v>123080</v>
          </cell>
          <cell r="M64">
            <v>125560</v>
          </cell>
          <cell r="N64">
            <v>8440</v>
          </cell>
        </row>
        <row r="65">
          <cell r="A65">
            <v>143</v>
          </cell>
          <cell r="B65" t="str">
            <v>주사기외통 자동인쇄기 (5ml)</v>
          </cell>
          <cell r="C65">
            <v>1</v>
          </cell>
          <cell r="D65" t="str">
            <v>90.01.03</v>
          </cell>
          <cell r="E65">
            <v>2388000</v>
          </cell>
          <cell r="F65">
            <v>191240</v>
          </cell>
          <cell r="H65">
            <v>191240</v>
          </cell>
          <cell r="I65">
            <v>5</v>
          </cell>
          <cell r="J65">
            <v>0.36899999999999999</v>
          </cell>
          <cell r="K65">
            <v>47560</v>
          </cell>
          <cell r="L65">
            <v>2196760</v>
          </cell>
          <cell r="M65">
            <v>2244320</v>
          </cell>
          <cell r="N65">
            <v>143680</v>
          </cell>
        </row>
        <row r="66">
          <cell r="A66">
            <v>144</v>
          </cell>
          <cell r="B66" t="str">
            <v>주사기 2ml 자동조립기</v>
          </cell>
          <cell r="C66">
            <v>1</v>
          </cell>
          <cell r="D66" t="str">
            <v>90.01.03</v>
          </cell>
          <cell r="E66">
            <v>3980000</v>
          </cell>
          <cell r="F66">
            <v>318600</v>
          </cell>
          <cell r="H66">
            <v>318600</v>
          </cell>
          <cell r="I66">
            <v>5</v>
          </cell>
          <cell r="J66">
            <v>0.36899999999999999</v>
          </cell>
          <cell r="K66">
            <v>79400</v>
          </cell>
          <cell r="L66">
            <v>3661400</v>
          </cell>
          <cell r="M66">
            <v>3740800</v>
          </cell>
          <cell r="N66">
            <v>239200</v>
          </cell>
        </row>
        <row r="67">
          <cell r="A67">
            <v>145</v>
          </cell>
          <cell r="B67" t="str">
            <v>Incubator</v>
          </cell>
          <cell r="C67">
            <v>1</v>
          </cell>
          <cell r="D67" t="str">
            <v>90.01.03</v>
          </cell>
          <cell r="E67">
            <v>570000</v>
          </cell>
          <cell r="F67">
            <v>45800</v>
          </cell>
          <cell r="H67">
            <v>45800</v>
          </cell>
          <cell r="I67">
            <v>5</v>
          </cell>
          <cell r="J67">
            <v>0.36899999999999999</v>
          </cell>
          <cell r="K67">
            <v>11200</v>
          </cell>
          <cell r="L67">
            <v>524200</v>
          </cell>
          <cell r="M67">
            <v>535400</v>
          </cell>
          <cell r="N67">
            <v>34600</v>
          </cell>
        </row>
        <row r="68">
          <cell r="A68">
            <v>146</v>
          </cell>
          <cell r="B68" t="str">
            <v>용해 Tank</v>
          </cell>
          <cell r="C68">
            <v>1</v>
          </cell>
          <cell r="D68" t="str">
            <v>90.01.03</v>
          </cell>
          <cell r="E68">
            <v>928000</v>
          </cell>
          <cell r="F68">
            <v>74440</v>
          </cell>
          <cell r="H68">
            <v>74440</v>
          </cell>
          <cell r="I68">
            <v>5</v>
          </cell>
          <cell r="J68">
            <v>0.36899999999999999</v>
          </cell>
          <cell r="K68">
            <v>18360</v>
          </cell>
          <cell r="L68">
            <v>853560</v>
          </cell>
          <cell r="M68">
            <v>871920</v>
          </cell>
          <cell r="N68">
            <v>56080</v>
          </cell>
        </row>
        <row r="69">
          <cell r="A69">
            <v>147</v>
          </cell>
          <cell r="B69" t="str">
            <v>인공신장기용 Centrifuge M/C</v>
          </cell>
          <cell r="C69">
            <v>1</v>
          </cell>
          <cell r="D69" t="str">
            <v>90.01.03</v>
          </cell>
          <cell r="E69">
            <v>835000</v>
          </cell>
          <cell r="F69">
            <v>67000</v>
          </cell>
          <cell r="H69">
            <v>67000</v>
          </cell>
          <cell r="I69">
            <v>5</v>
          </cell>
          <cell r="J69">
            <v>0.36899999999999999</v>
          </cell>
          <cell r="K69">
            <v>16500</v>
          </cell>
          <cell r="L69">
            <v>768000</v>
          </cell>
          <cell r="M69">
            <v>784500</v>
          </cell>
          <cell r="N69">
            <v>50500</v>
          </cell>
        </row>
        <row r="70">
          <cell r="A70">
            <v>148</v>
          </cell>
          <cell r="B70" t="str">
            <v>F.R.P TANK</v>
          </cell>
          <cell r="C70">
            <v>1</v>
          </cell>
          <cell r="D70" t="str">
            <v>90.01.03</v>
          </cell>
          <cell r="E70">
            <v>72000</v>
          </cell>
          <cell r="F70">
            <v>5960</v>
          </cell>
          <cell r="H70">
            <v>5960</v>
          </cell>
          <cell r="I70">
            <v>5</v>
          </cell>
          <cell r="J70">
            <v>0.36899999999999999</v>
          </cell>
          <cell r="K70">
            <v>1240</v>
          </cell>
          <cell r="L70">
            <v>66040</v>
          </cell>
          <cell r="M70">
            <v>67280</v>
          </cell>
          <cell r="N70">
            <v>4720</v>
          </cell>
        </row>
        <row r="71">
          <cell r="A71">
            <v>149</v>
          </cell>
          <cell r="B71" t="str">
            <v>자동 Pump</v>
          </cell>
          <cell r="C71">
            <v>2</v>
          </cell>
          <cell r="D71" t="str">
            <v>90.01.03</v>
          </cell>
          <cell r="E71">
            <v>148000</v>
          </cell>
          <cell r="F71">
            <v>12040</v>
          </cell>
          <cell r="H71">
            <v>12040</v>
          </cell>
          <cell r="I71">
            <v>5</v>
          </cell>
          <cell r="J71">
            <v>0.36899999999999999</v>
          </cell>
          <cell r="K71">
            <v>2760</v>
          </cell>
          <cell r="L71">
            <v>135960</v>
          </cell>
          <cell r="M71">
            <v>138720</v>
          </cell>
          <cell r="N71">
            <v>9280</v>
          </cell>
        </row>
        <row r="72">
          <cell r="A72">
            <v>150</v>
          </cell>
          <cell r="B72" t="str">
            <v>저장 Tank</v>
          </cell>
          <cell r="C72">
            <v>1</v>
          </cell>
          <cell r="D72" t="str">
            <v>90.01.03</v>
          </cell>
          <cell r="E72">
            <v>92000</v>
          </cell>
          <cell r="F72">
            <v>7560</v>
          </cell>
          <cell r="H72">
            <v>7560</v>
          </cell>
          <cell r="I72">
            <v>5</v>
          </cell>
          <cell r="J72">
            <v>0.36899999999999999</v>
          </cell>
          <cell r="K72">
            <v>1640</v>
          </cell>
          <cell r="L72">
            <v>84440</v>
          </cell>
          <cell r="M72">
            <v>86080</v>
          </cell>
          <cell r="N72">
            <v>5920</v>
          </cell>
        </row>
        <row r="73">
          <cell r="A73">
            <v>151</v>
          </cell>
          <cell r="B73" t="str">
            <v>열풍 Dry Oven</v>
          </cell>
          <cell r="C73">
            <v>1</v>
          </cell>
          <cell r="D73" t="str">
            <v>90.01.03</v>
          </cell>
          <cell r="E73">
            <v>612000</v>
          </cell>
          <cell r="F73">
            <v>49160</v>
          </cell>
          <cell r="H73">
            <v>49160</v>
          </cell>
          <cell r="I73">
            <v>5</v>
          </cell>
          <cell r="J73">
            <v>0.36899999999999999</v>
          </cell>
          <cell r="K73">
            <v>12040</v>
          </cell>
          <cell r="L73">
            <v>562840</v>
          </cell>
          <cell r="M73">
            <v>574880</v>
          </cell>
          <cell r="N73">
            <v>37120</v>
          </cell>
        </row>
        <row r="74">
          <cell r="A74">
            <v>152</v>
          </cell>
          <cell r="B74" t="str">
            <v>Vaccum Oven</v>
          </cell>
          <cell r="C74">
            <v>1</v>
          </cell>
          <cell r="D74" t="str">
            <v>90.01.03</v>
          </cell>
          <cell r="E74">
            <v>1392000</v>
          </cell>
          <cell r="F74">
            <v>111560</v>
          </cell>
          <cell r="H74">
            <v>111560</v>
          </cell>
          <cell r="I74">
            <v>5</v>
          </cell>
          <cell r="J74">
            <v>0.36899999999999999</v>
          </cell>
          <cell r="K74">
            <v>27640</v>
          </cell>
          <cell r="L74">
            <v>1280440</v>
          </cell>
          <cell r="M74">
            <v>1308080</v>
          </cell>
          <cell r="N74">
            <v>83920</v>
          </cell>
        </row>
        <row r="75">
          <cell r="A75">
            <v>153</v>
          </cell>
          <cell r="B75" t="str">
            <v>냉동기 냉수순환용 Pump</v>
          </cell>
          <cell r="C75">
            <v>1</v>
          </cell>
          <cell r="D75" t="str">
            <v>90.01.03</v>
          </cell>
          <cell r="E75">
            <v>185000</v>
          </cell>
          <cell r="F75">
            <v>15000</v>
          </cell>
          <cell r="H75">
            <v>15000</v>
          </cell>
          <cell r="I75">
            <v>5</v>
          </cell>
          <cell r="J75">
            <v>0.36899999999999999</v>
          </cell>
          <cell r="K75">
            <v>3500</v>
          </cell>
          <cell r="L75">
            <v>170000</v>
          </cell>
          <cell r="M75">
            <v>173500</v>
          </cell>
          <cell r="N75">
            <v>11500</v>
          </cell>
        </row>
        <row r="76">
          <cell r="A76">
            <v>154</v>
          </cell>
          <cell r="B76" t="str">
            <v>Air Compressor</v>
          </cell>
          <cell r="C76">
            <v>1</v>
          </cell>
          <cell r="D76" t="str">
            <v>90.01.03</v>
          </cell>
          <cell r="E76">
            <v>928000</v>
          </cell>
          <cell r="F76">
            <v>74440</v>
          </cell>
          <cell r="H76">
            <v>74440</v>
          </cell>
          <cell r="I76">
            <v>5</v>
          </cell>
          <cell r="J76">
            <v>0.36899999999999999</v>
          </cell>
          <cell r="K76">
            <v>18360</v>
          </cell>
          <cell r="L76">
            <v>853560</v>
          </cell>
          <cell r="M76">
            <v>871920</v>
          </cell>
          <cell r="N76">
            <v>56080</v>
          </cell>
        </row>
        <row r="77">
          <cell r="A77">
            <v>155</v>
          </cell>
          <cell r="B77" t="str">
            <v>PE Tank 설치용 Pump</v>
          </cell>
          <cell r="C77">
            <v>1</v>
          </cell>
          <cell r="D77" t="str">
            <v>90.01.03</v>
          </cell>
          <cell r="E77">
            <v>255000</v>
          </cell>
          <cell r="F77">
            <v>20600</v>
          </cell>
          <cell r="H77">
            <v>20600</v>
          </cell>
          <cell r="I77">
            <v>5</v>
          </cell>
          <cell r="J77">
            <v>0.36899999999999999</v>
          </cell>
          <cell r="K77">
            <v>4900</v>
          </cell>
          <cell r="L77">
            <v>234400</v>
          </cell>
          <cell r="M77">
            <v>239300</v>
          </cell>
          <cell r="N77">
            <v>15700</v>
          </cell>
        </row>
        <row r="78">
          <cell r="A78">
            <v>156</v>
          </cell>
          <cell r="B78" t="str">
            <v>인선연마기 (연마2호기)</v>
          </cell>
          <cell r="C78">
            <v>1</v>
          </cell>
          <cell r="D78" t="str">
            <v>90.01.03</v>
          </cell>
          <cell r="E78">
            <v>5598000</v>
          </cell>
          <cell r="F78">
            <v>448040</v>
          </cell>
          <cell r="H78">
            <v>448040</v>
          </cell>
          <cell r="I78">
            <v>5</v>
          </cell>
          <cell r="J78">
            <v>0.36899999999999999</v>
          </cell>
          <cell r="K78">
            <v>111760</v>
          </cell>
          <cell r="L78">
            <v>5149960</v>
          </cell>
          <cell r="M78">
            <v>5261720</v>
          </cell>
          <cell r="N78">
            <v>336280</v>
          </cell>
        </row>
        <row r="79">
          <cell r="A79">
            <v>157</v>
          </cell>
          <cell r="B79" t="str">
            <v>Filling Machine</v>
          </cell>
          <cell r="C79">
            <v>1</v>
          </cell>
          <cell r="D79" t="str">
            <v>90.01.03</v>
          </cell>
          <cell r="E79">
            <v>6059000</v>
          </cell>
          <cell r="F79">
            <v>484920</v>
          </cell>
          <cell r="H79">
            <v>484920</v>
          </cell>
          <cell r="I79">
            <v>5</v>
          </cell>
          <cell r="J79">
            <v>0.36899999999999999</v>
          </cell>
          <cell r="K79">
            <v>120980</v>
          </cell>
          <cell r="L79">
            <v>5574080</v>
          </cell>
          <cell r="M79">
            <v>5695060</v>
          </cell>
          <cell r="N79">
            <v>363940</v>
          </cell>
        </row>
        <row r="80">
          <cell r="A80">
            <v>159</v>
          </cell>
          <cell r="B80" t="str">
            <v>P.E TANK</v>
          </cell>
          <cell r="C80">
            <v>1</v>
          </cell>
          <cell r="D80" t="str">
            <v>90.01.03</v>
          </cell>
          <cell r="E80">
            <v>185000</v>
          </cell>
          <cell r="F80">
            <v>15000</v>
          </cell>
          <cell r="H80">
            <v>15000</v>
          </cell>
          <cell r="I80">
            <v>5</v>
          </cell>
          <cell r="J80">
            <v>0.36899999999999999</v>
          </cell>
          <cell r="K80">
            <v>3500</v>
          </cell>
          <cell r="L80">
            <v>170000</v>
          </cell>
          <cell r="M80">
            <v>173500</v>
          </cell>
          <cell r="N80">
            <v>11500</v>
          </cell>
        </row>
        <row r="81">
          <cell r="A81">
            <v>161</v>
          </cell>
          <cell r="B81" t="str">
            <v>Air Compressor</v>
          </cell>
          <cell r="C81">
            <v>1</v>
          </cell>
          <cell r="D81" t="str">
            <v>90.01.03</v>
          </cell>
          <cell r="E81">
            <v>835000</v>
          </cell>
          <cell r="F81">
            <v>67000</v>
          </cell>
          <cell r="H81">
            <v>67000</v>
          </cell>
          <cell r="I81">
            <v>5</v>
          </cell>
          <cell r="J81">
            <v>0.36899999999999999</v>
          </cell>
          <cell r="K81">
            <v>16500</v>
          </cell>
          <cell r="L81">
            <v>768000</v>
          </cell>
          <cell r="M81">
            <v>784500</v>
          </cell>
          <cell r="N81">
            <v>50500</v>
          </cell>
        </row>
        <row r="82">
          <cell r="A82">
            <v>163</v>
          </cell>
          <cell r="B82" t="str">
            <v>Pressure Pump</v>
          </cell>
          <cell r="C82">
            <v>1</v>
          </cell>
          <cell r="D82" t="str">
            <v>90.01.03</v>
          </cell>
          <cell r="E82">
            <v>371000</v>
          </cell>
          <cell r="F82">
            <v>29880</v>
          </cell>
          <cell r="H82">
            <v>29880</v>
          </cell>
          <cell r="I82">
            <v>5</v>
          </cell>
          <cell r="J82">
            <v>0.36899999999999999</v>
          </cell>
          <cell r="K82">
            <v>7220</v>
          </cell>
          <cell r="L82">
            <v>341120</v>
          </cell>
          <cell r="M82">
            <v>348340</v>
          </cell>
          <cell r="N82">
            <v>22660</v>
          </cell>
        </row>
        <row r="83">
          <cell r="A83">
            <v>164</v>
          </cell>
          <cell r="B83" t="str">
            <v>Needle distribution with needle drum</v>
          </cell>
          <cell r="C83">
            <v>1</v>
          </cell>
          <cell r="D83" t="str">
            <v>90.01.03</v>
          </cell>
          <cell r="E83">
            <v>5556000</v>
          </cell>
          <cell r="F83">
            <v>444680</v>
          </cell>
          <cell r="H83">
            <v>444680</v>
          </cell>
          <cell r="I83">
            <v>5</v>
          </cell>
          <cell r="J83">
            <v>0.36899999999999999</v>
          </cell>
          <cell r="K83">
            <v>110920</v>
          </cell>
          <cell r="L83">
            <v>5111320</v>
          </cell>
          <cell r="M83">
            <v>5222240</v>
          </cell>
          <cell r="N83">
            <v>333760</v>
          </cell>
        </row>
        <row r="84">
          <cell r="A84">
            <v>165</v>
          </cell>
          <cell r="B84" t="str">
            <v>Electric Polisher With Hopper</v>
          </cell>
          <cell r="C84">
            <v>1</v>
          </cell>
          <cell r="D84" t="str">
            <v>90.01.03</v>
          </cell>
          <cell r="E84">
            <v>5707000</v>
          </cell>
          <cell r="F84">
            <v>456760</v>
          </cell>
          <cell r="H84">
            <v>456760</v>
          </cell>
          <cell r="I84">
            <v>5</v>
          </cell>
          <cell r="J84">
            <v>0.36899999999999999</v>
          </cell>
          <cell r="K84">
            <v>113940</v>
          </cell>
          <cell r="L84">
            <v>5250240</v>
          </cell>
          <cell r="M84">
            <v>5364180</v>
          </cell>
          <cell r="N84">
            <v>342820</v>
          </cell>
        </row>
        <row r="85">
          <cell r="A85">
            <v>166</v>
          </cell>
          <cell r="B85" t="str">
            <v>초음파세척기</v>
          </cell>
          <cell r="C85">
            <v>1</v>
          </cell>
          <cell r="D85" t="str">
            <v>90.01.03</v>
          </cell>
          <cell r="E85">
            <v>9058000</v>
          </cell>
          <cell r="F85">
            <v>724840</v>
          </cell>
          <cell r="H85">
            <v>724840</v>
          </cell>
          <cell r="I85">
            <v>5</v>
          </cell>
          <cell r="J85">
            <v>0.36899999999999999</v>
          </cell>
          <cell r="K85">
            <v>180960</v>
          </cell>
          <cell r="L85">
            <v>8333160</v>
          </cell>
          <cell r="M85">
            <v>8514120</v>
          </cell>
          <cell r="N85">
            <v>543880</v>
          </cell>
        </row>
        <row r="86">
          <cell r="A86">
            <v>167</v>
          </cell>
          <cell r="B86" t="str">
            <v>Horning M/C</v>
          </cell>
          <cell r="C86">
            <v>1</v>
          </cell>
          <cell r="D86" t="str">
            <v>90.01.03</v>
          </cell>
          <cell r="E86">
            <v>5809000</v>
          </cell>
          <cell r="F86">
            <v>464920</v>
          </cell>
          <cell r="H86">
            <v>464920</v>
          </cell>
          <cell r="I86">
            <v>5</v>
          </cell>
          <cell r="J86">
            <v>0.36899999999999999</v>
          </cell>
          <cell r="K86">
            <v>115980</v>
          </cell>
          <cell r="L86">
            <v>5344080</v>
          </cell>
          <cell r="M86">
            <v>5460060</v>
          </cell>
          <cell r="N86">
            <v>348940</v>
          </cell>
        </row>
        <row r="87">
          <cell r="A87">
            <v>168</v>
          </cell>
          <cell r="B87" t="str">
            <v>선 별 기</v>
          </cell>
          <cell r="C87">
            <v>1</v>
          </cell>
          <cell r="D87" t="str">
            <v>90.01.03</v>
          </cell>
          <cell r="E87">
            <v>2099000</v>
          </cell>
          <cell r="F87">
            <v>168120</v>
          </cell>
          <cell r="H87">
            <v>168120</v>
          </cell>
          <cell r="I87">
            <v>5</v>
          </cell>
          <cell r="J87">
            <v>0.36899999999999999</v>
          </cell>
          <cell r="K87">
            <v>41780</v>
          </cell>
          <cell r="L87">
            <v>1930880</v>
          </cell>
          <cell r="M87">
            <v>1972660</v>
          </cell>
          <cell r="N87">
            <v>126340</v>
          </cell>
        </row>
        <row r="88">
          <cell r="A88">
            <v>169</v>
          </cell>
          <cell r="B88" t="str">
            <v>절 단 기</v>
          </cell>
          <cell r="C88">
            <v>1</v>
          </cell>
          <cell r="D88" t="str">
            <v>90.01.03</v>
          </cell>
          <cell r="E88">
            <v>9640000</v>
          </cell>
          <cell r="F88">
            <v>771400</v>
          </cell>
          <cell r="H88">
            <v>771400</v>
          </cell>
          <cell r="I88">
            <v>5</v>
          </cell>
          <cell r="J88">
            <v>0.36899999999999999</v>
          </cell>
          <cell r="K88">
            <v>192600</v>
          </cell>
          <cell r="L88">
            <v>8868600</v>
          </cell>
          <cell r="M88">
            <v>9061200</v>
          </cell>
          <cell r="N88">
            <v>578800</v>
          </cell>
        </row>
        <row r="89">
          <cell r="A89">
            <v>170</v>
          </cell>
          <cell r="B89" t="str">
            <v>진동연마기</v>
          </cell>
          <cell r="C89">
            <v>1</v>
          </cell>
          <cell r="D89" t="str">
            <v>90.01.03</v>
          </cell>
          <cell r="E89">
            <v>3988000</v>
          </cell>
          <cell r="F89">
            <v>319240</v>
          </cell>
          <cell r="H89">
            <v>319240</v>
          </cell>
          <cell r="I89">
            <v>5</v>
          </cell>
          <cell r="J89">
            <v>0.36899999999999999</v>
          </cell>
          <cell r="K89">
            <v>79560</v>
          </cell>
          <cell r="L89">
            <v>3668760</v>
          </cell>
          <cell r="M89">
            <v>3748320</v>
          </cell>
          <cell r="N89">
            <v>239680</v>
          </cell>
        </row>
        <row r="90">
          <cell r="A90">
            <v>171</v>
          </cell>
          <cell r="B90" t="str">
            <v>고무 Gasket 중조처리기</v>
          </cell>
          <cell r="C90">
            <v>1</v>
          </cell>
          <cell r="D90" t="str">
            <v>90.01.03</v>
          </cell>
          <cell r="E90">
            <v>2088000</v>
          </cell>
          <cell r="F90">
            <v>167240</v>
          </cell>
          <cell r="H90">
            <v>167240</v>
          </cell>
          <cell r="I90">
            <v>5</v>
          </cell>
          <cell r="J90">
            <v>0.36899999999999999</v>
          </cell>
          <cell r="K90">
            <v>41560</v>
          </cell>
          <cell r="L90">
            <v>1920760</v>
          </cell>
          <cell r="M90">
            <v>1962320</v>
          </cell>
          <cell r="N90">
            <v>125680</v>
          </cell>
        </row>
        <row r="91">
          <cell r="A91">
            <v>172</v>
          </cell>
          <cell r="B91" t="str">
            <v>Al Ring 압착기</v>
          </cell>
          <cell r="C91">
            <v>1</v>
          </cell>
          <cell r="D91" t="str">
            <v>90.01.03</v>
          </cell>
          <cell r="E91">
            <v>63000</v>
          </cell>
          <cell r="F91">
            <v>5240</v>
          </cell>
          <cell r="H91">
            <v>5240</v>
          </cell>
          <cell r="I91">
            <v>5</v>
          </cell>
          <cell r="J91">
            <v>0.36899999999999999</v>
          </cell>
          <cell r="K91">
            <v>1060</v>
          </cell>
          <cell r="L91">
            <v>57760</v>
          </cell>
          <cell r="M91">
            <v>58820</v>
          </cell>
          <cell r="N91">
            <v>4180</v>
          </cell>
        </row>
        <row r="92">
          <cell r="A92">
            <v>173</v>
          </cell>
          <cell r="B92" t="str">
            <v>Vacuject검사용 진공Test기</v>
          </cell>
          <cell r="C92">
            <v>1</v>
          </cell>
          <cell r="D92" t="str">
            <v>90.01.03</v>
          </cell>
          <cell r="E92">
            <v>75000</v>
          </cell>
          <cell r="F92">
            <v>6200</v>
          </cell>
          <cell r="H92">
            <v>6200</v>
          </cell>
          <cell r="I92">
            <v>5</v>
          </cell>
          <cell r="J92">
            <v>0.36899999999999999</v>
          </cell>
          <cell r="K92">
            <v>1300</v>
          </cell>
          <cell r="L92">
            <v>68800</v>
          </cell>
          <cell r="M92">
            <v>70100</v>
          </cell>
          <cell r="N92">
            <v>4900</v>
          </cell>
        </row>
        <row r="93">
          <cell r="A93">
            <v>174</v>
          </cell>
          <cell r="B93" t="str">
            <v>평면연삭기 DGS-600M</v>
          </cell>
          <cell r="C93">
            <v>1</v>
          </cell>
          <cell r="D93" t="str">
            <v>90.01.03</v>
          </cell>
          <cell r="E93">
            <v>7306000</v>
          </cell>
          <cell r="F93">
            <v>584680</v>
          </cell>
          <cell r="H93">
            <v>584680</v>
          </cell>
          <cell r="I93">
            <v>5</v>
          </cell>
          <cell r="J93">
            <v>0.36899999999999999</v>
          </cell>
          <cell r="K93">
            <v>145920</v>
          </cell>
          <cell r="L93">
            <v>6721320</v>
          </cell>
          <cell r="M93">
            <v>6867240</v>
          </cell>
          <cell r="N93">
            <v>438760</v>
          </cell>
        </row>
        <row r="94">
          <cell r="A94">
            <v>175</v>
          </cell>
          <cell r="B94" t="str">
            <v>2ml 주사기 자동 인쇄기</v>
          </cell>
          <cell r="C94">
            <v>1</v>
          </cell>
          <cell r="D94" t="str">
            <v>90.01.03</v>
          </cell>
          <cell r="E94">
            <v>2784000</v>
          </cell>
          <cell r="F94">
            <v>222920</v>
          </cell>
          <cell r="H94">
            <v>222920</v>
          </cell>
          <cell r="I94">
            <v>5</v>
          </cell>
          <cell r="J94">
            <v>0.36899999999999999</v>
          </cell>
          <cell r="K94">
            <v>55480</v>
          </cell>
          <cell r="L94">
            <v>2561080</v>
          </cell>
          <cell r="M94">
            <v>2616560</v>
          </cell>
          <cell r="N94">
            <v>167440</v>
          </cell>
        </row>
        <row r="95">
          <cell r="A95">
            <v>176</v>
          </cell>
          <cell r="B95" t="str">
            <v>Al Ring 압착기</v>
          </cell>
          <cell r="C95">
            <v>1</v>
          </cell>
          <cell r="D95" t="str">
            <v>90.01.03</v>
          </cell>
          <cell r="E95">
            <v>63000</v>
          </cell>
          <cell r="F95">
            <v>5240</v>
          </cell>
          <cell r="H95">
            <v>5240</v>
          </cell>
          <cell r="I95">
            <v>5</v>
          </cell>
          <cell r="J95">
            <v>0.36899999999999999</v>
          </cell>
          <cell r="K95">
            <v>1060</v>
          </cell>
          <cell r="L95">
            <v>57760</v>
          </cell>
          <cell r="M95">
            <v>58820</v>
          </cell>
          <cell r="N95">
            <v>4180</v>
          </cell>
        </row>
        <row r="96">
          <cell r="A96">
            <v>177</v>
          </cell>
          <cell r="B96" t="str">
            <v>포장지 인쇄용 자동Printer기</v>
          </cell>
          <cell r="C96">
            <v>1</v>
          </cell>
          <cell r="D96" t="str">
            <v>90.01.03</v>
          </cell>
          <cell r="E96">
            <v>1962000</v>
          </cell>
          <cell r="F96">
            <v>157160</v>
          </cell>
          <cell r="H96">
            <v>157160</v>
          </cell>
          <cell r="I96">
            <v>5</v>
          </cell>
          <cell r="J96">
            <v>0.36899999999999999</v>
          </cell>
          <cell r="K96">
            <v>39040</v>
          </cell>
          <cell r="L96">
            <v>1804840</v>
          </cell>
          <cell r="M96">
            <v>1843880</v>
          </cell>
          <cell r="N96">
            <v>118120</v>
          </cell>
        </row>
        <row r="97">
          <cell r="A97">
            <v>180</v>
          </cell>
          <cell r="B97" t="str">
            <v>무균실여과장치기</v>
          </cell>
          <cell r="C97">
            <v>2</v>
          </cell>
          <cell r="D97" t="str">
            <v>90.01.03</v>
          </cell>
          <cell r="E97">
            <v>1856000</v>
          </cell>
          <cell r="F97">
            <v>148680</v>
          </cell>
          <cell r="H97">
            <v>148680</v>
          </cell>
          <cell r="I97">
            <v>5</v>
          </cell>
          <cell r="J97">
            <v>0.36899999999999999</v>
          </cell>
          <cell r="K97">
            <v>36920</v>
          </cell>
          <cell r="L97">
            <v>1707320</v>
          </cell>
          <cell r="M97">
            <v>1744240</v>
          </cell>
          <cell r="N97">
            <v>111760</v>
          </cell>
        </row>
        <row r="98">
          <cell r="A98">
            <v>182</v>
          </cell>
          <cell r="B98" t="str">
            <v>덕용간염백신 주사기 인쇄기</v>
          </cell>
          <cell r="C98">
            <v>1</v>
          </cell>
          <cell r="D98" t="str">
            <v>90.01.03</v>
          </cell>
          <cell r="E98">
            <v>2784000</v>
          </cell>
          <cell r="F98">
            <v>222920</v>
          </cell>
          <cell r="H98">
            <v>222920</v>
          </cell>
          <cell r="I98">
            <v>5</v>
          </cell>
          <cell r="J98">
            <v>0.36899999999999999</v>
          </cell>
          <cell r="K98">
            <v>55480</v>
          </cell>
          <cell r="L98">
            <v>2561080</v>
          </cell>
          <cell r="M98">
            <v>2616560</v>
          </cell>
          <cell r="N98">
            <v>167440</v>
          </cell>
        </row>
        <row r="99">
          <cell r="A99">
            <v>183</v>
          </cell>
          <cell r="B99" t="str">
            <v>U.V Conveyor</v>
          </cell>
          <cell r="C99">
            <v>1</v>
          </cell>
          <cell r="D99" t="str">
            <v>90.01.03</v>
          </cell>
          <cell r="E99">
            <v>2320000</v>
          </cell>
          <cell r="F99">
            <v>185800</v>
          </cell>
          <cell r="H99">
            <v>185800</v>
          </cell>
          <cell r="I99">
            <v>5</v>
          </cell>
          <cell r="J99">
            <v>0.36899999999999999</v>
          </cell>
          <cell r="K99">
            <v>46200</v>
          </cell>
          <cell r="L99">
            <v>2134200</v>
          </cell>
          <cell r="M99">
            <v>2180400</v>
          </cell>
          <cell r="N99">
            <v>139600</v>
          </cell>
        </row>
        <row r="100">
          <cell r="A100">
            <v>184</v>
          </cell>
          <cell r="B100" t="str">
            <v>난방용 온수 보일러</v>
          </cell>
          <cell r="C100">
            <v>1</v>
          </cell>
          <cell r="D100" t="str">
            <v>90.01.03</v>
          </cell>
          <cell r="E100">
            <v>417000</v>
          </cell>
          <cell r="F100">
            <v>33560</v>
          </cell>
          <cell r="H100">
            <v>33560</v>
          </cell>
          <cell r="I100">
            <v>5</v>
          </cell>
          <cell r="J100">
            <v>0.36899999999999999</v>
          </cell>
          <cell r="K100">
            <v>8140</v>
          </cell>
          <cell r="L100">
            <v>383440</v>
          </cell>
          <cell r="M100">
            <v>391580</v>
          </cell>
          <cell r="N100">
            <v>25420</v>
          </cell>
        </row>
        <row r="101">
          <cell r="A101">
            <v>185</v>
          </cell>
          <cell r="B101" t="str">
            <v>순수 및 응축수 Tank</v>
          </cell>
          <cell r="C101">
            <v>2</v>
          </cell>
          <cell r="D101" t="str">
            <v>90.01.03</v>
          </cell>
          <cell r="E101">
            <v>2320000</v>
          </cell>
          <cell r="F101">
            <v>185800</v>
          </cell>
          <cell r="H101">
            <v>185800</v>
          </cell>
          <cell r="I101">
            <v>5</v>
          </cell>
          <cell r="J101">
            <v>0.36899999999999999</v>
          </cell>
          <cell r="K101">
            <v>46200</v>
          </cell>
          <cell r="L101">
            <v>2134200</v>
          </cell>
          <cell r="M101">
            <v>2180400</v>
          </cell>
          <cell r="N101">
            <v>139600</v>
          </cell>
        </row>
        <row r="102">
          <cell r="A102">
            <v>186</v>
          </cell>
          <cell r="B102" t="str">
            <v>2ml 주사기 자동 인쇄기</v>
          </cell>
          <cell r="C102">
            <v>1</v>
          </cell>
          <cell r="D102" t="str">
            <v>90.01.03</v>
          </cell>
          <cell r="E102">
            <v>2784000</v>
          </cell>
          <cell r="F102">
            <v>222920</v>
          </cell>
          <cell r="H102">
            <v>222920</v>
          </cell>
          <cell r="I102">
            <v>5</v>
          </cell>
          <cell r="J102">
            <v>0.36899999999999999</v>
          </cell>
          <cell r="K102">
            <v>55480</v>
          </cell>
          <cell r="L102">
            <v>2561080</v>
          </cell>
          <cell r="M102">
            <v>2616560</v>
          </cell>
          <cell r="N102">
            <v>167440</v>
          </cell>
        </row>
        <row r="103">
          <cell r="A103">
            <v>187</v>
          </cell>
          <cell r="B103" t="str">
            <v>수중 3HP.5HP.20HP Pump</v>
          </cell>
          <cell r="C103">
            <v>3</v>
          </cell>
          <cell r="D103" t="str">
            <v>90.01.03</v>
          </cell>
          <cell r="E103">
            <v>1995000</v>
          </cell>
          <cell r="F103">
            <v>159800</v>
          </cell>
          <cell r="H103">
            <v>159800</v>
          </cell>
          <cell r="I103">
            <v>5</v>
          </cell>
          <cell r="J103">
            <v>0.36899999999999999</v>
          </cell>
          <cell r="K103">
            <v>39700</v>
          </cell>
          <cell r="L103">
            <v>1835200</v>
          </cell>
          <cell r="M103">
            <v>1874900</v>
          </cell>
          <cell r="N103">
            <v>120100</v>
          </cell>
        </row>
        <row r="104">
          <cell r="A104">
            <v>189</v>
          </cell>
          <cell r="B104" t="str">
            <v>자재제품창고 Lifter 설치</v>
          </cell>
          <cell r="D104" t="str">
            <v>90.01.03</v>
          </cell>
          <cell r="E104">
            <v>3712000</v>
          </cell>
          <cell r="F104">
            <v>297160</v>
          </cell>
          <cell r="H104">
            <v>297160</v>
          </cell>
          <cell r="I104">
            <v>5</v>
          </cell>
          <cell r="J104">
            <v>0.36899999999999999</v>
          </cell>
          <cell r="K104">
            <v>74040</v>
          </cell>
          <cell r="L104">
            <v>3414840</v>
          </cell>
          <cell r="M104">
            <v>3488880</v>
          </cell>
          <cell r="N104">
            <v>223120</v>
          </cell>
        </row>
        <row r="105">
          <cell r="A105">
            <v>190</v>
          </cell>
          <cell r="B105" t="str">
            <v>Hub Ozone 처리기</v>
          </cell>
          <cell r="C105">
            <v>1</v>
          </cell>
          <cell r="D105" t="str">
            <v>90.01.03</v>
          </cell>
          <cell r="E105">
            <v>1856000</v>
          </cell>
          <cell r="F105">
            <v>148680</v>
          </cell>
          <cell r="H105">
            <v>148680</v>
          </cell>
          <cell r="I105">
            <v>5</v>
          </cell>
          <cell r="J105">
            <v>0.36899999999999999</v>
          </cell>
          <cell r="K105">
            <v>36920</v>
          </cell>
          <cell r="L105">
            <v>1707320</v>
          </cell>
          <cell r="M105">
            <v>1744240</v>
          </cell>
          <cell r="N105">
            <v>111760</v>
          </cell>
        </row>
        <row r="106">
          <cell r="A106">
            <v>191</v>
          </cell>
          <cell r="B106" t="str">
            <v>Fan Coil Unit</v>
          </cell>
          <cell r="C106">
            <v>60</v>
          </cell>
          <cell r="D106" t="str">
            <v>90.01.03</v>
          </cell>
          <cell r="E106">
            <v>1684355</v>
          </cell>
          <cell r="F106">
            <v>280300</v>
          </cell>
          <cell r="H106">
            <v>280300</v>
          </cell>
          <cell r="I106">
            <v>9</v>
          </cell>
          <cell r="J106">
            <v>0.22600000000000001</v>
          </cell>
          <cell r="K106">
            <v>63347</v>
          </cell>
          <cell r="L106">
            <v>1404055</v>
          </cell>
          <cell r="M106">
            <v>1467402</v>
          </cell>
          <cell r="N106">
            <v>216953</v>
          </cell>
        </row>
        <row r="107">
          <cell r="A107">
            <v>192</v>
          </cell>
          <cell r="B107" t="str">
            <v>Needle Grind M/C (인선연마기)</v>
          </cell>
          <cell r="D107" t="str">
            <v>90.01.03</v>
          </cell>
          <cell r="E107">
            <v>29390000</v>
          </cell>
          <cell r="F107">
            <v>2351400</v>
          </cell>
          <cell r="H107">
            <v>2351400</v>
          </cell>
          <cell r="I107">
            <v>5</v>
          </cell>
          <cell r="J107">
            <v>0.36899999999999999</v>
          </cell>
          <cell r="K107">
            <v>587600</v>
          </cell>
          <cell r="L107">
            <v>27038600</v>
          </cell>
          <cell r="M107">
            <v>27626200</v>
          </cell>
          <cell r="N107">
            <v>1763800</v>
          </cell>
        </row>
        <row r="108">
          <cell r="A108">
            <v>193</v>
          </cell>
          <cell r="B108" t="str">
            <v>주사침 자동 조립기</v>
          </cell>
          <cell r="C108">
            <v>1</v>
          </cell>
          <cell r="D108" t="str">
            <v>90.01.03</v>
          </cell>
          <cell r="E108">
            <v>45054600</v>
          </cell>
          <cell r="F108">
            <v>3604568</v>
          </cell>
          <cell r="H108">
            <v>3604568</v>
          </cell>
          <cell r="I108">
            <v>5</v>
          </cell>
          <cell r="J108">
            <v>0.36899999999999999</v>
          </cell>
          <cell r="K108">
            <v>900892</v>
          </cell>
          <cell r="L108">
            <v>41450032</v>
          </cell>
          <cell r="M108">
            <v>42350924</v>
          </cell>
          <cell r="N108">
            <v>2703676</v>
          </cell>
        </row>
        <row r="109">
          <cell r="A109">
            <v>194</v>
          </cell>
          <cell r="B109" t="str">
            <v>전기납땜기</v>
          </cell>
          <cell r="C109">
            <v>1</v>
          </cell>
          <cell r="D109" t="str">
            <v>90.01.03</v>
          </cell>
          <cell r="E109">
            <v>9280000</v>
          </cell>
          <cell r="F109">
            <v>742600</v>
          </cell>
          <cell r="H109">
            <v>742600</v>
          </cell>
          <cell r="I109">
            <v>5</v>
          </cell>
          <cell r="J109">
            <v>0.36899999999999999</v>
          </cell>
          <cell r="K109">
            <v>185400</v>
          </cell>
          <cell r="L109">
            <v>8537400</v>
          </cell>
          <cell r="M109">
            <v>8722800</v>
          </cell>
          <cell r="N109">
            <v>557200</v>
          </cell>
        </row>
        <row r="110">
          <cell r="A110">
            <v>195</v>
          </cell>
          <cell r="B110" t="str">
            <v>수변전 설비공사</v>
          </cell>
          <cell r="D110" t="str">
            <v>90.01.03</v>
          </cell>
          <cell r="E110">
            <v>45230000</v>
          </cell>
          <cell r="F110">
            <v>3618600</v>
          </cell>
          <cell r="H110">
            <v>3618600</v>
          </cell>
          <cell r="I110">
            <v>5</v>
          </cell>
          <cell r="J110">
            <v>0.36899999999999999</v>
          </cell>
          <cell r="K110">
            <v>904400</v>
          </cell>
          <cell r="L110">
            <v>41611400</v>
          </cell>
          <cell r="M110">
            <v>42515800</v>
          </cell>
          <cell r="N110">
            <v>2714200</v>
          </cell>
        </row>
        <row r="111">
          <cell r="A111">
            <v>196</v>
          </cell>
          <cell r="B111" t="str">
            <v>F.R.P Tank</v>
          </cell>
          <cell r="C111">
            <v>1</v>
          </cell>
          <cell r="D111" t="str">
            <v>90.01.03</v>
          </cell>
          <cell r="E111">
            <v>158000</v>
          </cell>
          <cell r="F111">
            <v>12840</v>
          </cell>
          <cell r="H111">
            <v>12840</v>
          </cell>
          <cell r="I111">
            <v>5</v>
          </cell>
          <cell r="J111">
            <v>0.36899999999999999</v>
          </cell>
          <cell r="K111">
            <v>2960</v>
          </cell>
          <cell r="L111">
            <v>145160</v>
          </cell>
          <cell r="M111">
            <v>148120</v>
          </cell>
          <cell r="N111">
            <v>9880</v>
          </cell>
        </row>
        <row r="112">
          <cell r="A112">
            <v>197</v>
          </cell>
          <cell r="B112" t="str">
            <v>냉각 및 온수순환 Pump</v>
          </cell>
          <cell r="C112">
            <v>6</v>
          </cell>
          <cell r="D112" t="str">
            <v>90.01.03</v>
          </cell>
          <cell r="E112">
            <v>2820000</v>
          </cell>
          <cell r="F112">
            <v>225800</v>
          </cell>
          <cell r="H112">
            <v>225800</v>
          </cell>
          <cell r="I112">
            <v>5</v>
          </cell>
          <cell r="J112">
            <v>0.36899999999999999</v>
          </cell>
          <cell r="K112">
            <v>56200</v>
          </cell>
          <cell r="L112">
            <v>2594200</v>
          </cell>
          <cell r="M112">
            <v>2650400</v>
          </cell>
          <cell r="N112">
            <v>169600</v>
          </cell>
        </row>
        <row r="113">
          <cell r="A113">
            <v>198</v>
          </cell>
          <cell r="B113" t="str">
            <v>냉동기 TRC-40</v>
          </cell>
          <cell r="C113">
            <v>1</v>
          </cell>
          <cell r="D113" t="str">
            <v>90.01.03</v>
          </cell>
          <cell r="E113">
            <v>3712000</v>
          </cell>
          <cell r="F113">
            <v>297160</v>
          </cell>
          <cell r="H113">
            <v>297160</v>
          </cell>
          <cell r="I113">
            <v>5</v>
          </cell>
          <cell r="J113">
            <v>0.36899999999999999</v>
          </cell>
          <cell r="K113">
            <v>74040</v>
          </cell>
          <cell r="L113">
            <v>3414840</v>
          </cell>
          <cell r="M113">
            <v>3488880</v>
          </cell>
          <cell r="N113">
            <v>223120</v>
          </cell>
        </row>
        <row r="114">
          <cell r="A114">
            <v>199</v>
          </cell>
          <cell r="B114" t="str">
            <v>관류보일러</v>
          </cell>
          <cell r="C114">
            <v>1</v>
          </cell>
          <cell r="D114" t="str">
            <v>90.01.03</v>
          </cell>
          <cell r="E114">
            <v>12241000</v>
          </cell>
          <cell r="F114">
            <v>979480</v>
          </cell>
          <cell r="H114">
            <v>979480</v>
          </cell>
          <cell r="I114">
            <v>5</v>
          </cell>
          <cell r="J114">
            <v>0.36899999999999999</v>
          </cell>
          <cell r="K114">
            <v>244620</v>
          </cell>
          <cell r="L114">
            <v>11261520</v>
          </cell>
          <cell r="M114">
            <v>11506140</v>
          </cell>
          <cell r="N114">
            <v>734860</v>
          </cell>
        </row>
        <row r="115">
          <cell r="A115">
            <v>200</v>
          </cell>
          <cell r="B115" t="str">
            <v>관류보일러</v>
          </cell>
          <cell r="C115">
            <v>1</v>
          </cell>
          <cell r="D115" t="str">
            <v>90.01.03</v>
          </cell>
          <cell r="E115">
            <v>8944000</v>
          </cell>
          <cell r="F115">
            <v>715720</v>
          </cell>
          <cell r="H115">
            <v>715720</v>
          </cell>
          <cell r="I115">
            <v>5</v>
          </cell>
          <cell r="J115">
            <v>0.36899999999999999</v>
          </cell>
          <cell r="K115">
            <v>178680</v>
          </cell>
          <cell r="L115">
            <v>8228280</v>
          </cell>
          <cell r="M115">
            <v>8406960</v>
          </cell>
          <cell r="N115">
            <v>537040</v>
          </cell>
        </row>
        <row r="116">
          <cell r="A116">
            <v>201</v>
          </cell>
          <cell r="B116" t="str">
            <v>Clean Booth 및 Clean Bench</v>
          </cell>
          <cell r="C116">
            <v>2</v>
          </cell>
          <cell r="D116" t="str">
            <v>90.01.03</v>
          </cell>
          <cell r="E116">
            <v>2320000</v>
          </cell>
          <cell r="F116">
            <v>185800</v>
          </cell>
          <cell r="H116">
            <v>185800</v>
          </cell>
          <cell r="I116">
            <v>5</v>
          </cell>
          <cell r="J116">
            <v>0.36899999999999999</v>
          </cell>
          <cell r="K116">
            <v>46200</v>
          </cell>
          <cell r="L116">
            <v>2134200</v>
          </cell>
          <cell r="M116">
            <v>2180400</v>
          </cell>
          <cell r="N116">
            <v>139600</v>
          </cell>
        </row>
        <row r="117">
          <cell r="A117">
            <v>202</v>
          </cell>
          <cell r="B117" t="str">
            <v>자동 Printer 기</v>
          </cell>
          <cell r="C117">
            <v>1</v>
          </cell>
          <cell r="D117" t="str">
            <v>90.01.03</v>
          </cell>
          <cell r="E117">
            <v>2025000</v>
          </cell>
          <cell r="F117">
            <v>162200</v>
          </cell>
          <cell r="H117">
            <v>162200</v>
          </cell>
          <cell r="I117">
            <v>5</v>
          </cell>
          <cell r="J117">
            <v>0.36899999999999999</v>
          </cell>
          <cell r="K117">
            <v>40300</v>
          </cell>
          <cell r="L117">
            <v>1862800</v>
          </cell>
          <cell r="M117">
            <v>1903100</v>
          </cell>
          <cell r="N117">
            <v>121900</v>
          </cell>
        </row>
        <row r="118">
          <cell r="A118">
            <v>203</v>
          </cell>
          <cell r="B118" t="str">
            <v>증류수기 2호</v>
          </cell>
          <cell r="C118">
            <v>1</v>
          </cell>
          <cell r="D118" t="str">
            <v>90.01.03</v>
          </cell>
          <cell r="E118">
            <v>8076000</v>
          </cell>
          <cell r="F118">
            <v>807600</v>
          </cell>
          <cell r="H118">
            <v>807600</v>
          </cell>
          <cell r="I118">
            <v>6</v>
          </cell>
          <cell r="J118">
            <v>0.31900000000000001</v>
          </cell>
          <cell r="K118">
            <v>161320</v>
          </cell>
          <cell r="L118">
            <v>7268400</v>
          </cell>
          <cell r="M118">
            <v>7429720</v>
          </cell>
          <cell r="N118">
            <v>646280</v>
          </cell>
        </row>
        <row r="119">
          <cell r="A119">
            <v>204</v>
          </cell>
          <cell r="B119" t="str">
            <v>일회용 주사침 접착기</v>
          </cell>
          <cell r="C119">
            <v>1</v>
          </cell>
          <cell r="D119" t="str">
            <v>90.01.03</v>
          </cell>
          <cell r="E119">
            <v>486000</v>
          </cell>
          <cell r="F119">
            <v>48476</v>
          </cell>
          <cell r="H119">
            <v>48476</v>
          </cell>
          <cell r="I119">
            <v>6</v>
          </cell>
          <cell r="J119">
            <v>0.31900000000000001</v>
          </cell>
          <cell r="K119">
            <v>9520</v>
          </cell>
          <cell r="L119">
            <v>437524</v>
          </cell>
          <cell r="M119">
            <v>447044</v>
          </cell>
          <cell r="N119">
            <v>38956</v>
          </cell>
        </row>
        <row r="120">
          <cell r="A120">
            <v>205</v>
          </cell>
          <cell r="B120" t="str">
            <v>일회용 주사침 절단기</v>
          </cell>
          <cell r="C120">
            <v>1</v>
          </cell>
          <cell r="D120" t="str">
            <v>90.01.03</v>
          </cell>
          <cell r="E120">
            <v>703000</v>
          </cell>
          <cell r="F120">
            <v>70120</v>
          </cell>
          <cell r="H120">
            <v>70120</v>
          </cell>
          <cell r="I120">
            <v>6</v>
          </cell>
          <cell r="J120">
            <v>0.31900000000000001</v>
          </cell>
          <cell r="K120">
            <v>13860</v>
          </cell>
          <cell r="L120">
            <v>632880</v>
          </cell>
          <cell r="M120">
            <v>646740</v>
          </cell>
          <cell r="N120">
            <v>56260</v>
          </cell>
        </row>
        <row r="121">
          <cell r="A121">
            <v>206</v>
          </cell>
          <cell r="B121" t="str">
            <v>Boiler 설치용 연수기 Fr-45</v>
          </cell>
          <cell r="C121">
            <v>1</v>
          </cell>
          <cell r="D121" t="str">
            <v>90.01.03</v>
          </cell>
          <cell r="E121">
            <v>1082000</v>
          </cell>
          <cell r="F121">
            <v>107923</v>
          </cell>
          <cell r="H121">
            <v>107923</v>
          </cell>
          <cell r="I121">
            <v>6</v>
          </cell>
          <cell r="J121">
            <v>0.31900000000000001</v>
          </cell>
          <cell r="K121">
            <v>21440</v>
          </cell>
          <cell r="L121">
            <v>974077</v>
          </cell>
          <cell r="M121">
            <v>995517</v>
          </cell>
          <cell r="N121">
            <v>86483</v>
          </cell>
        </row>
        <row r="122">
          <cell r="A122">
            <v>207</v>
          </cell>
          <cell r="B122" t="str">
            <v>덕용간염백신주사기 인쇄기</v>
          </cell>
          <cell r="C122">
            <v>1</v>
          </cell>
          <cell r="D122" t="str">
            <v>90.01.03</v>
          </cell>
          <cell r="E122">
            <v>3246000</v>
          </cell>
          <cell r="F122">
            <v>323767</v>
          </cell>
          <cell r="H122">
            <v>323767</v>
          </cell>
          <cell r="I122">
            <v>6</v>
          </cell>
          <cell r="J122">
            <v>0.31900000000000001</v>
          </cell>
          <cell r="K122">
            <v>64720</v>
          </cell>
          <cell r="L122">
            <v>2922233</v>
          </cell>
          <cell r="M122">
            <v>2986953</v>
          </cell>
          <cell r="N122">
            <v>259047</v>
          </cell>
        </row>
        <row r="123">
          <cell r="A123">
            <v>208</v>
          </cell>
          <cell r="B123" t="str">
            <v>Clean Air설비 설치</v>
          </cell>
          <cell r="D123" t="str">
            <v>90.01.03</v>
          </cell>
          <cell r="E123">
            <v>1082000</v>
          </cell>
          <cell r="F123">
            <v>107923</v>
          </cell>
          <cell r="H123">
            <v>107923</v>
          </cell>
          <cell r="I123">
            <v>6</v>
          </cell>
          <cell r="J123">
            <v>0.31900000000000001</v>
          </cell>
          <cell r="K123">
            <v>21440</v>
          </cell>
          <cell r="L123">
            <v>974077</v>
          </cell>
          <cell r="M123">
            <v>995517</v>
          </cell>
          <cell r="N123">
            <v>86483</v>
          </cell>
        </row>
        <row r="124">
          <cell r="A124">
            <v>209</v>
          </cell>
          <cell r="B124" t="str">
            <v>Dialyzer 설비중 국산기계</v>
          </cell>
          <cell r="D124" t="str">
            <v>90.01.03</v>
          </cell>
          <cell r="E124">
            <v>3787000</v>
          </cell>
          <cell r="F124">
            <v>377728</v>
          </cell>
          <cell r="H124">
            <v>377728</v>
          </cell>
          <cell r="I124">
            <v>6</v>
          </cell>
          <cell r="J124">
            <v>0.31900000000000001</v>
          </cell>
          <cell r="K124">
            <v>75540</v>
          </cell>
          <cell r="L124">
            <v>3409272</v>
          </cell>
          <cell r="M124">
            <v>3484812</v>
          </cell>
          <cell r="N124">
            <v>302188</v>
          </cell>
        </row>
        <row r="125">
          <cell r="A125">
            <v>210</v>
          </cell>
          <cell r="B125" t="str">
            <v>Vacuject Tube 전용 진공Pump</v>
          </cell>
          <cell r="C125">
            <v>1</v>
          </cell>
          <cell r="D125" t="str">
            <v>90.01.03</v>
          </cell>
          <cell r="E125">
            <v>1082000</v>
          </cell>
          <cell r="F125">
            <v>107923</v>
          </cell>
          <cell r="H125">
            <v>107923</v>
          </cell>
          <cell r="I125">
            <v>6</v>
          </cell>
          <cell r="J125">
            <v>0.31900000000000001</v>
          </cell>
          <cell r="K125">
            <v>21440</v>
          </cell>
          <cell r="L125">
            <v>974077</v>
          </cell>
          <cell r="M125">
            <v>995517</v>
          </cell>
          <cell r="N125">
            <v>86483</v>
          </cell>
        </row>
        <row r="126">
          <cell r="A126">
            <v>211</v>
          </cell>
          <cell r="B126" t="str">
            <v>Pipe M/C FM-80</v>
          </cell>
          <cell r="C126">
            <v>1</v>
          </cell>
          <cell r="D126" t="str">
            <v>90.01.03</v>
          </cell>
          <cell r="E126">
            <v>432000</v>
          </cell>
          <cell r="F126">
            <v>43090</v>
          </cell>
          <cell r="H126">
            <v>43090</v>
          </cell>
          <cell r="I126">
            <v>6</v>
          </cell>
          <cell r="J126">
            <v>0.31900000000000001</v>
          </cell>
          <cell r="K126">
            <v>8440</v>
          </cell>
          <cell r="L126">
            <v>388910</v>
          </cell>
          <cell r="M126">
            <v>397350</v>
          </cell>
          <cell r="N126">
            <v>34650</v>
          </cell>
        </row>
        <row r="127">
          <cell r="A127">
            <v>212</v>
          </cell>
          <cell r="B127" t="str">
            <v>Tube 절단기</v>
          </cell>
          <cell r="C127">
            <v>1</v>
          </cell>
          <cell r="D127" t="str">
            <v>90.01.03</v>
          </cell>
          <cell r="E127">
            <v>162000</v>
          </cell>
          <cell r="F127">
            <v>16160</v>
          </cell>
          <cell r="H127">
            <v>16160</v>
          </cell>
          <cell r="I127">
            <v>6</v>
          </cell>
          <cell r="J127">
            <v>0.31900000000000001</v>
          </cell>
          <cell r="K127">
            <v>3040</v>
          </cell>
          <cell r="L127">
            <v>145840</v>
          </cell>
          <cell r="M127">
            <v>148880</v>
          </cell>
          <cell r="N127">
            <v>13120</v>
          </cell>
        </row>
        <row r="128">
          <cell r="A128">
            <v>216</v>
          </cell>
          <cell r="B128" t="str">
            <v>Air Conditioner 3R/T</v>
          </cell>
          <cell r="C128">
            <v>1</v>
          </cell>
          <cell r="D128" t="str">
            <v>90.01.03</v>
          </cell>
          <cell r="E128">
            <v>31000</v>
          </cell>
          <cell r="F128">
            <v>3093</v>
          </cell>
          <cell r="H128">
            <v>3093</v>
          </cell>
          <cell r="I128">
            <v>6</v>
          </cell>
          <cell r="J128">
            <v>0.31900000000000001</v>
          </cell>
          <cell r="K128">
            <v>420</v>
          </cell>
          <cell r="L128">
            <v>27907</v>
          </cell>
          <cell r="M128">
            <v>28327</v>
          </cell>
          <cell r="N128">
            <v>2673</v>
          </cell>
        </row>
        <row r="129">
          <cell r="A129">
            <v>217</v>
          </cell>
          <cell r="B129" t="str">
            <v>E.O Gas 멸균기</v>
          </cell>
          <cell r="C129">
            <v>1</v>
          </cell>
          <cell r="D129" t="str">
            <v>90.01.03</v>
          </cell>
          <cell r="E129">
            <v>18284000</v>
          </cell>
          <cell r="F129">
            <v>1828400</v>
          </cell>
          <cell r="H129">
            <v>1828400</v>
          </cell>
          <cell r="I129">
            <v>6</v>
          </cell>
          <cell r="J129">
            <v>0.31900000000000001</v>
          </cell>
          <cell r="K129">
            <v>365480</v>
          </cell>
          <cell r="L129">
            <v>16455600</v>
          </cell>
          <cell r="M129">
            <v>16821080</v>
          </cell>
          <cell r="N129">
            <v>1462920</v>
          </cell>
        </row>
        <row r="130">
          <cell r="A130">
            <v>219</v>
          </cell>
          <cell r="B130" t="str">
            <v>Pinhole Test M/C</v>
          </cell>
          <cell r="C130">
            <v>1</v>
          </cell>
          <cell r="D130" t="str">
            <v>90.01.03</v>
          </cell>
          <cell r="E130">
            <v>1082000</v>
          </cell>
          <cell r="F130">
            <v>107923</v>
          </cell>
          <cell r="H130">
            <v>107923</v>
          </cell>
          <cell r="I130">
            <v>6</v>
          </cell>
          <cell r="J130">
            <v>0.31900000000000001</v>
          </cell>
          <cell r="K130">
            <v>21440</v>
          </cell>
          <cell r="L130">
            <v>974077</v>
          </cell>
          <cell r="M130">
            <v>995517</v>
          </cell>
          <cell r="N130">
            <v>86483</v>
          </cell>
        </row>
        <row r="131">
          <cell r="A131">
            <v>220</v>
          </cell>
          <cell r="B131" t="str">
            <v>Marking M/C</v>
          </cell>
          <cell r="C131">
            <v>1</v>
          </cell>
          <cell r="D131" t="str">
            <v>90.01.03</v>
          </cell>
          <cell r="E131">
            <v>432000</v>
          </cell>
          <cell r="F131">
            <v>43090</v>
          </cell>
          <cell r="H131">
            <v>43090</v>
          </cell>
          <cell r="I131">
            <v>6</v>
          </cell>
          <cell r="J131">
            <v>0.31900000000000001</v>
          </cell>
          <cell r="K131">
            <v>8440</v>
          </cell>
          <cell r="L131">
            <v>388910</v>
          </cell>
          <cell r="M131">
            <v>397350</v>
          </cell>
          <cell r="N131">
            <v>34650</v>
          </cell>
        </row>
        <row r="132">
          <cell r="A132">
            <v>221</v>
          </cell>
          <cell r="B132" t="str">
            <v>Air Compressor</v>
          </cell>
          <cell r="C132">
            <v>1</v>
          </cell>
          <cell r="D132" t="str">
            <v>90.01.03</v>
          </cell>
          <cell r="E132">
            <v>270000</v>
          </cell>
          <cell r="F132">
            <v>26932</v>
          </cell>
          <cell r="H132">
            <v>26932</v>
          </cell>
          <cell r="I132">
            <v>6</v>
          </cell>
          <cell r="J132">
            <v>0.31900000000000001</v>
          </cell>
          <cell r="K132">
            <v>5200</v>
          </cell>
          <cell r="L132">
            <v>243068</v>
          </cell>
          <cell r="M132">
            <v>248268</v>
          </cell>
          <cell r="N132">
            <v>21732</v>
          </cell>
        </row>
        <row r="133">
          <cell r="A133">
            <v>222</v>
          </cell>
          <cell r="B133" t="str">
            <v>Cooling Tower</v>
          </cell>
          <cell r="C133">
            <v>1</v>
          </cell>
          <cell r="D133" t="str">
            <v>90.01.03</v>
          </cell>
          <cell r="E133">
            <v>1352000</v>
          </cell>
          <cell r="F133">
            <v>134853</v>
          </cell>
          <cell r="H133">
            <v>134853</v>
          </cell>
          <cell r="I133">
            <v>6</v>
          </cell>
          <cell r="J133">
            <v>0.31900000000000001</v>
          </cell>
          <cell r="K133">
            <v>26840</v>
          </cell>
          <cell r="L133">
            <v>1217147</v>
          </cell>
          <cell r="M133">
            <v>1243987</v>
          </cell>
          <cell r="N133">
            <v>108013</v>
          </cell>
        </row>
        <row r="134">
          <cell r="A134">
            <v>223</v>
          </cell>
          <cell r="B134" t="str">
            <v>Membrane Filter</v>
          </cell>
          <cell r="C134">
            <v>1</v>
          </cell>
          <cell r="D134" t="str">
            <v>90.01.03</v>
          </cell>
          <cell r="E134">
            <v>131000</v>
          </cell>
          <cell r="F134">
            <v>13068</v>
          </cell>
          <cell r="H134">
            <v>13068</v>
          </cell>
          <cell r="I134">
            <v>6</v>
          </cell>
          <cell r="J134">
            <v>0.31900000000000001</v>
          </cell>
          <cell r="K134">
            <v>2420</v>
          </cell>
          <cell r="L134">
            <v>117932</v>
          </cell>
          <cell r="M134">
            <v>120352</v>
          </cell>
          <cell r="N134">
            <v>10648</v>
          </cell>
        </row>
        <row r="135">
          <cell r="A135">
            <v>224</v>
          </cell>
          <cell r="B135" t="str">
            <v>Sus Tank 250l</v>
          </cell>
          <cell r="C135">
            <v>1</v>
          </cell>
          <cell r="D135" t="str">
            <v>90.01.03</v>
          </cell>
          <cell r="E135">
            <v>432000</v>
          </cell>
          <cell r="F135">
            <v>43090</v>
          </cell>
          <cell r="H135">
            <v>43090</v>
          </cell>
          <cell r="I135">
            <v>6</v>
          </cell>
          <cell r="J135">
            <v>0.31900000000000001</v>
          </cell>
          <cell r="K135">
            <v>8440</v>
          </cell>
          <cell r="L135">
            <v>388910</v>
          </cell>
          <cell r="M135">
            <v>397350</v>
          </cell>
          <cell r="N135">
            <v>34650</v>
          </cell>
        </row>
        <row r="136">
          <cell r="A136">
            <v>225</v>
          </cell>
          <cell r="B136" t="str">
            <v>Sus Tank 150l</v>
          </cell>
          <cell r="C136">
            <v>1</v>
          </cell>
          <cell r="D136" t="str">
            <v>90.01.03</v>
          </cell>
          <cell r="E136">
            <v>541000</v>
          </cell>
          <cell r="F136">
            <v>53962</v>
          </cell>
          <cell r="H136">
            <v>53962</v>
          </cell>
          <cell r="I136">
            <v>6</v>
          </cell>
          <cell r="J136">
            <v>0.31900000000000001</v>
          </cell>
          <cell r="K136">
            <v>10620</v>
          </cell>
          <cell r="L136">
            <v>487038</v>
          </cell>
          <cell r="M136">
            <v>497658</v>
          </cell>
          <cell r="N136">
            <v>43342</v>
          </cell>
        </row>
        <row r="137">
          <cell r="A137">
            <v>226</v>
          </cell>
          <cell r="B137" t="str">
            <v>Auto Clave 3700l</v>
          </cell>
          <cell r="C137">
            <v>1</v>
          </cell>
          <cell r="D137" t="str">
            <v>90.01.03</v>
          </cell>
          <cell r="E137">
            <v>432000</v>
          </cell>
          <cell r="F137">
            <v>43090</v>
          </cell>
          <cell r="H137">
            <v>43090</v>
          </cell>
          <cell r="I137">
            <v>6</v>
          </cell>
          <cell r="J137">
            <v>0.31900000000000001</v>
          </cell>
          <cell r="K137">
            <v>8440</v>
          </cell>
          <cell r="L137">
            <v>388910</v>
          </cell>
          <cell r="M137">
            <v>397350</v>
          </cell>
          <cell r="N137">
            <v>34650</v>
          </cell>
        </row>
        <row r="138">
          <cell r="A138">
            <v>227</v>
          </cell>
          <cell r="B138" t="str">
            <v>용해 Tank 500l</v>
          </cell>
          <cell r="C138">
            <v>1</v>
          </cell>
          <cell r="D138" t="str">
            <v>90.01.03</v>
          </cell>
          <cell r="E138">
            <v>865000</v>
          </cell>
          <cell r="F138">
            <v>86279</v>
          </cell>
          <cell r="H138">
            <v>86279</v>
          </cell>
          <cell r="I138">
            <v>6</v>
          </cell>
          <cell r="J138">
            <v>0.31900000000000001</v>
          </cell>
          <cell r="K138">
            <v>17100</v>
          </cell>
          <cell r="L138">
            <v>778721</v>
          </cell>
          <cell r="M138">
            <v>795821</v>
          </cell>
          <cell r="N138">
            <v>69179</v>
          </cell>
        </row>
        <row r="139">
          <cell r="A139">
            <v>228</v>
          </cell>
          <cell r="B139" t="str">
            <v>용해 Tank 250l</v>
          </cell>
          <cell r="C139">
            <v>1</v>
          </cell>
          <cell r="D139" t="str">
            <v>90.01.03</v>
          </cell>
          <cell r="E139">
            <v>162000</v>
          </cell>
          <cell r="F139">
            <v>16160</v>
          </cell>
          <cell r="H139">
            <v>16160</v>
          </cell>
          <cell r="I139">
            <v>6</v>
          </cell>
          <cell r="J139">
            <v>0.31900000000000001</v>
          </cell>
          <cell r="K139">
            <v>3040</v>
          </cell>
          <cell r="L139">
            <v>145840</v>
          </cell>
          <cell r="M139">
            <v>148880</v>
          </cell>
          <cell r="N139">
            <v>13120</v>
          </cell>
        </row>
        <row r="140">
          <cell r="A140">
            <v>229</v>
          </cell>
          <cell r="B140" t="str">
            <v>용해 Tank 250l</v>
          </cell>
          <cell r="C140">
            <v>1</v>
          </cell>
          <cell r="D140" t="str">
            <v>90.01.03</v>
          </cell>
          <cell r="E140">
            <v>162000</v>
          </cell>
          <cell r="F140">
            <v>16160</v>
          </cell>
          <cell r="H140">
            <v>16160</v>
          </cell>
          <cell r="I140">
            <v>6</v>
          </cell>
          <cell r="J140">
            <v>0.31900000000000001</v>
          </cell>
          <cell r="K140">
            <v>3040</v>
          </cell>
          <cell r="L140">
            <v>145840</v>
          </cell>
          <cell r="M140">
            <v>148880</v>
          </cell>
          <cell r="N140">
            <v>13120</v>
          </cell>
        </row>
        <row r="141">
          <cell r="A141">
            <v>230</v>
          </cell>
          <cell r="B141" t="str">
            <v>용해 Tank 800l</v>
          </cell>
          <cell r="C141">
            <v>1</v>
          </cell>
          <cell r="D141" t="str">
            <v>90.01.03</v>
          </cell>
          <cell r="E141">
            <v>1082000</v>
          </cell>
          <cell r="F141">
            <v>107923</v>
          </cell>
          <cell r="H141">
            <v>107923</v>
          </cell>
          <cell r="I141">
            <v>6</v>
          </cell>
          <cell r="J141">
            <v>0.31900000000000001</v>
          </cell>
          <cell r="K141">
            <v>21440</v>
          </cell>
          <cell r="L141">
            <v>974077</v>
          </cell>
          <cell r="M141">
            <v>995517</v>
          </cell>
          <cell r="N141">
            <v>86483</v>
          </cell>
        </row>
        <row r="142">
          <cell r="A142">
            <v>231</v>
          </cell>
          <cell r="B142" t="str">
            <v>E.O Gas 멸균기</v>
          </cell>
          <cell r="C142">
            <v>1</v>
          </cell>
          <cell r="D142" t="str">
            <v>90.01.03</v>
          </cell>
          <cell r="E142">
            <v>1623000</v>
          </cell>
          <cell r="F142">
            <v>161884</v>
          </cell>
          <cell r="H142">
            <v>161884</v>
          </cell>
          <cell r="I142">
            <v>6</v>
          </cell>
          <cell r="J142">
            <v>0.31900000000000001</v>
          </cell>
          <cell r="K142">
            <v>32260</v>
          </cell>
          <cell r="L142">
            <v>1461116</v>
          </cell>
          <cell r="M142">
            <v>1493376</v>
          </cell>
          <cell r="N142">
            <v>129624</v>
          </cell>
        </row>
        <row r="143">
          <cell r="A143">
            <v>233</v>
          </cell>
          <cell r="B143" t="str">
            <v>초음파세척기</v>
          </cell>
          <cell r="C143">
            <v>1</v>
          </cell>
          <cell r="D143" t="str">
            <v>90.01.03</v>
          </cell>
          <cell r="E143">
            <v>2363000</v>
          </cell>
          <cell r="F143">
            <v>235695</v>
          </cell>
          <cell r="H143">
            <v>235695</v>
          </cell>
          <cell r="I143">
            <v>6</v>
          </cell>
          <cell r="J143">
            <v>0.31900000000000001</v>
          </cell>
          <cell r="K143">
            <v>47060</v>
          </cell>
          <cell r="L143">
            <v>2127305</v>
          </cell>
          <cell r="M143">
            <v>2174365</v>
          </cell>
          <cell r="N143">
            <v>188635</v>
          </cell>
        </row>
        <row r="144">
          <cell r="A144">
            <v>234</v>
          </cell>
          <cell r="B144" t="str">
            <v>무균실험실 M/F Box Heater</v>
          </cell>
          <cell r="C144">
            <v>1</v>
          </cell>
          <cell r="D144" t="str">
            <v>90.01.03</v>
          </cell>
          <cell r="E144">
            <v>757000</v>
          </cell>
          <cell r="F144">
            <v>75507</v>
          </cell>
          <cell r="H144">
            <v>75507</v>
          </cell>
          <cell r="I144">
            <v>6</v>
          </cell>
          <cell r="J144">
            <v>0.31900000000000001</v>
          </cell>
          <cell r="K144">
            <v>14940</v>
          </cell>
          <cell r="L144">
            <v>681493</v>
          </cell>
          <cell r="M144">
            <v>696433</v>
          </cell>
          <cell r="N144">
            <v>60567</v>
          </cell>
        </row>
        <row r="145">
          <cell r="A145">
            <v>235</v>
          </cell>
          <cell r="B145" t="str">
            <v>증류수 Pump</v>
          </cell>
          <cell r="C145">
            <v>1</v>
          </cell>
          <cell r="D145" t="str">
            <v>90.01.03</v>
          </cell>
          <cell r="E145">
            <v>216000</v>
          </cell>
          <cell r="F145">
            <v>21546</v>
          </cell>
          <cell r="H145">
            <v>21546</v>
          </cell>
          <cell r="I145">
            <v>6</v>
          </cell>
          <cell r="J145">
            <v>0.31900000000000001</v>
          </cell>
          <cell r="K145">
            <v>4120</v>
          </cell>
          <cell r="L145">
            <v>194454</v>
          </cell>
          <cell r="M145">
            <v>198574</v>
          </cell>
          <cell r="N145">
            <v>17426</v>
          </cell>
        </row>
        <row r="146">
          <cell r="A146">
            <v>236</v>
          </cell>
          <cell r="B146" t="str">
            <v>P.P Band 자동포장결속기</v>
          </cell>
          <cell r="C146">
            <v>1</v>
          </cell>
          <cell r="D146" t="str">
            <v>90.01.03</v>
          </cell>
          <cell r="E146">
            <v>1623000</v>
          </cell>
          <cell r="F146">
            <v>161884</v>
          </cell>
          <cell r="H146">
            <v>161884</v>
          </cell>
          <cell r="I146">
            <v>6</v>
          </cell>
          <cell r="J146">
            <v>0.31900000000000001</v>
          </cell>
          <cell r="K146">
            <v>32260</v>
          </cell>
          <cell r="L146">
            <v>1461116</v>
          </cell>
          <cell r="M146">
            <v>1493376</v>
          </cell>
          <cell r="N146">
            <v>129624</v>
          </cell>
        </row>
        <row r="147">
          <cell r="A147">
            <v>237</v>
          </cell>
          <cell r="B147" t="str">
            <v>H.V 포장절단기</v>
          </cell>
          <cell r="C147">
            <v>1</v>
          </cell>
          <cell r="D147" t="str">
            <v>90.01.03</v>
          </cell>
          <cell r="E147">
            <v>649000</v>
          </cell>
          <cell r="F147">
            <v>64734</v>
          </cell>
          <cell r="H147">
            <v>64734</v>
          </cell>
          <cell r="I147">
            <v>6</v>
          </cell>
          <cell r="J147">
            <v>0.31900000000000001</v>
          </cell>
          <cell r="K147">
            <v>12780</v>
          </cell>
          <cell r="L147">
            <v>584266</v>
          </cell>
          <cell r="M147">
            <v>597046</v>
          </cell>
          <cell r="N147">
            <v>51954</v>
          </cell>
        </row>
        <row r="148">
          <cell r="A148">
            <v>238</v>
          </cell>
          <cell r="B148" t="str">
            <v>Heating Box (가온기)</v>
          </cell>
          <cell r="C148">
            <v>1</v>
          </cell>
          <cell r="D148" t="str">
            <v>90.01.03</v>
          </cell>
          <cell r="E148">
            <v>2760000</v>
          </cell>
          <cell r="F148">
            <v>275292</v>
          </cell>
          <cell r="H148">
            <v>275292</v>
          </cell>
          <cell r="I148">
            <v>6</v>
          </cell>
          <cell r="J148">
            <v>0.31900000000000001</v>
          </cell>
          <cell r="K148">
            <v>55000</v>
          </cell>
          <cell r="L148">
            <v>2484708</v>
          </cell>
          <cell r="M148">
            <v>2539708</v>
          </cell>
          <cell r="N148">
            <v>220292</v>
          </cell>
        </row>
        <row r="149">
          <cell r="A149">
            <v>239</v>
          </cell>
          <cell r="B149" t="str">
            <v>Humidity Control Box (가온가습기)</v>
          </cell>
          <cell r="C149">
            <v>1</v>
          </cell>
          <cell r="D149" t="str">
            <v>90.01.03</v>
          </cell>
          <cell r="E149">
            <v>4246000</v>
          </cell>
          <cell r="F149">
            <v>423510</v>
          </cell>
          <cell r="H149">
            <v>423510</v>
          </cell>
          <cell r="I149">
            <v>6</v>
          </cell>
          <cell r="J149">
            <v>0.31900000000000001</v>
          </cell>
          <cell r="K149">
            <v>84720</v>
          </cell>
          <cell r="L149">
            <v>3822490</v>
          </cell>
          <cell r="M149">
            <v>3907210</v>
          </cell>
          <cell r="N149">
            <v>338790</v>
          </cell>
        </row>
        <row r="150">
          <cell r="A150">
            <v>240</v>
          </cell>
          <cell r="B150" t="str">
            <v>Prelimilary Cutter for Hollow Fiber Membrane</v>
          </cell>
          <cell r="C150">
            <v>1</v>
          </cell>
          <cell r="D150" t="str">
            <v>90.01.03</v>
          </cell>
          <cell r="E150">
            <v>2760000</v>
          </cell>
          <cell r="F150">
            <v>275292</v>
          </cell>
          <cell r="H150">
            <v>275292</v>
          </cell>
          <cell r="I150">
            <v>6</v>
          </cell>
          <cell r="J150">
            <v>0.31900000000000001</v>
          </cell>
          <cell r="K150">
            <v>55000</v>
          </cell>
          <cell r="L150">
            <v>2484708</v>
          </cell>
          <cell r="M150">
            <v>2539708</v>
          </cell>
          <cell r="N150">
            <v>220292</v>
          </cell>
        </row>
        <row r="151">
          <cell r="A151">
            <v>241</v>
          </cell>
          <cell r="B151" t="str">
            <v>Final Cutter for Fiber Membrane of Ak</v>
          </cell>
          <cell r="C151">
            <v>1</v>
          </cell>
          <cell r="D151" t="str">
            <v>90.01.03</v>
          </cell>
          <cell r="E151">
            <v>3019000</v>
          </cell>
          <cell r="F151">
            <v>301126</v>
          </cell>
          <cell r="H151">
            <v>301126</v>
          </cell>
          <cell r="I151">
            <v>6</v>
          </cell>
          <cell r="J151">
            <v>0.31900000000000001</v>
          </cell>
          <cell r="K151">
            <v>60180</v>
          </cell>
          <cell r="L151">
            <v>2717874</v>
          </cell>
          <cell r="M151">
            <v>2778054</v>
          </cell>
          <cell r="N151">
            <v>240946</v>
          </cell>
        </row>
        <row r="152">
          <cell r="A152">
            <v>242</v>
          </cell>
          <cell r="B152" t="str">
            <v>Spiral Blade Rough Grinder</v>
          </cell>
          <cell r="C152">
            <v>1</v>
          </cell>
          <cell r="D152" t="str">
            <v>90.01.03</v>
          </cell>
          <cell r="E152">
            <v>1203000</v>
          </cell>
          <cell r="F152">
            <v>119993</v>
          </cell>
          <cell r="H152">
            <v>119993</v>
          </cell>
          <cell r="I152">
            <v>6</v>
          </cell>
          <cell r="J152">
            <v>0.31900000000000001</v>
          </cell>
          <cell r="K152">
            <v>23860</v>
          </cell>
          <cell r="L152">
            <v>1083007</v>
          </cell>
          <cell r="M152">
            <v>1106867</v>
          </cell>
          <cell r="N152">
            <v>96133</v>
          </cell>
        </row>
        <row r="153">
          <cell r="A153">
            <v>243</v>
          </cell>
          <cell r="B153" t="str">
            <v>Fine Grinder</v>
          </cell>
          <cell r="C153">
            <v>1</v>
          </cell>
          <cell r="D153" t="str">
            <v>90.01.03</v>
          </cell>
          <cell r="E153">
            <v>895000</v>
          </cell>
          <cell r="F153">
            <v>89271</v>
          </cell>
          <cell r="H153">
            <v>89271</v>
          </cell>
          <cell r="I153">
            <v>6</v>
          </cell>
          <cell r="J153">
            <v>0.31900000000000001</v>
          </cell>
          <cell r="K153">
            <v>17700</v>
          </cell>
          <cell r="L153">
            <v>805729</v>
          </cell>
          <cell r="M153">
            <v>823429</v>
          </cell>
          <cell r="N153">
            <v>71571</v>
          </cell>
        </row>
        <row r="154">
          <cell r="A154">
            <v>244</v>
          </cell>
          <cell r="B154" t="str">
            <v>Super Sonic Cleaner (초음파세척기)</v>
          </cell>
          <cell r="C154">
            <v>1</v>
          </cell>
          <cell r="D154" t="str">
            <v>90.01.03</v>
          </cell>
          <cell r="E154">
            <v>648000</v>
          </cell>
          <cell r="F154">
            <v>64635</v>
          </cell>
          <cell r="H154">
            <v>64635</v>
          </cell>
          <cell r="I154">
            <v>6</v>
          </cell>
          <cell r="J154">
            <v>0.31900000000000001</v>
          </cell>
          <cell r="K154">
            <v>12760</v>
          </cell>
          <cell r="L154">
            <v>583365</v>
          </cell>
          <cell r="M154">
            <v>596125</v>
          </cell>
          <cell r="N154">
            <v>51875</v>
          </cell>
        </row>
        <row r="155">
          <cell r="A155">
            <v>245</v>
          </cell>
          <cell r="B155" t="str">
            <v>Leak Tester</v>
          </cell>
          <cell r="C155">
            <v>2</v>
          </cell>
          <cell r="D155" t="str">
            <v>90.01.03</v>
          </cell>
          <cell r="E155">
            <v>4088000</v>
          </cell>
          <cell r="F155">
            <v>407751</v>
          </cell>
          <cell r="H155">
            <v>407751</v>
          </cell>
          <cell r="I155">
            <v>6</v>
          </cell>
          <cell r="J155">
            <v>0.31900000000000001</v>
          </cell>
          <cell r="K155">
            <v>81560</v>
          </cell>
          <cell r="L155">
            <v>3680249</v>
          </cell>
          <cell r="M155">
            <v>3761809</v>
          </cell>
          <cell r="N155">
            <v>326191</v>
          </cell>
        </row>
        <row r="156">
          <cell r="A156">
            <v>246</v>
          </cell>
          <cell r="B156" t="str">
            <v>Cap Fixer</v>
          </cell>
          <cell r="C156">
            <v>1</v>
          </cell>
          <cell r="D156" t="str">
            <v>90.01.03</v>
          </cell>
          <cell r="E156">
            <v>778000</v>
          </cell>
          <cell r="F156">
            <v>77602</v>
          </cell>
          <cell r="H156">
            <v>77602</v>
          </cell>
          <cell r="I156">
            <v>6</v>
          </cell>
          <cell r="J156">
            <v>0.31900000000000001</v>
          </cell>
          <cell r="K156">
            <v>15360</v>
          </cell>
          <cell r="L156">
            <v>700398</v>
          </cell>
          <cell r="M156">
            <v>715758</v>
          </cell>
          <cell r="N156">
            <v>62242</v>
          </cell>
        </row>
        <row r="157">
          <cell r="A157">
            <v>247</v>
          </cell>
          <cell r="B157" t="str">
            <v>Heat Sealer</v>
          </cell>
          <cell r="C157">
            <v>1</v>
          </cell>
          <cell r="D157" t="str">
            <v>90.01.03</v>
          </cell>
          <cell r="E157">
            <v>264000</v>
          </cell>
          <cell r="F157">
            <v>26333</v>
          </cell>
          <cell r="H157">
            <v>26333</v>
          </cell>
          <cell r="I157">
            <v>6</v>
          </cell>
          <cell r="J157">
            <v>0.31900000000000001</v>
          </cell>
          <cell r="K157">
            <v>5080</v>
          </cell>
          <cell r="L157">
            <v>237667</v>
          </cell>
          <cell r="M157">
            <v>242747</v>
          </cell>
          <cell r="N157">
            <v>21253</v>
          </cell>
        </row>
        <row r="158">
          <cell r="A158">
            <v>248</v>
          </cell>
          <cell r="B158" t="str">
            <v>Thermostatic Oven (Steam 멸균기)</v>
          </cell>
          <cell r="C158">
            <v>1</v>
          </cell>
          <cell r="D158" t="str">
            <v>90.01.03</v>
          </cell>
          <cell r="E158">
            <v>506000</v>
          </cell>
          <cell r="F158">
            <v>50471</v>
          </cell>
          <cell r="H158">
            <v>50471</v>
          </cell>
          <cell r="I158">
            <v>6</v>
          </cell>
          <cell r="J158">
            <v>0.31900000000000001</v>
          </cell>
          <cell r="K158">
            <v>9920</v>
          </cell>
          <cell r="L158">
            <v>455529</v>
          </cell>
          <cell r="M158">
            <v>465449</v>
          </cell>
          <cell r="N158">
            <v>40551</v>
          </cell>
        </row>
        <row r="159">
          <cell r="A159">
            <v>249</v>
          </cell>
          <cell r="B159" t="str">
            <v>Thermostatic Oven (Steam 멸균기)</v>
          </cell>
          <cell r="C159">
            <v>1</v>
          </cell>
          <cell r="D159" t="str">
            <v>90.01.03</v>
          </cell>
          <cell r="E159">
            <v>924000</v>
          </cell>
          <cell r="F159">
            <v>92164</v>
          </cell>
          <cell r="H159">
            <v>92164</v>
          </cell>
          <cell r="I159">
            <v>6</v>
          </cell>
          <cell r="J159">
            <v>0.31900000000000001</v>
          </cell>
          <cell r="K159">
            <v>18280</v>
          </cell>
          <cell r="L159">
            <v>831836</v>
          </cell>
          <cell r="M159">
            <v>850116</v>
          </cell>
          <cell r="N159">
            <v>73884</v>
          </cell>
        </row>
        <row r="160">
          <cell r="A160">
            <v>250</v>
          </cell>
          <cell r="B160" t="str">
            <v>Plunger Pump</v>
          </cell>
          <cell r="C160">
            <v>1</v>
          </cell>
          <cell r="D160" t="str">
            <v>90.01.03</v>
          </cell>
          <cell r="E160">
            <v>313000</v>
          </cell>
          <cell r="F160">
            <v>31221</v>
          </cell>
          <cell r="H160">
            <v>31221</v>
          </cell>
          <cell r="I160">
            <v>6</v>
          </cell>
          <cell r="J160">
            <v>0.31900000000000001</v>
          </cell>
          <cell r="K160">
            <v>6060</v>
          </cell>
          <cell r="L160">
            <v>281779</v>
          </cell>
          <cell r="M160">
            <v>287839</v>
          </cell>
          <cell r="N160">
            <v>25161</v>
          </cell>
        </row>
        <row r="161">
          <cell r="A161">
            <v>251</v>
          </cell>
          <cell r="B161" t="str">
            <v>Spectrophotometer</v>
          </cell>
          <cell r="C161">
            <v>1</v>
          </cell>
          <cell r="D161" t="str">
            <v>90.01.03</v>
          </cell>
          <cell r="E161">
            <v>2725000</v>
          </cell>
          <cell r="F161">
            <v>271801</v>
          </cell>
          <cell r="H161">
            <v>271801</v>
          </cell>
          <cell r="I161">
            <v>6</v>
          </cell>
          <cell r="J161">
            <v>0.31900000000000001</v>
          </cell>
          <cell r="K161">
            <v>54300</v>
          </cell>
          <cell r="L161">
            <v>2453199</v>
          </cell>
          <cell r="M161">
            <v>2507499</v>
          </cell>
          <cell r="N161">
            <v>217501</v>
          </cell>
        </row>
        <row r="162">
          <cell r="A162">
            <v>252</v>
          </cell>
          <cell r="B162" t="str">
            <v>Blood Pump</v>
          </cell>
          <cell r="C162">
            <v>1</v>
          </cell>
          <cell r="D162" t="str">
            <v>90.01.03</v>
          </cell>
          <cell r="E162">
            <v>720000</v>
          </cell>
          <cell r="F162">
            <v>71816</v>
          </cell>
          <cell r="H162">
            <v>71816</v>
          </cell>
          <cell r="I162">
            <v>6</v>
          </cell>
          <cell r="J162">
            <v>0.31900000000000001</v>
          </cell>
          <cell r="K162">
            <v>14200</v>
          </cell>
          <cell r="L162">
            <v>648184</v>
          </cell>
          <cell r="M162">
            <v>662384</v>
          </cell>
          <cell r="N162">
            <v>57616</v>
          </cell>
        </row>
        <row r="163">
          <cell r="A163">
            <v>253</v>
          </cell>
          <cell r="B163" t="str">
            <v>Mano Meter (압력계)</v>
          </cell>
          <cell r="C163">
            <v>3</v>
          </cell>
          <cell r="D163" t="str">
            <v>90.01.03</v>
          </cell>
          <cell r="E163">
            <v>57000</v>
          </cell>
          <cell r="F163">
            <v>5687</v>
          </cell>
          <cell r="H163">
            <v>5687</v>
          </cell>
          <cell r="I163">
            <v>6</v>
          </cell>
          <cell r="J163">
            <v>0.31900000000000001</v>
          </cell>
          <cell r="K163">
            <v>940</v>
          </cell>
          <cell r="L163">
            <v>51313</v>
          </cell>
          <cell r="M163">
            <v>52253</v>
          </cell>
          <cell r="N163">
            <v>4747</v>
          </cell>
        </row>
        <row r="164">
          <cell r="A164">
            <v>255</v>
          </cell>
          <cell r="B164" t="str">
            <v>고주파접착기 5KW</v>
          </cell>
          <cell r="C164">
            <v>1</v>
          </cell>
          <cell r="D164" t="str">
            <v>90.01.03</v>
          </cell>
          <cell r="E164">
            <v>1623000</v>
          </cell>
          <cell r="F164">
            <v>161884</v>
          </cell>
          <cell r="H164">
            <v>161884</v>
          </cell>
          <cell r="I164">
            <v>6</v>
          </cell>
          <cell r="J164">
            <v>0.31900000000000001</v>
          </cell>
          <cell r="K164">
            <v>32260</v>
          </cell>
          <cell r="L164">
            <v>1461116</v>
          </cell>
          <cell r="M164">
            <v>1493376</v>
          </cell>
          <cell r="N164">
            <v>129624</v>
          </cell>
        </row>
        <row r="165">
          <cell r="A165">
            <v>256</v>
          </cell>
          <cell r="B165" t="str">
            <v>고주파접착기 5KW</v>
          </cell>
          <cell r="C165">
            <v>1</v>
          </cell>
          <cell r="D165" t="str">
            <v>90.01.03</v>
          </cell>
          <cell r="E165">
            <v>1623000</v>
          </cell>
          <cell r="F165">
            <v>161884</v>
          </cell>
          <cell r="H165">
            <v>161884</v>
          </cell>
          <cell r="I165">
            <v>6</v>
          </cell>
          <cell r="J165">
            <v>0.31900000000000001</v>
          </cell>
          <cell r="K165">
            <v>32260</v>
          </cell>
          <cell r="L165">
            <v>1461116</v>
          </cell>
          <cell r="M165">
            <v>1493376</v>
          </cell>
          <cell r="N165">
            <v>129624</v>
          </cell>
        </row>
        <row r="166">
          <cell r="A166">
            <v>257</v>
          </cell>
          <cell r="B166" t="str">
            <v>고주파접착기 5KW</v>
          </cell>
          <cell r="C166">
            <v>1</v>
          </cell>
          <cell r="D166" t="str">
            <v>90.01.03</v>
          </cell>
          <cell r="E166">
            <v>1623000</v>
          </cell>
          <cell r="F166">
            <v>161884</v>
          </cell>
          <cell r="H166">
            <v>161884</v>
          </cell>
          <cell r="I166">
            <v>6</v>
          </cell>
          <cell r="J166">
            <v>0.31900000000000001</v>
          </cell>
          <cell r="K166">
            <v>32260</v>
          </cell>
          <cell r="L166">
            <v>1461116</v>
          </cell>
          <cell r="M166">
            <v>1493376</v>
          </cell>
          <cell r="N166">
            <v>129624</v>
          </cell>
        </row>
        <row r="167">
          <cell r="A167">
            <v>258</v>
          </cell>
          <cell r="B167" t="str">
            <v>용해 Tank 2000l</v>
          </cell>
          <cell r="C167">
            <v>1</v>
          </cell>
          <cell r="D167" t="str">
            <v>90.01.03</v>
          </cell>
          <cell r="E167">
            <v>3246000</v>
          </cell>
          <cell r="F167">
            <v>323767</v>
          </cell>
          <cell r="H167">
            <v>323767</v>
          </cell>
          <cell r="I167">
            <v>6</v>
          </cell>
          <cell r="J167">
            <v>0.31900000000000001</v>
          </cell>
          <cell r="K167">
            <v>64720</v>
          </cell>
          <cell r="L167">
            <v>2922233</v>
          </cell>
          <cell r="M167">
            <v>2986953</v>
          </cell>
          <cell r="N167">
            <v>259047</v>
          </cell>
        </row>
        <row r="168">
          <cell r="A168">
            <v>259</v>
          </cell>
          <cell r="B168" t="str">
            <v>회전 Barrel 연마기</v>
          </cell>
          <cell r="C168">
            <v>1</v>
          </cell>
          <cell r="D168" t="str">
            <v>90.01.03</v>
          </cell>
          <cell r="E168">
            <v>378000</v>
          </cell>
          <cell r="F168">
            <v>37704</v>
          </cell>
          <cell r="H168">
            <v>37704</v>
          </cell>
          <cell r="I168">
            <v>6</v>
          </cell>
          <cell r="J168">
            <v>0.31900000000000001</v>
          </cell>
          <cell r="K168">
            <v>7360</v>
          </cell>
          <cell r="L168">
            <v>340296</v>
          </cell>
          <cell r="M168">
            <v>347656</v>
          </cell>
          <cell r="N168">
            <v>30344</v>
          </cell>
        </row>
        <row r="169">
          <cell r="A169">
            <v>260</v>
          </cell>
          <cell r="B169" t="str">
            <v>Peritosol 외포포장용 열접착기</v>
          </cell>
          <cell r="C169">
            <v>1</v>
          </cell>
          <cell r="D169" t="str">
            <v>90.01.03</v>
          </cell>
          <cell r="E169">
            <v>464000</v>
          </cell>
          <cell r="F169">
            <v>46283</v>
          </cell>
          <cell r="H169">
            <v>46283</v>
          </cell>
          <cell r="I169">
            <v>6</v>
          </cell>
          <cell r="J169">
            <v>0.31900000000000001</v>
          </cell>
          <cell r="K169">
            <v>9080</v>
          </cell>
          <cell r="L169">
            <v>417717</v>
          </cell>
          <cell r="M169">
            <v>426797</v>
          </cell>
          <cell r="N169">
            <v>37203</v>
          </cell>
        </row>
        <row r="170">
          <cell r="A170">
            <v>262</v>
          </cell>
          <cell r="B170" t="str">
            <v>운반용 전동 Hoist</v>
          </cell>
          <cell r="C170">
            <v>1</v>
          </cell>
          <cell r="D170" t="str">
            <v>90.01.03</v>
          </cell>
          <cell r="E170">
            <v>432000</v>
          </cell>
          <cell r="F170">
            <v>43090</v>
          </cell>
          <cell r="H170">
            <v>43090</v>
          </cell>
          <cell r="I170">
            <v>6</v>
          </cell>
          <cell r="J170">
            <v>0.31900000000000001</v>
          </cell>
          <cell r="K170">
            <v>8440</v>
          </cell>
          <cell r="L170">
            <v>388910</v>
          </cell>
          <cell r="M170">
            <v>397350</v>
          </cell>
          <cell r="N170">
            <v>34650</v>
          </cell>
        </row>
        <row r="171">
          <cell r="A171">
            <v>263</v>
          </cell>
          <cell r="B171" t="str">
            <v>E.O GAS 멸균기</v>
          </cell>
          <cell r="C171">
            <v>1</v>
          </cell>
          <cell r="D171" t="str">
            <v>90.01.03</v>
          </cell>
          <cell r="E171">
            <v>18935000</v>
          </cell>
          <cell r="F171">
            <v>1888636</v>
          </cell>
          <cell r="H171">
            <v>1888636</v>
          </cell>
          <cell r="I171">
            <v>6</v>
          </cell>
          <cell r="J171">
            <v>0.31900000000000001</v>
          </cell>
          <cell r="K171">
            <v>378500</v>
          </cell>
          <cell r="L171">
            <v>17046364</v>
          </cell>
          <cell r="M171">
            <v>17424864</v>
          </cell>
          <cell r="N171">
            <v>1510136</v>
          </cell>
        </row>
        <row r="172">
          <cell r="A172">
            <v>264</v>
          </cell>
          <cell r="B172" t="str">
            <v>Tube Cutting M/C</v>
          </cell>
          <cell r="C172">
            <v>7</v>
          </cell>
          <cell r="D172" t="str">
            <v>90.01.03</v>
          </cell>
          <cell r="E172">
            <v>10375000</v>
          </cell>
          <cell r="F172">
            <v>1034835</v>
          </cell>
          <cell r="H172">
            <v>1034835</v>
          </cell>
          <cell r="I172">
            <v>6</v>
          </cell>
          <cell r="J172">
            <v>0.31900000000000001</v>
          </cell>
          <cell r="K172">
            <v>207300</v>
          </cell>
          <cell r="L172">
            <v>9340165</v>
          </cell>
          <cell r="M172">
            <v>9547465</v>
          </cell>
          <cell r="N172">
            <v>827535</v>
          </cell>
        </row>
        <row r="173">
          <cell r="A173">
            <v>266</v>
          </cell>
          <cell r="B173" t="str">
            <v>스티카탈착기</v>
          </cell>
          <cell r="C173">
            <v>1</v>
          </cell>
          <cell r="D173" t="str">
            <v>90.01.03</v>
          </cell>
          <cell r="E173">
            <v>79000</v>
          </cell>
          <cell r="F173">
            <v>7881</v>
          </cell>
          <cell r="H173">
            <v>7881</v>
          </cell>
          <cell r="I173">
            <v>6</v>
          </cell>
          <cell r="J173">
            <v>0.31900000000000001</v>
          </cell>
          <cell r="K173">
            <v>1380</v>
          </cell>
          <cell r="L173">
            <v>71119</v>
          </cell>
          <cell r="M173">
            <v>72499</v>
          </cell>
          <cell r="N173">
            <v>6501</v>
          </cell>
        </row>
        <row r="174">
          <cell r="A174">
            <v>267</v>
          </cell>
          <cell r="B174" t="str">
            <v>제침과 배기공사</v>
          </cell>
          <cell r="C174">
            <v>1</v>
          </cell>
          <cell r="D174" t="str">
            <v>90.01.03</v>
          </cell>
          <cell r="E174">
            <v>3246000</v>
          </cell>
          <cell r="F174">
            <v>323767</v>
          </cell>
          <cell r="H174">
            <v>323767</v>
          </cell>
          <cell r="I174">
            <v>6</v>
          </cell>
          <cell r="J174">
            <v>0.31900000000000001</v>
          </cell>
          <cell r="K174">
            <v>64720</v>
          </cell>
          <cell r="L174">
            <v>2922233</v>
          </cell>
          <cell r="M174">
            <v>2986953</v>
          </cell>
          <cell r="N174">
            <v>259047</v>
          </cell>
        </row>
        <row r="175">
          <cell r="A175">
            <v>268</v>
          </cell>
          <cell r="B175" t="str">
            <v>항온실 배기공사</v>
          </cell>
          <cell r="C175">
            <v>1</v>
          </cell>
          <cell r="D175" t="str">
            <v>90.01.03</v>
          </cell>
          <cell r="E175">
            <v>1317937</v>
          </cell>
          <cell r="F175">
            <v>219323</v>
          </cell>
          <cell r="H175">
            <v>219323</v>
          </cell>
          <cell r="I175">
            <v>9</v>
          </cell>
          <cell r="J175">
            <v>0.22600000000000001</v>
          </cell>
          <cell r="K175">
            <v>49566</v>
          </cell>
          <cell r="L175">
            <v>1098614</v>
          </cell>
          <cell r="M175">
            <v>1148180</v>
          </cell>
          <cell r="N175">
            <v>169757</v>
          </cell>
        </row>
        <row r="176">
          <cell r="A176">
            <v>269</v>
          </cell>
          <cell r="B176" t="str">
            <v>고온 수입형 Pump</v>
          </cell>
          <cell r="C176">
            <v>1</v>
          </cell>
          <cell r="D176" t="str">
            <v>90.01.03</v>
          </cell>
          <cell r="E176">
            <v>541000</v>
          </cell>
          <cell r="F176">
            <v>53962</v>
          </cell>
          <cell r="H176">
            <v>53962</v>
          </cell>
          <cell r="I176">
            <v>6</v>
          </cell>
          <cell r="J176">
            <v>0.31900000000000001</v>
          </cell>
          <cell r="K176">
            <v>10620</v>
          </cell>
          <cell r="L176">
            <v>487038</v>
          </cell>
          <cell r="M176">
            <v>497658</v>
          </cell>
          <cell r="N176">
            <v>43342</v>
          </cell>
        </row>
        <row r="177">
          <cell r="A177">
            <v>270</v>
          </cell>
          <cell r="B177" t="str">
            <v>고속절단기</v>
          </cell>
          <cell r="C177">
            <v>1</v>
          </cell>
          <cell r="D177" t="str">
            <v>90.01.03</v>
          </cell>
          <cell r="E177">
            <v>1082000</v>
          </cell>
          <cell r="F177">
            <v>107923</v>
          </cell>
          <cell r="H177">
            <v>107923</v>
          </cell>
          <cell r="I177">
            <v>6</v>
          </cell>
          <cell r="J177">
            <v>0.31900000000000001</v>
          </cell>
          <cell r="K177">
            <v>21440</v>
          </cell>
          <cell r="L177">
            <v>974077</v>
          </cell>
          <cell r="M177">
            <v>995517</v>
          </cell>
          <cell r="N177">
            <v>86483</v>
          </cell>
        </row>
        <row r="178">
          <cell r="A178">
            <v>271</v>
          </cell>
          <cell r="B178" t="str">
            <v>주사기 조립 Conveyor</v>
          </cell>
          <cell r="C178">
            <v>1</v>
          </cell>
          <cell r="D178" t="str">
            <v>90.01.03</v>
          </cell>
          <cell r="E178">
            <v>1082000</v>
          </cell>
          <cell r="F178">
            <v>107923</v>
          </cell>
          <cell r="H178">
            <v>107923</v>
          </cell>
          <cell r="I178">
            <v>6</v>
          </cell>
          <cell r="J178">
            <v>0.31900000000000001</v>
          </cell>
          <cell r="K178">
            <v>21440</v>
          </cell>
          <cell r="L178">
            <v>974077</v>
          </cell>
          <cell r="M178">
            <v>995517</v>
          </cell>
          <cell r="N178">
            <v>86483</v>
          </cell>
        </row>
        <row r="179">
          <cell r="A179">
            <v>272</v>
          </cell>
          <cell r="B179" t="str">
            <v>Bag 이송 Conveyor</v>
          </cell>
          <cell r="C179">
            <v>1</v>
          </cell>
          <cell r="D179" t="str">
            <v>90.01.03</v>
          </cell>
          <cell r="E179">
            <v>1623000</v>
          </cell>
          <cell r="F179">
            <v>161884</v>
          </cell>
          <cell r="H179">
            <v>161884</v>
          </cell>
          <cell r="I179">
            <v>6</v>
          </cell>
          <cell r="J179">
            <v>0.31900000000000001</v>
          </cell>
          <cell r="K179">
            <v>32260</v>
          </cell>
          <cell r="L179">
            <v>1461116</v>
          </cell>
          <cell r="M179">
            <v>1493376</v>
          </cell>
          <cell r="N179">
            <v>129624</v>
          </cell>
        </row>
        <row r="180">
          <cell r="A180">
            <v>274</v>
          </cell>
          <cell r="B180" t="str">
            <v>고주파접착기 3KW</v>
          </cell>
          <cell r="C180">
            <v>3</v>
          </cell>
          <cell r="D180" t="str">
            <v>90.01.03</v>
          </cell>
          <cell r="E180">
            <v>5292000</v>
          </cell>
          <cell r="F180">
            <v>529200</v>
          </cell>
          <cell r="H180">
            <v>529200</v>
          </cell>
          <cell r="I180">
            <v>6</v>
          </cell>
          <cell r="J180">
            <v>0.31900000000000001</v>
          </cell>
          <cell r="K180">
            <v>105640</v>
          </cell>
          <cell r="L180">
            <v>4762800</v>
          </cell>
          <cell r="M180">
            <v>4868440</v>
          </cell>
          <cell r="N180">
            <v>423560</v>
          </cell>
        </row>
        <row r="181">
          <cell r="A181">
            <v>275</v>
          </cell>
          <cell r="B181" t="str">
            <v>Particle Counter KC-01A</v>
          </cell>
          <cell r="C181">
            <v>1</v>
          </cell>
          <cell r="D181" t="str">
            <v>90.01.03</v>
          </cell>
          <cell r="E181">
            <v>3296000</v>
          </cell>
          <cell r="F181">
            <v>329600</v>
          </cell>
          <cell r="H181">
            <v>329600</v>
          </cell>
          <cell r="I181">
            <v>6</v>
          </cell>
          <cell r="J181">
            <v>0.31900000000000001</v>
          </cell>
          <cell r="K181">
            <v>65720</v>
          </cell>
          <cell r="L181">
            <v>2966400</v>
          </cell>
          <cell r="M181">
            <v>3032120</v>
          </cell>
          <cell r="N181">
            <v>263880</v>
          </cell>
        </row>
        <row r="182">
          <cell r="A182">
            <v>276</v>
          </cell>
          <cell r="B182" t="str">
            <v>Particle Counter KP-01</v>
          </cell>
          <cell r="C182">
            <v>1</v>
          </cell>
          <cell r="D182" t="str">
            <v>90.01.03</v>
          </cell>
          <cell r="E182">
            <v>1190000</v>
          </cell>
          <cell r="F182">
            <v>118695</v>
          </cell>
          <cell r="H182">
            <v>118695</v>
          </cell>
          <cell r="I182">
            <v>6</v>
          </cell>
          <cell r="J182">
            <v>0.31900000000000001</v>
          </cell>
          <cell r="K182">
            <v>23600</v>
          </cell>
          <cell r="L182">
            <v>1071305</v>
          </cell>
          <cell r="M182">
            <v>1094905</v>
          </cell>
          <cell r="N182">
            <v>95095</v>
          </cell>
        </row>
        <row r="183">
          <cell r="A183">
            <v>277</v>
          </cell>
          <cell r="B183" t="str">
            <v>예비전원용 비상발전기</v>
          </cell>
          <cell r="C183">
            <v>1</v>
          </cell>
          <cell r="D183" t="str">
            <v>90.01.03</v>
          </cell>
          <cell r="E183">
            <v>76990700</v>
          </cell>
          <cell r="F183">
            <v>7699070</v>
          </cell>
          <cell r="H183">
            <v>7699070</v>
          </cell>
          <cell r="I183">
            <v>6</v>
          </cell>
          <cell r="J183">
            <v>0.31900000000000001</v>
          </cell>
          <cell r="K183">
            <v>1539614</v>
          </cell>
          <cell r="L183">
            <v>69291630</v>
          </cell>
          <cell r="M183">
            <v>70831244</v>
          </cell>
          <cell r="N183">
            <v>6159456</v>
          </cell>
        </row>
        <row r="184">
          <cell r="A184">
            <v>278</v>
          </cell>
          <cell r="B184" t="str">
            <v>Tube Numbering M/C</v>
          </cell>
          <cell r="C184">
            <v>1</v>
          </cell>
          <cell r="D184" t="str">
            <v>90.01.03</v>
          </cell>
          <cell r="E184">
            <v>12557000</v>
          </cell>
          <cell r="F184">
            <v>1252475</v>
          </cell>
          <cell r="H184">
            <v>1252475</v>
          </cell>
          <cell r="I184">
            <v>6</v>
          </cell>
          <cell r="J184">
            <v>0.31900000000000001</v>
          </cell>
          <cell r="K184">
            <v>250940</v>
          </cell>
          <cell r="L184">
            <v>11304525</v>
          </cell>
          <cell r="M184">
            <v>11555465</v>
          </cell>
          <cell r="N184">
            <v>1001535</v>
          </cell>
        </row>
        <row r="185">
          <cell r="A185">
            <v>279</v>
          </cell>
          <cell r="B185" t="str">
            <v>Auto Clave</v>
          </cell>
          <cell r="C185">
            <v>1</v>
          </cell>
          <cell r="D185" t="str">
            <v>90.01.03</v>
          </cell>
          <cell r="E185">
            <v>20809175</v>
          </cell>
          <cell r="F185">
            <v>2080918</v>
          </cell>
          <cell r="H185">
            <v>2080918</v>
          </cell>
          <cell r="I185">
            <v>6</v>
          </cell>
          <cell r="J185">
            <v>0.31900000000000001</v>
          </cell>
          <cell r="K185">
            <v>415983</v>
          </cell>
          <cell r="L185">
            <v>18728257</v>
          </cell>
          <cell r="M185">
            <v>19144240</v>
          </cell>
          <cell r="N185">
            <v>1664935</v>
          </cell>
        </row>
        <row r="186">
          <cell r="A186">
            <v>280</v>
          </cell>
          <cell r="B186" t="str">
            <v>Pinhole Tester수처리</v>
          </cell>
          <cell r="C186">
            <v>1</v>
          </cell>
          <cell r="D186" t="str">
            <v>90.01.03</v>
          </cell>
          <cell r="E186">
            <v>811000</v>
          </cell>
          <cell r="F186">
            <v>80893</v>
          </cell>
          <cell r="H186">
            <v>80893</v>
          </cell>
          <cell r="I186">
            <v>6</v>
          </cell>
          <cell r="J186">
            <v>0.31900000000000001</v>
          </cell>
          <cell r="K186">
            <v>16020</v>
          </cell>
          <cell r="L186">
            <v>730107</v>
          </cell>
          <cell r="M186">
            <v>746127</v>
          </cell>
          <cell r="N186">
            <v>64873</v>
          </cell>
        </row>
        <row r="187">
          <cell r="A187">
            <v>282</v>
          </cell>
          <cell r="B187" t="str">
            <v>멸균실 및 조립실 Duct 공사</v>
          </cell>
          <cell r="D187" t="str">
            <v>90.01.03</v>
          </cell>
          <cell r="E187">
            <v>2542000</v>
          </cell>
          <cell r="F187">
            <v>253548</v>
          </cell>
          <cell r="H187">
            <v>253548</v>
          </cell>
          <cell r="I187">
            <v>6</v>
          </cell>
          <cell r="J187">
            <v>0.31900000000000001</v>
          </cell>
          <cell r="K187">
            <v>50640</v>
          </cell>
          <cell r="L187">
            <v>2288452</v>
          </cell>
          <cell r="M187">
            <v>2339092</v>
          </cell>
          <cell r="N187">
            <v>202908</v>
          </cell>
        </row>
        <row r="188">
          <cell r="A188">
            <v>283</v>
          </cell>
          <cell r="B188" t="str">
            <v>Table Lifter (제품운반용)</v>
          </cell>
          <cell r="C188">
            <v>1</v>
          </cell>
          <cell r="D188" t="str">
            <v>90.01.03</v>
          </cell>
          <cell r="E188">
            <v>2705000</v>
          </cell>
          <cell r="F188">
            <v>269807</v>
          </cell>
          <cell r="H188">
            <v>269807</v>
          </cell>
          <cell r="I188">
            <v>6</v>
          </cell>
          <cell r="J188">
            <v>0.31900000000000001</v>
          </cell>
          <cell r="K188">
            <v>53900</v>
          </cell>
          <cell r="L188">
            <v>2435193</v>
          </cell>
          <cell r="M188">
            <v>2489093</v>
          </cell>
          <cell r="N188">
            <v>215907</v>
          </cell>
        </row>
        <row r="189">
          <cell r="A189">
            <v>284</v>
          </cell>
          <cell r="B189" t="str">
            <v>수중 Pump</v>
          </cell>
          <cell r="C189">
            <v>1</v>
          </cell>
          <cell r="D189" t="str">
            <v>90.01.03</v>
          </cell>
          <cell r="E189">
            <v>486000</v>
          </cell>
          <cell r="F189">
            <v>48476</v>
          </cell>
          <cell r="H189">
            <v>48476</v>
          </cell>
          <cell r="I189">
            <v>6</v>
          </cell>
          <cell r="J189">
            <v>0.31900000000000001</v>
          </cell>
          <cell r="K189">
            <v>9520</v>
          </cell>
          <cell r="L189">
            <v>437524</v>
          </cell>
          <cell r="M189">
            <v>447044</v>
          </cell>
          <cell r="N189">
            <v>38956</v>
          </cell>
        </row>
        <row r="190">
          <cell r="A190">
            <v>285</v>
          </cell>
          <cell r="B190" t="str">
            <v>Fancoil Unit</v>
          </cell>
          <cell r="C190">
            <v>2</v>
          </cell>
          <cell r="D190" t="str">
            <v>90.01.03</v>
          </cell>
          <cell r="E190">
            <v>270000</v>
          </cell>
          <cell r="F190">
            <v>26932</v>
          </cell>
          <cell r="H190">
            <v>26932</v>
          </cell>
          <cell r="I190">
            <v>6</v>
          </cell>
          <cell r="J190">
            <v>0.31900000000000001</v>
          </cell>
          <cell r="K190">
            <v>5200</v>
          </cell>
          <cell r="L190">
            <v>243068</v>
          </cell>
          <cell r="M190">
            <v>248268</v>
          </cell>
          <cell r="N190">
            <v>21732</v>
          </cell>
        </row>
        <row r="191">
          <cell r="A191">
            <v>286</v>
          </cell>
          <cell r="B191" t="str">
            <v>Flame Photometer (화영광도계)</v>
          </cell>
          <cell r="C191">
            <v>1</v>
          </cell>
          <cell r="D191" t="str">
            <v>90.01.03</v>
          </cell>
          <cell r="E191">
            <v>2164000</v>
          </cell>
          <cell r="F191">
            <v>215845</v>
          </cell>
          <cell r="H191">
            <v>215845</v>
          </cell>
          <cell r="I191">
            <v>6</v>
          </cell>
          <cell r="J191">
            <v>0.31900000000000001</v>
          </cell>
          <cell r="K191">
            <v>43080</v>
          </cell>
          <cell r="L191">
            <v>1948155</v>
          </cell>
          <cell r="M191">
            <v>1991235</v>
          </cell>
          <cell r="N191">
            <v>172765</v>
          </cell>
        </row>
        <row r="192">
          <cell r="A192">
            <v>287</v>
          </cell>
          <cell r="B192" t="str">
            <v>Hub Ozone 처리기</v>
          </cell>
          <cell r="C192">
            <v>1</v>
          </cell>
          <cell r="D192" t="str">
            <v>90.01.03</v>
          </cell>
          <cell r="E192">
            <v>1893000</v>
          </cell>
          <cell r="F192">
            <v>188815</v>
          </cell>
          <cell r="H192">
            <v>188815</v>
          </cell>
          <cell r="I192">
            <v>6</v>
          </cell>
          <cell r="J192">
            <v>0.31900000000000001</v>
          </cell>
          <cell r="K192">
            <v>37660</v>
          </cell>
          <cell r="L192">
            <v>1704185</v>
          </cell>
          <cell r="M192">
            <v>1741845</v>
          </cell>
          <cell r="N192">
            <v>151155</v>
          </cell>
        </row>
        <row r="193">
          <cell r="A193">
            <v>289</v>
          </cell>
          <cell r="B193" t="str">
            <v>Blster Packing M/C</v>
          </cell>
          <cell r="C193">
            <v>1</v>
          </cell>
          <cell r="D193" t="str">
            <v>90.01.03</v>
          </cell>
          <cell r="E193">
            <v>13883046</v>
          </cell>
          <cell r="F193">
            <v>1388305</v>
          </cell>
          <cell r="H193">
            <v>1388305</v>
          </cell>
          <cell r="I193">
            <v>6</v>
          </cell>
          <cell r="J193">
            <v>0.31900000000000001</v>
          </cell>
          <cell r="K193">
            <v>277460</v>
          </cell>
          <cell r="L193">
            <v>12494741</v>
          </cell>
          <cell r="M193">
            <v>12772201</v>
          </cell>
          <cell r="N193">
            <v>1110845</v>
          </cell>
        </row>
        <row r="194">
          <cell r="A194">
            <v>290</v>
          </cell>
          <cell r="B194" t="str">
            <v>주사기 이송 Conveyor</v>
          </cell>
          <cell r="C194">
            <v>1</v>
          </cell>
          <cell r="D194" t="str">
            <v>90.01.03</v>
          </cell>
          <cell r="E194">
            <v>1082000</v>
          </cell>
          <cell r="F194">
            <v>107923</v>
          </cell>
          <cell r="H194">
            <v>107923</v>
          </cell>
          <cell r="I194">
            <v>6</v>
          </cell>
          <cell r="J194">
            <v>0.31900000000000001</v>
          </cell>
          <cell r="K194">
            <v>21440</v>
          </cell>
          <cell r="L194">
            <v>974077</v>
          </cell>
          <cell r="M194">
            <v>995517</v>
          </cell>
          <cell r="N194">
            <v>86483</v>
          </cell>
        </row>
        <row r="195">
          <cell r="A195">
            <v>291</v>
          </cell>
          <cell r="B195" t="str">
            <v>Fan Coil Unit</v>
          </cell>
          <cell r="C195">
            <v>12</v>
          </cell>
          <cell r="D195" t="str">
            <v>90.01.03</v>
          </cell>
          <cell r="E195">
            <v>3620000</v>
          </cell>
          <cell r="F195">
            <v>882955</v>
          </cell>
          <cell r="H195">
            <v>882955</v>
          </cell>
          <cell r="I195">
            <v>11</v>
          </cell>
          <cell r="J195">
            <v>0.189</v>
          </cell>
          <cell r="K195">
            <v>166878</v>
          </cell>
          <cell r="L195">
            <v>2737045</v>
          </cell>
          <cell r="M195">
            <v>2903923</v>
          </cell>
          <cell r="N195">
            <v>716077</v>
          </cell>
        </row>
        <row r="196">
          <cell r="A196">
            <v>292</v>
          </cell>
          <cell r="B196" t="str">
            <v>고주파암치료기 (Hyperthemia)</v>
          </cell>
          <cell r="C196">
            <v>1</v>
          </cell>
          <cell r="D196" t="str">
            <v>90.01.03</v>
          </cell>
          <cell r="E196">
            <v>22722000</v>
          </cell>
          <cell r="F196">
            <v>2266363</v>
          </cell>
          <cell r="H196">
            <v>2266363</v>
          </cell>
          <cell r="I196">
            <v>6</v>
          </cell>
          <cell r="J196">
            <v>0.31900000000000001</v>
          </cell>
          <cell r="K196">
            <v>454240</v>
          </cell>
          <cell r="L196">
            <v>20455637</v>
          </cell>
          <cell r="M196">
            <v>20909877</v>
          </cell>
          <cell r="N196">
            <v>1812123</v>
          </cell>
        </row>
        <row r="197">
          <cell r="A197">
            <v>293</v>
          </cell>
          <cell r="B197" t="str">
            <v>NASH Vaccum Pump</v>
          </cell>
          <cell r="C197">
            <v>1</v>
          </cell>
          <cell r="D197" t="str">
            <v>90.01.03</v>
          </cell>
          <cell r="E197">
            <v>541000</v>
          </cell>
          <cell r="F197">
            <v>53962</v>
          </cell>
          <cell r="H197">
            <v>53962</v>
          </cell>
          <cell r="I197">
            <v>6</v>
          </cell>
          <cell r="J197">
            <v>0.31900000000000001</v>
          </cell>
          <cell r="K197">
            <v>10620</v>
          </cell>
          <cell r="L197">
            <v>487038</v>
          </cell>
          <cell r="M197">
            <v>497658</v>
          </cell>
          <cell r="N197">
            <v>43342</v>
          </cell>
        </row>
        <row r="198">
          <cell r="A198">
            <v>294</v>
          </cell>
          <cell r="B198" t="str">
            <v>삼투압측정기 (Digimatic Dsmometer)</v>
          </cell>
          <cell r="C198">
            <v>1</v>
          </cell>
          <cell r="D198" t="str">
            <v>90.01.03</v>
          </cell>
          <cell r="E198">
            <v>3246000</v>
          </cell>
          <cell r="F198">
            <v>323767</v>
          </cell>
          <cell r="H198">
            <v>323767</v>
          </cell>
          <cell r="I198">
            <v>6</v>
          </cell>
          <cell r="J198">
            <v>0.31900000000000001</v>
          </cell>
          <cell r="K198">
            <v>64720</v>
          </cell>
          <cell r="L198">
            <v>2922233</v>
          </cell>
          <cell r="M198">
            <v>2986953</v>
          </cell>
          <cell r="N198">
            <v>259047</v>
          </cell>
        </row>
        <row r="199">
          <cell r="A199">
            <v>295</v>
          </cell>
          <cell r="B199" t="str">
            <v>혈액 Bag  원단 투입 치구</v>
          </cell>
          <cell r="C199">
            <v>3</v>
          </cell>
          <cell r="D199" t="str">
            <v>90.01.03</v>
          </cell>
          <cell r="E199">
            <v>420000</v>
          </cell>
          <cell r="F199">
            <v>41894</v>
          </cell>
          <cell r="H199">
            <v>41894</v>
          </cell>
          <cell r="I199">
            <v>6</v>
          </cell>
          <cell r="J199">
            <v>0.31900000000000001</v>
          </cell>
          <cell r="K199">
            <v>8200</v>
          </cell>
          <cell r="L199">
            <v>378106</v>
          </cell>
          <cell r="M199">
            <v>386306</v>
          </cell>
          <cell r="N199">
            <v>33694</v>
          </cell>
        </row>
        <row r="200">
          <cell r="A200">
            <v>296</v>
          </cell>
          <cell r="B200" t="str">
            <v>한천 펜텀형틀 ( 마네킹형틀)</v>
          </cell>
          <cell r="C200">
            <v>1</v>
          </cell>
          <cell r="D200" t="str">
            <v>90.01.03</v>
          </cell>
          <cell r="E200">
            <v>69000</v>
          </cell>
          <cell r="F200">
            <v>6883</v>
          </cell>
          <cell r="H200">
            <v>6883</v>
          </cell>
          <cell r="I200">
            <v>6</v>
          </cell>
          <cell r="J200">
            <v>0.31900000000000001</v>
          </cell>
          <cell r="K200">
            <v>1180</v>
          </cell>
          <cell r="L200">
            <v>62117</v>
          </cell>
          <cell r="M200">
            <v>63297</v>
          </cell>
          <cell r="N200">
            <v>5703</v>
          </cell>
        </row>
        <row r="201">
          <cell r="A201">
            <v>297</v>
          </cell>
          <cell r="B201" t="str">
            <v>수액 Set 조립기</v>
          </cell>
          <cell r="C201">
            <v>1</v>
          </cell>
          <cell r="D201" t="str">
            <v>90.01.03</v>
          </cell>
          <cell r="E201">
            <v>2196000</v>
          </cell>
          <cell r="F201">
            <v>219600</v>
          </cell>
          <cell r="H201">
            <v>219600</v>
          </cell>
          <cell r="I201">
            <v>6</v>
          </cell>
          <cell r="J201">
            <v>0.31900000000000001</v>
          </cell>
          <cell r="K201">
            <v>43720</v>
          </cell>
          <cell r="L201">
            <v>1976400</v>
          </cell>
          <cell r="M201">
            <v>2020120</v>
          </cell>
          <cell r="N201">
            <v>175880</v>
          </cell>
        </row>
        <row r="202">
          <cell r="A202">
            <v>298</v>
          </cell>
          <cell r="B202" t="str">
            <v>Air Receive Tank</v>
          </cell>
          <cell r="C202">
            <v>1</v>
          </cell>
          <cell r="D202" t="str">
            <v>90.01.03</v>
          </cell>
          <cell r="E202">
            <v>1640000</v>
          </cell>
          <cell r="F202">
            <v>163580</v>
          </cell>
          <cell r="H202">
            <v>163580</v>
          </cell>
          <cell r="I202">
            <v>6</v>
          </cell>
          <cell r="J202">
            <v>0.31900000000000001</v>
          </cell>
          <cell r="K202">
            <v>32600</v>
          </cell>
          <cell r="L202">
            <v>1476420</v>
          </cell>
          <cell r="M202">
            <v>1509020</v>
          </cell>
          <cell r="N202">
            <v>130980</v>
          </cell>
        </row>
        <row r="203">
          <cell r="A203">
            <v>302</v>
          </cell>
          <cell r="B203" t="str">
            <v>U. V. Conveyor</v>
          </cell>
          <cell r="C203">
            <v>1</v>
          </cell>
          <cell r="D203" t="str">
            <v>90.01.03</v>
          </cell>
          <cell r="E203">
            <v>3576000</v>
          </cell>
          <cell r="F203">
            <v>356682</v>
          </cell>
          <cell r="H203">
            <v>356682</v>
          </cell>
          <cell r="I203">
            <v>6</v>
          </cell>
          <cell r="J203">
            <v>0.31900000000000001</v>
          </cell>
          <cell r="K203">
            <v>71320</v>
          </cell>
          <cell r="L203">
            <v>3219318</v>
          </cell>
          <cell r="M203">
            <v>3290638</v>
          </cell>
          <cell r="N203">
            <v>285362</v>
          </cell>
        </row>
        <row r="204">
          <cell r="A204">
            <v>303</v>
          </cell>
          <cell r="B204" t="str">
            <v>Incavator</v>
          </cell>
          <cell r="C204">
            <v>1</v>
          </cell>
          <cell r="D204" t="str">
            <v>90.01.03</v>
          </cell>
          <cell r="E204">
            <v>505000</v>
          </cell>
          <cell r="F204">
            <v>50372</v>
          </cell>
          <cell r="H204">
            <v>50372</v>
          </cell>
          <cell r="I204">
            <v>6</v>
          </cell>
          <cell r="J204">
            <v>0.31900000000000001</v>
          </cell>
          <cell r="K204">
            <v>9900</v>
          </cell>
          <cell r="L204">
            <v>454628</v>
          </cell>
          <cell r="M204">
            <v>464528</v>
          </cell>
          <cell r="N204">
            <v>40472</v>
          </cell>
        </row>
        <row r="205">
          <cell r="A205">
            <v>304</v>
          </cell>
          <cell r="B205" t="str">
            <v>Dry Oven</v>
          </cell>
          <cell r="C205">
            <v>1</v>
          </cell>
          <cell r="D205" t="str">
            <v>90.01.03</v>
          </cell>
          <cell r="E205">
            <v>168000</v>
          </cell>
          <cell r="F205">
            <v>16759</v>
          </cell>
          <cell r="H205">
            <v>16759</v>
          </cell>
          <cell r="I205">
            <v>6</v>
          </cell>
          <cell r="J205">
            <v>0.31900000000000001</v>
          </cell>
          <cell r="K205">
            <v>3160</v>
          </cell>
          <cell r="L205">
            <v>151241</v>
          </cell>
          <cell r="M205">
            <v>154401</v>
          </cell>
          <cell r="N205">
            <v>13599</v>
          </cell>
        </row>
        <row r="206">
          <cell r="A206">
            <v>305</v>
          </cell>
          <cell r="B206" t="str">
            <v>고압세척기 HD  820</v>
          </cell>
          <cell r="C206">
            <v>1</v>
          </cell>
          <cell r="D206" t="str">
            <v>90.01.03</v>
          </cell>
          <cell r="E206">
            <v>946000</v>
          </cell>
          <cell r="F206">
            <v>94358</v>
          </cell>
          <cell r="H206">
            <v>94358</v>
          </cell>
          <cell r="I206">
            <v>6</v>
          </cell>
          <cell r="J206">
            <v>0.31900000000000001</v>
          </cell>
          <cell r="K206">
            <v>18720</v>
          </cell>
          <cell r="L206">
            <v>851642</v>
          </cell>
          <cell r="M206">
            <v>870362</v>
          </cell>
          <cell r="N206">
            <v>75638</v>
          </cell>
        </row>
        <row r="207">
          <cell r="A207">
            <v>306</v>
          </cell>
          <cell r="B207" t="str">
            <v>High Fiequency Welding M/C (고주파접착기)</v>
          </cell>
          <cell r="C207">
            <v>1</v>
          </cell>
          <cell r="D207" t="str">
            <v>90.01.03</v>
          </cell>
          <cell r="E207">
            <v>71737000</v>
          </cell>
          <cell r="F207">
            <v>7155269</v>
          </cell>
          <cell r="H207">
            <v>7155269</v>
          </cell>
          <cell r="I207">
            <v>6</v>
          </cell>
          <cell r="J207">
            <v>0.31900000000000001</v>
          </cell>
          <cell r="K207">
            <v>1434540</v>
          </cell>
          <cell r="L207">
            <v>64581731</v>
          </cell>
          <cell r="M207">
            <v>66016271</v>
          </cell>
          <cell r="N207">
            <v>5720729</v>
          </cell>
        </row>
        <row r="208">
          <cell r="A208">
            <v>307</v>
          </cell>
          <cell r="B208" t="str">
            <v>수분제거장치</v>
          </cell>
          <cell r="C208">
            <v>3</v>
          </cell>
          <cell r="D208" t="str">
            <v>90.01.03</v>
          </cell>
          <cell r="E208">
            <v>660000</v>
          </cell>
          <cell r="F208">
            <v>65831</v>
          </cell>
          <cell r="H208">
            <v>65831</v>
          </cell>
          <cell r="I208">
            <v>6</v>
          </cell>
          <cell r="J208">
            <v>0.31900000000000001</v>
          </cell>
          <cell r="K208">
            <v>13000</v>
          </cell>
          <cell r="L208">
            <v>594169</v>
          </cell>
          <cell r="M208">
            <v>607169</v>
          </cell>
          <cell r="N208">
            <v>52831</v>
          </cell>
        </row>
        <row r="209">
          <cell r="A209">
            <v>308</v>
          </cell>
          <cell r="B209" t="str">
            <v>원심분리기</v>
          </cell>
          <cell r="C209">
            <v>1</v>
          </cell>
          <cell r="D209" t="str">
            <v>90.01.03</v>
          </cell>
          <cell r="E209">
            <v>298000</v>
          </cell>
          <cell r="F209">
            <v>29725</v>
          </cell>
          <cell r="H209">
            <v>29725</v>
          </cell>
          <cell r="I209">
            <v>6</v>
          </cell>
          <cell r="J209">
            <v>0.31900000000000001</v>
          </cell>
          <cell r="K209">
            <v>5760</v>
          </cell>
          <cell r="L209">
            <v>268275</v>
          </cell>
          <cell r="M209">
            <v>274035</v>
          </cell>
          <cell r="N209">
            <v>23965</v>
          </cell>
        </row>
        <row r="210">
          <cell r="A210">
            <v>309</v>
          </cell>
          <cell r="B210" t="str">
            <v>Micro파를 이용한 온열치료기</v>
          </cell>
          <cell r="C210">
            <v>1</v>
          </cell>
          <cell r="D210" t="str">
            <v>90.01.03</v>
          </cell>
          <cell r="E210">
            <v>3130650</v>
          </cell>
          <cell r="F210">
            <v>313065</v>
          </cell>
          <cell r="H210">
            <v>313065</v>
          </cell>
          <cell r="I210">
            <v>6</v>
          </cell>
          <cell r="J210">
            <v>0.31900000000000001</v>
          </cell>
          <cell r="K210">
            <v>62413</v>
          </cell>
          <cell r="L210">
            <v>2817585</v>
          </cell>
          <cell r="M210">
            <v>2879998</v>
          </cell>
          <cell r="N210">
            <v>250652</v>
          </cell>
        </row>
        <row r="211">
          <cell r="A211">
            <v>310</v>
          </cell>
          <cell r="B211" t="str">
            <v>혈액투석기계 DBB-22</v>
          </cell>
          <cell r="C211">
            <v>5</v>
          </cell>
          <cell r="D211" t="str">
            <v>90.01.03</v>
          </cell>
          <cell r="E211">
            <v>28395000</v>
          </cell>
          <cell r="F211">
            <v>2832205</v>
          </cell>
          <cell r="H211">
            <v>2832205</v>
          </cell>
          <cell r="I211">
            <v>6</v>
          </cell>
          <cell r="J211">
            <v>0.31900000000000001</v>
          </cell>
          <cell r="K211">
            <v>567700</v>
          </cell>
          <cell r="L211">
            <v>25562795</v>
          </cell>
          <cell r="M211">
            <v>26130495</v>
          </cell>
          <cell r="N211">
            <v>2264505</v>
          </cell>
        </row>
        <row r="212">
          <cell r="A212">
            <v>311</v>
          </cell>
          <cell r="B212" t="str">
            <v>Bag 건조기</v>
          </cell>
          <cell r="C212">
            <v>1</v>
          </cell>
          <cell r="D212" t="str">
            <v>90.01.03</v>
          </cell>
          <cell r="E212">
            <v>5679000</v>
          </cell>
          <cell r="F212">
            <v>566442</v>
          </cell>
          <cell r="H212">
            <v>566442</v>
          </cell>
          <cell r="I212">
            <v>6</v>
          </cell>
          <cell r="J212">
            <v>0.31900000000000001</v>
          </cell>
          <cell r="K212">
            <v>113380</v>
          </cell>
          <cell r="L212">
            <v>5112558</v>
          </cell>
          <cell r="M212">
            <v>5225938</v>
          </cell>
          <cell r="N212">
            <v>453062</v>
          </cell>
        </row>
        <row r="213">
          <cell r="A213">
            <v>312</v>
          </cell>
          <cell r="B213" t="str">
            <v>자동공급기</v>
          </cell>
          <cell r="C213">
            <v>2</v>
          </cell>
          <cell r="D213" t="str">
            <v>90.01.03</v>
          </cell>
          <cell r="E213">
            <v>542000</v>
          </cell>
          <cell r="F213">
            <v>54062</v>
          </cell>
          <cell r="H213">
            <v>54062</v>
          </cell>
          <cell r="I213">
            <v>6</v>
          </cell>
          <cell r="J213">
            <v>0.31900000000000001</v>
          </cell>
          <cell r="K213">
            <v>10640</v>
          </cell>
          <cell r="L213">
            <v>487938</v>
          </cell>
          <cell r="M213">
            <v>498578</v>
          </cell>
          <cell r="N213">
            <v>43422</v>
          </cell>
        </row>
        <row r="214">
          <cell r="A214">
            <v>313</v>
          </cell>
          <cell r="B214" t="str">
            <v>혈액투석기계 DBB-22</v>
          </cell>
          <cell r="C214">
            <v>10</v>
          </cell>
          <cell r="D214" t="str">
            <v>90.01.03</v>
          </cell>
          <cell r="E214">
            <v>58077000</v>
          </cell>
          <cell r="F214">
            <v>5792778</v>
          </cell>
          <cell r="H214">
            <v>5792778</v>
          </cell>
          <cell r="I214">
            <v>6</v>
          </cell>
          <cell r="J214">
            <v>0.31900000000000001</v>
          </cell>
          <cell r="K214">
            <v>1161340</v>
          </cell>
          <cell r="L214">
            <v>52284222</v>
          </cell>
          <cell r="M214">
            <v>53445562</v>
          </cell>
          <cell r="N214">
            <v>4631438</v>
          </cell>
        </row>
        <row r="215">
          <cell r="A215">
            <v>314</v>
          </cell>
          <cell r="B215" t="str">
            <v>혈액투석기계 DBB-22</v>
          </cell>
          <cell r="C215">
            <v>5</v>
          </cell>
          <cell r="D215" t="str">
            <v>90.01.03</v>
          </cell>
          <cell r="E215">
            <v>28395000</v>
          </cell>
          <cell r="F215">
            <v>2832205</v>
          </cell>
          <cell r="H215">
            <v>2832205</v>
          </cell>
          <cell r="I215">
            <v>6</v>
          </cell>
          <cell r="J215">
            <v>0.31900000000000001</v>
          </cell>
          <cell r="K215">
            <v>567700</v>
          </cell>
          <cell r="L215">
            <v>25562795</v>
          </cell>
          <cell r="M215">
            <v>26130495</v>
          </cell>
          <cell r="N215">
            <v>2264505</v>
          </cell>
        </row>
        <row r="216">
          <cell r="A216">
            <v>315</v>
          </cell>
          <cell r="B216" t="str">
            <v>동물실험실 냉방용 Air Con</v>
          </cell>
          <cell r="C216">
            <v>1</v>
          </cell>
          <cell r="D216" t="str">
            <v>90.01.03</v>
          </cell>
          <cell r="E216">
            <v>342428</v>
          </cell>
          <cell r="F216">
            <v>56986</v>
          </cell>
          <cell r="H216">
            <v>56986</v>
          </cell>
          <cell r="I216">
            <v>9</v>
          </cell>
          <cell r="J216">
            <v>0.22600000000000001</v>
          </cell>
          <cell r="K216">
            <v>12878</v>
          </cell>
          <cell r="L216">
            <v>285442</v>
          </cell>
          <cell r="M216">
            <v>298320</v>
          </cell>
          <cell r="N216">
            <v>44108</v>
          </cell>
        </row>
        <row r="217">
          <cell r="A217">
            <v>316</v>
          </cell>
          <cell r="B217" t="str">
            <v>Gasket Silicon Coating기</v>
          </cell>
          <cell r="C217">
            <v>1</v>
          </cell>
          <cell r="D217" t="str">
            <v>90.01.03</v>
          </cell>
          <cell r="E217">
            <v>450000</v>
          </cell>
          <cell r="F217">
            <v>44885</v>
          </cell>
          <cell r="H217">
            <v>44885</v>
          </cell>
          <cell r="I217">
            <v>6</v>
          </cell>
          <cell r="J217">
            <v>0.31900000000000001</v>
          </cell>
          <cell r="K217">
            <v>8800</v>
          </cell>
          <cell r="L217">
            <v>405115</v>
          </cell>
          <cell r="M217">
            <v>413915</v>
          </cell>
          <cell r="N217">
            <v>36085</v>
          </cell>
        </row>
        <row r="218">
          <cell r="A218">
            <v>317</v>
          </cell>
          <cell r="B218" t="str">
            <v>Chilling Unit 냉동기 40R/T</v>
          </cell>
          <cell r="C218">
            <v>1</v>
          </cell>
          <cell r="D218" t="str">
            <v>90.01.03</v>
          </cell>
          <cell r="E218">
            <v>5048000</v>
          </cell>
          <cell r="F218">
            <v>503504</v>
          </cell>
          <cell r="H218">
            <v>503504</v>
          </cell>
          <cell r="I218">
            <v>6</v>
          </cell>
          <cell r="J218">
            <v>0.31900000000000001</v>
          </cell>
          <cell r="K218">
            <v>100760</v>
          </cell>
          <cell r="L218">
            <v>4544496</v>
          </cell>
          <cell r="M218">
            <v>4645256</v>
          </cell>
          <cell r="N218">
            <v>402744</v>
          </cell>
        </row>
        <row r="219">
          <cell r="A219">
            <v>318</v>
          </cell>
          <cell r="B219" t="str">
            <v>수냉식냉방기 10R/T</v>
          </cell>
          <cell r="C219">
            <v>1</v>
          </cell>
          <cell r="D219" t="str">
            <v>90.01.03</v>
          </cell>
          <cell r="E219">
            <v>1614945</v>
          </cell>
          <cell r="F219">
            <v>300333</v>
          </cell>
          <cell r="H219">
            <v>300333</v>
          </cell>
          <cell r="I219">
            <v>9</v>
          </cell>
          <cell r="J219">
            <v>0.22600000000000001</v>
          </cell>
          <cell r="K219">
            <v>67875</v>
          </cell>
          <cell r="L219">
            <v>1314612</v>
          </cell>
          <cell r="M219">
            <v>1382487</v>
          </cell>
          <cell r="N219">
            <v>232458</v>
          </cell>
        </row>
        <row r="220">
          <cell r="A220">
            <v>319</v>
          </cell>
          <cell r="B220" t="str">
            <v>조직배양기용 표면처리기</v>
          </cell>
          <cell r="C220">
            <v>1</v>
          </cell>
          <cell r="D220" t="str">
            <v>90.01.03</v>
          </cell>
          <cell r="E220">
            <v>3849000</v>
          </cell>
          <cell r="F220">
            <v>383912</v>
          </cell>
          <cell r="H220">
            <v>383912</v>
          </cell>
          <cell r="I220">
            <v>6</v>
          </cell>
          <cell r="J220">
            <v>0.31900000000000001</v>
          </cell>
          <cell r="K220">
            <v>76780</v>
          </cell>
          <cell r="L220">
            <v>3465088</v>
          </cell>
          <cell r="M220">
            <v>3541868</v>
          </cell>
          <cell r="N220">
            <v>307132</v>
          </cell>
        </row>
        <row r="221">
          <cell r="A221">
            <v>320</v>
          </cell>
          <cell r="B221" t="str">
            <v>침연마신나세척기</v>
          </cell>
          <cell r="C221">
            <v>1</v>
          </cell>
          <cell r="D221" t="str">
            <v>90.01.03</v>
          </cell>
          <cell r="E221">
            <v>460000</v>
          </cell>
          <cell r="F221">
            <v>45883</v>
          </cell>
          <cell r="H221">
            <v>45883</v>
          </cell>
          <cell r="I221">
            <v>6</v>
          </cell>
          <cell r="J221">
            <v>0.31900000000000001</v>
          </cell>
          <cell r="K221">
            <v>9000</v>
          </cell>
          <cell r="L221">
            <v>414117</v>
          </cell>
          <cell r="M221">
            <v>423117</v>
          </cell>
          <cell r="N221">
            <v>36883</v>
          </cell>
        </row>
        <row r="222">
          <cell r="A222">
            <v>321</v>
          </cell>
          <cell r="B222" t="str">
            <v>직선기</v>
          </cell>
          <cell r="C222">
            <v>1</v>
          </cell>
          <cell r="D222" t="str">
            <v>90.01.03</v>
          </cell>
          <cell r="E222">
            <v>6395000</v>
          </cell>
          <cell r="F222">
            <v>637858</v>
          </cell>
          <cell r="H222">
            <v>637858</v>
          </cell>
          <cell r="I222">
            <v>6</v>
          </cell>
          <cell r="J222">
            <v>0.31900000000000001</v>
          </cell>
          <cell r="K222">
            <v>127700</v>
          </cell>
          <cell r="L222">
            <v>5757142</v>
          </cell>
          <cell r="M222">
            <v>5884842</v>
          </cell>
          <cell r="N222">
            <v>510158</v>
          </cell>
        </row>
        <row r="223">
          <cell r="A223">
            <v>322</v>
          </cell>
          <cell r="B223" t="str">
            <v>Spike Filter 접착용 초음파용착기</v>
          </cell>
          <cell r="C223">
            <v>1</v>
          </cell>
          <cell r="D223" t="str">
            <v>90.01.03</v>
          </cell>
          <cell r="E223">
            <v>1766000</v>
          </cell>
          <cell r="F223">
            <v>176147</v>
          </cell>
          <cell r="H223">
            <v>176147</v>
          </cell>
          <cell r="I223">
            <v>6</v>
          </cell>
          <cell r="J223">
            <v>0.31900000000000001</v>
          </cell>
          <cell r="K223">
            <v>35120</v>
          </cell>
          <cell r="L223">
            <v>1589853</v>
          </cell>
          <cell r="M223">
            <v>1624973</v>
          </cell>
          <cell r="N223">
            <v>141027</v>
          </cell>
        </row>
        <row r="224">
          <cell r="A224">
            <v>323</v>
          </cell>
          <cell r="B224" t="str">
            <v>15ml Vacuject 진공Capping기</v>
          </cell>
          <cell r="C224">
            <v>1</v>
          </cell>
          <cell r="D224" t="str">
            <v>90.01.03</v>
          </cell>
          <cell r="E224">
            <v>1577000</v>
          </cell>
          <cell r="F224">
            <v>157296</v>
          </cell>
          <cell r="H224">
            <v>157296</v>
          </cell>
          <cell r="I224">
            <v>6</v>
          </cell>
          <cell r="J224">
            <v>0.31900000000000001</v>
          </cell>
          <cell r="K224">
            <v>31340</v>
          </cell>
          <cell r="L224">
            <v>1419704</v>
          </cell>
          <cell r="M224">
            <v>1451044</v>
          </cell>
          <cell r="N224">
            <v>125956</v>
          </cell>
        </row>
        <row r="225">
          <cell r="A225">
            <v>324</v>
          </cell>
          <cell r="B225" t="str">
            <v>용해 Tank 300l</v>
          </cell>
          <cell r="C225">
            <v>1</v>
          </cell>
          <cell r="D225" t="str">
            <v>90.01.03</v>
          </cell>
          <cell r="E225">
            <v>6941000</v>
          </cell>
          <cell r="F225">
            <v>692317</v>
          </cell>
          <cell r="H225">
            <v>692317</v>
          </cell>
          <cell r="I225">
            <v>6</v>
          </cell>
          <cell r="J225">
            <v>0.31900000000000001</v>
          </cell>
          <cell r="K225">
            <v>138620</v>
          </cell>
          <cell r="L225">
            <v>6248683</v>
          </cell>
          <cell r="M225">
            <v>6387303</v>
          </cell>
          <cell r="N225">
            <v>553697</v>
          </cell>
        </row>
        <row r="226">
          <cell r="A226">
            <v>327</v>
          </cell>
          <cell r="B226" t="str">
            <v>Duct 공사</v>
          </cell>
          <cell r="C226">
            <v>1</v>
          </cell>
          <cell r="D226" t="str">
            <v>90.01.03</v>
          </cell>
          <cell r="E226">
            <v>504000</v>
          </cell>
          <cell r="F226">
            <v>50272</v>
          </cell>
          <cell r="H226">
            <v>50272</v>
          </cell>
          <cell r="I226">
            <v>6</v>
          </cell>
          <cell r="J226">
            <v>0.31900000000000001</v>
          </cell>
          <cell r="K226">
            <v>9880</v>
          </cell>
          <cell r="L226">
            <v>453728</v>
          </cell>
          <cell r="M226">
            <v>463608</v>
          </cell>
          <cell r="N226">
            <v>40392</v>
          </cell>
        </row>
        <row r="227">
          <cell r="A227">
            <v>328</v>
          </cell>
          <cell r="B227" t="str">
            <v>혈액저장 냉동장치  (Upright Freezer)</v>
          </cell>
          <cell r="C227">
            <v>1</v>
          </cell>
          <cell r="D227" t="str">
            <v>90.01.03</v>
          </cell>
          <cell r="E227">
            <v>3136000</v>
          </cell>
          <cell r="F227">
            <v>312795</v>
          </cell>
          <cell r="H227">
            <v>312795</v>
          </cell>
          <cell r="I227">
            <v>6</v>
          </cell>
          <cell r="J227">
            <v>0.31900000000000001</v>
          </cell>
          <cell r="K227">
            <v>62520</v>
          </cell>
          <cell r="L227">
            <v>2823205</v>
          </cell>
          <cell r="M227">
            <v>2885725</v>
          </cell>
          <cell r="N227">
            <v>250275</v>
          </cell>
        </row>
        <row r="228">
          <cell r="A228">
            <v>329</v>
          </cell>
          <cell r="B228" t="str">
            <v>수동식 지게차</v>
          </cell>
          <cell r="C228">
            <v>1</v>
          </cell>
          <cell r="D228" t="str">
            <v>90.01.03</v>
          </cell>
          <cell r="E228">
            <v>400000</v>
          </cell>
          <cell r="F228">
            <v>40124</v>
          </cell>
          <cell r="H228">
            <v>40124</v>
          </cell>
          <cell r="I228">
            <v>7</v>
          </cell>
          <cell r="J228">
            <v>0.28000000000000003</v>
          </cell>
          <cell r="K228">
            <v>124</v>
          </cell>
          <cell r="L228">
            <v>359876</v>
          </cell>
          <cell r="M228">
            <v>360000</v>
          </cell>
          <cell r="N228">
            <v>40000</v>
          </cell>
        </row>
        <row r="229">
          <cell r="A229">
            <v>330</v>
          </cell>
          <cell r="B229" t="str">
            <v>Sun Drain</v>
          </cell>
          <cell r="C229">
            <v>1</v>
          </cell>
          <cell r="D229" t="str">
            <v>90.01.03</v>
          </cell>
          <cell r="E229">
            <v>135000</v>
          </cell>
          <cell r="F229">
            <v>13543</v>
          </cell>
          <cell r="H229">
            <v>13543</v>
          </cell>
          <cell r="I229">
            <v>7</v>
          </cell>
          <cell r="J229">
            <v>0.28000000000000003</v>
          </cell>
          <cell r="K229">
            <v>43</v>
          </cell>
          <cell r="L229">
            <v>121457</v>
          </cell>
          <cell r="M229">
            <v>121500</v>
          </cell>
          <cell r="N229">
            <v>13500</v>
          </cell>
        </row>
        <row r="230">
          <cell r="A230">
            <v>331</v>
          </cell>
          <cell r="B230" t="str">
            <v>간염백신주사기 절단기</v>
          </cell>
          <cell r="C230">
            <v>1</v>
          </cell>
          <cell r="D230" t="str">
            <v>90.01.03</v>
          </cell>
          <cell r="E230">
            <v>504000</v>
          </cell>
          <cell r="F230">
            <v>50556</v>
          </cell>
          <cell r="H230">
            <v>50556</v>
          </cell>
          <cell r="I230">
            <v>7</v>
          </cell>
          <cell r="J230">
            <v>0.28000000000000003</v>
          </cell>
          <cell r="K230">
            <v>156</v>
          </cell>
          <cell r="L230">
            <v>453444</v>
          </cell>
          <cell r="M230">
            <v>453600</v>
          </cell>
          <cell r="N230">
            <v>50400</v>
          </cell>
        </row>
        <row r="231">
          <cell r="A231">
            <v>332</v>
          </cell>
          <cell r="B231" t="str">
            <v>FRP 냉각탑 80R/T</v>
          </cell>
          <cell r="C231">
            <v>1</v>
          </cell>
          <cell r="D231" t="str">
            <v>90.01.03</v>
          </cell>
          <cell r="E231">
            <v>1577000</v>
          </cell>
          <cell r="F231">
            <v>158184</v>
          </cell>
          <cell r="H231">
            <v>158184</v>
          </cell>
          <cell r="I231">
            <v>7</v>
          </cell>
          <cell r="J231">
            <v>0.28000000000000003</v>
          </cell>
          <cell r="K231">
            <v>484</v>
          </cell>
          <cell r="L231">
            <v>1418816</v>
          </cell>
          <cell r="M231">
            <v>1419300</v>
          </cell>
          <cell r="N231">
            <v>157700</v>
          </cell>
        </row>
        <row r="232">
          <cell r="A232">
            <v>333</v>
          </cell>
          <cell r="B232" t="str">
            <v>Clincal Temperature Monitor</v>
          </cell>
          <cell r="C232">
            <v>1</v>
          </cell>
          <cell r="D232" t="str">
            <v>90.01.03</v>
          </cell>
          <cell r="E232">
            <v>2082000</v>
          </cell>
          <cell r="F232">
            <v>208839</v>
          </cell>
          <cell r="H232">
            <v>208839</v>
          </cell>
          <cell r="I232">
            <v>7</v>
          </cell>
          <cell r="J232">
            <v>0.28000000000000003</v>
          </cell>
          <cell r="K232">
            <v>639</v>
          </cell>
          <cell r="L232">
            <v>1873161</v>
          </cell>
          <cell r="M232">
            <v>1873800</v>
          </cell>
          <cell r="N232">
            <v>208200</v>
          </cell>
        </row>
        <row r="233">
          <cell r="A233">
            <v>334</v>
          </cell>
          <cell r="B233" t="str">
            <v>포장및 반제품창고 배기Duct공사</v>
          </cell>
          <cell r="C233">
            <v>1</v>
          </cell>
          <cell r="D233" t="str">
            <v>90.01.03</v>
          </cell>
          <cell r="E233">
            <v>599000</v>
          </cell>
          <cell r="F233">
            <v>60084</v>
          </cell>
          <cell r="H233">
            <v>60084</v>
          </cell>
          <cell r="I233">
            <v>7</v>
          </cell>
          <cell r="J233">
            <v>0.28000000000000003</v>
          </cell>
          <cell r="K233">
            <v>184</v>
          </cell>
          <cell r="L233">
            <v>538916</v>
          </cell>
          <cell r="M233">
            <v>539100</v>
          </cell>
          <cell r="N233">
            <v>59900</v>
          </cell>
        </row>
        <row r="234">
          <cell r="A234">
            <v>335</v>
          </cell>
          <cell r="B234" t="str">
            <v>온열암치료 1호기 PC 및 Control 제어반</v>
          </cell>
          <cell r="C234">
            <v>1</v>
          </cell>
          <cell r="D234" t="str">
            <v>90.01.03</v>
          </cell>
          <cell r="E234">
            <v>3155000</v>
          </cell>
          <cell r="F234">
            <v>316467</v>
          </cell>
          <cell r="H234">
            <v>316467</v>
          </cell>
          <cell r="I234">
            <v>7</v>
          </cell>
          <cell r="J234">
            <v>0.28000000000000003</v>
          </cell>
          <cell r="K234">
            <v>967</v>
          </cell>
          <cell r="L234">
            <v>2838533</v>
          </cell>
          <cell r="M234">
            <v>2839500</v>
          </cell>
          <cell r="N234">
            <v>315500</v>
          </cell>
        </row>
        <row r="235">
          <cell r="A235">
            <v>336</v>
          </cell>
          <cell r="B235" t="str">
            <v>표면처리용 진공 Pump</v>
          </cell>
          <cell r="C235">
            <v>1</v>
          </cell>
          <cell r="D235" t="str">
            <v>90.01.03</v>
          </cell>
          <cell r="E235">
            <v>1388000</v>
          </cell>
          <cell r="F235">
            <v>139226</v>
          </cell>
          <cell r="H235">
            <v>139226</v>
          </cell>
          <cell r="I235">
            <v>7</v>
          </cell>
          <cell r="J235">
            <v>0.28000000000000003</v>
          </cell>
          <cell r="K235">
            <v>426</v>
          </cell>
          <cell r="L235">
            <v>1248774</v>
          </cell>
          <cell r="M235">
            <v>1249200</v>
          </cell>
          <cell r="N235">
            <v>138800</v>
          </cell>
        </row>
        <row r="236">
          <cell r="A236">
            <v>337</v>
          </cell>
          <cell r="B236" t="str">
            <v>Screw Air Compressor (공기압축기)</v>
          </cell>
          <cell r="C236">
            <v>1</v>
          </cell>
          <cell r="D236" t="str">
            <v>90.01.03</v>
          </cell>
          <cell r="E236">
            <v>4101000</v>
          </cell>
          <cell r="F236">
            <v>411357</v>
          </cell>
          <cell r="H236">
            <v>411357</v>
          </cell>
          <cell r="I236">
            <v>7</v>
          </cell>
          <cell r="J236">
            <v>0.28000000000000003</v>
          </cell>
          <cell r="K236">
            <v>1257</v>
          </cell>
          <cell r="L236">
            <v>3689643</v>
          </cell>
          <cell r="M236">
            <v>3690900</v>
          </cell>
          <cell r="N236">
            <v>410100</v>
          </cell>
        </row>
        <row r="237">
          <cell r="A237">
            <v>338</v>
          </cell>
          <cell r="B237" t="str">
            <v>Interface</v>
          </cell>
          <cell r="C237">
            <v>1</v>
          </cell>
          <cell r="D237" t="str">
            <v>90.01.03</v>
          </cell>
          <cell r="E237">
            <v>883000</v>
          </cell>
          <cell r="F237">
            <v>88571</v>
          </cell>
          <cell r="H237">
            <v>88571</v>
          </cell>
          <cell r="I237">
            <v>7</v>
          </cell>
          <cell r="J237">
            <v>0.28000000000000003</v>
          </cell>
          <cell r="K237">
            <v>271</v>
          </cell>
          <cell r="L237">
            <v>794429</v>
          </cell>
          <cell r="M237">
            <v>794700</v>
          </cell>
          <cell r="N237">
            <v>88300</v>
          </cell>
        </row>
        <row r="238">
          <cell r="A238">
            <v>339</v>
          </cell>
          <cell r="B238" t="str">
            <v>혈액투석기계 DBB-22</v>
          </cell>
          <cell r="C238">
            <v>10</v>
          </cell>
          <cell r="D238" t="str">
            <v>90.01.03</v>
          </cell>
          <cell r="E238">
            <v>58422000</v>
          </cell>
          <cell r="F238">
            <v>5860086</v>
          </cell>
          <cell r="H238">
            <v>5860086</v>
          </cell>
          <cell r="I238">
            <v>7</v>
          </cell>
          <cell r="J238">
            <v>0.28000000000000003</v>
          </cell>
          <cell r="K238">
            <v>17886</v>
          </cell>
          <cell r="L238">
            <v>52561914</v>
          </cell>
          <cell r="M238">
            <v>52579800</v>
          </cell>
          <cell r="N238">
            <v>5842200</v>
          </cell>
        </row>
        <row r="239">
          <cell r="A239">
            <v>340</v>
          </cell>
          <cell r="B239" t="str">
            <v>자동증류수기 (Freon 113 분별증류장치)</v>
          </cell>
          <cell r="C239">
            <v>1</v>
          </cell>
          <cell r="D239" t="str">
            <v>90.01.03</v>
          </cell>
          <cell r="E239">
            <v>250000</v>
          </cell>
          <cell r="F239">
            <v>25078</v>
          </cell>
          <cell r="H239">
            <v>25078</v>
          </cell>
          <cell r="I239">
            <v>7</v>
          </cell>
          <cell r="J239">
            <v>0.28000000000000003</v>
          </cell>
          <cell r="K239">
            <v>78</v>
          </cell>
          <cell r="L239">
            <v>224922</v>
          </cell>
          <cell r="M239">
            <v>225000</v>
          </cell>
          <cell r="N239">
            <v>25000</v>
          </cell>
        </row>
        <row r="240">
          <cell r="A240">
            <v>341</v>
          </cell>
          <cell r="B240" t="str">
            <v>Oscilloscope</v>
          </cell>
          <cell r="C240">
            <v>1</v>
          </cell>
          <cell r="D240" t="str">
            <v>90.01.03</v>
          </cell>
          <cell r="E240">
            <v>190000</v>
          </cell>
          <cell r="F240">
            <v>19060</v>
          </cell>
          <cell r="H240">
            <v>19060</v>
          </cell>
          <cell r="I240">
            <v>7</v>
          </cell>
          <cell r="J240">
            <v>0.28000000000000003</v>
          </cell>
          <cell r="K240">
            <v>60</v>
          </cell>
          <cell r="L240">
            <v>170940</v>
          </cell>
          <cell r="M240">
            <v>171000</v>
          </cell>
          <cell r="N240">
            <v>19000</v>
          </cell>
        </row>
        <row r="241">
          <cell r="A241">
            <v>342</v>
          </cell>
          <cell r="B241" t="str">
            <v>Frequency Counter</v>
          </cell>
          <cell r="C241">
            <v>1</v>
          </cell>
          <cell r="D241" t="str">
            <v>90.01.03</v>
          </cell>
          <cell r="E241">
            <v>162000</v>
          </cell>
          <cell r="F241">
            <v>16251</v>
          </cell>
          <cell r="H241">
            <v>16251</v>
          </cell>
          <cell r="I241">
            <v>7</v>
          </cell>
          <cell r="J241">
            <v>0.28000000000000003</v>
          </cell>
          <cell r="K241">
            <v>51</v>
          </cell>
          <cell r="L241">
            <v>145749</v>
          </cell>
          <cell r="M241">
            <v>145800</v>
          </cell>
          <cell r="N241">
            <v>16200</v>
          </cell>
        </row>
        <row r="242">
          <cell r="A242">
            <v>343</v>
          </cell>
          <cell r="B242" t="str">
            <v>온열암치료기 접착기 진공관</v>
          </cell>
          <cell r="C242">
            <v>4</v>
          </cell>
          <cell r="D242" t="str">
            <v>90.01.03</v>
          </cell>
          <cell r="E242">
            <v>174382</v>
          </cell>
          <cell r="F242">
            <v>29022</v>
          </cell>
          <cell r="H242">
            <v>29022</v>
          </cell>
          <cell r="I242">
            <v>9</v>
          </cell>
          <cell r="J242">
            <v>0.22600000000000001</v>
          </cell>
          <cell r="K242">
            <v>6558</v>
          </cell>
          <cell r="L242">
            <v>145360</v>
          </cell>
          <cell r="M242">
            <v>151918</v>
          </cell>
          <cell r="N242">
            <v>22464</v>
          </cell>
        </row>
        <row r="243">
          <cell r="A243">
            <v>344</v>
          </cell>
          <cell r="B243" t="str">
            <v>Vacuject Tube 표면처리용 진공 pump</v>
          </cell>
          <cell r="C243">
            <v>1</v>
          </cell>
          <cell r="D243" t="str">
            <v>90.01.03</v>
          </cell>
          <cell r="E243">
            <v>1388000</v>
          </cell>
          <cell r="F243">
            <v>139226</v>
          </cell>
          <cell r="H243">
            <v>139226</v>
          </cell>
          <cell r="I243">
            <v>7</v>
          </cell>
          <cell r="J243">
            <v>0.28000000000000003</v>
          </cell>
          <cell r="K243">
            <v>426</v>
          </cell>
          <cell r="L243">
            <v>1248774</v>
          </cell>
          <cell r="M243">
            <v>1249200</v>
          </cell>
          <cell r="N243">
            <v>138800</v>
          </cell>
        </row>
        <row r="244">
          <cell r="A244">
            <v>345</v>
          </cell>
          <cell r="B244" t="str">
            <v>온열암치료기 Applicator 전극판고정 Jig</v>
          </cell>
          <cell r="C244">
            <v>1</v>
          </cell>
          <cell r="D244" t="str">
            <v>90.01.03</v>
          </cell>
          <cell r="E244">
            <v>342000</v>
          </cell>
          <cell r="F244">
            <v>34306</v>
          </cell>
          <cell r="H244">
            <v>34306</v>
          </cell>
          <cell r="I244">
            <v>7</v>
          </cell>
          <cell r="J244">
            <v>0.28000000000000003</v>
          </cell>
          <cell r="K244">
            <v>106</v>
          </cell>
          <cell r="L244">
            <v>307694</v>
          </cell>
          <cell r="M244">
            <v>307800</v>
          </cell>
          <cell r="N244">
            <v>34200</v>
          </cell>
        </row>
        <row r="245">
          <cell r="A245">
            <v>346</v>
          </cell>
          <cell r="B245" t="str">
            <v>순수순환 Pump</v>
          </cell>
          <cell r="C245">
            <v>1</v>
          </cell>
          <cell r="D245" t="str">
            <v>90.01.03</v>
          </cell>
          <cell r="E245">
            <v>283000</v>
          </cell>
          <cell r="F245">
            <v>28388</v>
          </cell>
          <cell r="H245">
            <v>28388</v>
          </cell>
          <cell r="I245">
            <v>7</v>
          </cell>
          <cell r="J245">
            <v>0.28000000000000003</v>
          </cell>
          <cell r="K245">
            <v>88</v>
          </cell>
          <cell r="L245">
            <v>254612</v>
          </cell>
          <cell r="M245">
            <v>254700</v>
          </cell>
          <cell r="N245">
            <v>28300</v>
          </cell>
        </row>
        <row r="246">
          <cell r="A246">
            <v>347</v>
          </cell>
          <cell r="B246" t="str">
            <v>Vacuject Tube고주파 표면처리기</v>
          </cell>
          <cell r="C246">
            <v>1</v>
          </cell>
          <cell r="D246" t="str">
            <v>90.01.03</v>
          </cell>
          <cell r="E246">
            <v>4417000</v>
          </cell>
          <cell r="F246">
            <v>443053</v>
          </cell>
          <cell r="H246">
            <v>443053</v>
          </cell>
          <cell r="I246">
            <v>7</v>
          </cell>
          <cell r="J246">
            <v>0.28000000000000003</v>
          </cell>
          <cell r="K246">
            <v>1353</v>
          </cell>
          <cell r="L246">
            <v>3973947</v>
          </cell>
          <cell r="M246">
            <v>3975300</v>
          </cell>
          <cell r="N246">
            <v>441700</v>
          </cell>
        </row>
        <row r="247">
          <cell r="A247">
            <v>348</v>
          </cell>
          <cell r="B247" t="str">
            <v>Vacuject Tube고주파 표면처리기</v>
          </cell>
          <cell r="C247">
            <v>1</v>
          </cell>
          <cell r="D247" t="str">
            <v>90.01.03</v>
          </cell>
          <cell r="E247">
            <v>2524000</v>
          </cell>
          <cell r="F247">
            <v>253174</v>
          </cell>
          <cell r="H247">
            <v>253174</v>
          </cell>
          <cell r="I247">
            <v>7</v>
          </cell>
          <cell r="J247">
            <v>0.28000000000000003</v>
          </cell>
          <cell r="K247">
            <v>774</v>
          </cell>
          <cell r="L247">
            <v>2270826</v>
          </cell>
          <cell r="M247">
            <v>2271600</v>
          </cell>
          <cell r="N247">
            <v>252400</v>
          </cell>
        </row>
        <row r="248">
          <cell r="A248">
            <v>349</v>
          </cell>
          <cell r="B248" t="str">
            <v>주사기 기밀시험 감지기</v>
          </cell>
          <cell r="C248">
            <v>1</v>
          </cell>
          <cell r="D248" t="str">
            <v>90.01.03</v>
          </cell>
          <cell r="E248">
            <v>250000</v>
          </cell>
          <cell r="F248">
            <v>25078</v>
          </cell>
          <cell r="H248">
            <v>25078</v>
          </cell>
          <cell r="I248">
            <v>7</v>
          </cell>
          <cell r="J248">
            <v>0.28000000000000003</v>
          </cell>
          <cell r="K248">
            <v>78</v>
          </cell>
          <cell r="L248">
            <v>224922</v>
          </cell>
          <cell r="M248">
            <v>225000</v>
          </cell>
          <cell r="N248">
            <v>25000</v>
          </cell>
        </row>
        <row r="249">
          <cell r="A249">
            <v>350</v>
          </cell>
          <cell r="B249" t="str">
            <v>온열암치료기 2호기용 Computer</v>
          </cell>
          <cell r="C249">
            <v>1</v>
          </cell>
          <cell r="D249" t="str">
            <v>90.01.03</v>
          </cell>
          <cell r="E249">
            <v>1405405</v>
          </cell>
          <cell r="F249">
            <v>233879</v>
          </cell>
          <cell r="H249">
            <v>233879</v>
          </cell>
          <cell r="I249">
            <v>9</v>
          </cell>
          <cell r="J249">
            <v>0.22600000000000001</v>
          </cell>
          <cell r="K249">
            <v>52856</v>
          </cell>
          <cell r="L249">
            <v>1171526</v>
          </cell>
          <cell r="M249">
            <v>1224382</v>
          </cell>
          <cell r="N249">
            <v>181023</v>
          </cell>
        </row>
        <row r="250">
          <cell r="A250">
            <v>351</v>
          </cell>
          <cell r="B250" t="str">
            <v>온열암치료기 2호기용 Color Monitor</v>
          </cell>
          <cell r="C250">
            <v>1</v>
          </cell>
          <cell r="D250" t="str">
            <v>90.01.03</v>
          </cell>
          <cell r="E250">
            <v>151595</v>
          </cell>
          <cell r="F250">
            <v>25229</v>
          </cell>
          <cell r="H250">
            <v>25229</v>
          </cell>
          <cell r="I250">
            <v>9</v>
          </cell>
          <cell r="J250">
            <v>0.22600000000000001</v>
          </cell>
          <cell r="K250">
            <v>5701</v>
          </cell>
          <cell r="L250">
            <v>126366</v>
          </cell>
          <cell r="M250">
            <v>132067</v>
          </cell>
          <cell r="N250">
            <v>19528</v>
          </cell>
        </row>
        <row r="251">
          <cell r="A251">
            <v>352</v>
          </cell>
          <cell r="B251" t="str">
            <v>온열암치료기 2호기용 Color Printer</v>
          </cell>
          <cell r="C251">
            <v>1</v>
          </cell>
          <cell r="D251" t="str">
            <v>90.01.03</v>
          </cell>
          <cell r="E251">
            <v>142120</v>
          </cell>
          <cell r="F251">
            <v>23652</v>
          </cell>
          <cell r="H251">
            <v>23652</v>
          </cell>
          <cell r="I251">
            <v>9</v>
          </cell>
          <cell r="J251">
            <v>0.22600000000000001</v>
          </cell>
          <cell r="K251">
            <v>5345</v>
          </cell>
          <cell r="L251">
            <v>118468</v>
          </cell>
          <cell r="M251">
            <v>123813</v>
          </cell>
          <cell r="N251">
            <v>18307</v>
          </cell>
        </row>
        <row r="252">
          <cell r="A252">
            <v>353</v>
          </cell>
          <cell r="B252" t="str">
            <v>관류형 Boiler</v>
          </cell>
          <cell r="C252">
            <v>1</v>
          </cell>
          <cell r="D252" t="str">
            <v>90.01.03</v>
          </cell>
          <cell r="E252">
            <v>15144000</v>
          </cell>
          <cell r="F252">
            <v>1612656</v>
          </cell>
          <cell r="H252">
            <v>1612656</v>
          </cell>
          <cell r="I252">
            <v>7</v>
          </cell>
          <cell r="J252">
            <v>0.28000000000000003</v>
          </cell>
          <cell r="K252">
            <v>98256</v>
          </cell>
          <cell r="L252">
            <v>13531344</v>
          </cell>
          <cell r="M252">
            <v>13629600</v>
          </cell>
          <cell r="N252">
            <v>1514400</v>
          </cell>
        </row>
        <row r="253">
          <cell r="A253">
            <v>354</v>
          </cell>
          <cell r="B253" t="str">
            <v>열 교환기</v>
          </cell>
          <cell r="C253">
            <v>1</v>
          </cell>
          <cell r="D253" t="str">
            <v>90.01.03</v>
          </cell>
          <cell r="E253">
            <v>1274000</v>
          </cell>
          <cell r="F253">
            <v>127792</v>
          </cell>
          <cell r="H253">
            <v>127792</v>
          </cell>
          <cell r="I253">
            <v>7</v>
          </cell>
          <cell r="J253">
            <v>0.28000000000000003</v>
          </cell>
          <cell r="K253">
            <v>392</v>
          </cell>
          <cell r="L253">
            <v>1146208</v>
          </cell>
          <cell r="M253">
            <v>1146600</v>
          </cell>
          <cell r="N253">
            <v>127400</v>
          </cell>
        </row>
        <row r="254">
          <cell r="A254">
            <v>355</v>
          </cell>
          <cell r="B254" t="str">
            <v>Compressor Air Clean</v>
          </cell>
          <cell r="C254">
            <v>1</v>
          </cell>
          <cell r="D254" t="str">
            <v>90.01.03</v>
          </cell>
          <cell r="E254">
            <v>4732000</v>
          </cell>
          <cell r="F254">
            <v>474650</v>
          </cell>
          <cell r="H254">
            <v>474650</v>
          </cell>
          <cell r="I254">
            <v>7</v>
          </cell>
          <cell r="J254">
            <v>0.28000000000000003</v>
          </cell>
          <cell r="K254">
            <v>1450</v>
          </cell>
          <cell r="L254">
            <v>4257350</v>
          </cell>
          <cell r="M254">
            <v>4258800</v>
          </cell>
          <cell r="N254">
            <v>473200</v>
          </cell>
        </row>
        <row r="255">
          <cell r="A255">
            <v>356</v>
          </cell>
          <cell r="B255" t="str">
            <v>Blister Packing M/C용 Drum</v>
          </cell>
          <cell r="C255">
            <v>1</v>
          </cell>
          <cell r="D255" t="str">
            <v>90.01.03</v>
          </cell>
          <cell r="E255">
            <v>1104000</v>
          </cell>
          <cell r="F255">
            <v>110740</v>
          </cell>
          <cell r="H255">
            <v>110740</v>
          </cell>
          <cell r="I255">
            <v>7</v>
          </cell>
          <cell r="J255">
            <v>0.28000000000000003</v>
          </cell>
          <cell r="K255">
            <v>340</v>
          </cell>
          <cell r="L255">
            <v>993260</v>
          </cell>
          <cell r="M255">
            <v>993600</v>
          </cell>
          <cell r="N255">
            <v>110400</v>
          </cell>
        </row>
        <row r="256">
          <cell r="A256">
            <v>358</v>
          </cell>
          <cell r="B256" t="str">
            <v>막 CAP Tube절단 접착기</v>
          </cell>
          <cell r="C256">
            <v>1</v>
          </cell>
          <cell r="D256" t="str">
            <v>90.01.03</v>
          </cell>
          <cell r="E256">
            <v>1577000</v>
          </cell>
          <cell r="F256">
            <v>158184</v>
          </cell>
          <cell r="H256">
            <v>158184</v>
          </cell>
          <cell r="I256">
            <v>7</v>
          </cell>
          <cell r="J256">
            <v>0.28000000000000003</v>
          </cell>
          <cell r="K256">
            <v>484</v>
          </cell>
          <cell r="L256">
            <v>1418816</v>
          </cell>
          <cell r="M256">
            <v>1419300</v>
          </cell>
          <cell r="N256">
            <v>157700</v>
          </cell>
        </row>
        <row r="257">
          <cell r="A257">
            <v>359</v>
          </cell>
          <cell r="B257" t="str">
            <v>관류형 Boiler증설 배관공사</v>
          </cell>
          <cell r="C257">
            <v>1</v>
          </cell>
          <cell r="D257" t="str">
            <v>90.01.03</v>
          </cell>
          <cell r="E257">
            <v>2650000</v>
          </cell>
          <cell r="F257">
            <v>265812</v>
          </cell>
          <cell r="H257">
            <v>265812</v>
          </cell>
          <cell r="I257">
            <v>7</v>
          </cell>
          <cell r="J257">
            <v>0.28000000000000003</v>
          </cell>
          <cell r="K257">
            <v>812</v>
          </cell>
          <cell r="L257">
            <v>2384188</v>
          </cell>
          <cell r="M257">
            <v>2385000</v>
          </cell>
          <cell r="N257">
            <v>265000</v>
          </cell>
        </row>
        <row r="258">
          <cell r="A258">
            <v>360</v>
          </cell>
          <cell r="B258" t="str">
            <v>Tube Numbering M/C</v>
          </cell>
          <cell r="C258">
            <v>5</v>
          </cell>
          <cell r="D258" t="str">
            <v>90.01.03</v>
          </cell>
          <cell r="E258">
            <v>1985000</v>
          </cell>
          <cell r="F258">
            <v>199109</v>
          </cell>
          <cell r="H258">
            <v>199109</v>
          </cell>
          <cell r="I258">
            <v>7</v>
          </cell>
          <cell r="J258">
            <v>0.28000000000000003</v>
          </cell>
          <cell r="K258">
            <v>609</v>
          </cell>
          <cell r="L258">
            <v>1785891</v>
          </cell>
          <cell r="M258">
            <v>1786500</v>
          </cell>
          <cell r="N258">
            <v>198500</v>
          </cell>
        </row>
        <row r="259">
          <cell r="A259">
            <v>361</v>
          </cell>
          <cell r="B259" t="str">
            <v>E.O Gas멸균기 온.습도 Control 기록계</v>
          </cell>
          <cell r="C259">
            <v>1</v>
          </cell>
          <cell r="D259" t="str">
            <v>90.01.03</v>
          </cell>
          <cell r="E259">
            <v>1893000</v>
          </cell>
          <cell r="F259">
            <v>189882</v>
          </cell>
          <cell r="H259">
            <v>189882</v>
          </cell>
          <cell r="I259">
            <v>7</v>
          </cell>
          <cell r="J259">
            <v>0.28000000000000003</v>
          </cell>
          <cell r="K259">
            <v>582</v>
          </cell>
          <cell r="L259">
            <v>1703118</v>
          </cell>
          <cell r="M259">
            <v>1703700</v>
          </cell>
          <cell r="N259">
            <v>189300</v>
          </cell>
        </row>
        <row r="260">
          <cell r="A260">
            <v>362</v>
          </cell>
          <cell r="B260" t="str">
            <v>Vacuject Tube 진공 Tester기</v>
          </cell>
          <cell r="C260">
            <v>1</v>
          </cell>
          <cell r="D260" t="str">
            <v>90.01.03</v>
          </cell>
          <cell r="E260">
            <v>227000</v>
          </cell>
          <cell r="F260">
            <v>22771</v>
          </cell>
          <cell r="H260">
            <v>22771</v>
          </cell>
          <cell r="I260">
            <v>7</v>
          </cell>
          <cell r="J260">
            <v>0.28000000000000003</v>
          </cell>
          <cell r="K260">
            <v>71</v>
          </cell>
          <cell r="L260">
            <v>204229</v>
          </cell>
          <cell r="M260">
            <v>204300</v>
          </cell>
          <cell r="N260">
            <v>22700</v>
          </cell>
        </row>
        <row r="261">
          <cell r="A261">
            <v>363</v>
          </cell>
          <cell r="B261" t="str">
            <v>온열암치료기 2호기 발진부및 전원공급기</v>
          </cell>
          <cell r="C261">
            <v>1</v>
          </cell>
          <cell r="D261" t="str">
            <v>90.01.03</v>
          </cell>
          <cell r="E261">
            <v>5251000</v>
          </cell>
          <cell r="F261">
            <v>526709</v>
          </cell>
          <cell r="H261">
            <v>526709</v>
          </cell>
          <cell r="I261">
            <v>7</v>
          </cell>
          <cell r="J261">
            <v>0.28000000000000003</v>
          </cell>
          <cell r="K261">
            <v>1609</v>
          </cell>
          <cell r="L261">
            <v>4724291</v>
          </cell>
          <cell r="M261">
            <v>4725900</v>
          </cell>
          <cell r="N261">
            <v>525100</v>
          </cell>
        </row>
        <row r="262">
          <cell r="A262">
            <v>364</v>
          </cell>
          <cell r="B262" t="str">
            <v>금형운반용 Geared Stacker</v>
          </cell>
          <cell r="C262">
            <v>1</v>
          </cell>
          <cell r="D262" t="str">
            <v>90.01.03</v>
          </cell>
          <cell r="E262">
            <v>588000</v>
          </cell>
          <cell r="F262">
            <v>58981</v>
          </cell>
          <cell r="H262">
            <v>58981</v>
          </cell>
          <cell r="I262">
            <v>7</v>
          </cell>
          <cell r="J262">
            <v>0.28000000000000003</v>
          </cell>
          <cell r="K262">
            <v>181</v>
          </cell>
          <cell r="L262">
            <v>529019</v>
          </cell>
          <cell r="M262">
            <v>529200</v>
          </cell>
          <cell r="N262">
            <v>58800</v>
          </cell>
        </row>
        <row r="263">
          <cell r="A263">
            <v>365</v>
          </cell>
          <cell r="B263" t="str">
            <v>고압 세척기</v>
          </cell>
          <cell r="C263">
            <v>1</v>
          </cell>
          <cell r="D263" t="str">
            <v>90.01.03</v>
          </cell>
          <cell r="E263">
            <v>1324000</v>
          </cell>
          <cell r="F263">
            <v>132807</v>
          </cell>
          <cell r="H263">
            <v>132807</v>
          </cell>
          <cell r="I263">
            <v>7</v>
          </cell>
          <cell r="J263">
            <v>0.28000000000000003</v>
          </cell>
          <cell r="K263">
            <v>407</v>
          </cell>
          <cell r="L263">
            <v>1191193</v>
          </cell>
          <cell r="M263">
            <v>1191600</v>
          </cell>
          <cell r="N263">
            <v>132400</v>
          </cell>
        </row>
        <row r="264">
          <cell r="A264">
            <v>366</v>
          </cell>
          <cell r="B264" t="str">
            <v>고주파접착기 3KW</v>
          </cell>
          <cell r="C264">
            <v>1</v>
          </cell>
          <cell r="D264" t="str">
            <v>90.01.03</v>
          </cell>
          <cell r="E264">
            <v>66618000</v>
          </cell>
          <cell r="F264">
            <v>6682195</v>
          </cell>
          <cell r="H264">
            <v>6682195</v>
          </cell>
          <cell r="I264">
            <v>7</v>
          </cell>
          <cell r="J264">
            <v>0.28000000000000003</v>
          </cell>
          <cell r="K264">
            <v>20395</v>
          </cell>
          <cell r="L264">
            <v>59935805</v>
          </cell>
          <cell r="M264">
            <v>59956200</v>
          </cell>
          <cell r="N264">
            <v>6661800</v>
          </cell>
        </row>
        <row r="265">
          <cell r="A265">
            <v>367</v>
          </cell>
          <cell r="B265" t="str">
            <v>고주파 접착기 3-15KW</v>
          </cell>
          <cell r="C265">
            <v>1</v>
          </cell>
          <cell r="D265" t="str">
            <v>90.01.03</v>
          </cell>
          <cell r="E265">
            <v>100497000</v>
          </cell>
          <cell r="F265">
            <v>10080466</v>
          </cell>
          <cell r="H265">
            <v>10080466</v>
          </cell>
          <cell r="I265">
            <v>7</v>
          </cell>
          <cell r="J265">
            <v>0.28000000000000003</v>
          </cell>
          <cell r="K265">
            <v>30766</v>
          </cell>
          <cell r="L265">
            <v>90416534</v>
          </cell>
          <cell r="M265">
            <v>90447300</v>
          </cell>
          <cell r="N265">
            <v>10049700</v>
          </cell>
        </row>
        <row r="266">
          <cell r="A266">
            <v>368</v>
          </cell>
          <cell r="B266" t="str">
            <v>반자동 실크인쇄기</v>
          </cell>
          <cell r="C266">
            <v>1</v>
          </cell>
          <cell r="D266" t="str">
            <v>90.01.03</v>
          </cell>
          <cell r="E266">
            <v>3017000</v>
          </cell>
          <cell r="F266">
            <v>302625</v>
          </cell>
          <cell r="H266">
            <v>302625</v>
          </cell>
          <cell r="I266">
            <v>7</v>
          </cell>
          <cell r="J266">
            <v>0.28000000000000003</v>
          </cell>
          <cell r="K266">
            <v>925</v>
          </cell>
          <cell r="L266">
            <v>2714375</v>
          </cell>
          <cell r="M266">
            <v>2715300</v>
          </cell>
          <cell r="N266">
            <v>301700</v>
          </cell>
        </row>
        <row r="267">
          <cell r="A267">
            <v>369</v>
          </cell>
          <cell r="B267" t="str">
            <v>Compressor Pannel</v>
          </cell>
          <cell r="C267">
            <v>1</v>
          </cell>
          <cell r="D267" t="str">
            <v>90.01.03</v>
          </cell>
          <cell r="E267">
            <v>1744672</v>
          </cell>
          <cell r="F267">
            <v>290338</v>
          </cell>
          <cell r="H267">
            <v>290338</v>
          </cell>
          <cell r="I267">
            <v>9</v>
          </cell>
          <cell r="J267">
            <v>0.22600000000000001</v>
          </cell>
          <cell r="K267">
            <v>65616</v>
          </cell>
          <cell r="L267">
            <v>1454334</v>
          </cell>
          <cell r="M267">
            <v>1519950</v>
          </cell>
          <cell r="N267">
            <v>224722</v>
          </cell>
        </row>
        <row r="268">
          <cell r="A268">
            <v>370</v>
          </cell>
          <cell r="B268" t="str">
            <v>SV형(정량식) 충진기</v>
          </cell>
          <cell r="C268">
            <v>1</v>
          </cell>
          <cell r="D268" t="str">
            <v>90.01.03</v>
          </cell>
          <cell r="E268">
            <v>8006000</v>
          </cell>
          <cell r="F268">
            <v>803052</v>
          </cell>
          <cell r="H268">
            <v>803052</v>
          </cell>
          <cell r="I268">
            <v>7</v>
          </cell>
          <cell r="J268">
            <v>0.28000000000000003</v>
          </cell>
          <cell r="K268">
            <v>2452</v>
          </cell>
          <cell r="L268">
            <v>7202948</v>
          </cell>
          <cell r="M268">
            <v>7205400</v>
          </cell>
          <cell r="N268">
            <v>800600</v>
          </cell>
        </row>
        <row r="269">
          <cell r="A269">
            <v>371</v>
          </cell>
          <cell r="B269" t="str">
            <v>H.D Sol 용해 Tank설치시 Plate Heat Exchanger</v>
          </cell>
          <cell r="C269">
            <v>1</v>
          </cell>
          <cell r="D269" t="str">
            <v>90.01.03</v>
          </cell>
          <cell r="E269">
            <v>2024000</v>
          </cell>
          <cell r="F269">
            <v>203021</v>
          </cell>
          <cell r="H269">
            <v>203021</v>
          </cell>
          <cell r="I269">
            <v>7</v>
          </cell>
          <cell r="J269">
            <v>0.28000000000000003</v>
          </cell>
          <cell r="K269">
            <v>621</v>
          </cell>
          <cell r="L269">
            <v>1820979</v>
          </cell>
          <cell r="M269">
            <v>1821600</v>
          </cell>
          <cell r="N269">
            <v>202400</v>
          </cell>
        </row>
        <row r="270">
          <cell r="A270">
            <v>372</v>
          </cell>
          <cell r="B270" t="str">
            <v>Filter Housing</v>
          </cell>
          <cell r="C270">
            <v>1</v>
          </cell>
          <cell r="D270" t="str">
            <v>90.01.03</v>
          </cell>
          <cell r="E270">
            <v>984000</v>
          </cell>
          <cell r="F270">
            <v>98702</v>
          </cell>
          <cell r="H270">
            <v>98702</v>
          </cell>
          <cell r="I270">
            <v>7</v>
          </cell>
          <cell r="J270">
            <v>0.28000000000000003</v>
          </cell>
          <cell r="K270">
            <v>302</v>
          </cell>
          <cell r="L270">
            <v>885298</v>
          </cell>
          <cell r="M270">
            <v>885600</v>
          </cell>
          <cell r="N270">
            <v>98400</v>
          </cell>
        </row>
        <row r="271">
          <cell r="A271">
            <v>373</v>
          </cell>
          <cell r="B271" t="str">
            <v>Cartridge Filter</v>
          </cell>
          <cell r="C271">
            <v>1</v>
          </cell>
          <cell r="D271" t="str">
            <v>90.01.03</v>
          </cell>
          <cell r="E271">
            <v>432000</v>
          </cell>
          <cell r="F271">
            <v>43334</v>
          </cell>
          <cell r="H271">
            <v>43334</v>
          </cell>
          <cell r="I271">
            <v>7</v>
          </cell>
          <cell r="J271">
            <v>0.28000000000000003</v>
          </cell>
          <cell r="K271">
            <v>134</v>
          </cell>
          <cell r="L271">
            <v>388666</v>
          </cell>
          <cell r="M271">
            <v>388800</v>
          </cell>
          <cell r="N271">
            <v>43200</v>
          </cell>
        </row>
        <row r="272">
          <cell r="A272">
            <v>374</v>
          </cell>
          <cell r="B272" t="str">
            <v>복강 Bag건조용 열건조기</v>
          </cell>
          <cell r="C272">
            <v>1</v>
          </cell>
          <cell r="D272" t="str">
            <v>90.01.03</v>
          </cell>
          <cell r="E272">
            <v>2145000</v>
          </cell>
          <cell r="F272">
            <v>215158</v>
          </cell>
          <cell r="H272">
            <v>215158</v>
          </cell>
          <cell r="I272">
            <v>7</v>
          </cell>
          <cell r="J272">
            <v>0.28000000000000003</v>
          </cell>
          <cell r="K272">
            <v>658</v>
          </cell>
          <cell r="L272">
            <v>1929842</v>
          </cell>
          <cell r="M272">
            <v>1930500</v>
          </cell>
          <cell r="N272">
            <v>214500</v>
          </cell>
        </row>
        <row r="273">
          <cell r="A273">
            <v>375</v>
          </cell>
          <cell r="B273" t="str">
            <v>GHT-RF8 2호기 Applicator부 겐트리 제작</v>
          </cell>
          <cell r="C273">
            <v>1</v>
          </cell>
          <cell r="D273" t="str">
            <v>90.01.03</v>
          </cell>
          <cell r="E273">
            <v>2944000</v>
          </cell>
          <cell r="F273">
            <v>295303</v>
          </cell>
          <cell r="H273">
            <v>295303</v>
          </cell>
          <cell r="I273">
            <v>7</v>
          </cell>
          <cell r="J273">
            <v>0.28000000000000003</v>
          </cell>
          <cell r="K273">
            <v>903</v>
          </cell>
          <cell r="L273">
            <v>2648697</v>
          </cell>
          <cell r="M273">
            <v>2649600</v>
          </cell>
          <cell r="N273">
            <v>294400</v>
          </cell>
        </row>
        <row r="274">
          <cell r="A274">
            <v>376</v>
          </cell>
          <cell r="B274" t="str">
            <v>GHT-RF8 2호기 Applicator부 전극판부분제작</v>
          </cell>
          <cell r="C274">
            <v>1</v>
          </cell>
          <cell r="D274" t="str">
            <v>90.01.03</v>
          </cell>
          <cell r="E274">
            <v>5961000</v>
          </cell>
          <cell r="F274">
            <v>597927</v>
          </cell>
          <cell r="H274">
            <v>597927</v>
          </cell>
          <cell r="I274">
            <v>7</v>
          </cell>
          <cell r="J274">
            <v>0.28000000000000003</v>
          </cell>
          <cell r="K274">
            <v>1827</v>
          </cell>
          <cell r="L274">
            <v>5363073</v>
          </cell>
          <cell r="M274">
            <v>5364900</v>
          </cell>
          <cell r="N274">
            <v>596100</v>
          </cell>
        </row>
        <row r="275">
          <cell r="A275">
            <v>377</v>
          </cell>
          <cell r="B275" t="str">
            <v>GHT-RF8 2호기 Applicator부 냉각수부 제작</v>
          </cell>
          <cell r="C275">
            <v>1</v>
          </cell>
          <cell r="D275" t="str">
            <v>90.01.03</v>
          </cell>
          <cell r="E275">
            <v>2796000</v>
          </cell>
          <cell r="F275">
            <v>280457</v>
          </cell>
          <cell r="H275">
            <v>280457</v>
          </cell>
          <cell r="I275">
            <v>7</v>
          </cell>
          <cell r="J275">
            <v>0.28000000000000003</v>
          </cell>
          <cell r="K275">
            <v>857</v>
          </cell>
          <cell r="L275">
            <v>2515543</v>
          </cell>
          <cell r="M275">
            <v>2516400</v>
          </cell>
          <cell r="N275">
            <v>279600</v>
          </cell>
        </row>
        <row r="276">
          <cell r="A276">
            <v>378</v>
          </cell>
          <cell r="B276" t="str">
            <v>I.V Catheter용 Jig</v>
          </cell>
          <cell r="C276">
            <v>1</v>
          </cell>
          <cell r="D276" t="str">
            <v>90.01.03</v>
          </cell>
          <cell r="E276">
            <v>5974000</v>
          </cell>
          <cell r="F276">
            <v>599231</v>
          </cell>
          <cell r="H276">
            <v>599231</v>
          </cell>
          <cell r="I276">
            <v>7</v>
          </cell>
          <cell r="J276">
            <v>0.28000000000000003</v>
          </cell>
          <cell r="K276">
            <v>1831</v>
          </cell>
          <cell r="L276">
            <v>5374769</v>
          </cell>
          <cell r="M276">
            <v>5376600</v>
          </cell>
          <cell r="N276">
            <v>597400</v>
          </cell>
        </row>
        <row r="277">
          <cell r="A277">
            <v>379</v>
          </cell>
          <cell r="B277" t="str">
            <v>Leak Tester</v>
          </cell>
          <cell r="C277">
            <v>1</v>
          </cell>
          <cell r="D277" t="str">
            <v>90.01.03</v>
          </cell>
          <cell r="E277">
            <v>5049000</v>
          </cell>
          <cell r="F277">
            <v>506447</v>
          </cell>
          <cell r="H277">
            <v>506447</v>
          </cell>
          <cell r="I277">
            <v>7</v>
          </cell>
          <cell r="J277">
            <v>0.28000000000000003</v>
          </cell>
          <cell r="K277">
            <v>1547</v>
          </cell>
          <cell r="L277">
            <v>4542553</v>
          </cell>
          <cell r="M277">
            <v>4544100</v>
          </cell>
          <cell r="N277">
            <v>504900</v>
          </cell>
        </row>
        <row r="278">
          <cell r="A278">
            <v>380</v>
          </cell>
          <cell r="B278" t="str">
            <v>Hot Stamping M/C</v>
          </cell>
          <cell r="C278">
            <v>1</v>
          </cell>
          <cell r="D278" t="str">
            <v>90.01.03</v>
          </cell>
          <cell r="E278">
            <v>1177000</v>
          </cell>
          <cell r="F278">
            <v>118062</v>
          </cell>
          <cell r="H278">
            <v>118062</v>
          </cell>
          <cell r="I278">
            <v>7</v>
          </cell>
          <cell r="J278">
            <v>0.28000000000000003</v>
          </cell>
          <cell r="K278">
            <v>362</v>
          </cell>
          <cell r="L278">
            <v>1058938</v>
          </cell>
          <cell r="M278">
            <v>1059300</v>
          </cell>
          <cell r="N278">
            <v>117700</v>
          </cell>
        </row>
        <row r="279">
          <cell r="A279">
            <v>381</v>
          </cell>
          <cell r="B279" t="str">
            <v>온열암치료기 2호기 침대</v>
          </cell>
          <cell r="C279">
            <v>1</v>
          </cell>
          <cell r="D279" t="str">
            <v>90.01.03</v>
          </cell>
          <cell r="E279">
            <v>5888000</v>
          </cell>
          <cell r="F279">
            <v>590604</v>
          </cell>
          <cell r="H279">
            <v>590604</v>
          </cell>
          <cell r="I279">
            <v>7</v>
          </cell>
          <cell r="J279">
            <v>0.28000000000000003</v>
          </cell>
          <cell r="K279">
            <v>1804</v>
          </cell>
          <cell r="L279">
            <v>5297396</v>
          </cell>
          <cell r="M279">
            <v>5299200</v>
          </cell>
          <cell r="N279">
            <v>588800</v>
          </cell>
        </row>
        <row r="280">
          <cell r="A280">
            <v>382</v>
          </cell>
          <cell r="B280" t="str">
            <v>Filter Housing</v>
          </cell>
          <cell r="C280">
            <v>1</v>
          </cell>
          <cell r="D280" t="str">
            <v>90.01.03</v>
          </cell>
          <cell r="E280">
            <v>984000</v>
          </cell>
          <cell r="F280">
            <v>98702</v>
          </cell>
          <cell r="H280">
            <v>98702</v>
          </cell>
          <cell r="I280">
            <v>7</v>
          </cell>
          <cell r="J280">
            <v>0.28000000000000003</v>
          </cell>
          <cell r="K280">
            <v>302</v>
          </cell>
          <cell r="L280">
            <v>885298</v>
          </cell>
          <cell r="M280">
            <v>885600</v>
          </cell>
          <cell r="N280">
            <v>98400</v>
          </cell>
        </row>
        <row r="281">
          <cell r="A281">
            <v>383</v>
          </cell>
          <cell r="B281" t="str">
            <v>온열암치료기 Computer 제어반 및 제어회로</v>
          </cell>
          <cell r="C281">
            <v>1</v>
          </cell>
          <cell r="D281" t="str">
            <v>90.01.03</v>
          </cell>
          <cell r="E281">
            <v>3786000</v>
          </cell>
          <cell r="F281">
            <v>379760</v>
          </cell>
          <cell r="H281">
            <v>379760</v>
          </cell>
          <cell r="I281">
            <v>7</v>
          </cell>
          <cell r="J281">
            <v>0.28000000000000003</v>
          </cell>
          <cell r="K281">
            <v>1160</v>
          </cell>
          <cell r="L281">
            <v>3406240</v>
          </cell>
          <cell r="M281">
            <v>3407400</v>
          </cell>
          <cell r="N281">
            <v>378600</v>
          </cell>
        </row>
        <row r="282">
          <cell r="A282">
            <v>384</v>
          </cell>
          <cell r="B282" t="str">
            <v>Needle O/T Box인쇄기</v>
          </cell>
          <cell r="C282">
            <v>1</v>
          </cell>
          <cell r="D282" t="str">
            <v>90.01.03</v>
          </cell>
          <cell r="E282">
            <v>1104000</v>
          </cell>
          <cell r="F282">
            <v>110740</v>
          </cell>
          <cell r="H282">
            <v>110740</v>
          </cell>
          <cell r="I282">
            <v>7</v>
          </cell>
          <cell r="J282">
            <v>0.28000000000000003</v>
          </cell>
          <cell r="K282">
            <v>340</v>
          </cell>
          <cell r="L282">
            <v>993260</v>
          </cell>
          <cell r="M282">
            <v>993600</v>
          </cell>
          <cell r="N282">
            <v>110400</v>
          </cell>
        </row>
        <row r="283">
          <cell r="A283">
            <v>385</v>
          </cell>
          <cell r="B283" t="str">
            <v>Auto Clave (5M)</v>
          </cell>
          <cell r="C283">
            <v>1</v>
          </cell>
          <cell r="D283" t="str">
            <v>90.01.03</v>
          </cell>
          <cell r="E283">
            <v>70638560</v>
          </cell>
          <cell r="F283">
            <v>7085483</v>
          </cell>
          <cell r="H283">
            <v>7085483</v>
          </cell>
          <cell r="I283">
            <v>7</v>
          </cell>
          <cell r="J283">
            <v>0.28000000000000003</v>
          </cell>
          <cell r="K283">
            <v>21627</v>
          </cell>
          <cell r="L283">
            <v>63553077</v>
          </cell>
          <cell r="M283">
            <v>63574704</v>
          </cell>
          <cell r="N283">
            <v>7063856</v>
          </cell>
        </row>
        <row r="284">
          <cell r="A284">
            <v>386</v>
          </cell>
          <cell r="B284" t="str">
            <v>제습기</v>
          </cell>
          <cell r="C284">
            <v>1</v>
          </cell>
          <cell r="D284" t="str">
            <v>90.01.03</v>
          </cell>
          <cell r="E284">
            <v>485000</v>
          </cell>
          <cell r="F284">
            <v>48650</v>
          </cell>
          <cell r="H284">
            <v>48650</v>
          </cell>
          <cell r="I284">
            <v>7</v>
          </cell>
          <cell r="J284">
            <v>0.28000000000000003</v>
          </cell>
          <cell r="K284">
            <v>150</v>
          </cell>
          <cell r="L284">
            <v>436350</v>
          </cell>
          <cell r="M284">
            <v>436500</v>
          </cell>
          <cell r="N284">
            <v>48500</v>
          </cell>
        </row>
        <row r="285">
          <cell r="A285">
            <v>387</v>
          </cell>
          <cell r="B285" t="str">
            <v>Filling M/C(반자동 분주기)</v>
          </cell>
          <cell r="C285">
            <v>1</v>
          </cell>
          <cell r="D285" t="str">
            <v>90.01.03</v>
          </cell>
          <cell r="E285">
            <v>20442000</v>
          </cell>
          <cell r="F285">
            <v>2050459</v>
          </cell>
          <cell r="H285">
            <v>2050459</v>
          </cell>
          <cell r="I285">
            <v>7</v>
          </cell>
          <cell r="J285">
            <v>0.28000000000000003</v>
          </cell>
          <cell r="K285">
            <v>6259</v>
          </cell>
          <cell r="L285">
            <v>18391541</v>
          </cell>
          <cell r="M285">
            <v>18397800</v>
          </cell>
          <cell r="N285">
            <v>2044200</v>
          </cell>
        </row>
        <row r="286">
          <cell r="A286">
            <v>388</v>
          </cell>
          <cell r="B286" t="str">
            <v>Upright Freezer (혈액저장 냉동장치)</v>
          </cell>
          <cell r="C286">
            <v>1</v>
          </cell>
          <cell r="D286" t="str">
            <v>90.01.03</v>
          </cell>
          <cell r="E286">
            <v>4089000</v>
          </cell>
          <cell r="F286">
            <v>410154</v>
          </cell>
          <cell r="H286">
            <v>410154</v>
          </cell>
          <cell r="I286">
            <v>7</v>
          </cell>
          <cell r="J286">
            <v>0.28000000000000003</v>
          </cell>
          <cell r="K286">
            <v>1254</v>
          </cell>
          <cell r="L286">
            <v>3678846</v>
          </cell>
          <cell r="M286">
            <v>3680100</v>
          </cell>
          <cell r="N286">
            <v>408900</v>
          </cell>
        </row>
        <row r="287">
          <cell r="A287">
            <v>389</v>
          </cell>
          <cell r="B287" t="str">
            <v>Pyrogen Testing System (열측정기)</v>
          </cell>
          <cell r="C287">
            <v>1</v>
          </cell>
          <cell r="D287" t="str">
            <v>90.01.03</v>
          </cell>
          <cell r="E287">
            <v>5653000</v>
          </cell>
          <cell r="F287">
            <v>567032</v>
          </cell>
          <cell r="H287">
            <v>567032</v>
          </cell>
          <cell r="I287">
            <v>7</v>
          </cell>
          <cell r="J287">
            <v>0.28000000000000003</v>
          </cell>
          <cell r="K287">
            <v>1732</v>
          </cell>
          <cell r="L287">
            <v>5085968</v>
          </cell>
          <cell r="M287">
            <v>5087700</v>
          </cell>
          <cell r="N287">
            <v>565300</v>
          </cell>
        </row>
        <row r="288">
          <cell r="A288">
            <v>390</v>
          </cell>
          <cell r="B288" t="str">
            <v>Blood Pump</v>
          </cell>
          <cell r="C288">
            <v>1</v>
          </cell>
          <cell r="D288" t="str">
            <v>90.01.03</v>
          </cell>
          <cell r="E288">
            <v>802000</v>
          </cell>
          <cell r="F288">
            <v>80448</v>
          </cell>
          <cell r="H288">
            <v>80448</v>
          </cell>
          <cell r="I288">
            <v>7</v>
          </cell>
          <cell r="J288">
            <v>0.28000000000000003</v>
          </cell>
          <cell r="K288">
            <v>248</v>
          </cell>
          <cell r="L288">
            <v>721552</v>
          </cell>
          <cell r="M288">
            <v>721800</v>
          </cell>
          <cell r="N288">
            <v>80200</v>
          </cell>
        </row>
        <row r="289">
          <cell r="A289">
            <v>391</v>
          </cell>
          <cell r="B289" t="str">
            <v>온열암치료기 1호기용 전극판</v>
          </cell>
          <cell r="C289">
            <v>1</v>
          </cell>
          <cell r="D289" t="str">
            <v>90.01.03</v>
          </cell>
          <cell r="E289">
            <v>2796000</v>
          </cell>
          <cell r="F289">
            <v>280457</v>
          </cell>
          <cell r="H289">
            <v>280457</v>
          </cell>
          <cell r="I289">
            <v>7</v>
          </cell>
          <cell r="J289">
            <v>0.28000000000000003</v>
          </cell>
          <cell r="K289">
            <v>857</v>
          </cell>
          <cell r="L289">
            <v>2515543</v>
          </cell>
          <cell r="M289">
            <v>2516400</v>
          </cell>
          <cell r="N289">
            <v>279600</v>
          </cell>
        </row>
        <row r="290">
          <cell r="A290">
            <v>392</v>
          </cell>
          <cell r="B290" t="str">
            <v>무정전 전원장치</v>
          </cell>
          <cell r="C290">
            <v>1</v>
          </cell>
          <cell r="D290" t="str">
            <v>90.01.03</v>
          </cell>
          <cell r="E290">
            <v>574000</v>
          </cell>
          <cell r="F290">
            <v>57577</v>
          </cell>
          <cell r="H290">
            <v>57577</v>
          </cell>
          <cell r="I290">
            <v>7</v>
          </cell>
          <cell r="J290">
            <v>0.28000000000000003</v>
          </cell>
          <cell r="K290">
            <v>177</v>
          </cell>
          <cell r="L290">
            <v>516423</v>
          </cell>
          <cell r="M290">
            <v>516600</v>
          </cell>
          <cell r="N290">
            <v>57400</v>
          </cell>
        </row>
        <row r="291">
          <cell r="A291">
            <v>393</v>
          </cell>
          <cell r="B291" t="str">
            <v>열풍순환 건조기</v>
          </cell>
          <cell r="C291">
            <v>1</v>
          </cell>
          <cell r="D291" t="str">
            <v>90.01.03</v>
          </cell>
          <cell r="E291">
            <v>510000</v>
          </cell>
          <cell r="F291">
            <v>51158</v>
          </cell>
          <cell r="H291">
            <v>51158</v>
          </cell>
          <cell r="I291">
            <v>7</v>
          </cell>
          <cell r="J291">
            <v>0.28000000000000003</v>
          </cell>
          <cell r="K291">
            <v>158</v>
          </cell>
          <cell r="L291">
            <v>458842</v>
          </cell>
          <cell r="M291">
            <v>459000</v>
          </cell>
          <cell r="N291">
            <v>51000</v>
          </cell>
        </row>
        <row r="292">
          <cell r="A292">
            <v>394</v>
          </cell>
          <cell r="B292" t="str">
            <v>Limulus Test</v>
          </cell>
          <cell r="C292">
            <v>1</v>
          </cell>
          <cell r="D292" t="str">
            <v>90.01.03</v>
          </cell>
          <cell r="E292">
            <v>2689000</v>
          </cell>
          <cell r="F292">
            <v>269725</v>
          </cell>
          <cell r="H292">
            <v>269725</v>
          </cell>
          <cell r="I292">
            <v>7</v>
          </cell>
          <cell r="J292">
            <v>0.28000000000000003</v>
          </cell>
          <cell r="K292">
            <v>825</v>
          </cell>
          <cell r="L292">
            <v>2419275</v>
          </cell>
          <cell r="M292">
            <v>2420100</v>
          </cell>
          <cell r="N292">
            <v>268900</v>
          </cell>
        </row>
        <row r="293">
          <cell r="A293">
            <v>395</v>
          </cell>
          <cell r="B293" t="str">
            <v>혈액 Bag 분주기 Jig</v>
          </cell>
          <cell r="C293">
            <v>1</v>
          </cell>
          <cell r="D293" t="str">
            <v>90.01.03</v>
          </cell>
          <cell r="E293">
            <v>94000</v>
          </cell>
          <cell r="F293">
            <v>9430</v>
          </cell>
          <cell r="H293">
            <v>9430</v>
          </cell>
          <cell r="I293">
            <v>7</v>
          </cell>
          <cell r="J293">
            <v>0.28000000000000003</v>
          </cell>
          <cell r="K293">
            <v>30</v>
          </cell>
          <cell r="L293">
            <v>84570</v>
          </cell>
          <cell r="M293">
            <v>84600</v>
          </cell>
          <cell r="N293">
            <v>9400</v>
          </cell>
        </row>
        <row r="294">
          <cell r="A294">
            <v>396</v>
          </cell>
          <cell r="B294" t="str">
            <v>H.D Sol 용해 Tank (3000L)</v>
          </cell>
          <cell r="C294">
            <v>1</v>
          </cell>
          <cell r="D294" t="str">
            <v>90.01.03</v>
          </cell>
          <cell r="E294">
            <v>8653000</v>
          </cell>
          <cell r="F294">
            <v>1642740</v>
          </cell>
          <cell r="H294">
            <v>1642740</v>
          </cell>
          <cell r="I294">
            <v>7</v>
          </cell>
          <cell r="J294">
            <v>0.28000000000000003</v>
          </cell>
          <cell r="K294">
            <v>777440</v>
          </cell>
          <cell r="L294">
            <v>7010260</v>
          </cell>
          <cell r="M294">
            <v>7787700</v>
          </cell>
          <cell r="N294">
            <v>865300</v>
          </cell>
        </row>
        <row r="295">
          <cell r="A295">
            <v>397</v>
          </cell>
          <cell r="B295" t="str">
            <v>혈액Bag용 원단정전기및 이물제거 장치</v>
          </cell>
          <cell r="C295">
            <v>1</v>
          </cell>
          <cell r="D295" t="str">
            <v>90.01.03</v>
          </cell>
          <cell r="E295">
            <v>721000</v>
          </cell>
          <cell r="F295">
            <v>72322</v>
          </cell>
          <cell r="H295">
            <v>72322</v>
          </cell>
          <cell r="I295">
            <v>7</v>
          </cell>
          <cell r="J295">
            <v>0.28000000000000003</v>
          </cell>
          <cell r="K295">
            <v>222</v>
          </cell>
          <cell r="L295">
            <v>648678</v>
          </cell>
          <cell r="M295">
            <v>648900</v>
          </cell>
          <cell r="N295">
            <v>72100</v>
          </cell>
        </row>
        <row r="296">
          <cell r="A296">
            <v>399</v>
          </cell>
          <cell r="B296" t="str">
            <v>Peritosol용 3000L 용해탱크</v>
          </cell>
          <cell r="C296">
            <v>1</v>
          </cell>
          <cell r="D296" t="str">
            <v>90.01.03</v>
          </cell>
          <cell r="E296">
            <v>10220000</v>
          </cell>
          <cell r="F296">
            <v>1025130</v>
          </cell>
          <cell r="H296">
            <v>1025130</v>
          </cell>
          <cell r="I296">
            <v>7</v>
          </cell>
          <cell r="J296">
            <v>0.28000000000000003</v>
          </cell>
          <cell r="K296">
            <v>3130</v>
          </cell>
          <cell r="L296">
            <v>9194870</v>
          </cell>
          <cell r="M296">
            <v>9198000</v>
          </cell>
          <cell r="N296">
            <v>1022000</v>
          </cell>
        </row>
        <row r="297">
          <cell r="A297">
            <v>400</v>
          </cell>
          <cell r="B297" t="str">
            <v>MEC 침조립기용 Vibrators (전동Motor)</v>
          </cell>
          <cell r="C297">
            <v>1</v>
          </cell>
          <cell r="D297" t="str">
            <v>90.01.03</v>
          </cell>
          <cell r="E297">
            <v>110000</v>
          </cell>
          <cell r="F297">
            <v>11035</v>
          </cell>
          <cell r="H297">
            <v>11035</v>
          </cell>
          <cell r="I297">
            <v>7</v>
          </cell>
          <cell r="J297">
            <v>0.28000000000000003</v>
          </cell>
          <cell r="K297">
            <v>35</v>
          </cell>
          <cell r="L297">
            <v>98965</v>
          </cell>
          <cell r="M297">
            <v>99000</v>
          </cell>
          <cell r="N297">
            <v>11000</v>
          </cell>
        </row>
        <row r="298">
          <cell r="A298">
            <v>401</v>
          </cell>
          <cell r="B298" t="str">
            <v>I.V Catheter전해연마용 Jig</v>
          </cell>
          <cell r="C298">
            <v>1</v>
          </cell>
          <cell r="D298" t="str">
            <v>90.01.03</v>
          </cell>
          <cell r="E298">
            <v>757000</v>
          </cell>
          <cell r="F298">
            <v>75933</v>
          </cell>
          <cell r="H298">
            <v>75933</v>
          </cell>
          <cell r="I298">
            <v>7</v>
          </cell>
          <cell r="J298">
            <v>0.28000000000000003</v>
          </cell>
          <cell r="K298">
            <v>233</v>
          </cell>
          <cell r="L298">
            <v>681067</v>
          </cell>
          <cell r="M298">
            <v>681300</v>
          </cell>
          <cell r="N298">
            <v>75700</v>
          </cell>
        </row>
        <row r="299">
          <cell r="A299">
            <v>402</v>
          </cell>
          <cell r="B299" t="str">
            <v>Needle Taping Drum M/C</v>
          </cell>
          <cell r="C299">
            <v>1</v>
          </cell>
          <cell r="D299" t="str">
            <v>90.01.03</v>
          </cell>
          <cell r="E299">
            <v>1324000</v>
          </cell>
          <cell r="F299">
            <v>132807</v>
          </cell>
          <cell r="H299">
            <v>132807</v>
          </cell>
          <cell r="I299">
            <v>7</v>
          </cell>
          <cell r="J299">
            <v>0.28000000000000003</v>
          </cell>
          <cell r="K299">
            <v>407</v>
          </cell>
          <cell r="L299">
            <v>1191193</v>
          </cell>
          <cell r="M299">
            <v>1191600</v>
          </cell>
          <cell r="N299">
            <v>132400</v>
          </cell>
        </row>
        <row r="300">
          <cell r="A300">
            <v>403</v>
          </cell>
          <cell r="B300" t="str">
            <v>3ml주사기자동 조립기</v>
          </cell>
          <cell r="C300">
            <v>1</v>
          </cell>
          <cell r="D300" t="str">
            <v>90.01.03</v>
          </cell>
          <cell r="E300">
            <v>25171000</v>
          </cell>
          <cell r="F300">
            <v>2524807</v>
          </cell>
          <cell r="H300">
            <v>2524807</v>
          </cell>
          <cell r="I300">
            <v>7</v>
          </cell>
          <cell r="J300">
            <v>0.28000000000000003</v>
          </cell>
          <cell r="K300">
            <v>7707</v>
          </cell>
          <cell r="L300">
            <v>22646193</v>
          </cell>
          <cell r="M300">
            <v>22653900</v>
          </cell>
          <cell r="N300">
            <v>2517100</v>
          </cell>
        </row>
        <row r="301">
          <cell r="A301">
            <v>404</v>
          </cell>
          <cell r="B301" t="str">
            <v>Vacuject Labelling M/C</v>
          </cell>
          <cell r="C301">
            <v>1</v>
          </cell>
          <cell r="D301" t="str">
            <v>90.01.03</v>
          </cell>
          <cell r="E301">
            <v>5034000</v>
          </cell>
          <cell r="F301">
            <v>504943</v>
          </cell>
          <cell r="H301">
            <v>504943</v>
          </cell>
          <cell r="I301">
            <v>7</v>
          </cell>
          <cell r="J301">
            <v>0.28000000000000003</v>
          </cell>
          <cell r="K301">
            <v>1543</v>
          </cell>
          <cell r="L301">
            <v>4529057</v>
          </cell>
          <cell r="M301">
            <v>4530600</v>
          </cell>
          <cell r="N301">
            <v>503400</v>
          </cell>
        </row>
        <row r="302">
          <cell r="A302">
            <v>405</v>
          </cell>
          <cell r="B302" t="str">
            <v>전해연마기 Gas배출용 Duct및 Blower공사</v>
          </cell>
          <cell r="C302">
            <v>1</v>
          </cell>
          <cell r="D302" t="str">
            <v>90.01.03</v>
          </cell>
          <cell r="E302">
            <v>934000</v>
          </cell>
          <cell r="F302">
            <v>93688</v>
          </cell>
          <cell r="H302">
            <v>93688</v>
          </cell>
          <cell r="I302">
            <v>7</v>
          </cell>
          <cell r="J302">
            <v>0.28000000000000003</v>
          </cell>
          <cell r="K302">
            <v>288</v>
          </cell>
          <cell r="L302">
            <v>840312</v>
          </cell>
          <cell r="M302">
            <v>840600</v>
          </cell>
          <cell r="N302">
            <v>93400</v>
          </cell>
        </row>
        <row r="303">
          <cell r="A303">
            <v>406</v>
          </cell>
          <cell r="B303" t="str">
            <v>Clean Air System냉각수 배관공사</v>
          </cell>
          <cell r="C303">
            <v>1</v>
          </cell>
          <cell r="D303" t="str">
            <v>90.01.03</v>
          </cell>
          <cell r="E303">
            <v>294000</v>
          </cell>
          <cell r="F303">
            <v>29492</v>
          </cell>
          <cell r="H303">
            <v>29492</v>
          </cell>
          <cell r="I303">
            <v>7</v>
          </cell>
          <cell r="J303">
            <v>0.28000000000000003</v>
          </cell>
          <cell r="K303">
            <v>92</v>
          </cell>
          <cell r="L303">
            <v>264508</v>
          </cell>
          <cell r="M303">
            <v>264600</v>
          </cell>
          <cell r="N303">
            <v>29400</v>
          </cell>
        </row>
        <row r="304">
          <cell r="A304">
            <v>407</v>
          </cell>
          <cell r="B304" t="str">
            <v>Filter (Tape) Cutting M/C</v>
          </cell>
          <cell r="C304">
            <v>1</v>
          </cell>
          <cell r="D304" t="str">
            <v>90.01.03</v>
          </cell>
          <cell r="E304">
            <v>1269000</v>
          </cell>
          <cell r="F304">
            <v>127290</v>
          </cell>
          <cell r="H304">
            <v>127290</v>
          </cell>
          <cell r="I304">
            <v>7</v>
          </cell>
          <cell r="J304">
            <v>0.28000000000000003</v>
          </cell>
          <cell r="K304">
            <v>390</v>
          </cell>
          <cell r="L304">
            <v>1141710</v>
          </cell>
          <cell r="M304">
            <v>1142100</v>
          </cell>
          <cell r="N304">
            <v>126900</v>
          </cell>
        </row>
        <row r="305">
          <cell r="A305">
            <v>408</v>
          </cell>
          <cell r="B305" t="str">
            <v>접착인쇄실 Blower및 Duct공사대</v>
          </cell>
          <cell r="C305">
            <v>1</v>
          </cell>
          <cell r="D305" t="str">
            <v>90.01.03</v>
          </cell>
          <cell r="E305">
            <v>1268375</v>
          </cell>
          <cell r="F305">
            <v>211076</v>
          </cell>
          <cell r="H305">
            <v>211076</v>
          </cell>
          <cell r="I305">
            <v>9</v>
          </cell>
          <cell r="J305">
            <v>0.22600000000000001</v>
          </cell>
          <cell r="K305">
            <v>47703</v>
          </cell>
          <cell r="L305">
            <v>1057299</v>
          </cell>
          <cell r="M305">
            <v>1105002</v>
          </cell>
          <cell r="N305">
            <v>163373</v>
          </cell>
        </row>
        <row r="306">
          <cell r="A306">
            <v>409</v>
          </cell>
          <cell r="B306" t="str">
            <v>Tube Cutting M/C</v>
          </cell>
          <cell r="C306">
            <v>1</v>
          </cell>
          <cell r="D306" t="str">
            <v>90.01.03</v>
          </cell>
          <cell r="E306">
            <v>2576000</v>
          </cell>
          <cell r="F306">
            <v>258390</v>
          </cell>
          <cell r="H306">
            <v>258390</v>
          </cell>
          <cell r="I306">
            <v>7</v>
          </cell>
          <cell r="J306">
            <v>0.28000000000000003</v>
          </cell>
          <cell r="K306">
            <v>790</v>
          </cell>
          <cell r="L306">
            <v>2317610</v>
          </cell>
          <cell r="M306">
            <v>2318400</v>
          </cell>
          <cell r="N306">
            <v>257600</v>
          </cell>
        </row>
        <row r="307">
          <cell r="A307">
            <v>410</v>
          </cell>
          <cell r="B307" t="str">
            <v>Cooling Coil용 Winding Drum</v>
          </cell>
          <cell r="C307">
            <v>1</v>
          </cell>
          <cell r="D307" t="str">
            <v>90.01.03</v>
          </cell>
          <cell r="E307">
            <v>809000</v>
          </cell>
          <cell r="F307">
            <v>81149</v>
          </cell>
          <cell r="H307">
            <v>81149</v>
          </cell>
          <cell r="I307">
            <v>7</v>
          </cell>
          <cell r="J307">
            <v>0.28000000000000003</v>
          </cell>
          <cell r="K307">
            <v>249</v>
          </cell>
          <cell r="L307">
            <v>727851</v>
          </cell>
          <cell r="M307">
            <v>728100</v>
          </cell>
          <cell r="N307">
            <v>80900</v>
          </cell>
        </row>
        <row r="308">
          <cell r="A308">
            <v>411</v>
          </cell>
          <cell r="B308" t="str">
            <v>수액Set용 Drip Chamber 압입기</v>
          </cell>
          <cell r="C308">
            <v>1</v>
          </cell>
          <cell r="D308" t="str">
            <v>90.01.03</v>
          </cell>
          <cell r="E308">
            <v>1472000</v>
          </cell>
          <cell r="F308">
            <v>147652</v>
          </cell>
          <cell r="H308">
            <v>147652</v>
          </cell>
          <cell r="I308">
            <v>7</v>
          </cell>
          <cell r="J308">
            <v>0.28000000000000003</v>
          </cell>
          <cell r="K308">
            <v>452</v>
          </cell>
          <cell r="L308">
            <v>1324348</v>
          </cell>
          <cell r="M308">
            <v>1324800</v>
          </cell>
          <cell r="N308">
            <v>147200</v>
          </cell>
        </row>
        <row r="309">
          <cell r="A309">
            <v>412</v>
          </cell>
          <cell r="B309" t="str">
            <v>혈액 Bag 이물제거장치</v>
          </cell>
          <cell r="C309">
            <v>1</v>
          </cell>
          <cell r="D309" t="str">
            <v>90.01.03</v>
          </cell>
          <cell r="E309">
            <v>473000</v>
          </cell>
          <cell r="F309">
            <v>47446</v>
          </cell>
          <cell r="H309">
            <v>47446</v>
          </cell>
          <cell r="I309">
            <v>7</v>
          </cell>
          <cell r="J309">
            <v>0.28000000000000003</v>
          </cell>
          <cell r="K309">
            <v>146</v>
          </cell>
          <cell r="L309">
            <v>425554</v>
          </cell>
          <cell r="M309">
            <v>425700</v>
          </cell>
          <cell r="N309">
            <v>47300</v>
          </cell>
        </row>
        <row r="310">
          <cell r="A310">
            <v>413</v>
          </cell>
          <cell r="B310" t="str">
            <v>Blow Molding M/C 60 pie (압출기)</v>
          </cell>
          <cell r="C310">
            <v>1</v>
          </cell>
          <cell r="D310" t="str">
            <v>90.01.03</v>
          </cell>
          <cell r="E310">
            <v>21344000</v>
          </cell>
          <cell r="F310">
            <v>2140936</v>
          </cell>
          <cell r="H310">
            <v>2140936</v>
          </cell>
          <cell r="I310">
            <v>7</v>
          </cell>
          <cell r="J310">
            <v>0.28000000000000003</v>
          </cell>
          <cell r="K310">
            <v>6536</v>
          </cell>
          <cell r="L310">
            <v>19203064</v>
          </cell>
          <cell r="M310">
            <v>19209600</v>
          </cell>
          <cell r="N310">
            <v>2134400</v>
          </cell>
        </row>
        <row r="311">
          <cell r="A311">
            <v>414</v>
          </cell>
          <cell r="B311" t="str">
            <v>Clean Bench</v>
          </cell>
          <cell r="C311">
            <v>1</v>
          </cell>
          <cell r="D311" t="str">
            <v>90.01.03</v>
          </cell>
          <cell r="E311">
            <v>1766000</v>
          </cell>
          <cell r="F311">
            <v>177142</v>
          </cell>
          <cell r="H311">
            <v>177142</v>
          </cell>
          <cell r="I311">
            <v>7</v>
          </cell>
          <cell r="J311">
            <v>0.28000000000000003</v>
          </cell>
          <cell r="K311">
            <v>542</v>
          </cell>
          <cell r="L311">
            <v>1588858</v>
          </cell>
          <cell r="M311">
            <v>1589400</v>
          </cell>
          <cell r="N311">
            <v>176600</v>
          </cell>
        </row>
        <row r="312">
          <cell r="A312">
            <v>415</v>
          </cell>
          <cell r="B312" t="str">
            <v>혈액투석기계 DBB-22</v>
          </cell>
          <cell r="C312">
            <v>10</v>
          </cell>
          <cell r="D312" t="str">
            <v>90.01.03</v>
          </cell>
          <cell r="E312">
            <v>56327000</v>
          </cell>
          <cell r="F312">
            <v>5649945</v>
          </cell>
          <cell r="H312">
            <v>5649945</v>
          </cell>
          <cell r="I312">
            <v>7</v>
          </cell>
          <cell r="J312">
            <v>0.28000000000000003</v>
          </cell>
          <cell r="K312">
            <v>17245</v>
          </cell>
          <cell r="L312">
            <v>50677055</v>
          </cell>
          <cell r="M312">
            <v>50694300</v>
          </cell>
          <cell r="N312">
            <v>5632700</v>
          </cell>
        </row>
        <row r="313">
          <cell r="A313">
            <v>416</v>
          </cell>
          <cell r="B313" t="str">
            <v>Peritosol 막연결 Tube Cutting Head</v>
          </cell>
          <cell r="C313">
            <v>1</v>
          </cell>
          <cell r="D313" t="str">
            <v>90.01.03</v>
          </cell>
          <cell r="E313">
            <v>736000</v>
          </cell>
          <cell r="F313">
            <v>73826</v>
          </cell>
          <cell r="H313">
            <v>73826</v>
          </cell>
          <cell r="I313">
            <v>7</v>
          </cell>
          <cell r="J313">
            <v>0.28000000000000003</v>
          </cell>
          <cell r="K313">
            <v>226</v>
          </cell>
          <cell r="L313">
            <v>662174</v>
          </cell>
          <cell r="M313">
            <v>662400</v>
          </cell>
          <cell r="N313">
            <v>73600</v>
          </cell>
        </row>
        <row r="314">
          <cell r="A314">
            <v>417</v>
          </cell>
          <cell r="B314" t="str">
            <v>AUTO Labeller</v>
          </cell>
          <cell r="C314">
            <v>2</v>
          </cell>
          <cell r="D314" t="str">
            <v>90.01.03</v>
          </cell>
          <cell r="E314">
            <v>7136000</v>
          </cell>
          <cell r="F314">
            <v>715786</v>
          </cell>
          <cell r="H314">
            <v>715786</v>
          </cell>
          <cell r="I314">
            <v>7</v>
          </cell>
          <cell r="J314">
            <v>0.28000000000000003</v>
          </cell>
          <cell r="K314">
            <v>2186</v>
          </cell>
          <cell r="L314">
            <v>6420214</v>
          </cell>
          <cell r="M314">
            <v>6422400</v>
          </cell>
          <cell r="N314">
            <v>713600</v>
          </cell>
        </row>
        <row r="315">
          <cell r="A315">
            <v>418</v>
          </cell>
          <cell r="B315" t="str">
            <v>질소가스외 배관공사</v>
          </cell>
          <cell r="C315">
            <v>1</v>
          </cell>
          <cell r="D315" t="str">
            <v>90.01.03</v>
          </cell>
          <cell r="E315">
            <v>1140000</v>
          </cell>
          <cell r="F315">
            <v>114351</v>
          </cell>
          <cell r="H315">
            <v>114351</v>
          </cell>
          <cell r="I315">
            <v>7</v>
          </cell>
          <cell r="J315">
            <v>0.28000000000000003</v>
          </cell>
          <cell r="K315">
            <v>351</v>
          </cell>
          <cell r="L315">
            <v>1025649</v>
          </cell>
          <cell r="M315">
            <v>1026000</v>
          </cell>
          <cell r="N315">
            <v>114000</v>
          </cell>
        </row>
        <row r="316">
          <cell r="A316">
            <v>419</v>
          </cell>
          <cell r="B316" t="str">
            <v>혈액배양용기 진공Capping기</v>
          </cell>
          <cell r="C316">
            <v>1</v>
          </cell>
          <cell r="D316" t="str">
            <v>90.01.03</v>
          </cell>
          <cell r="E316">
            <v>2944000</v>
          </cell>
          <cell r="F316">
            <v>295303</v>
          </cell>
          <cell r="H316">
            <v>295303</v>
          </cell>
          <cell r="I316">
            <v>7</v>
          </cell>
          <cell r="J316">
            <v>0.28000000000000003</v>
          </cell>
          <cell r="K316">
            <v>903</v>
          </cell>
          <cell r="L316">
            <v>2648697</v>
          </cell>
          <cell r="M316">
            <v>2649600</v>
          </cell>
          <cell r="N316">
            <v>294400</v>
          </cell>
        </row>
        <row r="317">
          <cell r="A317">
            <v>420</v>
          </cell>
          <cell r="B317" t="str">
            <v>원심성형 실험기</v>
          </cell>
          <cell r="C317">
            <v>1</v>
          </cell>
          <cell r="D317" t="str">
            <v>90.01.03</v>
          </cell>
          <cell r="E317">
            <v>1177000</v>
          </cell>
          <cell r="F317">
            <v>118062</v>
          </cell>
          <cell r="H317">
            <v>118062</v>
          </cell>
          <cell r="I317">
            <v>7</v>
          </cell>
          <cell r="J317">
            <v>0.28000000000000003</v>
          </cell>
          <cell r="K317">
            <v>362</v>
          </cell>
          <cell r="L317">
            <v>1058938</v>
          </cell>
          <cell r="M317">
            <v>1059300</v>
          </cell>
          <cell r="N317">
            <v>117700</v>
          </cell>
        </row>
        <row r="318">
          <cell r="A318">
            <v>421</v>
          </cell>
          <cell r="B318" t="str">
            <v>Cooling Tower</v>
          </cell>
          <cell r="C318">
            <v>1</v>
          </cell>
          <cell r="D318" t="str">
            <v>90.01.03</v>
          </cell>
          <cell r="E318">
            <v>1472000</v>
          </cell>
          <cell r="F318">
            <v>147652</v>
          </cell>
          <cell r="H318">
            <v>147652</v>
          </cell>
          <cell r="I318">
            <v>7</v>
          </cell>
          <cell r="J318">
            <v>0.28000000000000003</v>
          </cell>
          <cell r="K318">
            <v>452</v>
          </cell>
          <cell r="L318">
            <v>1324348</v>
          </cell>
          <cell r="M318">
            <v>1324800</v>
          </cell>
          <cell r="N318">
            <v>147200</v>
          </cell>
        </row>
        <row r="319">
          <cell r="A319">
            <v>422</v>
          </cell>
          <cell r="B319" t="str">
            <v>조립실 배관 공사</v>
          </cell>
          <cell r="C319">
            <v>1</v>
          </cell>
          <cell r="D319" t="str">
            <v>90.01.03</v>
          </cell>
          <cell r="E319">
            <v>8611000</v>
          </cell>
          <cell r="F319">
            <v>863738</v>
          </cell>
          <cell r="H319">
            <v>863738</v>
          </cell>
          <cell r="I319">
            <v>7</v>
          </cell>
          <cell r="J319">
            <v>0.28000000000000003</v>
          </cell>
          <cell r="K319">
            <v>2638</v>
          </cell>
          <cell r="L319">
            <v>7747262</v>
          </cell>
          <cell r="M319">
            <v>7749900</v>
          </cell>
          <cell r="N319">
            <v>861100</v>
          </cell>
        </row>
        <row r="320">
          <cell r="A320">
            <v>423</v>
          </cell>
          <cell r="B320" t="str">
            <v>열교환기</v>
          </cell>
          <cell r="C320">
            <v>1</v>
          </cell>
          <cell r="D320" t="str">
            <v>90.01.03</v>
          </cell>
          <cell r="E320">
            <v>2208000</v>
          </cell>
          <cell r="F320">
            <v>221478</v>
          </cell>
          <cell r="H320">
            <v>221478</v>
          </cell>
          <cell r="I320">
            <v>7</v>
          </cell>
          <cell r="J320">
            <v>0.28000000000000003</v>
          </cell>
          <cell r="K320">
            <v>678</v>
          </cell>
          <cell r="L320">
            <v>1986522</v>
          </cell>
          <cell r="M320">
            <v>1987200</v>
          </cell>
          <cell r="N320">
            <v>220800</v>
          </cell>
        </row>
        <row r="321">
          <cell r="A321">
            <v>424</v>
          </cell>
          <cell r="B321" t="str">
            <v>B동 옥상 냉온수 Tank</v>
          </cell>
          <cell r="C321">
            <v>1</v>
          </cell>
          <cell r="D321" t="str">
            <v>90.01.03</v>
          </cell>
          <cell r="E321">
            <v>441000</v>
          </cell>
          <cell r="F321">
            <v>44237</v>
          </cell>
          <cell r="H321">
            <v>44237</v>
          </cell>
          <cell r="I321">
            <v>7</v>
          </cell>
          <cell r="J321">
            <v>0.28000000000000003</v>
          </cell>
          <cell r="K321">
            <v>137</v>
          </cell>
          <cell r="L321">
            <v>396763</v>
          </cell>
          <cell r="M321">
            <v>396900</v>
          </cell>
          <cell r="N321">
            <v>44100</v>
          </cell>
        </row>
        <row r="322">
          <cell r="A322">
            <v>425</v>
          </cell>
          <cell r="B322" t="str">
            <v>무진실전용 배관공사</v>
          </cell>
          <cell r="C322">
            <v>1</v>
          </cell>
          <cell r="D322" t="str">
            <v>90.01.03</v>
          </cell>
          <cell r="E322">
            <v>412000</v>
          </cell>
          <cell r="F322">
            <v>41328</v>
          </cell>
          <cell r="H322">
            <v>41328</v>
          </cell>
          <cell r="I322">
            <v>7</v>
          </cell>
          <cell r="J322">
            <v>0.28000000000000003</v>
          </cell>
          <cell r="K322">
            <v>128</v>
          </cell>
          <cell r="L322">
            <v>370672</v>
          </cell>
          <cell r="M322">
            <v>370800</v>
          </cell>
          <cell r="N322">
            <v>41200</v>
          </cell>
        </row>
        <row r="323">
          <cell r="A323">
            <v>426</v>
          </cell>
          <cell r="B323" t="str">
            <v>제침실급기 Duct</v>
          </cell>
          <cell r="C323">
            <v>1</v>
          </cell>
          <cell r="D323" t="str">
            <v>90.01.03</v>
          </cell>
          <cell r="E323">
            <v>1023000</v>
          </cell>
          <cell r="F323">
            <v>102615</v>
          </cell>
          <cell r="H323">
            <v>102615</v>
          </cell>
          <cell r="I323">
            <v>7</v>
          </cell>
          <cell r="J323">
            <v>0.28000000000000003</v>
          </cell>
          <cell r="K323">
            <v>315</v>
          </cell>
          <cell r="L323">
            <v>920385</v>
          </cell>
          <cell r="M323">
            <v>920700</v>
          </cell>
          <cell r="N323">
            <v>102300</v>
          </cell>
        </row>
        <row r="324">
          <cell r="A324">
            <v>427</v>
          </cell>
          <cell r="B324" t="str">
            <v>다목적이송용 Conveyor (A형)</v>
          </cell>
          <cell r="C324">
            <v>1</v>
          </cell>
          <cell r="D324" t="str">
            <v>90.01.03</v>
          </cell>
          <cell r="E324">
            <v>2281000</v>
          </cell>
          <cell r="F324">
            <v>228800</v>
          </cell>
          <cell r="H324">
            <v>228800</v>
          </cell>
          <cell r="I324">
            <v>7</v>
          </cell>
          <cell r="J324">
            <v>0.28000000000000003</v>
          </cell>
          <cell r="K324">
            <v>700</v>
          </cell>
          <cell r="L324">
            <v>2052200</v>
          </cell>
          <cell r="M324">
            <v>2052900</v>
          </cell>
          <cell r="N324">
            <v>228100</v>
          </cell>
        </row>
        <row r="325">
          <cell r="A325">
            <v>428</v>
          </cell>
          <cell r="B325" t="str">
            <v>H.V 주사기 조립기</v>
          </cell>
          <cell r="C325">
            <v>2</v>
          </cell>
          <cell r="D325" t="str">
            <v>90.01.03</v>
          </cell>
          <cell r="E325">
            <v>882000</v>
          </cell>
          <cell r="F325">
            <v>88471</v>
          </cell>
          <cell r="H325">
            <v>88471</v>
          </cell>
          <cell r="I325">
            <v>7</v>
          </cell>
          <cell r="J325">
            <v>0.28000000000000003</v>
          </cell>
          <cell r="K325">
            <v>271</v>
          </cell>
          <cell r="L325">
            <v>793529</v>
          </cell>
          <cell r="M325">
            <v>793800</v>
          </cell>
          <cell r="N325">
            <v>88200</v>
          </cell>
        </row>
        <row r="326">
          <cell r="A326">
            <v>429</v>
          </cell>
          <cell r="B326" t="str">
            <v>순환 Pump</v>
          </cell>
          <cell r="C326">
            <v>3</v>
          </cell>
          <cell r="D326" t="str">
            <v>90.01.03</v>
          </cell>
          <cell r="E326">
            <v>1323000</v>
          </cell>
          <cell r="F326">
            <v>132707</v>
          </cell>
          <cell r="H326">
            <v>132707</v>
          </cell>
          <cell r="I326">
            <v>7</v>
          </cell>
          <cell r="J326">
            <v>0.28000000000000003</v>
          </cell>
          <cell r="K326">
            <v>407</v>
          </cell>
          <cell r="L326">
            <v>1190293</v>
          </cell>
          <cell r="M326">
            <v>1190700</v>
          </cell>
          <cell r="N326">
            <v>132300</v>
          </cell>
        </row>
        <row r="327">
          <cell r="A327">
            <v>430</v>
          </cell>
          <cell r="B327" t="str">
            <v>관리부동 배관공사</v>
          </cell>
          <cell r="C327">
            <v>1</v>
          </cell>
          <cell r="D327" t="str">
            <v>90.01.03</v>
          </cell>
          <cell r="E327">
            <v>95000</v>
          </cell>
          <cell r="F327">
            <v>9530</v>
          </cell>
          <cell r="H327">
            <v>9530</v>
          </cell>
          <cell r="I327">
            <v>7</v>
          </cell>
          <cell r="J327">
            <v>0.28000000000000003</v>
          </cell>
          <cell r="K327">
            <v>30</v>
          </cell>
          <cell r="L327">
            <v>85470</v>
          </cell>
          <cell r="M327">
            <v>85500</v>
          </cell>
          <cell r="N327">
            <v>9500</v>
          </cell>
        </row>
        <row r="328">
          <cell r="A328">
            <v>431</v>
          </cell>
          <cell r="B328" t="str">
            <v>3ml 주사기인쇄기</v>
          </cell>
          <cell r="C328">
            <v>1</v>
          </cell>
          <cell r="D328" t="str">
            <v>90.01.03</v>
          </cell>
          <cell r="E328">
            <v>10304000</v>
          </cell>
          <cell r="F328">
            <v>1033555</v>
          </cell>
          <cell r="H328">
            <v>1033555</v>
          </cell>
          <cell r="I328">
            <v>7</v>
          </cell>
          <cell r="J328">
            <v>0.28000000000000003</v>
          </cell>
          <cell r="K328">
            <v>3155</v>
          </cell>
          <cell r="L328">
            <v>9270445</v>
          </cell>
          <cell r="M328">
            <v>9273600</v>
          </cell>
          <cell r="N328">
            <v>1030400</v>
          </cell>
        </row>
        <row r="329">
          <cell r="A329">
            <v>432</v>
          </cell>
          <cell r="B329" t="str">
            <v>Air Compressor</v>
          </cell>
          <cell r="C329">
            <v>1</v>
          </cell>
          <cell r="D329" t="str">
            <v>90.01.03</v>
          </cell>
          <cell r="E329">
            <v>10304000</v>
          </cell>
          <cell r="F329">
            <v>1033555</v>
          </cell>
          <cell r="H329">
            <v>1033555</v>
          </cell>
          <cell r="I329">
            <v>7</v>
          </cell>
          <cell r="J329">
            <v>0.28000000000000003</v>
          </cell>
          <cell r="K329">
            <v>3155</v>
          </cell>
          <cell r="L329">
            <v>9270445</v>
          </cell>
          <cell r="M329">
            <v>9273600</v>
          </cell>
          <cell r="N329">
            <v>1030400</v>
          </cell>
        </row>
        <row r="330">
          <cell r="A330">
            <v>433</v>
          </cell>
          <cell r="B330" t="str">
            <v>Fan Coil Unit</v>
          </cell>
          <cell r="C330">
            <v>10</v>
          </cell>
          <cell r="D330" t="str">
            <v>90.01.03</v>
          </cell>
          <cell r="E330">
            <v>1445000</v>
          </cell>
          <cell r="F330">
            <v>158402</v>
          </cell>
          <cell r="H330">
            <v>158402</v>
          </cell>
          <cell r="I330">
            <v>7</v>
          </cell>
          <cell r="J330">
            <v>0.28000000000000003</v>
          </cell>
          <cell r="K330">
            <v>13902</v>
          </cell>
          <cell r="L330">
            <v>1286598</v>
          </cell>
          <cell r="M330">
            <v>1300500</v>
          </cell>
          <cell r="N330">
            <v>144500</v>
          </cell>
        </row>
        <row r="331">
          <cell r="A331">
            <v>434</v>
          </cell>
          <cell r="B331" t="str">
            <v>인쇄용견장 Frame</v>
          </cell>
          <cell r="C331">
            <v>1</v>
          </cell>
          <cell r="D331" t="str">
            <v>90.01.03</v>
          </cell>
          <cell r="E331">
            <v>157000</v>
          </cell>
          <cell r="F331">
            <v>15749</v>
          </cell>
          <cell r="H331">
            <v>15749</v>
          </cell>
          <cell r="I331">
            <v>7</v>
          </cell>
          <cell r="J331">
            <v>0.28000000000000003</v>
          </cell>
          <cell r="K331">
            <v>49</v>
          </cell>
          <cell r="L331">
            <v>141251</v>
          </cell>
          <cell r="M331">
            <v>141300</v>
          </cell>
          <cell r="N331">
            <v>15700</v>
          </cell>
        </row>
        <row r="332">
          <cell r="A332">
            <v>435</v>
          </cell>
          <cell r="B332" t="str">
            <v>Nippro 수혈 Set Filter여과망 열접착기</v>
          </cell>
          <cell r="C332">
            <v>1</v>
          </cell>
          <cell r="D332" t="str">
            <v>90.01.03</v>
          </cell>
          <cell r="E332">
            <v>1251000</v>
          </cell>
          <cell r="F332">
            <v>125484</v>
          </cell>
          <cell r="H332">
            <v>125484</v>
          </cell>
          <cell r="I332">
            <v>7</v>
          </cell>
          <cell r="J332">
            <v>0.28000000000000003</v>
          </cell>
          <cell r="K332">
            <v>384</v>
          </cell>
          <cell r="L332">
            <v>1125516</v>
          </cell>
          <cell r="M332">
            <v>1125900</v>
          </cell>
          <cell r="N332">
            <v>125100</v>
          </cell>
        </row>
        <row r="333">
          <cell r="A333">
            <v>436</v>
          </cell>
          <cell r="B333" t="str">
            <v>해빙기</v>
          </cell>
          <cell r="C333">
            <v>1</v>
          </cell>
          <cell r="D333" t="str">
            <v>90.01.03</v>
          </cell>
          <cell r="E333">
            <v>94000</v>
          </cell>
          <cell r="F333">
            <v>9430</v>
          </cell>
          <cell r="H333">
            <v>9430</v>
          </cell>
          <cell r="I333">
            <v>7</v>
          </cell>
          <cell r="J333">
            <v>0.28000000000000003</v>
          </cell>
          <cell r="K333">
            <v>30</v>
          </cell>
          <cell r="L333">
            <v>84570</v>
          </cell>
          <cell r="M333">
            <v>84600</v>
          </cell>
          <cell r="N333">
            <v>9400</v>
          </cell>
        </row>
        <row r="334">
          <cell r="A334">
            <v>437</v>
          </cell>
          <cell r="B334" t="str">
            <v>초음파세척기</v>
          </cell>
          <cell r="C334">
            <v>1</v>
          </cell>
          <cell r="D334" t="str">
            <v>90.01.03</v>
          </cell>
          <cell r="E334">
            <v>5299000</v>
          </cell>
          <cell r="F334">
            <v>531524</v>
          </cell>
          <cell r="H334">
            <v>531524</v>
          </cell>
          <cell r="I334">
            <v>7</v>
          </cell>
          <cell r="J334">
            <v>0.28000000000000003</v>
          </cell>
          <cell r="K334">
            <v>1624</v>
          </cell>
          <cell r="L334">
            <v>4767476</v>
          </cell>
          <cell r="M334">
            <v>4769100</v>
          </cell>
          <cell r="N334">
            <v>529900</v>
          </cell>
        </row>
        <row r="335">
          <cell r="A335">
            <v>439</v>
          </cell>
          <cell r="B335" t="str">
            <v>주사기 조립실 Air배관공사</v>
          </cell>
          <cell r="C335">
            <v>1</v>
          </cell>
          <cell r="D335" t="str">
            <v>90.01.03</v>
          </cell>
          <cell r="E335">
            <v>368000</v>
          </cell>
          <cell r="F335">
            <v>36914</v>
          </cell>
          <cell r="H335">
            <v>36914</v>
          </cell>
          <cell r="I335">
            <v>7</v>
          </cell>
          <cell r="J335">
            <v>0.28000000000000003</v>
          </cell>
          <cell r="K335">
            <v>114</v>
          </cell>
          <cell r="L335">
            <v>331086</v>
          </cell>
          <cell r="M335">
            <v>331200</v>
          </cell>
          <cell r="N335">
            <v>36800</v>
          </cell>
        </row>
        <row r="336">
          <cell r="A336">
            <v>440</v>
          </cell>
          <cell r="B336" t="str">
            <v>Air Handing Unit (A H U)</v>
          </cell>
          <cell r="C336">
            <v>1</v>
          </cell>
          <cell r="D336" t="str">
            <v>90.01.03</v>
          </cell>
          <cell r="E336">
            <v>15121000</v>
          </cell>
          <cell r="F336">
            <v>1516730</v>
          </cell>
          <cell r="H336">
            <v>1516730</v>
          </cell>
          <cell r="I336">
            <v>7</v>
          </cell>
          <cell r="J336">
            <v>0.28000000000000003</v>
          </cell>
          <cell r="K336">
            <v>4630</v>
          </cell>
          <cell r="L336">
            <v>13604270</v>
          </cell>
          <cell r="M336">
            <v>13608900</v>
          </cell>
          <cell r="N336">
            <v>1512100</v>
          </cell>
        </row>
        <row r="337">
          <cell r="A337">
            <v>441</v>
          </cell>
          <cell r="B337" t="str">
            <v>Hepa Unit</v>
          </cell>
          <cell r="C337">
            <v>1</v>
          </cell>
          <cell r="D337" t="str">
            <v>90.01.03</v>
          </cell>
          <cell r="E337">
            <v>2885000</v>
          </cell>
          <cell r="F337">
            <v>289384</v>
          </cell>
          <cell r="H337">
            <v>289384</v>
          </cell>
          <cell r="I337">
            <v>7</v>
          </cell>
          <cell r="J337">
            <v>0.28000000000000003</v>
          </cell>
          <cell r="K337">
            <v>884</v>
          </cell>
          <cell r="L337">
            <v>2595616</v>
          </cell>
          <cell r="M337">
            <v>2596500</v>
          </cell>
          <cell r="N337">
            <v>288500</v>
          </cell>
        </row>
        <row r="338">
          <cell r="A338">
            <v>442</v>
          </cell>
          <cell r="B338" t="str">
            <v>조립장 Duct공사</v>
          </cell>
          <cell r="C338">
            <v>1</v>
          </cell>
          <cell r="D338" t="str">
            <v>90.01.03</v>
          </cell>
          <cell r="E338">
            <v>9420000</v>
          </cell>
          <cell r="F338">
            <v>944885</v>
          </cell>
          <cell r="H338">
            <v>944885</v>
          </cell>
          <cell r="I338">
            <v>7</v>
          </cell>
          <cell r="J338">
            <v>0.28000000000000003</v>
          </cell>
          <cell r="K338">
            <v>2885</v>
          </cell>
          <cell r="L338">
            <v>8475115</v>
          </cell>
          <cell r="M338">
            <v>8478000</v>
          </cell>
          <cell r="N338">
            <v>942000</v>
          </cell>
        </row>
        <row r="339">
          <cell r="A339">
            <v>443</v>
          </cell>
          <cell r="B339" t="str">
            <v>자동제어공사</v>
          </cell>
          <cell r="C339">
            <v>1</v>
          </cell>
          <cell r="D339" t="str">
            <v>90.01.03</v>
          </cell>
          <cell r="E339">
            <v>3312000</v>
          </cell>
          <cell r="F339">
            <v>332216</v>
          </cell>
          <cell r="H339">
            <v>332216</v>
          </cell>
          <cell r="I339">
            <v>7</v>
          </cell>
          <cell r="J339">
            <v>0.28000000000000003</v>
          </cell>
          <cell r="K339">
            <v>1016</v>
          </cell>
          <cell r="L339">
            <v>2979784</v>
          </cell>
          <cell r="M339">
            <v>2980800</v>
          </cell>
          <cell r="N339">
            <v>331200</v>
          </cell>
        </row>
        <row r="340">
          <cell r="A340">
            <v>444</v>
          </cell>
          <cell r="B340" t="str">
            <v>Partition공사</v>
          </cell>
          <cell r="C340">
            <v>1</v>
          </cell>
          <cell r="D340" t="str">
            <v>90.01.03</v>
          </cell>
          <cell r="E340">
            <v>9958000</v>
          </cell>
          <cell r="F340">
            <v>998850</v>
          </cell>
          <cell r="H340">
            <v>998850</v>
          </cell>
          <cell r="I340">
            <v>7</v>
          </cell>
          <cell r="J340">
            <v>0.28000000000000003</v>
          </cell>
          <cell r="K340">
            <v>3050</v>
          </cell>
          <cell r="L340">
            <v>8959150</v>
          </cell>
          <cell r="M340">
            <v>8962200</v>
          </cell>
          <cell r="N340">
            <v>995800</v>
          </cell>
        </row>
        <row r="341">
          <cell r="A341">
            <v>445</v>
          </cell>
          <cell r="B341" t="str">
            <v>조립장배관공사</v>
          </cell>
          <cell r="C341">
            <v>1</v>
          </cell>
          <cell r="D341" t="str">
            <v>90.01.03</v>
          </cell>
          <cell r="E341">
            <v>2897000</v>
          </cell>
          <cell r="F341">
            <v>290588</v>
          </cell>
          <cell r="H341">
            <v>290588</v>
          </cell>
          <cell r="I341">
            <v>7</v>
          </cell>
          <cell r="J341">
            <v>0.28000000000000003</v>
          </cell>
          <cell r="K341">
            <v>888</v>
          </cell>
          <cell r="L341">
            <v>2606412</v>
          </cell>
          <cell r="M341">
            <v>2607300</v>
          </cell>
          <cell r="N341">
            <v>289700</v>
          </cell>
        </row>
        <row r="342">
          <cell r="A342">
            <v>446</v>
          </cell>
          <cell r="B342" t="str">
            <v>C.B.C Bottle표면처리기</v>
          </cell>
          <cell r="C342">
            <v>1</v>
          </cell>
          <cell r="D342" t="str">
            <v>90.01.03</v>
          </cell>
          <cell r="E342">
            <v>4915000</v>
          </cell>
          <cell r="F342">
            <v>493006</v>
          </cell>
          <cell r="H342">
            <v>493006</v>
          </cell>
          <cell r="I342">
            <v>7</v>
          </cell>
          <cell r="J342">
            <v>0.28000000000000003</v>
          </cell>
          <cell r="K342">
            <v>1506</v>
          </cell>
          <cell r="L342">
            <v>4421994</v>
          </cell>
          <cell r="M342">
            <v>4423500</v>
          </cell>
          <cell r="N342">
            <v>491500</v>
          </cell>
        </row>
        <row r="343">
          <cell r="A343">
            <v>447</v>
          </cell>
          <cell r="B343" t="str">
            <v>C.B.C Bottle 분주기</v>
          </cell>
          <cell r="C343">
            <v>1</v>
          </cell>
          <cell r="D343" t="str">
            <v>90.01.03</v>
          </cell>
          <cell r="E343">
            <v>839223</v>
          </cell>
          <cell r="F343">
            <v>139660</v>
          </cell>
          <cell r="H343">
            <v>139660</v>
          </cell>
          <cell r="I343">
            <v>9</v>
          </cell>
          <cell r="J343">
            <v>0.22600000000000001</v>
          </cell>
          <cell r="K343">
            <v>31563</v>
          </cell>
          <cell r="L343">
            <v>699563</v>
          </cell>
          <cell r="M343">
            <v>731126</v>
          </cell>
          <cell r="N343">
            <v>108097</v>
          </cell>
        </row>
        <row r="344">
          <cell r="A344">
            <v>448</v>
          </cell>
          <cell r="B344" t="str">
            <v>나슈진공 Pump</v>
          </cell>
          <cell r="C344">
            <v>1</v>
          </cell>
          <cell r="D344" t="str">
            <v>90.01.03</v>
          </cell>
          <cell r="E344">
            <v>478000</v>
          </cell>
          <cell r="F344">
            <v>47948</v>
          </cell>
          <cell r="H344">
            <v>47948</v>
          </cell>
          <cell r="I344">
            <v>7</v>
          </cell>
          <cell r="J344">
            <v>0.28000000000000003</v>
          </cell>
          <cell r="K344">
            <v>148</v>
          </cell>
          <cell r="L344">
            <v>430052</v>
          </cell>
          <cell r="M344">
            <v>430200</v>
          </cell>
          <cell r="N344">
            <v>47800</v>
          </cell>
        </row>
        <row r="345">
          <cell r="A345">
            <v>449</v>
          </cell>
          <cell r="B345" t="str">
            <v>온수순환 Pump</v>
          </cell>
          <cell r="C345">
            <v>1</v>
          </cell>
          <cell r="D345" t="str">
            <v>90.01.03</v>
          </cell>
          <cell r="E345">
            <v>209000</v>
          </cell>
          <cell r="F345">
            <v>20965</v>
          </cell>
          <cell r="H345">
            <v>20965</v>
          </cell>
          <cell r="I345">
            <v>7</v>
          </cell>
          <cell r="J345">
            <v>0.28000000000000003</v>
          </cell>
          <cell r="K345">
            <v>65</v>
          </cell>
          <cell r="L345">
            <v>188035</v>
          </cell>
          <cell r="M345">
            <v>188100</v>
          </cell>
          <cell r="N345">
            <v>20900</v>
          </cell>
        </row>
        <row r="346">
          <cell r="A346">
            <v>450</v>
          </cell>
          <cell r="B346" t="str">
            <v>E.O Gas멸균기용 Motor</v>
          </cell>
          <cell r="C346">
            <v>1</v>
          </cell>
          <cell r="D346" t="str">
            <v>90.01.03</v>
          </cell>
          <cell r="E346">
            <v>178000</v>
          </cell>
          <cell r="F346">
            <v>17856</v>
          </cell>
          <cell r="H346">
            <v>17856</v>
          </cell>
          <cell r="I346">
            <v>7</v>
          </cell>
          <cell r="J346">
            <v>0.28000000000000003</v>
          </cell>
          <cell r="K346">
            <v>56</v>
          </cell>
          <cell r="L346">
            <v>160144</v>
          </cell>
          <cell r="M346">
            <v>160200</v>
          </cell>
          <cell r="N346">
            <v>17800</v>
          </cell>
        </row>
        <row r="347">
          <cell r="A347">
            <v>451</v>
          </cell>
          <cell r="B347" t="str">
            <v>냉동기 (Chiller)</v>
          </cell>
          <cell r="C347">
            <v>1</v>
          </cell>
          <cell r="D347" t="str">
            <v>90.01.03</v>
          </cell>
          <cell r="E347">
            <v>10108000</v>
          </cell>
          <cell r="F347">
            <v>1169928</v>
          </cell>
          <cell r="H347">
            <v>1169928</v>
          </cell>
          <cell r="I347">
            <v>7</v>
          </cell>
          <cell r="J347">
            <v>0.28000000000000003</v>
          </cell>
          <cell r="K347">
            <v>159128</v>
          </cell>
          <cell r="L347">
            <v>8938072</v>
          </cell>
          <cell r="M347">
            <v>9097200</v>
          </cell>
          <cell r="N347">
            <v>1010800</v>
          </cell>
        </row>
        <row r="348">
          <cell r="A348">
            <v>452</v>
          </cell>
          <cell r="B348" t="str">
            <v>Multiple Needle Labelling M/C</v>
          </cell>
          <cell r="C348">
            <v>1</v>
          </cell>
          <cell r="D348" t="str">
            <v>90.01.03</v>
          </cell>
          <cell r="E348">
            <v>4814000</v>
          </cell>
          <cell r="F348">
            <v>482876</v>
          </cell>
          <cell r="H348">
            <v>482876</v>
          </cell>
          <cell r="I348">
            <v>7</v>
          </cell>
          <cell r="J348">
            <v>0.28000000000000003</v>
          </cell>
          <cell r="K348">
            <v>1476</v>
          </cell>
          <cell r="L348">
            <v>4331124</v>
          </cell>
          <cell r="M348">
            <v>4332600</v>
          </cell>
          <cell r="N348">
            <v>481400</v>
          </cell>
        </row>
        <row r="349">
          <cell r="A349">
            <v>453</v>
          </cell>
          <cell r="B349" t="str">
            <v>Plumatex Filling M/C</v>
          </cell>
          <cell r="C349">
            <v>1</v>
          </cell>
          <cell r="D349" t="str">
            <v>90.01.03</v>
          </cell>
          <cell r="E349">
            <v>23496802</v>
          </cell>
          <cell r="F349">
            <v>6625565</v>
          </cell>
          <cell r="H349">
            <v>6625565</v>
          </cell>
          <cell r="I349">
            <v>9</v>
          </cell>
          <cell r="J349">
            <v>0.22600000000000001</v>
          </cell>
          <cell r="K349">
            <v>1497377</v>
          </cell>
          <cell r="L349">
            <v>16871237</v>
          </cell>
          <cell r="M349">
            <v>18368614</v>
          </cell>
          <cell r="N349">
            <v>5128188</v>
          </cell>
        </row>
        <row r="350">
          <cell r="A350">
            <v>454</v>
          </cell>
          <cell r="B350" t="str">
            <v>Hub오존 처리기</v>
          </cell>
          <cell r="C350">
            <v>1</v>
          </cell>
          <cell r="D350" t="str">
            <v>90.01.03</v>
          </cell>
          <cell r="E350">
            <v>4416000</v>
          </cell>
          <cell r="F350">
            <v>442953</v>
          </cell>
          <cell r="H350">
            <v>442953</v>
          </cell>
          <cell r="I350">
            <v>7</v>
          </cell>
          <cell r="J350">
            <v>0.28000000000000003</v>
          </cell>
          <cell r="K350">
            <v>1353</v>
          </cell>
          <cell r="L350">
            <v>3973047</v>
          </cell>
          <cell r="M350">
            <v>3974400</v>
          </cell>
          <cell r="N350">
            <v>441600</v>
          </cell>
        </row>
        <row r="351">
          <cell r="A351">
            <v>457</v>
          </cell>
          <cell r="B351" t="str">
            <v>혈액 Bag Labelling Conveyor</v>
          </cell>
          <cell r="C351">
            <v>1</v>
          </cell>
          <cell r="D351" t="str">
            <v>90.01.03</v>
          </cell>
          <cell r="E351">
            <v>772000</v>
          </cell>
          <cell r="F351">
            <v>77438</v>
          </cell>
          <cell r="H351">
            <v>77438</v>
          </cell>
          <cell r="I351">
            <v>7</v>
          </cell>
          <cell r="J351">
            <v>0.28000000000000003</v>
          </cell>
          <cell r="K351">
            <v>238</v>
          </cell>
          <cell r="L351">
            <v>694562</v>
          </cell>
          <cell r="M351">
            <v>694800</v>
          </cell>
          <cell r="N351">
            <v>77200</v>
          </cell>
        </row>
        <row r="352">
          <cell r="A352">
            <v>458</v>
          </cell>
          <cell r="B352" t="str">
            <v>담양공장 배관공사</v>
          </cell>
          <cell r="C352">
            <v>1</v>
          </cell>
          <cell r="D352" t="str">
            <v>90.01.03</v>
          </cell>
          <cell r="E352">
            <v>7580000</v>
          </cell>
          <cell r="F352">
            <v>760322</v>
          </cell>
          <cell r="H352">
            <v>760322</v>
          </cell>
          <cell r="I352">
            <v>7</v>
          </cell>
          <cell r="J352">
            <v>0.28000000000000003</v>
          </cell>
          <cell r="K352">
            <v>2322</v>
          </cell>
          <cell r="L352">
            <v>6819678</v>
          </cell>
          <cell r="M352">
            <v>6822000</v>
          </cell>
          <cell r="N352">
            <v>758000</v>
          </cell>
        </row>
        <row r="353">
          <cell r="A353">
            <v>459</v>
          </cell>
          <cell r="B353" t="str">
            <v>담양공장 Fan Coil Unit</v>
          </cell>
          <cell r="C353">
            <v>10</v>
          </cell>
          <cell r="D353" t="str">
            <v>90.01.03</v>
          </cell>
          <cell r="E353">
            <v>1840000</v>
          </cell>
          <cell r="F353">
            <v>184565</v>
          </cell>
          <cell r="H353">
            <v>184565</v>
          </cell>
          <cell r="I353">
            <v>7</v>
          </cell>
          <cell r="J353">
            <v>0.28000000000000003</v>
          </cell>
          <cell r="K353">
            <v>565</v>
          </cell>
          <cell r="L353">
            <v>1655435</v>
          </cell>
          <cell r="M353">
            <v>1656000</v>
          </cell>
          <cell r="N353">
            <v>184000</v>
          </cell>
        </row>
        <row r="354">
          <cell r="A354">
            <v>460</v>
          </cell>
          <cell r="B354" t="str">
            <v>냉온수순환 Pump</v>
          </cell>
          <cell r="C354">
            <v>2</v>
          </cell>
          <cell r="D354" t="str">
            <v>90.01.03</v>
          </cell>
          <cell r="E354">
            <v>500000</v>
          </cell>
          <cell r="F354">
            <v>50154</v>
          </cell>
          <cell r="H354">
            <v>50154</v>
          </cell>
          <cell r="I354">
            <v>7</v>
          </cell>
          <cell r="J354">
            <v>0.28000000000000003</v>
          </cell>
          <cell r="K354">
            <v>154</v>
          </cell>
          <cell r="L354">
            <v>449846</v>
          </cell>
          <cell r="M354">
            <v>450000</v>
          </cell>
          <cell r="N354">
            <v>50000</v>
          </cell>
        </row>
        <row r="355">
          <cell r="A355">
            <v>462</v>
          </cell>
          <cell r="B355" t="str">
            <v>E.O Gas용 온수순환 Pump</v>
          </cell>
          <cell r="C355">
            <v>1</v>
          </cell>
          <cell r="D355" t="str">
            <v>90.01.03</v>
          </cell>
          <cell r="E355">
            <v>169000</v>
          </cell>
          <cell r="F355">
            <v>16953</v>
          </cell>
          <cell r="H355">
            <v>16953</v>
          </cell>
          <cell r="I355">
            <v>7</v>
          </cell>
          <cell r="J355">
            <v>0.28000000000000003</v>
          </cell>
          <cell r="K355">
            <v>53</v>
          </cell>
          <cell r="L355">
            <v>152047</v>
          </cell>
          <cell r="M355">
            <v>152100</v>
          </cell>
          <cell r="N355">
            <v>16900</v>
          </cell>
        </row>
        <row r="356">
          <cell r="A356">
            <v>463</v>
          </cell>
          <cell r="B356" t="str">
            <v>냉수순환 Pump</v>
          </cell>
          <cell r="C356">
            <v>1</v>
          </cell>
          <cell r="D356" t="str">
            <v>90.01.03</v>
          </cell>
          <cell r="E356">
            <v>139000</v>
          </cell>
          <cell r="F356">
            <v>13944</v>
          </cell>
          <cell r="H356">
            <v>13944</v>
          </cell>
          <cell r="I356">
            <v>7</v>
          </cell>
          <cell r="J356">
            <v>0.28000000000000003</v>
          </cell>
          <cell r="K356">
            <v>44</v>
          </cell>
          <cell r="L356">
            <v>125056</v>
          </cell>
          <cell r="M356">
            <v>125100</v>
          </cell>
          <cell r="N356">
            <v>13900</v>
          </cell>
        </row>
        <row r="357">
          <cell r="A357">
            <v>464</v>
          </cell>
          <cell r="B357" t="str">
            <v>열풍식 순환건조기</v>
          </cell>
          <cell r="C357">
            <v>1</v>
          </cell>
          <cell r="D357" t="str">
            <v>90.01.03</v>
          </cell>
          <cell r="E357">
            <v>2392000</v>
          </cell>
          <cell r="F357">
            <v>239934</v>
          </cell>
          <cell r="H357">
            <v>239934</v>
          </cell>
          <cell r="I357">
            <v>7</v>
          </cell>
          <cell r="J357">
            <v>0.28000000000000003</v>
          </cell>
          <cell r="K357">
            <v>734</v>
          </cell>
          <cell r="L357">
            <v>2152066</v>
          </cell>
          <cell r="M357">
            <v>2152800</v>
          </cell>
          <cell r="N357">
            <v>239200</v>
          </cell>
        </row>
        <row r="358">
          <cell r="A358">
            <v>465</v>
          </cell>
          <cell r="B358" t="str">
            <v>주사기인쇄실 Roots Blower</v>
          </cell>
          <cell r="C358">
            <v>2</v>
          </cell>
          <cell r="D358" t="str">
            <v>90.01.03</v>
          </cell>
          <cell r="E358">
            <v>1800000</v>
          </cell>
          <cell r="F358">
            <v>180552</v>
          </cell>
          <cell r="H358">
            <v>180552</v>
          </cell>
          <cell r="I358">
            <v>7</v>
          </cell>
          <cell r="J358">
            <v>0.28000000000000003</v>
          </cell>
          <cell r="K358">
            <v>552</v>
          </cell>
          <cell r="L358">
            <v>1619448</v>
          </cell>
          <cell r="M358">
            <v>1620000</v>
          </cell>
          <cell r="N358">
            <v>180000</v>
          </cell>
        </row>
        <row r="359">
          <cell r="A359">
            <v>466</v>
          </cell>
          <cell r="B359" t="str">
            <v>Clean Bench</v>
          </cell>
          <cell r="C359">
            <v>1</v>
          </cell>
          <cell r="D359" t="str">
            <v>90.01.03</v>
          </cell>
          <cell r="E359">
            <v>2385000</v>
          </cell>
          <cell r="F359">
            <v>239231</v>
          </cell>
          <cell r="H359">
            <v>239231</v>
          </cell>
          <cell r="I359">
            <v>7</v>
          </cell>
          <cell r="J359">
            <v>0.28000000000000003</v>
          </cell>
          <cell r="K359">
            <v>731</v>
          </cell>
          <cell r="L359">
            <v>2145769</v>
          </cell>
          <cell r="M359">
            <v>2146500</v>
          </cell>
          <cell r="N359">
            <v>238500</v>
          </cell>
        </row>
        <row r="360">
          <cell r="A360">
            <v>467</v>
          </cell>
          <cell r="B360" t="str">
            <v>E.O Gas 멸균기 배관공사</v>
          </cell>
          <cell r="C360">
            <v>1</v>
          </cell>
          <cell r="D360" t="str">
            <v>90.01.03</v>
          </cell>
          <cell r="E360">
            <v>4375000</v>
          </cell>
          <cell r="F360">
            <v>438841</v>
          </cell>
          <cell r="H360">
            <v>438841</v>
          </cell>
          <cell r="I360">
            <v>7</v>
          </cell>
          <cell r="J360">
            <v>0.28000000000000003</v>
          </cell>
          <cell r="K360">
            <v>1341</v>
          </cell>
          <cell r="L360">
            <v>3936159</v>
          </cell>
          <cell r="M360">
            <v>3937500</v>
          </cell>
          <cell r="N360">
            <v>437500</v>
          </cell>
        </row>
        <row r="361">
          <cell r="A361">
            <v>468</v>
          </cell>
          <cell r="B361" t="str">
            <v>Filter Housing</v>
          </cell>
          <cell r="C361">
            <v>1</v>
          </cell>
          <cell r="D361" t="str">
            <v>90.01.03</v>
          </cell>
          <cell r="E361">
            <v>600000</v>
          </cell>
          <cell r="F361">
            <v>60185</v>
          </cell>
          <cell r="H361">
            <v>60185</v>
          </cell>
          <cell r="I361">
            <v>7</v>
          </cell>
          <cell r="J361">
            <v>0.28000000000000003</v>
          </cell>
          <cell r="K361">
            <v>185</v>
          </cell>
          <cell r="L361">
            <v>539815</v>
          </cell>
          <cell r="M361">
            <v>540000</v>
          </cell>
          <cell r="N361">
            <v>60000</v>
          </cell>
        </row>
        <row r="362">
          <cell r="A362">
            <v>469</v>
          </cell>
          <cell r="B362" t="str">
            <v>주사기인쇄실 배기Duct공사</v>
          </cell>
          <cell r="C362">
            <v>1</v>
          </cell>
          <cell r="D362" t="str">
            <v>90.01.03</v>
          </cell>
          <cell r="E362">
            <v>986000</v>
          </cell>
          <cell r="F362">
            <v>98903</v>
          </cell>
          <cell r="H362">
            <v>98903</v>
          </cell>
          <cell r="I362">
            <v>7</v>
          </cell>
          <cell r="J362">
            <v>0.28000000000000003</v>
          </cell>
          <cell r="K362">
            <v>303</v>
          </cell>
          <cell r="L362">
            <v>887097</v>
          </cell>
          <cell r="M362">
            <v>887400</v>
          </cell>
          <cell r="N362">
            <v>98600</v>
          </cell>
        </row>
        <row r="363">
          <cell r="A363">
            <v>470</v>
          </cell>
          <cell r="B363" t="str">
            <v>1ml 주사기 조립기</v>
          </cell>
          <cell r="C363">
            <v>1</v>
          </cell>
          <cell r="D363" t="str">
            <v>90.01.03</v>
          </cell>
          <cell r="E363">
            <v>26806000</v>
          </cell>
          <cell r="F363">
            <v>2688808</v>
          </cell>
          <cell r="H363">
            <v>2688808</v>
          </cell>
          <cell r="I363">
            <v>7</v>
          </cell>
          <cell r="J363">
            <v>0.28000000000000003</v>
          </cell>
          <cell r="K363">
            <v>8208</v>
          </cell>
          <cell r="L363">
            <v>24117192</v>
          </cell>
          <cell r="M363">
            <v>24125400</v>
          </cell>
          <cell r="N363">
            <v>2680600</v>
          </cell>
        </row>
        <row r="364">
          <cell r="A364">
            <v>471</v>
          </cell>
          <cell r="B364" t="str">
            <v>헤파박스 주사기조립기</v>
          </cell>
          <cell r="C364">
            <v>1</v>
          </cell>
          <cell r="D364" t="str">
            <v>90.01.03</v>
          </cell>
          <cell r="E364">
            <v>6949000</v>
          </cell>
          <cell r="F364">
            <v>697028</v>
          </cell>
          <cell r="H364">
            <v>697028</v>
          </cell>
          <cell r="I364">
            <v>7</v>
          </cell>
          <cell r="J364">
            <v>0.28000000000000003</v>
          </cell>
          <cell r="K364">
            <v>2128</v>
          </cell>
          <cell r="L364">
            <v>6251972</v>
          </cell>
          <cell r="M364">
            <v>6254100</v>
          </cell>
          <cell r="N364">
            <v>694900</v>
          </cell>
        </row>
        <row r="365">
          <cell r="A365">
            <v>472</v>
          </cell>
          <cell r="B365" t="str">
            <v>5ml주사기 자동조립기</v>
          </cell>
          <cell r="C365">
            <v>1</v>
          </cell>
          <cell r="D365" t="str">
            <v>90.01.03</v>
          </cell>
          <cell r="E365">
            <v>26872000</v>
          </cell>
          <cell r="F365">
            <v>2695428</v>
          </cell>
          <cell r="H365">
            <v>2695428</v>
          </cell>
          <cell r="I365">
            <v>7</v>
          </cell>
          <cell r="J365">
            <v>0.28000000000000003</v>
          </cell>
          <cell r="K365">
            <v>8228</v>
          </cell>
          <cell r="L365">
            <v>24176572</v>
          </cell>
          <cell r="M365">
            <v>24184800</v>
          </cell>
          <cell r="N365">
            <v>2687200</v>
          </cell>
        </row>
        <row r="366">
          <cell r="A366">
            <v>473</v>
          </cell>
          <cell r="B366" t="str">
            <v>Fan Coil Unit</v>
          </cell>
          <cell r="C366">
            <v>1</v>
          </cell>
          <cell r="D366" t="str">
            <v>90.01.03</v>
          </cell>
          <cell r="E366">
            <v>171000</v>
          </cell>
          <cell r="F366">
            <v>17154</v>
          </cell>
          <cell r="H366">
            <v>17154</v>
          </cell>
          <cell r="I366">
            <v>7</v>
          </cell>
          <cell r="J366">
            <v>0.28000000000000003</v>
          </cell>
          <cell r="K366">
            <v>54</v>
          </cell>
          <cell r="L366">
            <v>153846</v>
          </cell>
          <cell r="M366">
            <v>153900</v>
          </cell>
          <cell r="N366">
            <v>17100</v>
          </cell>
        </row>
        <row r="367">
          <cell r="A367">
            <v>474</v>
          </cell>
          <cell r="B367" t="str">
            <v>혈액 Bag 진공포장기</v>
          </cell>
          <cell r="C367">
            <v>1</v>
          </cell>
          <cell r="D367" t="str">
            <v>90.01.03</v>
          </cell>
          <cell r="E367">
            <v>7722000</v>
          </cell>
          <cell r="F367">
            <v>774565</v>
          </cell>
          <cell r="H367">
            <v>774565</v>
          </cell>
          <cell r="I367">
            <v>7</v>
          </cell>
          <cell r="J367">
            <v>0.28000000000000003</v>
          </cell>
          <cell r="K367">
            <v>2365</v>
          </cell>
          <cell r="L367">
            <v>6947435</v>
          </cell>
          <cell r="M367">
            <v>6949800</v>
          </cell>
          <cell r="N367">
            <v>772200</v>
          </cell>
        </row>
        <row r="368">
          <cell r="A368">
            <v>475</v>
          </cell>
          <cell r="B368" t="str">
            <v>Cooling Water Pump</v>
          </cell>
          <cell r="C368">
            <v>1</v>
          </cell>
          <cell r="D368" t="str">
            <v>90.01.03</v>
          </cell>
          <cell r="E368">
            <v>1287000</v>
          </cell>
          <cell r="F368">
            <v>129095</v>
          </cell>
          <cell r="H368">
            <v>129095</v>
          </cell>
          <cell r="I368">
            <v>7</v>
          </cell>
          <cell r="J368">
            <v>0.28000000000000003</v>
          </cell>
          <cell r="K368">
            <v>395</v>
          </cell>
          <cell r="L368">
            <v>1157905</v>
          </cell>
          <cell r="M368">
            <v>1158300</v>
          </cell>
          <cell r="N368">
            <v>128700</v>
          </cell>
        </row>
        <row r="369">
          <cell r="A369">
            <v>476</v>
          </cell>
          <cell r="B369" t="str">
            <v>Feed Water Pump</v>
          </cell>
          <cell r="C369">
            <v>1</v>
          </cell>
          <cell r="D369" t="str">
            <v>90.01.03</v>
          </cell>
          <cell r="E369">
            <v>2145000</v>
          </cell>
          <cell r="F369">
            <v>215158</v>
          </cell>
          <cell r="H369">
            <v>215158</v>
          </cell>
          <cell r="I369">
            <v>7</v>
          </cell>
          <cell r="J369">
            <v>0.28000000000000003</v>
          </cell>
          <cell r="K369">
            <v>658</v>
          </cell>
          <cell r="L369">
            <v>1929842</v>
          </cell>
          <cell r="M369">
            <v>1930500</v>
          </cell>
          <cell r="N369">
            <v>214500</v>
          </cell>
        </row>
        <row r="370">
          <cell r="A370">
            <v>477</v>
          </cell>
          <cell r="B370" t="str">
            <v>Pump for Liquids</v>
          </cell>
          <cell r="C370">
            <v>1</v>
          </cell>
          <cell r="D370" t="str">
            <v>90.01.03</v>
          </cell>
          <cell r="E370">
            <v>1630000</v>
          </cell>
          <cell r="F370">
            <v>163500</v>
          </cell>
          <cell r="H370">
            <v>163500</v>
          </cell>
          <cell r="I370">
            <v>7</v>
          </cell>
          <cell r="J370">
            <v>0.28000000000000003</v>
          </cell>
          <cell r="K370">
            <v>500</v>
          </cell>
          <cell r="L370">
            <v>1466500</v>
          </cell>
          <cell r="M370">
            <v>1467000</v>
          </cell>
          <cell r="N370">
            <v>163000</v>
          </cell>
        </row>
        <row r="371">
          <cell r="A371">
            <v>478</v>
          </cell>
          <cell r="B371" t="str">
            <v>압출실 Duct</v>
          </cell>
          <cell r="C371">
            <v>1</v>
          </cell>
          <cell r="D371" t="str">
            <v>90.01.03</v>
          </cell>
          <cell r="E371">
            <v>797000</v>
          </cell>
          <cell r="F371">
            <v>79946</v>
          </cell>
          <cell r="H371">
            <v>79946</v>
          </cell>
          <cell r="I371">
            <v>7</v>
          </cell>
          <cell r="J371">
            <v>0.28000000000000003</v>
          </cell>
          <cell r="K371">
            <v>246</v>
          </cell>
          <cell r="L371">
            <v>717054</v>
          </cell>
          <cell r="M371">
            <v>717300</v>
          </cell>
          <cell r="N371">
            <v>79700</v>
          </cell>
        </row>
        <row r="372">
          <cell r="A372">
            <v>479</v>
          </cell>
          <cell r="B372" t="str">
            <v>오존처리실 배기설비</v>
          </cell>
          <cell r="C372">
            <v>1</v>
          </cell>
          <cell r="D372" t="str">
            <v>90.01.03</v>
          </cell>
          <cell r="E372">
            <v>489000</v>
          </cell>
          <cell r="F372">
            <v>49051</v>
          </cell>
          <cell r="H372">
            <v>49051</v>
          </cell>
          <cell r="I372">
            <v>7</v>
          </cell>
          <cell r="J372">
            <v>0.28000000000000003</v>
          </cell>
          <cell r="K372">
            <v>151</v>
          </cell>
          <cell r="L372">
            <v>439949</v>
          </cell>
          <cell r="M372">
            <v>440100</v>
          </cell>
          <cell r="N372">
            <v>48900</v>
          </cell>
        </row>
        <row r="373">
          <cell r="A373">
            <v>480</v>
          </cell>
          <cell r="B373" t="str">
            <v>사출기 배관공사</v>
          </cell>
          <cell r="D373" t="str">
            <v>90.01.03</v>
          </cell>
          <cell r="E373">
            <v>493000</v>
          </cell>
          <cell r="F373">
            <v>49452</v>
          </cell>
          <cell r="H373">
            <v>49452</v>
          </cell>
          <cell r="I373">
            <v>7</v>
          </cell>
          <cell r="J373">
            <v>0.28000000000000003</v>
          </cell>
          <cell r="K373">
            <v>152</v>
          </cell>
          <cell r="L373">
            <v>443548</v>
          </cell>
          <cell r="M373">
            <v>443700</v>
          </cell>
          <cell r="N373">
            <v>49300</v>
          </cell>
        </row>
        <row r="374">
          <cell r="A374">
            <v>481</v>
          </cell>
          <cell r="B374" t="str">
            <v>5ml주사기 전자식 인쇄기</v>
          </cell>
          <cell r="C374">
            <v>1</v>
          </cell>
          <cell r="D374" t="str">
            <v>90.01.03</v>
          </cell>
          <cell r="E374">
            <v>9867000</v>
          </cell>
          <cell r="F374">
            <v>989723</v>
          </cell>
          <cell r="H374">
            <v>989723</v>
          </cell>
          <cell r="I374">
            <v>7</v>
          </cell>
          <cell r="J374">
            <v>0.28000000000000003</v>
          </cell>
          <cell r="K374">
            <v>3023</v>
          </cell>
          <cell r="L374">
            <v>8877277</v>
          </cell>
          <cell r="M374">
            <v>8880300</v>
          </cell>
          <cell r="N374">
            <v>986700</v>
          </cell>
        </row>
        <row r="375">
          <cell r="A375">
            <v>482</v>
          </cell>
          <cell r="B375" t="str">
            <v>절단막 조립 Jig</v>
          </cell>
          <cell r="C375">
            <v>1</v>
          </cell>
          <cell r="D375" t="str">
            <v>90.01.03</v>
          </cell>
          <cell r="E375">
            <v>198000</v>
          </cell>
          <cell r="F375">
            <v>19862</v>
          </cell>
          <cell r="H375">
            <v>19862</v>
          </cell>
          <cell r="I375">
            <v>7</v>
          </cell>
          <cell r="J375">
            <v>0.28000000000000003</v>
          </cell>
          <cell r="K375">
            <v>62</v>
          </cell>
          <cell r="L375">
            <v>178138</v>
          </cell>
          <cell r="M375">
            <v>178200</v>
          </cell>
          <cell r="N375">
            <v>19800</v>
          </cell>
        </row>
        <row r="376">
          <cell r="A376">
            <v>483</v>
          </cell>
          <cell r="B376" t="str">
            <v>수처리전용 용수 Pump</v>
          </cell>
          <cell r="C376">
            <v>1</v>
          </cell>
          <cell r="D376" t="str">
            <v>90.01.03</v>
          </cell>
          <cell r="E376">
            <v>772000</v>
          </cell>
          <cell r="F376">
            <v>77438</v>
          </cell>
          <cell r="H376">
            <v>77438</v>
          </cell>
          <cell r="I376">
            <v>7</v>
          </cell>
          <cell r="J376">
            <v>0.28000000000000003</v>
          </cell>
          <cell r="K376">
            <v>238</v>
          </cell>
          <cell r="L376">
            <v>694562</v>
          </cell>
          <cell r="M376">
            <v>694800</v>
          </cell>
          <cell r="N376">
            <v>77200</v>
          </cell>
        </row>
        <row r="377">
          <cell r="A377">
            <v>484</v>
          </cell>
          <cell r="B377" t="str">
            <v>Needle Slit Hole가공기</v>
          </cell>
          <cell r="C377">
            <v>1</v>
          </cell>
          <cell r="D377" t="str">
            <v>90.01.03</v>
          </cell>
          <cell r="E377">
            <v>13984000</v>
          </cell>
          <cell r="F377">
            <v>1402682</v>
          </cell>
          <cell r="H377">
            <v>1402682</v>
          </cell>
          <cell r="I377">
            <v>7</v>
          </cell>
          <cell r="J377">
            <v>0.28000000000000003</v>
          </cell>
          <cell r="K377">
            <v>4282</v>
          </cell>
          <cell r="L377">
            <v>12581318</v>
          </cell>
          <cell r="M377">
            <v>12585600</v>
          </cell>
          <cell r="N377">
            <v>1398400</v>
          </cell>
        </row>
        <row r="378">
          <cell r="A378">
            <v>485</v>
          </cell>
          <cell r="B378" t="str">
            <v>증류수및 순수제조설비 (Kemiterm)</v>
          </cell>
          <cell r="C378">
            <v>1</v>
          </cell>
          <cell r="D378" t="str">
            <v>90.01.03</v>
          </cell>
          <cell r="E378">
            <v>15717646</v>
          </cell>
          <cell r="F378">
            <v>2732450</v>
          </cell>
          <cell r="H378">
            <v>2732450</v>
          </cell>
          <cell r="I378">
            <v>9</v>
          </cell>
          <cell r="J378">
            <v>0.22600000000000001</v>
          </cell>
          <cell r="K378">
            <v>617533</v>
          </cell>
          <cell r="L378">
            <v>12985196</v>
          </cell>
          <cell r="M378">
            <v>13602729</v>
          </cell>
          <cell r="N378">
            <v>2114917</v>
          </cell>
        </row>
        <row r="379">
          <cell r="A379">
            <v>486</v>
          </cell>
          <cell r="B379" t="str">
            <v>냉동기 40 R/T</v>
          </cell>
          <cell r="C379">
            <v>1</v>
          </cell>
          <cell r="D379" t="str">
            <v>90.01.03</v>
          </cell>
          <cell r="E379">
            <v>7864000</v>
          </cell>
          <cell r="F379">
            <v>881994</v>
          </cell>
          <cell r="H379">
            <v>881994</v>
          </cell>
          <cell r="I379">
            <v>7</v>
          </cell>
          <cell r="J379">
            <v>0.28000000000000003</v>
          </cell>
          <cell r="K379">
            <v>95594</v>
          </cell>
          <cell r="L379">
            <v>6982006</v>
          </cell>
          <cell r="M379">
            <v>7077600</v>
          </cell>
          <cell r="N379">
            <v>786400</v>
          </cell>
        </row>
        <row r="380">
          <cell r="A380">
            <v>487</v>
          </cell>
          <cell r="B380" t="str">
            <v>Plumat Filling M/C</v>
          </cell>
          <cell r="C380">
            <v>2</v>
          </cell>
          <cell r="D380" t="str">
            <v>90.01.03</v>
          </cell>
          <cell r="E380">
            <v>42138000</v>
          </cell>
          <cell r="F380">
            <v>4226701</v>
          </cell>
          <cell r="H380">
            <v>4226701</v>
          </cell>
          <cell r="I380">
            <v>7</v>
          </cell>
          <cell r="J380">
            <v>0.28000000000000003</v>
          </cell>
          <cell r="K380">
            <v>12901</v>
          </cell>
          <cell r="L380">
            <v>37911299</v>
          </cell>
          <cell r="M380">
            <v>37924200</v>
          </cell>
          <cell r="N380">
            <v>4213800</v>
          </cell>
        </row>
        <row r="381">
          <cell r="A381">
            <v>488</v>
          </cell>
          <cell r="B381" t="str">
            <v>영문리공장 동력설비</v>
          </cell>
          <cell r="C381">
            <v>1</v>
          </cell>
          <cell r="D381" t="str">
            <v>90.01.03</v>
          </cell>
          <cell r="E381">
            <v>794000</v>
          </cell>
          <cell r="F381">
            <v>90567</v>
          </cell>
          <cell r="H381">
            <v>90567</v>
          </cell>
          <cell r="I381">
            <v>7</v>
          </cell>
          <cell r="J381">
            <v>0.28000000000000003</v>
          </cell>
          <cell r="K381">
            <v>11167</v>
          </cell>
          <cell r="L381">
            <v>703433</v>
          </cell>
          <cell r="M381">
            <v>714600</v>
          </cell>
          <cell r="N381">
            <v>79400</v>
          </cell>
        </row>
        <row r="382">
          <cell r="A382">
            <v>490</v>
          </cell>
          <cell r="B382" t="str">
            <v>혈액 Bag용 이송 Pump</v>
          </cell>
          <cell r="C382">
            <v>1</v>
          </cell>
          <cell r="D382" t="str">
            <v>90.01.03</v>
          </cell>
          <cell r="E382">
            <v>2316000</v>
          </cell>
          <cell r="F382">
            <v>309150</v>
          </cell>
          <cell r="H382">
            <v>309150</v>
          </cell>
          <cell r="I382">
            <v>8</v>
          </cell>
          <cell r="J382">
            <v>0.25</v>
          </cell>
          <cell r="K382">
            <v>77287</v>
          </cell>
          <cell r="L382">
            <v>2006850</v>
          </cell>
          <cell r="M382">
            <v>2084137</v>
          </cell>
          <cell r="N382">
            <v>231863</v>
          </cell>
        </row>
        <row r="383">
          <cell r="A383">
            <v>491</v>
          </cell>
          <cell r="B383" t="str">
            <v>GHT-RF8 온도계측 System Noise제거장치</v>
          </cell>
          <cell r="C383">
            <v>1</v>
          </cell>
          <cell r="D383" t="str">
            <v>90.01.03</v>
          </cell>
          <cell r="E383">
            <v>2231913</v>
          </cell>
          <cell r="F383">
            <v>371421</v>
          </cell>
          <cell r="H383">
            <v>371421</v>
          </cell>
          <cell r="I383">
            <v>9</v>
          </cell>
          <cell r="J383">
            <v>0.22600000000000001</v>
          </cell>
          <cell r="K383">
            <v>83941</v>
          </cell>
          <cell r="L383">
            <v>1860492</v>
          </cell>
          <cell r="M383">
            <v>1944433</v>
          </cell>
          <cell r="N383">
            <v>287480</v>
          </cell>
        </row>
        <row r="384">
          <cell r="A384">
            <v>1304</v>
          </cell>
          <cell r="B384" t="str">
            <v>SV Set Needle 조립기</v>
          </cell>
          <cell r="C384">
            <v>1</v>
          </cell>
          <cell r="D384" t="str">
            <v>90.01.03</v>
          </cell>
          <cell r="E384">
            <v>8884000</v>
          </cell>
          <cell r="F384">
            <v>1185872</v>
          </cell>
          <cell r="H384">
            <v>1185872</v>
          </cell>
          <cell r="I384">
            <v>8</v>
          </cell>
          <cell r="J384">
            <v>0.25</v>
          </cell>
          <cell r="K384">
            <v>296468</v>
          </cell>
          <cell r="L384">
            <v>7698128</v>
          </cell>
          <cell r="M384">
            <v>7994596</v>
          </cell>
          <cell r="N384">
            <v>889404</v>
          </cell>
        </row>
        <row r="385">
          <cell r="A385">
            <v>1305</v>
          </cell>
          <cell r="B385" t="str">
            <v>Tube Cutting M/C</v>
          </cell>
          <cell r="C385">
            <v>1</v>
          </cell>
          <cell r="D385" t="str">
            <v>90.01.03</v>
          </cell>
          <cell r="E385">
            <v>5148000</v>
          </cell>
          <cell r="F385">
            <v>687176</v>
          </cell>
          <cell r="H385">
            <v>687176</v>
          </cell>
          <cell r="I385">
            <v>8</v>
          </cell>
          <cell r="J385">
            <v>0.25</v>
          </cell>
          <cell r="K385">
            <v>171794</v>
          </cell>
          <cell r="L385">
            <v>4460824</v>
          </cell>
          <cell r="M385">
            <v>4632618</v>
          </cell>
          <cell r="N385">
            <v>515382</v>
          </cell>
        </row>
        <row r="386">
          <cell r="A386">
            <v>1306</v>
          </cell>
          <cell r="B386" t="str">
            <v>주사기 I/N Box Sticker 기</v>
          </cell>
          <cell r="C386">
            <v>2</v>
          </cell>
          <cell r="D386" t="str">
            <v>90.01.03</v>
          </cell>
          <cell r="E386">
            <v>554000</v>
          </cell>
          <cell r="F386">
            <v>73951</v>
          </cell>
          <cell r="H386">
            <v>73951</v>
          </cell>
          <cell r="I386">
            <v>8</v>
          </cell>
          <cell r="J386">
            <v>0.25</v>
          </cell>
          <cell r="K386">
            <v>18487</v>
          </cell>
          <cell r="L386">
            <v>480049</v>
          </cell>
          <cell r="M386">
            <v>498536</v>
          </cell>
          <cell r="N386">
            <v>55464</v>
          </cell>
        </row>
        <row r="387">
          <cell r="A387">
            <v>1307</v>
          </cell>
          <cell r="B387" t="str">
            <v>주사침 조립기</v>
          </cell>
          <cell r="C387">
            <v>1</v>
          </cell>
          <cell r="D387" t="str">
            <v>90.01.03</v>
          </cell>
          <cell r="E387">
            <v>61530800</v>
          </cell>
          <cell r="F387">
            <v>8213372</v>
          </cell>
          <cell r="H387">
            <v>8213372</v>
          </cell>
          <cell r="I387">
            <v>8</v>
          </cell>
          <cell r="J387">
            <v>0.25</v>
          </cell>
          <cell r="K387">
            <v>2053343</v>
          </cell>
          <cell r="L387">
            <v>53317428</v>
          </cell>
          <cell r="M387">
            <v>55370771</v>
          </cell>
          <cell r="N387">
            <v>6160029</v>
          </cell>
        </row>
        <row r="388">
          <cell r="A388">
            <v>1308</v>
          </cell>
          <cell r="B388" t="str">
            <v>Hollow Fiber 1차 세척장치</v>
          </cell>
          <cell r="C388">
            <v>1</v>
          </cell>
          <cell r="D388" t="str">
            <v>90.01.03</v>
          </cell>
          <cell r="E388">
            <v>2659000</v>
          </cell>
          <cell r="F388">
            <v>354935</v>
          </cell>
          <cell r="H388">
            <v>354935</v>
          </cell>
          <cell r="I388">
            <v>8</v>
          </cell>
          <cell r="J388">
            <v>0.25</v>
          </cell>
          <cell r="K388">
            <v>88733</v>
          </cell>
          <cell r="L388">
            <v>2304065</v>
          </cell>
          <cell r="M388">
            <v>2392798</v>
          </cell>
          <cell r="N388">
            <v>266202</v>
          </cell>
        </row>
        <row r="389">
          <cell r="A389">
            <v>1309</v>
          </cell>
          <cell r="B389" t="str">
            <v>Vacuject Cup Coating M/C</v>
          </cell>
          <cell r="C389">
            <v>1</v>
          </cell>
          <cell r="D389" t="str">
            <v>90.01.03</v>
          </cell>
          <cell r="E389">
            <v>729000</v>
          </cell>
          <cell r="F389">
            <v>97311</v>
          </cell>
          <cell r="H389">
            <v>97311</v>
          </cell>
          <cell r="I389">
            <v>8</v>
          </cell>
          <cell r="J389">
            <v>0.25</v>
          </cell>
          <cell r="K389">
            <v>24327</v>
          </cell>
          <cell r="L389">
            <v>631689</v>
          </cell>
          <cell r="M389">
            <v>656016</v>
          </cell>
          <cell r="N389">
            <v>72984</v>
          </cell>
        </row>
        <row r="390">
          <cell r="A390">
            <v>1310</v>
          </cell>
          <cell r="B390" t="str">
            <v>Sparkler Filter Housing</v>
          </cell>
          <cell r="C390">
            <v>1</v>
          </cell>
          <cell r="D390" t="str">
            <v>90.01.03</v>
          </cell>
          <cell r="E390">
            <v>6924000</v>
          </cell>
          <cell r="F390">
            <v>924244</v>
          </cell>
          <cell r="H390">
            <v>924244</v>
          </cell>
          <cell r="I390">
            <v>8</v>
          </cell>
          <cell r="J390">
            <v>0.25</v>
          </cell>
          <cell r="K390">
            <v>231061</v>
          </cell>
          <cell r="L390">
            <v>5999756</v>
          </cell>
          <cell r="M390">
            <v>6230817</v>
          </cell>
          <cell r="N390">
            <v>693183</v>
          </cell>
        </row>
        <row r="391">
          <cell r="A391">
            <v>1311</v>
          </cell>
          <cell r="B391" t="str">
            <v>진공 Dry Oven</v>
          </cell>
          <cell r="C391">
            <v>1</v>
          </cell>
          <cell r="D391" t="str">
            <v>90.01.03</v>
          </cell>
          <cell r="E391">
            <v>2664000</v>
          </cell>
          <cell r="F391">
            <v>355602</v>
          </cell>
          <cell r="H391">
            <v>355602</v>
          </cell>
          <cell r="I391">
            <v>8</v>
          </cell>
          <cell r="J391">
            <v>0.25</v>
          </cell>
          <cell r="K391">
            <v>88900</v>
          </cell>
          <cell r="L391">
            <v>2308398</v>
          </cell>
          <cell r="M391">
            <v>2397298</v>
          </cell>
          <cell r="N391">
            <v>266702</v>
          </cell>
        </row>
        <row r="392">
          <cell r="A392">
            <v>1312</v>
          </cell>
          <cell r="B392" t="str">
            <v>원 심 성 형 기</v>
          </cell>
          <cell r="C392">
            <v>2</v>
          </cell>
          <cell r="D392" t="str">
            <v>90.01.03</v>
          </cell>
          <cell r="E392">
            <v>7260000</v>
          </cell>
          <cell r="F392">
            <v>969094</v>
          </cell>
          <cell r="H392">
            <v>969094</v>
          </cell>
          <cell r="I392">
            <v>8</v>
          </cell>
          <cell r="J392">
            <v>0.25</v>
          </cell>
          <cell r="K392">
            <v>242273</v>
          </cell>
          <cell r="L392">
            <v>6290906</v>
          </cell>
          <cell r="M392">
            <v>6533179</v>
          </cell>
          <cell r="N392">
            <v>726821</v>
          </cell>
        </row>
        <row r="393">
          <cell r="A393">
            <v>1313</v>
          </cell>
          <cell r="B393" t="str">
            <v>CO2 Incubator</v>
          </cell>
          <cell r="C393">
            <v>1</v>
          </cell>
          <cell r="D393" t="str">
            <v>90.01.03</v>
          </cell>
          <cell r="E393">
            <v>3564000</v>
          </cell>
          <cell r="F393">
            <v>475738</v>
          </cell>
          <cell r="H393">
            <v>475738</v>
          </cell>
          <cell r="I393">
            <v>8</v>
          </cell>
          <cell r="J393">
            <v>0.25</v>
          </cell>
          <cell r="K393">
            <v>118934</v>
          </cell>
          <cell r="L393">
            <v>3088262</v>
          </cell>
          <cell r="M393">
            <v>3207196</v>
          </cell>
          <cell r="N393">
            <v>356804</v>
          </cell>
        </row>
        <row r="394">
          <cell r="A394">
            <v>1314</v>
          </cell>
          <cell r="B394" t="str">
            <v>Bearing Heater</v>
          </cell>
          <cell r="C394">
            <v>1</v>
          </cell>
          <cell r="D394" t="str">
            <v>90.01.03</v>
          </cell>
          <cell r="E394">
            <v>583000</v>
          </cell>
          <cell r="F394">
            <v>77823</v>
          </cell>
          <cell r="H394">
            <v>77823</v>
          </cell>
          <cell r="I394">
            <v>8</v>
          </cell>
          <cell r="J394">
            <v>0.25</v>
          </cell>
          <cell r="K394">
            <v>19455</v>
          </cell>
          <cell r="L394">
            <v>505177</v>
          </cell>
          <cell r="M394">
            <v>524632</v>
          </cell>
          <cell r="N394">
            <v>58368</v>
          </cell>
        </row>
        <row r="395">
          <cell r="A395">
            <v>1315</v>
          </cell>
          <cell r="B395" t="str">
            <v>순 간 비 본 접 착 기</v>
          </cell>
          <cell r="C395">
            <v>1</v>
          </cell>
          <cell r="D395" t="str">
            <v>90.01.03</v>
          </cell>
          <cell r="E395">
            <v>154000</v>
          </cell>
          <cell r="F395">
            <v>20558</v>
          </cell>
          <cell r="H395">
            <v>20558</v>
          </cell>
          <cell r="I395">
            <v>8</v>
          </cell>
          <cell r="J395">
            <v>0.25</v>
          </cell>
          <cell r="K395">
            <v>5139</v>
          </cell>
          <cell r="L395">
            <v>133442</v>
          </cell>
          <cell r="M395">
            <v>138581</v>
          </cell>
          <cell r="N395">
            <v>15419</v>
          </cell>
        </row>
        <row r="396">
          <cell r="A396">
            <v>1316</v>
          </cell>
          <cell r="B396" t="str">
            <v>O/T Box Taping M/C</v>
          </cell>
          <cell r="C396">
            <v>1</v>
          </cell>
          <cell r="D396" t="str">
            <v>90.01.03</v>
          </cell>
          <cell r="E396">
            <v>6177000</v>
          </cell>
          <cell r="F396">
            <v>824532</v>
          </cell>
          <cell r="H396">
            <v>824532</v>
          </cell>
          <cell r="I396">
            <v>8</v>
          </cell>
          <cell r="J396">
            <v>0.25</v>
          </cell>
          <cell r="K396">
            <v>206133</v>
          </cell>
          <cell r="L396">
            <v>5352468</v>
          </cell>
          <cell r="M396">
            <v>5558601</v>
          </cell>
          <cell r="N396">
            <v>618399</v>
          </cell>
        </row>
        <row r="397">
          <cell r="A397">
            <v>1317</v>
          </cell>
          <cell r="B397" t="str">
            <v>Honing M/C</v>
          </cell>
          <cell r="C397">
            <v>1</v>
          </cell>
          <cell r="D397" t="str">
            <v>90.01.03</v>
          </cell>
          <cell r="E397">
            <v>5319000</v>
          </cell>
          <cell r="F397">
            <v>710002</v>
          </cell>
          <cell r="H397">
            <v>710002</v>
          </cell>
          <cell r="I397">
            <v>8</v>
          </cell>
          <cell r="J397">
            <v>0.25</v>
          </cell>
          <cell r="K397">
            <v>177500</v>
          </cell>
          <cell r="L397">
            <v>4608998</v>
          </cell>
          <cell r="M397">
            <v>4786498</v>
          </cell>
          <cell r="N397">
            <v>532502</v>
          </cell>
        </row>
        <row r="398">
          <cell r="A398">
            <v>1318</v>
          </cell>
          <cell r="B398" t="str">
            <v>압  출  기</v>
          </cell>
          <cell r="C398">
            <v>1</v>
          </cell>
          <cell r="D398" t="str">
            <v>90.01.03</v>
          </cell>
          <cell r="E398">
            <v>10943325</v>
          </cell>
          <cell r="F398">
            <v>1783359</v>
          </cell>
          <cell r="H398">
            <v>1783359</v>
          </cell>
          <cell r="I398">
            <v>8</v>
          </cell>
          <cell r="J398">
            <v>0.25</v>
          </cell>
          <cell r="K398">
            <v>445839</v>
          </cell>
          <cell r="L398">
            <v>9159966</v>
          </cell>
          <cell r="M398">
            <v>9605805</v>
          </cell>
          <cell r="N398">
            <v>1337520</v>
          </cell>
        </row>
        <row r="399">
          <cell r="A399">
            <v>1319</v>
          </cell>
          <cell r="B399" t="str">
            <v>열 접 착 기</v>
          </cell>
          <cell r="C399">
            <v>1</v>
          </cell>
          <cell r="D399" t="str">
            <v>90.01.03</v>
          </cell>
          <cell r="E399">
            <v>124000</v>
          </cell>
          <cell r="F399">
            <v>16554</v>
          </cell>
          <cell r="H399">
            <v>16554</v>
          </cell>
          <cell r="I399">
            <v>8</v>
          </cell>
          <cell r="J399">
            <v>0.25</v>
          </cell>
          <cell r="K399">
            <v>4138</v>
          </cell>
          <cell r="L399">
            <v>107446</v>
          </cell>
          <cell r="M399">
            <v>111584</v>
          </cell>
          <cell r="N399">
            <v>12416</v>
          </cell>
        </row>
        <row r="400">
          <cell r="A400">
            <v>1320</v>
          </cell>
          <cell r="B400" t="str">
            <v>냉온수 순환 Pump</v>
          </cell>
          <cell r="C400">
            <v>1</v>
          </cell>
          <cell r="D400" t="str">
            <v>90.01.03</v>
          </cell>
          <cell r="E400">
            <v>720000</v>
          </cell>
          <cell r="F400">
            <v>96109</v>
          </cell>
          <cell r="H400">
            <v>96109</v>
          </cell>
          <cell r="I400">
            <v>8</v>
          </cell>
          <cell r="J400">
            <v>0.25</v>
          </cell>
          <cell r="K400">
            <v>24027</v>
          </cell>
          <cell r="L400">
            <v>623891</v>
          </cell>
          <cell r="M400">
            <v>647918</v>
          </cell>
          <cell r="N400">
            <v>72082</v>
          </cell>
        </row>
        <row r="401">
          <cell r="A401">
            <v>1321</v>
          </cell>
          <cell r="B401" t="str">
            <v>1차 Cutting M/C</v>
          </cell>
          <cell r="C401">
            <v>1</v>
          </cell>
          <cell r="D401" t="str">
            <v>90.01.03</v>
          </cell>
          <cell r="E401">
            <v>2917000</v>
          </cell>
          <cell r="F401">
            <v>389374</v>
          </cell>
          <cell r="H401">
            <v>389374</v>
          </cell>
          <cell r="I401">
            <v>8</v>
          </cell>
          <cell r="J401">
            <v>0.25</v>
          </cell>
          <cell r="K401">
            <v>97343</v>
          </cell>
          <cell r="L401">
            <v>2527626</v>
          </cell>
          <cell r="M401">
            <v>2624969</v>
          </cell>
          <cell r="N401">
            <v>292031</v>
          </cell>
        </row>
        <row r="402">
          <cell r="A402">
            <v>1322</v>
          </cell>
          <cell r="B402" t="str">
            <v>Hollow Fiber 2차 세척장치</v>
          </cell>
          <cell r="C402">
            <v>1</v>
          </cell>
          <cell r="D402" t="str">
            <v>90.01.03</v>
          </cell>
          <cell r="E402">
            <v>1873000</v>
          </cell>
          <cell r="F402">
            <v>250017</v>
          </cell>
          <cell r="H402">
            <v>250017</v>
          </cell>
          <cell r="I402">
            <v>8</v>
          </cell>
          <cell r="J402">
            <v>0.25</v>
          </cell>
          <cell r="K402">
            <v>62504</v>
          </cell>
          <cell r="L402">
            <v>1622983</v>
          </cell>
          <cell r="M402">
            <v>1685487</v>
          </cell>
          <cell r="N402">
            <v>187513</v>
          </cell>
        </row>
        <row r="403">
          <cell r="A403">
            <v>1323</v>
          </cell>
          <cell r="B403" t="str">
            <v>고속 자동 인쇄기</v>
          </cell>
          <cell r="C403">
            <v>1</v>
          </cell>
          <cell r="D403" t="str">
            <v>90.01.03</v>
          </cell>
          <cell r="E403">
            <v>2574000</v>
          </cell>
          <cell r="F403">
            <v>343589</v>
          </cell>
          <cell r="H403">
            <v>343589</v>
          </cell>
          <cell r="I403">
            <v>8</v>
          </cell>
          <cell r="J403">
            <v>0.25</v>
          </cell>
          <cell r="K403">
            <v>85897</v>
          </cell>
          <cell r="L403">
            <v>2230411</v>
          </cell>
          <cell r="M403">
            <v>2316308</v>
          </cell>
          <cell r="N403">
            <v>257692</v>
          </cell>
        </row>
        <row r="404">
          <cell r="A404">
            <v>1324</v>
          </cell>
          <cell r="B404" t="str">
            <v>Peritosol 용 유량계</v>
          </cell>
          <cell r="C404">
            <v>1</v>
          </cell>
          <cell r="D404" t="str">
            <v>90.01.03</v>
          </cell>
          <cell r="E404">
            <v>5590000</v>
          </cell>
          <cell r="F404">
            <v>777322</v>
          </cell>
          <cell r="H404">
            <v>777322</v>
          </cell>
          <cell r="I404">
            <v>8</v>
          </cell>
          <cell r="J404">
            <v>0.25</v>
          </cell>
          <cell r="K404">
            <v>194330</v>
          </cell>
          <cell r="L404">
            <v>4812678</v>
          </cell>
          <cell r="M404">
            <v>5007008</v>
          </cell>
          <cell r="N404">
            <v>582992</v>
          </cell>
        </row>
        <row r="405">
          <cell r="A405">
            <v>1325</v>
          </cell>
          <cell r="B405" t="str">
            <v>Cyclohexanone Vessel Jig</v>
          </cell>
          <cell r="C405">
            <v>1</v>
          </cell>
          <cell r="D405" t="str">
            <v>90.01.03</v>
          </cell>
          <cell r="E405">
            <v>2724000</v>
          </cell>
          <cell r="F405">
            <v>453311</v>
          </cell>
          <cell r="H405">
            <v>453311</v>
          </cell>
          <cell r="I405">
            <v>9</v>
          </cell>
          <cell r="J405">
            <v>0.22600000000000001</v>
          </cell>
          <cell r="K405">
            <v>102448</v>
          </cell>
          <cell r="L405">
            <v>2270689</v>
          </cell>
          <cell r="M405">
            <v>2373137</v>
          </cell>
          <cell r="N405">
            <v>350863</v>
          </cell>
        </row>
        <row r="406">
          <cell r="A406">
            <v>1326</v>
          </cell>
          <cell r="B406" t="str">
            <v>Conveyor Roller</v>
          </cell>
          <cell r="C406">
            <v>1</v>
          </cell>
          <cell r="D406" t="str">
            <v>90.01.03</v>
          </cell>
          <cell r="E406">
            <v>1566300</v>
          </cell>
          <cell r="F406">
            <v>260654</v>
          </cell>
          <cell r="H406">
            <v>260654</v>
          </cell>
          <cell r="I406">
            <v>9</v>
          </cell>
          <cell r="J406">
            <v>0.22600000000000001</v>
          </cell>
          <cell r="K406">
            <v>58907</v>
          </cell>
          <cell r="L406">
            <v>1305646</v>
          </cell>
          <cell r="M406">
            <v>1364553</v>
          </cell>
          <cell r="N406">
            <v>201747</v>
          </cell>
        </row>
        <row r="407">
          <cell r="A407">
            <v>1327</v>
          </cell>
          <cell r="B407" t="str">
            <v>Air   Dryer</v>
          </cell>
          <cell r="C407">
            <v>1</v>
          </cell>
          <cell r="D407" t="str">
            <v>90.01.03</v>
          </cell>
          <cell r="E407">
            <v>1425000</v>
          </cell>
          <cell r="F407">
            <v>190215</v>
          </cell>
          <cell r="H407">
            <v>190215</v>
          </cell>
          <cell r="I407">
            <v>8</v>
          </cell>
          <cell r="J407">
            <v>0.25</v>
          </cell>
          <cell r="K407">
            <v>47553</v>
          </cell>
          <cell r="L407">
            <v>1234785</v>
          </cell>
          <cell r="M407">
            <v>1282338</v>
          </cell>
          <cell r="N407">
            <v>142662</v>
          </cell>
        </row>
        <row r="408">
          <cell r="A408">
            <v>1328</v>
          </cell>
          <cell r="B408" t="str">
            <v>3M/AVI Filter 펀칭기</v>
          </cell>
          <cell r="C408">
            <v>1</v>
          </cell>
          <cell r="D408" t="str">
            <v>90.01.03</v>
          </cell>
          <cell r="E408">
            <v>5173500</v>
          </cell>
          <cell r="F408">
            <v>931600</v>
          </cell>
          <cell r="H408">
            <v>931600</v>
          </cell>
          <cell r="I408">
            <v>8</v>
          </cell>
          <cell r="J408">
            <v>0.25</v>
          </cell>
          <cell r="K408">
            <v>232900</v>
          </cell>
          <cell r="L408">
            <v>4241900</v>
          </cell>
          <cell r="M408">
            <v>4474800</v>
          </cell>
          <cell r="N408">
            <v>698700</v>
          </cell>
        </row>
        <row r="409">
          <cell r="A409">
            <v>1329</v>
          </cell>
          <cell r="B409" t="str">
            <v>초순수 제조장치</v>
          </cell>
          <cell r="C409">
            <v>1</v>
          </cell>
          <cell r="D409" t="str">
            <v>90.01.03</v>
          </cell>
          <cell r="E409">
            <v>2410604</v>
          </cell>
          <cell r="F409">
            <v>401157</v>
          </cell>
          <cell r="H409">
            <v>401157</v>
          </cell>
          <cell r="I409">
            <v>9</v>
          </cell>
          <cell r="J409">
            <v>0.22600000000000001</v>
          </cell>
          <cell r="K409">
            <v>90661</v>
          </cell>
          <cell r="L409">
            <v>2009447</v>
          </cell>
          <cell r="M409">
            <v>2100108</v>
          </cell>
          <cell r="N409">
            <v>310496</v>
          </cell>
        </row>
        <row r="410">
          <cell r="A410">
            <v>1407</v>
          </cell>
          <cell r="B410" t="str">
            <v>혈액투석기계 (DBB-22)</v>
          </cell>
          <cell r="C410">
            <v>20</v>
          </cell>
          <cell r="D410" t="str">
            <v>90.01.03</v>
          </cell>
          <cell r="E410">
            <v>123675265</v>
          </cell>
          <cell r="F410">
            <v>20581150</v>
          </cell>
          <cell r="H410">
            <v>20581150</v>
          </cell>
          <cell r="I410">
            <v>9</v>
          </cell>
          <cell r="J410">
            <v>0.22600000000000001</v>
          </cell>
          <cell r="K410">
            <v>4651339</v>
          </cell>
          <cell r="L410">
            <v>103094115</v>
          </cell>
          <cell r="M410">
            <v>107745454</v>
          </cell>
          <cell r="N410">
            <v>15929811</v>
          </cell>
        </row>
        <row r="411">
          <cell r="A411">
            <v>1408</v>
          </cell>
          <cell r="B411" t="str">
            <v>혈액투석기계 (DBB-22)</v>
          </cell>
          <cell r="C411">
            <v>20</v>
          </cell>
          <cell r="D411" t="str">
            <v>90.01.03</v>
          </cell>
          <cell r="E411">
            <v>123675265</v>
          </cell>
          <cell r="F411">
            <v>20581150</v>
          </cell>
          <cell r="H411">
            <v>20581150</v>
          </cell>
          <cell r="I411">
            <v>9</v>
          </cell>
          <cell r="J411">
            <v>0.22600000000000001</v>
          </cell>
          <cell r="K411">
            <v>4651339</v>
          </cell>
          <cell r="L411">
            <v>103094115</v>
          </cell>
          <cell r="M411">
            <v>107745454</v>
          </cell>
          <cell r="N411">
            <v>15929811</v>
          </cell>
        </row>
        <row r="412">
          <cell r="A412">
            <v>1409</v>
          </cell>
          <cell r="B412" t="str">
            <v>혈액투석기계 (DBB-22)</v>
          </cell>
          <cell r="C412">
            <v>16</v>
          </cell>
          <cell r="D412" t="str">
            <v>90.01.03</v>
          </cell>
          <cell r="E412">
            <v>98940212</v>
          </cell>
          <cell r="F412">
            <v>16464920</v>
          </cell>
          <cell r="H412">
            <v>16464920</v>
          </cell>
          <cell r="I412">
            <v>9</v>
          </cell>
          <cell r="J412">
            <v>0.22600000000000001</v>
          </cell>
          <cell r="K412">
            <v>3721071</v>
          </cell>
          <cell r="L412">
            <v>82475292</v>
          </cell>
          <cell r="M412">
            <v>86196363</v>
          </cell>
          <cell r="N412">
            <v>12743849</v>
          </cell>
        </row>
        <row r="413">
          <cell r="A413">
            <v>1413</v>
          </cell>
          <cell r="B413" t="str">
            <v>표면처리기용 Vaccum Pump</v>
          </cell>
          <cell r="C413">
            <v>1</v>
          </cell>
          <cell r="D413" t="str">
            <v>90.01.03</v>
          </cell>
          <cell r="E413">
            <v>826000</v>
          </cell>
          <cell r="F413">
            <v>110259</v>
          </cell>
          <cell r="H413">
            <v>110259</v>
          </cell>
          <cell r="I413">
            <v>8</v>
          </cell>
          <cell r="J413">
            <v>0.25</v>
          </cell>
          <cell r="K413">
            <v>27564</v>
          </cell>
          <cell r="L413">
            <v>715741</v>
          </cell>
          <cell r="M413">
            <v>743305</v>
          </cell>
          <cell r="N413">
            <v>82695</v>
          </cell>
        </row>
        <row r="414">
          <cell r="A414">
            <v>1414</v>
          </cell>
          <cell r="B414" t="str">
            <v>분쇄기</v>
          </cell>
          <cell r="C414">
            <v>1</v>
          </cell>
          <cell r="D414" t="str">
            <v>90.01.03</v>
          </cell>
          <cell r="E414">
            <v>2080000</v>
          </cell>
          <cell r="F414">
            <v>277647</v>
          </cell>
          <cell r="H414">
            <v>277647</v>
          </cell>
          <cell r="I414">
            <v>8</v>
          </cell>
          <cell r="J414">
            <v>0.25</v>
          </cell>
          <cell r="K414">
            <v>69411</v>
          </cell>
          <cell r="L414">
            <v>1802353</v>
          </cell>
          <cell r="M414">
            <v>1871764</v>
          </cell>
          <cell r="N414">
            <v>208236</v>
          </cell>
        </row>
        <row r="415">
          <cell r="A415">
            <v>1415</v>
          </cell>
          <cell r="B415" t="str">
            <v>1ml외통자동인쇄기</v>
          </cell>
          <cell r="C415">
            <v>1</v>
          </cell>
          <cell r="D415" t="str">
            <v>90.01.03</v>
          </cell>
          <cell r="E415">
            <v>12300000</v>
          </cell>
          <cell r="F415">
            <v>1641853</v>
          </cell>
          <cell r="H415">
            <v>1641853</v>
          </cell>
          <cell r="I415">
            <v>8</v>
          </cell>
          <cell r="J415">
            <v>0.25</v>
          </cell>
          <cell r="K415">
            <v>410463</v>
          </cell>
          <cell r="L415">
            <v>10658147</v>
          </cell>
          <cell r="M415">
            <v>11068610</v>
          </cell>
          <cell r="N415">
            <v>1231390</v>
          </cell>
        </row>
        <row r="416">
          <cell r="A416">
            <v>1416</v>
          </cell>
          <cell r="B416" t="str">
            <v>Flask 기밀시험용 치구</v>
          </cell>
          <cell r="C416">
            <v>2</v>
          </cell>
          <cell r="D416" t="str">
            <v>90.01.03</v>
          </cell>
          <cell r="E416">
            <v>900000</v>
          </cell>
          <cell r="F416">
            <v>120137</v>
          </cell>
          <cell r="H416">
            <v>120137</v>
          </cell>
          <cell r="I416">
            <v>8</v>
          </cell>
          <cell r="J416">
            <v>0.25</v>
          </cell>
          <cell r="K416">
            <v>30034</v>
          </cell>
          <cell r="L416">
            <v>779863</v>
          </cell>
          <cell r="M416">
            <v>809897</v>
          </cell>
          <cell r="N416">
            <v>90103</v>
          </cell>
        </row>
        <row r="417">
          <cell r="A417">
            <v>1417</v>
          </cell>
          <cell r="B417" t="str">
            <v>BARRIQUAND 멸균기</v>
          </cell>
          <cell r="C417">
            <v>1</v>
          </cell>
          <cell r="D417" t="str">
            <v>90.01.03</v>
          </cell>
          <cell r="E417">
            <v>20767000</v>
          </cell>
          <cell r="F417">
            <v>3105771</v>
          </cell>
          <cell r="H417">
            <v>3105771</v>
          </cell>
          <cell r="I417">
            <v>8</v>
          </cell>
          <cell r="J417">
            <v>0.25</v>
          </cell>
          <cell r="K417">
            <v>776442</v>
          </cell>
          <cell r="L417">
            <v>17661229</v>
          </cell>
          <cell r="M417">
            <v>18437671</v>
          </cell>
          <cell r="N417">
            <v>2329329</v>
          </cell>
        </row>
        <row r="418">
          <cell r="A418">
            <v>1418</v>
          </cell>
          <cell r="B418" t="str">
            <v>Leak Tester용 Fixture</v>
          </cell>
          <cell r="C418">
            <v>1</v>
          </cell>
          <cell r="D418" t="str">
            <v>90.01.03</v>
          </cell>
          <cell r="E418">
            <v>9900000</v>
          </cell>
          <cell r="F418">
            <v>1321492</v>
          </cell>
          <cell r="H418">
            <v>1321492</v>
          </cell>
          <cell r="I418">
            <v>8</v>
          </cell>
          <cell r="J418">
            <v>0.25</v>
          </cell>
          <cell r="K418">
            <v>330373</v>
          </cell>
          <cell r="L418">
            <v>8578508</v>
          </cell>
          <cell r="M418">
            <v>8908881</v>
          </cell>
          <cell r="N418">
            <v>991119</v>
          </cell>
        </row>
        <row r="419">
          <cell r="A419">
            <v>1419</v>
          </cell>
          <cell r="B419" t="str">
            <v>AVI Set 기밀시험치구</v>
          </cell>
          <cell r="C419">
            <v>1</v>
          </cell>
          <cell r="D419" t="str">
            <v>90.01.03</v>
          </cell>
          <cell r="E419">
            <v>1100000</v>
          </cell>
          <cell r="F419">
            <v>146833</v>
          </cell>
          <cell r="H419">
            <v>146833</v>
          </cell>
          <cell r="I419">
            <v>8</v>
          </cell>
          <cell r="J419">
            <v>0.25</v>
          </cell>
          <cell r="K419">
            <v>36708</v>
          </cell>
          <cell r="L419">
            <v>953167</v>
          </cell>
          <cell r="M419">
            <v>989875</v>
          </cell>
          <cell r="N419">
            <v>110125</v>
          </cell>
        </row>
        <row r="420">
          <cell r="A420">
            <v>1420</v>
          </cell>
          <cell r="B420" t="str">
            <v>압출기 냉각수 가압Pump</v>
          </cell>
          <cell r="C420">
            <v>1</v>
          </cell>
          <cell r="D420" t="str">
            <v>90.01.03</v>
          </cell>
          <cell r="E420">
            <v>830000</v>
          </cell>
          <cell r="F420">
            <v>110793</v>
          </cell>
          <cell r="H420">
            <v>110793</v>
          </cell>
          <cell r="I420">
            <v>8</v>
          </cell>
          <cell r="J420">
            <v>0.25</v>
          </cell>
          <cell r="K420">
            <v>27698</v>
          </cell>
          <cell r="L420">
            <v>719207</v>
          </cell>
          <cell r="M420">
            <v>746905</v>
          </cell>
          <cell r="N420">
            <v>83095</v>
          </cell>
        </row>
        <row r="421">
          <cell r="A421">
            <v>1421</v>
          </cell>
          <cell r="B421" t="str">
            <v>관류형 증기보일러</v>
          </cell>
          <cell r="C421">
            <v>1</v>
          </cell>
          <cell r="D421" t="str">
            <v>90.01.03</v>
          </cell>
          <cell r="E421">
            <v>20921000</v>
          </cell>
          <cell r="F421">
            <v>2918137</v>
          </cell>
          <cell r="H421">
            <v>2918137</v>
          </cell>
          <cell r="I421">
            <v>8</v>
          </cell>
          <cell r="J421">
            <v>0.25</v>
          </cell>
          <cell r="K421">
            <v>729534</v>
          </cell>
          <cell r="L421">
            <v>18002863</v>
          </cell>
          <cell r="M421">
            <v>18732397</v>
          </cell>
          <cell r="N421">
            <v>2188603</v>
          </cell>
        </row>
        <row r="422">
          <cell r="A422">
            <v>1422</v>
          </cell>
          <cell r="B422" t="str">
            <v>Burret Set D/C 조립치구</v>
          </cell>
          <cell r="C422">
            <v>2</v>
          </cell>
          <cell r="D422" t="str">
            <v>90.01.03</v>
          </cell>
          <cell r="E422">
            <v>360000</v>
          </cell>
          <cell r="F422">
            <v>48056</v>
          </cell>
          <cell r="H422">
            <v>48056</v>
          </cell>
          <cell r="I422">
            <v>8</v>
          </cell>
          <cell r="J422">
            <v>0.25</v>
          </cell>
          <cell r="K422">
            <v>12014</v>
          </cell>
          <cell r="L422">
            <v>311944</v>
          </cell>
          <cell r="M422">
            <v>323958</v>
          </cell>
          <cell r="N422">
            <v>36042</v>
          </cell>
        </row>
        <row r="423">
          <cell r="A423">
            <v>1423</v>
          </cell>
          <cell r="B423" t="str">
            <v>초음파융착기</v>
          </cell>
          <cell r="C423">
            <v>1</v>
          </cell>
          <cell r="D423" t="str">
            <v>90.01.03</v>
          </cell>
          <cell r="E423">
            <v>10150000</v>
          </cell>
          <cell r="F423">
            <v>1437177</v>
          </cell>
          <cell r="H423">
            <v>1437177</v>
          </cell>
          <cell r="I423">
            <v>8</v>
          </cell>
          <cell r="J423">
            <v>0.25</v>
          </cell>
          <cell r="K423">
            <v>359294</v>
          </cell>
          <cell r="L423">
            <v>8712823</v>
          </cell>
          <cell r="M423">
            <v>9072117</v>
          </cell>
          <cell r="N423">
            <v>1077883</v>
          </cell>
        </row>
        <row r="424">
          <cell r="A424">
            <v>1425</v>
          </cell>
          <cell r="B424" t="str">
            <v>O/T Box포장용 Banding M/C</v>
          </cell>
          <cell r="C424">
            <v>1</v>
          </cell>
          <cell r="D424" t="str">
            <v>90.01.03</v>
          </cell>
          <cell r="E424">
            <v>2300000</v>
          </cell>
          <cell r="F424">
            <v>307014</v>
          </cell>
          <cell r="H424">
            <v>307014</v>
          </cell>
          <cell r="I424">
            <v>8</v>
          </cell>
          <cell r="J424">
            <v>0.25</v>
          </cell>
          <cell r="K424">
            <v>76753</v>
          </cell>
          <cell r="L424">
            <v>1992986</v>
          </cell>
          <cell r="M424">
            <v>2069739</v>
          </cell>
          <cell r="N424">
            <v>230261</v>
          </cell>
        </row>
        <row r="425">
          <cell r="A425">
            <v>1426</v>
          </cell>
          <cell r="B425" t="str">
            <v>Silicon 압출성형기</v>
          </cell>
          <cell r="C425">
            <v>1</v>
          </cell>
          <cell r="D425" t="str">
            <v>90.01.03</v>
          </cell>
          <cell r="E425">
            <v>20000000</v>
          </cell>
          <cell r="F425">
            <v>2669679</v>
          </cell>
          <cell r="H425">
            <v>2669679</v>
          </cell>
          <cell r="I425">
            <v>8</v>
          </cell>
          <cell r="J425">
            <v>0.25</v>
          </cell>
          <cell r="K425">
            <v>667419</v>
          </cell>
          <cell r="L425">
            <v>17330321</v>
          </cell>
          <cell r="M425">
            <v>17997740</v>
          </cell>
          <cell r="N425">
            <v>2002260</v>
          </cell>
        </row>
        <row r="426">
          <cell r="A426">
            <v>1432</v>
          </cell>
          <cell r="B426" t="str">
            <v>Point Inspection M/C for Cannula</v>
          </cell>
          <cell r="C426">
            <v>1</v>
          </cell>
          <cell r="D426" t="str">
            <v>90.01.03</v>
          </cell>
          <cell r="E426">
            <v>26882000</v>
          </cell>
          <cell r="F426">
            <v>3588315</v>
          </cell>
          <cell r="H426">
            <v>3588315</v>
          </cell>
          <cell r="I426">
            <v>8</v>
          </cell>
          <cell r="J426">
            <v>0.25</v>
          </cell>
          <cell r="K426">
            <v>897078</v>
          </cell>
          <cell r="L426">
            <v>23293685</v>
          </cell>
          <cell r="M426">
            <v>24190763</v>
          </cell>
          <cell r="N426">
            <v>2691237</v>
          </cell>
        </row>
        <row r="427">
          <cell r="A427">
            <v>1433</v>
          </cell>
          <cell r="B427" t="str">
            <v>Peritosol 진공포장기</v>
          </cell>
          <cell r="C427">
            <v>1</v>
          </cell>
          <cell r="D427" t="str">
            <v>90.01.03</v>
          </cell>
          <cell r="E427">
            <v>2000000</v>
          </cell>
          <cell r="F427">
            <v>266969</v>
          </cell>
          <cell r="H427">
            <v>266969</v>
          </cell>
          <cell r="I427">
            <v>8</v>
          </cell>
          <cell r="J427">
            <v>0.25</v>
          </cell>
          <cell r="K427">
            <v>66742</v>
          </cell>
          <cell r="L427">
            <v>1733031</v>
          </cell>
          <cell r="M427">
            <v>1799773</v>
          </cell>
          <cell r="N427">
            <v>200227</v>
          </cell>
        </row>
        <row r="428">
          <cell r="A428">
            <v>1434</v>
          </cell>
          <cell r="B428" t="str">
            <v>Peritosol용 냉각기</v>
          </cell>
          <cell r="C428">
            <v>1</v>
          </cell>
          <cell r="D428" t="str">
            <v>90.01.03</v>
          </cell>
          <cell r="E428">
            <v>1800000</v>
          </cell>
          <cell r="F428">
            <v>240272</v>
          </cell>
          <cell r="H428">
            <v>240272</v>
          </cell>
          <cell r="I428">
            <v>8</v>
          </cell>
          <cell r="J428">
            <v>0.25</v>
          </cell>
          <cell r="K428">
            <v>60068</v>
          </cell>
          <cell r="L428">
            <v>1559728</v>
          </cell>
          <cell r="M428">
            <v>1619796</v>
          </cell>
          <cell r="N428">
            <v>180204</v>
          </cell>
        </row>
        <row r="429">
          <cell r="A429">
            <v>1435</v>
          </cell>
          <cell r="B429" t="str">
            <v>Chatillon Tention Testing M/C (인장시험기)</v>
          </cell>
          <cell r="C429">
            <v>1</v>
          </cell>
          <cell r="D429" t="str">
            <v>90.01.03</v>
          </cell>
          <cell r="E429">
            <v>2144000</v>
          </cell>
          <cell r="F429">
            <v>286191</v>
          </cell>
          <cell r="H429">
            <v>286191</v>
          </cell>
          <cell r="I429">
            <v>8</v>
          </cell>
          <cell r="J429">
            <v>0.25</v>
          </cell>
          <cell r="K429">
            <v>71547</v>
          </cell>
          <cell r="L429">
            <v>1857809</v>
          </cell>
          <cell r="M429">
            <v>1929356</v>
          </cell>
          <cell r="N429">
            <v>214644</v>
          </cell>
        </row>
        <row r="430">
          <cell r="A430">
            <v>1436</v>
          </cell>
          <cell r="B430" t="str">
            <v>Hot Printer M/C</v>
          </cell>
          <cell r="C430">
            <v>1</v>
          </cell>
          <cell r="D430" t="str">
            <v>90.01.03</v>
          </cell>
          <cell r="E430">
            <v>700000</v>
          </cell>
          <cell r="F430">
            <v>93440</v>
          </cell>
          <cell r="H430">
            <v>93440</v>
          </cell>
          <cell r="I430">
            <v>8</v>
          </cell>
          <cell r="J430">
            <v>0.25</v>
          </cell>
          <cell r="K430">
            <v>23360</v>
          </cell>
          <cell r="L430">
            <v>606560</v>
          </cell>
          <cell r="M430">
            <v>629920</v>
          </cell>
          <cell r="N430">
            <v>70080</v>
          </cell>
        </row>
        <row r="431">
          <cell r="A431">
            <v>1437</v>
          </cell>
          <cell r="B431" t="str">
            <v>경유 Service Tank</v>
          </cell>
          <cell r="C431">
            <v>1</v>
          </cell>
          <cell r="D431" t="str">
            <v>90.01.03</v>
          </cell>
          <cell r="E431">
            <v>400000</v>
          </cell>
          <cell r="F431">
            <v>53395</v>
          </cell>
          <cell r="H431">
            <v>53395</v>
          </cell>
          <cell r="I431">
            <v>8</v>
          </cell>
          <cell r="J431">
            <v>0.25</v>
          </cell>
          <cell r="K431">
            <v>13348</v>
          </cell>
          <cell r="L431">
            <v>346605</v>
          </cell>
          <cell r="M431">
            <v>359953</v>
          </cell>
          <cell r="N431">
            <v>40047</v>
          </cell>
        </row>
        <row r="432">
          <cell r="A432">
            <v>1438</v>
          </cell>
          <cell r="B432" t="str">
            <v>H.D Sol 용해 Tank</v>
          </cell>
          <cell r="C432">
            <v>1</v>
          </cell>
          <cell r="D432" t="str">
            <v>90.01.03</v>
          </cell>
          <cell r="E432">
            <v>2250000</v>
          </cell>
          <cell r="F432">
            <v>300340</v>
          </cell>
          <cell r="H432">
            <v>300340</v>
          </cell>
          <cell r="I432">
            <v>8</v>
          </cell>
          <cell r="J432">
            <v>0.25</v>
          </cell>
          <cell r="K432">
            <v>75085</v>
          </cell>
          <cell r="L432">
            <v>1949660</v>
          </cell>
          <cell r="M432">
            <v>2024745</v>
          </cell>
          <cell r="N432">
            <v>225255</v>
          </cell>
        </row>
        <row r="433">
          <cell r="A433">
            <v>1439</v>
          </cell>
          <cell r="B433" t="str">
            <v>P E Foam 분리치구</v>
          </cell>
          <cell r="C433">
            <v>1</v>
          </cell>
          <cell r="D433" t="str">
            <v>90.01.03</v>
          </cell>
          <cell r="E433">
            <v>480000</v>
          </cell>
          <cell r="F433">
            <v>64074</v>
          </cell>
          <cell r="H433">
            <v>64074</v>
          </cell>
          <cell r="I433">
            <v>8</v>
          </cell>
          <cell r="J433">
            <v>0.25</v>
          </cell>
          <cell r="K433">
            <v>16018</v>
          </cell>
          <cell r="L433">
            <v>415926</v>
          </cell>
          <cell r="M433">
            <v>431944</v>
          </cell>
          <cell r="N433">
            <v>48056</v>
          </cell>
        </row>
        <row r="434">
          <cell r="A434">
            <v>1440</v>
          </cell>
          <cell r="B434" t="str">
            <v>Potating Tester</v>
          </cell>
          <cell r="C434">
            <v>1</v>
          </cell>
          <cell r="D434" t="str">
            <v>90.01.03</v>
          </cell>
          <cell r="E434">
            <v>385000</v>
          </cell>
          <cell r="F434">
            <v>51393</v>
          </cell>
          <cell r="H434">
            <v>51393</v>
          </cell>
          <cell r="I434">
            <v>8</v>
          </cell>
          <cell r="J434">
            <v>0.25</v>
          </cell>
          <cell r="K434">
            <v>12848</v>
          </cell>
          <cell r="L434">
            <v>333607</v>
          </cell>
          <cell r="M434">
            <v>346455</v>
          </cell>
          <cell r="N434">
            <v>38545</v>
          </cell>
        </row>
        <row r="435">
          <cell r="A435">
            <v>1441</v>
          </cell>
          <cell r="B435" t="str">
            <v>Auto Clave (Biotest)</v>
          </cell>
          <cell r="C435">
            <v>1</v>
          </cell>
          <cell r="D435" t="str">
            <v>90.01.03</v>
          </cell>
          <cell r="E435">
            <v>33120000</v>
          </cell>
          <cell r="F435">
            <v>4465482</v>
          </cell>
          <cell r="H435">
            <v>4465482</v>
          </cell>
          <cell r="I435">
            <v>8</v>
          </cell>
          <cell r="J435">
            <v>0.25</v>
          </cell>
          <cell r="K435">
            <v>1116370</v>
          </cell>
          <cell r="L435">
            <v>28654518</v>
          </cell>
          <cell r="M435">
            <v>29770888</v>
          </cell>
          <cell r="N435">
            <v>3349112</v>
          </cell>
        </row>
        <row r="436">
          <cell r="A436">
            <v>1442</v>
          </cell>
          <cell r="B436" t="str">
            <v>Implues Sealer</v>
          </cell>
          <cell r="C436">
            <v>2</v>
          </cell>
          <cell r="D436" t="str">
            <v>90.01.03</v>
          </cell>
          <cell r="E436">
            <v>960000</v>
          </cell>
          <cell r="F436">
            <v>128145</v>
          </cell>
          <cell r="H436">
            <v>128145</v>
          </cell>
          <cell r="I436">
            <v>8</v>
          </cell>
          <cell r="J436">
            <v>0.25</v>
          </cell>
          <cell r="K436">
            <v>32036</v>
          </cell>
          <cell r="L436">
            <v>831855</v>
          </cell>
          <cell r="M436">
            <v>863891</v>
          </cell>
          <cell r="N436">
            <v>96109</v>
          </cell>
        </row>
        <row r="437">
          <cell r="A437">
            <v>1443</v>
          </cell>
          <cell r="B437" t="str">
            <v>Winding M/C</v>
          </cell>
          <cell r="C437">
            <v>6</v>
          </cell>
          <cell r="D437" t="str">
            <v>90.01.03</v>
          </cell>
          <cell r="E437">
            <v>3840000</v>
          </cell>
          <cell r="F437">
            <v>512579</v>
          </cell>
          <cell r="H437">
            <v>512579</v>
          </cell>
          <cell r="I437">
            <v>8</v>
          </cell>
          <cell r="J437">
            <v>0.25</v>
          </cell>
          <cell r="K437">
            <v>128144</v>
          </cell>
          <cell r="L437">
            <v>3327421</v>
          </cell>
          <cell r="M437">
            <v>3455565</v>
          </cell>
          <cell r="N437">
            <v>384435</v>
          </cell>
        </row>
        <row r="438">
          <cell r="A438">
            <v>1444</v>
          </cell>
          <cell r="B438" t="str">
            <v>E O GAS 멸균기 (12M)</v>
          </cell>
          <cell r="C438">
            <v>1</v>
          </cell>
          <cell r="D438" t="str">
            <v>90.01.03</v>
          </cell>
          <cell r="E438">
            <v>12590000</v>
          </cell>
          <cell r="F438">
            <v>1680564</v>
          </cell>
          <cell r="H438">
            <v>1680564</v>
          </cell>
          <cell r="I438">
            <v>8</v>
          </cell>
          <cell r="J438">
            <v>0.25</v>
          </cell>
          <cell r="K438">
            <v>420141</v>
          </cell>
          <cell r="L438">
            <v>10909436</v>
          </cell>
          <cell r="M438">
            <v>11329577</v>
          </cell>
          <cell r="N438">
            <v>1260423</v>
          </cell>
        </row>
        <row r="439">
          <cell r="A439">
            <v>1445</v>
          </cell>
          <cell r="B439" t="str">
            <v>Pasteutization  Bath (항온기)</v>
          </cell>
          <cell r="C439">
            <v>1</v>
          </cell>
          <cell r="D439" t="str">
            <v>90.01.03</v>
          </cell>
          <cell r="E439">
            <v>127056000</v>
          </cell>
          <cell r="F439">
            <v>16959930</v>
          </cell>
          <cell r="H439">
            <v>16959930</v>
          </cell>
          <cell r="I439">
            <v>8</v>
          </cell>
          <cell r="J439">
            <v>0.25</v>
          </cell>
          <cell r="K439">
            <v>4239982</v>
          </cell>
          <cell r="L439">
            <v>110096070</v>
          </cell>
          <cell r="M439">
            <v>114336052</v>
          </cell>
          <cell r="N439">
            <v>12719948</v>
          </cell>
        </row>
        <row r="440">
          <cell r="A440">
            <v>1446</v>
          </cell>
          <cell r="B440" t="str">
            <v>Hanger Conveyor</v>
          </cell>
          <cell r="C440">
            <v>2</v>
          </cell>
          <cell r="D440" t="str">
            <v>90.01.03</v>
          </cell>
          <cell r="E440">
            <v>2600000</v>
          </cell>
          <cell r="F440">
            <v>347059</v>
          </cell>
          <cell r="H440">
            <v>347059</v>
          </cell>
          <cell r="I440">
            <v>8</v>
          </cell>
          <cell r="J440">
            <v>0.25</v>
          </cell>
          <cell r="K440">
            <v>86764</v>
          </cell>
          <cell r="L440">
            <v>2252941</v>
          </cell>
          <cell r="M440">
            <v>2339705</v>
          </cell>
          <cell r="N440">
            <v>260295</v>
          </cell>
        </row>
        <row r="441">
          <cell r="A441">
            <v>1447</v>
          </cell>
          <cell r="B441" t="str">
            <v>Peritosol 외포장용 진공포장기</v>
          </cell>
          <cell r="C441">
            <v>1</v>
          </cell>
          <cell r="D441" t="str">
            <v>90.01.03</v>
          </cell>
          <cell r="E441">
            <v>8200000</v>
          </cell>
          <cell r="F441">
            <v>1094569</v>
          </cell>
          <cell r="H441">
            <v>1094569</v>
          </cell>
          <cell r="I441">
            <v>8</v>
          </cell>
          <cell r="J441">
            <v>0.25</v>
          </cell>
          <cell r="K441">
            <v>273642</v>
          </cell>
          <cell r="L441">
            <v>7105431</v>
          </cell>
          <cell r="M441">
            <v>7379073</v>
          </cell>
          <cell r="N441">
            <v>820927</v>
          </cell>
        </row>
        <row r="442">
          <cell r="A442">
            <v>1448</v>
          </cell>
          <cell r="B442" t="str">
            <v>2HP Sanitary Centrifugal Pump</v>
          </cell>
          <cell r="C442">
            <v>1</v>
          </cell>
          <cell r="D442" t="str">
            <v>90.01.03</v>
          </cell>
          <cell r="E442">
            <v>950000</v>
          </cell>
          <cell r="F442">
            <v>126811</v>
          </cell>
          <cell r="H442">
            <v>126811</v>
          </cell>
          <cell r="I442">
            <v>8</v>
          </cell>
          <cell r="J442">
            <v>0.25</v>
          </cell>
          <cell r="K442">
            <v>31702</v>
          </cell>
          <cell r="L442">
            <v>823189</v>
          </cell>
          <cell r="M442">
            <v>854891</v>
          </cell>
          <cell r="N442">
            <v>95109</v>
          </cell>
        </row>
        <row r="443">
          <cell r="A443">
            <v>1449</v>
          </cell>
          <cell r="B443" t="str">
            <v>3HP Sanitary Centrifugal Pump</v>
          </cell>
          <cell r="C443">
            <v>1</v>
          </cell>
          <cell r="D443" t="str">
            <v>90.01.03</v>
          </cell>
          <cell r="E443">
            <v>1430000</v>
          </cell>
          <cell r="F443">
            <v>190884</v>
          </cell>
          <cell r="H443">
            <v>190884</v>
          </cell>
          <cell r="I443">
            <v>8</v>
          </cell>
          <cell r="J443">
            <v>0.25</v>
          </cell>
          <cell r="K443">
            <v>47721</v>
          </cell>
          <cell r="L443">
            <v>1239116</v>
          </cell>
          <cell r="M443">
            <v>1286837</v>
          </cell>
          <cell r="N443">
            <v>143163</v>
          </cell>
        </row>
        <row r="444">
          <cell r="A444">
            <v>1450</v>
          </cell>
          <cell r="B444" t="str">
            <v>Sealer (접착기)</v>
          </cell>
          <cell r="C444">
            <v>1</v>
          </cell>
          <cell r="D444" t="str">
            <v>90.01.03</v>
          </cell>
          <cell r="E444">
            <v>480000</v>
          </cell>
          <cell r="F444">
            <v>64074</v>
          </cell>
          <cell r="H444">
            <v>64074</v>
          </cell>
          <cell r="I444">
            <v>8</v>
          </cell>
          <cell r="J444">
            <v>0.25</v>
          </cell>
          <cell r="K444">
            <v>16018</v>
          </cell>
          <cell r="L444">
            <v>415926</v>
          </cell>
          <cell r="M444">
            <v>431944</v>
          </cell>
          <cell r="N444">
            <v>48056</v>
          </cell>
        </row>
        <row r="445">
          <cell r="A445">
            <v>1451</v>
          </cell>
          <cell r="B445" t="str">
            <v>순수처리용 Final Housing</v>
          </cell>
          <cell r="C445">
            <v>1</v>
          </cell>
          <cell r="D445" t="str">
            <v>90.01.03</v>
          </cell>
          <cell r="E445">
            <v>2760000</v>
          </cell>
          <cell r="F445">
            <v>368417</v>
          </cell>
          <cell r="H445">
            <v>368417</v>
          </cell>
          <cell r="I445">
            <v>8</v>
          </cell>
          <cell r="J445">
            <v>0.25</v>
          </cell>
          <cell r="K445">
            <v>92104</v>
          </cell>
          <cell r="L445">
            <v>2391583</v>
          </cell>
          <cell r="M445">
            <v>2483687</v>
          </cell>
          <cell r="N445">
            <v>276313</v>
          </cell>
        </row>
        <row r="446">
          <cell r="A446">
            <v>1452</v>
          </cell>
          <cell r="B446" t="str">
            <v>혈액 Bag용 Leak Tester기</v>
          </cell>
          <cell r="C446">
            <v>1</v>
          </cell>
          <cell r="D446" t="str">
            <v>90.01.03</v>
          </cell>
          <cell r="E446">
            <v>2500000</v>
          </cell>
          <cell r="F446">
            <v>333711</v>
          </cell>
          <cell r="H446">
            <v>333711</v>
          </cell>
          <cell r="I446">
            <v>8</v>
          </cell>
          <cell r="J446">
            <v>0.25</v>
          </cell>
          <cell r="K446">
            <v>83427</v>
          </cell>
          <cell r="L446">
            <v>2166289</v>
          </cell>
          <cell r="M446">
            <v>2249716</v>
          </cell>
          <cell r="N446">
            <v>250284</v>
          </cell>
        </row>
        <row r="447">
          <cell r="A447">
            <v>1453</v>
          </cell>
          <cell r="B447" t="str">
            <v>5HP Sanitary Cenjtrifugal Pump</v>
          </cell>
          <cell r="C447">
            <v>2</v>
          </cell>
          <cell r="D447" t="str">
            <v>90.01.03</v>
          </cell>
          <cell r="E447">
            <v>2000000</v>
          </cell>
          <cell r="F447">
            <v>266969</v>
          </cell>
          <cell r="H447">
            <v>266969</v>
          </cell>
          <cell r="I447">
            <v>8</v>
          </cell>
          <cell r="J447">
            <v>0.25</v>
          </cell>
          <cell r="K447">
            <v>66742</v>
          </cell>
          <cell r="L447">
            <v>1733031</v>
          </cell>
          <cell r="M447">
            <v>1799773</v>
          </cell>
          <cell r="N447">
            <v>200227</v>
          </cell>
        </row>
        <row r="448">
          <cell r="A448">
            <v>1455</v>
          </cell>
          <cell r="B448" t="str">
            <v>Carton Sealer</v>
          </cell>
          <cell r="C448">
            <v>1</v>
          </cell>
          <cell r="D448" t="str">
            <v>90.01.03</v>
          </cell>
          <cell r="E448">
            <v>7500000</v>
          </cell>
          <cell r="F448">
            <v>1001130</v>
          </cell>
          <cell r="H448">
            <v>1001130</v>
          </cell>
          <cell r="I448">
            <v>8</v>
          </cell>
          <cell r="J448">
            <v>0.25</v>
          </cell>
          <cell r="K448">
            <v>250282</v>
          </cell>
          <cell r="L448">
            <v>6498870</v>
          </cell>
          <cell r="M448">
            <v>6749152</v>
          </cell>
          <cell r="N448">
            <v>750848</v>
          </cell>
        </row>
        <row r="449">
          <cell r="A449">
            <v>1456</v>
          </cell>
          <cell r="B449" t="str">
            <v>Double Conveyor</v>
          </cell>
          <cell r="C449">
            <v>2</v>
          </cell>
          <cell r="D449" t="str">
            <v>90.01.03</v>
          </cell>
          <cell r="E449">
            <v>10857000</v>
          </cell>
          <cell r="F449">
            <v>1449236</v>
          </cell>
          <cell r="H449">
            <v>1449236</v>
          </cell>
          <cell r="I449">
            <v>8</v>
          </cell>
          <cell r="J449">
            <v>0.25</v>
          </cell>
          <cell r="K449">
            <v>362309</v>
          </cell>
          <cell r="L449">
            <v>9407764</v>
          </cell>
          <cell r="M449">
            <v>9770073</v>
          </cell>
          <cell r="N449">
            <v>1086927</v>
          </cell>
        </row>
        <row r="450">
          <cell r="A450">
            <v>1457</v>
          </cell>
          <cell r="B450" t="str">
            <v>Clamp Roller 조립기</v>
          </cell>
          <cell r="C450">
            <v>1</v>
          </cell>
          <cell r="D450" t="str">
            <v>90.01.03</v>
          </cell>
          <cell r="E450">
            <v>6675000</v>
          </cell>
          <cell r="F450">
            <v>891006</v>
          </cell>
          <cell r="H450">
            <v>891006</v>
          </cell>
          <cell r="I450">
            <v>8</v>
          </cell>
          <cell r="J450">
            <v>0.25</v>
          </cell>
          <cell r="K450">
            <v>222751</v>
          </cell>
          <cell r="L450">
            <v>5783994</v>
          </cell>
          <cell r="M450">
            <v>6006745</v>
          </cell>
          <cell r="N450">
            <v>668255</v>
          </cell>
        </row>
        <row r="451">
          <cell r="A451">
            <v>1458</v>
          </cell>
          <cell r="B451" t="str">
            <v>2.3ml 공용 주사기인쇄조립기</v>
          </cell>
          <cell r="C451">
            <v>1</v>
          </cell>
          <cell r="D451" t="str">
            <v>90.01.03</v>
          </cell>
          <cell r="E451">
            <v>25000000</v>
          </cell>
          <cell r="F451">
            <v>3337098</v>
          </cell>
          <cell r="H451">
            <v>3337098</v>
          </cell>
          <cell r="I451">
            <v>8</v>
          </cell>
          <cell r="J451">
            <v>0.25</v>
          </cell>
          <cell r="K451">
            <v>834274</v>
          </cell>
          <cell r="L451">
            <v>21662902</v>
          </cell>
          <cell r="M451">
            <v>22497176</v>
          </cell>
          <cell r="N451">
            <v>2502824</v>
          </cell>
        </row>
        <row r="452">
          <cell r="A452">
            <v>1459</v>
          </cell>
          <cell r="B452" t="str">
            <v>분쇄기</v>
          </cell>
          <cell r="C452">
            <v>1</v>
          </cell>
          <cell r="D452" t="str">
            <v>90.01.03</v>
          </cell>
          <cell r="E452">
            <v>3300000</v>
          </cell>
          <cell r="F452">
            <v>440498</v>
          </cell>
          <cell r="H452">
            <v>440498</v>
          </cell>
          <cell r="I452">
            <v>8</v>
          </cell>
          <cell r="J452">
            <v>0.25</v>
          </cell>
          <cell r="K452">
            <v>110124</v>
          </cell>
          <cell r="L452">
            <v>2859502</v>
          </cell>
          <cell r="M452">
            <v>2969626</v>
          </cell>
          <cell r="N452">
            <v>330374</v>
          </cell>
        </row>
        <row r="453">
          <cell r="A453">
            <v>1460</v>
          </cell>
          <cell r="B453" t="str">
            <v>Impulse Sealer</v>
          </cell>
          <cell r="C453">
            <v>1</v>
          </cell>
          <cell r="D453" t="str">
            <v>90.01.03</v>
          </cell>
          <cell r="E453">
            <v>510000</v>
          </cell>
          <cell r="F453">
            <v>68078</v>
          </cell>
          <cell r="H453">
            <v>68078</v>
          </cell>
          <cell r="I453">
            <v>8</v>
          </cell>
          <cell r="J453">
            <v>0.25</v>
          </cell>
          <cell r="K453">
            <v>17019</v>
          </cell>
          <cell r="L453">
            <v>441922</v>
          </cell>
          <cell r="M453">
            <v>458941</v>
          </cell>
          <cell r="N453">
            <v>51059</v>
          </cell>
        </row>
        <row r="454">
          <cell r="A454">
            <v>1584</v>
          </cell>
          <cell r="B454" t="str">
            <v>Auto Clave Trolley</v>
          </cell>
          <cell r="C454">
            <v>6</v>
          </cell>
          <cell r="D454" t="str">
            <v>90.01.03</v>
          </cell>
          <cell r="E454">
            <v>33924000</v>
          </cell>
          <cell r="F454">
            <v>4836389</v>
          </cell>
          <cell r="H454">
            <v>4836389</v>
          </cell>
          <cell r="I454">
            <v>8</v>
          </cell>
          <cell r="J454">
            <v>0.25</v>
          </cell>
          <cell r="K454">
            <v>1209097</v>
          </cell>
          <cell r="L454">
            <v>29087611</v>
          </cell>
          <cell r="M454">
            <v>30296708</v>
          </cell>
          <cell r="N454">
            <v>3627292</v>
          </cell>
        </row>
        <row r="455">
          <cell r="A455">
            <v>1585</v>
          </cell>
          <cell r="B455" t="str">
            <v>압출기 냉각용 Chiller</v>
          </cell>
          <cell r="C455">
            <v>1</v>
          </cell>
          <cell r="D455" t="str">
            <v>90.01.03</v>
          </cell>
          <cell r="E455">
            <v>3350000</v>
          </cell>
          <cell r="F455">
            <v>447172</v>
          </cell>
          <cell r="H455">
            <v>447172</v>
          </cell>
          <cell r="I455">
            <v>8</v>
          </cell>
          <cell r="J455">
            <v>0.25</v>
          </cell>
          <cell r="K455">
            <v>111793</v>
          </cell>
          <cell r="L455">
            <v>2902828</v>
          </cell>
          <cell r="M455">
            <v>3014621</v>
          </cell>
          <cell r="N455">
            <v>335379</v>
          </cell>
        </row>
        <row r="456">
          <cell r="A456">
            <v>1586</v>
          </cell>
          <cell r="B456" t="str">
            <v>HD Sol 제조 Conveyor</v>
          </cell>
          <cell r="C456">
            <v>1</v>
          </cell>
          <cell r="D456" t="str">
            <v>90.01.03</v>
          </cell>
          <cell r="E456">
            <v>3550625</v>
          </cell>
          <cell r="F456">
            <v>590871</v>
          </cell>
          <cell r="H456">
            <v>590871</v>
          </cell>
          <cell r="I456">
            <v>9</v>
          </cell>
          <cell r="J456">
            <v>0.22600000000000001</v>
          </cell>
          <cell r="K456">
            <v>133536</v>
          </cell>
          <cell r="L456">
            <v>2959754</v>
          </cell>
          <cell r="M456">
            <v>3093290</v>
          </cell>
          <cell r="N456">
            <v>457335</v>
          </cell>
        </row>
        <row r="457">
          <cell r="A457">
            <v>1587</v>
          </cell>
          <cell r="B457" t="str">
            <v>저온살균기</v>
          </cell>
          <cell r="C457">
            <v>1</v>
          </cell>
          <cell r="D457" t="str">
            <v>90.01.03</v>
          </cell>
          <cell r="E457">
            <v>10952379</v>
          </cell>
          <cell r="F457">
            <v>1481990</v>
          </cell>
          <cell r="H457">
            <v>1481990</v>
          </cell>
          <cell r="I457">
            <v>8</v>
          </cell>
          <cell r="J457">
            <v>0.25</v>
          </cell>
          <cell r="K457">
            <v>370497</v>
          </cell>
          <cell r="L457">
            <v>9470389</v>
          </cell>
          <cell r="M457">
            <v>9840886</v>
          </cell>
          <cell r="N457">
            <v>1111493</v>
          </cell>
        </row>
        <row r="458">
          <cell r="A458">
            <v>1588</v>
          </cell>
          <cell r="B458" t="str">
            <v>Gripper Needle Bender</v>
          </cell>
          <cell r="C458">
            <v>1</v>
          </cell>
          <cell r="D458" t="str">
            <v>90.01.03</v>
          </cell>
          <cell r="E458">
            <v>600000</v>
          </cell>
          <cell r="F458">
            <v>80091</v>
          </cell>
          <cell r="H458">
            <v>80091</v>
          </cell>
          <cell r="I458">
            <v>8</v>
          </cell>
          <cell r="J458">
            <v>0.25</v>
          </cell>
          <cell r="K458">
            <v>20022</v>
          </cell>
          <cell r="L458">
            <v>519909</v>
          </cell>
          <cell r="M458">
            <v>539931</v>
          </cell>
          <cell r="N458">
            <v>60069</v>
          </cell>
        </row>
        <row r="459">
          <cell r="A459">
            <v>1589</v>
          </cell>
          <cell r="B459" t="str">
            <v>Dixie M/C용 Conveyor</v>
          </cell>
          <cell r="C459">
            <v>1</v>
          </cell>
          <cell r="D459" t="str">
            <v>90.01.03</v>
          </cell>
          <cell r="E459">
            <v>3219000</v>
          </cell>
          <cell r="F459">
            <v>429685</v>
          </cell>
          <cell r="H459">
            <v>429685</v>
          </cell>
          <cell r="I459">
            <v>8</v>
          </cell>
          <cell r="J459">
            <v>0.25</v>
          </cell>
          <cell r="K459">
            <v>107421</v>
          </cell>
          <cell r="L459">
            <v>2789315</v>
          </cell>
          <cell r="M459">
            <v>2896736</v>
          </cell>
          <cell r="N459">
            <v>322264</v>
          </cell>
        </row>
        <row r="460">
          <cell r="A460">
            <v>1590</v>
          </cell>
          <cell r="B460" t="str">
            <v>Bio Air Compressor</v>
          </cell>
          <cell r="C460">
            <v>1</v>
          </cell>
          <cell r="D460" t="str">
            <v>90.01.03</v>
          </cell>
          <cell r="E460">
            <v>2128300</v>
          </cell>
          <cell r="F460">
            <v>284094</v>
          </cell>
          <cell r="H460">
            <v>284094</v>
          </cell>
          <cell r="I460">
            <v>8</v>
          </cell>
          <cell r="J460">
            <v>0.25</v>
          </cell>
          <cell r="K460">
            <v>71023</v>
          </cell>
          <cell r="L460">
            <v>1844206</v>
          </cell>
          <cell r="M460">
            <v>1915229</v>
          </cell>
          <cell r="N460">
            <v>213071</v>
          </cell>
        </row>
        <row r="461">
          <cell r="A461">
            <v>1591</v>
          </cell>
          <cell r="B461" t="str">
            <v>Power Press</v>
          </cell>
          <cell r="C461">
            <v>1</v>
          </cell>
          <cell r="D461" t="str">
            <v>90.01.03</v>
          </cell>
          <cell r="E461">
            <v>510000</v>
          </cell>
          <cell r="F461">
            <v>68078</v>
          </cell>
          <cell r="H461">
            <v>68078</v>
          </cell>
          <cell r="I461">
            <v>8</v>
          </cell>
          <cell r="J461">
            <v>0.25</v>
          </cell>
          <cell r="K461">
            <v>17019</v>
          </cell>
          <cell r="L461">
            <v>441922</v>
          </cell>
          <cell r="M461">
            <v>458941</v>
          </cell>
          <cell r="N461">
            <v>51059</v>
          </cell>
        </row>
        <row r="462">
          <cell r="A462">
            <v>1592</v>
          </cell>
          <cell r="B462" t="str">
            <v>정량분주기</v>
          </cell>
          <cell r="C462">
            <v>1</v>
          </cell>
          <cell r="D462" t="str">
            <v>90.01.03</v>
          </cell>
          <cell r="E462">
            <v>2566000</v>
          </cell>
          <cell r="F462">
            <v>342521</v>
          </cell>
          <cell r="H462">
            <v>342521</v>
          </cell>
          <cell r="I462">
            <v>8</v>
          </cell>
          <cell r="J462">
            <v>0.25</v>
          </cell>
          <cell r="K462">
            <v>85630</v>
          </cell>
          <cell r="L462">
            <v>2223479</v>
          </cell>
          <cell r="M462">
            <v>2309109</v>
          </cell>
          <cell r="N462">
            <v>256891</v>
          </cell>
        </row>
        <row r="463">
          <cell r="A463">
            <v>1593</v>
          </cell>
          <cell r="B463" t="str">
            <v>Tube 확장기</v>
          </cell>
          <cell r="C463">
            <v>2</v>
          </cell>
          <cell r="D463" t="str">
            <v>90.01.03</v>
          </cell>
          <cell r="E463">
            <v>1200000</v>
          </cell>
          <cell r="F463">
            <v>160182</v>
          </cell>
          <cell r="H463">
            <v>160182</v>
          </cell>
          <cell r="I463">
            <v>8</v>
          </cell>
          <cell r="J463">
            <v>0.25</v>
          </cell>
          <cell r="K463">
            <v>40045</v>
          </cell>
          <cell r="L463">
            <v>1039818</v>
          </cell>
          <cell r="M463">
            <v>1079863</v>
          </cell>
          <cell r="N463">
            <v>120137</v>
          </cell>
        </row>
        <row r="464">
          <cell r="A464">
            <v>1594</v>
          </cell>
          <cell r="B464" t="str">
            <v>고주파유도가열기</v>
          </cell>
          <cell r="C464">
            <v>1</v>
          </cell>
          <cell r="D464" t="str">
            <v>90.01.03</v>
          </cell>
          <cell r="E464">
            <v>7000000</v>
          </cell>
          <cell r="F464">
            <v>934388</v>
          </cell>
          <cell r="H464">
            <v>934388</v>
          </cell>
          <cell r="I464">
            <v>8</v>
          </cell>
          <cell r="J464">
            <v>0.25</v>
          </cell>
          <cell r="K464">
            <v>233597</v>
          </cell>
          <cell r="L464">
            <v>6065612</v>
          </cell>
          <cell r="M464">
            <v>6299209</v>
          </cell>
          <cell r="N464">
            <v>700791</v>
          </cell>
        </row>
        <row r="465">
          <cell r="A465">
            <v>1595</v>
          </cell>
          <cell r="B465" t="str">
            <v>Plate Heat Exchanger</v>
          </cell>
          <cell r="C465">
            <v>1</v>
          </cell>
          <cell r="D465" t="str">
            <v>90.01.03</v>
          </cell>
          <cell r="E465">
            <v>7586500</v>
          </cell>
          <cell r="F465">
            <v>1061019</v>
          </cell>
          <cell r="H465">
            <v>1061019</v>
          </cell>
          <cell r="I465">
            <v>8</v>
          </cell>
          <cell r="J465">
            <v>0.25</v>
          </cell>
          <cell r="K465">
            <v>265254</v>
          </cell>
          <cell r="L465">
            <v>6525481</v>
          </cell>
          <cell r="M465">
            <v>6790735</v>
          </cell>
          <cell r="N465">
            <v>795765</v>
          </cell>
        </row>
        <row r="466">
          <cell r="A466">
            <v>1596</v>
          </cell>
          <cell r="B466" t="str">
            <v>4Head Labelling M/C</v>
          </cell>
          <cell r="C466">
            <v>1</v>
          </cell>
          <cell r="D466" t="str">
            <v>90.01.03</v>
          </cell>
          <cell r="E466">
            <v>555000</v>
          </cell>
          <cell r="F466">
            <v>87656</v>
          </cell>
          <cell r="H466">
            <v>87656</v>
          </cell>
          <cell r="I466">
            <v>8</v>
          </cell>
          <cell r="J466">
            <v>0.25</v>
          </cell>
          <cell r="K466">
            <v>21914</v>
          </cell>
          <cell r="L466">
            <v>467344</v>
          </cell>
          <cell r="M466">
            <v>489258</v>
          </cell>
          <cell r="N466">
            <v>65742</v>
          </cell>
        </row>
        <row r="467">
          <cell r="A467">
            <v>1597</v>
          </cell>
          <cell r="B467" t="str">
            <v>Hot Labeller M/C</v>
          </cell>
          <cell r="C467">
            <v>1</v>
          </cell>
          <cell r="D467" t="str">
            <v>90.01.03</v>
          </cell>
          <cell r="E467">
            <v>408420</v>
          </cell>
          <cell r="F467">
            <v>67969</v>
          </cell>
          <cell r="H467">
            <v>67969</v>
          </cell>
          <cell r="I467">
            <v>9</v>
          </cell>
          <cell r="J467">
            <v>0.22600000000000001</v>
          </cell>
          <cell r="K467">
            <v>15360</v>
          </cell>
          <cell r="L467">
            <v>340451</v>
          </cell>
          <cell r="M467">
            <v>355811</v>
          </cell>
          <cell r="N467">
            <v>52609</v>
          </cell>
        </row>
        <row r="468">
          <cell r="A468">
            <v>1598</v>
          </cell>
          <cell r="B468" t="str">
            <v>Hot Printing M/C</v>
          </cell>
          <cell r="C468">
            <v>1</v>
          </cell>
          <cell r="D468" t="str">
            <v>90.01.03</v>
          </cell>
          <cell r="E468">
            <v>14393376</v>
          </cell>
          <cell r="F468">
            <v>2427314</v>
          </cell>
          <cell r="H468">
            <v>2427314</v>
          </cell>
          <cell r="I468">
            <v>9</v>
          </cell>
          <cell r="J468">
            <v>0.22600000000000001</v>
          </cell>
          <cell r="K468">
            <v>548572</v>
          </cell>
          <cell r="L468">
            <v>11966062</v>
          </cell>
          <cell r="M468">
            <v>12514634</v>
          </cell>
          <cell r="N468">
            <v>1878742</v>
          </cell>
        </row>
        <row r="469">
          <cell r="A469">
            <v>1599</v>
          </cell>
          <cell r="B469" t="str">
            <v>One Head Labelling M/C</v>
          </cell>
          <cell r="C469">
            <v>1</v>
          </cell>
          <cell r="D469" t="str">
            <v>90.01.03</v>
          </cell>
          <cell r="E469">
            <v>4000000</v>
          </cell>
          <cell r="F469">
            <v>533937</v>
          </cell>
          <cell r="H469">
            <v>533937</v>
          </cell>
          <cell r="I469">
            <v>8</v>
          </cell>
          <cell r="J469">
            <v>0.25</v>
          </cell>
          <cell r="K469">
            <v>133484</v>
          </cell>
          <cell r="L469">
            <v>3466063</v>
          </cell>
          <cell r="M469">
            <v>3599547</v>
          </cell>
          <cell r="N469">
            <v>400453</v>
          </cell>
        </row>
        <row r="470">
          <cell r="A470">
            <v>1613</v>
          </cell>
          <cell r="B470" t="str">
            <v>Peritosol Bag 교환기</v>
          </cell>
          <cell r="C470">
            <v>1</v>
          </cell>
          <cell r="D470" t="str">
            <v>90.01.03</v>
          </cell>
          <cell r="E470">
            <v>945000</v>
          </cell>
          <cell r="F470">
            <v>126144</v>
          </cell>
          <cell r="H470">
            <v>126144</v>
          </cell>
          <cell r="I470">
            <v>8</v>
          </cell>
          <cell r="J470">
            <v>0.25</v>
          </cell>
          <cell r="K470">
            <v>31536</v>
          </cell>
          <cell r="L470">
            <v>818856</v>
          </cell>
          <cell r="M470">
            <v>850392</v>
          </cell>
          <cell r="N470">
            <v>94608</v>
          </cell>
        </row>
        <row r="471">
          <cell r="A471">
            <v>1614</v>
          </cell>
          <cell r="B471" t="str">
            <v>혈액투석기계 (DBB-22)</v>
          </cell>
          <cell r="C471">
            <v>10</v>
          </cell>
          <cell r="D471" t="str">
            <v>90.01.03</v>
          </cell>
          <cell r="E471">
            <v>96114204</v>
          </cell>
          <cell r="F471">
            <v>12829698</v>
          </cell>
          <cell r="H471">
            <v>12829698</v>
          </cell>
          <cell r="I471">
            <v>8</v>
          </cell>
          <cell r="J471">
            <v>0.25</v>
          </cell>
          <cell r="K471">
            <v>3207424</v>
          </cell>
          <cell r="L471">
            <v>83284506</v>
          </cell>
          <cell r="M471">
            <v>86491930</v>
          </cell>
          <cell r="N471">
            <v>9622274</v>
          </cell>
        </row>
        <row r="472">
          <cell r="A472">
            <v>1615</v>
          </cell>
          <cell r="B472" t="str">
            <v>혈액투석기계 (DBB-22)</v>
          </cell>
          <cell r="C472">
            <v>7</v>
          </cell>
          <cell r="D472" t="str">
            <v>90.01.03</v>
          </cell>
          <cell r="E472">
            <v>67279944</v>
          </cell>
          <cell r="F472">
            <v>8980790</v>
          </cell>
          <cell r="H472">
            <v>8980790</v>
          </cell>
          <cell r="I472">
            <v>8</v>
          </cell>
          <cell r="J472">
            <v>0.25</v>
          </cell>
          <cell r="K472">
            <v>2245197</v>
          </cell>
          <cell r="L472">
            <v>58299154</v>
          </cell>
          <cell r="M472">
            <v>60544351</v>
          </cell>
          <cell r="N472">
            <v>6735593</v>
          </cell>
        </row>
        <row r="473">
          <cell r="A473">
            <v>1616</v>
          </cell>
          <cell r="B473" t="str">
            <v>Water Purifier</v>
          </cell>
          <cell r="C473">
            <v>4</v>
          </cell>
          <cell r="D473" t="str">
            <v>90.01.03</v>
          </cell>
          <cell r="E473">
            <v>41363850</v>
          </cell>
          <cell r="F473">
            <v>6883477</v>
          </cell>
          <cell r="H473">
            <v>6883477</v>
          </cell>
          <cell r="I473">
            <v>9</v>
          </cell>
          <cell r="J473">
            <v>0.22600000000000001</v>
          </cell>
          <cell r="K473">
            <v>1555665</v>
          </cell>
          <cell r="L473">
            <v>34480373</v>
          </cell>
          <cell r="M473">
            <v>36036038</v>
          </cell>
          <cell r="N473">
            <v>5327812</v>
          </cell>
        </row>
        <row r="474">
          <cell r="A474">
            <v>1617</v>
          </cell>
          <cell r="B474" t="str">
            <v>Water Purifier</v>
          </cell>
          <cell r="C474">
            <v>1</v>
          </cell>
          <cell r="D474" t="str">
            <v>90.01.03</v>
          </cell>
          <cell r="E474">
            <v>8589652</v>
          </cell>
          <cell r="F474">
            <v>1429430</v>
          </cell>
          <cell r="H474">
            <v>1429430</v>
          </cell>
          <cell r="I474">
            <v>9</v>
          </cell>
          <cell r="J474">
            <v>0.22600000000000001</v>
          </cell>
          <cell r="K474">
            <v>323051</v>
          </cell>
          <cell r="L474">
            <v>7160222</v>
          </cell>
          <cell r="M474">
            <v>7483273</v>
          </cell>
          <cell r="N474">
            <v>1106379</v>
          </cell>
        </row>
        <row r="475">
          <cell r="A475">
            <v>1618</v>
          </cell>
          <cell r="B475" t="str">
            <v>Reverse Osmosis M/C</v>
          </cell>
          <cell r="C475">
            <v>7</v>
          </cell>
          <cell r="D475" t="str">
            <v>90.01.03</v>
          </cell>
          <cell r="E475">
            <v>76440000</v>
          </cell>
          <cell r="F475">
            <v>10203510</v>
          </cell>
          <cell r="H475">
            <v>10203510</v>
          </cell>
          <cell r="I475">
            <v>8</v>
          </cell>
          <cell r="J475">
            <v>0.25</v>
          </cell>
          <cell r="K475">
            <v>2550877</v>
          </cell>
          <cell r="L475">
            <v>66236490</v>
          </cell>
          <cell r="M475">
            <v>68787367</v>
          </cell>
          <cell r="N475">
            <v>7652633</v>
          </cell>
        </row>
        <row r="476">
          <cell r="A476">
            <v>1619</v>
          </cell>
          <cell r="B476" t="str">
            <v>Reverse Osmosis M/C</v>
          </cell>
          <cell r="C476">
            <v>2</v>
          </cell>
          <cell r="D476" t="str">
            <v>90.01.03</v>
          </cell>
          <cell r="E476">
            <v>20670212</v>
          </cell>
          <cell r="F476">
            <v>3439790</v>
          </cell>
          <cell r="H476">
            <v>3439790</v>
          </cell>
          <cell r="I476">
            <v>9</v>
          </cell>
          <cell r="J476">
            <v>0.22600000000000001</v>
          </cell>
          <cell r="K476">
            <v>777392</v>
          </cell>
          <cell r="L476">
            <v>17230422</v>
          </cell>
          <cell r="M476">
            <v>18007814</v>
          </cell>
          <cell r="N476">
            <v>2662398</v>
          </cell>
        </row>
        <row r="477">
          <cell r="A477">
            <v>1627</v>
          </cell>
          <cell r="B477" t="str">
            <v>용해실배관공사 (Bio작업장)</v>
          </cell>
          <cell r="C477">
            <v>1</v>
          </cell>
          <cell r="D477" t="str">
            <v>90.01.05</v>
          </cell>
          <cell r="E477">
            <v>3500000</v>
          </cell>
          <cell r="F477">
            <v>582446</v>
          </cell>
          <cell r="H477">
            <v>582446</v>
          </cell>
          <cell r="I477">
            <v>9</v>
          </cell>
          <cell r="J477">
            <v>0.22600000000000001</v>
          </cell>
          <cell r="K477">
            <v>131632</v>
          </cell>
          <cell r="L477">
            <v>2917554</v>
          </cell>
          <cell r="M477">
            <v>3049186</v>
          </cell>
          <cell r="N477">
            <v>450814</v>
          </cell>
        </row>
        <row r="478">
          <cell r="A478">
            <v>1628</v>
          </cell>
          <cell r="B478" t="str">
            <v>자동공급기 (H-8)</v>
          </cell>
          <cell r="C478">
            <v>1</v>
          </cell>
          <cell r="D478" t="str">
            <v>90.01.08</v>
          </cell>
          <cell r="E478">
            <v>1300000</v>
          </cell>
          <cell r="F478">
            <v>216339</v>
          </cell>
          <cell r="H478">
            <v>216339</v>
          </cell>
          <cell r="I478">
            <v>9</v>
          </cell>
          <cell r="J478">
            <v>0.22600000000000001</v>
          </cell>
          <cell r="K478">
            <v>48892</v>
          </cell>
          <cell r="L478">
            <v>1083661</v>
          </cell>
          <cell r="M478">
            <v>1132553</v>
          </cell>
          <cell r="N478">
            <v>167447</v>
          </cell>
        </row>
        <row r="479">
          <cell r="A479">
            <v>1629</v>
          </cell>
          <cell r="B479" t="str">
            <v>20ml 주사기조립기</v>
          </cell>
          <cell r="C479">
            <v>1</v>
          </cell>
          <cell r="D479" t="str">
            <v>90.01.15</v>
          </cell>
          <cell r="E479">
            <v>20000000</v>
          </cell>
          <cell r="F479">
            <v>3328258</v>
          </cell>
          <cell r="H479">
            <v>3328258</v>
          </cell>
          <cell r="I479">
            <v>9</v>
          </cell>
          <cell r="J479">
            <v>0.22600000000000001</v>
          </cell>
          <cell r="K479">
            <v>752186</v>
          </cell>
          <cell r="L479">
            <v>16671742</v>
          </cell>
          <cell r="M479">
            <v>17423928</v>
          </cell>
          <cell r="N479">
            <v>2576072</v>
          </cell>
        </row>
        <row r="480">
          <cell r="A480">
            <v>1630</v>
          </cell>
          <cell r="B480" t="str">
            <v>30.50ml 주사기조립기</v>
          </cell>
          <cell r="C480">
            <v>1</v>
          </cell>
          <cell r="D480" t="str">
            <v>90.01.15</v>
          </cell>
          <cell r="E480">
            <v>24400000</v>
          </cell>
          <cell r="F480">
            <v>4157656</v>
          </cell>
          <cell r="H480">
            <v>4157656</v>
          </cell>
          <cell r="I480">
            <v>9</v>
          </cell>
          <cell r="J480">
            <v>0.22600000000000001</v>
          </cell>
          <cell r="K480">
            <v>939630</v>
          </cell>
          <cell r="L480">
            <v>20242344</v>
          </cell>
          <cell r="M480">
            <v>21181974</v>
          </cell>
          <cell r="N480">
            <v>3218026</v>
          </cell>
        </row>
        <row r="481">
          <cell r="A481">
            <v>1631</v>
          </cell>
          <cell r="B481" t="str">
            <v>20ml주사기 외통인쇄기</v>
          </cell>
          <cell r="C481">
            <v>1</v>
          </cell>
          <cell r="D481" t="str">
            <v>90.01.15</v>
          </cell>
          <cell r="E481">
            <v>10000000</v>
          </cell>
          <cell r="F481">
            <v>1664130</v>
          </cell>
          <cell r="H481">
            <v>1664130</v>
          </cell>
          <cell r="I481">
            <v>9</v>
          </cell>
          <cell r="J481">
            <v>0.22600000000000001</v>
          </cell>
          <cell r="K481">
            <v>376093</v>
          </cell>
          <cell r="L481">
            <v>8335870</v>
          </cell>
          <cell r="M481">
            <v>8711963</v>
          </cell>
          <cell r="N481">
            <v>1288037</v>
          </cell>
        </row>
        <row r="482">
          <cell r="A482">
            <v>1632</v>
          </cell>
          <cell r="B482" t="str">
            <v>30.50ml 주사기 외통인쇄기</v>
          </cell>
          <cell r="C482">
            <v>1</v>
          </cell>
          <cell r="D482" t="str">
            <v>90.01.15</v>
          </cell>
          <cell r="E482">
            <v>12400000</v>
          </cell>
          <cell r="F482">
            <v>2063521</v>
          </cell>
          <cell r="H482">
            <v>2063521</v>
          </cell>
          <cell r="I482">
            <v>9</v>
          </cell>
          <cell r="J482">
            <v>0.22600000000000001</v>
          </cell>
          <cell r="K482">
            <v>466355</v>
          </cell>
          <cell r="L482">
            <v>10336479</v>
          </cell>
          <cell r="M482">
            <v>10802834</v>
          </cell>
          <cell r="N482">
            <v>1597166</v>
          </cell>
        </row>
        <row r="483">
          <cell r="A483">
            <v>1633</v>
          </cell>
          <cell r="B483" t="str">
            <v>Clean Booth (Bio작업장)</v>
          </cell>
          <cell r="C483">
            <v>1</v>
          </cell>
          <cell r="D483" t="str">
            <v>90.01.19</v>
          </cell>
          <cell r="E483">
            <v>4600000</v>
          </cell>
          <cell r="F483">
            <v>765500</v>
          </cell>
          <cell r="H483">
            <v>765500</v>
          </cell>
          <cell r="I483">
            <v>9</v>
          </cell>
          <cell r="J483">
            <v>0.22600000000000001</v>
          </cell>
          <cell r="K483">
            <v>173003</v>
          </cell>
          <cell r="L483">
            <v>3834500</v>
          </cell>
          <cell r="M483">
            <v>4007503</v>
          </cell>
          <cell r="N483">
            <v>592497</v>
          </cell>
        </row>
        <row r="484">
          <cell r="A484">
            <v>1634</v>
          </cell>
          <cell r="B484" t="str">
            <v>Clean Bench (질세포자기채취기구)</v>
          </cell>
          <cell r="C484">
            <v>1</v>
          </cell>
          <cell r="D484" t="str">
            <v>90.01.19</v>
          </cell>
          <cell r="E484">
            <v>2800000</v>
          </cell>
          <cell r="F484">
            <v>465958</v>
          </cell>
          <cell r="H484">
            <v>465958</v>
          </cell>
          <cell r="I484">
            <v>9</v>
          </cell>
          <cell r="J484">
            <v>0.22600000000000001</v>
          </cell>
          <cell r="K484">
            <v>105306</v>
          </cell>
          <cell r="L484">
            <v>2334042</v>
          </cell>
          <cell r="M484">
            <v>2439348</v>
          </cell>
          <cell r="N484">
            <v>360652</v>
          </cell>
        </row>
        <row r="485">
          <cell r="A485">
            <v>1635</v>
          </cell>
          <cell r="B485" t="str">
            <v>Luer Lock Nut 조립치구 (3M230Set)</v>
          </cell>
          <cell r="C485">
            <v>1</v>
          </cell>
          <cell r="D485" t="str">
            <v>90.01.23</v>
          </cell>
          <cell r="E485">
            <v>815760</v>
          </cell>
          <cell r="F485">
            <v>135755</v>
          </cell>
          <cell r="H485">
            <v>135755</v>
          </cell>
          <cell r="I485">
            <v>9</v>
          </cell>
          <cell r="J485">
            <v>0.22600000000000001</v>
          </cell>
          <cell r="K485">
            <v>30680</v>
          </cell>
          <cell r="L485">
            <v>680005</v>
          </cell>
          <cell r="M485">
            <v>710685</v>
          </cell>
          <cell r="N485">
            <v>105075</v>
          </cell>
        </row>
        <row r="486">
          <cell r="A486">
            <v>1636</v>
          </cell>
          <cell r="B486" t="str">
            <v>포타딘액 분주기</v>
          </cell>
          <cell r="C486">
            <v>1</v>
          </cell>
          <cell r="D486" t="str">
            <v>90.01.29</v>
          </cell>
          <cell r="E486">
            <v>900000</v>
          </cell>
          <cell r="F486">
            <v>149773</v>
          </cell>
          <cell r="H486">
            <v>149773</v>
          </cell>
          <cell r="I486">
            <v>9</v>
          </cell>
          <cell r="J486">
            <v>0.22600000000000001</v>
          </cell>
          <cell r="K486">
            <v>33848</v>
          </cell>
          <cell r="L486">
            <v>750227</v>
          </cell>
          <cell r="M486">
            <v>784075</v>
          </cell>
          <cell r="N486">
            <v>115925</v>
          </cell>
        </row>
        <row r="487">
          <cell r="A487">
            <v>1637</v>
          </cell>
          <cell r="B487" t="str">
            <v>Band Sealer (Iodine)</v>
          </cell>
          <cell r="C487">
            <v>1</v>
          </cell>
          <cell r="D487" t="str">
            <v>90.01.29</v>
          </cell>
          <cell r="E487">
            <v>2200000</v>
          </cell>
          <cell r="F487">
            <v>366110</v>
          </cell>
          <cell r="H487">
            <v>366110</v>
          </cell>
          <cell r="I487">
            <v>9</v>
          </cell>
          <cell r="J487">
            <v>0.22600000000000001</v>
          </cell>
          <cell r="K487">
            <v>82740</v>
          </cell>
          <cell r="L487">
            <v>1833890</v>
          </cell>
          <cell r="M487">
            <v>1916630</v>
          </cell>
          <cell r="N487">
            <v>283370</v>
          </cell>
        </row>
        <row r="488">
          <cell r="A488">
            <v>1638</v>
          </cell>
          <cell r="B488" t="str">
            <v>자동인쇄기 (Iodine)</v>
          </cell>
          <cell r="C488">
            <v>1</v>
          </cell>
          <cell r="D488" t="str">
            <v>90.01.29</v>
          </cell>
          <cell r="E488">
            <v>1000000</v>
          </cell>
          <cell r="F488">
            <v>166414</v>
          </cell>
          <cell r="H488">
            <v>166414</v>
          </cell>
          <cell r="I488">
            <v>9</v>
          </cell>
          <cell r="J488">
            <v>0.22600000000000001</v>
          </cell>
          <cell r="K488">
            <v>37609</v>
          </cell>
          <cell r="L488">
            <v>833586</v>
          </cell>
          <cell r="M488">
            <v>871195</v>
          </cell>
          <cell r="N488">
            <v>128805</v>
          </cell>
        </row>
        <row r="489">
          <cell r="A489">
            <v>1639</v>
          </cell>
          <cell r="B489" t="str">
            <v>주사기자동포장기</v>
          </cell>
          <cell r="C489">
            <v>1</v>
          </cell>
          <cell r="D489" t="str">
            <v>90.02.03</v>
          </cell>
          <cell r="E489">
            <v>1900000</v>
          </cell>
          <cell r="F489">
            <v>114400</v>
          </cell>
          <cell r="H489">
            <v>114400</v>
          </cell>
          <cell r="I489">
            <v>4</v>
          </cell>
          <cell r="J489">
            <v>0.438</v>
          </cell>
          <cell r="K489">
            <v>37800</v>
          </cell>
          <cell r="L489">
            <v>1785600</v>
          </cell>
          <cell r="M489">
            <v>1823400</v>
          </cell>
          <cell r="N489">
            <v>76600</v>
          </cell>
        </row>
        <row r="490">
          <cell r="A490">
            <v>1640</v>
          </cell>
          <cell r="B490" t="str">
            <v>주사기표기량 자동인쇄기</v>
          </cell>
          <cell r="C490">
            <v>1</v>
          </cell>
          <cell r="D490" t="str">
            <v>90.02.03</v>
          </cell>
          <cell r="E490">
            <v>500000</v>
          </cell>
          <cell r="F490">
            <v>30400</v>
          </cell>
          <cell r="H490">
            <v>30400</v>
          </cell>
          <cell r="I490">
            <v>4</v>
          </cell>
          <cell r="J490">
            <v>0.438</v>
          </cell>
          <cell r="K490">
            <v>9800</v>
          </cell>
          <cell r="L490">
            <v>469600</v>
          </cell>
          <cell r="M490">
            <v>479400</v>
          </cell>
          <cell r="N490">
            <v>20600</v>
          </cell>
        </row>
        <row r="491">
          <cell r="A491">
            <v>1641</v>
          </cell>
          <cell r="B491" t="str">
            <v>Super Cooling Mixer</v>
          </cell>
          <cell r="C491">
            <v>1</v>
          </cell>
          <cell r="D491" t="str">
            <v>90.02.03</v>
          </cell>
          <cell r="E491">
            <v>1110000</v>
          </cell>
          <cell r="F491">
            <v>67000</v>
          </cell>
          <cell r="H491">
            <v>67000</v>
          </cell>
          <cell r="I491">
            <v>4</v>
          </cell>
          <cell r="J491">
            <v>0.438</v>
          </cell>
          <cell r="K491">
            <v>22000</v>
          </cell>
          <cell r="L491">
            <v>1043000</v>
          </cell>
          <cell r="M491">
            <v>1065000</v>
          </cell>
          <cell r="N491">
            <v>45000</v>
          </cell>
        </row>
        <row r="492">
          <cell r="A492">
            <v>1642</v>
          </cell>
          <cell r="B492" t="str">
            <v>Extruder Set (50 Pellet Hose)</v>
          </cell>
          <cell r="C492">
            <v>1</v>
          </cell>
          <cell r="D492" t="str">
            <v>90.02.03</v>
          </cell>
          <cell r="E492">
            <v>1255000</v>
          </cell>
          <cell r="F492">
            <v>75700</v>
          </cell>
          <cell r="H492">
            <v>75700</v>
          </cell>
          <cell r="I492">
            <v>4</v>
          </cell>
          <cell r="J492">
            <v>0.438</v>
          </cell>
          <cell r="K492">
            <v>24900</v>
          </cell>
          <cell r="L492">
            <v>1179300</v>
          </cell>
          <cell r="M492">
            <v>1204200</v>
          </cell>
          <cell r="N492">
            <v>50800</v>
          </cell>
        </row>
        <row r="493">
          <cell r="A493">
            <v>1643</v>
          </cell>
          <cell r="B493" t="str">
            <v>E O Gas 멸균기 (5.5m)</v>
          </cell>
          <cell r="C493">
            <v>1</v>
          </cell>
          <cell r="D493" t="str">
            <v>90.02.03</v>
          </cell>
          <cell r="E493">
            <v>4370600</v>
          </cell>
          <cell r="F493">
            <v>262636</v>
          </cell>
          <cell r="H493">
            <v>262636</v>
          </cell>
          <cell r="I493">
            <v>4</v>
          </cell>
          <cell r="J493">
            <v>0.438</v>
          </cell>
          <cell r="K493">
            <v>87212</v>
          </cell>
          <cell r="L493">
            <v>4107964</v>
          </cell>
          <cell r="M493">
            <v>4195176</v>
          </cell>
          <cell r="N493">
            <v>175424</v>
          </cell>
        </row>
        <row r="494">
          <cell r="A494">
            <v>1644</v>
          </cell>
          <cell r="B494" t="str">
            <v>고속선반 &amp; Milling M/C</v>
          </cell>
          <cell r="C494">
            <v>1</v>
          </cell>
          <cell r="D494" t="str">
            <v>90.02.03</v>
          </cell>
          <cell r="E494">
            <v>2036400</v>
          </cell>
          <cell r="F494">
            <v>122584</v>
          </cell>
          <cell r="H494">
            <v>122584</v>
          </cell>
          <cell r="I494">
            <v>4</v>
          </cell>
          <cell r="J494">
            <v>0.438</v>
          </cell>
          <cell r="K494">
            <v>40528</v>
          </cell>
          <cell r="L494">
            <v>1913816</v>
          </cell>
          <cell r="M494">
            <v>1954344</v>
          </cell>
          <cell r="N494">
            <v>82056</v>
          </cell>
        </row>
        <row r="495">
          <cell r="A495">
            <v>1645</v>
          </cell>
          <cell r="B495" t="str">
            <v>Clean Booth &amp; Bench</v>
          </cell>
          <cell r="C495">
            <v>1</v>
          </cell>
          <cell r="D495" t="str">
            <v>90.02.03</v>
          </cell>
          <cell r="E495">
            <v>590000</v>
          </cell>
          <cell r="F495">
            <v>35800</v>
          </cell>
          <cell r="H495">
            <v>35800</v>
          </cell>
          <cell r="I495">
            <v>4</v>
          </cell>
          <cell r="J495">
            <v>0.438</v>
          </cell>
          <cell r="K495">
            <v>11600</v>
          </cell>
          <cell r="L495">
            <v>554200</v>
          </cell>
          <cell r="M495">
            <v>565800</v>
          </cell>
          <cell r="N495">
            <v>24200</v>
          </cell>
        </row>
        <row r="496">
          <cell r="A496">
            <v>1646</v>
          </cell>
          <cell r="B496" t="str">
            <v>U.V 본드경화장치 (HANDY-300)</v>
          </cell>
          <cell r="C496">
            <v>1</v>
          </cell>
          <cell r="D496" t="str">
            <v>90.02.10</v>
          </cell>
          <cell r="E496">
            <v>3000000</v>
          </cell>
          <cell r="F496">
            <v>511388</v>
          </cell>
          <cell r="H496">
            <v>511388</v>
          </cell>
          <cell r="I496">
            <v>9</v>
          </cell>
          <cell r="J496">
            <v>0.22600000000000001</v>
          </cell>
          <cell r="K496">
            <v>115573</v>
          </cell>
          <cell r="L496">
            <v>2488612</v>
          </cell>
          <cell r="M496">
            <v>2604185</v>
          </cell>
          <cell r="N496">
            <v>395815</v>
          </cell>
        </row>
        <row r="497">
          <cell r="A497">
            <v>1647</v>
          </cell>
          <cell r="B497" t="str">
            <v>Dispenser (코타-S)</v>
          </cell>
          <cell r="C497">
            <v>1</v>
          </cell>
          <cell r="D497" t="str">
            <v>90.02.10</v>
          </cell>
          <cell r="E497">
            <v>2600000</v>
          </cell>
          <cell r="F497">
            <v>443203</v>
          </cell>
          <cell r="H497">
            <v>443203</v>
          </cell>
          <cell r="I497">
            <v>9</v>
          </cell>
          <cell r="J497">
            <v>0.22600000000000001</v>
          </cell>
          <cell r="K497">
            <v>100163</v>
          </cell>
          <cell r="L497">
            <v>2156797</v>
          </cell>
          <cell r="M497">
            <v>2256960</v>
          </cell>
          <cell r="N497">
            <v>343040</v>
          </cell>
        </row>
        <row r="498">
          <cell r="A498">
            <v>1648</v>
          </cell>
          <cell r="B498" t="str">
            <v>전해연마기</v>
          </cell>
          <cell r="C498">
            <v>1</v>
          </cell>
          <cell r="D498" t="str">
            <v>90.03.02</v>
          </cell>
          <cell r="E498">
            <v>4170000</v>
          </cell>
          <cell r="F498">
            <v>1035701</v>
          </cell>
          <cell r="H498">
            <v>1035701</v>
          </cell>
          <cell r="I498">
            <v>9</v>
          </cell>
          <cell r="J498">
            <v>0.22600000000000001</v>
          </cell>
          <cell r="K498">
            <v>234068</v>
          </cell>
          <cell r="L498">
            <v>3134299</v>
          </cell>
          <cell r="M498">
            <v>3368367</v>
          </cell>
          <cell r="N498">
            <v>801633</v>
          </cell>
        </row>
        <row r="499">
          <cell r="A499">
            <v>1649</v>
          </cell>
          <cell r="B499" t="str">
            <v>주사침 Burr 제거기</v>
          </cell>
          <cell r="C499">
            <v>1</v>
          </cell>
          <cell r="D499" t="str">
            <v>90.03.02</v>
          </cell>
          <cell r="E499">
            <v>2200000</v>
          </cell>
          <cell r="F499">
            <v>383926</v>
          </cell>
          <cell r="H499">
            <v>383926</v>
          </cell>
          <cell r="I499">
            <v>9</v>
          </cell>
          <cell r="J499">
            <v>0.22600000000000001</v>
          </cell>
          <cell r="K499">
            <v>86767</v>
          </cell>
          <cell r="L499">
            <v>1816074</v>
          </cell>
          <cell r="M499">
            <v>1902841</v>
          </cell>
          <cell r="N499">
            <v>297159</v>
          </cell>
        </row>
        <row r="500">
          <cell r="A500">
            <v>1650</v>
          </cell>
          <cell r="B500" t="str">
            <v>50HP Air Compressor (Bio작업장)</v>
          </cell>
          <cell r="C500">
            <v>1</v>
          </cell>
          <cell r="D500" t="str">
            <v>90.03.21</v>
          </cell>
          <cell r="E500">
            <v>3550000</v>
          </cell>
          <cell r="F500">
            <v>619517</v>
          </cell>
          <cell r="H500">
            <v>619517</v>
          </cell>
          <cell r="I500">
            <v>9</v>
          </cell>
          <cell r="J500">
            <v>0.22600000000000001</v>
          </cell>
          <cell r="K500">
            <v>140010</v>
          </cell>
          <cell r="L500">
            <v>2930483</v>
          </cell>
          <cell r="M500">
            <v>3070493</v>
          </cell>
          <cell r="N500">
            <v>479507</v>
          </cell>
        </row>
        <row r="501">
          <cell r="A501">
            <v>1651</v>
          </cell>
          <cell r="B501" t="str">
            <v>Auto Top Sealer (3M)</v>
          </cell>
          <cell r="C501">
            <v>1</v>
          </cell>
          <cell r="D501" t="str">
            <v>90.03.22</v>
          </cell>
          <cell r="E501">
            <v>4000000</v>
          </cell>
          <cell r="F501">
            <v>698046</v>
          </cell>
          <cell r="H501">
            <v>698046</v>
          </cell>
          <cell r="I501">
            <v>9</v>
          </cell>
          <cell r="J501">
            <v>0.22600000000000001</v>
          </cell>
          <cell r="K501">
            <v>157758</v>
          </cell>
          <cell r="L501">
            <v>3301954</v>
          </cell>
          <cell r="M501">
            <v>3459712</v>
          </cell>
          <cell r="N501">
            <v>540288</v>
          </cell>
        </row>
        <row r="502">
          <cell r="A502">
            <v>1652</v>
          </cell>
          <cell r="B502" t="str">
            <v>20mA Portable X-Ray Unit</v>
          </cell>
          <cell r="C502">
            <v>1</v>
          </cell>
          <cell r="D502" t="str">
            <v>90.04.12</v>
          </cell>
          <cell r="E502">
            <v>1800000</v>
          </cell>
          <cell r="F502">
            <v>321410</v>
          </cell>
          <cell r="H502">
            <v>321410</v>
          </cell>
          <cell r="I502">
            <v>9</v>
          </cell>
          <cell r="J502">
            <v>0.22600000000000001</v>
          </cell>
          <cell r="K502">
            <v>72638</v>
          </cell>
          <cell r="L502">
            <v>1478590</v>
          </cell>
          <cell r="M502">
            <v>1551228</v>
          </cell>
          <cell r="N502">
            <v>248772</v>
          </cell>
        </row>
        <row r="503">
          <cell r="A503">
            <v>1653</v>
          </cell>
          <cell r="B503" t="str">
            <v>HD Sol 교반기</v>
          </cell>
          <cell r="C503">
            <v>1</v>
          </cell>
          <cell r="D503" t="str">
            <v>90.04.17</v>
          </cell>
          <cell r="E503">
            <v>775000</v>
          </cell>
          <cell r="F503">
            <v>138386</v>
          </cell>
          <cell r="H503">
            <v>138386</v>
          </cell>
          <cell r="I503">
            <v>9</v>
          </cell>
          <cell r="J503">
            <v>0.22600000000000001</v>
          </cell>
          <cell r="K503">
            <v>31275</v>
          </cell>
          <cell r="L503">
            <v>636614</v>
          </cell>
          <cell r="M503">
            <v>667889</v>
          </cell>
          <cell r="N503">
            <v>107111</v>
          </cell>
        </row>
        <row r="504">
          <cell r="A504">
            <v>1654</v>
          </cell>
          <cell r="B504" t="str">
            <v>I.V Catheter Tip 절단기</v>
          </cell>
          <cell r="C504">
            <v>1</v>
          </cell>
          <cell r="D504" t="str">
            <v>90.04.24</v>
          </cell>
          <cell r="E504">
            <v>2074000</v>
          </cell>
          <cell r="F504">
            <v>370336</v>
          </cell>
          <cell r="H504">
            <v>370336</v>
          </cell>
          <cell r="I504">
            <v>9</v>
          </cell>
          <cell r="J504">
            <v>0.22600000000000001</v>
          </cell>
          <cell r="K504">
            <v>83695</v>
          </cell>
          <cell r="L504">
            <v>1703664</v>
          </cell>
          <cell r="M504">
            <v>1787359</v>
          </cell>
          <cell r="N504">
            <v>286641</v>
          </cell>
        </row>
        <row r="505">
          <cell r="A505">
            <v>1655</v>
          </cell>
          <cell r="B505" t="str">
            <v>Labelling M/C (Bio작업장)</v>
          </cell>
          <cell r="C505">
            <v>1</v>
          </cell>
          <cell r="D505" t="str">
            <v>90.05.31</v>
          </cell>
          <cell r="E505">
            <v>4791710</v>
          </cell>
          <cell r="F505">
            <v>875015</v>
          </cell>
          <cell r="H505">
            <v>875015</v>
          </cell>
          <cell r="I505">
            <v>9</v>
          </cell>
          <cell r="J505">
            <v>0.22600000000000001</v>
          </cell>
          <cell r="K505">
            <v>197753</v>
          </cell>
          <cell r="L505">
            <v>3916695</v>
          </cell>
          <cell r="M505">
            <v>4114448</v>
          </cell>
          <cell r="N505">
            <v>677262</v>
          </cell>
        </row>
        <row r="506">
          <cell r="A506">
            <v>1656</v>
          </cell>
          <cell r="B506" t="str">
            <v>고압세척기</v>
          </cell>
          <cell r="C506">
            <v>1</v>
          </cell>
          <cell r="D506" t="str">
            <v>90.05.31</v>
          </cell>
          <cell r="E506">
            <v>9163188</v>
          </cell>
          <cell r="F506">
            <v>1673289</v>
          </cell>
          <cell r="H506">
            <v>1673289</v>
          </cell>
          <cell r="I506">
            <v>9</v>
          </cell>
          <cell r="J506">
            <v>0.22600000000000001</v>
          </cell>
          <cell r="K506">
            <v>378163</v>
          </cell>
          <cell r="L506">
            <v>7489899</v>
          </cell>
          <cell r="M506">
            <v>7868062</v>
          </cell>
          <cell r="N506">
            <v>1295126</v>
          </cell>
        </row>
        <row r="507">
          <cell r="A507">
            <v>1657</v>
          </cell>
          <cell r="B507" t="str">
            <v>Elastomer Gasket Part's Feeder</v>
          </cell>
          <cell r="C507">
            <v>1</v>
          </cell>
          <cell r="D507" t="str">
            <v>90.06.05</v>
          </cell>
          <cell r="E507">
            <v>1400000</v>
          </cell>
          <cell r="F507">
            <v>261325</v>
          </cell>
          <cell r="H507">
            <v>261325</v>
          </cell>
          <cell r="I507">
            <v>9</v>
          </cell>
          <cell r="J507">
            <v>0.22600000000000001</v>
          </cell>
          <cell r="K507">
            <v>59059</v>
          </cell>
          <cell r="L507">
            <v>1138675</v>
          </cell>
          <cell r="M507">
            <v>1197734</v>
          </cell>
          <cell r="N507">
            <v>202266</v>
          </cell>
        </row>
        <row r="508">
          <cell r="A508">
            <v>1658</v>
          </cell>
          <cell r="B508" t="str">
            <v>Gripper Needle Bending M/C</v>
          </cell>
          <cell r="C508">
            <v>1</v>
          </cell>
          <cell r="D508" t="str">
            <v>90.06.11</v>
          </cell>
          <cell r="E508">
            <v>5350000</v>
          </cell>
          <cell r="F508">
            <v>998627</v>
          </cell>
          <cell r="H508">
            <v>998627</v>
          </cell>
          <cell r="I508">
            <v>9</v>
          </cell>
          <cell r="J508">
            <v>0.22600000000000001</v>
          </cell>
          <cell r="K508">
            <v>225689</v>
          </cell>
          <cell r="L508">
            <v>4351373</v>
          </cell>
          <cell r="M508">
            <v>4577062</v>
          </cell>
          <cell r="N508">
            <v>772938</v>
          </cell>
        </row>
        <row r="509">
          <cell r="A509">
            <v>1659</v>
          </cell>
          <cell r="B509" t="str">
            <v>이온가스멸균기 (MMM사)</v>
          </cell>
          <cell r="C509">
            <v>1</v>
          </cell>
          <cell r="D509" t="str">
            <v>90.06.13</v>
          </cell>
          <cell r="E509">
            <v>27153080</v>
          </cell>
          <cell r="F509">
            <v>5068368</v>
          </cell>
          <cell r="H509">
            <v>5068368</v>
          </cell>
          <cell r="I509">
            <v>9</v>
          </cell>
          <cell r="J509">
            <v>0.22600000000000001</v>
          </cell>
          <cell r="K509">
            <v>1145451</v>
          </cell>
          <cell r="L509">
            <v>22084712</v>
          </cell>
          <cell r="M509">
            <v>23230163</v>
          </cell>
          <cell r="N509">
            <v>3922917</v>
          </cell>
        </row>
        <row r="510">
          <cell r="A510">
            <v>1660</v>
          </cell>
          <cell r="B510" t="str">
            <v>U.V Sterilizer (자외선살균장치)</v>
          </cell>
          <cell r="C510">
            <v>2</v>
          </cell>
          <cell r="D510" t="str">
            <v>90.06.19</v>
          </cell>
          <cell r="E510">
            <v>8230000</v>
          </cell>
          <cell r="F510">
            <v>1536206</v>
          </cell>
          <cell r="H510">
            <v>1536206</v>
          </cell>
          <cell r="I510">
            <v>9</v>
          </cell>
          <cell r="J510">
            <v>0.22600000000000001</v>
          </cell>
          <cell r="K510">
            <v>347182</v>
          </cell>
          <cell r="L510">
            <v>6693794</v>
          </cell>
          <cell r="M510">
            <v>7040976</v>
          </cell>
          <cell r="N510">
            <v>1189024</v>
          </cell>
        </row>
        <row r="511">
          <cell r="A511">
            <v>1661</v>
          </cell>
          <cell r="B511" t="str">
            <v>Empty Bag Leak Tester</v>
          </cell>
          <cell r="C511">
            <v>1</v>
          </cell>
          <cell r="D511" t="str">
            <v>90.06.20</v>
          </cell>
          <cell r="E511">
            <v>5238200</v>
          </cell>
          <cell r="F511">
            <v>977759</v>
          </cell>
          <cell r="H511">
            <v>977759</v>
          </cell>
          <cell r="I511">
            <v>9</v>
          </cell>
          <cell r="J511">
            <v>0.22600000000000001</v>
          </cell>
          <cell r="K511">
            <v>220973</v>
          </cell>
          <cell r="L511">
            <v>4260441</v>
          </cell>
          <cell r="M511">
            <v>4481414</v>
          </cell>
          <cell r="N511">
            <v>756786</v>
          </cell>
        </row>
        <row r="512">
          <cell r="A512">
            <v>1662</v>
          </cell>
          <cell r="B512" t="str">
            <v>고압세척기 (FT210 Standard)</v>
          </cell>
          <cell r="C512">
            <v>1</v>
          </cell>
          <cell r="D512" t="str">
            <v>90.06.25</v>
          </cell>
          <cell r="E512">
            <v>1750000</v>
          </cell>
          <cell r="F512">
            <v>326655</v>
          </cell>
          <cell r="H512">
            <v>326655</v>
          </cell>
          <cell r="I512">
            <v>9</v>
          </cell>
          <cell r="J512">
            <v>0.22600000000000001</v>
          </cell>
          <cell r="K512">
            <v>73824</v>
          </cell>
          <cell r="L512">
            <v>1423345</v>
          </cell>
          <cell r="M512">
            <v>1497169</v>
          </cell>
          <cell r="N512">
            <v>252831</v>
          </cell>
        </row>
        <row r="513">
          <cell r="A513">
            <v>1663</v>
          </cell>
          <cell r="B513" t="str">
            <v>Y-Set 수축 Tunnel Conveyor</v>
          </cell>
          <cell r="C513">
            <v>1</v>
          </cell>
          <cell r="D513" t="str">
            <v>90.07.06</v>
          </cell>
          <cell r="E513">
            <v>1700000</v>
          </cell>
          <cell r="F513">
            <v>324206</v>
          </cell>
          <cell r="H513">
            <v>324206</v>
          </cell>
          <cell r="I513">
            <v>9</v>
          </cell>
          <cell r="J513">
            <v>0.22600000000000001</v>
          </cell>
          <cell r="K513">
            <v>73270</v>
          </cell>
          <cell r="L513">
            <v>1375794</v>
          </cell>
          <cell r="M513">
            <v>1449064</v>
          </cell>
          <cell r="N513">
            <v>250936</v>
          </cell>
        </row>
        <row r="514">
          <cell r="A514">
            <v>1664</v>
          </cell>
          <cell r="B514" t="str">
            <v>원심탈수기</v>
          </cell>
          <cell r="C514">
            <v>1</v>
          </cell>
          <cell r="D514" t="str">
            <v>90.07.13</v>
          </cell>
          <cell r="E514">
            <v>3300000</v>
          </cell>
          <cell r="F514">
            <v>629339</v>
          </cell>
          <cell r="H514">
            <v>629339</v>
          </cell>
          <cell r="I514">
            <v>9</v>
          </cell>
          <cell r="J514">
            <v>0.22600000000000001</v>
          </cell>
          <cell r="K514">
            <v>142230</v>
          </cell>
          <cell r="L514">
            <v>2670661</v>
          </cell>
          <cell r="M514">
            <v>2812891</v>
          </cell>
          <cell r="N514">
            <v>487109</v>
          </cell>
        </row>
        <row r="515">
          <cell r="A515">
            <v>1665</v>
          </cell>
          <cell r="B515" t="str">
            <v>Y-Site 성형기</v>
          </cell>
          <cell r="C515">
            <v>1</v>
          </cell>
          <cell r="D515" t="str">
            <v>90.07.21</v>
          </cell>
          <cell r="E515">
            <v>2710000</v>
          </cell>
          <cell r="F515">
            <v>516820</v>
          </cell>
          <cell r="H515">
            <v>516820</v>
          </cell>
          <cell r="I515">
            <v>9</v>
          </cell>
          <cell r="J515">
            <v>0.22600000000000001</v>
          </cell>
          <cell r="K515">
            <v>116801</v>
          </cell>
          <cell r="L515">
            <v>2193180</v>
          </cell>
          <cell r="M515">
            <v>2309981</v>
          </cell>
          <cell r="N515">
            <v>400019</v>
          </cell>
        </row>
        <row r="516">
          <cell r="A516">
            <v>1666</v>
          </cell>
          <cell r="B516" t="str">
            <v>Pearl 5호기용 Conveyor</v>
          </cell>
          <cell r="C516">
            <v>1</v>
          </cell>
          <cell r="D516" t="str">
            <v>90.07.24</v>
          </cell>
          <cell r="E516">
            <v>2950000</v>
          </cell>
          <cell r="F516">
            <v>571095</v>
          </cell>
          <cell r="H516">
            <v>571095</v>
          </cell>
          <cell r="I516">
            <v>9</v>
          </cell>
          <cell r="J516">
            <v>0.22600000000000001</v>
          </cell>
          <cell r="K516">
            <v>129067</v>
          </cell>
          <cell r="L516">
            <v>2378905</v>
          </cell>
          <cell r="M516">
            <v>2507972</v>
          </cell>
          <cell r="N516">
            <v>442028</v>
          </cell>
        </row>
        <row r="517">
          <cell r="A517">
            <v>1667</v>
          </cell>
          <cell r="B517" t="str">
            <v>Tube Banding M/C (Automatic Tape Dispenser)</v>
          </cell>
          <cell r="C517">
            <v>1</v>
          </cell>
          <cell r="D517" t="str">
            <v>90.07.31</v>
          </cell>
          <cell r="E517">
            <v>1402898</v>
          </cell>
          <cell r="F517">
            <v>267546</v>
          </cell>
          <cell r="H517">
            <v>267546</v>
          </cell>
          <cell r="I517">
            <v>9</v>
          </cell>
          <cell r="J517">
            <v>0.22600000000000001</v>
          </cell>
          <cell r="K517">
            <v>60465</v>
          </cell>
          <cell r="L517">
            <v>1135352</v>
          </cell>
          <cell r="M517">
            <v>1195817</v>
          </cell>
          <cell r="N517">
            <v>207081</v>
          </cell>
        </row>
        <row r="518">
          <cell r="A518">
            <v>1668</v>
          </cell>
          <cell r="B518" t="str">
            <v>Blister Packing M/C Conveyor</v>
          </cell>
          <cell r="C518">
            <v>1</v>
          </cell>
          <cell r="D518" t="str">
            <v>90.09.03</v>
          </cell>
          <cell r="E518">
            <v>1996000</v>
          </cell>
          <cell r="F518">
            <v>396820</v>
          </cell>
          <cell r="H518">
            <v>396820</v>
          </cell>
          <cell r="I518">
            <v>9</v>
          </cell>
          <cell r="J518">
            <v>0.22600000000000001</v>
          </cell>
          <cell r="K518">
            <v>89681</v>
          </cell>
          <cell r="L518">
            <v>1599180</v>
          </cell>
          <cell r="M518">
            <v>1688861</v>
          </cell>
          <cell r="N518">
            <v>307139</v>
          </cell>
        </row>
        <row r="519">
          <cell r="A519">
            <v>1669</v>
          </cell>
          <cell r="B519" t="str">
            <v>Tapping 기</v>
          </cell>
          <cell r="C519">
            <v>1</v>
          </cell>
          <cell r="D519" t="str">
            <v>90.06.01</v>
          </cell>
          <cell r="E519">
            <v>3411270</v>
          </cell>
          <cell r="F519">
            <v>636746</v>
          </cell>
          <cell r="H519">
            <v>636746</v>
          </cell>
          <cell r="I519">
            <v>9</v>
          </cell>
          <cell r="J519">
            <v>0.22600000000000001</v>
          </cell>
          <cell r="K519">
            <v>143904</v>
          </cell>
          <cell r="L519">
            <v>2774524</v>
          </cell>
          <cell r="M519">
            <v>2918428</v>
          </cell>
          <cell r="N519">
            <v>492842</v>
          </cell>
        </row>
        <row r="520">
          <cell r="A520">
            <v>1670</v>
          </cell>
          <cell r="B520" t="str">
            <v>초음파세척기</v>
          </cell>
          <cell r="C520">
            <v>1</v>
          </cell>
          <cell r="D520" t="str">
            <v>90.09.21</v>
          </cell>
          <cell r="E520">
            <v>2560000</v>
          </cell>
          <cell r="F520">
            <v>508947</v>
          </cell>
          <cell r="H520">
            <v>508947</v>
          </cell>
          <cell r="I520">
            <v>9</v>
          </cell>
          <cell r="J520">
            <v>0.22600000000000001</v>
          </cell>
          <cell r="K520">
            <v>115022</v>
          </cell>
          <cell r="L520">
            <v>2051053</v>
          </cell>
          <cell r="M520">
            <v>2166075</v>
          </cell>
          <cell r="N520">
            <v>393925</v>
          </cell>
        </row>
        <row r="521">
          <cell r="A521">
            <v>1671</v>
          </cell>
          <cell r="B521" t="str">
            <v>Dry Blasting M/C</v>
          </cell>
          <cell r="C521">
            <v>1</v>
          </cell>
          <cell r="D521" t="str">
            <v>90.09.28</v>
          </cell>
          <cell r="E521">
            <v>4369892</v>
          </cell>
          <cell r="F521">
            <v>868766</v>
          </cell>
          <cell r="H521">
            <v>868766</v>
          </cell>
          <cell r="I521">
            <v>9</v>
          </cell>
          <cell r="J521">
            <v>0.22600000000000001</v>
          </cell>
          <cell r="K521">
            <v>196341</v>
          </cell>
          <cell r="L521">
            <v>3501126</v>
          </cell>
          <cell r="M521">
            <v>3697467</v>
          </cell>
          <cell r="N521">
            <v>672425</v>
          </cell>
        </row>
        <row r="522">
          <cell r="A522">
            <v>1672</v>
          </cell>
          <cell r="B522" t="str">
            <v>Tapping M/C용 Conveyor</v>
          </cell>
          <cell r="C522">
            <v>1</v>
          </cell>
          <cell r="D522" t="str">
            <v>90.10.06</v>
          </cell>
          <cell r="E522">
            <v>1368000</v>
          </cell>
          <cell r="F522">
            <v>277508</v>
          </cell>
          <cell r="H522">
            <v>277508</v>
          </cell>
          <cell r="I522">
            <v>9</v>
          </cell>
          <cell r="J522">
            <v>0.22600000000000001</v>
          </cell>
          <cell r="K522">
            <v>62716</v>
          </cell>
          <cell r="L522">
            <v>1090492</v>
          </cell>
          <cell r="M522">
            <v>1153208</v>
          </cell>
          <cell r="N522">
            <v>214792</v>
          </cell>
        </row>
        <row r="523">
          <cell r="A523">
            <v>1673</v>
          </cell>
          <cell r="B523" t="str">
            <v>HD Sol 이송 Pump</v>
          </cell>
          <cell r="C523">
            <v>1</v>
          </cell>
          <cell r="D523" t="str">
            <v>90.10.08</v>
          </cell>
          <cell r="E523">
            <v>1200000</v>
          </cell>
          <cell r="F523">
            <v>243429</v>
          </cell>
          <cell r="H523">
            <v>243429</v>
          </cell>
          <cell r="I523">
            <v>9</v>
          </cell>
          <cell r="J523">
            <v>0.22600000000000001</v>
          </cell>
          <cell r="K523">
            <v>55014</v>
          </cell>
          <cell r="L523">
            <v>956571</v>
          </cell>
          <cell r="M523">
            <v>1011585</v>
          </cell>
          <cell r="N523">
            <v>188415</v>
          </cell>
        </row>
        <row r="524">
          <cell r="A524">
            <v>1674</v>
          </cell>
          <cell r="B524" t="str">
            <v>Spike &amp; Filter CAP Assembley</v>
          </cell>
          <cell r="C524">
            <v>1</v>
          </cell>
          <cell r="D524" t="str">
            <v>90.10.16</v>
          </cell>
          <cell r="E524">
            <v>2474450</v>
          </cell>
          <cell r="F524">
            <v>511677</v>
          </cell>
          <cell r="H524">
            <v>511677</v>
          </cell>
          <cell r="I524">
            <v>9</v>
          </cell>
          <cell r="J524">
            <v>0.22600000000000001</v>
          </cell>
          <cell r="K524">
            <v>115639</v>
          </cell>
          <cell r="L524">
            <v>1962773</v>
          </cell>
          <cell r="M524">
            <v>2078412</v>
          </cell>
          <cell r="N524">
            <v>396038</v>
          </cell>
        </row>
        <row r="525">
          <cell r="A525">
            <v>1675</v>
          </cell>
          <cell r="B525" t="str">
            <v>메타크렌세척기</v>
          </cell>
          <cell r="C525">
            <v>1</v>
          </cell>
          <cell r="D525" t="str">
            <v>90.10.18</v>
          </cell>
          <cell r="E525">
            <v>18652447</v>
          </cell>
          <cell r="F525">
            <v>3783761</v>
          </cell>
          <cell r="H525">
            <v>3783761</v>
          </cell>
          <cell r="I525">
            <v>9</v>
          </cell>
          <cell r="J525">
            <v>0.22600000000000001</v>
          </cell>
          <cell r="K525">
            <v>855129</v>
          </cell>
          <cell r="L525">
            <v>14868686</v>
          </cell>
          <cell r="M525">
            <v>15723815</v>
          </cell>
          <cell r="N525">
            <v>2928632</v>
          </cell>
        </row>
        <row r="526">
          <cell r="A526">
            <v>1676</v>
          </cell>
          <cell r="B526" t="str">
            <v>집수조용 가압 Pump</v>
          </cell>
          <cell r="C526">
            <v>1</v>
          </cell>
          <cell r="D526" t="str">
            <v>90.10.29</v>
          </cell>
          <cell r="E526">
            <v>1650000</v>
          </cell>
          <cell r="F526">
            <v>334714</v>
          </cell>
          <cell r="H526">
            <v>334714</v>
          </cell>
          <cell r="I526">
            <v>9</v>
          </cell>
          <cell r="J526">
            <v>0.22600000000000001</v>
          </cell>
          <cell r="K526">
            <v>75645</v>
          </cell>
          <cell r="L526">
            <v>1315286</v>
          </cell>
          <cell r="M526">
            <v>1390931</v>
          </cell>
          <cell r="N526">
            <v>259069</v>
          </cell>
        </row>
        <row r="527">
          <cell r="A527">
            <v>1677</v>
          </cell>
          <cell r="B527" t="str">
            <v>Plate Heat Exchanger (열교환기)</v>
          </cell>
          <cell r="C527">
            <v>1</v>
          </cell>
          <cell r="D527" t="str">
            <v>90.11.05</v>
          </cell>
          <cell r="E527">
            <v>3000000</v>
          </cell>
          <cell r="F527">
            <v>620718</v>
          </cell>
          <cell r="H527">
            <v>620718</v>
          </cell>
          <cell r="I527">
            <v>9</v>
          </cell>
          <cell r="J527">
            <v>0.22600000000000001</v>
          </cell>
          <cell r="K527">
            <v>140282</v>
          </cell>
          <cell r="L527">
            <v>2379282</v>
          </cell>
          <cell r="M527">
            <v>2519564</v>
          </cell>
          <cell r="N527">
            <v>480436</v>
          </cell>
        </row>
        <row r="528">
          <cell r="A528">
            <v>1678</v>
          </cell>
          <cell r="B528" t="str">
            <v>스티카상하분리기</v>
          </cell>
          <cell r="C528">
            <v>1</v>
          </cell>
          <cell r="D528" t="str">
            <v>90.11.09</v>
          </cell>
          <cell r="E528">
            <v>900000</v>
          </cell>
          <cell r="F528">
            <v>186216</v>
          </cell>
          <cell r="H528">
            <v>186216</v>
          </cell>
          <cell r="I528">
            <v>9</v>
          </cell>
          <cell r="J528">
            <v>0.22600000000000001</v>
          </cell>
          <cell r="K528">
            <v>42084</v>
          </cell>
          <cell r="L528">
            <v>713784</v>
          </cell>
          <cell r="M528">
            <v>755868</v>
          </cell>
          <cell r="N528">
            <v>144132</v>
          </cell>
        </row>
        <row r="529">
          <cell r="A529">
            <v>1679</v>
          </cell>
          <cell r="B529" t="str">
            <v>Honing Nozzle 이동장치</v>
          </cell>
          <cell r="C529">
            <v>1</v>
          </cell>
          <cell r="D529" t="str">
            <v>90.11.21</v>
          </cell>
          <cell r="E529">
            <v>2350000</v>
          </cell>
          <cell r="F529">
            <v>486229</v>
          </cell>
          <cell r="H529">
            <v>486229</v>
          </cell>
          <cell r="I529">
            <v>9</v>
          </cell>
          <cell r="J529">
            <v>0.22600000000000001</v>
          </cell>
          <cell r="K529">
            <v>109887</v>
          </cell>
          <cell r="L529">
            <v>1863771</v>
          </cell>
          <cell r="M529">
            <v>1973658</v>
          </cell>
          <cell r="N529">
            <v>376342</v>
          </cell>
        </row>
        <row r="530">
          <cell r="A530">
            <v>1680</v>
          </cell>
          <cell r="B530" t="str">
            <v>HD Sol 조제 Tank용 적산유량계</v>
          </cell>
          <cell r="C530">
            <v>1</v>
          </cell>
          <cell r="D530" t="str">
            <v>90.11.21</v>
          </cell>
          <cell r="E530">
            <v>3000000</v>
          </cell>
          <cell r="F530">
            <v>620718</v>
          </cell>
          <cell r="H530">
            <v>620718</v>
          </cell>
          <cell r="I530">
            <v>9</v>
          </cell>
          <cell r="J530">
            <v>0.22600000000000001</v>
          </cell>
          <cell r="K530">
            <v>140282</v>
          </cell>
          <cell r="L530">
            <v>2379282</v>
          </cell>
          <cell r="M530">
            <v>2519564</v>
          </cell>
          <cell r="N530">
            <v>480436</v>
          </cell>
        </row>
        <row r="531">
          <cell r="A531">
            <v>1681</v>
          </cell>
          <cell r="B531" t="str">
            <v>Automatic Abrasive</v>
          </cell>
          <cell r="C531">
            <v>1</v>
          </cell>
          <cell r="D531" t="str">
            <v>90.11.30</v>
          </cell>
          <cell r="E531">
            <v>37863280</v>
          </cell>
          <cell r="F531">
            <v>7834110</v>
          </cell>
          <cell r="H531">
            <v>7834110</v>
          </cell>
          <cell r="I531">
            <v>9</v>
          </cell>
          <cell r="J531">
            <v>0.22600000000000001</v>
          </cell>
          <cell r="K531">
            <v>1770508</v>
          </cell>
          <cell r="L531">
            <v>30029170</v>
          </cell>
          <cell r="M531">
            <v>31799678</v>
          </cell>
          <cell r="N531">
            <v>6063602</v>
          </cell>
        </row>
        <row r="532">
          <cell r="A532">
            <v>1682</v>
          </cell>
          <cell r="B532" t="str">
            <v>압출 Tube 외경측정기</v>
          </cell>
          <cell r="C532">
            <v>1</v>
          </cell>
          <cell r="D532" t="str">
            <v>90.12.01</v>
          </cell>
          <cell r="E532">
            <v>1168000</v>
          </cell>
          <cell r="F532">
            <v>246396</v>
          </cell>
          <cell r="H532">
            <v>246396</v>
          </cell>
          <cell r="I532">
            <v>9</v>
          </cell>
          <cell r="J532">
            <v>0.22600000000000001</v>
          </cell>
          <cell r="K532">
            <v>55685</v>
          </cell>
          <cell r="L532">
            <v>921604</v>
          </cell>
          <cell r="M532">
            <v>977289</v>
          </cell>
          <cell r="N532">
            <v>190711</v>
          </cell>
        </row>
        <row r="533">
          <cell r="A533">
            <v>1683</v>
          </cell>
          <cell r="B533" t="str">
            <v>폐열회수장치</v>
          </cell>
          <cell r="C533">
            <v>1</v>
          </cell>
          <cell r="D533" t="str">
            <v>90.12.03</v>
          </cell>
          <cell r="E533">
            <v>4600000</v>
          </cell>
          <cell r="F533">
            <v>970392</v>
          </cell>
          <cell r="H533">
            <v>970392</v>
          </cell>
          <cell r="I533">
            <v>9</v>
          </cell>
          <cell r="J533">
            <v>0.22600000000000001</v>
          </cell>
          <cell r="K533">
            <v>219308</v>
          </cell>
          <cell r="L533">
            <v>3629608</v>
          </cell>
          <cell r="M533">
            <v>3848916</v>
          </cell>
          <cell r="N533">
            <v>751084</v>
          </cell>
        </row>
        <row r="534">
          <cell r="A534">
            <v>1684</v>
          </cell>
          <cell r="B534" t="str">
            <v>Injection Site 성형초음파기</v>
          </cell>
          <cell r="C534">
            <v>1</v>
          </cell>
          <cell r="D534" t="str">
            <v>90.12.27</v>
          </cell>
          <cell r="E534">
            <v>15310000</v>
          </cell>
          <cell r="F534">
            <v>3237043</v>
          </cell>
          <cell r="H534">
            <v>3237043</v>
          </cell>
          <cell r="I534">
            <v>9</v>
          </cell>
          <cell r="J534">
            <v>0.22600000000000001</v>
          </cell>
          <cell r="K534">
            <v>731571</v>
          </cell>
          <cell r="L534">
            <v>12072957</v>
          </cell>
          <cell r="M534">
            <v>12804528</v>
          </cell>
          <cell r="N534">
            <v>2505472</v>
          </cell>
        </row>
        <row r="535">
          <cell r="A535">
            <v>1792</v>
          </cell>
          <cell r="B535" t="str">
            <v>혈액투석기계</v>
          </cell>
          <cell r="C535">
            <v>10</v>
          </cell>
          <cell r="D535" t="str">
            <v>90.12.31</v>
          </cell>
          <cell r="E535">
            <v>78498564</v>
          </cell>
          <cell r="F535">
            <v>16598513</v>
          </cell>
          <cell r="H535">
            <v>16598513</v>
          </cell>
          <cell r="I535">
            <v>9</v>
          </cell>
          <cell r="J535">
            <v>0.22600000000000001</v>
          </cell>
          <cell r="K535">
            <v>3751263</v>
          </cell>
          <cell r="L535">
            <v>61900051</v>
          </cell>
          <cell r="M535">
            <v>65651314</v>
          </cell>
          <cell r="N535">
            <v>12847250</v>
          </cell>
        </row>
        <row r="536">
          <cell r="A536">
            <v>1793</v>
          </cell>
          <cell r="B536" t="str">
            <v>혈액투석기계</v>
          </cell>
          <cell r="C536">
            <v>17</v>
          </cell>
          <cell r="D536" t="str">
            <v>90.12.31</v>
          </cell>
          <cell r="E536">
            <v>121771052</v>
          </cell>
          <cell r="F536">
            <v>25706981</v>
          </cell>
          <cell r="H536">
            <v>25706981</v>
          </cell>
          <cell r="I536">
            <v>9</v>
          </cell>
          <cell r="J536">
            <v>0.22600000000000001</v>
          </cell>
          <cell r="K536">
            <v>5809777</v>
          </cell>
          <cell r="L536">
            <v>96064071</v>
          </cell>
          <cell r="M536">
            <v>101873848</v>
          </cell>
          <cell r="N536">
            <v>19897204</v>
          </cell>
        </row>
        <row r="537">
          <cell r="A537">
            <v>1796</v>
          </cell>
          <cell r="B537" t="str">
            <v>초음파 용착기</v>
          </cell>
          <cell r="C537">
            <v>1</v>
          </cell>
          <cell r="D537" t="str">
            <v>91.01.24</v>
          </cell>
          <cell r="E537">
            <v>2800000</v>
          </cell>
          <cell r="F537">
            <v>602012</v>
          </cell>
          <cell r="H537">
            <v>602012</v>
          </cell>
          <cell r="I537">
            <v>9</v>
          </cell>
          <cell r="J537">
            <v>0.22600000000000001</v>
          </cell>
          <cell r="K537">
            <v>136054</v>
          </cell>
          <cell r="L537">
            <v>2197988</v>
          </cell>
          <cell r="M537">
            <v>2334042</v>
          </cell>
          <cell r="N537">
            <v>465958</v>
          </cell>
        </row>
        <row r="538">
          <cell r="A538">
            <v>1797</v>
          </cell>
          <cell r="B538" t="str">
            <v>Elastomer Gasket용 공급기</v>
          </cell>
          <cell r="C538">
            <v>1</v>
          </cell>
          <cell r="D538" t="str">
            <v>91.02.01</v>
          </cell>
          <cell r="E538">
            <v>2000000</v>
          </cell>
          <cell r="F538">
            <v>440472</v>
          </cell>
          <cell r="H538">
            <v>440472</v>
          </cell>
          <cell r="I538">
            <v>9</v>
          </cell>
          <cell r="J538">
            <v>0.22600000000000001</v>
          </cell>
          <cell r="K538">
            <v>99546</v>
          </cell>
          <cell r="L538">
            <v>1559528</v>
          </cell>
          <cell r="M538">
            <v>1659074</v>
          </cell>
          <cell r="N538">
            <v>340926</v>
          </cell>
        </row>
        <row r="539">
          <cell r="A539">
            <v>1798</v>
          </cell>
          <cell r="B539" t="str">
            <v>Tube cutting M/c</v>
          </cell>
          <cell r="C539">
            <v>1</v>
          </cell>
          <cell r="D539" t="str">
            <v>91.02.05</v>
          </cell>
          <cell r="E539">
            <v>2800000</v>
          </cell>
          <cell r="F539">
            <v>616660</v>
          </cell>
          <cell r="H539">
            <v>616660</v>
          </cell>
          <cell r="I539">
            <v>9</v>
          </cell>
          <cell r="J539">
            <v>0.22600000000000001</v>
          </cell>
          <cell r="K539">
            <v>139365</v>
          </cell>
          <cell r="L539">
            <v>2183340</v>
          </cell>
          <cell r="M539">
            <v>2322705</v>
          </cell>
          <cell r="N539">
            <v>477295</v>
          </cell>
        </row>
        <row r="540">
          <cell r="A540">
            <v>1799</v>
          </cell>
          <cell r="B540" t="str">
            <v>오존처리기</v>
          </cell>
          <cell r="C540">
            <v>1</v>
          </cell>
          <cell r="D540" t="str">
            <v>91.02.25</v>
          </cell>
          <cell r="E540">
            <v>7900000</v>
          </cell>
          <cell r="F540">
            <v>1791653</v>
          </cell>
          <cell r="H540">
            <v>1791653</v>
          </cell>
          <cell r="I540">
            <v>9</v>
          </cell>
          <cell r="J540">
            <v>0.22600000000000001</v>
          </cell>
          <cell r="K540">
            <v>404913</v>
          </cell>
          <cell r="L540">
            <v>6108347</v>
          </cell>
          <cell r="M540">
            <v>6513260</v>
          </cell>
          <cell r="N540">
            <v>1386740</v>
          </cell>
        </row>
        <row r="541">
          <cell r="A541">
            <v>1800</v>
          </cell>
          <cell r="B541" t="str">
            <v>연마기 Jig</v>
          </cell>
          <cell r="C541">
            <v>1</v>
          </cell>
          <cell r="D541" t="str">
            <v>91.03.02</v>
          </cell>
          <cell r="E541">
            <v>7400000</v>
          </cell>
          <cell r="F541">
            <v>1668456</v>
          </cell>
          <cell r="H541">
            <v>1668456</v>
          </cell>
          <cell r="I541">
            <v>9</v>
          </cell>
          <cell r="J541">
            <v>0.22600000000000001</v>
          </cell>
          <cell r="K541">
            <v>377071</v>
          </cell>
          <cell r="L541">
            <v>5731544</v>
          </cell>
          <cell r="M541">
            <v>6108615</v>
          </cell>
          <cell r="N541">
            <v>1291385</v>
          </cell>
        </row>
        <row r="542">
          <cell r="A542">
            <v>1801</v>
          </cell>
          <cell r="B542" t="str">
            <v>Tip Forming M/C For I.V Catheter</v>
          </cell>
          <cell r="C542">
            <v>1</v>
          </cell>
          <cell r="D542" t="str">
            <v>91.03.21</v>
          </cell>
          <cell r="E542">
            <v>13167174</v>
          </cell>
          <cell r="F542">
            <v>2968762</v>
          </cell>
          <cell r="H542">
            <v>2968762</v>
          </cell>
          <cell r="I542">
            <v>9</v>
          </cell>
          <cell r="J542">
            <v>0.22600000000000001</v>
          </cell>
          <cell r="K542">
            <v>670940</v>
          </cell>
          <cell r="L542">
            <v>10198412</v>
          </cell>
          <cell r="M542">
            <v>10869352</v>
          </cell>
          <cell r="N542">
            <v>2297822</v>
          </cell>
        </row>
        <row r="543">
          <cell r="A543">
            <v>1802</v>
          </cell>
          <cell r="B543" t="str">
            <v>Filling Line parts</v>
          </cell>
          <cell r="C543">
            <v>1</v>
          </cell>
          <cell r="D543" t="str">
            <v>91.03.30</v>
          </cell>
          <cell r="E543">
            <v>12790035</v>
          </cell>
          <cell r="F543">
            <v>2883729</v>
          </cell>
          <cell r="H543">
            <v>2883729</v>
          </cell>
          <cell r="I543">
            <v>9</v>
          </cell>
          <cell r="J543">
            <v>0.22600000000000001</v>
          </cell>
          <cell r="K543">
            <v>651722</v>
          </cell>
          <cell r="L543">
            <v>9906306</v>
          </cell>
          <cell r="M543">
            <v>10558028</v>
          </cell>
          <cell r="N543">
            <v>2232007</v>
          </cell>
        </row>
        <row r="544">
          <cell r="A544">
            <v>1803</v>
          </cell>
          <cell r="B544" t="str">
            <v>Clean Booth</v>
          </cell>
          <cell r="C544">
            <v>2</v>
          </cell>
          <cell r="D544" t="str">
            <v>91.04.02</v>
          </cell>
          <cell r="E544">
            <v>8500000</v>
          </cell>
          <cell r="F544">
            <v>1960938</v>
          </cell>
          <cell r="H544">
            <v>1960938</v>
          </cell>
          <cell r="I544">
            <v>9</v>
          </cell>
          <cell r="J544">
            <v>0.22600000000000001</v>
          </cell>
          <cell r="K544">
            <v>443171</v>
          </cell>
          <cell r="L544">
            <v>6539062</v>
          </cell>
          <cell r="M544">
            <v>6982233</v>
          </cell>
          <cell r="N544">
            <v>1517767</v>
          </cell>
        </row>
        <row r="545">
          <cell r="A545">
            <v>1804</v>
          </cell>
          <cell r="B545" t="str">
            <v>혈액회로 조립용 Pallet conveyor</v>
          </cell>
          <cell r="C545">
            <v>1</v>
          </cell>
          <cell r="D545" t="str">
            <v>91.04.02</v>
          </cell>
          <cell r="E545">
            <v>5920000</v>
          </cell>
          <cell r="F545">
            <v>1365736</v>
          </cell>
          <cell r="H545">
            <v>1365736</v>
          </cell>
          <cell r="I545">
            <v>9</v>
          </cell>
          <cell r="J545">
            <v>0.22600000000000001</v>
          </cell>
          <cell r="K545">
            <v>308656</v>
          </cell>
          <cell r="L545">
            <v>4554264</v>
          </cell>
          <cell r="M545">
            <v>4862920</v>
          </cell>
          <cell r="N545">
            <v>1057080</v>
          </cell>
        </row>
        <row r="546">
          <cell r="A546">
            <v>1805</v>
          </cell>
          <cell r="B546" t="str">
            <v>Box 이송용 부동력 conveyor</v>
          </cell>
          <cell r="C546">
            <v>1</v>
          </cell>
          <cell r="D546" t="str">
            <v>91.04.04</v>
          </cell>
          <cell r="E546">
            <v>1550000</v>
          </cell>
          <cell r="F546">
            <v>357585</v>
          </cell>
          <cell r="H546">
            <v>357585</v>
          </cell>
          <cell r="I546">
            <v>9</v>
          </cell>
          <cell r="J546">
            <v>0.22600000000000001</v>
          </cell>
          <cell r="K546">
            <v>80814</v>
          </cell>
          <cell r="L546">
            <v>1192415</v>
          </cell>
          <cell r="M546">
            <v>1273229</v>
          </cell>
          <cell r="N546">
            <v>276771</v>
          </cell>
        </row>
        <row r="547">
          <cell r="A547">
            <v>1807</v>
          </cell>
          <cell r="B547" t="str">
            <v>AVF Set 생산용 교반기</v>
          </cell>
          <cell r="C547">
            <v>1</v>
          </cell>
          <cell r="D547" t="str">
            <v>91.04.18</v>
          </cell>
          <cell r="E547">
            <v>370000</v>
          </cell>
          <cell r="F547">
            <v>85360</v>
          </cell>
          <cell r="H547">
            <v>85360</v>
          </cell>
          <cell r="I547">
            <v>9</v>
          </cell>
          <cell r="J547">
            <v>0.22600000000000001</v>
          </cell>
          <cell r="K547">
            <v>19291</v>
          </cell>
          <cell r="L547">
            <v>284640</v>
          </cell>
          <cell r="M547">
            <v>303931</v>
          </cell>
          <cell r="N547">
            <v>66069</v>
          </cell>
        </row>
        <row r="548">
          <cell r="A548">
            <v>1808</v>
          </cell>
          <cell r="B548" t="str">
            <v>Dry Brasting M/C</v>
          </cell>
          <cell r="C548">
            <v>1</v>
          </cell>
          <cell r="D548" t="str">
            <v>91.04.22</v>
          </cell>
          <cell r="E548">
            <v>8449370</v>
          </cell>
          <cell r="F548">
            <v>1949257</v>
          </cell>
          <cell r="H548">
            <v>1949257</v>
          </cell>
          <cell r="I548">
            <v>9</v>
          </cell>
          <cell r="J548">
            <v>0.22600000000000001</v>
          </cell>
          <cell r="K548">
            <v>440532</v>
          </cell>
          <cell r="L548">
            <v>6500113</v>
          </cell>
          <cell r="M548">
            <v>6940645</v>
          </cell>
          <cell r="N548">
            <v>1508725</v>
          </cell>
        </row>
        <row r="549">
          <cell r="A549">
            <v>1809</v>
          </cell>
          <cell r="B549" t="str">
            <v>Contact Angle meter</v>
          </cell>
          <cell r="C549">
            <v>1</v>
          </cell>
          <cell r="D549" t="str">
            <v>91.04.25</v>
          </cell>
          <cell r="E549">
            <v>6624032</v>
          </cell>
          <cell r="F549">
            <v>1528154</v>
          </cell>
          <cell r="H549">
            <v>1528154</v>
          </cell>
          <cell r="I549">
            <v>9</v>
          </cell>
          <cell r="J549">
            <v>0.22600000000000001</v>
          </cell>
          <cell r="K549">
            <v>345362</v>
          </cell>
          <cell r="L549">
            <v>5095878</v>
          </cell>
          <cell r="M549">
            <v>5441240</v>
          </cell>
          <cell r="N549">
            <v>1182792</v>
          </cell>
        </row>
        <row r="550">
          <cell r="A550">
            <v>1810</v>
          </cell>
          <cell r="B550" t="str">
            <v>단침자동조립기</v>
          </cell>
          <cell r="C550">
            <v>1</v>
          </cell>
          <cell r="D550" t="str">
            <v>91.05.10</v>
          </cell>
          <cell r="E550">
            <v>44994899</v>
          </cell>
          <cell r="F550">
            <v>10615643</v>
          </cell>
          <cell r="H550">
            <v>10615643</v>
          </cell>
          <cell r="I550">
            <v>9</v>
          </cell>
          <cell r="J550">
            <v>0.22600000000000001</v>
          </cell>
          <cell r="K550">
            <v>2399135</v>
          </cell>
          <cell r="L550">
            <v>34379256</v>
          </cell>
          <cell r="M550">
            <v>36778391</v>
          </cell>
          <cell r="N550">
            <v>8216508</v>
          </cell>
        </row>
        <row r="551">
          <cell r="A551">
            <v>1811</v>
          </cell>
          <cell r="B551" t="str">
            <v>Multivac 용 conveyor</v>
          </cell>
          <cell r="C551">
            <v>1</v>
          </cell>
          <cell r="D551" t="str">
            <v>91.05.13</v>
          </cell>
          <cell r="E551">
            <v>1600000</v>
          </cell>
          <cell r="F551">
            <v>377490</v>
          </cell>
          <cell r="H551">
            <v>377490</v>
          </cell>
          <cell r="I551">
            <v>9</v>
          </cell>
          <cell r="J551">
            <v>0.22600000000000001</v>
          </cell>
          <cell r="K551">
            <v>85312</v>
          </cell>
          <cell r="L551">
            <v>1222510</v>
          </cell>
          <cell r="M551">
            <v>1307822</v>
          </cell>
          <cell r="N551">
            <v>292178</v>
          </cell>
        </row>
        <row r="552">
          <cell r="A552">
            <v>1812</v>
          </cell>
          <cell r="B552" t="str">
            <v>H.D sol 조제 Tank</v>
          </cell>
          <cell r="C552">
            <v>1</v>
          </cell>
          <cell r="D552" t="str">
            <v>91.05.13</v>
          </cell>
          <cell r="E552">
            <v>9800000</v>
          </cell>
          <cell r="F552">
            <v>2341412</v>
          </cell>
          <cell r="H552">
            <v>2341412</v>
          </cell>
          <cell r="I552">
            <v>9</v>
          </cell>
          <cell r="J552">
            <v>0.22600000000000001</v>
          </cell>
          <cell r="K552">
            <v>529159</v>
          </cell>
          <cell r="L552">
            <v>7458588</v>
          </cell>
          <cell r="M552">
            <v>7987747</v>
          </cell>
          <cell r="N552">
            <v>1812253</v>
          </cell>
        </row>
        <row r="553">
          <cell r="A553">
            <v>1813</v>
          </cell>
          <cell r="B553" t="str">
            <v>Green T.C 표면처리기</v>
          </cell>
          <cell r="C553">
            <v>1</v>
          </cell>
          <cell r="D553" t="str">
            <v>91.05.22</v>
          </cell>
          <cell r="E553">
            <v>900000</v>
          </cell>
          <cell r="F553">
            <v>212339</v>
          </cell>
          <cell r="H553">
            <v>212339</v>
          </cell>
          <cell r="I553">
            <v>9</v>
          </cell>
          <cell r="J553">
            <v>0.22600000000000001</v>
          </cell>
          <cell r="K553">
            <v>47988</v>
          </cell>
          <cell r="L553">
            <v>687661</v>
          </cell>
          <cell r="M553">
            <v>735649</v>
          </cell>
          <cell r="N553">
            <v>164351</v>
          </cell>
        </row>
        <row r="554">
          <cell r="A554">
            <v>1912</v>
          </cell>
          <cell r="B554" t="str">
            <v>의료용 수술기 연구용 시작품</v>
          </cell>
          <cell r="C554">
            <v>5</v>
          </cell>
          <cell r="D554" t="str">
            <v>91.07.10</v>
          </cell>
          <cell r="E554">
            <v>13500000</v>
          </cell>
          <cell r="F554">
            <v>3326308</v>
          </cell>
          <cell r="H554">
            <v>3326308</v>
          </cell>
          <cell r="I554">
            <v>9</v>
          </cell>
          <cell r="J554">
            <v>0.22600000000000001</v>
          </cell>
          <cell r="K554">
            <v>751745</v>
          </cell>
          <cell r="L554">
            <v>10173692</v>
          </cell>
          <cell r="M554">
            <v>10925437</v>
          </cell>
          <cell r="N554">
            <v>2574563</v>
          </cell>
        </row>
        <row r="555">
          <cell r="A555">
            <v>1913</v>
          </cell>
          <cell r="B555" t="str">
            <v>무연쓰레기 소각로 (CS-40형)</v>
          </cell>
          <cell r="C555">
            <v>1</v>
          </cell>
          <cell r="D555" t="str">
            <v>91.07.11</v>
          </cell>
          <cell r="E555">
            <v>9700000</v>
          </cell>
          <cell r="F555">
            <v>2390015</v>
          </cell>
          <cell r="H555">
            <v>2390015</v>
          </cell>
          <cell r="I555">
            <v>9</v>
          </cell>
          <cell r="J555">
            <v>0.22600000000000001</v>
          </cell>
          <cell r="K555">
            <v>540143</v>
          </cell>
          <cell r="L555">
            <v>7309985</v>
          </cell>
          <cell r="M555">
            <v>7850128</v>
          </cell>
          <cell r="N555">
            <v>1849872</v>
          </cell>
        </row>
        <row r="556">
          <cell r="A556">
            <v>1914</v>
          </cell>
          <cell r="B556" t="str">
            <v>공냉식 냉방기 (PAA5GGI)</v>
          </cell>
          <cell r="C556">
            <v>2</v>
          </cell>
          <cell r="D556" t="str">
            <v>91.07.11</v>
          </cell>
          <cell r="E556">
            <v>5000000</v>
          </cell>
          <cell r="F556">
            <v>1231966</v>
          </cell>
          <cell r="H556">
            <v>1231966</v>
          </cell>
          <cell r="I556">
            <v>9</v>
          </cell>
          <cell r="J556">
            <v>0.22600000000000001</v>
          </cell>
          <cell r="K556">
            <v>278424</v>
          </cell>
          <cell r="L556">
            <v>3768034</v>
          </cell>
          <cell r="M556">
            <v>4046458</v>
          </cell>
          <cell r="N556">
            <v>953542</v>
          </cell>
        </row>
        <row r="557">
          <cell r="A557">
            <v>1915</v>
          </cell>
          <cell r="B557" t="str">
            <v>Vacuject 분주설비</v>
          </cell>
          <cell r="C557">
            <v>1</v>
          </cell>
          <cell r="D557" t="str">
            <v>91.07.18</v>
          </cell>
          <cell r="E557">
            <v>3878600</v>
          </cell>
          <cell r="F557">
            <v>955662</v>
          </cell>
          <cell r="H557">
            <v>955662</v>
          </cell>
          <cell r="I557">
            <v>9</v>
          </cell>
          <cell r="J557">
            <v>0.22600000000000001</v>
          </cell>
          <cell r="K557">
            <v>215979</v>
          </cell>
          <cell r="L557">
            <v>2922938</v>
          </cell>
          <cell r="M557">
            <v>3138917</v>
          </cell>
          <cell r="N557">
            <v>739683</v>
          </cell>
        </row>
        <row r="558">
          <cell r="A558">
            <v>1916</v>
          </cell>
          <cell r="B558" t="str">
            <v>고압세척기 (B-Type)</v>
          </cell>
          <cell r="C558">
            <v>1</v>
          </cell>
          <cell r="D558" t="str">
            <v>91.07.25</v>
          </cell>
          <cell r="E558">
            <v>5000000</v>
          </cell>
          <cell r="F558">
            <v>1231966</v>
          </cell>
          <cell r="H558">
            <v>1231966</v>
          </cell>
          <cell r="I558">
            <v>9</v>
          </cell>
          <cell r="J558">
            <v>0.22600000000000001</v>
          </cell>
          <cell r="K558">
            <v>278424</v>
          </cell>
          <cell r="L558">
            <v>3768034</v>
          </cell>
          <cell r="M558">
            <v>4046458</v>
          </cell>
          <cell r="N558">
            <v>953542</v>
          </cell>
        </row>
        <row r="559">
          <cell r="A559">
            <v>1917</v>
          </cell>
          <cell r="B559" t="str">
            <v>Connector Inserting M/C</v>
          </cell>
          <cell r="C559">
            <v>1</v>
          </cell>
          <cell r="D559" t="str">
            <v>91.07.25</v>
          </cell>
          <cell r="E559">
            <v>24149062</v>
          </cell>
          <cell r="F559">
            <v>5950163</v>
          </cell>
          <cell r="H559">
            <v>5950163</v>
          </cell>
          <cell r="I559">
            <v>9</v>
          </cell>
          <cell r="J559">
            <v>0.22600000000000001</v>
          </cell>
          <cell r="K559">
            <v>1344736</v>
          </cell>
          <cell r="L559">
            <v>18198899</v>
          </cell>
          <cell r="M559">
            <v>19543635</v>
          </cell>
          <cell r="N559">
            <v>4605427</v>
          </cell>
        </row>
        <row r="560">
          <cell r="A560">
            <v>1918</v>
          </cell>
          <cell r="B560" t="str">
            <v>C/R 장비</v>
          </cell>
          <cell r="C560">
            <v>1</v>
          </cell>
          <cell r="D560" t="str">
            <v>91.07.26</v>
          </cell>
          <cell r="E560">
            <v>55540000</v>
          </cell>
          <cell r="F560">
            <v>13684671</v>
          </cell>
          <cell r="H560">
            <v>13684671</v>
          </cell>
          <cell r="I560">
            <v>9</v>
          </cell>
          <cell r="J560">
            <v>0.22600000000000001</v>
          </cell>
          <cell r="K560">
            <v>3092735</v>
          </cell>
          <cell r="L560">
            <v>41855329</v>
          </cell>
          <cell r="M560">
            <v>44948064</v>
          </cell>
          <cell r="N560">
            <v>10591936</v>
          </cell>
        </row>
        <row r="561">
          <cell r="A561">
            <v>1919</v>
          </cell>
          <cell r="B561" t="str">
            <v>고압세척기 (Pump)</v>
          </cell>
          <cell r="C561">
            <v>1</v>
          </cell>
          <cell r="D561" t="str">
            <v>91.08.16</v>
          </cell>
          <cell r="E561">
            <v>1800000</v>
          </cell>
          <cell r="F561">
            <v>452926</v>
          </cell>
          <cell r="H561">
            <v>452926</v>
          </cell>
          <cell r="I561">
            <v>9</v>
          </cell>
          <cell r="J561">
            <v>0.22600000000000001</v>
          </cell>
          <cell r="K561">
            <v>102361</v>
          </cell>
          <cell r="L561">
            <v>1347074</v>
          </cell>
          <cell r="M561">
            <v>1449435</v>
          </cell>
          <cell r="N561">
            <v>350565</v>
          </cell>
        </row>
        <row r="562">
          <cell r="A562">
            <v>1933</v>
          </cell>
          <cell r="B562" t="str">
            <v>열풍순환기 건조기</v>
          </cell>
          <cell r="C562">
            <v>1</v>
          </cell>
          <cell r="D562" t="str">
            <v>91.01.04</v>
          </cell>
          <cell r="E562">
            <v>3264560</v>
          </cell>
          <cell r="F562">
            <v>701894</v>
          </cell>
          <cell r="H562">
            <v>701894</v>
          </cell>
          <cell r="I562">
            <v>9</v>
          </cell>
          <cell r="J562">
            <v>0.22600000000000001</v>
          </cell>
          <cell r="K562">
            <v>158628</v>
          </cell>
          <cell r="L562">
            <v>2562666</v>
          </cell>
          <cell r="M562">
            <v>2721294</v>
          </cell>
          <cell r="N562">
            <v>543266</v>
          </cell>
        </row>
        <row r="563">
          <cell r="A563">
            <v>1934</v>
          </cell>
          <cell r="B563" t="str">
            <v>Filling M/C</v>
          </cell>
          <cell r="C563">
            <v>1</v>
          </cell>
          <cell r="D563" t="str">
            <v>91.01.12</v>
          </cell>
          <cell r="E563">
            <v>104673182</v>
          </cell>
          <cell r="F563">
            <v>35887563</v>
          </cell>
          <cell r="H563">
            <v>35887563</v>
          </cell>
          <cell r="I563">
            <v>9</v>
          </cell>
          <cell r="J563">
            <v>0.22600000000000001</v>
          </cell>
          <cell r="K563">
            <v>405529.45</v>
          </cell>
          <cell r="L563">
            <v>68785619</v>
          </cell>
          <cell r="M563">
            <v>69191148.450000003</v>
          </cell>
          <cell r="N563">
            <v>35482033.549999997</v>
          </cell>
        </row>
        <row r="564">
          <cell r="A564">
            <v>1935</v>
          </cell>
          <cell r="B564" t="str">
            <v>Welding M/C</v>
          </cell>
          <cell r="C564">
            <v>1</v>
          </cell>
          <cell r="D564" t="str">
            <v>91.01.12</v>
          </cell>
          <cell r="E564">
            <v>125796342</v>
          </cell>
          <cell r="F564">
            <v>43129711</v>
          </cell>
          <cell r="H564">
            <v>43129711</v>
          </cell>
          <cell r="I564">
            <v>9</v>
          </cell>
          <cell r="J564">
            <v>0.22600000000000001</v>
          </cell>
          <cell r="K564">
            <v>487365.7</v>
          </cell>
          <cell r="L564">
            <v>82666631</v>
          </cell>
          <cell r="M564">
            <v>83153996.700000003</v>
          </cell>
          <cell r="N564">
            <v>42642345.299999997</v>
          </cell>
        </row>
        <row r="565">
          <cell r="A565">
            <v>1936</v>
          </cell>
          <cell r="B565" t="str">
            <v>Bag Labeling M/C</v>
          </cell>
          <cell r="C565">
            <v>1</v>
          </cell>
          <cell r="D565" t="str">
            <v>91.01.12</v>
          </cell>
          <cell r="E565">
            <v>50285918</v>
          </cell>
          <cell r="F565">
            <v>10811656</v>
          </cell>
          <cell r="H565">
            <v>10811656</v>
          </cell>
          <cell r="I565">
            <v>9</v>
          </cell>
          <cell r="J565">
            <v>0.22600000000000001</v>
          </cell>
          <cell r="K565">
            <v>2443434</v>
          </cell>
          <cell r="L565">
            <v>39474262</v>
          </cell>
          <cell r="M565">
            <v>41917696</v>
          </cell>
          <cell r="N565">
            <v>8368222</v>
          </cell>
        </row>
        <row r="566">
          <cell r="A566">
            <v>1937</v>
          </cell>
          <cell r="B566" t="str">
            <v>Blister Packing M/C</v>
          </cell>
          <cell r="C566">
            <v>1</v>
          </cell>
          <cell r="D566" t="str">
            <v>91.01.31</v>
          </cell>
          <cell r="E566">
            <v>21514692</v>
          </cell>
          <cell r="F566">
            <v>4625738</v>
          </cell>
          <cell r="H566">
            <v>4625738</v>
          </cell>
          <cell r="I566">
            <v>9</v>
          </cell>
          <cell r="J566">
            <v>0.22600000000000001</v>
          </cell>
          <cell r="K566">
            <v>1045416</v>
          </cell>
          <cell r="L566">
            <v>16888954</v>
          </cell>
          <cell r="M566">
            <v>17934370</v>
          </cell>
          <cell r="N566">
            <v>3580322</v>
          </cell>
        </row>
        <row r="567">
          <cell r="A567">
            <v>1938</v>
          </cell>
          <cell r="B567" t="str">
            <v>5ml 주사기 전사식 인쇄기</v>
          </cell>
          <cell r="C567">
            <v>1</v>
          </cell>
          <cell r="D567" t="str">
            <v>91.01.31</v>
          </cell>
          <cell r="E567">
            <v>20857157</v>
          </cell>
          <cell r="F567">
            <v>4484366</v>
          </cell>
          <cell r="H567">
            <v>4484366</v>
          </cell>
          <cell r="I567">
            <v>9</v>
          </cell>
          <cell r="J567">
            <v>0.22600000000000001</v>
          </cell>
          <cell r="K567">
            <v>1013466</v>
          </cell>
          <cell r="L567">
            <v>16372791</v>
          </cell>
          <cell r="M567">
            <v>17386257</v>
          </cell>
          <cell r="N567">
            <v>3470900</v>
          </cell>
        </row>
        <row r="568">
          <cell r="A568">
            <v>1939</v>
          </cell>
          <cell r="B568" t="str">
            <v>U.V Conveyor</v>
          </cell>
          <cell r="C568">
            <v>1</v>
          </cell>
          <cell r="D568" t="str">
            <v>91.01.31</v>
          </cell>
          <cell r="E568">
            <v>8812854</v>
          </cell>
          <cell r="F568">
            <v>1894797</v>
          </cell>
          <cell r="H568">
            <v>1894797</v>
          </cell>
          <cell r="I568">
            <v>9</v>
          </cell>
          <cell r="J568">
            <v>0.22600000000000001</v>
          </cell>
          <cell r="K568">
            <v>428224</v>
          </cell>
          <cell r="L568">
            <v>6918057</v>
          </cell>
          <cell r="M568">
            <v>7346281</v>
          </cell>
          <cell r="N568">
            <v>1466573</v>
          </cell>
        </row>
        <row r="569">
          <cell r="A569">
            <v>1940</v>
          </cell>
          <cell r="B569" t="str">
            <v>Needle Slit Hole 가공기</v>
          </cell>
          <cell r="C569">
            <v>1</v>
          </cell>
          <cell r="D569" t="str">
            <v>91.02.28</v>
          </cell>
          <cell r="E569">
            <v>15285590</v>
          </cell>
          <cell r="F569">
            <v>3366426</v>
          </cell>
          <cell r="H569">
            <v>3366426</v>
          </cell>
          <cell r="I569">
            <v>9</v>
          </cell>
          <cell r="J569">
            <v>0.22600000000000001</v>
          </cell>
          <cell r="K569">
            <v>760812</v>
          </cell>
          <cell r="L569">
            <v>11919164</v>
          </cell>
          <cell r="M569">
            <v>12679976</v>
          </cell>
          <cell r="N569">
            <v>2605614</v>
          </cell>
        </row>
        <row r="570">
          <cell r="A570">
            <v>1941</v>
          </cell>
          <cell r="B570" t="str">
            <v>Tube Cutting M/C</v>
          </cell>
          <cell r="C570">
            <v>1</v>
          </cell>
          <cell r="D570" t="str">
            <v>91.02.28</v>
          </cell>
          <cell r="E570">
            <v>5950171</v>
          </cell>
          <cell r="F570">
            <v>1310438</v>
          </cell>
          <cell r="H570">
            <v>1310438</v>
          </cell>
          <cell r="I570">
            <v>9</v>
          </cell>
          <cell r="J570">
            <v>0.22600000000000001</v>
          </cell>
          <cell r="K570">
            <v>296158</v>
          </cell>
          <cell r="L570">
            <v>4639733</v>
          </cell>
          <cell r="M570">
            <v>4935891</v>
          </cell>
          <cell r="N570">
            <v>1014280</v>
          </cell>
        </row>
        <row r="571">
          <cell r="A571">
            <v>1942</v>
          </cell>
          <cell r="B571" t="str">
            <v>온열암치료기 (GHT-RF8)</v>
          </cell>
          <cell r="C571">
            <v>1</v>
          </cell>
          <cell r="D571" t="str">
            <v>91.03.30</v>
          </cell>
          <cell r="E571">
            <v>127711242</v>
          </cell>
          <cell r="F571">
            <v>45917097</v>
          </cell>
          <cell r="H571">
            <v>45917097</v>
          </cell>
          <cell r="I571">
            <v>9</v>
          </cell>
          <cell r="J571">
            <v>0.22600000000000001</v>
          </cell>
          <cell r="K571">
            <v>518863.15</v>
          </cell>
          <cell r="L571">
            <v>81794145</v>
          </cell>
          <cell r="M571">
            <v>82313008.150000006</v>
          </cell>
          <cell r="N571">
            <v>45398233.850000001</v>
          </cell>
        </row>
        <row r="572">
          <cell r="A572">
            <v>1943</v>
          </cell>
          <cell r="B572" t="str">
            <v>온열암치료기 (GHT-RF8)</v>
          </cell>
          <cell r="C572">
            <v>1</v>
          </cell>
          <cell r="D572" t="str">
            <v>91.03.30</v>
          </cell>
          <cell r="E572">
            <v>127711242</v>
          </cell>
          <cell r="F572">
            <v>45917097</v>
          </cell>
          <cell r="H572">
            <v>45917097</v>
          </cell>
          <cell r="I572">
            <v>9</v>
          </cell>
          <cell r="J572">
            <v>0.22600000000000001</v>
          </cell>
          <cell r="K572">
            <v>518863.15</v>
          </cell>
          <cell r="L572">
            <v>81794145</v>
          </cell>
          <cell r="M572">
            <v>82313008.150000006</v>
          </cell>
          <cell r="N572">
            <v>45398233.850000001</v>
          </cell>
        </row>
        <row r="573">
          <cell r="A573">
            <v>1944</v>
          </cell>
          <cell r="B573" t="str">
            <v>Hot Stamping M/C</v>
          </cell>
          <cell r="C573">
            <v>1</v>
          </cell>
          <cell r="D573" t="str">
            <v>91.03.30</v>
          </cell>
          <cell r="E573">
            <v>19523106</v>
          </cell>
          <cell r="F573">
            <v>4401813</v>
          </cell>
          <cell r="H573">
            <v>4401813</v>
          </cell>
          <cell r="I573">
            <v>9</v>
          </cell>
          <cell r="J573">
            <v>0.22600000000000001</v>
          </cell>
          <cell r="K573">
            <v>994809</v>
          </cell>
          <cell r="L573">
            <v>15121293</v>
          </cell>
          <cell r="M573">
            <v>16116102</v>
          </cell>
          <cell r="N573">
            <v>3407004</v>
          </cell>
        </row>
        <row r="574">
          <cell r="A574">
            <v>1945</v>
          </cell>
          <cell r="B574" t="str">
            <v>H.D Sol 용해 Tank</v>
          </cell>
          <cell r="C574">
            <v>1</v>
          </cell>
          <cell r="D574" t="str">
            <v>91.03.30</v>
          </cell>
          <cell r="E574">
            <v>10094684</v>
          </cell>
          <cell r="F574">
            <v>2276017</v>
          </cell>
          <cell r="H574">
            <v>2276017</v>
          </cell>
          <cell r="I574">
            <v>9</v>
          </cell>
          <cell r="J574">
            <v>0.22600000000000001</v>
          </cell>
          <cell r="K574">
            <v>514379</v>
          </cell>
          <cell r="L574">
            <v>7818667</v>
          </cell>
          <cell r="M574">
            <v>8333046</v>
          </cell>
          <cell r="N574">
            <v>1761638</v>
          </cell>
        </row>
        <row r="575">
          <cell r="A575">
            <v>1946</v>
          </cell>
          <cell r="B575" t="str">
            <v>초음파세척기</v>
          </cell>
          <cell r="C575">
            <v>1</v>
          </cell>
          <cell r="D575" t="str">
            <v>91.04.30</v>
          </cell>
          <cell r="E575">
            <v>11281608</v>
          </cell>
          <cell r="F575">
            <v>2602650</v>
          </cell>
          <cell r="H575">
            <v>2602650</v>
          </cell>
          <cell r="I575">
            <v>9</v>
          </cell>
          <cell r="J575">
            <v>0.22600000000000001</v>
          </cell>
          <cell r="K575">
            <v>588198</v>
          </cell>
          <cell r="L575">
            <v>8678958</v>
          </cell>
          <cell r="M575">
            <v>9267156</v>
          </cell>
          <cell r="N575">
            <v>2014452</v>
          </cell>
        </row>
        <row r="576">
          <cell r="A576">
            <v>1947</v>
          </cell>
          <cell r="B576" t="str">
            <v>Filling M/C</v>
          </cell>
          <cell r="C576">
            <v>1</v>
          </cell>
          <cell r="D576" t="str">
            <v>91.04.30</v>
          </cell>
          <cell r="E576">
            <v>36409180</v>
          </cell>
          <cell r="F576">
            <v>8399539</v>
          </cell>
          <cell r="H576">
            <v>8399539</v>
          </cell>
          <cell r="I576">
            <v>9</v>
          </cell>
          <cell r="J576">
            <v>0.22600000000000001</v>
          </cell>
          <cell r="K576">
            <v>1898295</v>
          </cell>
          <cell r="L576">
            <v>28009641</v>
          </cell>
          <cell r="M576">
            <v>29907936</v>
          </cell>
          <cell r="N576">
            <v>6501244</v>
          </cell>
        </row>
        <row r="577">
          <cell r="A577">
            <v>1948</v>
          </cell>
          <cell r="B577" t="str">
            <v>Air Handing Unit</v>
          </cell>
          <cell r="C577">
            <v>1</v>
          </cell>
          <cell r="D577" t="str">
            <v>91.05.31</v>
          </cell>
          <cell r="E577">
            <v>24541867</v>
          </cell>
          <cell r="F577">
            <v>5790162</v>
          </cell>
          <cell r="H577">
            <v>5790162</v>
          </cell>
          <cell r="I577">
            <v>9</v>
          </cell>
          <cell r="J577">
            <v>0.22600000000000001</v>
          </cell>
          <cell r="K577">
            <v>1308576</v>
          </cell>
          <cell r="L577">
            <v>18751705</v>
          </cell>
          <cell r="M577">
            <v>20060281</v>
          </cell>
          <cell r="N577">
            <v>4481586</v>
          </cell>
        </row>
        <row r="578">
          <cell r="A578">
            <v>1949</v>
          </cell>
          <cell r="B578" t="str">
            <v>Air Compressor</v>
          </cell>
          <cell r="C578">
            <v>1</v>
          </cell>
          <cell r="D578" t="str">
            <v>91.05.31</v>
          </cell>
          <cell r="E578">
            <v>11998892</v>
          </cell>
          <cell r="F578">
            <v>2868441</v>
          </cell>
          <cell r="H578">
            <v>2868441</v>
          </cell>
          <cell r="I578">
            <v>9</v>
          </cell>
          <cell r="J578">
            <v>0.22600000000000001</v>
          </cell>
          <cell r="K578">
            <v>648267</v>
          </cell>
          <cell r="L578">
            <v>9130451</v>
          </cell>
          <cell r="M578">
            <v>9778718</v>
          </cell>
          <cell r="N578">
            <v>2220174</v>
          </cell>
        </row>
        <row r="579">
          <cell r="A579">
            <v>1950</v>
          </cell>
          <cell r="B579" t="str">
            <v>온열암치료기 (GHT-RF8)</v>
          </cell>
          <cell r="C579">
            <v>1</v>
          </cell>
          <cell r="D579" t="str">
            <v>91.06.29</v>
          </cell>
          <cell r="E579">
            <v>127711242</v>
          </cell>
          <cell r="F579">
            <v>49113378</v>
          </cell>
          <cell r="H579">
            <v>49113378</v>
          </cell>
          <cell r="I579">
            <v>9</v>
          </cell>
          <cell r="J579">
            <v>0.22600000000000001</v>
          </cell>
          <cell r="K579">
            <v>554981.15</v>
          </cell>
          <cell r="L579">
            <v>78597864</v>
          </cell>
          <cell r="M579">
            <v>79152845.150000006</v>
          </cell>
          <cell r="N579">
            <v>48558396.850000001</v>
          </cell>
        </row>
        <row r="580">
          <cell r="A580">
            <v>1951</v>
          </cell>
          <cell r="B580" t="str">
            <v>C.B.C Bottle 표면처리기</v>
          </cell>
          <cell r="C580">
            <v>1</v>
          </cell>
          <cell r="D580" t="str">
            <v>91.06.29</v>
          </cell>
          <cell r="E580">
            <v>8973478</v>
          </cell>
          <cell r="F580">
            <v>2164059</v>
          </cell>
          <cell r="H580">
            <v>2164059</v>
          </cell>
          <cell r="I580">
            <v>9</v>
          </cell>
          <cell r="J580">
            <v>0.22600000000000001</v>
          </cell>
          <cell r="K580">
            <v>489077</v>
          </cell>
          <cell r="L580">
            <v>6809419</v>
          </cell>
          <cell r="M580">
            <v>7298496</v>
          </cell>
          <cell r="N580">
            <v>1674982</v>
          </cell>
        </row>
        <row r="581">
          <cell r="A581">
            <v>1952</v>
          </cell>
          <cell r="B581" t="str">
            <v>Sparkler Filter Housing</v>
          </cell>
          <cell r="C581">
            <v>1</v>
          </cell>
          <cell r="D581" t="str">
            <v>91.06.29</v>
          </cell>
          <cell r="E581">
            <v>4063000</v>
          </cell>
          <cell r="F581">
            <v>979841</v>
          </cell>
          <cell r="H581">
            <v>979841</v>
          </cell>
          <cell r="I581">
            <v>9</v>
          </cell>
          <cell r="J581">
            <v>0.22600000000000001</v>
          </cell>
          <cell r="K581">
            <v>221444</v>
          </cell>
          <cell r="L581">
            <v>3083159</v>
          </cell>
          <cell r="M581">
            <v>3304603</v>
          </cell>
          <cell r="N581">
            <v>758397</v>
          </cell>
        </row>
        <row r="582">
          <cell r="A582">
            <v>1953</v>
          </cell>
          <cell r="B582" t="str">
            <v>Point Inspection M/C</v>
          </cell>
          <cell r="C582">
            <v>1</v>
          </cell>
          <cell r="D582" t="str">
            <v>91.06.29</v>
          </cell>
          <cell r="E582">
            <v>23905139</v>
          </cell>
          <cell r="F582">
            <v>5765000</v>
          </cell>
          <cell r="H582">
            <v>5765000</v>
          </cell>
          <cell r="I582">
            <v>9</v>
          </cell>
          <cell r="J582">
            <v>0.22600000000000001</v>
          </cell>
          <cell r="K582">
            <v>1302890</v>
          </cell>
          <cell r="L582">
            <v>18140139</v>
          </cell>
          <cell r="M582">
            <v>19443029</v>
          </cell>
          <cell r="N582">
            <v>4462110</v>
          </cell>
        </row>
        <row r="583">
          <cell r="A583">
            <v>1954</v>
          </cell>
          <cell r="B583" t="str">
            <v>초음파세척기</v>
          </cell>
          <cell r="C583">
            <v>1</v>
          </cell>
          <cell r="D583" t="str">
            <v>91.06.28</v>
          </cell>
          <cell r="E583">
            <v>18920000</v>
          </cell>
          <cell r="F583">
            <v>4562777</v>
          </cell>
          <cell r="H583">
            <v>4562777</v>
          </cell>
          <cell r="I583">
            <v>9</v>
          </cell>
          <cell r="J583">
            <v>0.22600000000000001</v>
          </cell>
          <cell r="K583">
            <v>1031187</v>
          </cell>
          <cell r="L583">
            <v>14357223</v>
          </cell>
          <cell r="M583">
            <v>15388410</v>
          </cell>
          <cell r="N583">
            <v>3531590</v>
          </cell>
        </row>
        <row r="584">
          <cell r="A584">
            <v>1955</v>
          </cell>
          <cell r="B584" t="str">
            <v>덕용간염백신주사기 인쇄기</v>
          </cell>
          <cell r="C584">
            <v>1</v>
          </cell>
          <cell r="D584" t="str">
            <v>91.07.30</v>
          </cell>
          <cell r="E584">
            <v>24950007</v>
          </cell>
          <cell r="F584">
            <v>6147509</v>
          </cell>
          <cell r="H584">
            <v>6147509</v>
          </cell>
          <cell r="I584">
            <v>9</v>
          </cell>
          <cell r="J584">
            <v>0.22600000000000001</v>
          </cell>
          <cell r="K584">
            <v>1389337</v>
          </cell>
          <cell r="L584">
            <v>18802498</v>
          </cell>
          <cell r="M584">
            <v>20191835</v>
          </cell>
          <cell r="N584">
            <v>4758172</v>
          </cell>
        </row>
        <row r="585">
          <cell r="A585">
            <v>1956</v>
          </cell>
          <cell r="B585" t="str">
            <v>고주파접착기</v>
          </cell>
          <cell r="C585">
            <v>1</v>
          </cell>
          <cell r="D585" t="str">
            <v>91.07.31</v>
          </cell>
          <cell r="E585">
            <v>11916280</v>
          </cell>
          <cell r="F585">
            <v>2936091</v>
          </cell>
          <cell r="H585">
            <v>2936091</v>
          </cell>
          <cell r="I585">
            <v>9</v>
          </cell>
          <cell r="J585">
            <v>0.22600000000000001</v>
          </cell>
          <cell r="K585">
            <v>663556</v>
          </cell>
          <cell r="L585">
            <v>8980189</v>
          </cell>
          <cell r="M585">
            <v>9643745</v>
          </cell>
          <cell r="N585">
            <v>2272535</v>
          </cell>
        </row>
        <row r="586">
          <cell r="A586">
            <v>1957</v>
          </cell>
          <cell r="B586" t="str">
            <v>Hub Ozone 처리기</v>
          </cell>
          <cell r="C586">
            <v>1</v>
          </cell>
          <cell r="D586" t="str">
            <v>91.08.30</v>
          </cell>
          <cell r="E586">
            <v>7612000</v>
          </cell>
          <cell r="F586">
            <v>1915369</v>
          </cell>
          <cell r="H586">
            <v>1915369</v>
          </cell>
          <cell r="I586">
            <v>9</v>
          </cell>
          <cell r="J586">
            <v>0.22600000000000001</v>
          </cell>
          <cell r="K586">
            <v>432873</v>
          </cell>
          <cell r="L586">
            <v>5696631</v>
          </cell>
          <cell r="M586">
            <v>6129504</v>
          </cell>
          <cell r="N586">
            <v>1482496</v>
          </cell>
        </row>
        <row r="587">
          <cell r="A587">
            <v>1958</v>
          </cell>
          <cell r="B587" t="str">
            <v>Upright Freezer</v>
          </cell>
          <cell r="C587">
            <v>1</v>
          </cell>
          <cell r="D587" t="str">
            <v>91.08.31</v>
          </cell>
          <cell r="E587">
            <v>9820156</v>
          </cell>
          <cell r="F587">
            <v>2470994</v>
          </cell>
          <cell r="H587">
            <v>2470994</v>
          </cell>
          <cell r="I587">
            <v>9</v>
          </cell>
          <cell r="J587">
            <v>0.22600000000000001</v>
          </cell>
          <cell r="K587">
            <v>558444</v>
          </cell>
          <cell r="L587">
            <v>7349162</v>
          </cell>
          <cell r="M587">
            <v>7907606</v>
          </cell>
          <cell r="N587">
            <v>1912550</v>
          </cell>
        </row>
        <row r="588">
          <cell r="A588">
            <v>1959</v>
          </cell>
          <cell r="B588" t="str">
            <v>I.V Catheter용 Jig 제작대</v>
          </cell>
          <cell r="C588">
            <v>1</v>
          </cell>
          <cell r="D588" t="str">
            <v>91.08.31</v>
          </cell>
          <cell r="E588">
            <v>21418740</v>
          </cell>
          <cell r="F588">
            <v>5389484</v>
          </cell>
          <cell r="H588">
            <v>5389484</v>
          </cell>
          <cell r="I588">
            <v>9</v>
          </cell>
          <cell r="J588">
            <v>0.22600000000000001</v>
          </cell>
          <cell r="K588">
            <v>1218023</v>
          </cell>
          <cell r="L588">
            <v>16029256</v>
          </cell>
          <cell r="M588">
            <v>17247279</v>
          </cell>
          <cell r="N588">
            <v>4171461</v>
          </cell>
        </row>
        <row r="589">
          <cell r="A589">
            <v>1963</v>
          </cell>
          <cell r="B589" t="str">
            <v>B.D침 외주생산용 건조기 (Drying Oven) 제작대</v>
          </cell>
          <cell r="C589">
            <v>1</v>
          </cell>
          <cell r="D589" t="str">
            <v>91.09.02</v>
          </cell>
          <cell r="E589">
            <v>950000</v>
          </cell>
          <cell r="F589">
            <v>95000</v>
          </cell>
          <cell r="H589">
            <v>95000</v>
          </cell>
          <cell r="I589">
            <v>5</v>
          </cell>
          <cell r="J589">
            <v>0.36899999999999999</v>
          </cell>
          <cell r="K589">
            <v>18800</v>
          </cell>
          <cell r="L589">
            <v>855000</v>
          </cell>
          <cell r="M589">
            <v>873800</v>
          </cell>
          <cell r="N589">
            <v>76200</v>
          </cell>
        </row>
        <row r="590">
          <cell r="A590">
            <v>1964</v>
          </cell>
          <cell r="B590" t="str">
            <v>Sumic 침조립기 Pallet Pin 제작대</v>
          </cell>
          <cell r="D590" t="str">
            <v>91.09.04</v>
          </cell>
          <cell r="E590">
            <v>1525000</v>
          </cell>
          <cell r="F590">
            <v>199611</v>
          </cell>
          <cell r="H590">
            <v>199611</v>
          </cell>
          <cell r="I590">
            <v>6</v>
          </cell>
          <cell r="J590">
            <v>0.31900000000000001</v>
          </cell>
          <cell r="K590">
            <v>47111</v>
          </cell>
          <cell r="L590">
            <v>1325389</v>
          </cell>
          <cell r="M590">
            <v>1372500</v>
          </cell>
          <cell r="N590">
            <v>152500</v>
          </cell>
        </row>
        <row r="591">
          <cell r="A591">
            <v>1965</v>
          </cell>
          <cell r="B591" t="str">
            <v>분쇄기 (EW5-175-220)</v>
          </cell>
          <cell r="C591">
            <v>1</v>
          </cell>
          <cell r="D591" t="str">
            <v>91.09.16</v>
          </cell>
          <cell r="E591">
            <v>2200000</v>
          </cell>
          <cell r="F591">
            <v>220000</v>
          </cell>
          <cell r="H591">
            <v>220000</v>
          </cell>
          <cell r="I591">
            <v>5</v>
          </cell>
          <cell r="J591">
            <v>0.36899999999999999</v>
          </cell>
          <cell r="K591">
            <v>43800</v>
          </cell>
          <cell r="L591">
            <v>1980000</v>
          </cell>
          <cell r="M591">
            <v>2023800</v>
          </cell>
          <cell r="N591">
            <v>176200</v>
          </cell>
        </row>
        <row r="592">
          <cell r="A592">
            <v>1966</v>
          </cell>
          <cell r="B592" t="str">
            <v>외주조립용 Leak Tester 제작</v>
          </cell>
          <cell r="C592">
            <v>2</v>
          </cell>
          <cell r="D592" t="str">
            <v>91.09.25</v>
          </cell>
          <cell r="E592">
            <v>1260000</v>
          </cell>
          <cell r="F592">
            <v>126000</v>
          </cell>
          <cell r="H592">
            <v>126000</v>
          </cell>
          <cell r="I592">
            <v>5</v>
          </cell>
          <cell r="J592">
            <v>0.36899999999999999</v>
          </cell>
          <cell r="K592">
            <v>25000</v>
          </cell>
          <cell r="L592">
            <v>1134000</v>
          </cell>
          <cell r="M592">
            <v>1159000</v>
          </cell>
          <cell r="N592">
            <v>101000</v>
          </cell>
        </row>
        <row r="593">
          <cell r="A593">
            <v>1985</v>
          </cell>
          <cell r="B593" t="str">
            <v>Tube Numbering M/C</v>
          </cell>
          <cell r="C593">
            <v>1</v>
          </cell>
          <cell r="D593" t="str">
            <v>91.09.30</v>
          </cell>
          <cell r="E593">
            <v>11899016</v>
          </cell>
          <cell r="F593">
            <v>3056338</v>
          </cell>
          <cell r="H593">
            <v>3056338</v>
          </cell>
          <cell r="I593">
            <v>9</v>
          </cell>
          <cell r="J593">
            <v>0.22600000000000001</v>
          </cell>
          <cell r="K593">
            <v>690732</v>
          </cell>
          <cell r="L593">
            <v>8842678</v>
          </cell>
          <cell r="M593">
            <v>9533410</v>
          </cell>
          <cell r="N593">
            <v>2365606</v>
          </cell>
        </row>
        <row r="594">
          <cell r="A594">
            <v>1986</v>
          </cell>
          <cell r="B594" t="str">
            <v>혈액 Bag O/T Box 인쇄기</v>
          </cell>
          <cell r="C594">
            <v>1</v>
          </cell>
          <cell r="D594" t="str">
            <v>91.10.01</v>
          </cell>
          <cell r="E594">
            <v>640000</v>
          </cell>
          <cell r="F594">
            <v>167738</v>
          </cell>
          <cell r="H594">
            <v>167738</v>
          </cell>
          <cell r="I594">
            <v>9</v>
          </cell>
          <cell r="J594">
            <v>0.22600000000000001</v>
          </cell>
          <cell r="K594">
            <v>37908</v>
          </cell>
          <cell r="L594">
            <v>472262</v>
          </cell>
          <cell r="M594">
            <v>510170</v>
          </cell>
          <cell r="N594">
            <v>129830</v>
          </cell>
        </row>
        <row r="595">
          <cell r="A595">
            <v>1987</v>
          </cell>
          <cell r="B595" t="str">
            <v>사출기 Cylinder</v>
          </cell>
          <cell r="C595">
            <v>2</v>
          </cell>
          <cell r="D595" t="str">
            <v>91.10.04</v>
          </cell>
          <cell r="E595">
            <v>2750000</v>
          </cell>
          <cell r="F595">
            <v>720743</v>
          </cell>
          <cell r="H595">
            <v>720743</v>
          </cell>
          <cell r="I595">
            <v>9</v>
          </cell>
          <cell r="J595">
            <v>0.22600000000000001</v>
          </cell>
          <cell r="K595">
            <v>162887</v>
          </cell>
          <cell r="L595">
            <v>2029257</v>
          </cell>
          <cell r="M595">
            <v>2192144</v>
          </cell>
          <cell r="N595">
            <v>557856</v>
          </cell>
        </row>
        <row r="596">
          <cell r="A596">
            <v>1988</v>
          </cell>
          <cell r="B596" t="str">
            <v>In-Line Steam 멸균용 Recorder</v>
          </cell>
          <cell r="C596">
            <v>1</v>
          </cell>
          <cell r="D596" t="str">
            <v>91.10.14</v>
          </cell>
          <cell r="E596">
            <v>1250000</v>
          </cell>
          <cell r="F596">
            <v>327611</v>
          </cell>
          <cell r="H596">
            <v>327611</v>
          </cell>
          <cell r="I596">
            <v>9</v>
          </cell>
          <cell r="J596">
            <v>0.22600000000000001</v>
          </cell>
          <cell r="K596">
            <v>74040</v>
          </cell>
          <cell r="L596">
            <v>922389</v>
          </cell>
          <cell r="M596">
            <v>996429</v>
          </cell>
          <cell r="N596">
            <v>253571</v>
          </cell>
        </row>
        <row r="597">
          <cell r="A597">
            <v>1990</v>
          </cell>
          <cell r="B597" t="str">
            <v>금형온도조절기</v>
          </cell>
          <cell r="C597">
            <v>1</v>
          </cell>
          <cell r="D597" t="str">
            <v>91.10.17</v>
          </cell>
          <cell r="E597">
            <v>850000</v>
          </cell>
          <cell r="F597">
            <v>222777</v>
          </cell>
          <cell r="H597">
            <v>222777</v>
          </cell>
          <cell r="I597">
            <v>9</v>
          </cell>
          <cell r="J597">
            <v>0.22600000000000001</v>
          </cell>
          <cell r="K597">
            <v>50347</v>
          </cell>
          <cell r="L597">
            <v>627223</v>
          </cell>
          <cell r="M597">
            <v>677570</v>
          </cell>
          <cell r="N597">
            <v>172430</v>
          </cell>
        </row>
        <row r="598">
          <cell r="A598">
            <v>1991</v>
          </cell>
          <cell r="B598" t="str">
            <v>E.O Gas 멸균기</v>
          </cell>
          <cell r="C598">
            <v>1</v>
          </cell>
          <cell r="D598" t="str">
            <v>91.10.31</v>
          </cell>
          <cell r="E598">
            <v>12067184</v>
          </cell>
          <cell r="F598">
            <v>3162664</v>
          </cell>
          <cell r="H598">
            <v>3162664</v>
          </cell>
          <cell r="I598">
            <v>9</v>
          </cell>
          <cell r="J598">
            <v>0.22600000000000001</v>
          </cell>
          <cell r="K598">
            <v>714762</v>
          </cell>
          <cell r="L598">
            <v>8904520</v>
          </cell>
          <cell r="M598">
            <v>9619282</v>
          </cell>
          <cell r="N598">
            <v>2447902</v>
          </cell>
        </row>
        <row r="599">
          <cell r="A599">
            <v>1992</v>
          </cell>
          <cell r="B599" t="str">
            <v>Filling M/C (반자동조립기)</v>
          </cell>
          <cell r="C599">
            <v>1</v>
          </cell>
          <cell r="D599" t="str">
            <v>91.11.04</v>
          </cell>
          <cell r="E599">
            <v>31614400</v>
          </cell>
          <cell r="F599">
            <v>8451142</v>
          </cell>
          <cell r="H599">
            <v>8451142</v>
          </cell>
          <cell r="I599">
            <v>9</v>
          </cell>
          <cell r="J599">
            <v>0.22600000000000001</v>
          </cell>
          <cell r="K599">
            <v>1909958</v>
          </cell>
          <cell r="L599">
            <v>23163258</v>
          </cell>
          <cell r="M599">
            <v>25073216</v>
          </cell>
          <cell r="N599">
            <v>6541184</v>
          </cell>
        </row>
        <row r="600">
          <cell r="A600">
            <v>1993</v>
          </cell>
          <cell r="B600" t="str">
            <v>무정전 전원장치 (up300s 3kva 30A)</v>
          </cell>
          <cell r="C600">
            <v>1</v>
          </cell>
          <cell r="D600" t="str">
            <v>91.11.05</v>
          </cell>
          <cell r="E600">
            <v>2600000</v>
          </cell>
          <cell r="F600">
            <v>695032</v>
          </cell>
          <cell r="H600">
            <v>695032</v>
          </cell>
          <cell r="I600">
            <v>9</v>
          </cell>
          <cell r="J600">
            <v>0.22600000000000001</v>
          </cell>
          <cell r="K600">
            <v>157077</v>
          </cell>
          <cell r="L600">
            <v>1904968</v>
          </cell>
          <cell r="M600">
            <v>2062045</v>
          </cell>
          <cell r="N600">
            <v>537955</v>
          </cell>
        </row>
        <row r="601">
          <cell r="A601">
            <v>1995</v>
          </cell>
          <cell r="B601" t="str">
            <v>Inner Box Sticker 분리기</v>
          </cell>
          <cell r="C601">
            <v>1</v>
          </cell>
          <cell r="D601" t="str">
            <v>91.11.11</v>
          </cell>
          <cell r="E601">
            <v>720000</v>
          </cell>
          <cell r="F601">
            <v>192471</v>
          </cell>
          <cell r="H601">
            <v>192471</v>
          </cell>
          <cell r="I601">
            <v>9</v>
          </cell>
          <cell r="J601">
            <v>0.22600000000000001</v>
          </cell>
          <cell r="K601">
            <v>43498</v>
          </cell>
          <cell r="L601">
            <v>527529</v>
          </cell>
          <cell r="M601">
            <v>571027</v>
          </cell>
          <cell r="N601">
            <v>148973</v>
          </cell>
        </row>
        <row r="602">
          <cell r="A602">
            <v>1996</v>
          </cell>
          <cell r="B602" t="str">
            <v>Tube 절단기</v>
          </cell>
          <cell r="C602">
            <v>1</v>
          </cell>
          <cell r="D602" t="str">
            <v>91.11.30</v>
          </cell>
          <cell r="E602">
            <v>8431896</v>
          </cell>
          <cell r="F602">
            <v>2254010</v>
          </cell>
          <cell r="H602">
            <v>2254010</v>
          </cell>
          <cell r="I602">
            <v>9</v>
          </cell>
          <cell r="J602">
            <v>0.22600000000000001</v>
          </cell>
          <cell r="K602">
            <v>509406</v>
          </cell>
          <cell r="L602">
            <v>6177886</v>
          </cell>
          <cell r="M602">
            <v>6687292</v>
          </cell>
          <cell r="N602">
            <v>1744604</v>
          </cell>
        </row>
        <row r="603">
          <cell r="A603">
            <v>1997</v>
          </cell>
          <cell r="B603" t="str">
            <v>Tube 확장기</v>
          </cell>
          <cell r="C603">
            <v>3</v>
          </cell>
          <cell r="D603" t="str">
            <v>91.12.24</v>
          </cell>
          <cell r="E603">
            <v>1095000</v>
          </cell>
          <cell r="F603">
            <v>298445</v>
          </cell>
          <cell r="H603">
            <v>298445</v>
          </cell>
          <cell r="I603">
            <v>9</v>
          </cell>
          <cell r="J603">
            <v>0.22600000000000001</v>
          </cell>
          <cell r="K603">
            <v>67448</v>
          </cell>
          <cell r="L603">
            <v>796555</v>
          </cell>
          <cell r="M603">
            <v>864003</v>
          </cell>
          <cell r="N603">
            <v>230997</v>
          </cell>
        </row>
        <row r="604">
          <cell r="A604">
            <v>1998</v>
          </cell>
          <cell r="B604" t="str">
            <v>Tube Cutting M/C</v>
          </cell>
          <cell r="C604">
            <v>1</v>
          </cell>
          <cell r="D604" t="str">
            <v>91.12.30</v>
          </cell>
          <cell r="E604">
            <v>9431815</v>
          </cell>
          <cell r="F604">
            <v>2570652</v>
          </cell>
          <cell r="H604">
            <v>2570652</v>
          </cell>
          <cell r="I604">
            <v>9</v>
          </cell>
          <cell r="J604">
            <v>0.22600000000000001</v>
          </cell>
          <cell r="K604">
            <v>580967</v>
          </cell>
          <cell r="L604">
            <v>6861163</v>
          </cell>
          <cell r="M604">
            <v>7442130</v>
          </cell>
          <cell r="N604">
            <v>1989685</v>
          </cell>
        </row>
        <row r="605">
          <cell r="A605">
            <v>2027</v>
          </cell>
          <cell r="B605" t="str">
            <v>무진실(A동)온도조절기</v>
          </cell>
          <cell r="C605">
            <v>1</v>
          </cell>
          <cell r="D605" t="str">
            <v>91.11.05</v>
          </cell>
          <cell r="E605">
            <v>7350000</v>
          </cell>
          <cell r="F605">
            <v>2017637</v>
          </cell>
          <cell r="H605">
            <v>2017637</v>
          </cell>
          <cell r="I605">
            <v>9</v>
          </cell>
          <cell r="J605">
            <v>0.22600000000000001</v>
          </cell>
          <cell r="K605">
            <v>455985</v>
          </cell>
          <cell r="L605">
            <v>5332363</v>
          </cell>
          <cell r="M605">
            <v>5788348</v>
          </cell>
          <cell r="N605">
            <v>1561652</v>
          </cell>
        </row>
        <row r="606">
          <cell r="A606">
            <v>2028</v>
          </cell>
          <cell r="B606" t="str">
            <v>혈액투석기계</v>
          </cell>
          <cell r="C606">
            <v>10</v>
          </cell>
          <cell r="D606" t="str">
            <v>91.12.31</v>
          </cell>
          <cell r="E606">
            <v>67128495</v>
          </cell>
          <cell r="F606">
            <v>18295932</v>
          </cell>
          <cell r="H606">
            <v>18295932</v>
          </cell>
          <cell r="I606">
            <v>9</v>
          </cell>
          <cell r="J606">
            <v>0.22600000000000001</v>
          </cell>
          <cell r="K606">
            <v>4134880</v>
          </cell>
          <cell r="L606">
            <v>48832563</v>
          </cell>
          <cell r="M606">
            <v>52967443</v>
          </cell>
          <cell r="N606">
            <v>14161052</v>
          </cell>
        </row>
        <row r="607">
          <cell r="A607">
            <v>2029</v>
          </cell>
          <cell r="B607" t="str">
            <v>혈액투석기계</v>
          </cell>
          <cell r="C607">
            <v>13</v>
          </cell>
          <cell r="D607" t="str">
            <v>91.12.31</v>
          </cell>
          <cell r="E607">
            <v>87267044</v>
          </cell>
          <cell r="F607">
            <v>23784712</v>
          </cell>
          <cell r="H607">
            <v>23784712</v>
          </cell>
          <cell r="I607">
            <v>9</v>
          </cell>
          <cell r="J607">
            <v>0.22600000000000001</v>
          </cell>
          <cell r="K607">
            <v>5375344</v>
          </cell>
          <cell r="L607">
            <v>63482332</v>
          </cell>
          <cell r="M607">
            <v>68857676</v>
          </cell>
          <cell r="N607">
            <v>18409368</v>
          </cell>
        </row>
        <row r="608">
          <cell r="A608">
            <v>2030</v>
          </cell>
          <cell r="B608" t="str">
            <v>Spike Filter Punch &amp; Die (수액 Set Q-Type용)</v>
          </cell>
          <cell r="C608">
            <v>1</v>
          </cell>
          <cell r="D608" t="str">
            <v>92.01.06</v>
          </cell>
          <cell r="E608">
            <v>800000</v>
          </cell>
          <cell r="F608">
            <v>222228</v>
          </cell>
          <cell r="H608">
            <v>222228</v>
          </cell>
          <cell r="I608">
            <v>9</v>
          </cell>
          <cell r="J608">
            <v>0.22600000000000001</v>
          </cell>
          <cell r="K608">
            <v>50223</v>
          </cell>
          <cell r="L608">
            <v>577772</v>
          </cell>
          <cell r="M608">
            <v>627995</v>
          </cell>
          <cell r="N608">
            <v>172005</v>
          </cell>
        </row>
        <row r="609">
          <cell r="A609">
            <v>2031</v>
          </cell>
          <cell r="B609" t="str">
            <v>5ml 외통 전자식 인쇄기</v>
          </cell>
          <cell r="C609">
            <v>1</v>
          </cell>
          <cell r="D609" t="str">
            <v>92.01.09</v>
          </cell>
          <cell r="E609">
            <v>50057200</v>
          </cell>
          <cell r="F609">
            <v>14326784</v>
          </cell>
          <cell r="H609">
            <v>14326784</v>
          </cell>
          <cell r="I609">
            <v>9</v>
          </cell>
          <cell r="J609">
            <v>0.22600000000000001</v>
          </cell>
          <cell r="K609">
            <v>3237853</v>
          </cell>
          <cell r="L609">
            <v>35730416</v>
          </cell>
          <cell r="M609">
            <v>38968269</v>
          </cell>
          <cell r="N609">
            <v>11088931</v>
          </cell>
        </row>
        <row r="610">
          <cell r="A610">
            <v>2032</v>
          </cell>
          <cell r="B610" t="str">
            <v>ION Chromatograph</v>
          </cell>
          <cell r="C610">
            <v>1</v>
          </cell>
          <cell r="D610" t="str">
            <v>92.01.17</v>
          </cell>
          <cell r="E610">
            <v>27500720</v>
          </cell>
          <cell r="F610">
            <v>7639220</v>
          </cell>
          <cell r="H610">
            <v>7639220</v>
          </cell>
          <cell r="I610">
            <v>9</v>
          </cell>
          <cell r="J610">
            <v>0.22600000000000001</v>
          </cell>
          <cell r="K610">
            <v>1726463</v>
          </cell>
          <cell r="L610">
            <v>19861500</v>
          </cell>
          <cell r="M610">
            <v>21587963</v>
          </cell>
          <cell r="N610">
            <v>5912757</v>
          </cell>
        </row>
        <row r="611">
          <cell r="A611">
            <v>2033</v>
          </cell>
          <cell r="B611" t="str">
            <v>원심성형기</v>
          </cell>
          <cell r="C611">
            <v>1</v>
          </cell>
          <cell r="D611" t="str">
            <v>92.01.22</v>
          </cell>
          <cell r="E611">
            <v>14300000</v>
          </cell>
          <cell r="F611">
            <v>3972291</v>
          </cell>
          <cell r="H611">
            <v>3972291</v>
          </cell>
          <cell r="I611">
            <v>9</v>
          </cell>
          <cell r="J611">
            <v>0.22600000000000001</v>
          </cell>
          <cell r="K611">
            <v>897737</v>
          </cell>
          <cell r="L611">
            <v>10327709</v>
          </cell>
          <cell r="M611">
            <v>11225446</v>
          </cell>
          <cell r="N611">
            <v>3074554</v>
          </cell>
        </row>
        <row r="612">
          <cell r="A612">
            <v>2034</v>
          </cell>
          <cell r="B612" t="str">
            <v>5ml주사기 자동조립기</v>
          </cell>
          <cell r="C612">
            <v>1</v>
          </cell>
          <cell r="D612" t="str">
            <v>92.01.30</v>
          </cell>
          <cell r="E612">
            <v>30659910</v>
          </cell>
          <cell r="F612">
            <v>3067029</v>
          </cell>
          <cell r="H612">
            <v>3067029</v>
          </cell>
          <cell r="I612">
            <v>5</v>
          </cell>
          <cell r="J612">
            <v>0.36899999999999999</v>
          </cell>
          <cell r="K612">
            <v>1038</v>
          </cell>
          <cell r="L612">
            <v>27592881</v>
          </cell>
          <cell r="M612">
            <v>27593919</v>
          </cell>
          <cell r="N612">
            <v>3065991</v>
          </cell>
        </row>
        <row r="613">
          <cell r="A613">
            <v>2035</v>
          </cell>
          <cell r="B613" t="str">
            <v>조직배양용기 표면처리기</v>
          </cell>
          <cell r="C613">
            <v>1</v>
          </cell>
          <cell r="D613" t="str">
            <v>92.01.31</v>
          </cell>
          <cell r="E613">
            <v>14011045</v>
          </cell>
          <cell r="F613">
            <v>1401580</v>
          </cell>
          <cell r="H613">
            <v>1401580</v>
          </cell>
          <cell r="I613">
            <v>5</v>
          </cell>
          <cell r="J613">
            <v>0.36899999999999999</v>
          </cell>
          <cell r="K613">
            <v>475</v>
          </cell>
          <cell r="L613">
            <v>12609465</v>
          </cell>
          <cell r="M613">
            <v>12609940</v>
          </cell>
          <cell r="N613">
            <v>1401105</v>
          </cell>
        </row>
        <row r="614">
          <cell r="A614">
            <v>2036</v>
          </cell>
          <cell r="B614" t="str">
            <v>Lifter (식당용)</v>
          </cell>
          <cell r="C614">
            <v>1</v>
          </cell>
          <cell r="D614" t="str">
            <v>92.02.12</v>
          </cell>
          <cell r="E614">
            <v>2000000</v>
          </cell>
          <cell r="F614">
            <v>209819</v>
          </cell>
          <cell r="H614">
            <v>209819</v>
          </cell>
          <cell r="I614">
            <v>5</v>
          </cell>
          <cell r="J614">
            <v>0.36899999999999999</v>
          </cell>
          <cell r="K614">
            <v>9819</v>
          </cell>
          <cell r="L614">
            <v>1790181</v>
          </cell>
          <cell r="M614">
            <v>1800000</v>
          </cell>
          <cell r="N614">
            <v>200000</v>
          </cell>
        </row>
        <row r="615">
          <cell r="A615">
            <v>2037</v>
          </cell>
          <cell r="B615" t="str">
            <v>Clamp Roller 조립기 (수액 Set Q-Type용)</v>
          </cell>
          <cell r="C615">
            <v>1</v>
          </cell>
          <cell r="D615" t="str">
            <v>92.02.14</v>
          </cell>
          <cell r="E615">
            <v>8500000</v>
          </cell>
          <cell r="F615">
            <v>2418606</v>
          </cell>
          <cell r="H615">
            <v>2418606</v>
          </cell>
          <cell r="I615">
            <v>9</v>
          </cell>
          <cell r="J615">
            <v>0.22600000000000001</v>
          </cell>
          <cell r="K615">
            <v>546604</v>
          </cell>
          <cell r="L615">
            <v>6081394</v>
          </cell>
          <cell r="M615">
            <v>6627998</v>
          </cell>
          <cell r="N615">
            <v>1872002</v>
          </cell>
        </row>
        <row r="616">
          <cell r="A616">
            <v>2038</v>
          </cell>
          <cell r="B616" t="str">
            <v>Wrapping M/C</v>
          </cell>
          <cell r="C616">
            <v>1</v>
          </cell>
          <cell r="D616" t="str">
            <v>92.02.19</v>
          </cell>
          <cell r="E616">
            <v>7000000</v>
          </cell>
          <cell r="F616">
            <v>1991793</v>
          </cell>
          <cell r="H616">
            <v>1991793</v>
          </cell>
          <cell r="I616">
            <v>9</v>
          </cell>
          <cell r="J616">
            <v>0.22600000000000001</v>
          </cell>
          <cell r="K616">
            <v>450145</v>
          </cell>
          <cell r="L616">
            <v>5008207</v>
          </cell>
          <cell r="M616">
            <v>5458352</v>
          </cell>
          <cell r="N616">
            <v>1541648</v>
          </cell>
        </row>
        <row r="617">
          <cell r="A617">
            <v>2039</v>
          </cell>
          <cell r="B617" t="str">
            <v>Needle Blister Packing M/C</v>
          </cell>
          <cell r="C617">
            <v>1</v>
          </cell>
          <cell r="D617" t="str">
            <v>92.02.29</v>
          </cell>
          <cell r="E617">
            <v>18280770</v>
          </cell>
          <cell r="F617">
            <v>5201640</v>
          </cell>
          <cell r="H617">
            <v>5201640</v>
          </cell>
          <cell r="I617">
            <v>9</v>
          </cell>
          <cell r="J617">
            <v>0.22600000000000001</v>
          </cell>
          <cell r="K617">
            <v>1175570</v>
          </cell>
          <cell r="L617">
            <v>13079130</v>
          </cell>
          <cell r="M617">
            <v>14254700</v>
          </cell>
          <cell r="N617">
            <v>4026070</v>
          </cell>
        </row>
        <row r="618">
          <cell r="A618">
            <v>2040</v>
          </cell>
          <cell r="B618" t="str">
            <v>U.V Conveor</v>
          </cell>
          <cell r="C618">
            <v>1</v>
          </cell>
          <cell r="D618" t="str">
            <v>92.02.29</v>
          </cell>
          <cell r="E618">
            <v>5428935</v>
          </cell>
          <cell r="F618">
            <v>1544759</v>
          </cell>
          <cell r="H618">
            <v>1544759</v>
          </cell>
          <cell r="I618">
            <v>9</v>
          </cell>
          <cell r="J618">
            <v>0.22600000000000001</v>
          </cell>
          <cell r="K618">
            <v>349115</v>
          </cell>
          <cell r="L618">
            <v>3884176</v>
          </cell>
          <cell r="M618">
            <v>4233291</v>
          </cell>
          <cell r="N618">
            <v>1195644</v>
          </cell>
        </row>
        <row r="619">
          <cell r="A619">
            <v>2041</v>
          </cell>
          <cell r="B619" t="str">
            <v>저온살균기 Container &amp; Tray</v>
          </cell>
          <cell r="C619">
            <v>1</v>
          </cell>
          <cell r="D619" t="str">
            <v>92.03.02</v>
          </cell>
          <cell r="E619">
            <v>6992620</v>
          </cell>
          <cell r="F619">
            <v>2036957</v>
          </cell>
          <cell r="H619">
            <v>2036957</v>
          </cell>
          <cell r="I619">
            <v>9</v>
          </cell>
          <cell r="J619">
            <v>0.22600000000000001</v>
          </cell>
          <cell r="K619">
            <v>460352</v>
          </cell>
          <cell r="L619">
            <v>4955663</v>
          </cell>
          <cell r="M619">
            <v>5416015</v>
          </cell>
          <cell r="N619">
            <v>1576605</v>
          </cell>
        </row>
        <row r="620">
          <cell r="A620">
            <v>2042</v>
          </cell>
          <cell r="B620" t="str">
            <v>용해탱크 Gland Packing</v>
          </cell>
          <cell r="C620">
            <v>1</v>
          </cell>
          <cell r="D620" t="str">
            <v>92.03.09</v>
          </cell>
          <cell r="E620">
            <v>590000</v>
          </cell>
          <cell r="F620">
            <v>171870</v>
          </cell>
          <cell r="H620">
            <v>171870</v>
          </cell>
          <cell r="I620">
            <v>9</v>
          </cell>
          <cell r="J620">
            <v>0.22600000000000001</v>
          </cell>
          <cell r="K620">
            <v>38842</v>
          </cell>
          <cell r="L620">
            <v>418130</v>
          </cell>
          <cell r="M620">
            <v>456972</v>
          </cell>
          <cell r="N620">
            <v>133028</v>
          </cell>
        </row>
        <row r="621">
          <cell r="A621">
            <v>2043</v>
          </cell>
          <cell r="B621" t="str">
            <v>Tube Winding M/C</v>
          </cell>
          <cell r="C621">
            <v>1</v>
          </cell>
          <cell r="D621" t="str">
            <v>92.03.09</v>
          </cell>
          <cell r="E621">
            <v>46639999</v>
          </cell>
          <cell r="F621">
            <v>13586267</v>
          </cell>
          <cell r="H621">
            <v>13586267</v>
          </cell>
          <cell r="I621">
            <v>9</v>
          </cell>
          <cell r="J621">
            <v>0.22600000000000001</v>
          </cell>
          <cell r="K621">
            <v>3070496</v>
          </cell>
          <cell r="L621">
            <v>33053732</v>
          </cell>
          <cell r="M621">
            <v>36124228</v>
          </cell>
          <cell r="N621">
            <v>10515771</v>
          </cell>
        </row>
        <row r="622">
          <cell r="A622">
            <v>2044</v>
          </cell>
          <cell r="B622" t="str">
            <v>Spike Drip Chamber</v>
          </cell>
          <cell r="C622">
            <v>1</v>
          </cell>
          <cell r="D622" t="str">
            <v>92.03.09</v>
          </cell>
          <cell r="E622">
            <v>37710000</v>
          </cell>
          <cell r="F622">
            <v>10984952</v>
          </cell>
          <cell r="H622">
            <v>10984952</v>
          </cell>
          <cell r="I622">
            <v>9</v>
          </cell>
          <cell r="J622">
            <v>0.22600000000000001</v>
          </cell>
          <cell r="K622">
            <v>2482599</v>
          </cell>
          <cell r="L622">
            <v>26725048</v>
          </cell>
          <cell r="M622">
            <v>29207647</v>
          </cell>
          <cell r="N622">
            <v>8502353</v>
          </cell>
        </row>
        <row r="623">
          <cell r="A623">
            <v>2045</v>
          </cell>
          <cell r="B623" t="str">
            <v>Drum Lifter (DDP Drum 이송용)</v>
          </cell>
          <cell r="C623">
            <v>1</v>
          </cell>
          <cell r="D623" t="str">
            <v>92.03.09</v>
          </cell>
          <cell r="E623">
            <v>900000</v>
          </cell>
          <cell r="F623">
            <v>262172</v>
          </cell>
          <cell r="H623">
            <v>262172</v>
          </cell>
          <cell r="I623">
            <v>9</v>
          </cell>
          <cell r="J623">
            <v>0.22600000000000001</v>
          </cell>
          <cell r="K623">
            <v>59250</v>
          </cell>
          <cell r="L623">
            <v>637828</v>
          </cell>
          <cell r="M623">
            <v>697078</v>
          </cell>
          <cell r="N623">
            <v>202922</v>
          </cell>
        </row>
        <row r="624">
          <cell r="A624">
            <v>2046</v>
          </cell>
          <cell r="B624" t="str">
            <v>고주파접착기 진공관 (담양)</v>
          </cell>
          <cell r="C624">
            <v>1</v>
          </cell>
          <cell r="D624" t="str">
            <v>92.03.17</v>
          </cell>
          <cell r="E624">
            <v>1100000</v>
          </cell>
          <cell r="F624">
            <v>320433</v>
          </cell>
          <cell r="H624">
            <v>320433</v>
          </cell>
          <cell r="I624">
            <v>9</v>
          </cell>
          <cell r="J624">
            <v>0.22600000000000001</v>
          </cell>
          <cell r="K624">
            <v>72417</v>
          </cell>
          <cell r="L624">
            <v>779567</v>
          </cell>
          <cell r="M624">
            <v>851984</v>
          </cell>
          <cell r="N624">
            <v>248016</v>
          </cell>
        </row>
        <row r="625">
          <cell r="A625">
            <v>2047</v>
          </cell>
          <cell r="B625" t="str">
            <v>고주파접착기 (10KW)</v>
          </cell>
          <cell r="C625">
            <v>1</v>
          </cell>
          <cell r="D625" t="str">
            <v>92.03.25</v>
          </cell>
          <cell r="E625">
            <v>8748000</v>
          </cell>
          <cell r="F625">
            <v>2548300</v>
          </cell>
          <cell r="H625">
            <v>2548300</v>
          </cell>
          <cell r="I625">
            <v>9</v>
          </cell>
          <cell r="J625">
            <v>0.22600000000000001</v>
          </cell>
          <cell r="K625">
            <v>575915</v>
          </cell>
          <cell r="L625">
            <v>6199700</v>
          </cell>
          <cell r="M625">
            <v>6775615</v>
          </cell>
          <cell r="N625">
            <v>1972385</v>
          </cell>
        </row>
        <row r="626">
          <cell r="A626">
            <v>2048</v>
          </cell>
          <cell r="B626" t="str">
            <v>Measles 주사기조립기</v>
          </cell>
          <cell r="C626">
            <v>1</v>
          </cell>
          <cell r="D626" t="str">
            <v>92.03.31</v>
          </cell>
          <cell r="E626">
            <v>24164424</v>
          </cell>
          <cell r="F626">
            <v>7039116</v>
          </cell>
          <cell r="H626">
            <v>7039116</v>
          </cell>
          <cell r="I626">
            <v>9</v>
          </cell>
          <cell r="J626">
            <v>0.22600000000000001</v>
          </cell>
          <cell r="K626">
            <v>1590840</v>
          </cell>
          <cell r="L626">
            <v>17125308</v>
          </cell>
          <cell r="M626">
            <v>18716148</v>
          </cell>
          <cell r="N626">
            <v>5448276</v>
          </cell>
        </row>
        <row r="627">
          <cell r="A627">
            <v>2049</v>
          </cell>
          <cell r="B627" t="str">
            <v>진공 Dry Oven</v>
          </cell>
          <cell r="C627">
            <v>1</v>
          </cell>
          <cell r="D627" t="str">
            <v>92.03.31</v>
          </cell>
          <cell r="E627">
            <v>10149047</v>
          </cell>
          <cell r="F627">
            <v>2956427</v>
          </cell>
          <cell r="H627">
            <v>2956427</v>
          </cell>
          <cell r="I627">
            <v>9</v>
          </cell>
          <cell r="J627">
            <v>0.22600000000000001</v>
          </cell>
          <cell r="K627">
            <v>668152</v>
          </cell>
          <cell r="L627">
            <v>7192620</v>
          </cell>
          <cell r="M627">
            <v>7860772</v>
          </cell>
          <cell r="N627">
            <v>2288275</v>
          </cell>
        </row>
        <row r="628">
          <cell r="A628">
            <v>2050</v>
          </cell>
          <cell r="B628" t="str">
            <v>용해실 분주 Pump</v>
          </cell>
          <cell r="C628">
            <v>1</v>
          </cell>
          <cell r="D628" t="str">
            <v>92.04.01</v>
          </cell>
          <cell r="E628">
            <v>1230000</v>
          </cell>
          <cell r="F628">
            <v>141031</v>
          </cell>
          <cell r="H628">
            <v>141031</v>
          </cell>
          <cell r="I628">
            <v>5</v>
          </cell>
          <cell r="J628">
            <v>0.36899999999999999</v>
          </cell>
          <cell r="K628">
            <v>18031</v>
          </cell>
          <cell r="L628">
            <v>1088969</v>
          </cell>
          <cell r="M628">
            <v>1107000</v>
          </cell>
          <cell r="N628">
            <v>123000</v>
          </cell>
        </row>
        <row r="629">
          <cell r="A629">
            <v>2051</v>
          </cell>
          <cell r="B629" t="str">
            <v>Mist Sellector (집진장치)</v>
          </cell>
          <cell r="C629">
            <v>1</v>
          </cell>
          <cell r="D629" t="str">
            <v>92.04.02</v>
          </cell>
          <cell r="E629">
            <v>2600000</v>
          </cell>
          <cell r="F629">
            <v>774957</v>
          </cell>
          <cell r="H629">
            <v>774957</v>
          </cell>
          <cell r="I629">
            <v>9</v>
          </cell>
          <cell r="J629">
            <v>0.22600000000000001</v>
          </cell>
          <cell r="K629">
            <v>175140</v>
          </cell>
          <cell r="L629">
            <v>1825043</v>
          </cell>
          <cell r="M629">
            <v>2000183</v>
          </cell>
          <cell r="N629">
            <v>599817</v>
          </cell>
        </row>
        <row r="630">
          <cell r="A630">
            <v>2052</v>
          </cell>
          <cell r="B630" t="str">
            <v>공냉식 냉방기 (PA-A2GG1)</v>
          </cell>
          <cell r="C630">
            <v>1</v>
          </cell>
          <cell r="D630" t="str">
            <v>92.04.09</v>
          </cell>
          <cell r="E630">
            <v>1500000</v>
          </cell>
          <cell r="F630">
            <v>447092</v>
          </cell>
          <cell r="H630">
            <v>447092</v>
          </cell>
          <cell r="I630">
            <v>9</v>
          </cell>
          <cell r="J630">
            <v>0.22600000000000001</v>
          </cell>
          <cell r="K630">
            <v>101042</v>
          </cell>
          <cell r="L630">
            <v>1052908</v>
          </cell>
          <cell r="M630">
            <v>1153950</v>
          </cell>
          <cell r="N630">
            <v>346050</v>
          </cell>
        </row>
        <row r="631">
          <cell r="A631">
            <v>2053</v>
          </cell>
          <cell r="B631" t="str">
            <v>원심성형실험기 (전자식)</v>
          </cell>
          <cell r="C631">
            <v>1</v>
          </cell>
          <cell r="D631" t="str">
            <v>92.04.29</v>
          </cell>
          <cell r="E631">
            <v>4824000</v>
          </cell>
          <cell r="F631">
            <v>1437842</v>
          </cell>
          <cell r="H631">
            <v>1437842</v>
          </cell>
          <cell r="I631">
            <v>9</v>
          </cell>
          <cell r="J631">
            <v>0.22600000000000001</v>
          </cell>
          <cell r="K631">
            <v>324952</v>
          </cell>
          <cell r="L631">
            <v>3386158</v>
          </cell>
          <cell r="M631">
            <v>3711110</v>
          </cell>
          <cell r="N631">
            <v>1112890</v>
          </cell>
        </row>
        <row r="632">
          <cell r="A632">
            <v>2054</v>
          </cell>
          <cell r="B632" t="str">
            <v>온수 순환 Pump (PH-202B)</v>
          </cell>
          <cell r="C632">
            <v>1</v>
          </cell>
          <cell r="D632" t="str">
            <v>92.04.30</v>
          </cell>
          <cell r="E632">
            <v>122000</v>
          </cell>
          <cell r="F632">
            <v>36365</v>
          </cell>
          <cell r="H632">
            <v>36365</v>
          </cell>
          <cell r="I632">
            <v>9</v>
          </cell>
          <cell r="J632">
            <v>0.22600000000000001</v>
          </cell>
          <cell r="K632">
            <v>8218</v>
          </cell>
          <cell r="L632">
            <v>85635</v>
          </cell>
          <cell r="M632">
            <v>93853</v>
          </cell>
          <cell r="N632">
            <v>28147</v>
          </cell>
        </row>
        <row r="633">
          <cell r="A633">
            <v>2055</v>
          </cell>
          <cell r="B633" t="str">
            <v>Filling M/C (분주기)</v>
          </cell>
          <cell r="C633">
            <v>1</v>
          </cell>
          <cell r="D633" t="str">
            <v>92.04.30</v>
          </cell>
          <cell r="E633">
            <v>24269482</v>
          </cell>
          <cell r="F633">
            <v>7233760</v>
          </cell>
          <cell r="H633">
            <v>7233760</v>
          </cell>
          <cell r="I633">
            <v>9</v>
          </cell>
          <cell r="J633">
            <v>0.22600000000000001</v>
          </cell>
          <cell r="K633">
            <v>1634829</v>
          </cell>
          <cell r="L633">
            <v>17035722</v>
          </cell>
          <cell r="M633">
            <v>18670551</v>
          </cell>
          <cell r="N633">
            <v>5598931</v>
          </cell>
        </row>
        <row r="634">
          <cell r="A634">
            <v>2056</v>
          </cell>
          <cell r="B634" t="str">
            <v>C.B.C Labelling M/C</v>
          </cell>
          <cell r="C634">
            <v>1</v>
          </cell>
          <cell r="D634" t="str">
            <v>92.04.30</v>
          </cell>
          <cell r="E634">
            <v>6625070</v>
          </cell>
          <cell r="F634">
            <v>1974669</v>
          </cell>
          <cell r="H634">
            <v>1974669</v>
          </cell>
          <cell r="I634">
            <v>9</v>
          </cell>
          <cell r="J634">
            <v>0.22600000000000001</v>
          </cell>
          <cell r="K634">
            <v>446275</v>
          </cell>
          <cell r="L634">
            <v>4650401</v>
          </cell>
          <cell r="M634">
            <v>5096676</v>
          </cell>
          <cell r="N634">
            <v>1528394</v>
          </cell>
        </row>
        <row r="635">
          <cell r="A635">
            <v>2057</v>
          </cell>
          <cell r="B635" t="str">
            <v>증류수 이송 (Sanitary) Pump</v>
          </cell>
          <cell r="C635">
            <v>1</v>
          </cell>
          <cell r="D635" t="str">
            <v>92.05.01</v>
          </cell>
          <cell r="E635">
            <v>1230000</v>
          </cell>
          <cell r="F635">
            <v>374930</v>
          </cell>
          <cell r="H635">
            <v>374930</v>
          </cell>
          <cell r="I635">
            <v>9</v>
          </cell>
          <cell r="J635">
            <v>0.22600000000000001</v>
          </cell>
          <cell r="K635">
            <v>84734</v>
          </cell>
          <cell r="L635">
            <v>855070</v>
          </cell>
          <cell r="M635">
            <v>939804</v>
          </cell>
          <cell r="N635">
            <v>290196</v>
          </cell>
        </row>
        <row r="636">
          <cell r="A636">
            <v>2058</v>
          </cell>
          <cell r="B636" t="str">
            <v>여과망사 열접착기</v>
          </cell>
          <cell r="C636">
            <v>1</v>
          </cell>
          <cell r="D636" t="str">
            <v>92.05.07</v>
          </cell>
          <cell r="E636">
            <v>4025000</v>
          </cell>
          <cell r="F636">
            <v>1226898</v>
          </cell>
          <cell r="H636">
            <v>1226898</v>
          </cell>
          <cell r="I636">
            <v>9</v>
          </cell>
          <cell r="J636">
            <v>0.22600000000000001</v>
          </cell>
          <cell r="K636">
            <v>277278</v>
          </cell>
          <cell r="L636">
            <v>2798102</v>
          </cell>
          <cell r="M636">
            <v>3075380</v>
          </cell>
          <cell r="N636">
            <v>949620</v>
          </cell>
        </row>
        <row r="637">
          <cell r="A637">
            <v>2059</v>
          </cell>
          <cell r="B637" t="str">
            <v>초순수 제조장치</v>
          </cell>
          <cell r="C637">
            <v>1</v>
          </cell>
          <cell r="D637" t="str">
            <v>92.05.30</v>
          </cell>
          <cell r="E637">
            <v>10935105</v>
          </cell>
          <cell r="F637">
            <v>3333229</v>
          </cell>
          <cell r="H637">
            <v>3333229</v>
          </cell>
          <cell r="I637">
            <v>9</v>
          </cell>
          <cell r="J637">
            <v>0.22600000000000001</v>
          </cell>
          <cell r="K637">
            <v>753309</v>
          </cell>
          <cell r="L637">
            <v>7601876</v>
          </cell>
          <cell r="M637">
            <v>8355185</v>
          </cell>
          <cell r="N637">
            <v>2579920</v>
          </cell>
        </row>
        <row r="638">
          <cell r="A638">
            <v>2060</v>
          </cell>
          <cell r="B638" t="str">
            <v>Hot Printing M/C</v>
          </cell>
          <cell r="C638">
            <v>1</v>
          </cell>
          <cell r="D638" t="str">
            <v>92.05.30</v>
          </cell>
          <cell r="E638">
            <v>23436729</v>
          </cell>
          <cell r="F638">
            <v>7143962</v>
          </cell>
          <cell r="H638">
            <v>7143962</v>
          </cell>
          <cell r="I638">
            <v>9</v>
          </cell>
          <cell r="J638">
            <v>0.22600000000000001</v>
          </cell>
          <cell r="K638">
            <v>1614535</v>
          </cell>
          <cell r="L638">
            <v>16292767</v>
          </cell>
          <cell r="M638">
            <v>17907302</v>
          </cell>
          <cell r="N638">
            <v>5529427</v>
          </cell>
        </row>
        <row r="639">
          <cell r="A639">
            <v>2061</v>
          </cell>
          <cell r="B639" t="str">
            <v>포타딘액 자동분주기</v>
          </cell>
          <cell r="C639">
            <v>1</v>
          </cell>
          <cell r="D639" t="str">
            <v>92.05.30</v>
          </cell>
          <cell r="E639">
            <v>4248000</v>
          </cell>
          <cell r="F639">
            <v>1294873</v>
          </cell>
          <cell r="H639">
            <v>1294873</v>
          </cell>
          <cell r="I639">
            <v>9</v>
          </cell>
          <cell r="J639">
            <v>0.22600000000000001</v>
          </cell>
          <cell r="K639">
            <v>292641</v>
          </cell>
          <cell r="L639">
            <v>2953127</v>
          </cell>
          <cell r="M639">
            <v>3245768</v>
          </cell>
          <cell r="N639">
            <v>1002232</v>
          </cell>
        </row>
        <row r="640">
          <cell r="A640">
            <v>2062</v>
          </cell>
          <cell r="B640" t="str">
            <v>Portable Hand-Held Tube Sealer (Model 2390)</v>
          </cell>
          <cell r="C640">
            <v>1</v>
          </cell>
          <cell r="D640" t="str">
            <v>92.06.03</v>
          </cell>
          <cell r="E640">
            <v>3200000</v>
          </cell>
          <cell r="F640">
            <v>997052</v>
          </cell>
          <cell r="H640">
            <v>997052</v>
          </cell>
          <cell r="I640">
            <v>9</v>
          </cell>
          <cell r="J640">
            <v>0.22600000000000001</v>
          </cell>
          <cell r="K640">
            <v>225333</v>
          </cell>
          <cell r="L640">
            <v>2202948</v>
          </cell>
          <cell r="M640">
            <v>2428281</v>
          </cell>
          <cell r="N640">
            <v>771719</v>
          </cell>
        </row>
        <row r="641">
          <cell r="A641">
            <v>2063</v>
          </cell>
          <cell r="B641" t="str">
            <v>Injection Site 초음파 용착기</v>
          </cell>
          <cell r="C641">
            <v>1</v>
          </cell>
          <cell r="D641" t="str">
            <v>92.06.05</v>
          </cell>
          <cell r="E641">
            <v>1100000</v>
          </cell>
          <cell r="F641">
            <v>342738</v>
          </cell>
          <cell r="H641">
            <v>342738</v>
          </cell>
          <cell r="I641">
            <v>9</v>
          </cell>
          <cell r="J641">
            <v>0.22600000000000001</v>
          </cell>
          <cell r="K641">
            <v>77458</v>
          </cell>
          <cell r="L641">
            <v>757262</v>
          </cell>
          <cell r="M641">
            <v>834720</v>
          </cell>
          <cell r="N641">
            <v>265280</v>
          </cell>
        </row>
        <row r="642">
          <cell r="A642">
            <v>2064</v>
          </cell>
          <cell r="B642" t="str">
            <v>D.C Stacker</v>
          </cell>
          <cell r="C642">
            <v>1</v>
          </cell>
          <cell r="D642" t="str">
            <v>92.06.10</v>
          </cell>
          <cell r="E642">
            <v>3800000</v>
          </cell>
          <cell r="F642">
            <v>1183998</v>
          </cell>
          <cell r="H642">
            <v>1183998</v>
          </cell>
          <cell r="I642">
            <v>9</v>
          </cell>
          <cell r="J642">
            <v>0.22600000000000001</v>
          </cell>
          <cell r="K642">
            <v>267583</v>
          </cell>
          <cell r="L642">
            <v>2616002</v>
          </cell>
          <cell r="M642">
            <v>2883585</v>
          </cell>
          <cell r="N642">
            <v>916415</v>
          </cell>
        </row>
        <row r="643">
          <cell r="A643">
            <v>2065</v>
          </cell>
          <cell r="B643" t="str">
            <v>Gripper Needle Base Band 분배장치</v>
          </cell>
          <cell r="C643">
            <v>1</v>
          </cell>
          <cell r="D643" t="str">
            <v>92.06.24</v>
          </cell>
          <cell r="E643">
            <v>13900000</v>
          </cell>
          <cell r="F643">
            <v>4330938</v>
          </cell>
          <cell r="H643">
            <v>4330938</v>
          </cell>
          <cell r="I643">
            <v>9</v>
          </cell>
          <cell r="J643">
            <v>0.22600000000000001</v>
          </cell>
          <cell r="K643">
            <v>978791</v>
          </cell>
          <cell r="L643">
            <v>9569062</v>
          </cell>
          <cell r="M643">
            <v>10547853</v>
          </cell>
          <cell r="N643">
            <v>3352147</v>
          </cell>
        </row>
        <row r="644">
          <cell r="A644">
            <v>2066</v>
          </cell>
          <cell r="B644" t="str">
            <v>B.T IHLOW-Sealing M/C</v>
          </cell>
          <cell r="C644">
            <v>1</v>
          </cell>
          <cell r="D644" t="str">
            <v>92.06.29</v>
          </cell>
          <cell r="E644">
            <v>8090472</v>
          </cell>
          <cell r="F644">
            <v>2659869</v>
          </cell>
          <cell r="H644">
            <v>2659869</v>
          </cell>
          <cell r="I644">
            <v>9</v>
          </cell>
          <cell r="J644">
            <v>0.22600000000000001</v>
          </cell>
          <cell r="K644">
            <v>601130</v>
          </cell>
          <cell r="L644">
            <v>5430603</v>
          </cell>
          <cell r="M644">
            <v>6031733</v>
          </cell>
          <cell r="N644">
            <v>2058739</v>
          </cell>
        </row>
        <row r="645">
          <cell r="A645">
            <v>2067</v>
          </cell>
          <cell r="B645" t="str">
            <v>I.V Catheter Tip Cutting M/C</v>
          </cell>
          <cell r="C645">
            <v>1</v>
          </cell>
          <cell r="D645" t="str">
            <v>92.06.30</v>
          </cell>
          <cell r="E645">
            <v>24647412</v>
          </cell>
          <cell r="F645">
            <v>1971993</v>
          </cell>
          <cell r="H645">
            <v>1971993</v>
          </cell>
          <cell r="I645">
            <v>3</v>
          </cell>
          <cell r="J645">
            <v>0.53600000000000003</v>
          </cell>
          <cell r="K645">
            <v>492748</v>
          </cell>
          <cell r="L645">
            <v>22675419</v>
          </cell>
          <cell r="M645">
            <v>23168167</v>
          </cell>
          <cell r="N645">
            <v>1479245</v>
          </cell>
        </row>
        <row r="646">
          <cell r="A646">
            <v>2068</v>
          </cell>
          <cell r="B646" t="str">
            <v>인슐린주사기 외통인쇄기</v>
          </cell>
          <cell r="C646">
            <v>1</v>
          </cell>
          <cell r="D646" t="str">
            <v>92.06.30</v>
          </cell>
          <cell r="E646">
            <v>20437873</v>
          </cell>
          <cell r="F646">
            <v>1635230</v>
          </cell>
          <cell r="H646">
            <v>1635230</v>
          </cell>
          <cell r="I646">
            <v>3</v>
          </cell>
          <cell r="J646">
            <v>0.53600000000000003</v>
          </cell>
          <cell r="K646">
            <v>408557</v>
          </cell>
          <cell r="L646">
            <v>18802643</v>
          </cell>
          <cell r="M646">
            <v>19211200</v>
          </cell>
          <cell r="N646">
            <v>1226673</v>
          </cell>
        </row>
        <row r="647">
          <cell r="A647">
            <v>2069</v>
          </cell>
          <cell r="B647" t="str">
            <v>고압세척기</v>
          </cell>
          <cell r="C647">
            <v>1</v>
          </cell>
          <cell r="D647" t="str">
            <v>92.06.30</v>
          </cell>
          <cell r="E647">
            <v>8211773</v>
          </cell>
          <cell r="F647">
            <v>657142</v>
          </cell>
          <cell r="H647">
            <v>657142</v>
          </cell>
          <cell r="I647">
            <v>3</v>
          </cell>
          <cell r="J647">
            <v>0.53600000000000003</v>
          </cell>
          <cell r="K647">
            <v>164035</v>
          </cell>
          <cell r="L647">
            <v>7554631</v>
          </cell>
          <cell r="M647">
            <v>7718666</v>
          </cell>
          <cell r="N647">
            <v>493107</v>
          </cell>
        </row>
        <row r="648">
          <cell r="A648">
            <v>2070</v>
          </cell>
          <cell r="B648" t="str">
            <v>사출기</v>
          </cell>
          <cell r="C648">
            <v>2</v>
          </cell>
          <cell r="D648" t="str">
            <v>92.06.30</v>
          </cell>
          <cell r="E648">
            <v>6522331</v>
          </cell>
          <cell r="F648">
            <v>521987</v>
          </cell>
          <cell r="H648">
            <v>521987</v>
          </cell>
          <cell r="I648">
            <v>3</v>
          </cell>
          <cell r="J648">
            <v>0.53600000000000003</v>
          </cell>
          <cell r="K648">
            <v>130246</v>
          </cell>
          <cell r="L648">
            <v>6000344</v>
          </cell>
          <cell r="M648">
            <v>6130590</v>
          </cell>
          <cell r="N648">
            <v>391741</v>
          </cell>
        </row>
        <row r="649">
          <cell r="A649">
            <v>2071</v>
          </cell>
          <cell r="B649" t="str">
            <v>비이커</v>
          </cell>
          <cell r="C649">
            <v>1</v>
          </cell>
          <cell r="D649" t="str">
            <v>92.06.30</v>
          </cell>
          <cell r="E649">
            <v>160890</v>
          </cell>
          <cell r="F649">
            <v>13072</v>
          </cell>
          <cell r="H649">
            <v>13072</v>
          </cell>
          <cell r="I649">
            <v>3</v>
          </cell>
          <cell r="J649">
            <v>0.53600000000000003</v>
          </cell>
          <cell r="K649">
            <v>3017</v>
          </cell>
          <cell r="L649">
            <v>147818</v>
          </cell>
          <cell r="M649">
            <v>150835</v>
          </cell>
          <cell r="N649">
            <v>10055</v>
          </cell>
        </row>
        <row r="650">
          <cell r="A650">
            <v>2072</v>
          </cell>
          <cell r="B650" t="str">
            <v>열풍건조기</v>
          </cell>
          <cell r="C650">
            <v>1</v>
          </cell>
          <cell r="D650" t="str">
            <v>92.06.30</v>
          </cell>
          <cell r="E650">
            <v>190788</v>
          </cell>
          <cell r="F650">
            <v>15463</v>
          </cell>
          <cell r="H650">
            <v>15463</v>
          </cell>
          <cell r="I650">
            <v>3</v>
          </cell>
          <cell r="J650">
            <v>0.53600000000000003</v>
          </cell>
          <cell r="K650">
            <v>3615</v>
          </cell>
          <cell r="L650">
            <v>175325</v>
          </cell>
          <cell r="M650">
            <v>178940</v>
          </cell>
          <cell r="N650">
            <v>11848</v>
          </cell>
        </row>
        <row r="651">
          <cell r="A651">
            <v>2073</v>
          </cell>
          <cell r="B651" t="str">
            <v>수도유압 지게차</v>
          </cell>
          <cell r="C651">
            <v>1</v>
          </cell>
          <cell r="D651" t="str">
            <v>92.06.30</v>
          </cell>
          <cell r="E651">
            <v>105443</v>
          </cell>
          <cell r="F651">
            <v>8636</v>
          </cell>
          <cell r="H651">
            <v>8636</v>
          </cell>
          <cell r="I651">
            <v>3</v>
          </cell>
          <cell r="J651">
            <v>0.53600000000000003</v>
          </cell>
          <cell r="K651">
            <v>1908</v>
          </cell>
          <cell r="L651">
            <v>96807</v>
          </cell>
          <cell r="M651">
            <v>98715</v>
          </cell>
          <cell r="N651">
            <v>6728</v>
          </cell>
        </row>
        <row r="652">
          <cell r="A652">
            <v>2074</v>
          </cell>
          <cell r="B652" t="str">
            <v>사출기</v>
          </cell>
          <cell r="C652">
            <v>1</v>
          </cell>
          <cell r="D652" t="str">
            <v>92.06.30</v>
          </cell>
          <cell r="E652">
            <v>2794416</v>
          </cell>
          <cell r="F652">
            <v>223753</v>
          </cell>
          <cell r="H652">
            <v>223753</v>
          </cell>
          <cell r="I652">
            <v>3</v>
          </cell>
          <cell r="J652">
            <v>0.53600000000000003</v>
          </cell>
          <cell r="K652">
            <v>55688</v>
          </cell>
          <cell r="L652">
            <v>2570663</v>
          </cell>
          <cell r="M652">
            <v>2626351</v>
          </cell>
          <cell r="N652">
            <v>168065</v>
          </cell>
        </row>
        <row r="653">
          <cell r="A653">
            <v>2075</v>
          </cell>
          <cell r="B653" t="str">
            <v>Hopper Dryer</v>
          </cell>
          <cell r="C653">
            <v>1</v>
          </cell>
          <cell r="D653" t="str">
            <v>92.06.30</v>
          </cell>
          <cell r="E653">
            <v>105863</v>
          </cell>
          <cell r="F653">
            <v>8669</v>
          </cell>
          <cell r="H653">
            <v>8669</v>
          </cell>
          <cell r="I653">
            <v>3</v>
          </cell>
          <cell r="J653">
            <v>0.53600000000000003</v>
          </cell>
          <cell r="K653">
            <v>1917</v>
          </cell>
          <cell r="L653">
            <v>97194</v>
          </cell>
          <cell r="M653">
            <v>99111</v>
          </cell>
          <cell r="N653">
            <v>6752</v>
          </cell>
        </row>
        <row r="654">
          <cell r="A654">
            <v>2076</v>
          </cell>
          <cell r="B654" t="str">
            <v>Hopper Dryer</v>
          </cell>
          <cell r="C654">
            <v>1</v>
          </cell>
          <cell r="D654" t="str">
            <v>92.06.30</v>
          </cell>
          <cell r="E654">
            <v>103048</v>
          </cell>
          <cell r="F654">
            <v>8444</v>
          </cell>
          <cell r="H654">
            <v>8444</v>
          </cell>
          <cell r="I654">
            <v>3</v>
          </cell>
          <cell r="J654">
            <v>0.53600000000000003</v>
          </cell>
          <cell r="K654">
            <v>1860</v>
          </cell>
          <cell r="L654">
            <v>94604</v>
          </cell>
          <cell r="M654">
            <v>96464</v>
          </cell>
          <cell r="N654">
            <v>6584</v>
          </cell>
        </row>
        <row r="655">
          <cell r="A655">
            <v>2077</v>
          </cell>
          <cell r="B655" t="str">
            <v>Pump</v>
          </cell>
          <cell r="C655">
            <v>1</v>
          </cell>
          <cell r="D655" t="str">
            <v>92.06.30</v>
          </cell>
          <cell r="E655">
            <v>44072</v>
          </cell>
          <cell r="F655">
            <v>3726</v>
          </cell>
          <cell r="H655">
            <v>3726</v>
          </cell>
          <cell r="I655">
            <v>3</v>
          </cell>
          <cell r="J655">
            <v>0.53600000000000003</v>
          </cell>
          <cell r="K655">
            <v>681</v>
          </cell>
          <cell r="L655">
            <v>40346</v>
          </cell>
          <cell r="M655">
            <v>41027</v>
          </cell>
          <cell r="N655">
            <v>3045</v>
          </cell>
        </row>
        <row r="656">
          <cell r="A656">
            <v>2078</v>
          </cell>
          <cell r="B656" t="str">
            <v>Cooling Tower</v>
          </cell>
          <cell r="C656">
            <v>1</v>
          </cell>
          <cell r="D656" t="str">
            <v>92.06.30</v>
          </cell>
          <cell r="E656">
            <v>754098</v>
          </cell>
          <cell r="F656">
            <v>60528</v>
          </cell>
          <cell r="H656">
            <v>60528</v>
          </cell>
          <cell r="I656">
            <v>3</v>
          </cell>
          <cell r="J656">
            <v>0.53600000000000003</v>
          </cell>
          <cell r="K656">
            <v>14881</v>
          </cell>
          <cell r="L656">
            <v>693570</v>
          </cell>
          <cell r="M656">
            <v>708451</v>
          </cell>
          <cell r="N656">
            <v>45647</v>
          </cell>
        </row>
        <row r="657">
          <cell r="A657">
            <v>2079</v>
          </cell>
          <cell r="B657" t="str">
            <v>분쇄기</v>
          </cell>
          <cell r="C657">
            <v>1</v>
          </cell>
          <cell r="D657" t="str">
            <v>92.06.30</v>
          </cell>
          <cell r="E657">
            <v>198637</v>
          </cell>
          <cell r="F657">
            <v>16091</v>
          </cell>
          <cell r="H657">
            <v>16091</v>
          </cell>
          <cell r="I657">
            <v>3</v>
          </cell>
          <cell r="J657">
            <v>0.53600000000000003</v>
          </cell>
          <cell r="K657">
            <v>3772</v>
          </cell>
          <cell r="L657">
            <v>182546</v>
          </cell>
          <cell r="M657">
            <v>186318</v>
          </cell>
          <cell r="N657">
            <v>12319</v>
          </cell>
        </row>
        <row r="658">
          <cell r="A658">
            <v>2080</v>
          </cell>
          <cell r="B658" t="str">
            <v>절단기</v>
          </cell>
          <cell r="C658">
            <v>1</v>
          </cell>
          <cell r="D658" t="str">
            <v>92.06.30</v>
          </cell>
          <cell r="E658">
            <v>64453</v>
          </cell>
          <cell r="F658">
            <v>5356</v>
          </cell>
          <cell r="H658">
            <v>5356</v>
          </cell>
          <cell r="I658">
            <v>3</v>
          </cell>
          <cell r="J658">
            <v>0.53600000000000003</v>
          </cell>
          <cell r="K658">
            <v>1089</v>
          </cell>
          <cell r="L658">
            <v>59097</v>
          </cell>
          <cell r="M658">
            <v>60186</v>
          </cell>
          <cell r="N658">
            <v>4267</v>
          </cell>
        </row>
        <row r="659">
          <cell r="A659">
            <v>2081</v>
          </cell>
          <cell r="B659" t="str">
            <v>Air Conditioner</v>
          </cell>
          <cell r="C659">
            <v>1</v>
          </cell>
          <cell r="D659" t="str">
            <v>92.06.30</v>
          </cell>
          <cell r="E659">
            <v>59796</v>
          </cell>
          <cell r="F659">
            <v>4984</v>
          </cell>
          <cell r="H659">
            <v>4984</v>
          </cell>
          <cell r="I659">
            <v>3</v>
          </cell>
          <cell r="J659">
            <v>0.53600000000000003</v>
          </cell>
          <cell r="K659">
            <v>995</v>
          </cell>
          <cell r="L659">
            <v>54812</v>
          </cell>
          <cell r="M659">
            <v>55807</v>
          </cell>
          <cell r="N659">
            <v>3989</v>
          </cell>
        </row>
        <row r="660">
          <cell r="A660">
            <v>2082</v>
          </cell>
          <cell r="B660" t="str">
            <v>압출기</v>
          </cell>
          <cell r="C660">
            <v>1</v>
          </cell>
          <cell r="D660" t="str">
            <v>92.06.30</v>
          </cell>
          <cell r="E660">
            <v>254842</v>
          </cell>
          <cell r="F660">
            <v>20588</v>
          </cell>
          <cell r="H660">
            <v>20588</v>
          </cell>
          <cell r="I660">
            <v>3</v>
          </cell>
          <cell r="J660">
            <v>0.53600000000000003</v>
          </cell>
          <cell r="K660">
            <v>4896</v>
          </cell>
          <cell r="L660">
            <v>234254</v>
          </cell>
          <cell r="M660">
            <v>239150</v>
          </cell>
          <cell r="N660">
            <v>15692</v>
          </cell>
        </row>
        <row r="661">
          <cell r="A661">
            <v>2083</v>
          </cell>
          <cell r="B661" t="str">
            <v>착색기</v>
          </cell>
          <cell r="C661">
            <v>1</v>
          </cell>
          <cell r="D661" t="str">
            <v>92.06.30</v>
          </cell>
          <cell r="E661">
            <v>37578</v>
          </cell>
          <cell r="F661">
            <v>3206</v>
          </cell>
          <cell r="H661">
            <v>3206</v>
          </cell>
          <cell r="I661">
            <v>3</v>
          </cell>
          <cell r="J661">
            <v>0.53600000000000003</v>
          </cell>
          <cell r="K661">
            <v>551</v>
          </cell>
          <cell r="L661">
            <v>34372</v>
          </cell>
          <cell r="M661">
            <v>34923</v>
          </cell>
          <cell r="N661">
            <v>2655</v>
          </cell>
        </row>
        <row r="662">
          <cell r="A662">
            <v>2084</v>
          </cell>
          <cell r="B662" t="str">
            <v>Hopper Dryer</v>
          </cell>
          <cell r="C662">
            <v>1</v>
          </cell>
          <cell r="D662" t="str">
            <v>92.06.30</v>
          </cell>
          <cell r="E662">
            <v>29011</v>
          </cell>
          <cell r="F662">
            <v>2521</v>
          </cell>
          <cell r="H662">
            <v>2521</v>
          </cell>
          <cell r="I662">
            <v>3</v>
          </cell>
          <cell r="J662">
            <v>0.53600000000000003</v>
          </cell>
          <cell r="K662">
            <v>380</v>
          </cell>
          <cell r="L662">
            <v>26490</v>
          </cell>
          <cell r="M662">
            <v>26870</v>
          </cell>
          <cell r="N662">
            <v>2141</v>
          </cell>
        </row>
        <row r="663">
          <cell r="A663">
            <v>2085</v>
          </cell>
          <cell r="B663" t="str">
            <v>Hopper Loader</v>
          </cell>
          <cell r="C663">
            <v>1</v>
          </cell>
          <cell r="D663" t="str">
            <v>92.06.30</v>
          </cell>
          <cell r="E663">
            <v>31429</v>
          </cell>
          <cell r="F663">
            <v>2714</v>
          </cell>
          <cell r="H663">
            <v>2714</v>
          </cell>
          <cell r="I663">
            <v>3</v>
          </cell>
          <cell r="J663">
            <v>0.53600000000000003</v>
          </cell>
          <cell r="K663">
            <v>428</v>
          </cell>
          <cell r="L663">
            <v>28715</v>
          </cell>
          <cell r="M663">
            <v>29143</v>
          </cell>
          <cell r="N663">
            <v>2286</v>
          </cell>
        </row>
        <row r="664">
          <cell r="A664">
            <v>2086</v>
          </cell>
          <cell r="B664" t="str">
            <v>Air Compressor</v>
          </cell>
          <cell r="C664">
            <v>1</v>
          </cell>
          <cell r="D664" t="str">
            <v>92.06.30</v>
          </cell>
          <cell r="E664">
            <v>57823</v>
          </cell>
          <cell r="F664">
            <v>4826</v>
          </cell>
          <cell r="H664">
            <v>4826</v>
          </cell>
          <cell r="I664">
            <v>3</v>
          </cell>
          <cell r="J664">
            <v>0.53600000000000003</v>
          </cell>
          <cell r="K664">
            <v>956</v>
          </cell>
          <cell r="L664">
            <v>52997</v>
          </cell>
          <cell r="M664">
            <v>53953</v>
          </cell>
          <cell r="N664">
            <v>3870</v>
          </cell>
        </row>
        <row r="665">
          <cell r="A665">
            <v>2087</v>
          </cell>
          <cell r="B665" t="str">
            <v>Hopper Dryer</v>
          </cell>
          <cell r="C665">
            <v>1</v>
          </cell>
          <cell r="D665" t="str">
            <v>92.06.30</v>
          </cell>
          <cell r="E665">
            <v>14483</v>
          </cell>
          <cell r="F665">
            <v>1359</v>
          </cell>
          <cell r="H665">
            <v>1359</v>
          </cell>
          <cell r="I665">
            <v>3</v>
          </cell>
          <cell r="J665">
            <v>0.53600000000000003</v>
          </cell>
          <cell r="K665">
            <v>89</v>
          </cell>
          <cell r="L665">
            <v>13124</v>
          </cell>
          <cell r="M665">
            <v>13213</v>
          </cell>
          <cell r="N665">
            <v>1270</v>
          </cell>
        </row>
        <row r="666">
          <cell r="A666">
            <v>2088</v>
          </cell>
          <cell r="B666" t="str">
            <v>냉각순환 Pump</v>
          </cell>
          <cell r="C666">
            <v>1</v>
          </cell>
          <cell r="D666" t="str">
            <v>92.06.30</v>
          </cell>
          <cell r="E666">
            <v>1514325</v>
          </cell>
          <cell r="F666">
            <v>121346</v>
          </cell>
          <cell r="H666">
            <v>121346</v>
          </cell>
          <cell r="I666">
            <v>3</v>
          </cell>
          <cell r="J666">
            <v>0.53600000000000003</v>
          </cell>
          <cell r="K666">
            <v>30086</v>
          </cell>
          <cell r="L666">
            <v>1392979</v>
          </cell>
          <cell r="M666">
            <v>1423065</v>
          </cell>
          <cell r="N666">
            <v>91260</v>
          </cell>
        </row>
        <row r="667">
          <cell r="A667">
            <v>2089</v>
          </cell>
          <cell r="B667" t="str">
            <v>Air Conditioner</v>
          </cell>
          <cell r="C667">
            <v>1</v>
          </cell>
          <cell r="D667" t="str">
            <v>92.06.30</v>
          </cell>
          <cell r="E667">
            <v>56202</v>
          </cell>
          <cell r="F667">
            <v>4696</v>
          </cell>
          <cell r="H667">
            <v>4696</v>
          </cell>
          <cell r="I667">
            <v>3</v>
          </cell>
          <cell r="J667">
            <v>0.53600000000000003</v>
          </cell>
          <cell r="K667">
            <v>924</v>
          </cell>
          <cell r="L667">
            <v>51506</v>
          </cell>
          <cell r="M667">
            <v>52430</v>
          </cell>
          <cell r="N667">
            <v>3772</v>
          </cell>
        </row>
        <row r="668">
          <cell r="A668">
            <v>2090</v>
          </cell>
          <cell r="B668" t="str">
            <v>분쇄기</v>
          </cell>
          <cell r="C668">
            <v>1</v>
          </cell>
          <cell r="D668" t="str">
            <v>92.06.30</v>
          </cell>
          <cell r="E668">
            <v>450558</v>
          </cell>
          <cell r="F668">
            <v>36244</v>
          </cell>
          <cell r="H668">
            <v>36244</v>
          </cell>
          <cell r="I668">
            <v>3</v>
          </cell>
          <cell r="J668">
            <v>0.53600000000000003</v>
          </cell>
          <cell r="K668">
            <v>8811</v>
          </cell>
          <cell r="L668">
            <v>414314</v>
          </cell>
          <cell r="M668">
            <v>423125</v>
          </cell>
          <cell r="N668">
            <v>27433</v>
          </cell>
        </row>
        <row r="669">
          <cell r="A669">
            <v>2091</v>
          </cell>
          <cell r="B669" t="str">
            <v>로보트</v>
          </cell>
          <cell r="C669">
            <v>1</v>
          </cell>
          <cell r="D669" t="str">
            <v>92.06.30</v>
          </cell>
          <cell r="E669">
            <v>1315236</v>
          </cell>
          <cell r="F669">
            <v>230237</v>
          </cell>
          <cell r="H669">
            <v>230237</v>
          </cell>
          <cell r="I669">
            <v>6</v>
          </cell>
          <cell r="J669">
            <v>0.31900000000000001</v>
          </cell>
          <cell r="K669">
            <v>73445</v>
          </cell>
          <cell r="L669">
            <v>1084999</v>
          </cell>
          <cell r="M669">
            <v>1158444</v>
          </cell>
          <cell r="N669">
            <v>156792</v>
          </cell>
        </row>
        <row r="670">
          <cell r="A670">
            <v>2092</v>
          </cell>
          <cell r="B670" t="str">
            <v>V.S 모터</v>
          </cell>
          <cell r="C670">
            <v>1</v>
          </cell>
          <cell r="D670" t="str">
            <v>92.06.30</v>
          </cell>
          <cell r="E670">
            <v>253806</v>
          </cell>
          <cell r="F670">
            <v>44430</v>
          </cell>
          <cell r="H670">
            <v>44430</v>
          </cell>
          <cell r="I670">
            <v>6</v>
          </cell>
          <cell r="J670">
            <v>0.31900000000000001</v>
          </cell>
          <cell r="K670">
            <v>14173</v>
          </cell>
          <cell r="L670">
            <v>209376</v>
          </cell>
          <cell r="M670">
            <v>223549</v>
          </cell>
          <cell r="N670">
            <v>30257</v>
          </cell>
        </row>
        <row r="671">
          <cell r="A671">
            <v>2093</v>
          </cell>
          <cell r="B671" t="str">
            <v>분쇄기</v>
          </cell>
          <cell r="C671">
            <v>1</v>
          </cell>
          <cell r="D671" t="str">
            <v>92.06.30</v>
          </cell>
          <cell r="E671">
            <v>1085958</v>
          </cell>
          <cell r="F671">
            <v>190101</v>
          </cell>
          <cell r="H671">
            <v>190101</v>
          </cell>
          <cell r="I671">
            <v>6</v>
          </cell>
          <cell r="J671">
            <v>0.31900000000000001</v>
          </cell>
          <cell r="K671">
            <v>60642</v>
          </cell>
          <cell r="L671">
            <v>895857</v>
          </cell>
          <cell r="M671">
            <v>956499</v>
          </cell>
          <cell r="N671">
            <v>129459</v>
          </cell>
        </row>
        <row r="672">
          <cell r="A672">
            <v>2094</v>
          </cell>
          <cell r="B672" t="str">
            <v>분쇄기</v>
          </cell>
          <cell r="C672">
            <v>1</v>
          </cell>
          <cell r="D672" t="str">
            <v>92.06.30</v>
          </cell>
          <cell r="E672">
            <v>1109063</v>
          </cell>
          <cell r="F672">
            <v>194145</v>
          </cell>
          <cell r="H672">
            <v>194145</v>
          </cell>
          <cell r="I672">
            <v>6</v>
          </cell>
          <cell r="J672">
            <v>0.31900000000000001</v>
          </cell>
          <cell r="K672">
            <v>61932</v>
          </cell>
          <cell r="L672">
            <v>914918</v>
          </cell>
          <cell r="M672">
            <v>976850</v>
          </cell>
          <cell r="N672">
            <v>132213</v>
          </cell>
        </row>
        <row r="673">
          <cell r="A673">
            <v>2095</v>
          </cell>
          <cell r="B673" t="str">
            <v>이온 정유기</v>
          </cell>
          <cell r="C673">
            <v>1</v>
          </cell>
          <cell r="D673" t="str">
            <v>92.06.30</v>
          </cell>
          <cell r="E673">
            <v>2559375</v>
          </cell>
          <cell r="F673">
            <v>575463</v>
          </cell>
          <cell r="H673">
            <v>575463</v>
          </cell>
          <cell r="I673">
            <v>7</v>
          </cell>
          <cell r="J673">
            <v>0.28000000000000003</v>
          </cell>
          <cell r="K673">
            <v>161129</v>
          </cell>
          <cell r="L673">
            <v>1983912</v>
          </cell>
          <cell r="M673">
            <v>2145041</v>
          </cell>
          <cell r="N673">
            <v>414334</v>
          </cell>
        </row>
        <row r="674">
          <cell r="A674">
            <v>2096</v>
          </cell>
          <cell r="B674" t="str">
            <v>Air Dryer</v>
          </cell>
          <cell r="C674">
            <v>1</v>
          </cell>
          <cell r="D674" t="str">
            <v>92.06.30</v>
          </cell>
          <cell r="E674">
            <v>1151719</v>
          </cell>
          <cell r="F674">
            <v>258959</v>
          </cell>
          <cell r="H674">
            <v>258959</v>
          </cell>
          <cell r="I674">
            <v>7</v>
          </cell>
          <cell r="J674">
            <v>0.28000000000000003</v>
          </cell>
          <cell r="K674">
            <v>72508</v>
          </cell>
          <cell r="L674">
            <v>892760</v>
          </cell>
          <cell r="M674">
            <v>965268</v>
          </cell>
          <cell r="N674">
            <v>186451</v>
          </cell>
        </row>
        <row r="675">
          <cell r="A675">
            <v>2097</v>
          </cell>
          <cell r="B675" t="str">
            <v>분쇄기</v>
          </cell>
          <cell r="C675">
            <v>1</v>
          </cell>
          <cell r="D675" t="str">
            <v>92.06.30</v>
          </cell>
          <cell r="E675">
            <v>1943226</v>
          </cell>
          <cell r="F675">
            <v>525184</v>
          </cell>
          <cell r="H675">
            <v>525184</v>
          </cell>
          <cell r="I675">
            <v>8</v>
          </cell>
          <cell r="J675">
            <v>0.25</v>
          </cell>
          <cell r="K675">
            <v>131296</v>
          </cell>
          <cell r="L675">
            <v>1418042</v>
          </cell>
          <cell r="M675">
            <v>1549338</v>
          </cell>
          <cell r="N675">
            <v>393888</v>
          </cell>
        </row>
        <row r="676">
          <cell r="A676">
            <v>2098</v>
          </cell>
          <cell r="B676" t="str">
            <v>콤프레샤</v>
          </cell>
          <cell r="C676">
            <v>1</v>
          </cell>
          <cell r="D676" t="str">
            <v>92.06.30</v>
          </cell>
          <cell r="E676">
            <v>1794881</v>
          </cell>
          <cell r="F676">
            <v>485092</v>
          </cell>
          <cell r="H676">
            <v>485092</v>
          </cell>
          <cell r="I676">
            <v>8</v>
          </cell>
          <cell r="J676">
            <v>0.25</v>
          </cell>
          <cell r="K676">
            <v>121273</v>
          </cell>
          <cell r="L676">
            <v>1309789</v>
          </cell>
          <cell r="M676">
            <v>1431062</v>
          </cell>
          <cell r="N676">
            <v>363819</v>
          </cell>
        </row>
        <row r="677">
          <cell r="A677">
            <v>2099</v>
          </cell>
          <cell r="B677" t="str">
            <v>분쇄기 망</v>
          </cell>
          <cell r="C677">
            <v>1</v>
          </cell>
          <cell r="D677" t="str">
            <v>92.06.30</v>
          </cell>
          <cell r="E677">
            <v>406657</v>
          </cell>
          <cell r="F677">
            <v>126707</v>
          </cell>
          <cell r="H677">
            <v>126707</v>
          </cell>
          <cell r="I677">
            <v>9</v>
          </cell>
          <cell r="J677">
            <v>0.22600000000000001</v>
          </cell>
          <cell r="K677">
            <v>28635</v>
          </cell>
          <cell r="L677">
            <v>279950</v>
          </cell>
          <cell r="M677">
            <v>308585</v>
          </cell>
          <cell r="N677">
            <v>98072</v>
          </cell>
        </row>
        <row r="678">
          <cell r="A678">
            <v>2100</v>
          </cell>
          <cell r="B678" t="str">
            <v>혈청분리관 금형</v>
          </cell>
          <cell r="C678">
            <v>1</v>
          </cell>
          <cell r="D678" t="str">
            <v>92.06.30</v>
          </cell>
          <cell r="E678">
            <v>3602390</v>
          </cell>
          <cell r="F678">
            <v>1122427</v>
          </cell>
          <cell r="H678">
            <v>1122427</v>
          </cell>
          <cell r="I678">
            <v>9</v>
          </cell>
          <cell r="J678">
            <v>0.22600000000000001</v>
          </cell>
          <cell r="K678">
            <v>253668</v>
          </cell>
          <cell r="L678">
            <v>2479963</v>
          </cell>
          <cell r="M678">
            <v>2733631</v>
          </cell>
          <cell r="N678">
            <v>868759</v>
          </cell>
        </row>
        <row r="679">
          <cell r="A679">
            <v>2101</v>
          </cell>
          <cell r="B679" t="str">
            <v>분쇄기</v>
          </cell>
          <cell r="C679">
            <v>1</v>
          </cell>
          <cell r="D679" t="str">
            <v>92.06.30</v>
          </cell>
          <cell r="E679">
            <v>2612697</v>
          </cell>
          <cell r="F679">
            <v>814060</v>
          </cell>
          <cell r="H679">
            <v>814060</v>
          </cell>
          <cell r="I679">
            <v>9</v>
          </cell>
          <cell r="J679">
            <v>0.22600000000000001</v>
          </cell>
          <cell r="K679">
            <v>183977</v>
          </cell>
          <cell r="L679">
            <v>1798637</v>
          </cell>
          <cell r="M679">
            <v>1982614</v>
          </cell>
          <cell r="N679">
            <v>630083</v>
          </cell>
        </row>
        <row r="680">
          <cell r="A680">
            <v>2102</v>
          </cell>
          <cell r="B680" t="str">
            <v>F.R.P Cooling Tower</v>
          </cell>
          <cell r="C680">
            <v>1</v>
          </cell>
          <cell r="D680" t="str">
            <v>92.07.20</v>
          </cell>
          <cell r="E680">
            <v>1500000</v>
          </cell>
          <cell r="F680">
            <v>477507</v>
          </cell>
          <cell r="H680">
            <v>477507</v>
          </cell>
          <cell r="I680">
            <v>9</v>
          </cell>
          <cell r="J680">
            <v>0.22600000000000001</v>
          </cell>
          <cell r="K680">
            <v>107916</v>
          </cell>
          <cell r="L680">
            <v>1022493</v>
          </cell>
          <cell r="M680">
            <v>1130409</v>
          </cell>
          <cell r="N680">
            <v>369591</v>
          </cell>
        </row>
        <row r="681">
          <cell r="A681">
            <v>2103</v>
          </cell>
          <cell r="B681" t="str">
            <v>Sus Pipe 직선기</v>
          </cell>
          <cell r="C681">
            <v>1</v>
          </cell>
          <cell r="D681" t="str">
            <v>92.07.31</v>
          </cell>
          <cell r="E681">
            <v>11584755</v>
          </cell>
          <cell r="F681">
            <v>3687860</v>
          </cell>
          <cell r="H681">
            <v>3687860</v>
          </cell>
          <cell r="I681">
            <v>9</v>
          </cell>
          <cell r="J681">
            <v>0.22600000000000001</v>
          </cell>
          <cell r="K681">
            <v>833456</v>
          </cell>
          <cell r="L681">
            <v>7896895</v>
          </cell>
          <cell r="M681">
            <v>8730351</v>
          </cell>
          <cell r="N681">
            <v>2854404</v>
          </cell>
        </row>
        <row r="682">
          <cell r="A682">
            <v>2104</v>
          </cell>
          <cell r="B682" t="str">
            <v>외통 공용 인쇄기</v>
          </cell>
          <cell r="C682">
            <v>1</v>
          </cell>
          <cell r="D682" t="str">
            <v>92.07.31</v>
          </cell>
          <cell r="E682">
            <v>20036525</v>
          </cell>
          <cell r="F682">
            <v>6378374</v>
          </cell>
          <cell r="H682">
            <v>6378374</v>
          </cell>
          <cell r="I682">
            <v>9</v>
          </cell>
          <cell r="J682">
            <v>0.22600000000000001</v>
          </cell>
          <cell r="K682">
            <v>1441512</v>
          </cell>
          <cell r="L682">
            <v>13658151</v>
          </cell>
          <cell r="M682">
            <v>15099663</v>
          </cell>
          <cell r="N682">
            <v>4936862</v>
          </cell>
        </row>
        <row r="683">
          <cell r="A683">
            <v>2105</v>
          </cell>
          <cell r="B683" t="str">
            <v>Auto Clave</v>
          </cell>
          <cell r="C683">
            <v>1</v>
          </cell>
          <cell r="D683" t="str">
            <v>92.07.31</v>
          </cell>
          <cell r="E683">
            <v>5712000</v>
          </cell>
          <cell r="F683">
            <v>1818344</v>
          </cell>
          <cell r="H683">
            <v>1818344</v>
          </cell>
          <cell r="I683">
            <v>9</v>
          </cell>
          <cell r="J683">
            <v>0.22600000000000001</v>
          </cell>
          <cell r="K683">
            <v>410945</v>
          </cell>
          <cell r="L683">
            <v>3893656</v>
          </cell>
          <cell r="M683">
            <v>4304601</v>
          </cell>
          <cell r="N683">
            <v>1407399</v>
          </cell>
        </row>
        <row r="684">
          <cell r="A684">
            <v>2106</v>
          </cell>
          <cell r="B684" t="str">
            <v>사출성형기</v>
          </cell>
          <cell r="C684">
            <v>1</v>
          </cell>
          <cell r="D684" t="str">
            <v>92.08.01</v>
          </cell>
          <cell r="E684">
            <v>43348000</v>
          </cell>
          <cell r="F684">
            <v>14092280</v>
          </cell>
          <cell r="H684">
            <v>14092280</v>
          </cell>
          <cell r="I684">
            <v>9</v>
          </cell>
          <cell r="J684">
            <v>0.22600000000000001</v>
          </cell>
          <cell r="K684">
            <v>3184855</v>
          </cell>
          <cell r="L684">
            <v>29255720</v>
          </cell>
          <cell r="M684">
            <v>32440575</v>
          </cell>
          <cell r="N684">
            <v>10907425</v>
          </cell>
        </row>
        <row r="685">
          <cell r="A685">
            <v>2107</v>
          </cell>
          <cell r="B685" t="str">
            <v>Cooling Tower</v>
          </cell>
          <cell r="C685">
            <v>1</v>
          </cell>
          <cell r="D685" t="str">
            <v>92.08.12</v>
          </cell>
          <cell r="E685">
            <v>1030000</v>
          </cell>
          <cell r="F685">
            <v>334851</v>
          </cell>
          <cell r="H685">
            <v>334851</v>
          </cell>
          <cell r="I685">
            <v>9</v>
          </cell>
          <cell r="J685">
            <v>0.22600000000000001</v>
          </cell>
          <cell r="K685">
            <v>75676</v>
          </cell>
          <cell r="L685">
            <v>695149</v>
          </cell>
          <cell r="M685">
            <v>770825</v>
          </cell>
          <cell r="N685">
            <v>259175</v>
          </cell>
        </row>
        <row r="686">
          <cell r="A686">
            <v>2108</v>
          </cell>
          <cell r="B686" t="str">
            <v>동물실험실 M/F Box</v>
          </cell>
          <cell r="D686" t="str">
            <v>92.08.18</v>
          </cell>
          <cell r="E686">
            <v>3300000</v>
          </cell>
          <cell r="F686">
            <v>1072820</v>
          </cell>
          <cell r="H686">
            <v>1072820</v>
          </cell>
          <cell r="I686">
            <v>9</v>
          </cell>
          <cell r="J686">
            <v>0.22600000000000001</v>
          </cell>
          <cell r="K686">
            <v>242457</v>
          </cell>
          <cell r="L686">
            <v>2227180</v>
          </cell>
          <cell r="M686">
            <v>2469637</v>
          </cell>
          <cell r="N686">
            <v>830363</v>
          </cell>
        </row>
        <row r="687">
          <cell r="A687">
            <v>2109</v>
          </cell>
          <cell r="B687" t="str">
            <v>Oxygenator용 열교환 Tube Jig</v>
          </cell>
          <cell r="C687">
            <v>1</v>
          </cell>
          <cell r="D687" t="str">
            <v>92.08.22</v>
          </cell>
          <cell r="E687">
            <v>2700000</v>
          </cell>
          <cell r="F687">
            <v>877762</v>
          </cell>
          <cell r="H687">
            <v>877762</v>
          </cell>
          <cell r="I687">
            <v>9</v>
          </cell>
          <cell r="J687">
            <v>0.22600000000000001</v>
          </cell>
          <cell r="K687">
            <v>198374</v>
          </cell>
          <cell r="L687">
            <v>1822238</v>
          </cell>
          <cell r="M687">
            <v>2020612</v>
          </cell>
          <cell r="N687">
            <v>679388</v>
          </cell>
        </row>
        <row r="688">
          <cell r="A688">
            <v>2110</v>
          </cell>
          <cell r="B688" t="str">
            <v>Gripper Cannula Bending M/C</v>
          </cell>
          <cell r="C688">
            <v>1</v>
          </cell>
          <cell r="D688" t="str">
            <v>92.08.24</v>
          </cell>
          <cell r="E688">
            <v>42415792</v>
          </cell>
          <cell r="F688">
            <v>13789222</v>
          </cell>
          <cell r="H688">
            <v>13789222</v>
          </cell>
          <cell r="I688">
            <v>9</v>
          </cell>
          <cell r="J688">
            <v>0.22600000000000001</v>
          </cell>
          <cell r="K688">
            <v>3116364</v>
          </cell>
          <cell r="L688">
            <v>28626570</v>
          </cell>
          <cell r="M688">
            <v>31742934</v>
          </cell>
          <cell r="N688">
            <v>10672858</v>
          </cell>
        </row>
        <row r="689">
          <cell r="A689">
            <v>2111</v>
          </cell>
          <cell r="B689" t="str">
            <v>S-6 M/C</v>
          </cell>
          <cell r="C689">
            <v>1</v>
          </cell>
          <cell r="D689" t="str">
            <v>92.08.25</v>
          </cell>
          <cell r="E689">
            <v>38141296</v>
          </cell>
          <cell r="F689">
            <v>12399600</v>
          </cell>
          <cell r="H689">
            <v>12399600</v>
          </cell>
          <cell r="I689">
            <v>9</v>
          </cell>
          <cell r="J689">
            <v>0.22600000000000001</v>
          </cell>
          <cell r="K689">
            <v>2802309</v>
          </cell>
          <cell r="L689">
            <v>25741696</v>
          </cell>
          <cell r="M689">
            <v>28544005</v>
          </cell>
          <cell r="N689">
            <v>9597291</v>
          </cell>
        </row>
        <row r="690">
          <cell r="A690">
            <v>2112</v>
          </cell>
          <cell r="B690" t="str">
            <v>무균실 여과장치기</v>
          </cell>
          <cell r="C690">
            <v>1</v>
          </cell>
          <cell r="D690" t="str">
            <v>92.08.31</v>
          </cell>
          <cell r="E690">
            <v>14436185</v>
          </cell>
          <cell r="F690">
            <v>4693153</v>
          </cell>
          <cell r="H690">
            <v>4693153</v>
          </cell>
          <cell r="I690">
            <v>9</v>
          </cell>
          <cell r="J690">
            <v>0.22600000000000001</v>
          </cell>
          <cell r="K690">
            <v>1060652</v>
          </cell>
          <cell r="L690">
            <v>9743032</v>
          </cell>
          <cell r="M690">
            <v>10803684</v>
          </cell>
          <cell r="N690">
            <v>3632501</v>
          </cell>
        </row>
        <row r="691">
          <cell r="A691">
            <v>2113</v>
          </cell>
          <cell r="B691" t="str">
            <v>반자동 실크인쇄기</v>
          </cell>
          <cell r="C691">
            <v>1</v>
          </cell>
          <cell r="D691" t="str">
            <v>92.08.31</v>
          </cell>
          <cell r="E691">
            <v>9433145</v>
          </cell>
          <cell r="F691">
            <v>3066684</v>
          </cell>
          <cell r="H691">
            <v>3066684</v>
          </cell>
          <cell r="I691">
            <v>9</v>
          </cell>
          <cell r="J691">
            <v>0.22600000000000001</v>
          </cell>
          <cell r="K691">
            <v>693070</v>
          </cell>
          <cell r="L691">
            <v>6366461</v>
          </cell>
          <cell r="M691">
            <v>7059531</v>
          </cell>
          <cell r="N691">
            <v>2373614</v>
          </cell>
        </row>
        <row r="692">
          <cell r="A692">
            <v>2114</v>
          </cell>
          <cell r="B692" t="str">
            <v>연마기 Stopper</v>
          </cell>
          <cell r="C692">
            <v>1</v>
          </cell>
          <cell r="D692" t="str">
            <v>92.09.01</v>
          </cell>
          <cell r="E692">
            <v>789000</v>
          </cell>
          <cell r="F692">
            <v>261835</v>
          </cell>
          <cell r="H692">
            <v>261835</v>
          </cell>
          <cell r="I692">
            <v>9</v>
          </cell>
          <cell r="J692">
            <v>0.22600000000000001</v>
          </cell>
          <cell r="K692">
            <v>59174</v>
          </cell>
          <cell r="L692">
            <v>527165</v>
          </cell>
          <cell r="M692">
            <v>586339</v>
          </cell>
          <cell r="N692">
            <v>202661</v>
          </cell>
        </row>
        <row r="693">
          <cell r="A693">
            <v>2115</v>
          </cell>
          <cell r="B693" t="str">
            <v>Peritosol 막 Cap Punching 접착. 절단기</v>
          </cell>
          <cell r="D693" t="str">
            <v>92.09.01</v>
          </cell>
          <cell r="E693">
            <v>1430000</v>
          </cell>
          <cell r="F693">
            <v>474555</v>
          </cell>
          <cell r="H693">
            <v>474555</v>
          </cell>
          <cell r="I693">
            <v>9</v>
          </cell>
          <cell r="J693">
            <v>0.22600000000000001</v>
          </cell>
          <cell r="K693">
            <v>107249</v>
          </cell>
          <cell r="L693">
            <v>955445</v>
          </cell>
          <cell r="M693">
            <v>1062694</v>
          </cell>
          <cell r="N693">
            <v>367306</v>
          </cell>
        </row>
        <row r="694">
          <cell r="A694">
            <v>2116</v>
          </cell>
          <cell r="B694" t="str">
            <v>Air Dryer</v>
          </cell>
          <cell r="C694">
            <v>1</v>
          </cell>
          <cell r="D694" t="str">
            <v>92.09.02</v>
          </cell>
          <cell r="E694">
            <v>4350000</v>
          </cell>
          <cell r="F694">
            <v>1443573</v>
          </cell>
          <cell r="H694">
            <v>1443573</v>
          </cell>
          <cell r="I694">
            <v>9</v>
          </cell>
          <cell r="J694">
            <v>0.22600000000000001</v>
          </cell>
          <cell r="K694">
            <v>326247</v>
          </cell>
          <cell r="L694">
            <v>2906427</v>
          </cell>
          <cell r="M694">
            <v>3232674</v>
          </cell>
          <cell r="N694">
            <v>1117326</v>
          </cell>
        </row>
        <row r="695">
          <cell r="A695">
            <v>2117</v>
          </cell>
          <cell r="B695" t="str">
            <v>Tube Numbering M/C</v>
          </cell>
          <cell r="C695">
            <v>1</v>
          </cell>
          <cell r="D695" t="str">
            <v>92.09.30</v>
          </cell>
          <cell r="E695">
            <v>11039300</v>
          </cell>
          <cell r="F695">
            <v>3663454</v>
          </cell>
          <cell r="H695">
            <v>3663454</v>
          </cell>
          <cell r="I695">
            <v>9</v>
          </cell>
          <cell r="J695">
            <v>0.22600000000000001</v>
          </cell>
          <cell r="K695">
            <v>827940</v>
          </cell>
          <cell r="L695">
            <v>7375846</v>
          </cell>
          <cell r="M695">
            <v>8203786</v>
          </cell>
          <cell r="N695">
            <v>2835514</v>
          </cell>
        </row>
        <row r="696">
          <cell r="A696">
            <v>2118</v>
          </cell>
          <cell r="B696" t="str">
            <v>Tube Cutting M/C</v>
          </cell>
          <cell r="C696">
            <v>1</v>
          </cell>
          <cell r="D696" t="str">
            <v>92.09.30</v>
          </cell>
          <cell r="E696">
            <v>15819018</v>
          </cell>
          <cell r="F696">
            <v>5249630</v>
          </cell>
          <cell r="H696">
            <v>5249630</v>
          </cell>
          <cell r="I696">
            <v>9</v>
          </cell>
          <cell r="J696">
            <v>0.22600000000000001</v>
          </cell>
          <cell r="K696">
            <v>1186416</v>
          </cell>
          <cell r="L696">
            <v>10569388</v>
          </cell>
          <cell r="M696">
            <v>11755804</v>
          </cell>
          <cell r="N696">
            <v>4063214</v>
          </cell>
        </row>
        <row r="697">
          <cell r="A697">
            <v>2119</v>
          </cell>
          <cell r="B697" t="str">
            <v>열풍건조기 (6KW)</v>
          </cell>
          <cell r="C697">
            <v>1</v>
          </cell>
          <cell r="D697" t="str">
            <v>92.10.01</v>
          </cell>
          <cell r="E697">
            <v>2800000</v>
          </cell>
          <cell r="F697">
            <v>948123</v>
          </cell>
          <cell r="H697">
            <v>948123</v>
          </cell>
          <cell r="I697">
            <v>9</v>
          </cell>
          <cell r="J697">
            <v>0.22600000000000001</v>
          </cell>
          <cell r="K697">
            <v>214275</v>
          </cell>
          <cell r="L697">
            <v>1851877</v>
          </cell>
          <cell r="M697">
            <v>2066152</v>
          </cell>
          <cell r="N697">
            <v>733848</v>
          </cell>
        </row>
        <row r="698">
          <cell r="A698">
            <v>2120</v>
          </cell>
          <cell r="B698" t="str">
            <v>Clean Drying Oven (건조기)</v>
          </cell>
          <cell r="C698">
            <v>1</v>
          </cell>
          <cell r="D698" t="str">
            <v>92.10.02</v>
          </cell>
          <cell r="E698">
            <v>1600000</v>
          </cell>
          <cell r="F698">
            <v>541786</v>
          </cell>
          <cell r="H698">
            <v>541786</v>
          </cell>
          <cell r="I698">
            <v>9</v>
          </cell>
          <cell r="J698">
            <v>0.22600000000000001</v>
          </cell>
          <cell r="K698">
            <v>122443</v>
          </cell>
          <cell r="L698">
            <v>1058214</v>
          </cell>
          <cell r="M698">
            <v>1180657</v>
          </cell>
          <cell r="N698">
            <v>419343</v>
          </cell>
        </row>
        <row r="699">
          <cell r="A699">
            <v>2121</v>
          </cell>
          <cell r="B699" t="str">
            <v>고압세척용 Pump</v>
          </cell>
          <cell r="C699">
            <v>1</v>
          </cell>
          <cell r="D699" t="str">
            <v>92.10.02</v>
          </cell>
          <cell r="E699">
            <v>2100000</v>
          </cell>
          <cell r="F699">
            <v>711093</v>
          </cell>
          <cell r="H699">
            <v>711093</v>
          </cell>
          <cell r="I699">
            <v>9</v>
          </cell>
          <cell r="J699">
            <v>0.22600000000000001</v>
          </cell>
          <cell r="K699">
            <v>160707</v>
          </cell>
          <cell r="L699">
            <v>1388907</v>
          </cell>
          <cell r="M699">
            <v>1549614</v>
          </cell>
          <cell r="N699">
            <v>550386</v>
          </cell>
        </row>
        <row r="700">
          <cell r="A700">
            <v>2122</v>
          </cell>
          <cell r="B700" t="str">
            <v>Reverse Osmosis M/C</v>
          </cell>
          <cell r="C700">
            <v>4</v>
          </cell>
          <cell r="D700" t="str">
            <v>92.10.02</v>
          </cell>
          <cell r="E700">
            <v>250000000</v>
          </cell>
          <cell r="F700">
            <v>134992150</v>
          </cell>
          <cell r="H700">
            <v>134992150</v>
          </cell>
          <cell r="I700">
            <v>9</v>
          </cell>
          <cell r="J700">
            <v>0.22600000000000001</v>
          </cell>
          <cell r="K700">
            <v>1525411.25</v>
          </cell>
          <cell r="L700">
            <v>115007850</v>
          </cell>
          <cell r="M700">
            <v>116533261.25</v>
          </cell>
          <cell r="N700">
            <v>133466738.75</v>
          </cell>
        </row>
        <row r="701">
          <cell r="A701">
            <v>2123</v>
          </cell>
          <cell r="B701" t="str">
            <v>Box Case Former (제함기)</v>
          </cell>
          <cell r="C701">
            <v>1</v>
          </cell>
          <cell r="D701" t="str">
            <v>92.10.06</v>
          </cell>
          <cell r="E701">
            <v>5300000</v>
          </cell>
          <cell r="F701">
            <v>1794660</v>
          </cell>
          <cell r="H701">
            <v>1794660</v>
          </cell>
          <cell r="I701">
            <v>9</v>
          </cell>
          <cell r="J701">
            <v>0.22600000000000001</v>
          </cell>
          <cell r="K701">
            <v>405593</v>
          </cell>
          <cell r="L701">
            <v>3505340</v>
          </cell>
          <cell r="M701">
            <v>3910933</v>
          </cell>
          <cell r="N701">
            <v>1389067</v>
          </cell>
        </row>
        <row r="702">
          <cell r="A702">
            <v>2124</v>
          </cell>
          <cell r="B702" t="str">
            <v>Fill Line Tube 절단막 조립기</v>
          </cell>
          <cell r="C702">
            <v>1</v>
          </cell>
          <cell r="D702" t="str">
            <v>92.10.19</v>
          </cell>
          <cell r="E702">
            <v>815500</v>
          </cell>
          <cell r="F702">
            <v>276142</v>
          </cell>
          <cell r="H702">
            <v>276142</v>
          </cell>
          <cell r="I702">
            <v>9</v>
          </cell>
          <cell r="J702">
            <v>0.22600000000000001</v>
          </cell>
          <cell r="K702">
            <v>62408</v>
          </cell>
          <cell r="L702">
            <v>539358</v>
          </cell>
          <cell r="M702">
            <v>601766</v>
          </cell>
          <cell r="N702">
            <v>213734</v>
          </cell>
        </row>
        <row r="703">
          <cell r="A703">
            <v>2125</v>
          </cell>
          <cell r="B703" t="str">
            <v>Belt Conveyor</v>
          </cell>
          <cell r="C703">
            <v>1</v>
          </cell>
          <cell r="D703" t="str">
            <v>92.10.23</v>
          </cell>
          <cell r="E703">
            <v>650000</v>
          </cell>
          <cell r="F703">
            <v>220101</v>
          </cell>
          <cell r="H703">
            <v>220101</v>
          </cell>
          <cell r="I703">
            <v>9</v>
          </cell>
          <cell r="J703">
            <v>0.22600000000000001</v>
          </cell>
          <cell r="K703">
            <v>49742</v>
          </cell>
          <cell r="L703">
            <v>429899</v>
          </cell>
          <cell r="M703">
            <v>479641</v>
          </cell>
          <cell r="N703">
            <v>170359</v>
          </cell>
        </row>
        <row r="704">
          <cell r="A704">
            <v>2126</v>
          </cell>
          <cell r="B704" t="str">
            <v>Needle Grind M/C 인선연마기</v>
          </cell>
          <cell r="C704">
            <v>1</v>
          </cell>
          <cell r="D704" t="str">
            <v>92.10.31</v>
          </cell>
          <cell r="E704">
            <v>20598460</v>
          </cell>
          <cell r="F704">
            <v>6974943</v>
          </cell>
          <cell r="H704">
            <v>6974943</v>
          </cell>
          <cell r="I704">
            <v>9</v>
          </cell>
          <cell r="J704">
            <v>0.22600000000000001</v>
          </cell>
          <cell r="K704">
            <v>1576337</v>
          </cell>
          <cell r="L704">
            <v>13623517</v>
          </cell>
          <cell r="M704">
            <v>15199854</v>
          </cell>
          <cell r="N704">
            <v>5398606</v>
          </cell>
        </row>
        <row r="705">
          <cell r="A705">
            <v>2127</v>
          </cell>
          <cell r="B705" t="str">
            <v>평면 연삭기</v>
          </cell>
          <cell r="C705">
            <v>1</v>
          </cell>
          <cell r="D705" t="str">
            <v>92.10.31</v>
          </cell>
          <cell r="E705">
            <v>8384535</v>
          </cell>
          <cell r="F705">
            <v>2839128</v>
          </cell>
          <cell r="H705">
            <v>2839128</v>
          </cell>
          <cell r="I705">
            <v>9</v>
          </cell>
          <cell r="J705">
            <v>0.22600000000000001</v>
          </cell>
          <cell r="K705">
            <v>641642</v>
          </cell>
          <cell r="L705">
            <v>5545407</v>
          </cell>
          <cell r="M705">
            <v>6187049</v>
          </cell>
          <cell r="N705">
            <v>2197486</v>
          </cell>
        </row>
        <row r="706">
          <cell r="A706">
            <v>2128</v>
          </cell>
          <cell r="B706" t="str">
            <v>Gas Chromatograph</v>
          </cell>
          <cell r="C706">
            <v>1</v>
          </cell>
          <cell r="D706" t="str">
            <v>92.10.31</v>
          </cell>
          <cell r="E706">
            <v>25613546</v>
          </cell>
          <cell r="F706">
            <v>8673124</v>
          </cell>
          <cell r="H706">
            <v>8673124</v>
          </cell>
          <cell r="I706">
            <v>9</v>
          </cell>
          <cell r="J706">
            <v>0.22600000000000001</v>
          </cell>
          <cell r="K706">
            <v>1960126</v>
          </cell>
          <cell r="L706">
            <v>16940422</v>
          </cell>
          <cell r="M706">
            <v>18900548</v>
          </cell>
          <cell r="N706">
            <v>6712998</v>
          </cell>
        </row>
        <row r="707">
          <cell r="A707">
            <v>2129</v>
          </cell>
          <cell r="B707" t="str">
            <v>Auto Clave (5M)</v>
          </cell>
          <cell r="C707">
            <v>1</v>
          </cell>
          <cell r="D707" t="str">
            <v>92.11.04</v>
          </cell>
          <cell r="E707">
            <v>100182000</v>
          </cell>
          <cell r="F707">
            <v>55232752</v>
          </cell>
          <cell r="H707">
            <v>55232752</v>
          </cell>
          <cell r="I707">
            <v>9</v>
          </cell>
          <cell r="J707">
            <v>0.22600000000000001</v>
          </cell>
          <cell r="K707">
            <v>624130.05000000005</v>
          </cell>
          <cell r="L707">
            <v>44949248</v>
          </cell>
          <cell r="M707">
            <v>45573378.049999997</v>
          </cell>
          <cell r="N707">
            <v>54608621.950000003</v>
          </cell>
        </row>
        <row r="708">
          <cell r="A708">
            <v>2130</v>
          </cell>
          <cell r="B708" t="str">
            <v>Blow Molding M/C 1000 (압출기)</v>
          </cell>
          <cell r="C708">
            <v>1</v>
          </cell>
          <cell r="D708" t="str">
            <v>92.11.04</v>
          </cell>
          <cell r="E708">
            <v>79500000</v>
          </cell>
          <cell r="F708">
            <v>43784387</v>
          </cell>
          <cell r="H708">
            <v>43784387</v>
          </cell>
          <cell r="I708">
            <v>9</v>
          </cell>
          <cell r="J708">
            <v>0.22600000000000001</v>
          </cell>
          <cell r="K708">
            <v>494763.55000000005</v>
          </cell>
          <cell r="L708">
            <v>35715613</v>
          </cell>
          <cell r="M708">
            <v>36210376.549999997</v>
          </cell>
          <cell r="N708">
            <v>43289623.450000003</v>
          </cell>
        </row>
        <row r="709">
          <cell r="A709">
            <v>2131</v>
          </cell>
          <cell r="B709" t="str">
            <v>Plumatex Filling M/C</v>
          </cell>
          <cell r="C709">
            <v>1</v>
          </cell>
          <cell r="D709" t="str">
            <v>92.11.04</v>
          </cell>
          <cell r="E709">
            <v>93000000</v>
          </cell>
          <cell r="F709">
            <v>51219471</v>
          </cell>
          <cell r="H709">
            <v>51219471</v>
          </cell>
          <cell r="I709">
            <v>9</v>
          </cell>
          <cell r="J709">
            <v>0.22600000000000001</v>
          </cell>
          <cell r="K709">
            <v>578780</v>
          </cell>
          <cell r="L709">
            <v>41780529</v>
          </cell>
          <cell r="M709">
            <v>42359309</v>
          </cell>
          <cell r="N709">
            <v>50640691</v>
          </cell>
        </row>
        <row r="710">
          <cell r="A710">
            <v>2132</v>
          </cell>
          <cell r="B710" t="str">
            <v>High Frequency Welding M/C</v>
          </cell>
          <cell r="C710">
            <v>1</v>
          </cell>
          <cell r="D710" t="str">
            <v>92.11.19</v>
          </cell>
          <cell r="E710">
            <v>3274639</v>
          </cell>
          <cell r="F710">
            <v>1130976</v>
          </cell>
          <cell r="H710">
            <v>1130976</v>
          </cell>
          <cell r="I710">
            <v>9</v>
          </cell>
          <cell r="J710">
            <v>0.22600000000000001</v>
          </cell>
          <cell r="K710">
            <v>255600</v>
          </cell>
          <cell r="L710">
            <v>2143663</v>
          </cell>
          <cell r="M710">
            <v>2399263</v>
          </cell>
          <cell r="N710">
            <v>875376</v>
          </cell>
        </row>
        <row r="711">
          <cell r="A711">
            <v>2133</v>
          </cell>
          <cell r="B711" t="str">
            <v>3ml 주사기 인쇄기</v>
          </cell>
          <cell r="C711">
            <v>1</v>
          </cell>
          <cell r="D711" t="str">
            <v>92.11.30</v>
          </cell>
          <cell r="E711">
            <v>14443062</v>
          </cell>
          <cell r="F711">
            <v>4988257</v>
          </cell>
          <cell r="H711">
            <v>4988257</v>
          </cell>
          <cell r="I711">
            <v>9</v>
          </cell>
          <cell r="J711">
            <v>0.22600000000000001</v>
          </cell>
          <cell r="K711">
            <v>1127346</v>
          </cell>
          <cell r="L711">
            <v>9454805</v>
          </cell>
          <cell r="M711">
            <v>10582151</v>
          </cell>
          <cell r="N711">
            <v>3860911</v>
          </cell>
        </row>
        <row r="712">
          <cell r="A712">
            <v>2134</v>
          </cell>
          <cell r="B712" t="str">
            <v>Filling M/C (반자동분주기)</v>
          </cell>
          <cell r="C712">
            <v>1</v>
          </cell>
          <cell r="D712" t="str">
            <v>92.11.30</v>
          </cell>
          <cell r="E712">
            <v>14040740</v>
          </cell>
          <cell r="F712">
            <v>4849306</v>
          </cell>
          <cell r="H712">
            <v>4849306</v>
          </cell>
          <cell r="I712">
            <v>9</v>
          </cell>
          <cell r="J712">
            <v>0.22600000000000001</v>
          </cell>
          <cell r="K712">
            <v>1095943</v>
          </cell>
          <cell r="L712">
            <v>9191434</v>
          </cell>
          <cell r="M712">
            <v>10287377</v>
          </cell>
          <cell r="N712">
            <v>3753363</v>
          </cell>
        </row>
        <row r="713">
          <cell r="A713">
            <v>2135</v>
          </cell>
          <cell r="B713" t="str">
            <v>High Frequency Welding M/C</v>
          </cell>
          <cell r="C713">
            <v>1</v>
          </cell>
          <cell r="D713" t="str">
            <v>92.12.01</v>
          </cell>
          <cell r="E713">
            <v>92000000</v>
          </cell>
          <cell r="F713">
            <v>51660335</v>
          </cell>
          <cell r="H713">
            <v>51660335</v>
          </cell>
          <cell r="I713">
            <v>9</v>
          </cell>
          <cell r="J713">
            <v>0.22600000000000001</v>
          </cell>
          <cell r="K713">
            <v>583761.75</v>
          </cell>
          <cell r="L713">
            <v>40339665</v>
          </cell>
          <cell r="M713">
            <v>40923426.75</v>
          </cell>
          <cell r="N713">
            <v>51076573.25</v>
          </cell>
        </row>
        <row r="714">
          <cell r="A714">
            <v>2136</v>
          </cell>
          <cell r="B714" t="str">
            <v>압출기</v>
          </cell>
          <cell r="C714">
            <v>1</v>
          </cell>
          <cell r="D714" t="str">
            <v>92.12.01</v>
          </cell>
          <cell r="E714">
            <v>76700000</v>
          </cell>
          <cell r="F714">
            <v>43078698</v>
          </cell>
          <cell r="H714">
            <v>43078698</v>
          </cell>
          <cell r="I714">
            <v>9</v>
          </cell>
          <cell r="J714">
            <v>0.22600000000000001</v>
          </cell>
          <cell r="K714">
            <v>486789.25</v>
          </cell>
          <cell r="L714">
            <v>33621302</v>
          </cell>
          <cell r="M714">
            <v>34108091.25</v>
          </cell>
          <cell r="N714">
            <v>42591908.75</v>
          </cell>
        </row>
        <row r="715">
          <cell r="A715">
            <v>2137</v>
          </cell>
          <cell r="B715" t="str">
            <v>고주파 접착기(5KW)</v>
          </cell>
          <cell r="C715">
            <v>1</v>
          </cell>
          <cell r="D715" t="str">
            <v>92.12.01</v>
          </cell>
          <cell r="E715">
            <v>101000000</v>
          </cell>
          <cell r="F715">
            <v>56714063</v>
          </cell>
          <cell r="H715">
            <v>56714063</v>
          </cell>
          <cell r="I715">
            <v>9</v>
          </cell>
          <cell r="J715">
            <v>0.22600000000000001</v>
          </cell>
          <cell r="K715">
            <v>640868.9</v>
          </cell>
          <cell r="L715">
            <v>44285937</v>
          </cell>
          <cell r="M715">
            <v>44926805.899999999</v>
          </cell>
          <cell r="N715">
            <v>56073194.100000001</v>
          </cell>
        </row>
        <row r="716">
          <cell r="A716">
            <v>2138</v>
          </cell>
          <cell r="B716" t="str">
            <v>Filling M/C (반자동조립기)</v>
          </cell>
          <cell r="C716">
            <v>1</v>
          </cell>
          <cell r="D716" t="str">
            <v>92.12.01</v>
          </cell>
          <cell r="E716">
            <v>87000000</v>
          </cell>
          <cell r="F716">
            <v>48852709</v>
          </cell>
          <cell r="H716">
            <v>48852709</v>
          </cell>
          <cell r="I716">
            <v>9</v>
          </cell>
          <cell r="J716">
            <v>0.22600000000000001</v>
          </cell>
          <cell r="K716">
            <v>552035.6</v>
          </cell>
          <cell r="L716">
            <v>38147291</v>
          </cell>
          <cell r="M716">
            <v>38699326.600000001</v>
          </cell>
          <cell r="N716">
            <v>48300673.399999999</v>
          </cell>
        </row>
        <row r="717">
          <cell r="A717">
            <v>2139</v>
          </cell>
          <cell r="B717" t="str">
            <v>Fill Line Winding Jig</v>
          </cell>
          <cell r="C717">
            <v>1</v>
          </cell>
          <cell r="D717" t="str">
            <v>92.12.03</v>
          </cell>
          <cell r="E717">
            <v>856000</v>
          </cell>
          <cell r="F717">
            <v>301427</v>
          </cell>
          <cell r="H717">
            <v>301427</v>
          </cell>
          <cell r="I717">
            <v>9</v>
          </cell>
          <cell r="J717">
            <v>0.22600000000000001</v>
          </cell>
          <cell r="K717">
            <v>68122</v>
          </cell>
          <cell r="L717">
            <v>554573</v>
          </cell>
          <cell r="M717">
            <v>622695</v>
          </cell>
          <cell r="N717">
            <v>233305</v>
          </cell>
        </row>
        <row r="718">
          <cell r="A718">
            <v>2140</v>
          </cell>
          <cell r="B718" t="str">
            <v>Sus Pipe 직선기</v>
          </cell>
          <cell r="C718">
            <v>1</v>
          </cell>
          <cell r="D718" t="str">
            <v>92.12.05</v>
          </cell>
          <cell r="E718">
            <v>5405400</v>
          </cell>
          <cell r="F718">
            <v>1903421</v>
          </cell>
          <cell r="H718">
            <v>1903421</v>
          </cell>
          <cell r="I718">
            <v>9</v>
          </cell>
          <cell r="J718">
            <v>0.22600000000000001</v>
          </cell>
          <cell r="K718">
            <v>430173</v>
          </cell>
          <cell r="L718">
            <v>3501979</v>
          </cell>
          <cell r="M718">
            <v>3932152</v>
          </cell>
          <cell r="N718">
            <v>1473248</v>
          </cell>
        </row>
        <row r="719">
          <cell r="A719">
            <v>2141</v>
          </cell>
          <cell r="B719" t="str">
            <v>100 R/T Cooling Tower</v>
          </cell>
          <cell r="C719">
            <v>1</v>
          </cell>
          <cell r="D719" t="str">
            <v>92.12.05</v>
          </cell>
          <cell r="E719">
            <v>2400000</v>
          </cell>
          <cell r="F719">
            <v>845120</v>
          </cell>
          <cell r="H719">
            <v>845120</v>
          </cell>
          <cell r="I719">
            <v>9</v>
          </cell>
          <cell r="J719">
            <v>0.22600000000000001</v>
          </cell>
          <cell r="K719">
            <v>190997</v>
          </cell>
          <cell r="L719">
            <v>1554880</v>
          </cell>
          <cell r="M719">
            <v>1745877</v>
          </cell>
          <cell r="N719">
            <v>654123</v>
          </cell>
        </row>
        <row r="720">
          <cell r="A720">
            <v>2142</v>
          </cell>
          <cell r="B720" t="str">
            <v>HCL Tank (640*1200H)</v>
          </cell>
          <cell r="C720">
            <v>1</v>
          </cell>
          <cell r="D720" t="str">
            <v>92.12.17</v>
          </cell>
          <cell r="E720">
            <v>846000</v>
          </cell>
          <cell r="F720">
            <v>297906</v>
          </cell>
          <cell r="H720">
            <v>297906</v>
          </cell>
          <cell r="I720">
            <v>9</v>
          </cell>
          <cell r="J720">
            <v>0.22600000000000001</v>
          </cell>
          <cell r="K720">
            <v>67326</v>
          </cell>
          <cell r="L720">
            <v>548094</v>
          </cell>
          <cell r="M720">
            <v>615420</v>
          </cell>
          <cell r="N720">
            <v>230580</v>
          </cell>
        </row>
        <row r="721">
          <cell r="A721">
            <v>2143</v>
          </cell>
          <cell r="B721" t="str">
            <v>김제공장 Air Dryer</v>
          </cell>
          <cell r="C721">
            <v>1</v>
          </cell>
          <cell r="D721" t="str">
            <v>92.12.22</v>
          </cell>
          <cell r="E721">
            <v>3300000</v>
          </cell>
          <cell r="F721">
            <v>1162041</v>
          </cell>
          <cell r="H721">
            <v>1162041</v>
          </cell>
          <cell r="I721">
            <v>9</v>
          </cell>
          <cell r="J721">
            <v>0.22600000000000001</v>
          </cell>
          <cell r="K721">
            <v>262621</v>
          </cell>
          <cell r="L721">
            <v>2137959</v>
          </cell>
          <cell r="M721">
            <v>2400580</v>
          </cell>
          <cell r="N721">
            <v>899420</v>
          </cell>
        </row>
        <row r="722">
          <cell r="A722">
            <v>2144</v>
          </cell>
          <cell r="B722" t="str">
            <v>보일러 (EX-1000SK)</v>
          </cell>
          <cell r="C722">
            <v>1</v>
          </cell>
          <cell r="D722" t="str">
            <v>92.12.24</v>
          </cell>
          <cell r="E722">
            <v>40100000</v>
          </cell>
          <cell r="F722">
            <v>16889042</v>
          </cell>
          <cell r="H722">
            <v>16889042</v>
          </cell>
          <cell r="I722">
            <v>9</v>
          </cell>
          <cell r="J722">
            <v>0.22600000000000001</v>
          </cell>
          <cell r="K722">
            <v>3816923</v>
          </cell>
          <cell r="L722">
            <v>23210958</v>
          </cell>
          <cell r="M722">
            <v>27027881</v>
          </cell>
          <cell r="N722">
            <v>13072119</v>
          </cell>
        </row>
        <row r="723">
          <cell r="A723">
            <v>2145</v>
          </cell>
          <cell r="B723" t="str">
            <v>Leak Test용 Fixture</v>
          </cell>
          <cell r="C723">
            <v>1</v>
          </cell>
          <cell r="D723" t="str">
            <v>92.12.30</v>
          </cell>
          <cell r="E723">
            <v>10688312</v>
          </cell>
          <cell r="F723">
            <v>3763709</v>
          </cell>
          <cell r="H723">
            <v>3763709</v>
          </cell>
          <cell r="I723">
            <v>9</v>
          </cell>
          <cell r="J723">
            <v>0.22600000000000001</v>
          </cell>
          <cell r="K723">
            <v>850598</v>
          </cell>
          <cell r="L723">
            <v>6924603</v>
          </cell>
          <cell r="M723">
            <v>7775201</v>
          </cell>
          <cell r="N723">
            <v>2913111</v>
          </cell>
        </row>
        <row r="724">
          <cell r="A724">
            <v>2146</v>
          </cell>
          <cell r="B724" t="str">
            <v>메타크렌 세척기</v>
          </cell>
          <cell r="C724">
            <v>1</v>
          </cell>
          <cell r="D724" t="str">
            <v>92.12.31</v>
          </cell>
          <cell r="E724">
            <v>16727382</v>
          </cell>
          <cell r="F724">
            <v>5890264</v>
          </cell>
          <cell r="H724">
            <v>5890264</v>
          </cell>
          <cell r="I724">
            <v>9</v>
          </cell>
          <cell r="J724">
            <v>0.22600000000000001</v>
          </cell>
          <cell r="K724">
            <v>1331199</v>
          </cell>
          <cell r="L724">
            <v>10837118</v>
          </cell>
          <cell r="M724">
            <v>12168317</v>
          </cell>
          <cell r="N724">
            <v>4559065</v>
          </cell>
        </row>
        <row r="725">
          <cell r="A725">
            <v>2293</v>
          </cell>
          <cell r="B725" t="str">
            <v>Arterial 용착용 Horn. Nest 제작대</v>
          </cell>
          <cell r="C725">
            <v>1</v>
          </cell>
          <cell r="D725" t="str">
            <v>93.01.08</v>
          </cell>
          <cell r="E725">
            <v>1000000</v>
          </cell>
          <cell r="F725">
            <v>358893</v>
          </cell>
          <cell r="H725">
            <v>358893</v>
          </cell>
          <cell r="I725">
            <v>9</v>
          </cell>
          <cell r="J725">
            <v>0.22600000000000001</v>
          </cell>
          <cell r="K725">
            <v>81109</v>
          </cell>
          <cell r="L725">
            <v>641107</v>
          </cell>
          <cell r="M725">
            <v>722216</v>
          </cell>
          <cell r="N725">
            <v>277784</v>
          </cell>
        </row>
        <row r="726">
          <cell r="A726">
            <v>2294</v>
          </cell>
          <cell r="B726" t="str">
            <v>S-6 고주파 접착기</v>
          </cell>
          <cell r="C726">
            <v>1</v>
          </cell>
          <cell r="D726" t="str">
            <v>93.01.18</v>
          </cell>
          <cell r="E726">
            <v>90708481</v>
          </cell>
          <cell r="F726">
            <v>32554555</v>
          </cell>
          <cell r="H726">
            <v>32554555</v>
          </cell>
          <cell r="I726">
            <v>9</v>
          </cell>
          <cell r="J726">
            <v>0.22600000000000001</v>
          </cell>
          <cell r="K726">
            <v>7357329</v>
          </cell>
          <cell r="L726">
            <v>58153926</v>
          </cell>
          <cell r="M726">
            <v>65511255</v>
          </cell>
          <cell r="N726">
            <v>25197226</v>
          </cell>
        </row>
        <row r="727">
          <cell r="A727">
            <v>2295</v>
          </cell>
          <cell r="B727" t="str">
            <v>냉방설비용 왕복동식 냉동기 구입대</v>
          </cell>
          <cell r="C727">
            <v>1</v>
          </cell>
          <cell r="D727" t="str">
            <v>93.01.18</v>
          </cell>
          <cell r="E727">
            <v>9500000</v>
          </cell>
          <cell r="F727">
            <v>3409476</v>
          </cell>
          <cell r="H727">
            <v>3409476</v>
          </cell>
          <cell r="I727">
            <v>9</v>
          </cell>
          <cell r="J727">
            <v>0.22600000000000001</v>
          </cell>
          <cell r="K727">
            <v>770541</v>
          </cell>
          <cell r="L727">
            <v>6090524</v>
          </cell>
          <cell r="M727">
            <v>6861065</v>
          </cell>
          <cell r="N727">
            <v>2638935</v>
          </cell>
        </row>
        <row r="728">
          <cell r="A728">
            <v>2296</v>
          </cell>
          <cell r="B728" t="str">
            <v>수액 Set 콘넥타 조립기 제작대</v>
          </cell>
          <cell r="C728">
            <v>1</v>
          </cell>
          <cell r="D728" t="str">
            <v>93.01.18</v>
          </cell>
          <cell r="E728">
            <v>21000000</v>
          </cell>
          <cell r="F728">
            <v>7536735</v>
          </cell>
          <cell r="H728">
            <v>7536735</v>
          </cell>
          <cell r="I728">
            <v>9</v>
          </cell>
          <cell r="J728">
            <v>0.22600000000000001</v>
          </cell>
          <cell r="K728">
            <v>1703302</v>
          </cell>
          <cell r="L728">
            <v>13463265</v>
          </cell>
          <cell r="M728">
            <v>15166567</v>
          </cell>
          <cell r="N728">
            <v>5833433</v>
          </cell>
        </row>
        <row r="729">
          <cell r="A729">
            <v>2297</v>
          </cell>
          <cell r="B729" t="str">
            <v>인공심폐기 Potting Jig 제작대</v>
          </cell>
          <cell r="C729">
            <v>1</v>
          </cell>
          <cell r="D729" t="str">
            <v>93.01.19</v>
          </cell>
          <cell r="E729">
            <v>3122180</v>
          </cell>
          <cell r="F729">
            <v>1120527</v>
          </cell>
          <cell r="H729">
            <v>1120527</v>
          </cell>
          <cell r="I729">
            <v>9</v>
          </cell>
          <cell r="J729">
            <v>0.22600000000000001</v>
          </cell>
          <cell r="K729">
            <v>253239</v>
          </cell>
          <cell r="L729">
            <v>2001653</v>
          </cell>
          <cell r="M729">
            <v>2254892</v>
          </cell>
          <cell r="N729">
            <v>867288</v>
          </cell>
        </row>
        <row r="730">
          <cell r="A730">
            <v>2298</v>
          </cell>
          <cell r="B730" t="str">
            <v>3ml 주사기 조립기</v>
          </cell>
          <cell r="C730">
            <v>1</v>
          </cell>
          <cell r="D730" t="str">
            <v>93.02.08</v>
          </cell>
          <cell r="E730">
            <v>30000000</v>
          </cell>
          <cell r="F730">
            <v>11028745</v>
          </cell>
          <cell r="H730">
            <v>11028745</v>
          </cell>
          <cell r="I730">
            <v>9</v>
          </cell>
          <cell r="J730">
            <v>0.22600000000000001</v>
          </cell>
          <cell r="K730">
            <v>2492496</v>
          </cell>
          <cell r="L730">
            <v>18971255</v>
          </cell>
          <cell r="M730">
            <v>21463751</v>
          </cell>
          <cell r="N730">
            <v>8536249</v>
          </cell>
        </row>
        <row r="731">
          <cell r="A731">
            <v>2299</v>
          </cell>
          <cell r="B731" t="str">
            <v>3ml 주사기 외통인쇄기</v>
          </cell>
          <cell r="C731">
            <v>1</v>
          </cell>
          <cell r="D731" t="str">
            <v>93.02.08</v>
          </cell>
          <cell r="E731">
            <v>12000000</v>
          </cell>
          <cell r="F731">
            <v>4411499</v>
          </cell>
          <cell r="H731">
            <v>4411499</v>
          </cell>
          <cell r="I731">
            <v>9</v>
          </cell>
          <cell r="J731">
            <v>0.22600000000000001</v>
          </cell>
          <cell r="K731">
            <v>996998</v>
          </cell>
          <cell r="L731">
            <v>7588501</v>
          </cell>
          <cell r="M731">
            <v>8585499</v>
          </cell>
          <cell r="N731">
            <v>3414501</v>
          </cell>
        </row>
        <row r="732">
          <cell r="A732">
            <v>2300</v>
          </cell>
          <cell r="B732" t="str">
            <v>5ml 주사기 조립기</v>
          </cell>
          <cell r="C732">
            <v>1</v>
          </cell>
          <cell r="D732" t="str">
            <v>93.02.08</v>
          </cell>
          <cell r="E732">
            <v>30000000</v>
          </cell>
          <cell r="F732">
            <v>11028745</v>
          </cell>
          <cell r="H732">
            <v>11028745</v>
          </cell>
          <cell r="I732">
            <v>9</v>
          </cell>
          <cell r="J732">
            <v>0.22600000000000001</v>
          </cell>
          <cell r="K732">
            <v>2492496</v>
          </cell>
          <cell r="L732">
            <v>18971255</v>
          </cell>
          <cell r="M732">
            <v>21463751</v>
          </cell>
          <cell r="N732">
            <v>8536249</v>
          </cell>
        </row>
        <row r="733">
          <cell r="A733">
            <v>2301</v>
          </cell>
          <cell r="B733" t="str">
            <v>5ml 주사기 외통인쇄기</v>
          </cell>
          <cell r="C733">
            <v>1</v>
          </cell>
          <cell r="D733" t="str">
            <v>93.02.08</v>
          </cell>
          <cell r="E733">
            <v>12000000</v>
          </cell>
          <cell r="F733">
            <v>4411499</v>
          </cell>
          <cell r="H733">
            <v>4411499</v>
          </cell>
          <cell r="I733">
            <v>9</v>
          </cell>
          <cell r="J733">
            <v>0.22600000000000001</v>
          </cell>
          <cell r="K733">
            <v>996998</v>
          </cell>
          <cell r="L733">
            <v>7588501</v>
          </cell>
          <cell r="M733">
            <v>8585499</v>
          </cell>
          <cell r="N733">
            <v>3414501</v>
          </cell>
        </row>
        <row r="734">
          <cell r="A734">
            <v>2302</v>
          </cell>
          <cell r="B734" t="str">
            <v>Bio사업부 저온살균기 Chamber Gasket 제작대</v>
          </cell>
          <cell r="C734">
            <v>1</v>
          </cell>
          <cell r="D734" t="str">
            <v>93.02.16</v>
          </cell>
          <cell r="E734">
            <v>1415000</v>
          </cell>
          <cell r="F734">
            <v>520190</v>
          </cell>
          <cell r="H734">
            <v>520190</v>
          </cell>
          <cell r="I734">
            <v>9</v>
          </cell>
          <cell r="J734">
            <v>0.22600000000000001</v>
          </cell>
          <cell r="K734">
            <v>117562</v>
          </cell>
          <cell r="L734">
            <v>894810</v>
          </cell>
          <cell r="M734">
            <v>1012372</v>
          </cell>
          <cell r="N734">
            <v>402628</v>
          </cell>
        </row>
        <row r="735">
          <cell r="A735">
            <v>2303</v>
          </cell>
          <cell r="B735" t="str">
            <v>E.O Gas 멸균기 Mechanical Seal 제작대</v>
          </cell>
          <cell r="C735">
            <v>1</v>
          </cell>
          <cell r="D735" t="str">
            <v>93.03.02</v>
          </cell>
          <cell r="E735">
            <v>712000</v>
          </cell>
          <cell r="F735">
            <v>267968</v>
          </cell>
          <cell r="H735">
            <v>267968</v>
          </cell>
          <cell r="I735">
            <v>9</v>
          </cell>
          <cell r="J735">
            <v>0.22600000000000001</v>
          </cell>
          <cell r="K735">
            <v>60560</v>
          </cell>
          <cell r="L735">
            <v>444032</v>
          </cell>
          <cell r="M735">
            <v>504592</v>
          </cell>
          <cell r="N735">
            <v>207408</v>
          </cell>
        </row>
        <row r="736">
          <cell r="A736">
            <v>2304</v>
          </cell>
          <cell r="B736" t="str">
            <v>김제공장 Blister Packing M/C</v>
          </cell>
          <cell r="C736">
            <v>1</v>
          </cell>
          <cell r="D736" t="str">
            <v>93.03.04</v>
          </cell>
          <cell r="E736">
            <v>1715000</v>
          </cell>
          <cell r="F736">
            <v>645455</v>
          </cell>
          <cell r="H736">
            <v>645455</v>
          </cell>
          <cell r="I736">
            <v>9</v>
          </cell>
          <cell r="J736">
            <v>0.22600000000000001</v>
          </cell>
          <cell r="K736">
            <v>145872</v>
          </cell>
          <cell r="L736">
            <v>1069545</v>
          </cell>
          <cell r="M736">
            <v>1215417</v>
          </cell>
          <cell r="N736">
            <v>499583</v>
          </cell>
        </row>
        <row r="737">
          <cell r="A737">
            <v>2305</v>
          </cell>
          <cell r="B737" t="str">
            <v>압출 2호기 온도조절기</v>
          </cell>
          <cell r="C737">
            <v>1</v>
          </cell>
          <cell r="D737" t="str">
            <v>93.03.22</v>
          </cell>
          <cell r="E737">
            <v>550000</v>
          </cell>
          <cell r="F737">
            <v>206998</v>
          </cell>
          <cell r="H737">
            <v>206998</v>
          </cell>
          <cell r="I737">
            <v>9</v>
          </cell>
          <cell r="J737">
            <v>0.22600000000000001</v>
          </cell>
          <cell r="K737">
            <v>46781</v>
          </cell>
          <cell r="L737">
            <v>343002</v>
          </cell>
          <cell r="M737">
            <v>389783</v>
          </cell>
          <cell r="N737">
            <v>160217</v>
          </cell>
        </row>
        <row r="738">
          <cell r="A738">
            <v>2306</v>
          </cell>
          <cell r="B738" t="str">
            <v>Multivac Packing M/C</v>
          </cell>
          <cell r="C738">
            <v>1</v>
          </cell>
          <cell r="D738" t="str">
            <v>93.04.15</v>
          </cell>
          <cell r="E738">
            <v>17379053</v>
          </cell>
          <cell r="F738">
            <v>6692505</v>
          </cell>
          <cell r="H738">
            <v>6692505</v>
          </cell>
          <cell r="I738">
            <v>9</v>
          </cell>
          <cell r="J738">
            <v>0.22600000000000001</v>
          </cell>
          <cell r="K738">
            <v>1512506</v>
          </cell>
          <cell r="L738">
            <v>10686548</v>
          </cell>
          <cell r="M738">
            <v>12199054</v>
          </cell>
          <cell r="N738">
            <v>5179999</v>
          </cell>
        </row>
        <row r="739">
          <cell r="A739">
            <v>2307</v>
          </cell>
          <cell r="B739" t="str">
            <v>초음파용착기</v>
          </cell>
          <cell r="C739">
            <v>1</v>
          </cell>
          <cell r="D739" t="str">
            <v>93.04.16</v>
          </cell>
          <cell r="E739">
            <v>27870000</v>
          </cell>
          <cell r="F739">
            <v>10732466</v>
          </cell>
          <cell r="H739">
            <v>10732466</v>
          </cell>
          <cell r="I739">
            <v>9</v>
          </cell>
          <cell r="J739">
            <v>0.22600000000000001</v>
          </cell>
          <cell r="K739">
            <v>2425537</v>
          </cell>
          <cell r="L739">
            <v>17137534</v>
          </cell>
          <cell r="M739">
            <v>19563071</v>
          </cell>
          <cell r="N739">
            <v>8306929</v>
          </cell>
        </row>
        <row r="740">
          <cell r="A740">
            <v>2308</v>
          </cell>
          <cell r="B740" t="str">
            <v>High Frequency Welding M/C</v>
          </cell>
          <cell r="C740">
            <v>1</v>
          </cell>
          <cell r="D740" t="str">
            <v>93.04.16</v>
          </cell>
          <cell r="E740">
            <v>274000000</v>
          </cell>
          <cell r="F740">
            <v>168258044</v>
          </cell>
          <cell r="H740">
            <v>168258044</v>
          </cell>
          <cell r="I740">
            <v>9</v>
          </cell>
          <cell r="J740">
            <v>0.22600000000000001</v>
          </cell>
          <cell r="K740">
            <v>1901315.85</v>
          </cell>
          <cell r="L740">
            <v>105741956</v>
          </cell>
          <cell r="M740">
            <v>107643271.84999999</v>
          </cell>
          <cell r="N740">
            <v>166356728.15000001</v>
          </cell>
        </row>
        <row r="741">
          <cell r="A741">
            <v>2309</v>
          </cell>
          <cell r="B741" t="str">
            <v>Blister Packing M/C</v>
          </cell>
          <cell r="C741">
            <v>1</v>
          </cell>
          <cell r="D741" t="str">
            <v>93.04.17</v>
          </cell>
          <cell r="E741">
            <v>125000000</v>
          </cell>
          <cell r="F741">
            <v>76760058</v>
          </cell>
          <cell r="H741">
            <v>76760058</v>
          </cell>
          <cell r="I741">
            <v>9</v>
          </cell>
          <cell r="J741">
            <v>0.22600000000000001</v>
          </cell>
          <cell r="K741">
            <v>867388.65</v>
          </cell>
          <cell r="L741">
            <v>48239942</v>
          </cell>
          <cell r="M741">
            <v>49107330.649999999</v>
          </cell>
          <cell r="N741">
            <v>75892669.349999994</v>
          </cell>
        </row>
        <row r="742">
          <cell r="A742">
            <v>2310</v>
          </cell>
          <cell r="B742" t="str">
            <v>Reveres Osmosis M/C</v>
          </cell>
          <cell r="C742">
            <v>6</v>
          </cell>
          <cell r="D742" t="str">
            <v>93.04.19</v>
          </cell>
          <cell r="E742">
            <v>65220000</v>
          </cell>
          <cell r="F742">
            <v>40050328</v>
          </cell>
          <cell r="H742">
            <v>40050328</v>
          </cell>
          <cell r="I742">
            <v>9</v>
          </cell>
          <cell r="J742">
            <v>0.22600000000000001</v>
          </cell>
          <cell r="K742">
            <v>452568.7</v>
          </cell>
          <cell r="L742">
            <v>25169672</v>
          </cell>
          <cell r="M742">
            <v>25622240.699999999</v>
          </cell>
          <cell r="N742">
            <v>39597759.299999997</v>
          </cell>
        </row>
        <row r="743">
          <cell r="A743">
            <v>2311</v>
          </cell>
          <cell r="B743" t="str">
            <v>사출성형기</v>
          </cell>
          <cell r="C743">
            <v>3</v>
          </cell>
          <cell r="D743" t="str">
            <v>93.04.22</v>
          </cell>
          <cell r="E743">
            <v>8400000</v>
          </cell>
          <cell r="F743">
            <v>3234759</v>
          </cell>
          <cell r="H743">
            <v>3234759</v>
          </cell>
          <cell r="I743">
            <v>9</v>
          </cell>
          <cell r="J743">
            <v>0.22600000000000001</v>
          </cell>
          <cell r="K743">
            <v>731055</v>
          </cell>
          <cell r="L743">
            <v>5165241</v>
          </cell>
          <cell r="M743">
            <v>5896296</v>
          </cell>
          <cell r="N743">
            <v>2503704</v>
          </cell>
        </row>
        <row r="744">
          <cell r="A744">
            <v>2312</v>
          </cell>
          <cell r="B744" t="str">
            <v>주사침 자동조립기</v>
          </cell>
          <cell r="C744">
            <v>1</v>
          </cell>
          <cell r="D744" t="str">
            <v>93.04.30</v>
          </cell>
          <cell r="E744">
            <v>49630000</v>
          </cell>
          <cell r="F744">
            <v>30476815</v>
          </cell>
          <cell r="H744">
            <v>30476815</v>
          </cell>
          <cell r="I744">
            <v>9</v>
          </cell>
          <cell r="J744">
            <v>0.22600000000000001</v>
          </cell>
          <cell r="K744">
            <v>344388</v>
          </cell>
          <cell r="L744">
            <v>19153185</v>
          </cell>
          <cell r="M744">
            <v>19497573</v>
          </cell>
          <cell r="N744">
            <v>30132427</v>
          </cell>
        </row>
        <row r="745">
          <cell r="A745">
            <v>2313</v>
          </cell>
          <cell r="B745" t="str">
            <v>Needle 자동조립기</v>
          </cell>
          <cell r="C745">
            <v>2</v>
          </cell>
          <cell r="D745" t="str">
            <v>93.04.30</v>
          </cell>
          <cell r="E745">
            <v>293000000</v>
          </cell>
          <cell r="F745">
            <v>179925572</v>
          </cell>
          <cell r="H745">
            <v>179925572</v>
          </cell>
          <cell r="I745">
            <v>9</v>
          </cell>
          <cell r="J745">
            <v>0.22600000000000001</v>
          </cell>
          <cell r="K745">
            <v>2033158.9500000002</v>
          </cell>
          <cell r="L745">
            <v>113074428</v>
          </cell>
          <cell r="M745">
            <v>115107586.95</v>
          </cell>
          <cell r="N745">
            <v>177892413.05000001</v>
          </cell>
        </row>
        <row r="746">
          <cell r="A746">
            <v>2314</v>
          </cell>
          <cell r="B746" t="str">
            <v>고주파접착기 (5KW)</v>
          </cell>
          <cell r="C746">
            <v>1</v>
          </cell>
          <cell r="D746" t="str">
            <v>93.05.06</v>
          </cell>
          <cell r="E746">
            <v>46750000</v>
          </cell>
          <cell r="F746">
            <v>29359282</v>
          </cell>
          <cell r="H746">
            <v>29359282</v>
          </cell>
          <cell r="I746">
            <v>9</v>
          </cell>
          <cell r="J746">
            <v>0.22600000000000001</v>
          </cell>
          <cell r="K746">
            <v>331759.85000000003</v>
          </cell>
          <cell r="L746">
            <v>17390718</v>
          </cell>
          <cell r="M746">
            <v>17722477.850000001</v>
          </cell>
          <cell r="N746">
            <v>29027522.149999999</v>
          </cell>
        </row>
        <row r="747">
          <cell r="A747">
            <v>2315</v>
          </cell>
          <cell r="B747" t="str">
            <v>Auto Clave (Bio)</v>
          </cell>
          <cell r="C747">
            <v>1</v>
          </cell>
          <cell r="D747" t="str">
            <v>93.05.11</v>
          </cell>
          <cell r="E747">
            <v>37500000</v>
          </cell>
          <cell r="F747">
            <v>23550227</v>
          </cell>
          <cell r="H747">
            <v>23550227</v>
          </cell>
          <cell r="I747">
            <v>9</v>
          </cell>
          <cell r="J747">
            <v>0.22600000000000001</v>
          </cell>
          <cell r="K747">
            <v>266117.55</v>
          </cell>
          <cell r="L747">
            <v>13949773</v>
          </cell>
          <cell r="M747">
            <v>14215890.550000001</v>
          </cell>
          <cell r="N747">
            <v>23284109.449999999</v>
          </cell>
        </row>
        <row r="748">
          <cell r="A748">
            <v>2316</v>
          </cell>
          <cell r="B748" t="str">
            <v>주사기 외통 전사인쇄기</v>
          </cell>
          <cell r="C748">
            <v>1</v>
          </cell>
          <cell r="D748" t="str">
            <v>93.05.17</v>
          </cell>
          <cell r="E748">
            <v>89000000</v>
          </cell>
          <cell r="F748">
            <v>55892536</v>
          </cell>
          <cell r="H748">
            <v>55892536</v>
          </cell>
          <cell r="I748">
            <v>9</v>
          </cell>
          <cell r="J748">
            <v>0.22600000000000001</v>
          </cell>
          <cell r="K748">
            <v>631585.65</v>
          </cell>
          <cell r="L748">
            <v>33107464</v>
          </cell>
          <cell r="M748">
            <v>33739049.649999999</v>
          </cell>
          <cell r="N748">
            <v>55260950.350000001</v>
          </cell>
        </row>
        <row r="749">
          <cell r="A749">
            <v>2317</v>
          </cell>
          <cell r="B749" t="str">
            <v>2ml 자동조립기</v>
          </cell>
          <cell r="C749">
            <v>1</v>
          </cell>
          <cell r="D749" t="str">
            <v>93.05.17</v>
          </cell>
          <cell r="E749">
            <v>124000000</v>
          </cell>
          <cell r="F749">
            <v>77872747</v>
          </cell>
          <cell r="H749">
            <v>77872747</v>
          </cell>
          <cell r="I749">
            <v>9</v>
          </cell>
          <cell r="J749">
            <v>0.22600000000000001</v>
          </cell>
          <cell r="K749">
            <v>879962</v>
          </cell>
          <cell r="L749">
            <v>46127253</v>
          </cell>
          <cell r="M749">
            <v>47007215</v>
          </cell>
          <cell r="N749">
            <v>76992785</v>
          </cell>
        </row>
        <row r="750">
          <cell r="A750">
            <v>2318</v>
          </cell>
          <cell r="B750" t="str">
            <v>10-20ml 자동조립기</v>
          </cell>
          <cell r="C750">
            <v>1</v>
          </cell>
          <cell r="D750" t="str">
            <v>93.05.17</v>
          </cell>
          <cell r="E750">
            <v>182000000</v>
          </cell>
          <cell r="F750">
            <v>114297096</v>
          </cell>
          <cell r="H750">
            <v>114297096</v>
          </cell>
          <cell r="I750">
            <v>9</v>
          </cell>
          <cell r="J750">
            <v>0.22600000000000001</v>
          </cell>
          <cell r="K750">
            <v>1291557.1500000001</v>
          </cell>
          <cell r="L750">
            <v>67702904</v>
          </cell>
          <cell r="M750">
            <v>68994461.150000006</v>
          </cell>
          <cell r="N750">
            <v>113005538.84999999</v>
          </cell>
        </row>
        <row r="751">
          <cell r="A751">
            <v>2319</v>
          </cell>
          <cell r="B751" t="str">
            <v>Needle Packing M/C</v>
          </cell>
          <cell r="C751">
            <v>1</v>
          </cell>
          <cell r="D751" t="str">
            <v>93.05.31</v>
          </cell>
          <cell r="E751">
            <v>95000000</v>
          </cell>
          <cell r="F751">
            <v>59660572</v>
          </cell>
          <cell r="H751">
            <v>59660572</v>
          </cell>
          <cell r="I751">
            <v>9</v>
          </cell>
          <cell r="J751">
            <v>0.22600000000000001</v>
          </cell>
          <cell r="K751">
            <v>674164.45000000007</v>
          </cell>
          <cell r="L751">
            <v>35339428</v>
          </cell>
          <cell r="M751">
            <v>36013592.450000003</v>
          </cell>
          <cell r="N751">
            <v>58986407.549999997</v>
          </cell>
        </row>
        <row r="752">
          <cell r="A752">
            <v>2320</v>
          </cell>
          <cell r="B752" t="str">
            <v>Auto Clave #2호기 Cantrol Valve 구입대</v>
          </cell>
          <cell r="C752">
            <v>1</v>
          </cell>
          <cell r="D752" t="str">
            <v>93.06.01</v>
          </cell>
          <cell r="E752">
            <v>3220000</v>
          </cell>
          <cell r="F752">
            <v>1296231</v>
          </cell>
          <cell r="H752">
            <v>1296231</v>
          </cell>
          <cell r="I752">
            <v>9</v>
          </cell>
          <cell r="J752">
            <v>0.22600000000000001</v>
          </cell>
          <cell r="K752">
            <v>292948</v>
          </cell>
          <cell r="L752">
            <v>1923769</v>
          </cell>
          <cell r="M752">
            <v>2216717</v>
          </cell>
          <cell r="N752">
            <v>1003283</v>
          </cell>
        </row>
        <row r="753">
          <cell r="A753">
            <v>2321</v>
          </cell>
          <cell r="B753" t="str">
            <v>Inner Box Sticker 분리기</v>
          </cell>
          <cell r="C753">
            <v>1</v>
          </cell>
          <cell r="D753" t="str">
            <v>93.06.03</v>
          </cell>
          <cell r="E753">
            <v>550000</v>
          </cell>
          <cell r="F753">
            <v>221407</v>
          </cell>
          <cell r="H753">
            <v>221407</v>
          </cell>
          <cell r="I753">
            <v>9</v>
          </cell>
          <cell r="J753">
            <v>0.22600000000000001</v>
          </cell>
          <cell r="K753">
            <v>50037</v>
          </cell>
          <cell r="L753">
            <v>328593</v>
          </cell>
          <cell r="M753">
            <v>378630</v>
          </cell>
          <cell r="N753">
            <v>171370</v>
          </cell>
        </row>
        <row r="754">
          <cell r="A754">
            <v>2322</v>
          </cell>
          <cell r="B754" t="str">
            <v>고주파접착기 (3-15KW)</v>
          </cell>
          <cell r="C754">
            <v>4</v>
          </cell>
          <cell r="D754" t="str">
            <v>93.06.16</v>
          </cell>
          <cell r="E754">
            <v>269850000</v>
          </cell>
          <cell r="F754">
            <v>173405574</v>
          </cell>
          <cell r="H754">
            <v>173405574</v>
          </cell>
          <cell r="I754">
            <v>9</v>
          </cell>
          <cell r="J754">
            <v>0.22600000000000001</v>
          </cell>
          <cell r="K754">
            <v>1959482.9500000002</v>
          </cell>
          <cell r="L754">
            <v>96444426</v>
          </cell>
          <cell r="M754">
            <v>98403908.950000003</v>
          </cell>
          <cell r="N754">
            <v>171446091.05000001</v>
          </cell>
        </row>
        <row r="755">
          <cell r="A755">
            <v>2323</v>
          </cell>
          <cell r="B755" t="str">
            <v>Auto Clave</v>
          </cell>
          <cell r="C755">
            <v>1</v>
          </cell>
          <cell r="D755" t="str">
            <v>93.06.16</v>
          </cell>
          <cell r="E755">
            <v>67500000</v>
          </cell>
          <cell r="F755">
            <v>43330383</v>
          </cell>
          <cell r="H755">
            <v>43330383</v>
          </cell>
          <cell r="I755">
            <v>9</v>
          </cell>
          <cell r="J755">
            <v>0.22600000000000001</v>
          </cell>
          <cell r="K755">
            <v>489633.30000000005</v>
          </cell>
          <cell r="L755">
            <v>24169617</v>
          </cell>
          <cell r="M755">
            <v>24659250.300000001</v>
          </cell>
          <cell r="N755">
            <v>42840749.700000003</v>
          </cell>
        </row>
        <row r="756">
          <cell r="A756">
            <v>2324</v>
          </cell>
          <cell r="B756" t="str">
            <v>IHCP System용 Tube Pump</v>
          </cell>
          <cell r="C756">
            <v>1</v>
          </cell>
          <cell r="D756" t="str">
            <v>93.06.17</v>
          </cell>
          <cell r="E756">
            <v>500000</v>
          </cell>
          <cell r="F756">
            <v>201280</v>
          </cell>
          <cell r="H756">
            <v>201280</v>
          </cell>
          <cell r="I756">
            <v>9</v>
          </cell>
          <cell r="J756">
            <v>0.22600000000000001</v>
          </cell>
          <cell r="K756">
            <v>45489</v>
          </cell>
          <cell r="L756">
            <v>298720</v>
          </cell>
          <cell r="M756">
            <v>344209</v>
          </cell>
          <cell r="N756">
            <v>155791</v>
          </cell>
        </row>
        <row r="757">
          <cell r="A757">
            <v>2325</v>
          </cell>
          <cell r="B757" t="str">
            <v>Injection M/C</v>
          </cell>
          <cell r="C757">
            <v>4</v>
          </cell>
          <cell r="D757" t="str">
            <v>93.06.30</v>
          </cell>
          <cell r="E757">
            <v>180000000</v>
          </cell>
          <cell r="F757">
            <v>115547686</v>
          </cell>
          <cell r="H757">
            <v>115547686</v>
          </cell>
          <cell r="I757">
            <v>9</v>
          </cell>
          <cell r="J757">
            <v>0.22600000000000001</v>
          </cell>
          <cell r="K757">
            <v>1305688.8500000001</v>
          </cell>
          <cell r="L757">
            <v>64452314</v>
          </cell>
          <cell r="M757">
            <v>65758002.850000001</v>
          </cell>
          <cell r="N757">
            <v>114241997.15000001</v>
          </cell>
        </row>
        <row r="758">
          <cell r="A758">
            <v>2326</v>
          </cell>
          <cell r="B758" t="str">
            <v>Optic Fiber Themometer</v>
          </cell>
          <cell r="C758">
            <v>1</v>
          </cell>
          <cell r="D758" t="str">
            <v>93.07.02</v>
          </cell>
          <cell r="E758">
            <v>12300000</v>
          </cell>
          <cell r="F758">
            <v>5058850</v>
          </cell>
          <cell r="H758">
            <v>5058850</v>
          </cell>
          <cell r="I758">
            <v>9</v>
          </cell>
          <cell r="J758">
            <v>0.22600000000000001</v>
          </cell>
          <cell r="K758">
            <v>1143300</v>
          </cell>
          <cell r="L758">
            <v>7241150</v>
          </cell>
          <cell r="M758">
            <v>8384450</v>
          </cell>
          <cell r="N758">
            <v>3915550</v>
          </cell>
        </row>
        <row r="759">
          <cell r="A759">
            <v>2327</v>
          </cell>
          <cell r="B759" t="str">
            <v>10ml 주사기 자동조립기</v>
          </cell>
          <cell r="C759">
            <v>1</v>
          </cell>
          <cell r="D759" t="str">
            <v>93.07.07</v>
          </cell>
          <cell r="E759">
            <v>3132000</v>
          </cell>
          <cell r="F759">
            <v>1288157</v>
          </cell>
          <cell r="H759">
            <v>1288157</v>
          </cell>
          <cell r="I759">
            <v>9</v>
          </cell>
          <cell r="J759">
            <v>0.22600000000000001</v>
          </cell>
          <cell r="K759">
            <v>291123</v>
          </cell>
          <cell r="L759">
            <v>1843843</v>
          </cell>
          <cell r="M759">
            <v>2134966</v>
          </cell>
          <cell r="N759">
            <v>997034</v>
          </cell>
        </row>
        <row r="760">
          <cell r="A760">
            <v>2328</v>
          </cell>
          <cell r="B760" t="str">
            <v>열접착기</v>
          </cell>
          <cell r="C760">
            <v>1</v>
          </cell>
          <cell r="D760" t="str">
            <v>93.07.20</v>
          </cell>
          <cell r="E760">
            <v>4560000</v>
          </cell>
          <cell r="F760">
            <v>1875478</v>
          </cell>
          <cell r="H760">
            <v>1875478</v>
          </cell>
          <cell r="I760">
            <v>9</v>
          </cell>
          <cell r="J760">
            <v>0.22600000000000001</v>
          </cell>
          <cell r="K760">
            <v>423858</v>
          </cell>
          <cell r="L760">
            <v>2684522</v>
          </cell>
          <cell r="M760">
            <v>3108380</v>
          </cell>
          <cell r="N760">
            <v>1451620</v>
          </cell>
        </row>
        <row r="761">
          <cell r="A761">
            <v>2329</v>
          </cell>
          <cell r="B761" t="str">
            <v>Tacho Generator</v>
          </cell>
          <cell r="C761">
            <v>1</v>
          </cell>
          <cell r="D761" t="str">
            <v>93.07.28</v>
          </cell>
          <cell r="E761">
            <v>592088</v>
          </cell>
          <cell r="F761">
            <v>243520</v>
          </cell>
          <cell r="H761">
            <v>243520</v>
          </cell>
          <cell r="I761">
            <v>9</v>
          </cell>
          <cell r="J761">
            <v>0.22600000000000001</v>
          </cell>
          <cell r="K761">
            <v>55035</v>
          </cell>
          <cell r="L761">
            <v>348568</v>
          </cell>
          <cell r="M761">
            <v>403603</v>
          </cell>
          <cell r="N761">
            <v>188485</v>
          </cell>
        </row>
        <row r="762">
          <cell r="A762">
            <v>2330</v>
          </cell>
          <cell r="B762" t="str">
            <v>수중 Pump</v>
          </cell>
          <cell r="C762">
            <v>1</v>
          </cell>
          <cell r="D762" t="str">
            <v>93.08.02</v>
          </cell>
          <cell r="E762">
            <v>800000</v>
          </cell>
          <cell r="F762">
            <v>336019</v>
          </cell>
          <cell r="H762">
            <v>336019</v>
          </cell>
          <cell r="I762">
            <v>9</v>
          </cell>
          <cell r="J762">
            <v>0.22600000000000001</v>
          </cell>
          <cell r="K762">
            <v>75940</v>
          </cell>
          <cell r="L762">
            <v>463981</v>
          </cell>
          <cell r="M762">
            <v>539921</v>
          </cell>
          <cell r="N762">
            <v>260079</v>
          </cell>
        </row>
        <row r="763">
          <cell r="A763">
            <v>2331</v>
          </cell>
          <cell r="B763" t="str">
            <v>R.S System Localizer Target &amp; Fram Ring 제작</v>
          </cell>
          <cell r="C763">
            <v>1</v>
          </cell>
          <cell r="D763" t="str">
            <v>93.08.26</v>
          </cell>
          <cell r="E763">
            <v>2000000</v>
          </cell>
          <cell r="F763">
            <v>840044</v>
          </cell>
          <cell r="H763">
            <v>840044</v>
          </cell>
          <cell r="I763">
            <v>9</v>
          </cell>
          <cell r="J763">
            <v>0.22600000000000001</v>
          </cell>
          <cell r="K763">
            <v>189849</v>
          </cell>
          <cell r="L763">
            <v>1159956</v>
          </cell>
          <cell r="M763">
            <v>1349805</v>
          </cell>
          <cell r="N763">
            <v>650195</v>
          </cell>
        </row>
        <row r="764">
          <cell r="A764">
            <v>2332</v>
          </cell>
          <cell r="B764" t="str">
            <v>40R/T 냉동기</v>
          </cell>
          <cell r="C764">
            <v>1</v>
          </cell>
          <cell r="D764" t="str">
            <v>93.09.02</v>
          </cell>
          <cell r="E764">
            <v>9700000</v>
          </cell>
          <cell r="F764">
            <v>3751173</v>
          </cell>
          <cell r="H764">
            <v>3751173</v>
          </cell>
          <cell r="I764">
            <v>8</v>
          </cell>
          <cell r="J764">
            <v>0.25</v>
          </cell>
          <cell r="K764">
            <v>937793</v>
          </cell>
          <cell r="L764">
            <v>5948827</v>
          </cell>
          <cell r="M764">
            <v>6886620</v>
          </cell>
          <cell r="N764">
            <v>2813380</v>
          </cell>
        </row>
        <row r="765">
          <cell r="A765">
            <v>2333</v>
          </cell>
          <cell r="B765" t="str">
            <v>Ion Chromatography</v>
          </cell>
          <cell r="C765">
            <v>1</v>
          </cell>
          <cell r="D765" t="str">
            <v>93.10.21</v>
          </cell>
          <cell r="E765">
            <v>14534129</v>
          </cell>
          <cell r="F765">
            <v>5748363</v>
          </cell>
          <cell r="H765">
            <v>5748363</v>
          </cell>
          <cell r="I765">
            <v>8</v>
          </cell>
          <cell r="J765">
            <v>0.25</v>
          </cell>
          <cell r="K765">
            <v>1437090</v>
          </cell>
          <cell r="L765">
            <v>8785766</v>
          </cell>
          <cell r="M765">
            <v>10222856</v>
          </cell>
          <cell r="N765">
            <v>4311273</v>
          </cell>
        </row>
        <row r="766">
          <cell r="A766">
            <v>2334</v>
          </cell>
          <cell r="B766" t="str">
            <v>High Frequency Welding M/C</v>
          </cell>
          <cell r="C766">
            <v>1</v>
          </cell>
          <cell r="D766" t="str">
            <v>93.10.30</v>
          </cell>
          <cell r="E766">
            <v>47162182</v>
          </cell>
          <cell r="F766">
            <v>4716219</v>
          </cell>
          <cell r="H766">
            <v>4716219</v>
          </cell>
          <cell r="I766">
            <v>3</v>
          </cell>
          <cell r="J766">
            <v>0.53600000000000003</v>
          </cell>
          <cell r="K766">
            <v>943043</v>
          </cell>
          <cell r="L766">
            <v>42445963</v>
          </cell>
          <cell r="M766">
            <v>43389006</v>
          </cell>
          <cell r="N766">
            <v>3773176</v>
          </cell>
        </row>
        <row r="767">
          <cell r="A767">
            <v>2335</v>
          </cell>
          <cell r="B767" t="str">
            <v>Water Still Kemiterm</v>
          </cell>
          <cell r="C767">
            <v>1</v>
          </cell>
          <cell r="D767" t="str">
            <v>93.10.30</v>
          </cell>
          <cell r="E767">
            <v>10103323</v>
          </cell>
          <cell r="F767">
            <v>1010333</v>
          </cell>
          <cell r="H767">
            <v>1010333</v>
          </cell>
          <cell r="I767">
            <v>3</v>
          </cell>
          <cell r="J767">
            <v>0.53600000000000003</v>
          </cell>
          <cell r="K767">
            <v>201866</v>
          </cell>
          <cell r="L767">
            <v>9092990</v>
          </cell>
          <cell r="M767">
            <v>9294856</v>
          </cell>
          <cell r="N767">
            <v>808467</v>
          </cell>
        </row>
        <row r="768">
          <cell r="A768">
            <v>2336</v>
          </cell>
          <cell r="B768" t="str">
            <v>멸균기</v>
          </cell>
          <cell r="C768">
            <v>1</v>
          </cell>
          <cell r="D768" t="str">
            <v>93.10.30</v>
          </cell>
          <cell r="E768">
            <v>8150000</v>
          </cell>
          <cell r="F768">
            <v>815000</v>
          </cell>
          <cell r="H768">
            <v>815000</v>
          </cell>
          <cell r="I768">
            <v>3</v>
          </cell>
          <cell r="J768">
            <v>0.53600000000000003</v>
          </cell>
          <cell r="K768">
            <v>162800</v>
          </cell>
          <cell r="L768">
            <v>7335000</v>
          </cell>
          <cell r="M768">
            <v>7497800</v>
          </cell>
          <cell r="N768">
            <v>652200</v>
          </cell>
        </row>
        <row r="769">
          <cell r="A769">
            <v>2337</v>
          </cell>
          <cell r="B769" t="str">
            <v>Nater Pump 외</v>
          </cell>
          <cell r="C769">
            <v>54</v>
          </cell>
          <cell r="D769" t="str">
            <v>93.10.30</v>
          </cell>
          <cell r="E769">
            <v>4166400</v>
          </cell>
          <cell r="F769">
            <v>333512</v>
          </cell>
          <cell r="H769">
            <v>333512</v>
          </cell>
          <cell r="I769">
            <v>2</v>
          </cell>
          <cell r="J769">
            <v>0.68400000000000005</v>
          </cell>
          <cell r="K769">
            <v>83128</v>
          </cell>
          <cell r="L769">
            <v>3832888</v>
          </cell>
          <cell r="M769">
            <v>3916016</v>
          </cell>
          <cell r="N769">
            <v>250384</v>
          </cell>
        </row>
        <row r="770">
          <cell r="A770">
            <v>2338</v>
          </cell>
          <cell r="B770" t="str">
            <v>CBC Bottle 부품 공급기</v>
          </cell>
          <cell r="C770">
            <v>1</v>
          </cell>
          <cell r="D770" t="str">
            <v>93.10.30</v>
          </cell>
          <cell r="E770">
            <v>329920</v>
          </cell>
          <cell r="F770">
            <v>52151</v>
          </cell>
          <cell r="H770">
            <v>52151</v>
          </cell>
          <cell r="I770">
            <v>4</v>
          </cell>
          <cell r="J770">
            <v>0.438</v>
          </cell>
          <cell r="K770">
            <v>19159</v>
          </cell>
          <cell r="L770">
            <v>277769</v>
          </cell>
          <cell r="M770">
            <v>296928</v>
          </cell>
          <cell r="N770">
            <v>32992</v>
          </cell>
        </row>
        <row r="771">
          <cell r="A771">
            <v>2339</v>
          </cell>
          <cell r="B771" t="str">
            <v>자동밴딩기</v>
          </cell>
          <cell r="C771">
            <v>1</v>
          </cell>
          <cell r="D771" t="str">
            <v>93.10.30</v>
          </cell>
          <cell r="E771">
            <v>1291003</v>
          </cell>
          <cell r="F771">
            <v>448135</v>
          </cell>
          <cell r="H771">
            <v>448135</v>
          </cell>
          <cell r="I771">
            <v>7</v>
          </cell>
          <cell r="J771">
            <v>0.28000000000000003</v>
          </cell>
          <cell r="K771">
            <v>125477</v>
          </cell>
          <cell r="L771">
            <v>842868</v>
          </cell>
          <cell r="M771">
            <v>968345</v>
          </cell>
          <cell r="N771">
            <v>322658</v>
          </cell>
        </row>
        <row r="772">
          <cell r="A772">
            <v>2340</v>
          </cell>
          <cell r="B772" t="str">
            <v>물탱크</v>
          </cell>
          <cell r="C772">
            <v>1</v>
          </cell>
          <cell r="D772" t="str">
            <v>93.10.30</v>
          </cell>
          <cell r="E772">
            <v>4962061</v>
          </cell>
          <cell r="F772">
            <v>1842621</v>
          </cell>
          <cell r="H772">
            <v>1842621</v>
          </cell>
          <cell r="I772">
            <v>7</v>
          </cell>
          <cell r="J772">
            <v>0.28000000000000003</v>
          </cell>
          <cell r="K772">
            <v>515933</v>
          </cell>
          <cell r="L772">
            <v>3119440</v>
          </cell>
          <cell r="M772">
            <v>3635373</v>
          </cell>
          <cell r="N772">
            <v>1326688</v>
          </cell>
        </row>
        <row r="773">
          <cell r="A773">
            <v>2341</v>
          </cell>
          <cell r="B773" t="str">
            <v>Motor</v>
          </cell>
          <cell r="C773">
            <v>1</v>
          </cell>
          <cell r="D773" t="str">
            <v>93.10.30</v>
          </cell>
          <cell r="E773">
            <v>150843</v>
          </cell>
          <cell r="F773">
            <v>12268</v>
          </cell>
          <cell r="H773">
            <v>12268</v>
          </cell>
          <cell r="I773">
            <v>2</v>
          </cell>
          <cell r="J773">
            <v>0.68400000000000005</v>
          </cell>
          <cell r="K773">
            <v>2816</v>
          </cell>
          <cell r="L773">
            <v>138575</v>
          </cell>
          <cell r="M773">
            <v>141391</v>
          </cell>
          <cell r="N773">
            <v>9452</v>
          </cell>
        </row>
        <row r="774">
          <cell r="A774">
            <v>2342</v>
          </cell>
          <cell r="B774" t="str">
            <v>권선기</v>
          </cell>
          <cell r="C774">
            <v>1</v>
          </cell>
          <cell r="D774" t="str">
            <v>93.10.30</v>
          </cell>
          <cell r="E774">
            <v>137130</v>
          </cell>
          <cell r="F774">
            <v>11171</v>
          </cell>
          <cell r="H774">
            <v>11171</v>
          </cell>
          <cell r="I774">
            <v>2</v>
          </cell>
          <cell r="J774">
            <v>0.68400000000000005</v>
          </cell>
          <cell r="K774">
            <v>2542</v>
          </cell>
          <cell r="L774">
            <v>125959</v>
          </cell>
          <cell r="M774">
            <v>128501</v>
          </cell>
          <cell r="N774">
            <v>8629</v>
          </cell>
        </row>
        <row r="775">
          <cell r="A775">
            <v>2343</v>
          </cell>
          <cell r="B775" t="str">
            <v>P.P 가절단 치구</v>
          </cell>
          <cell r="C775">
            <v>1</v>
          </cell>
          <cell r="D775" t="str">
            <v>93.10.30</v>
          </cell>
          <cell r="E775">
            <v>110151</v>
          </cell>
          <cell r="F775">
            <v>9012</v>
          </cell>
          <cell r="H775">
            <v>9012</v>
          </cell>
          <cell r="I775">
            <v>2</v>
          </cell>
          <cell r="J775">
            <v>0.68400000000000005</v>
          </cell>
          <cell r="K775">
            <v>2003</v>
          </cell>
          <cell r="L775">
            <v>101139</v>
          </cell>
          <cell r="M775">
            <v>103142</v>
          </cell>
          <cell r="N775">
            <v>7009</v>
          </cell>
        </row>
        <row r="776">
          <cell r="A776">
            <v>2344</v>
          </cell>
          <cell r="B776" t="str">
            <v>Auto Clave (5M)</v>
          </cell>
          <cell r="C776">
            <v>1</v>
          </cell>
          <cell r="D776" t="str">
            <v>93.10.30</v>
          </cell>
          <cell r="E776">
            <v>62656403</v>
          </cell>
          <cell r="F776">
            <v>24781098</v>
          </cell>
          <cell r="H776">
            <v>24781098</v>
          </cell>
          <cell r="I776">
            <v>8</v>
          </cell>
          <cell r="J776">
            <v>0.25</v>
          </cell>
          <cell r="K776">
            <v>6195274</v>
          </cell>
          <cell r="L776">
            <v>37875305</v>
          </cell>
          <cell r="M776">
            <v>44070579</v>
          </cell>
          <cell r="N776">
            <v>18585824</v>
          </cell>
        </row>
        <row r="777">
          <cell r="A777">
            <v>2345</v>
          </cell>
          <cell r="B777" t="str">
            <v>Tube Cutting M/C</v>
          </cell>
          <cell r="C777">
            <v>1</v>
          </cell>
          <cell r="D777" t="str">
            <v>93.10.30</v>
          </cell>
          <cell r="E777">
            <v>22397865</v>
          </cell>
          <cell r="F777">
            <v>8858532</v>
          </cell>
          <cell r="H777">
            <v>8858532</v>
          </cell>
          <cell r="I777">
            <v>8</v>
          </cell>
          <cell r="J777">
            <v>0.25</v>
          </cell>
          <cell r="K777">
            <v>2214633</v>
          </cell>
          <cell r="L777">
            <v>13539333</v>
          </cell>
          <cell r="M777">
            <v>15753966</v>
          </cell>
          <cell r="N777">
            <v>6643899</v>
          </cell>
        </row>
        <row r="778">
          <cell r="A778">
            <v>2346</v>
          </cell>
          <cell r="B778" t="str">
            <v>고정핀 삽입기</v>
          </cell>
          <cell r="C778">
            <v>1</v>
          </cell>
          <cell r="D778" t="str">
            <v>93.12.30</v>
          </cell>
          <cell r="E778">
            <v>24932972</v>
          </cell>
          <cell r="F778">
            <v>11343310</v>
          </cell>
          <cell r="H778">
            <v>11343310</v>
          </cell>
          <cell r="I778">
            <v>9</v>
          </cell>
          <cell r="J778">
            <v>0.22600000000000001</v>
          </cell>
          <cell r="K778">
            <v>2563588</v>
          </cell>
          <cell r="L778">
            <v>13589662</v>
          </cell>
          <cell r="M778">
            <v>16153250</v>
          </cell>
          <cell r="N778">
            <v>8779722</v>
          </cell>
        </row>
        <row r="779">
          <cell r="A779">
            <v>2347</v>
          </cell>
          <cell r="B779" t="str">
            <v>Tip 성형기</v>
          </cell>
          <cell r="C779">
            <v>1</v>
          </cell>
          <cell r="D779" t="str">
            <v>93.12.30</v>
          </cell>
          <cell r="E779">
            <v>48975481</v>
          </cell>
          <cell r="F779">
            <v>22281499</v>
          </cell>
          <cell r="H779">
            <v>22281499</v>
          </cell>
          <cell r="I779">
            <v>9</v>
          </cell>
          <cell r="J779">
            <v>0.22600000000000001</v>
          </cell>
          <cell r="K779">
            <v>5035618</v>
          </cell>
          <cell r="L779">
            <v>26693982</v>
          </cell>
          <cell r="M779">
            <v>31729600</v>
          </cell>
          <cell r="N779">
            <v>17245881</v>
          </cell>
        </row>
        <row r="780">
          <cell r="A780">
            <v>2579</v>
          </cell>
          <cell r="B780" t="str">
            <v>Extruder for PVC Soft Med. House</v>
          </cell>
          <cell r="C780">
            <v>1</v>
          </cell>
          <cell r="D780" t="str">
            <v>94.03.07</v>
          </cell>
          <cell r="E780">
            <v>14643047</v>
          </cell>
          <cell r="F780">
            <v>2936824</v>
          </cell>
          <cell r="H780">
            <v>2936824</v>
          </cell>
          <cell r="I780">
            <v>4</v>
          </cell>
          <cell r="J780">
            <v>0.438</v>
          </cell>
          <cell r="K780">
            <v>1286328</v>
          </cell>
          <cell r="L780">
            <v>11706223</v>
          </cell>
          <cell r="M780">
            <v>12992551</v>
          </cell>
          <cell r="N780">
            <v>1650496</v>
          </cell>
        </row>
        <row r="781">
          <cell r="A781">
            <v>2580</v>
          </cell>
          <cell r="B781" t="str">
            <v>SEMI Automatic Filling M/C</v>
          </cell>
          <cell r="C781">
            <v>1</v>
          </cell>
          <cell r="D781" t="str">
            <v>94.03.07</v>
          </cell>
          <cell r="E781">
            <v>26249349</v>
          </cell>
          <cell r="F781">
            <v>5264595</v>
          </cell>
          <cell r="H781">
            <v>5264595</v>
          </cell>
          <cell r="I781">
            <v>4</v>
          </cell>
          <cell r="J781">
            <v>0.438</v>
          </cell>
          <cell r="K781">
            <v>2305892</v>
          </cell>
          <cell r="L781">
            <v>20984754</v>
          </cell>
          <cell r="M781">
            <v>23290646</v>
          </cell>
          <cell r="N781">
            <v>2958703</v>
          </cell>
        </row>
        <row r="782">
          <cell r="A782">
            <v>2581</v>
          </cell>
          <cell r="B782" t="str">
            <v>Oxyflo III Potting Jig</v>
          </cell>
          <cell r="C782">
            <v>5</v>
          </cell>
          <cell r="D782" t="str">
            <v>94.04.01</v>
          </cell>
          <cell r="E782">
            <v>5000000</v>
          </cell>
          <cell r="F782">
            <v>2487664</v>
          </cell>
          <cell r="H782">
            <v>2487664</v>
          </cell>
          <cell r="I782">
            <v>9</v>
          </cell>
          <cell r="J782">
            <v>0.22600000000000001</v>
          </cell>
          <cell r="K782">
            <v>562212</v>
          </cell>
          <cell r="L782">
            <v>2512336</v>
          </cell>
          <cell r="M782">
            <v>3074548</v>
          </cell>
          <cell r="N782">
            <v>1925452</v>
          </cell>
        </row>
        <row r="783">
          <cell r="A783">
            <v>2582</v>
          </cell>
          <cell r="B783" t="str">
            <v>누설시험 Jig</v>
          </cell>
          <cell r="C783">
            <v>1</v>
          </cell>
          <cell r="D783" t="str">
            <v>94.04.01</v>
          </cell>
          <cell r="E783">
            <v>750000</v>
          </cell>
          <cell r="F783">
            <v>373151</v>
          </cell>
          <cell r="H783">
            <v>373151</v>
          </cell>
          <cell r="I783">
            <v>9</v>
          </cell>
          <cell r="J783">
            <v>0.22600000000000001</v>
          </cell>
          <cell r="K783">
            <v>84332</v>
          </cell>
          <cell r="L783">
            <v>376849</v>
          </cell>
          <cell r="M783">
            <v>461181</v>
          </cell>
          <cell r="N783">
            <v>288819</v>
          </cell>
        </row>
        <row r="784">
          <cell r="A784">
            <v>2583</v>
          </cell>
          <cell r="B784" t="str">
            <v>Sanitary Pump</v>
          </cell>
          <cell r="C784">
            <v>1</v>
          </cell>
          <cell r="D784" t="str">
            <v>94.04.08</v>
          </cell>
          <cell r="E784">
            <v>1820000</v>
          </cell>
          <cell r="F784">
            <v>905511</v>
          </cell>
          <cell r="H784">
            <v>905511</v>
          </cell>
          <cell r="I784">
            <v>9</v>
          </cell>
          <cell r="J784">
            <v>0.22600000000000001</v>
          </cell>
          <cell r="K784">
            <v>204645</v>
          </cell>
          <cell r="L784">
            <v>914489</v>
          </cell>
          <cell r="M784">
            <v>1119134</v>
          </cell>
          <cell r="N784">
            <v>700866</v>
          </cell>
        </row>
        <row r="785">
          <cell r="A785">
            <v>2584</v>
          </cell>
          <cell r="B785" t="str">
            <v>1000ml 용해 Tank</v>
          </cell>
          <cell r="C785">
            <v>1</v>
          </cell>
          <cell r="D785" t="str">
            <v>94.04.28</v>
          </cell>
          <cell r="E785">
            <v>2100000</v>
          </cell>
          <cell r="F785">
            <v>445388</v>
          </cell>
          <cell r="H785">
            <v>445388</v>
          </cell>
          <cell r="I785">
            <v>4</v>
          </cell>
          <cell r="J785">
            <v>0.438</v>
          </cell>
          <cell r="K785">
            <v>195079</v>
          </cell>
          <cell r="L785">
            <v>1654612</v>
          </cell>
          <cell r="M785">
            <v>1849691</v>
          </cell>
          <cell r="N785">
            <v>250309</v>
          </cell>
        </row>
        <row r="786">
          <cell r="A786">
            <v>2585</v>
          </cell>
          <cell r="B786" t="str">
            <v>Air Compressor</v>
          </cell>
          <cell r="C786">
            <v>15</v>
          </cell>
          <cell r="D786" t="str">
            <v>94.06.27</v>
          </cell>
          <cell r="E786">
            <v>31690914</v>
          </cell>
          <cell r="F786">
            <v>7451988</v>
          </cell>
          <cell r="H786">
            <v>7451988</v>
          </cell>
          <cell r="I786">
            <v>4</v>
          </cell>
          <cell r="J786">
            <v>0.438</v>
          </cell>
          <cell r="K786">
            <v>3263970</v>
          </cell>
          <cell r="L786">
            <v>24238926</v>
          </cell>
          <cell r="M786">
            <v>27502896</v>
          </cell>
          <cell r="N786">
            <v>4188018</v>
          </cell>
        </row>
        <row r="787">
          <cell r="A787">
            <v>2586</v>
          </cell>
          <cell r="B787" t="str">
            <v>순수제조장치</v>
          </cell>
          <cell r="C787">
            <v>1</v>
          </cell>
          <cell r="D787" t="str">
            <v>94.07.25</v>
          </cell>
          <cell r="E787">
            <v>17500000</v>
          </cell>
          <cell r="F787">
            <v>9299158</v>
          </cell>
          <cell r="H787">
            <v>9299158</v>
          </cell>
          <cell r="I787">
            <v>9</v>
          </cell>
          <cell r="J787">
            <v>0.22600000000000001</v>
          </cell>
          <cell r="K787">
            <v>2101609</v>
          </cell>
          <cell r="L787">
            <v>8200842</v>
          </cell>
          <cell r="M787">
            <v>10302451</v>
          </cell>
          <cell r="N787">
            <v>7197549</v>
          </cell>
        </row>
        <row r="788">
          <cell r="A788">
            <v>2587</v>
          </cell>
          <cell r="B788" t="str">
            <v>CNC Cutting M/C</v>
          </cell>
          <cell r="C788">
            <v>1</v>
          </cell>
          <cell r="D788" t="str">
            <v>94.08.10</v>
          </cell>
          <cell r="E788">
            <v>3800000</v>
          </cell>
          <cell r="F788">
            <v>2062121</v>
          </cell>
          <cell r="H788">
            <v>2062121</v>
          </cell>
          <cell r="I788">
            <v>9</v>
          </cell>
          <cell r="J788">
            <v>0.22600000000000001</v>
          </cell>
          <cell r="K788">
            <v>466039</v>
          </cell>
          <cell r="L788">
            <v>1737879</v>
          </cell>
          <cell r="M788">
            <v>2203918</v>
          </cell>
          <cell r="N788">
            <v>1596082</v>
          </cell>
        </row>
        <row r="789">
          <cell r="A789">
            <v>2588</v>
          </cell>
          <cell r="B789" t="str">
            <v>Ion Chromatograph System</v>
          </cell>
          <cell r="C789">
            <v>1</v>
          </cell>
          <cell r="D789" t="str">
            <v>94.08.31</v>
          </cell>
          <cell r="E789">
            <v>31422592</v>
          </cell>
          <cell r="F789">
            <v>12635635</v>
          </cell>
          <cell r="H789">
            <v>12635635</v>
          </cell>
          <cell r="I789">
            <v>6</v>
          </cell>
          <cell r="J789">
            <v>0.31900000000000001</v>
          </cell>
          <cell r="K789">
            <v>4030767</v>
          </cell>
          <cell r="L789">
            <v>18786957</v>
          </cell>
          <cell r="M789">
            <v>22817724</v>
          </cell>
          <cell r="N789">
            <v>8604868</v>
          </cell>
        </row>
        <row r="790">
          <cell r="A790">
            <v>2589</v>
          </cell>
          <cell r="B790" t="str">
            <v>열풍순환건조기 (CJO-C)</v>
          </cell>
          <cell r="C790">
            <v>1</v>
          </cell>
          <cell r="D790" t="str">
            <v>94.09.07</v>
          </cell>
          <cell r="E790">
            <v>1500000</v>
          </cell>
          <cell r="F790">
            <v>830920</v>
          </cell>
          <cell r="H790">
            <v>830920</v>
          </cell>
          <cell r="I790">
            <v>9</v>
          </cell>
          <cell r="J790">
            <v>0.22600000000000001</v>
          </cell>
          <cell r="K790">
            <v>187787</v>
          </cell>
          <cell r="L790">
            <v>669080</v>
          </cell>
          <cell r="M790">
            <v>856867</v>
          </cell>
          <cell r="N790">
            <v>643133</v>
          </cell>
        </row>
        <row r="791">
          <cell r="A791">
            <v>2590</v>
          </cell>
          <cell r="B791" t="str">
            <v>Air Handing Uint</v>
          </cell>
          <cell r="C791">
            <v>1</v>
          </cell>
          <cell r="D791" t="str">
            <v>94.09.26</v>
          </cell>
          <cell r="E791">
            <v>15330000</v>
          </cell>
          <cell r="F791">
            <v>8491988</v>
          </cell>
          <cell r="H791">
            <v>8491988</v>
          </cell>
          <cell r="I791">
            <v>9</v>
          </cell>
          <cell r="J791">
            <v>0.22600000000000001</v>
          </cell>
          <cell r="K791">
            <v>1919189</v>
          </cell>
          <cell r="L791">
            <v>6838012</v>
          </cell>
          <cell r="M791">
            <v>8757201</v>
          </cell>
          <cell r="N791">
            <v>6572799</v>
          </cell>
        </row>
        <row r="792">
          <cell r="A792">
            <v>2591</v>
          </cell>
          <cell r="B792" t="str">
            <v>Q.C Clean Bench</v>
          </cell>
          <cell r="C792">
            <v>1</v>
          </cell>
          <cell r="D792" t="str">
            <v>94.09.26</v>
          </cell>
          <cell r="E792">
            <v>3050000</v>
          </cell>
          <cell r="F792">
            <v>1689536</v>
          </cell>
          <cell r="H792">
            <v>1689536</v>
          </cell>
          <cell r="I792">
            <v>9</v>
          </cell>
          <cell r="J792">
            <v>0.22600000000000001</v>
          </cell>
          <cell r="K792">
            <v>381835</v>
          </cell>
          <cell r="L792">
            <v>1360464</v>
          </cell>
          <cell r="M792">
            <v>1742299</v>
          </cell>
          <cell r="N792">
            <v>1307701</v>
          </cell>
        </row>
        <row r="793">
          <cell r="A793">
            <v>2592</v>
          </cell>
          <cell r="B793" t="str">
            <v>Hepa Filter Uint</v>
          </cell>
          <cell r="C793">
            <v>1</v>
          </cell>
          <cell r="D793" t="str">
            <v>94.09.26</v>
          </cell>
          <cell r="E793">
            <v>3322000</v>
          </cell>
          <cell r="F793">
            <v>1840209</v>
          </cell>
          <cell r="H793">
            <v>1840209</v>
          </cell>
          <cell r="I793">
            <v>9</v>
          </cell>
          <cell r="J793">
            <v>0.22600000000000001</v>
          </cell>
          <cell r="K793">
            <v>415887</v>
          </cell>
          <cell r="L793">
            <v>1481791</v>
          </cell>
          <cell r="M793">
            <v>1897678</v>
          </cell>
          <cell r="N793">
            <v>1424322</v>
          </cell>
        </row>
        <row r="794">
          <cell r="A794">
            <v>2593</v>
          </cell>
          <cell r="B794" t="str">
            <v>Steam Stierilizer</v>
          </cell>
          <cell r="C794">
            <v>1</v>
          </cell>
          <cell r="D794" t="str">
            <v>94.10.27</v>
          </cell>
          <cell r="E794">
            <v>11464167</v>
          </cell>
          <cell r="F794">
            <v>6479872</v>
          </cell>
          <cell r="H794">
            <v>6479872</v>
          </cell>
          <cell r="I794">
            <v>9</v>
          </cell>
          <cell r="J794">
            <v>0.22600000000000001</v>
          </cell>
          <cell r="K794">
            <v>1464451</v>
          </cell>
          <cell r="L794">
            <v>4984295</v>
          </cell>
          <cell r="M794">
            <v>6448746</v>
          </cell>
          <cell r="N794">
            <v>5015421</v>
          </cell>
        </row>
        <row r="795">
          <cell r="A795">
            <v>2594</v>
          </cell>
          <cell r="B795" t="str">
            <v>Water Stills Kemiterm</v>
          </cell>
          <cell r="C795">
            <v>1</v>
          </cell>
          <cell r="D795" t="str">
            <v>94.10.27</v>
          </cell>
          <cell r="E795">
            <v>11464167</v>
          </cell>
          <cell r="F795">
            <v>6479872</v>
          </cell>
          <cell r="H795">
            <v>6479872</v>
          </cell>
          <cell r="I795">
            <v>9</v>
          </cell>
          <cell r="J795">
            <v>0.22600000000000001</v>
          </cell>
          <cell r="K795">
            <v>1464451</v>
          </cell>
          <cell r="L795">
            <v>4984295</v>
          </cell>
          <cell r="M795">
            <v>6448746</v>
          </cell>
          <cell r="N795">
            <v>5015421</v>
          </cell>
        </row>
        <row r="796">
          <cell r="A796">
            <v>2595</v>
          </cell>
          <cell r="B796" t="str">
            <v>Labelling M/C</v>
          </cell>
          <cell r="C796">
            <v>1</v>
          </cell>
          <cell r="D796" t="str">
            <v>94.10.27</v>
          </cell>
          <cell r="E796">
            <v>11464167</v>
          </cell>
          <cell r="F796">
            <v>6479872</v>
          </cell>
          <cell r="H796">
            <v>6479872</v>
          </cell>
          <cell r="I796">
            <v>9</v>
          </cell>
          <cell r="J796">
            <v>0.22600000000000001</v>
          </cell>
          <cell r="K796">
            <v>1464451</v>
          </cell>
          <cell r="L796">
            <v>4984295</v>
          </cell>
          <cell r="M796">
            <v>6448746</v>
          </cell>
          <cell r="N796">
            <v>5015421</v>
          </cell>
        </row>
        <row r="797">
          <cell r="A797">
            <v>2596</v>
          </cell>
          <cell r="B797" t="str">
            <v>Packing M/C (MED2000)</v>
          </cell>
          <cell r="C797">
            <v>1</v>
          </cell>
          <cell r="D797" t="str">
            <v>94.10.27</v>
          </cell>
          <cell r="E797">
            <v>11464167</v>
          </cell>
          <cell r="F797">
            <v>6479872</v>
          </cell>
          <cell r="H797">
            <v>6479872</v>
          </cell>
          <cell r="I797">
            <v>9</v>
          </cell>
          <cell r="J797">
            <v>0.22600000000000001</v>
          </cell>
          <cell r="K797">
            <v>1464451</v>
          </cell>
          <cell r="L797">
            <v>4984295</v>
          </cell>
          <cell r="M797">
            <v>6448746</v>
          </cell>
          <cell r="N797">
            <v>5015421</v>
          </cell>
        </row>
        <row r="798">
          <cell r="A798">
            <v>2597</v>
          </cell>
          <cell r="B798" t="str">
            <v>투영기 (Profile Projector)</v>
          </cell>
          <cell r="C798">
            <v>1</v>
          </cell>
          <cell r="D798" t="str">
            <v>94.10.27</v>
          </cell>
          <cell r="E798">
            <v>24111530</v>
          </cell>
          <cell r="F798">
            <v>13628518</v>
          </cell>
          <cell r="H798">
            <v>13628518</v>
          </cell>
          <cell r="I798">
            <v>9</v>
          </cell>
          <cell r="J798">
            <v>0.22600000000000001</v>
          </cell>
          <cell r="K798">
            <v>3080045</v>
          </cell>
          <cell r="L798">
            <v>10483012</v>
          </cell>
          <cell r="M798">
            <v>13563057</v>
          </cell>
          <cell r="N798">
            <v>10548473</v>
          </cell>
        </row>
        <row r="799">
          <cell r="A799">
            <v>2598</v>
          </cell>
          <cell r="B799" t="str">
            <v>Dixie 포장지 진공 Pump</v>
          </cell>
          <cell r="C799">
            <v>1</v>
          </cell>
          <cell r="D799" t="str">
            <v>94.11.14</v>
          </cell>
          <cell r="E799">
            <v>5600000</v>
          </cell>
          <cell r="F799">
            <v>3228461</v>
          </cell>
          <cell r="H799">
            <v>3228461</v>
          </cell>
          <cell r="I799">
            <v>9</v>
          </cell>
          <cell r="J799">
            <v>0.22600000000000001</v>
          </cell>
          <cell r="K799">
            <v>729632</v>
          </cell>
          <cell r="L799">
            <v>2371539</v>
          </cell>
          <cell r="M799">
            <v>3101171</v>
          </cell>
          <cell r="N799">
            <v>2498829</v>
          </cell>
        </row>
        <row r="800">
          <cell r="A800">
            <v>2689</v>
          </cell>
          <cell r="B800" t="str">
            <v>HPLC System</v>
          </cell>
          <cell r="C800">
            <v>1</v>
          </cell>
          <cell r="D800" t="str">
            <v>94.12.31</v>
          </cell>
          <cell r="E800">
            <v>34844724</v>
          </cell>
          <cell r="F800">
            <v>20481500</v>
          </cell>
          <cell r="H800">
            <v>20481500</v>
          </cell>
          <cell r="I800">
            <v>9</v>
          </cell>
          <cell r="J800">
            <v>0.22600000000000001</v>
          </cell>
          <cell r="K800">
            <v>4628819</v>
          </cell>
          <cell r="L800">
            <v>14363224</v>
          </cell>
          <cell r="M800">
            <v>18992043</v>
          </cell>
          <cell r="N800">
            <v>15852681</v>
          </cell>
        </row>
        <row r="801">
          <cell r="A801">
            <v>2694</v>
          </cell>
          <cell r="B801" t="str">
            <v>검사실 포장실 동물실험실 Air Con 설치대</v>
          </cell>
          <cell r="C801">
            <v>1</v>
          </cell>
          <cell r="D801" t="str">
            <v>95.07.25</v>
          </cell>
          <cell r="E801">
            <v>8900000</v>
          </cell>
          <cell r="F801">
            <v>5157413</v>
          </cell>
          <cell r="H801">
            <v>5157413</v>
          </cell>
          <cell r="I801">
            <v>8</v>
          </cell>
          <cell r="J801">
            <v>0.313</v>
          </cell>
          <cell r="K801">
            <v>1614270</v>
          </cell>
          <cell r="L801">
            <v>3742587</v>
          </cell>
          <cell r="M801">
            <v>5356857</v>
          </cell>
          <cell r="N801">
            <v>3543143</v>
          </cell>
        </row>
        <row r="802">
          <cell r="A802">
            <v>2699</v>
          </cell>
          <cell r="B802" t="str">
            <v>Filling Line Liset</v>
          </cell>
          <cell r="C802">
            <v>1</v>
          </cell>
          <cell r="D802" t="str">
            <v>95.03.22</v>
          </cell>
          <cell r="E802">
            <v>9190544</v>
          </cell>
          <cell r="F802">
            <v>4337653</v>
          </cell>
          <cell r="H802">
            <v>4337653</v>
          </cell>
          <cell r="I802">
            <v>8</v>
          </cell>
          <cell r="J802">
            <v>0.313</v>
          </cell>
          <cell r="K802">
            <v>1357685</v>
          </cell>
          <cell r="L802">
            <v>4852891</v>
          </cell>
          <cell r="M802">
            <v>6210576</v>
          </cell>
          <cell r="N802">
            <v>2979968</v>
          </cell>
        </row>
        <row r="803">
          <cell r="A803">
            <v>2700</v>
          </cell>
          <cell r="B803" t="str">
            <v>H.D Sol 조제 Tank E동</v>
          </cell>
          <cell r="C803">
            <v>1</v>
          </cell>
          <cell r="D803" t="str">
            <v>95.05.12</v>
          </cell>
          <cell r="E803">
            <v>79000000</v>
          </cell>
          <cell r="F803">
            <v>37285552</v>
          </cell>
          <cell r="H803">
            <v>37285552</v>
          </cell>
          <cell r="I803">
            <v>8</v>
          </cell>
          <cell r="J803">
            <v>0.313</v>
          </cell>
          <cell r="K803">
            <v>11670377</v>
          </cell>
          <cell r="L803">
            <v>41714448</v>
          </cell>
          <cell r="M803">
            <v>53384825</v>
          </cell>
          <cell r="N803">
            <v>25615175</v>
          </cell>
        </row>
        <row r="804">
          <cell r="A804">
            <v>2701</v>
          </cell>
          <cell r="B804" t="str">
            <v>시약이송 Conveyor E동</v>
          </cell>
          <cell r="C804">
            <v>1</v>
          </cell>
          <cell r="D804" t="str">
            <v>95.05.12</v>
          </cell>
          <cell r="E804">
            <v>19000000</v>
          </cell>
          <cell r="F804">
            <v>8967412</v>
          </cell>
          <cell r="H804">
            <v>8967412</v>
          </cell>
          <cell r="I804">
            <v>8</v>
          </cell>
          <cell r="J804">
            <v>0.313</v>
          </cell>
          <cell r="K804">
            <v>2806799</v>
          </cell>
          <cell r="L804">
            <v>10032588</v>
          </cell>
          <cell r="M804">
            <v>12839387</v>
          </cell>
          <cell r="N804">
            <v>6160613</v>
          </cell>
        </row>
        <row r="805">
          <cell r="A805">
            <v>2702</v>
          </cell>
          <cell r="B805" t="str">
            <v>충전기 E동</v>
          </cell>
          <cell r="C805">
            <v>1</v>
          </cell>
          <cell r="D805" t="str">
            <v>95.05.12</v>
          </cell>
          <cell r="E805">
            <v>39800000</v>
          </cell>
          <cell r="F805">
            <v>18784367</v>
          </cell>
          <cell r="G805">
            <v>4500000</v>
          </cell>
          <cell r="H805">
            <v>23284367</v>
          </cell>
          <cell r="I805">
            <v>8</v>
          </cell>
          <cell r="J805">
            <v>0.313</v>
          </cell>
          <cell r="K805">
            <v>7288006</v>
          </cell>
          <cell r="L805">
            <v>21015633</v>
          </cell>
          <cell r="M805">
            <v>28303639</v>
          </cell>
          <cell r="N805">
            <v>15996361</v>
          </cell>
        </row>
        <row r="806">
          <cell r="A806">
            <v>2703</v>
          </cell>
          <cell r="B806" t="str">
            <v>증류수 저장 탱크 E동</v>
          </cell>
          <cell r="C806">
            <v>1</v>
          </cell>
          <cell r="D806" t="str">
            <v>95.05.12</v>
          </cell>
          <cell r="E806">
            <v>33000000</v>
          </cell>
          <cell r="F806">
            <v>15574978</v>
          </cell>
          <cell r="H806">
            <v>15574978</v>
          </cell>
          <cell r="I806">
            <v>8</v>
          </cell>
          <cell r="J806">
            <v>0.313</v>
          </cell>
          <cell r="K806">
            <v>4874968</v>
          </cell>
          <cell r="L806">
            <v>17425022</v>
          </cell>
          <cell r="M806">
            <v>22299990</v>
          </cell>
          <cell r="N806">
            <v>10700010</v>
          </cell>
        </row>
        <row r="807">
          <cell r="A807">
            <v>2704</v>
          </cell>
          <cell r="B807" t="str">
            <v>순수저장탱크 E동</v>
          </cell>
          <cell r="C807">
            <v>1</v>
          </cell>
          <cell r="D807" t="str">
            <v>95.05.12</v>
          </cell>
          <cell r="E807">
            <v>2500000</v>
          </cell>
          <cell r="F807">
            <v>1179924</v>
          </cell>
          <cell r="H807">
            <v>1179924</v>
          </cell>
          <cell r="I807">
            <v>8</v>
          </cell>
          <cell r="J807">
            <v>0.313</v>
          </cell>
          <cell r="K807">
            <v>369316</v>
          </cell>
          <cell r="L807">
            <v>1320076</v>
          </cell>
          <cell r="M807">
            <v>1689392</v>
          </cell>
          <cell r="N807">
            <v>810608</v>
          </cell>
        </row>
        <row r="808">
          <cell r="A808">
            <v>2705</v>
          </cell>
          <cell r="B808" t="str">
            <v>Sanitary 배관 E동</v>
          </cell>
          <cell r="C808">
            <v>1</v>
          </cell>
          <cell r="D808" t="str">
            <v>95.05.12</v>
          </cell>
          <cell r="E808">
            <v>21000000</v>
          </cell>
          <cell r="F808">
            <v>9911350</v>
          </cell>
          <cell r="H808">
            <v>9911350</v>
          </cell>
          <cell r="I808">
            <v>8</v>
          </cell>
          <cell r="J808">
            <v>0.313</v>
          </cell>
          <cell r="K808">
            <v>3102252</v>
          </cell>
          <cell r="L808">
            <v>11088650</v>
          </cell>
          <cell r="M808">
            <v>14190902</v>
          </cell>
          <cell r="N808">
            <v>6809098</v>
          </cell>
        </row>
        <row r="809">
          <cell r="A809">
            <v>2706</v>
          </cell>
          <cell r="B809" t="str">
            <v>무구동 Conveyor E동</v>
          </cell>
          <cell r="C809">
            <v>1</v>
          </cell>
          <cell r="D809" t="str">
            <v>95.05.12</v>
          </cell>
          <cell r="E809">
            <v>3000000</v>
          </cell>
          <cell r="F809">
            <v>1415908</v>
          </cell>
          <cell r="H809">
            <v>1415908</v>
          </cell>
          <cell r="I809">
            <v>8</v>
          </cell>
          <cell r="J809">
            <v>0.313</v>
          </cell>
          <cell r="K809">
            <v>443179</v>
          </cell>
          <cell r="L809">
            <v>1584092</v>
          </cell>
          <cell r="M809">
            <v>2027271</v>
          </cell>
          <cell r="N809">
            <v>972729</v>
          </cell>
        </row>
        <row r="810">
          <cell r="A810">
            <v>2707</v>
          </cell>
          <cell r="B810" t="str">
            <v>조제탱크 2부</v>
          </cell>
          <cell r="C810">
            <v>1</v>
          </cell>
          <cell r="D810" t="str">
            <v>95.05.12</v>
          </cell>
          <cell r="E810">
            <v>15000000</v>
          </cell>
          <cell r="F810">
            <v>7079536</v>
          </cell>
          <cell r="H810">
            <v>7079536</v>
          </cell>
          <cell r="I810">
            <v>8</v>
          </cell>
          <cell r="J810">
            <v>0.313</v>
          </cell>
          <cell r="K810">
            <v>2215894</v>
          </cell>
          <cell r="L810">
            <v>7920464</v>
          </cell>
          <cell r="M810">
            <v>10136358</v>
          </cell>
          <cell r="N810">
            <v>4863642</v>
          </cell>
        </row>
        <row r="811">
          <cell r="A811">
            <v>2708</v>
          </cell>
          <cell r="B811" t="str">
            <v>삼공사 멸균기 (자동화식)</v>
          </cell>
          <cell r="C811">
            <v>1</v>
          </cell>
          <cell r="D811" t="str">
            <v>95.05.12</v>
          </cell>
          <cell r="E811">
            <v>44000000</v>
          </cell>
          <cell r="F811">
            <v>20766637</v>
          </cell>
          <cell r="H811">
            <v>20766637</v>
          </cell>
          <cell r="I811">
            <v>8</v>
          </cell>
          <cell r="J811">
            <v>0.313</v>
          </cell>
          <cell r="K811">
            <v>6499957</v>
          </cell>
          <cell r="L811">
            <v>23233363</v>
          </cell>
          <cell r="M811">
            <v>29733320</v>
          </cell>
          <cell r="N811">
            <v>14266680</v>
          </cell>
        </row>
        <row r="812">
          <cell r="A812">
            <v>2709</v>
          </cell>
          <cell r="B812" t="str">
            <v>Conveyer</v>
          </cell>
          <cell r="C812">
            <v>3</v>
          </cell>
          <cell r="D812" t="str">
            <v>95.05.12</v>
          </cell>
          <cell r="E812">
            <v>9600000</v>
          </cell>
          <cell r="F812">
            <v>4530904</v>
          </cell>
          <cell r="H812">
            <v>4530904</v>
          </cell>
          <cell r="I812">
            <v>8</v>
          </cell>
          <cell r="J812">
            <v>0.313</v>
          </cell>
          <cell r="K812">
            <v>1418172</v>
          </cell>
          <cell r="L812">
            <v>5069096</v>
          </cell>
          <cell r="M812">
            <v>6487268</v>
          </cell>
          <cell r="N812">
            <v>3112732</v>
          </cell>
        </row>
        <row r="813">
          <cell r="A813">
            <v>2710</v>
          </cell>
          <cell r="B813" t="str">
            <v>Clean Booth</v>
          </cell>
          <cell r="C813">
            <v>1</v>
          </cell>
          <cell r="D813" t="str">
            <v>95.05.12</v>
          </cell>
          <cell r="E813">
            <v>3000000</v>
          </cell>
          <cell r="F813">
            <v>1415908</v>
          </cell>
          <cell r="H813">
            <v>1415908</v>
          </cell>
          <cell r="I813">
            <v>8</v>
          </cell>
          <cell r="J813">
            <v>0.313</v>
          </cell>
          <cell r="K813">
            <v>443179</v>
          </cell>
          <cell r="L813">
            <v>1584092</v>
          </cell>
          <cell r="M813">
            <v>2027271</v>
          </cell>
          <cell r="N813">
            <v>972729</v>
          </cell>
        </row>
        <row r="814">
          <cell r="A814">
            <v>2711</v>
          </cell>
          <cell r="B814" t="str">
            <v>편광검사대</v>
          </cell>
          <cell r="C814">
            <v>4</v>
          </cell>
          <cell r="D814" t="str">
            <v>95.05.12</v>
          </cell>
          <cell r="E814">
            <v>3160000</v>
          </cell>
          <cell r="F814">
            <v>1491423</v>
          </cell>
          <cell r="H814">
            <v>1491423</v>
          </cell>
          <cell r="I814">
            <v>8</v>
          </cell>
          <cell r="J814">
            <v>0.313</v>
          </cell>
          <cell r="K814">
            <v>466815</v>
          </cell>
          <cell r="L814">
            <v>1668577</v>
          </cell>
          <cell r="M814">
            <v>2135392</v>
          </cell>
          <cell r="N814">
            <v>1024608</v>
          </cell>
        </row>
        <row r="815">
          <cell r="A815">
            <v>2712</v>
          </cell>
          <cell r="B815" t="str">
            <v>Sadnitary</v>
          </cell>
          <cell r="C815">
            <v>1</v>
          </cell>
          <cell r="D815" t="str">
            <v>95.05.12</v>
          </cell>
          <cell r="E815">
            <v>9800000</v>
          </cell>
          <cell r="F815">
            <v>4625297</v>
          </cell>
          <cell r="H815">
            <v>4625297</v>
          </cell>
          <cell r="I815">
            <v>8</v>
          </cell>
          <cell r="J815">
            <v>0.313</v>
          </cell>
          <cell r="K815">
            <v>1447717</v>
          </cell>
          <cell r="L815">
            <v>5174703</v>
          </cell>
          <cell r="M815">
            <v>6622420</v>
          </cell>
          <cell r="N815">
            <v>3177580</v>
          </cell>
        </row>
        <row r="816">
          <cell r="A816">
            <v>2713</v>
          </cell>
          <cell r="B816" t="str">
            <v>High Freguency Welding H/C</v>
          </cell>
          <cell r="C816">
            <v>1</v>
          </cell>
          <cell r="D816" t="str">
            <v>95.05.22</v>
          </cell>
          <cell r="E816">
            <v>60476778</v>
          </cell>
          <cell r="F816">
            <v>28543165</v>
          </cell>
          <cell r="H816">
            <v>28543165</v>
          </cell>
          <cell r="I816">
            <v>8</v>
          </cell>
          <cell r="J816">
            <v>0.313</v>
          </cell>
          <cell r="K816">
            <v>8934010</v>
          </cell>
          <cell r="L816">
            <v>31933613</v>
          </cell>
          <cell r="M816">
            <v>40867623</v>
          </cell>
          <cell r="N816">
            <v>19609155</v>
          </cell>
        </row>
        <row r="817">
          <cell r="A817">
            <v>2734</v>
          </cell>
          <cell r="B817" t="str">
            <v>hepa filter구입대</v>
          </cell>
          <cell r="C817">
            <v>1</v>
          </cell>
          <cell r="D817" t="str">
            <v>95.08.01</v>
          </cell>
          <cell r="E817">
            <v>5000000</v>
          </cell>
          <cell r="F817">
            <v>2897424</v>
          </cell>
          <cell r="H817">
            <v>2897424</v>
          </cell>
          <cell r="I817">
            <v>8</v>
          </cell>
          <cell r="J817">
            <v>0.313</v>
          </cell>
          <cell r="K817">
            <v>906893</v>
          </cell>
          <cell r="L817">
            <v>2102576</v>
          </cell>
          <cell r="M817">
            <v>3009469</v>
          </cell>
          <cell r="N817">
            <v>1990531</v>
          </cell>
        </row>
        <row r="818">
          <cell r="A818">
            <v>2735</v>
          </cell>
          <cell r="B818" t="str">
            <v>air comp overhaul구입대</v>
          </cell>
          <cell r="C818">
            <v>2</v>
          </cell>
          <cell r="D818" t="str">
            <v>95.08.03</v>
          </cell>
          <cell r="E818">
            <v>6500000</v>
          </cell>
          <cell r="F818">
            <v>3766650</v>
          </cell>
          <cell r="H818">
            <v>3766650</v>
          </cell>
          <cell r="I818">
            <v>8</v>
          </cell>
          <cell r="J818">
            <v>0.313</v>
          </cell>
          <cell r="K818">
            <v>1178961</v>
          </cell>
          <cell r="L818">
            <v>2733350</v>
          </cell>
          <cell r="M818">
            <v>3912311</v>
          </cell>
          <cell r="N818">
            <v>2587689</v>
          </cell>
        </row>
        <row r="819">
          <cell r="A819">
            <v>2736</v>
          </cell>
          <cell r="B819" t="str">
            <v>배기장치설치(300CFM식)</v>
          </cell>
          <cell r="C819">
            <v>1</v>
          </cell>
          <cell r="D819" t="str">
            <v>95.08.07</v>
          </cell>
          <cell r="E819">
            <v>2200000</v>
          </cell>
          <cell r="F819">
            <v>1274867</v>
          </cell>
          <cell r="H819">
            <v>1274867</v>
          </cell>
          <cell r="I819">
            <v>8</v>
          </cell>
          <cell r="J819">
            <v>0.313</v>
          </cell>
          <cell r="K819">
            <v>399033</v>
          </cell>
          <cell r="L819">
            <v>925133</v>
          </cell>
          <cell r="M819">
            <v>1324166</v>
          </cell>
          <cell r="N819">
            <v>875834</v>
          </cell>
        </row>
        <row r="820">
          <cell r="A820">
            <v>2737</v>
          </cell>
          <cell r="B820" t="str">
            <v>배관교체(냉각수 F.C.M Line)</v>
          </cell>
          <cell r="C820">
            <v>1</v>
          </cell>
          <cell r="D820" t="str">
            <v>95.08.07</v>
          </cell>
          <cell r="E820">
            <v>20800000</v>
          </cell>
          <cell r="F820">
            <v>12053279</v>
          </cell>
          <cell r="H820">
            <v>12053279</v>
          </cell>
          <cell r="I820">
            <v>8</v>
          </cell>
          <cell r="J820">
            <v>0.313</v>
          </cell>
          <cell r="K820">
            <v>3772676</v>
          </cell>
          <cell r="L820">
            <v>8746721</v>
          </cell>
          <cell r="M820">
            <v>12519397</v>
          </cell>
          <cell r="N820">
            <v>8280603</v>
          </cell>
        </row>
        <row r="821">
          <cell r="A821">
            <v>2738</v>
          </cell>
          <cell r="B821" t="str">
            <v>정제수 장치 여재 교체</v>
          </cell>
          <cell r="C821">
            <v>1</v>
          </cell>
          <cell r="D821" t="str">
            <v>95.08.07</v>
          </cell>
          <cell r="E821">
            <v>10000000</v>
          </cell>
          <cell r="F821">
            <v>5794846</v>
          </cell>
          <cell r="H821">
            <v>5794846</v>
          </cell>
          <cell r="I821">
            <v>8</v>
          </cell>
          <cell r="J821">
            <v>0.313</v>
          </cell>
          <cell r="K821">
            <v>1813786</v>
          </cell>
          <cell r="L821">
            <v>4205154</v>
          </cell>
          <cell r="M821">
            <v>6018940</v>
          </cell>
          <cell r="N821">
            <v>3981060</v>
          </cell>
        </row>
        <row r="822">
          <cell r="A822">
            <v>2739</v>
          </cell>
          <cell r="B822" t="str">
            <v>Solendid V/V외 1종 구입대</v>
          </cell>
          <cell r="C822">
            <v>1</v>
          </cell>
          <cell r="D822" t="str">
            <v>95.08.19</v>
          </cell>
          <cell r="E822">
            <v>4149000</v>
          </cell>
          <cell r="F822">
            <v>2404282</v>
          </cell>
          <cell r="H822">
            <v>2404282</v>
          </cell>
          <cell r="I822">
            <v>8</v>
          </cell>
          <cell r="J822">
            <v>0.313</v>
          </cell>
          <cell r="K822">
            <v>752540</v>
          </cell>
          <cell r="L822">
            <v>1744718</v>
          </cell>
          <cell r="M822">
            <v>2497258</v>
          </cell>
          <cell r="N822">
            <v>1651742</v>
          </cell>
        </row>
        <row r="823">
          <cell r="A823">
            <v>2740</v>
          </cell>
          <cell r="B823" t="str">
            <v>Extrusion Lin for Manufactuning of Medical Tu</v>
          </cell>
          <cell r="C823">
            <v>1</v>
          </cell>
          <cell r="D823" t="str">
            <v>95.10.31</v>
          </cell>
          <cell r="E823">
            <v>14678227</v>
          </cell>
          <cell r="F823">
            <v>8505806</v>
          </cell>
          <cell r="H823">
            <v>8505806</v>
          </cell>
          <cell r="I823">
            <v>8</v>
          </cell>
          <cell r="J823">
            <v>0.313</v>
          </cell>
          <cell r="K823">
            <v>2662317</v>
          </cell>
          <cell r="L823">
            <v>6172421</v>
          </cell>
          <cell r="M823">
            <v>8834738</v>
          </cell>
          <cell r="N823">
            <v>5843489</v>
          </cell>
        </row>
        <row r="824">
          <cell r="A824">
            <v>2754</v>
          </cell>
          <cell r="B824" t="str">
            <v>증류수 열교환기</v>
          </cell>
          <cell r="C824">
            <v>1</v>
          </cell>
          <cell r="D824" t="str">
            <v>95.12.14</v>
          </cell>
          <cell r="E824">
            <v>8500000</v>
          </cell>
          <cell r="F824">
            <v>4925619</v>
          </cell>
          <cell r="H824">
            <v>4925619</v>
          </cell>
          <cell r="I824">
            <v>8</v>
          </cell>
          <cell r="J824">
            <v>0.313</v>
          </cell>
          <cell r="K824">
            <v>1541718</v>
          </cell>
          <cell r="L824">
            <v>3574381</v>
          </cell>
          <cell r="M824">
            <v>5116099</v>
          </cell>
          <cell r="N824">
            <v>3383901</v>
          </cell>
        </row>
        <row r="825">
          <cell r="A825">
            <v>2755</v>
          </cell>
          <cell r="B825" t="str">
            <v>Plumat 충전기 Turbine Wheel</v>
          </cell>
          <cell r="C825">
            <v>4</v>
          </cell>
          <cell r="D825" t="str">
            <v>95.12.18</v>
          </cell>
          <cell r="E825">
            <v>7104000</v>
          </cell>
          <cell r="F825">
            <v>4116659</v>
          </cell>
          <cell r="H825">
            <v>4116659</v>
          </cell>
          <cell r="I825">
            <v>8</v>
          </cell>
          <cell r="J825">
            <v>0.313</v>
          </cell>
          <cell r="K825">
            <v>1288514</v>
          </cell>
          <cell r="L825">
            <v>2987341</v>
          </cell>
          <cell r="M825">
            <v>4275855</v>
          </cell>
          <cell r="N825">
            <v>2828145</v>
          </cell>
        </row>
        <row r="826">
          <cell r="A826">
            <v>2756</v>
          </cell>
          <cell r="B826" t="str">
            <v>Bag 인쇄기</v>
          </cell>
          <cell r="C826">
            <v>1</v>
          </cell>
          <cell r="D826" t="str">
            <v>95.12.22</v>
          </cell>
          <cell r="E826">
            <v>9600000</v>
          </cell>
          <cell r="F826">
            <v>5563052</v>
          </cell>
          <cell r="H826">
            <v>5563052</v>
          </cell>
          <cell r="I826">
            <v>8</v>
          </cell>
          <cell r="J826">
            <v>0.313</v>
          </cell>
          <cell r="K826">
            <v>1741235</v>
          </cell>
          <cell r="L826">
            <v>4036948</v>
          </cell>
          <cell r="M826">
            <v>5778183</v>
          </cell>
          <cell r="N826">
            <v>3821817</v>
          </cell>
        </row>
        <row r="827">
          <cell r="A827">
            <v>2757</v>
          </cell>
          <cell r="B827" t="str">
            <v>Tube 압축시설</v>
          </cell>
          <cell r="C827">
            <v>2</v>
          </cell>
          <cell r="D827" t="str">
            <v>95.12.27</v>
          </cell>
          <cell r="E827">
            <v>3300000</v>
          </cell>
          <cell r="F827">
            <v>1912300</v>
          </cell>
          <cell r="H827">
            <v>1912300</v>
          </cell>
          <cell r="I827">
            <v>8</v>
          </cell>
          <cell r="J827">
            <v>0.313</v>
          </cell>
          <cell r="K827">
            <v>598549</v>
          </cell>
          <cell r="L827">
            <v>1387700</v>
          </cell>
          <cell r="M827">
            <v>1986249</v>
          </cell>
          <cell r="N827">
            <v>1313751</v>
          </cell>
        </row>
        <row r="828">
          <cell r="A828">
            <v>2758</v>
          </cell>
          <cell r="B828" t="str">
            <v>온열암치료기 10호기</v>
          </cell>
          <cell r="C828">
            <v>1</v>
          </cell>
          <cell r="D828" t="str">
            <v>95.12.29</v>
          </cell>
          <cell r="E828">
            <v>29500000</v>
          </cell>
          <cell r="F828">
            <v>17094794</v>
          </cell>
          <cell r="H828">
            <v>17094794</v>
          </cell>
          <cell r="I828">
            <v>8</v>
          </cell>
          <cell r="J828">
            <v>0.313</v>
          </cell>
          <cell r="K828">
            <v>5350670</v>
          </cell>
          <cell r="L828">
            <v>12405206</v>
          </cell>
          <cell r="M828">
            <v>17755876</v>
          </cell>
          <cell r="N828">
            <v>11744124</v>
          </cell>
        </row>
        <row r="829">
          <cell r="A829">
            <v>2763</v>
          </cell>
          <cell r="B829" t="str">
            <v>air comp &amp; blister</v>
          </cell>
          <cell r="C829">
            <v>1</v>
          </cell>
          <cell r="D829" t="str">
            <v>96.01.16</v>
          </cell>
          <cell r="E829">
            <v>5150300</v>
          </cell>
          <cell r="F829">
            <v>3538257</v>
          </cell>
          <cell r="H829">
            <v>3538257</v>
          </cell>
          <cell r="I829">
            <v>8</v>
          </cell>
          <cell r="J829">
            <v>0.313</v>
          </cell>
          <cell r="K829">
            <v>1107474</v>
          </cell>
          <cell r="L829">
            <v>1612043</v>
          </cell>
          <cell r="M829">
            <v>2719517</v>
          </cell>
          <cell r="N829">
            <v>2430783</v>
          </cell>
        </row>
        <row r="830">
          <cell r="A830">
            <v>2764</v>
          </cell>
          <cell r="B830" t="str">
            <v>공조기필터</v>
          </cell>
          <cell r="C830">
            <v>1</v>
          </cell>
          <cell r="D830" t="str">
            <v>96.02.08</v>
          </cell>
          <cell r="E830">
            <v>4000000</v>
          </cell>
          <cell r="F830">
            <v>2748000</v>
          </cell>
          <cell r="H830">
            <v>2748000</v>
          </cell>
          <cell r="I830">
            <v>8</v>
          </cell>
          <cell r="J830">
            <v>0.313</v>
          </cell>
          <cell r="K830">
            <v>860124</v>
          </cell>
          <cell r="L830">
            <v>1252000</v>
          </cell>
          <cell r="M830">
            <v>2112124</v>
          </cell>
          <cell r="N830">
            <v>1887876</v>
          </cell>
        </row>
        <row r="831">
          <cell r="A831">
            <v>2765</v>
          </cell>
          <cell r="B831" t="str">
            <v>냉동6호기 압축기</v>
          </cell>
          <cell r="C831">
            <v>1</v>
          </cell>
          <cell r="D831" t="str">
            <v>96.02.08</v>
          </cell>
          <cell r="E831">
            <v>4200000</v>
          </cell>
          <cell r="F831">
            <v>2885400</v>
          </cell>
          <cell r="H831">
            <v>2885400</v>
          </cell>
          <cell r="I831">
            <v>8</v>
          </cell>
          <cell r="J831">
            <v>0.313</v>
          </cell>
          <cell r="K831">
            <v>903130</v>
          </cell>
          <cell r="L831">
            <v>1314600</v>
          </cell>
          <cell r="M831">
            <v>2217730</v>
          </cell>
          <cell r="N831">
            <v>1982270</v>
          </cell>
        </row>
        <row r="832">
          <cell r="A832">
            <v>2766</v>
          </cell>
          <cell r="B832" t="str">
            <v>bolier 1 3 4 5 7호기</v>
          </cell>
          <cell r="C832">
            <v>1</v>
          </cell>
          <cell r="D832" t="str">
            <v>96.02.08</v>
          </cell>
          <cell r="E832">
            <v>8200000</v>
          </cell>
          <cell r="F832">
            <v>5633400</v>
          </cell>
          <cell r="H832">
            <v>5633400</v>
          </cell>
          <cell r="I832">
            <v>8</v>
          </cell>
          <cell r="J832">
            <v>0.313</v>
          </cell>
          <cell r="K832">
            <v>1763254</v>
          </cell>
          <cell r="L832">
            <v>2566600</v>
          </cell>
          <cell r="M832">
            <v>4329854</v>
          </cell>
          <cell r="N832">
            <v>3870146</v>
          </cell>
        </row>
        <row r="833">
          <cell r="A833">
            <v>2767</v>
          </cell>
          <cell r="B833" t="str">
            <v>conveyor</v>
          </cell>
          <cell r="C833">
            <v>1</v>
          </cell>
          <cell r="D833" t="str">
            <v>96.02.16</v>
          </cell>
          <cell r="E833">
            <v>14000000</v>
          </cell>
          <cell r="F833">
            <v>9618000</v>
          </cell>
          <cell r="H833">
            <v>9618000</v>
          </cell>
          <cell r="I833">
            <v>8</v>
          </cell>
          <cell r="J833">
            <v>0.313</v>
          </cell>
          <cell r="K833">
            <v>3010434</v>
          </cell>
          <cell r="L833">
            <v>4382000</v>
          </cell>
          <cell r="M833">
            <v>7392434</v>
          </cell>
          <cell r="N833">
            <v>6607566</v>
          </cell>
        </row>
        <row r="834">
          <cell r="A834">
            <v>2768</v>
          </cell>
          <cell r="B834" t="str">
            <v>e.o gas tank</v>
          </cell>
          <cell r="C834">
            <v>1</v>
          </cell>
          <cell r="D834" t="str">
            <v>96.03.11</v>
          </cell>
          <cell r="E834">
            <v>5600000</v>
          </cell>
          <cell r="F834">
            <v>3847200</v>
          </cell>
          <cell r="H834">
            <v>3847200</v>
          </cell>
          <cell r="I834">
            <v>8</v>
          </cell>
          <cell r="J834">
            <v>0.313</v>
          </cell>
          <cell r="K834">
            <v>1204173</v>
          </cell>
          <cell r="L834">
            <v>1752800</v>
          </cell>
          <cell r="M834">
            <v>2956973</v>
          </cell>
          <cell r="N834">
            <v>2643027</v>
          </cell>
        </row>
        <row r="835">
          <cell r="A835">
            <v>2769</v>
          </cell>
          <cell r="B835" t="str">
            <v>green plast</v>
          </cell>
          <cell r="C835">
            <v>1</v>
          </cell>
          <cell r="D835" t="str">
            <v>96.03.18</v>
          </cell>
          <cell r="E835">
            <v>4950000</v>
          </cell>
          <cell r="F835">
            <v>3400650</v>
          </cell>
          <cell r="H835">
            <v>3400650</v>
          </cell>
          <cell r="I835">
            <v>8</v>
          </cell>
          <cell r="J835">
            <v>0.313</v>
          </cell>
          <cell r="K835">
            <v>1064403</v>
          </cell>
          <cell r="L835">
            <v>1549350</v>
          </cell>
          <cell r="M835">
            <v>2613753</v>
          </cell>
          <cell r="N835">
            <v>2336247</v>
          </cell>
        </row>
        <row r="836">
          <cell r="A836">
            <v>2770</v>
          </cell>
          <cell r="B836" t="str">
            <v>BAG 인쇄기(HOT STOMPING)</v>
          </cell>
          <cell r="C836">
            <v>1</v>
          </cell>
          <cell r="D836" t="str">
            <v>96.03.21</v>
          </cell>
          <cell r="E836">
            <v>22400000</v>
          </cell>
          <cell r="F836">
            <v>15388800</v>
          </cell>
          <cell r="H836">
            <v>15388800</v>
          </cell>
          <cell r="I836">
            <v>8</v>
          </cell>
          <cell r="J836">
            <v>0.313</v>
          </cell>
          <cell r="K836">
            <v>4816694</v>
          </cell>
          <cell r="L836">
            <v>7011200</v>
          </cell>
          <cell r="M836">
            <v>11827894</v>
          </cell>
          <cell r="N836">
            <v>10572106</v>
          </cell>
        </row>
        <row r="837">
          <cell r="A837">
            <v>2771</v>
          </cell>
          <cell r="B837" t="str">
            <v>정수기</v>
          </cell>
          <cell r="C837">
            <v>1</v>
          </cell>
          <cell r="D837" t="str">
            <v>96.04.04</v>
          </cell>
          <cell r="E837">
            <v>8260000</v>
          </cell>
          <cell r="F837">
            <v>3898720</v>
          </cell>
          <cell r="H837">
            <v>3898720</v>
          </cell>
          <cell r="I837">
            <v>4</v>
          </cell>
          <cell r="J837">
            <v>0.52800000000000002</v>
          </cell>
          <cell r="K837">
            <v>2058524</v>
          </cell>
          <cell r="L837">
            <v>4361280</v>
          </cell>
          <cell r="M837">
            <v>6419804</v>
          </cell>
          <cell r="N837">
            <v>1840196</v>
          </cell>
        </row>
        <row r="838">
          <cell r="A838">
            <v>2772</v>
          </cell>
          <cell r="B838" t="str">
            <v>증류수기 spare parts</v>
          </cell>
          <cell r="C838">
            <v>1</v>
          </cell>
          <cell r="D838" t="str">
            <v>96.04.17</v>
          </cell>
          <cell r="E838">
            <v>5000000</v>
          </cell>
          <cell r="F838">
            <v>3435000</v>
          </cell>
          <cell r="H838">
            <v>3435000</v>
          </cell>
          <cell r="I838">
            <v>8</v>
          </cell>
          <cell r="J838">
            <v>0.313</v>
          </cell>
          <cell r="K838">
            <v>1075155</v>
          </cell>
          <cell r="L838">
            <v>1565000</v>
          </cell>
          <cell r="M838">
            <v>2640155</v>
          </cell>
          <cell r="N838">
            <v>2359845</v>
          </cell>
        </row>
        <row r="839">
          <cell r="A839">
            <v>2773</v>
          </cell>
          <cell r="B839" t="str">
            <v>box case former</v>
          </cell>
          <cell r="C839">
            <v>1</v>
          </cell>
          <cell r="D839" t="str">
            <v>96.05.02</v>
          </cell>
          <cell r="E839">
            <v>4500000</v>
          </cell>
          <cell r="F839">
            <v>3091500</v>
          </cell>
          <cell r="H839">
            <v>3091500</v>
          </cell>
          <cell r="I839">
            <v>8</v>
          </cell>
          <cell r="J839">
            <v>0.313</v>
          </cell>
          <cell r="K839">
            <v>967639</v>
          </cell>
          <cell r="L839">
            <v>1408500</v>
          </cell>
          <cell r="M839">
            <v>2376139</v>
          </cell>
          <cell r="N839">
            <v>2123861</v>
          </cell>
        </row>
        <row r="840">
          <cell r="A840">
            <v>2774</v>
          </cell>
          <cell r="B840" t="str">
            <v>scalp vein set</v>
          </cell>
          <cell r="C840">
            <v>1</v>
          </cell>
          <cell r="D840" t="str">
            <v>96.05.22</v>
          </cell>
          <cell r="E840">
            <v>4100000</v>
          </cell>
          <cell r="F840">
            <v>2816700</v>
          </cell>
          <cell r="H840">
            <v>2816700</v>
          </cell>
          <cell r="I840">
            <v>8</v>
          </cell>
          <cell r="J840">
            <v>0.313</v>
          </cell>
          <cell r="K840">
            <v>881627</v>
          </cell>
          <cell r="L840">
            <v>1283300</v>
          </cell>
          <cell r="M840">
            <v>2164927</v>
          </cell>
          <cell r="N840">
            <v>1935073</v>
          </cell>
        </row>
        <row r="841">
          <cell r="A841">
            <v>2775</v>
          </cell>
          <cell r="B841" t="str">
            <v>건조기외</v>
          </cell>
          <cell r="C841">
            <v>6</v>
          </cell>
          <cell r="D841" t="str">
            <v>96.06.11</v>
          </cell>
          <cell r="E841">
            <v>8600000</v>
          </cell>
          <cell r="F841">
            <v>5908200</v>
          </cell>
          <cell r="H841">
            <v>5908200</v>
          </cell>
          <cell r="I841">
            <v>8</v>
          </cell>
          <cell r="J841">
            <v>0.313</v>
          </cell>
          <cell r="K841">
            <v>1849266</v>
          </cell>
          <cell r="L841">
            <v>2691800</v>
          </cell>
          <cell r="M841">
            <v>4541066</v>
          </cell>
          <cell r="N841">
            <v>4058934</v>
          </cell>
        </row>
        <row r="842">
          <cell r="A842">
            <v>2776</v>
          </cell>
          <cell r="B842" t="str">
            <v>cannula grinding m/c cmg-30g</v>
          </cell>
          <cell r="C842">
            <v>1</v>
          </cell>
          <cell r="D842" t="str">
            <v>96.06.11</v>
          </cell>
          <cell r="E842">
            <v>226417759</v>
          </cell>
          <cell r="F842">
            <v>155549001</v>
          </cell>
          <cell r="H842">
            <v>155549001</v>
          </cell>
          <cell r="I842">
            <v>8</v>
          </cell>
          <cell r="J842">
            <v>0.313</v>
          </cell>
          <cell r="K842">
            <v>48686837</v>
          </cell>
          <cell r="L842">
            <v>70868758</v>
          </cell>
          <cell r="M842">
            <v>119555595</v>
          </cell>
          <cell r="N842">
            <v>106862164</v>
          </cell>
        </row>
        <row r="843">
          <cell r="A843">
            <v>2777</v>
          </cell>
          <cell r="B843" t="str">
            <v>haemonetics bag labelling</v>
          </cell>
          <cell r="C843">
            <v>1</v>
          </cell>
          <cell r="D843" t="str">
            <v>96.06.12</v>
          </cell>
          <cell r="E843">
            <v>9300000</v>
          </cell>
          <cell r="F843">
            <v>6389100</v>
          </cell>
          <cell r="H843">
            <v>6389100</v>
          </cell>
          <cell r="I843">
            <v>8</v>
          </cell>
          <cell r="J843">
            <v>0.313</v>
          </cell>
          <cell r="K843">
            <v>1999788</v>
          </cell>
          <cell r="L843">
            <v>2910900</v>
          </cell>
          <cell r="M843">
            <v>4910688</v>
          </cell>
          <cell r="N843">
            <v>4389312</v>
          </cell>
        </row>
        <row r="844">
          <cell r="A844">
            <v>2778</v>
          </cell>
          <cell r="B844" t="str">
            <v>buffing외</v>
          </cell>
          <cell r="C844">
            <v>16</v>
          </cell>
          <cell r="D844" t="str">
            <v>96.06.24</v>
          </cell>
          <cell r="E844">
            <v>21670000</v>
          </cell>
          <cell r="F844">
            <v>14887290</v>
          </cell>
          <cell r="H844">
            <v>14887290</v>
          </cell>
          <cell r="I844">
            <v>8</v>
          </cell>
          <cell r="J844">
            <v>0.313</v>
          </cell>
          <cell r="K844">
            <v>4659721</v>
          </cell>
          <cell r="L844">
            <v>6782710</v>
          </cell>
          <cell r="M844">
            <v>11442431</v>
          </cell>
          <cell r="N844">
            <v>10227569</v>
          </cell>
        </row>
        <row r="845">
          <cell r="A845">
            <v>2809</v>
          </cell>
          <cell r="B845" t="str">
            <v>Y-site assembly m/c 89um191-7</v>
          </cell>
          <cell r="C845">
            <v>1</v>
          </cell>
          <cell r="D845" t="str">
            <v>96.01.22</v>
          </cell>
          <cell r="E845">
            <v>5518483</v>
          </cell>
          <cell r="F845">
            <v>3791198</v>
          </cell>
          <cell r="H845">
            <v>3791198</v>
          </cell>
          <cell r="I845">
            <v>8</v>
          </cell>
          <cell r="J845">
            <v>0.313</v>
          </cell>
          <cell r="K845">
            <v>1186644</v>
          </cell>
          <cell r="L845">
            <v>1727285</v>
          </cell>
          <cell r="M845">
            <v>2913929</v>
          </cell>
          <cell r="N845">
            <v>2604554</v>
          </cell>
        </row>
        <row r="846">
          <cell r="A846">
            <v>2810</v>
          </cell>
          <cell r="B846" t="str">
            <v>vacuum packaging machine multivac R-5200</v>
          </cell>
          <cell r="C846">
            <v>1</v>
          </cell>
          <cell r="D846" t="str">
            <v>96.04.24</v>
          </cell>
          <cell r="E846">
            <v>9704746</v>
          </cell>
          <cell r="F846">
            <v>6667161</v>
          </cell>
          <cell r="H846">
            <v>6667161</v>
          </cell>
          <cell r="I846">
            <v>8</v>
          </cell>
          <cell r="J846">
            <v>0.313</v>
          </cell>
          <cell r="K846">
            <v>2086821</v>
          </cell>
          <cell r="L846">
            <v>3037585</v>
          </cell>
          <cell r="M846">
            <v>5124406</v>
          </cell>
          <cell r="N846">
            <v>4580340</v>
          </cell>
        </row>
        <row r="847">
          <cell r="A847">
            <v>2813</v>
          </cell>
          <cell r="B847" t="str">
            <v>생산2부PLUMATEX FILLING M/C용 TURBINE</v>
          </cell>
          <cell r="C847">
            <v>1</v>
          </cell>
          <cell r="D847" t="str">
            <v>96.07.15</v>
          </cell>
          <cell r="E847">
            <v>5328000</v>
          </cell>
          <cell r="F847">
            <v>4494168</v>
          </cell>
          <cell r="H847">
            <v>4494168</v>
          </cell>
          <cell r="I847">
            <v>8</v>
          </cell>
          <cell r="J847">
            <v>0.313</v>
          </cell>
          <cell r="K847">
            <v>1406674</v>
          </cell>
          <cell r="L847">
            <v>833832</v>
          </cell>
          <cell r="M847">
            <v>2240506</v>
          </cell>
          <cell r="N847">
            <v>3087494</v>
          </cell>
        </row>
        <row r="848">
          <cell r="A848">
            <v>2814</v>
          </cell>
          <cell r="B848" t="str">
            <v>MEDIUM FILTER 및 HEPA FILTER</v>
          </cell>
          <cell r="C848">
            <v>1</v>
          </cell>
          <cell r="D848" t="str">
            <v>96.08.01</v>
          </cell>
          <cell r="E848">
            <v>5000000</v>
          </cell>
          <cell r="F848">
            <v>4217500</v>
          </cell>
          <cell r="H848">
            <v>4217500</v>
          </cell>
          <cell r="I848">
            <v>8</v>
          </cell>
          <cell r="J848">
            <v>0.313</v>
          </cell>
          <cell r="K848">
            <v>1320077</v>
          </cell>
          <cell r="L848">
            <v>782500</v>
          </cell>
          <cell r="M848">
            <v>2102577</v>
          </cell>
          <cell r="N848">
            <v>2897423</v>
          </cell>
        </row>
        <row r="849">
          <cell r="A849">
            <v>2815</v>
          </cell>
          <cell r="B849" t="str">
            <v>열교환#2실 옥외보일러실 STEMLINE</v>
          </cell>
          <cell r="C849">
            <v>1</v>
          </cell>
          <cell r="D849" t="str">
            <v>96.08.08</v>
          </cell>
          <cell r="E849">
            <v>3500000</v>
          </cell>
          <cell r="F849">
            <v>2952250</v>
          </cell>
          <cell r="H849">
            <v>2952250</v>
          </cell>
          <cell r="I849">
            <v>8</v>
          </cell>
          <cell r="J849">
            <v>0.313</v>
          </cell>
          <cell r="K849">
            <v>924054</v>
          </cell>
          <cell r="L849">
            <v>547750</v>
          </cell>
          <cell r="M849">
            <v>1471804</v>
          </cell>
          <cell r="N849">
            <v>2028196</v>
          </cell>
        </row>
        <row r="850">
          <cell r="A850">
            <v>2816</v>
          </cell>
          <cell r="B850" t="str">
            <v>A동 AHU 냉온수 LINE</v>
          </cell>
          <cell r="C850">
            <v>1</v>
          </cell>
          <cell r="D850" t="str">
            <v>96.08.08</v>
          </cell>
          <cell r="E850">
            <v>16000000</v>
          </cell>
          <cell r="F850">
            <v>13496000</v>
          </cell>
          <cell r="H850">
            <v>13496000</v>
          </cell>
          <cell r="I850">
            <v>8</v>
          </cell>
          <cell r="J850">
            <v>0.313</v>
          </cell>
          <cell r="K850">
            <v>4224248</v>
          </cell>
          <cell r="L850">
            <v>2504000</v>
          </cell>
          <cell r="M850">
            <v>6728248</v>
          </cell>
          <cell r="N850">
            <v>9271752</v>
          </cell>
        </row>
        <row r="851">
          <cell r="A851">
            <v>2817</v>
          </cell>
          <cell r="B851" t="str">
            <v>O/T BOX LABELLING SYSTEM</v>
          </cell>
          <cell r="C851">
            <v>1</v>
          </cell>
          <cell r="D851" t="str">
            <v>96.08.28</v>
          </cell>
          <cell r="E851">
            <v>16000000</v>
          </cell>
          <cell r="F851">
            <v>13496000</v>
          </cell>
          <cell r="H851">
            <v>13496000</v>
          </cell>
          <cell r="I851">
            <v>8</v>
          </cell>
          <cell r="J851">
            <v>0.313</v>
          </cell>
          <cell r="K851">
            <v>4224248</v>
          </cell>
          <cell r="L851">
            <v>2504000</v>
          </cell>
          <cell r="M851">
            <v>6728248</v>
          </cell>
          <cell r="N851">
            <v>9271752</v>
          </cell>
        </row>
        <row r="852">
          <cell r="A852">
            <v>2818</v>
          </cell>
          <cell r="B852" t="str">
            <v>PACKAGING MACHINE TYPE MULTIVAC R-5200</v>
          </cell>
          <cell r="C852">
            <v>1</v>
          </cell>
          <cell r="D852" t="str">
            <v>96.09.06</v>
          </cell>
          <cell r="E852">
            <v>9324447</v>
          </cell>
          <cell r="F852">
            <v>7865172</v>
          </cell>
          <cell r="H852">
            <v>7865172</v>
          </cell>
          <cell r="I852">
            <v>8</v>
          </cell>
          <cell r="J852">
            <v>0.313</v>
          </cell>
          <cell r="K852">
            <v>2461798</v>
          </cell>
          <cell r="L852">
            <v>1459275</v>
          </cell>
          <cell r="M852">
            <v>3921073</v>
          </cell>
          <cell r="N852">
            <v>5403374</v>
          </cell>
        </row>
        <row r="853">
          <cell r="A853">
            <v>2826</v>
          </cell>
          <cell r="B853" t="str">
            <v>수혈세트 접착기</v>
          </cell>
          <cell r="C853">
            <v>1</v>
          </cell>
          <cell r="D853" t="str">
            <v>96.10.14</v>
          </cell>
          <cell r="E853">
            <v>3300000</v>
          </cell>
          <cell r="F853">
            <v>2428800</v>
          </cell>
          <cell r="H853">
            <v>2428800</v>
          </cell>
          <cell r="I853">
            <v>4</v>
          </cell>
          <cell r="J853">
            <v>0.52800000000000002</v>
          </cell>
          <cell r="K853">
            <v>1282406</v>
          </cell>
          <cell r="L853">
            <v>871200</v>
          </cell>
          <cell r="M853">
            <v>2153606</v>
          </cell>
          <cell r="N853">
            <v>1146394</v>
          </cell>
        </row>
        <row r="854">
          <cell r="A854">
            <v>2828</v>
          </cell>
          <cell r="B854" t="str">
            <v>하이퍼써미아 발신장치</v>
          </cell>
          <cell r="C854">
            <v>1</v>
          </cell>
          <cell r="D854" t="str">
            <v>96.12.30</v>
          </cell>
          <cell r="E854">
            <v>12000000</v>
          </cell>
          <cell r="F854">
            <v>8832000</v>
          </cell>
          <cell r="H854">
            <v>8832000</v>
          </cell>
          <cell r="I854">
            <v>4</v>
          </cell>
          <cell r="J854">
            <v>0.52800000000000002</v>
          </cell>
          <cell r="K854">
            <v>4663296</v>
          </cell>
          <cell r="L854">
            <v>3168000</v>
          </cell>
          <cell r="M854">
            <v>7831296</v>
          </cell>
          <cell r="N854">
            <v>4168704</v>
          </cell>
        </row>
        <row r="855">
          <cell r="A855">
            <v>2845</v>
          </cell>
          <cell r="B855" t="str">
            <v>Pearl 8호기 Utility설비 증설대</v>
          </cell>
          <cell r="C855">
            <v>1</v>
          </cell>
          <cell r="D855" t="str">
            <v>97.01.25</v>
          </cell>
          <cell r="G855">
            <v>34000000</v>
          </cell>
          <cell r="H855">
            <v>34000000</v>
          </cell>
          <cell r="I855">
            <v>8</v>
          </cell>
          <cell r="J855">
            <v>0.313</v>
          </cell>
          <cell r="K855">
            <v>10642000</v>
          </cell>
          <cell r="M855">
            <v>10642000</v>
          </cell>
          <cell r="N855">
            <v>23358000</v>
          </cell>
        </row>
        <row r="856">
          <cell r="A856">
            <v>2846</v>
          </cell>
          <cell r="B856" t="str">
            <v>수혈Spike Bag Type 금형</v>
          </cell>
          <cell r="C856">
            <v>1</v>
          </cell>
          <cell r="D856" t="str">
            <v>97.01.28</v>
          </cell>
          <cell r="G856">
            <v>11000000</v>
          </cell>
          <cell r="H856">
            <v>11000000</v>
          </cell>
          <cell r="I856">
            <v>8</v>
          </cell>
          <cell r="J856">
            <v>0.313</v>
          </cell>
          <cell r="K856">
            <v>3443000</v>
          </cell>
          <cell r="M856">
            <v>3443000</v>
          </cell>
          <cell r="N856">
            <v>7557000</v>
          </cell>
        </row>
        <row r="857">
          <cell r="A857">
            <v>2847</v>
          </cell>
          <cell r="B857" t="str">
            <v>20ml Gasket 금형</v>
          </cell>
          <cell r="C857">
            <v>1</v>
          </cell>
          <cell r="D857" t="str">
            <v>97.01.31</v>
          </cell>
          <cell r="G857">
            <v>12000000</v>
          </cell>
          <cell r="H857">
            <v>12000000</v>
          </cell>
          <cell r="I857">
            <v>8</v>
          </cell>
          <cell r="J857">
            <v>0.313</v>
          </cell>
          <cell r="K857">
            <v>3756000</v>
          </cell>
          <cell r="M857">
            <v>3756000</v>
          </cell>
          <cell r="N857">
            <v>8244000</v>
          </cell>
        </row>
        <row r="858">
          <cell r="A858">
            <v>2848</v>
          </cell>
          <cell r="B858" t="str">
            <v>20ml Plunger 금형</v>
          </cell>
          <cell r="C858">
            <v>2</v>
          </cell>
          <cell r="D858" t="str">
            <v>97.01.31</v>
          </cell>
          <cell r="G858">
            <v>9200000</v>
          </cell>
          <cell r="H858">
            <v>9200000</v>
          </cell>
          <cell r="I858">
            <v>8</v>
          </cell>
          <cell r="J858">
            <v>0.313</v>
          </cell>
          <cell r="K858">
            <v>2879600</v>
          </cell>
          <cell r="M858">
            <v>2879600</v>
          </cell>
          <cell r="N858">
            <v>6320400</v>
          </cell>
        </row>
        <row r="859">
          <cell r="A859">
            <v>2849</v>
          </cell>
          <cell r="B859" t="str">
            <v>Two Bag용 절단막</v>
          </cell>
          <cell r="C859">
            <v>3</v>
          </cell>
          <cell r="D859" t="str">
            <v>97.01.31</v>
          </cell>
          <cell r="G859">
            <v>4800000</v>
          </cell>
          <cell r="H859">
            <v>4800000</v>
          </cell>
          <cell r="I859">
            <v>8</v>
          </cell>
          <cell r="J859">
            <v>0.313</v>
          </cell>
          <cell r="K859">
            <v>1502400</v>
          </cell>
          <cell r="M859">
            <v>1502400</v>
          </cell>
          <cell r="N859">
            <v>3297600</v>
          </cell>
        </row>
        <row r="860">
          <cell r="A860">
            <v>2850</v>
          </cell>
          <cell r="B860" t="str">
            <v>접착금형대 (D/L 320ml)</v>
          </cell>
          <cell r="C860">
            <v>1</v>
          </cell>
          <cell r="D860" t="str">
            <v>97.02.11</v>
          </cell>
          <cell r="G860">
            <v>3300000</v>
          </cell>
          <cell r="H860">
            <v>3300000</v>
          </cell>
          <cell r="I860">
            <v>8</v>
          </cell>
          <cell r="J860">
            <v>0.313</v>
          </cell>
          <cell r="K860">
            <v>1032900</v>
          </cell>
          <cell r="M860">
            <v>1032900</v>
          </cell>
          <cell r="N860">
            <v>2267100</v>
          </cell>
        </row>
        <row r="861">
          <cell r="A861">
            <v>2851</v>
          </cell>
          <cell r="B861" t="str">
            <v>혈액 Bag 절단막 연결관 금형</v>
          </cell>
          <cell r="C861">
            <v>1</v>
          </cell>
          <cell r="D861" t="str">
            <v>97.02.21</v>
          </cell>
          <cell r="G861">
            <v>16000000</v>
          </cell>
          <cell r="H861">
            <v>16000000</v>
          </cell>
          <cell r="I861">
            <v>8</v>
          </cell>
          <cell r="J861">
            <v>0.313</v>
          </cell>
          <cell r="K861">
            <v>5008000</v>
          </cell>
          <cell r="M861">
            <v>5008000</v>
          </cell>
          <cell r="N861">
            <v>10992000</v>
          </cell>
        </row>
        <row r="862">
          <cell r="A862">
            <v>2852</v>
          </cell>
          <cell r="B862" t="str">
            <v>PC(8320PLNO12M)</v>
          </cell>
          <cell r="C862">
            <v>3</v>
          </cell>
          <cell r="D862" t="str">
            <v>97.02.27</v>
          </cell>
          <cell r="G862">
            <v>11135000</v>
          </cell>
          <cell r="H862">
            <v>11135000</v>
          </cell>
          <cell r="I862">
            <v>8</v>
          </cell>
          <cell r="J862">
            <v>0.313</v>
          </cell>
          <cell r="K862">
            <v>3485255</v>
          </cell>
          <cell r="M862">
            <v>3485255</v>
          </cell>
          <cell r="N862">
            <v>7649745</v>
          </cell>
        </row>
        <row r="863">
          <cell r="A863">
            <v>2853</v>
          </cell>
          <cell r="B863" t="str">
            <v>연마기 냉각수 정화장치</v>
          </cell>
          <cell r="C863">
            <v>1</v>
          </cell>
          <cell r="D863" t="str">
            <v>97.03.03</v>
          </cell>
          <cell r="G863">
            <v>5000000</v>
          </cell>
          <cell r="H863">
            <v>5000000</v>
          </cell>
          <cell r="I863">
            <v>8</v>
          </cell>
          <cell r="J863">
            <v>0.313</v>
          </cell>
          <cell r="K863">
            <v>1565000</v>
          </cell>
          <cell r="M863">
            <v>1565000</v>
          </cell>
          <cell r="N863">
            <v>3435000</v>
          </cell>
        </row>
        <row r="864">
          <cell r="A864">
            <v>2854</v>
          </cell>
          <cell r="B864" t="str">
            <v>혈액백 절단막(1*12)금형</v>
          </cell>
          <cell r="C864">
            <v>1</v>
          </cell>
          <cell r="D864" t="str">
            <v>97.03.04</v>
          </cell>
          <cell r="G864">
            <v>18000000</v>
          </cell>
          <cell r="H864">
            <v>18000000</v>
          </cell>
          <cell r="I864">
            <v>8</v>
          </cell>
          <cell r="J864">
            <v>0.313</v>
          </cell>
          <cell r="K864">
            <v>5634000</v>
          </cell>
          <cell r="M864">
            <v>5634000</v>
          </cell>
          <cell r="N864">
            <v>12366000</v>
          </cell>
        </row>
        <row r="865">
          <cell r="A865">
            <v>2855</v>
          </cell>
          <cell r="B865" t="str">
            <v>Boiler #4,5,6호기</v>
          </cell>
          <cell r="C865">
            <v>3</v>
          </cell>
          <cell r="D865" t="str">
            <v>97.03.19</v>
          </cell>
          <cell r="G865">
            <v>5200000</v>
          </cell>
          <cell r="H865">
            <v>5200000</v>
          </cell>
          <cell r="I865">
            <v>8</v>
          </cell>
          <cell r="J865">
            <v>0.313</v>
          </cell>
          <cell r="K865">
            <v>1627600</v>
          </cell>
          <cell r="M865">
            <v>1627600</v>
          </cell>
          <cell r="N865">
            <v>3572400</v>
          </cell>
        </row>
        <row r="866">
          <cell r="A866">
            <v>2856</v>
          </cell>
          <cell r="B866" t="str">
            <v>PC(8320PLWO12N)</v>
          </cell>
          <cell r="C866">
            <v>1</v>
          </cell>
          <cell r="D866" t="str">
            <v>97.03.19</v>
          </cell>
          <cell r="G866">
            <v>1615000</v>
          </cell>
          <cell r="H866">
            <v>1615000</v>
          </cell>
          <cell r="I866">
            <v>8</v>
          </cell>
          <cell r="J866">
            <v>0.313</v>
          </cell>
          <cell r="K866">
            <v>505495</v>
          </cell>
          <cell r="M866">
            <v>505495</v>
          </cell>
          <cell r="N866">
            <v>1109505</v>
          </cell>
        </row>
        <row r="867">
          <cell r="A867">
            <v>2857</v>
          </cell>
          <cell r="B867" t="str">
            <v>배양실 BOD Incubator</v>
          </cell>
          <cell r="C867">
            <v>1</v>
          </cell>
          <cell r="D867" t="str">
            <v>97.03.19</v>
          </cell>
          <cell r="G867">
            <v>3900000</v>
          </cell>
          <cell r="H867">
            <v>3900000</v>
          </cell>
          <cell r="I867">
            <v>8</v>
          </cell>
          <cell r="J867">
            <v>0.313</v>
          </cell>
          <cell r="K867">
            <v>1220700</v>
          </cell>
          <cell r="M867">
            <v>1220700</v>
          </cell>
          <cell r="N867">
            <v>2679300</v>
          </cell>
        </row>
        <row r="868">
          <cell r="A868">
            <v>2858</v>
          </cell>
          <cell r="B868" t="str">
            <v>혈액 BAG 사각침기 금형</v>
          </cell>
          <cell r="C868">
            <v>1</v>
          </cell>
          <cell r="D868" t="str">
            <v>97.03.24</v>
          </cell>
          <cell r="G868">
            <v>18000000</v>
          </cell>
          <cell r="H868">
            <v>18000000</v>
          </cell>
          <cell r="I868">
            <v>8</v>
          </cell>
          <cell r="J868">
            <v>0.313</v>
          </cell>
          <cell r="K868">
            <v>5634000</v>
          </cell>
          <cell r="M868">
            <v>5634000</v>
          </cell>
          <cell r="N868">
            <v>12366000</v>
          </cell>
        </row>
        <row r="869">
          <cell r="A869">
            <v>2859</v>
          </cell>
          <cell r="B869" t="str">
            <v>System외</v>
          </cell>
          <cell r="C869">
            <v>6</v>
          </cell>
          <cell r="D869" t="str">
            <v>97.04.04</v>
          </cell>
          <cell r="G869">
            <v>10131818</v>
          </cell>
          <cell r="H869">
            <v>10131818</v>
          </cell>
          <cell r="I869">
            <v>8</v>
          </cell>
          <cell r="J869">
            <v>0.313</v>
          </cell>
          <cell r="K869">
            <v>3171259</v>
          </cell>
          <cell r="M869">
            <v>3171259</v>
          </cell>
          <cell r="N869">
            <v>6960559</v>
          </cell>
        </row>
        <row r="870">
          <cell r="A870">
            <v>2860</v>
          </cell>
          <cell r="B870" t="str">
            <v>수혈 Spike 3Hole 금형</v>
          </cell>
          <cell r="C870">
            <v>1</v>
          </cell>
          <cell r="D870" t="str">
            <v>97.04.30</v>
          </cell>
          <cell r="G870">
            <v>13000000</v>
          </cell>
          <cell r="H870">
            <v>13000000</v>
          </cell>
          <cell r="I870">
            <v>8</v>
          </cell>
          <cell r="J870">
            <v>0.313</v>
          </cell>
          <cell r="K870">
            <v>4069000</v>
          </cell>
          <cell r="M870">
            <v>4069000</v>
          </cell>
          <cell r="N870">
            <v>8931000</v>
          </cell>
        </row>
        <row r="871">
          <cell r="A871">
            <v>2861</v>
          </cell>
          <cell r="B871" t="str">
            <v>Y자관 금형</v>
          </cell>
          <cell r="C871">
            <v>1</v>
          </cell>
          <cell r="D871" t="str">
            <v>97.05.07</v>
          </cell>
          <cell r="G871">
            <v>9000000</v>
          </cell>
          <cell r="H871">
            <v>9000000</v>
          </cell>
          <cell r="I871">
            <v>8</v>
          </cell>
          <cell r="J871">
            <v>0.313</v>
          </cell>
          <cell r="K871">
            <v>2817000</v>
          </cell>
          <cell r="M871">
            <v>2817000</v>
          </cell>
          <cell r="N871">
            <v>6183000</v>
          </cell>
        </row>
        <row r="872">
          <cell r="A872">
            <v>2862</v>
          </cell>
          <cell r="B872" t="str">
            <v>System외</v>
          </cell>
          <cell r="C872">
            <v>3</v>
          </cell>
          <cell r="D872" t="str">
            <v>97.05.12</v>
          </cell>
          <cell r="G872">
            <v>2530000</v>
          </cell>
          <cell r="H872">
            <v>2530000</v>
          </cell>
          <cell r="I872">
            <v>8</v>
          </cell>
          <cell r="J872">
            <v>0.313</v>
          </cell>
          <cell r="K872">
            <v>791890</v>
          </cell>
          <cell r="M872">
            <v>791890</v>
          </cell>
          <cell r="N872">
            <v>1738110</v>
          </cell>
        </row>
        <row r="873">
          <cell r="A873">
            <v>2863</v>
          </cell>
          <cell r="B873" t="str">
            <v>수액 Set 초음파 용착기</v>
          </cell>
          <cell r="C873">
            <v>1</v>
          </cell>
          <cell r="D873" t="str">
            <v>97.05.12</v>
          </cell>
          <cell r="G873">
            <v>4700000</v>
          </cell>
          <cell r="H873">
            <v>4700000</v>
          </cell>
          <cell r="I873">
            <v>8</v>
          </cell>
          <cell r="J873">
            <v>0.313</v>
          </cell>
          <cell r="K873">
            <v>1471100</v>
          </cell>
          <cell r="M873">
            <v>1471100</v>
          </cell>
          <cell r="N873">
            <v>3228900</v>
          </cell>
        </row>
        <row r="874">
          <cell r="A874">
            <v>2864</v>
          </cell>
          <cell r="B874" t="str">
            <v>혈액막 금형</v>
          </cell>
          <cell r="C874">
            <v>3</v>
          </cell>
          <cell r="D874" t="str">
            <v>97.06.04</v>
          </cell>
          <cell r="G874">
            <v>6130000</v>
          </cell>
          <cell r="H874">
            <v>6130000</v>
          </cell>
          <cell r="I874">
            <v>8</v>
          </cell>
          <cell r="J874">
            <v>0.313</v>
          </cell>
          <cell r="K874">
            <v>1918690</v>
          </cell>
          <cell r="M874">
            <v>1918690</v>
          </cell>
          <cell r="N874">
            <v>4211310</v>
          </cell>
        </row>
        <row r="875">
          <cell r="A875">
            <v>2865</v>
          </cell>
          <cell r="B875" t="str">
            <v>I.V Catheter 상 Cap 금형</v>
          </cell>
          <cell r="C875">
            <v>1</v>
          </cell>
          <cell r="D875" t="str">
            <v>97.06.19</v>
          </cell>
          <cell r="G875">
            <v>52000000</v>
          </cell>
          <cell r="H875">
            <v>52000000</v>
          </cell>
          <cell r="I875">
            <v>8</v>
          </cell>
          <cell r="J875">
            <v>0.313</v>
          </cell>
          <cell r="K875">
            <v>16276000</v>
          </cell>
          <cell r="M875">
            <v>16276000</v>
          </cell>
          <cell r="N875">
            <v>35724000</v>
          </cell>
        </row>
        <row r="876">
          <cell r="A876">
            <v>2866</v>
          </cell>
          <cell r="B876" t="str">
            <v>고압 Trans(T-1),Ampremeter #4호기</v>
          </cell>
          <cell r="C876">
            <v>2</v>
          </cell>
          <cell r="D876" t="str">
            <v>97.06.30</v>
          </cell>
          <cell r="G876">
            <v>7588621</v>
          </cell>
          <cell r="H876">
            <v>7588621</v>
          </cell>
          <cell r="I876">
            <v>8</v>
          </cell>
          <cell r="J876">
            <v>0.313</v>
          </cell>
          <cell r="K876">
            <v>2375238</v>
          </cell>
          <cell r="M876">
            <v>2375238</v>
          </cell>
          <cell r="N876">
            <v>5213383</v>
          </cell>
        </row>
        <row r="877">
          <cell r="A877">
            <v>2868</v>
          </cell>
          <cell r="B877" t="str">
            <v>AHU Filter 교체</v>
          </cell>
          <cell r="C877">
            <v>1</v>
          </cell>
          <cell r="D877" t="str">
            <v>97.08.05</v>
          </cell>
          <cell r="G877">
            <v>8400000</v>
          </cell>
          <cell r="H877">
            <v>8400000</v>
          </cell>
          <cell r="I877">
            <v>8</v>
          </cell>
          <cell r="J877">
            <v>0.313</v>
          </cell>
          <cell r="K877">
            <v>1314600</v>
          </cell>
          <cell r="M877">
            <v>1314600</v>
          </cell>
          <cell r="N877">
            <v>7085400</v>
          </cell>
        </row>
        <row r="878">
          <cell r="A878">
            <v>2869</v>
          </cell>
          <cell r="B878" t="str">
            <v>5,12ml EO멸균기 Steam Line</v>
          </cell>
          <cell r="C878">
            <v>2</v>
          </cell>
          <cell r="D878" t="str">
            <v>97.08.11</v>
          </cell>
          <cell r="G878">
            <v>3700000</v>
          </cell>
          <cell r="H878">
            <v>3700000</v>
          </cell>
          <cell r="I878">
            <v>8</v>
          </cell>
          <cell r="J878">
            <v>0.313</v>
          </cell>
          <cell r="K878">
            <v>579050</v>
          </cell>
          <cell r="M878">
            <v>579050</v>
          </cell>
          <cell r="N878">
            <v>3120950</v>
          </cell>
        </row>
        <row r="879">
          <cell r="A879">
            <v>2870</v>
          </cell>
          <cell r="B879" t="str">
            <v>수전실 22.9KW 절연 Cable</v>
          </cell>
          <cell r="C879">
            <v>1</v>
          </cell>
          <cell r="D879" t="str">
            <v>97.08.11</v>
          </cell>
          <cell r="G879">
            <v>3800000</v>
          </cell>
          <cell r="H879">
            <v>3800000</v>
          </cell>
          <cell r="I879">
            <v>8</v>
          </cell>
          <cell r="J879">
            <v>0.313</v>
          </cell>
          <cell r="K879">
            <v>594700</v>
          </cell>
          <cell r="M879">
            <v>594700</v>
          </cell>
          <cell r="N879">
            <v>3205300</v>
          </cell>
        </row>
        <row r="880">
          <cell r="A880">
            <v>2871</v>
          </cell>
          <cell r="B880" t="str">
            <v>수전실 VCB(진공차단기)</v>
          </cell>
          <cell r="C880">
            <v>1</v>
          </cell>
          <cell r="D880" t="str">
            <v>97.08.11</v>
          </cell>
          <cell r="G880">
            <v>15000000</v>
          </cell>
          <cell r="H880">
            <v>15000000</v>
          </cell>
          <cell r="I880">
            <v>8</v>
          </cell>
          <cell r="J880">
            <v>0.313</v>
          </cell>
          <cell r="K880">
            <v>2347500</v>
          </cell>
          <cell r="M880">
            <v>2347500</v>
          </cell>
          <cell r="N880">
            <v>12652500</v>
          </cell>
        </row>
        <row r="881">
          <cell r="A881">
            <v>2872</v>
          </cell>
          <cell r="B881" t="str">
            <v>H.D SOL 및 PERITOSOL LINE</v>
          </cell>
          <cell r="C881">
            <v>1</v>
          </cell>
          <cell r="D881" t="str">
            <v>97.08.12</v>
          </cell>
          <cell r="G881">
            <v>10500000</v>
          </cell>
          <cell r="H881">
            <v>10500000</v>
          </cell>
          <cell r="I881">
            <v>8</v>
          </cell>
          <cell r="J881">
            <v>0.313</v>
          </cell>
          <cell r="K881">
            <v>1643250</v>
          </cell>
          <cell r="M881">
            <v>1643250</v>
          </cell>
          <cell r="N881">
            <v>8856750</v>
          </cell>
        </row>
        <row r="882">
          <cell r="A882">
            <v>2873</v>
          </cell>
          <cell r="B882" t="str">
            <v>활성탄 여과장치 및 이온교환수지탑</v>
          </cell>
          <cell r="C882">
            <v>1</v>
          </cell>
          <cell r="D882" t="str">
            <v>97.08.13</v>
          </cell>
          <cell r="G882">
            <v>5200000</v>
          </cell>
          <cell r="H882">
            <v>5200000</v>
          </cell>
          <cell r="I882">
            <v>8</v>
          </cell>
          <cell r="J882">
            <v>0.313</v>
          </cell>
          <cell r="K882">
            <v>813800</v>
          </cell>
          <cell r="M882">
            <v>813800</v>
          </cell>
          <cell r="N882">
            <v>4386200</v>
          </cell>
        </row>
        <row r="883">
          <cell r="A883">
            <v>2874</v>
          </cell>
          <cell r="B883" t="str">
            <v>혈액백삼면포장기DS-281A(상),AL포장기DS-281(하</v>
          </cell>
          <cell r="C883">
            <v>2</v>
          </cell>
          <cell r="D883" t="str">
            <v>97.08.22</v>
          </cell>
          <cell r="G883">
            <v>52000000</v>
          </cell>
          <cell r="H883">
            <v>52000000</v>
          </cell>
          <cell r="I883">
            <v>8</v>
          </cell>
          <cell r="J883">
            <v>0.313</v>
          </cell>
          <cell r="K883">
            <v>8138000</v>
          </cell>
          <cell r="M883">
            <v>8138000</v>
          </cell>
          <cell r="N883">
            <v>43862000</v>
          </cell>
        </row>
        <row r="884">
          <cell r="A884">
            <v>2875</v>
          </cell>
          <cell r="B884" t="str">
            <v>보일러1,2호기</v>
          </cell>
          <cell r="C884">
            <v>2</v>
          </cell>
          <cell r="D884" t="str">
            <v>97.08.27</v>
          </cell>
          <cell r="G884">
            <v>37500000</v>
          </cell>
          <cell r="H884">
            <v>37500000</v>
          </cell>
          <cell r="I884">
            <v>8</v>
          </cell>
          <cell r="J884">
            <v>0.313</v>
          </cell>
          <cell r="K884">
            <v>5868750</v>
          </cell>
          <cell r="M884">
            <v>5868750</v>
          </cell>
          <cell r="N884">
            <v>31631250</v>
          </cell>
        </row>
        <row r="885">
          <cell r="A885">
            <v>2876</v>
          </cell>
          <cell r="B885" t="str">
            <v>B.D침 조립기</v>
          </cell>
          <cell r="C885">
            <v>1</v>
          </cell>
          <cell r="D885" t="str">
            <v>97.09.30</v>
          </cell>
          <cell r="G885">
            <v>130315920</v>
          </cell>
          <cell r="H885">
            <v>130315920</v>
          </cell>
          <cell r="I885">
            <v>8</v>
          </cell>
          <cell r="J885">
            <v>0.313</v>
          </cell>
          <cell r="K885">
            <v>20394441</v>
          </cell>
          <cell r="M885">
            <v>20394441</v>
          </cell>
          <cell r="N885">
            <v>109921479</v>
          </cell>
        </row>
        <row r="886">
          <cell r="A886">
            <v>2877</v>
          </cell>
          <cell r="B886" t="str">
            <v>PEARL8호기</v>
          </cell>
          <cell r="C886">
            <v>1</v>
          </cell>
          <cell r="D886" t="str">
            <v>97.09.30</v>
          </cell>
          <cell r="G886">
            <v>516085612</v>
          </cell>
          <cell r="H886">
            <v>516085612</v>
          </cell>
          <cell r="I886">
            <v>8</v>
          </cell>
          <cell r="J886">
            <v>0.313</v>
          </cell>
          <cell r="K886">
            <v>80767398</v>
          </cell>
          <cell r="M886">
            <v>80767398</v>
          </cell>
          <cell r="N886">
            <v>435318214</v>
          </cell>
        </row>
        <row r="887">
          <cell r="A887">
            <v>2878</v>
          </cell>
          <cell r="B887" t="str">
            <v>혈액백 CONVERYOR</v>
          </cell>
          <cell r="C887">
            <v>1</v>
          </cell>
          <cell r="D887" t="str">
            <v>97.10.03</v>
          </cell>
          <cell r="G887">
            <v>45000000</v>
          </cell>
          <cell r="H887">
            <v>45000000</v>
          </cell>
          <cell r="I887">
            <v>8</v>
          </cell>
          <cell r="J887">
            <v>0.313</v>
          </cell>
          <cell r="K887">
            <v>7042500</v>
          </cell>
          <cell r="M887">
            <v>7042500</v>
          </cell>
          <cell r="N887">
            <v>37957500</v>
          </cell>
        </row>
        <row r="888">
          <cell r="A888">
            <v>2879</v>
          </cell>
          <cell r="B888" t="str">
            <v>혈액백 LABELLING기</v>
          </cell>
          <cell r="C888">
            <v>1</v>
          </cell>
          <cell r="D888" t="str">
            <v>97.10.03</v>
          </cell>
          <cell r="G888">
            <v>105000000</v>
          </cell>
          <cell r="H888">
            <v>105000000</v>
          </cell>
          <cell r="I888">
            <v>8</v>
          </cell>
          <cell r="J888">
            <v>0.313</v>
          </cell>
          <cell r="K888">
            <v>16432500</v>
          </cell>
          <cell r="M888">
            <v>16432500</v>
          </cell>
          <cell r="N888">
            <v>88567500</v>
          </cell>
        </row>
        <row r="889">
          <cell r="A889">
            <v>2880</v>
          </cell>
          <cell r="B889" t="str">
            <v>SCALP WING외 3종 금형</v>
          </cell>
          <cell r="C889">
            <v>4</v>
          </cell>
          <cell r="D889" t="str">
            <v>97.08.07</v>
          </cell>
          <cell r="G889">
            <v>7720000</v>
          </cell>
          <cell r="H889">
            <v>7720000</v>
          </cell>
          <cell r="I889">
            <v>8</v>
          </cell>
          <cell r="J889">
            <v>0.313</v>
          </cell>
          <cell r="K889">
            <v>1208180</v>
          </cell>
          <cell r="M889">
            <v>1208180</v>
          </cell>
          <cell r="N889">
            <v>6511820</v>
          </cell>
        </row>
        <row r="890">
          <cell r="A890">
            <v>2881</v>
          </cell>
          <cell r="B890" t="str">
            <v>전자식교환기(ST-VSPI)</v>
          </cell>
          <cell r="C890">
            <v>1</v>
          </cell>
          <cell r="D890" t="str">
            <v>97.08.30</v>
          </cell>
          <cell r="G890">
            <v>6700000</v>
          </cell>
          <cell r="H890">
            <v>6700000</v>
          </cell>
          <cell r="I890">
            <v>4</v>
          </cell>
          <cell r="J890">
            <v>0.52800000000000002</v>
          </cell>
          <cell r="K890">
            <v>1768800</v>
          </cell>
          <cell r="M890">
            <v>1768800</v>
          </cell>
          <cell r="N890">
            <v>4931200</v>
          </cell>
        </row>
        <row r="891">
          <cell r="A891">
            <v>2882</v>
          </cell>
          <cell r="B891" t="str">
            <v>IV CATHTER 하 CAP 금형</v>
          </cell>
          <cell r="C891">
            <v>1</v>
          </cell>
          <cell r="D891" t="str">
            <v>97.09.30</v>
          </cell>
          <cell r="G891">
            <v>11000000</v>
          </cell>
          <cell r="H891">
            <v>11000000</v>
          </cell>
          <cell r="I891">
            <v>8</v>
          </cell>
          <cell r="J891">
            <v>0.313</v>
          </cell>
          <cell r="K891">
            <v>1721500</v>
          </cell>
          <cell r="M891">
            <v>1721500</v>
          </cell>
          <cell r="N891">
            <v>9278500</v>
          </cell>
        </row>
        <row r="892">
          <cell r="A892">
            <v>2883</v>
          </cell>
          <cell r="B892" t="str">
            <v>20ml CYLINDER외 4종 금형</v>
          </cell>
          <cell r="C892">
            <v>5</v>
          </cell>
          <cell r="D892" t="str">
            <v>97.09.30</v>
          </cell>
          <cell r="G892">
            <v>5450000</v>
          </cell>
          <cell r="H892">
            <v>5450000</v>
          </cell>
          <cell r="I892">
            <v>8</v>
          </cell>
          <cell r="J892">
            <v>0.313</v>
          </cell>
          <cell r="K892">
            <v>852925</v>
          </cell>
          <cell r="M892">
            <v>852925</v>
          </cell>
          <cell r="N892">
            <v>4597075</v>
          </cell>
        </row>
        <row r="893">
          <cell r="A893">
            <v>2884</v>
          </cell>
          <cell r="B893" t="str">
            <v>New Type(Main-400) 금형</v>
          </cell>
          <cell r="C893">
            <v>1</v>
          </cell>
          <cell r="D893" t="str">
            <v>97.09.30</v>
          </cell>
          <cell r="G893">
            <v>3600000</v>
          </cell>
          <cell r="H893">
            <v>3600000</v>
          </cell>
          <cell r="I893">
            <v>8</v>
          </cell>
          <cell r="J893">
            <v>0.313</v>
          </cell>
          <cell r="K893">
            <v>563400</v>
          </cell>
          <cell r="M893">
            <v>563400</v>
          </cell>
          <cell r="N893">
            <v>3036600</v>
          </cell>
        </row>
        <row r="894">
          <cell r="A894">
            <v>2885</v>
          </cell>
          <cell r="B894" t="str">
            <v>Y-SITE 외 2종 금형</v>
          </cell>
          <cell r="C894">
            <v>3</v>
          </cell>
          <cell r="D894" t="str">
            <v>97.10.20</v>
          </cell>
          <cell r="G894">
            <v>5800000</v>
          </cell>
          <cell r="H894">
            <v>5800000</v>
          </cell>
          <cell r="I894">
            <v>8</v>
          </cell>
          <cell r="J894">
            <v>0.313</v>
          </cell>
          <cell r="K894">
            <v>907700</v>
          </cell>
          <cell r="M894">
            <v>907700</v>
          </cell>
          <cell r="N894">
            <v>4892300</v>
          </cell>
        </row>
        <row r="895">
          <cell r="A895">
            <v>2886</v>
          </cell>
          <cell r="B895" t="str">
            <v>혈액막(1*12) 금형</v>
          </cell>
          <cell r="C895">
            <v>1</v>
          </cell>
          <cell r="D895" t="str">
            <v>97.10.24</v>
          </cell>
          <cell r="G895">
            <v>16000000</v>
          </cell>
          <cell r="H895">
            <v>16000000</v>
          </cell>
          <cell r="I895">
            <v>8</v>
          </cell>
          <cell r="J895">
            <v>0.313</v>
          </cell>
          <cell r="K895">
            <v>2504000</v>
          </cell>
          <cell r="M895">
            <v>2504000</v>
          </cell>
          <cell r="N895">
            <v>13496000</v>
          </cell>
        </row>
        <row r="896">
          <cell r="A896">
            <v>2887</v>
          </cell>
          <cell r="B896" t="str">
            <v>혈액BAG 작업소 HEPA FILTER</v>
          </cell>
          <cell r="C896">
            <v>1</v>
          </cell>
          <cell r="D896" t="str">
            <v>97.10.07</v>
          </cell>
          <cell r="G896">
            <v>3500000</v>
          </cell>
          <cell r="H896">
            <v>3500000</v>
          </cell>
          <cell r="I896">
            <v>8</v>
          </cell>
          <cell r="J896">
            <v>0.313</v>
          </cell>
          <cell r="K896">
            <v>547750</v>
          </cell>
          <cell r="M896">
            <v>547750</v>
          </cell>
          <cell r="N896">
            <v>2952250</v>
          </cell>
        </row>
        <row r="897">
          <cell r="A897">
            <v>2888</v>
          </cell>
          <cell r="B897" t="str">
            <v>Y-SITE(1*16)외</v>
          </cell>
          <cell r="C897">
            <v>3</v>
          </cell>
          <cell r="D897" t="str">
            <v>97.10.20</v>
          </cell>
          <cell r="G897">
            <v>5800000</v>
          </cell>
          <cell r="H897">
            <v>5800000</v>
          </cell>
          <cell r="I897">
            <v>8</v>
          </cell>
          <cell r="J897">
            <v>0.313</v>
          </cell>
          <cell r="K897">
            <v>907700</v>
          </cell>
          <cell r="M897">
            <v>907700</v>
          </cell>
          <cell r="N897">
            <v>4892300</v>
          </cell>
        </row>
        <row r="898">
          <cell r="A898">
            <v>2889</v>
          </cell>
          <cell r="B898" t="str">
            <v>혈액막(1*12)</v>
          </cell>
          <cell r="C898">
            <v>1</v>
          </cell>
          <cell r="D898" t="str">
            <v>97.10.24</v>
          </cell>
          <cell r="G898">
            <v>16000000</v>
          </cell>
          <cell r="H898">
            <v>16000000</v>
          </cell>
          <cell r="I898">
            <v>8</v>
          </cell>
          <cell r="J898">
            <v>0.313</v>
          </cell>
          <cell r="K898">
            <v>2504000</v>
          </cell>
          <cell r="M898">
            <v>2504000</v>
          </cell>
          <cell r="N898">
            <v>13496000</v>
          </cell>
        </row>
        <row r="899">
          <cell r="A899">
            <v>2890</v>
          </cell>
          <cell r="B899" t="str">
            <v>혈액BAG접착 금형</v>
          </cell>
          <cell r="C899">
            <v>1</v>
          </cell>
          <cell r="D899" t="str">
            <v>97.10.25</v>
          </cell>
          <cell r="G899">
            <v>10300000</v>
          </cell>
          <cell r="H899">
            <v>10300000</v>
          </cell>
          <cell r="I899">
            <v>8</v>
          </cell>
          <cell r="J899">
            <v>0.313</v>
          </cell>
          <cell r="K899">
            <v>1611950</v>
          </cell>
          <cell r="M899">
            <v>1611950</v>
          </cell>
          <cell r="N899">
            <v>8688050</v>
          </cell>
        </row>
        <row r="900">
          <cell r="A900">
            <v>2891</v>
          </cell>
          <cell r="B900" t="str">
            <v>수액 CONNECTOR외 금형</v>
          </cell>
          <cell r="C900">
            <v>3</v>
          </cell>
          <cell r="D900" t="str">
            <v>97.10.31</v>
          </cell>
          <cell r="G900">
            <v>7000000</v>
          </cell>
          <cell r="H900">
            <v>7000000</v>
          </cell>
          <cell r="I900">
            <v>8</v>
          </cell>
          <cell r="J900">
            <v>0.313</v>
          </cell>
          <cell r="K900">
            <v>1095500</v>
          </cell>
          <cell r="M900">
            <v>1095500</v>
          </cell>
          <cell r="N900">
            <v>5904500</v>
          </cell>
        </row>
        <row r="901">
          <cell r="A901">
            <v>2892</v>
          </cell>
          <cell r="B901" t="str">
            <v>혈액막(1*12)금형</v>
          </cell>
          <cell r="C901">
            <v>1</v>
          </cell>
          <cell r="D901" t="str">
            <v>97.11.22</v>
          </cell>
          <cell r="G901">
            <v>16000000</v>
          </cell>
          <cell r="H901">
            <v>16000000</v>
          </cell>
          <cell r="I901">
            <v>8</v>
          </cell>
          <cell r="J901">
            <v>0.313</v>
          </cell>
          <cell r="K901">
            <v>2504000</v>
          </cell>
          <cell r="M901">
            <v>2504000</v>
          </cell>
          <cell r="N901">
            <v>13496000</v>
          </cell>
        </row>
        <row r="902">
          <cell r="A902">
            <v>2893</v>
          </cell>
          <cell r="B902" t="str">
            <v>수액SPIKE CAP외 금형</v>
          </cell>
          <cell r="C902">
            <v>4</v>
          </cell>
          <cell r="D902" t="str">
            <v>97.11.29</v>
          </cell>
          <cell r="G902">
            <v>5550000</v>
          </cell>
          <cell r="H902">
            <v>5550000</v>
          </cell>
          <cell r="I902">
            <v>8</v>
          </cell>
          <cell r="J902">
            <v>0.313</v>
          </cell>
          <cell r="K902">
            <v>868575</v>
          </cell>
          <cell r="M902">
            <v>868575</v>
          </cell>
          <cell r="N902">
            <v>4681425</v>
          </cell>
        </row>
        <row r="903">
          <cell r="A903">
            <v>2894</v>
          </cell>
          <cell r="B903" t="str">
            <v>PETRIDSH 금형</v>
          </cell>
          <cell r="C903">
            <v>1</v>
          </cell>
          <cell r="D903" t="str">
            <v>97.12.23</v>
          </cell>
          <cell r="G903">
            <v>16000000</v>
          </cell>
          <cell r="H903">
            <v>16000000</v>
          </cell>
          <cell r="I903">
            <v>8</v>
          </cell>
          <cell r="J903">
            <v>0.313</v>
          </cell>
          <cell r="K903">
            <v>2504000</v>
          </cell>
          <cell r="M903">
            <v>2504000</v>
          </cell>
          <cell r="N903">
            <v>13496000</v>
          </cell>
        </row>
        <row r="904">
          <cell r="A904">
            <v>2895</v>
          </cell>
          <cell r="B904" t="str">
            <v>5ml CYLINDER 금형</v>
          </cell>
          <cell r="C904">
            <v>1</v>
          </cell>
          <cell r="D904" t="str">
            <v>97.12.23</v>
          </cell>
          <cell r="G904">
            <v>21000000</v>
          </cell>
          <cell r="H904">
            <v>21000000</v>
          </cell>
          <cell r="I904">
            <v>8</v>
          </cell>
          <cell r="J904">
            <v>0.313</v>
          </cell>
          <cell r="K904">
            <v>3286500</v>
          </cell>
          <cell r="M904">
            <v>3286500</v>
          </cell>
          <cell r="N904">
            <v>17713500</v>
          </cell>
        </row>
      </sheetData>
      <sheetData sheetId="3"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산"/>
      <sheetName val="자료"/>
      <sheetName val="퇴직금중간정산(식)"/>
    </sheetNames>
    <sheetDataSet>
      <sheetData sheetId="0"/>
      <sheetData sheetId="1" refreshError="1">
        <row r="3">
          <cell r="B3">
            <v>0</v>
          </cell>
          <cell r="C3">
            <v>0</v>
          </cell>
          <cell r="H3">
            <v>1</v>
          </cell>
          <cell r="I3">
            <v>31</v>
          </cell>
          <cell r="J3">
            <v>1</v>
          </cell>
          <cell r="K3">
            <v>31</v>
          </cell>
        </row>
        <row r="4">
          <cell r="B4">
            <v>0.5</v>
          </cell>
          <cell r="C4">
            <v>0.5</v>
          </cell>
          <cell r="H4">
            <v>2</v>
          </cell>
          <cell r="I4">
            <v>28</v>
          </cell>
          <cell r="J4">
            <v>2</v>
          </cell>
          <cell r="K4">
            <v>29</v>
          </cell>
        </row>
        <row r="5">
          <cell r="B5">
            <v>1</v>
          </cell>
          <cell r="C5">
            <v>1</v>
          </cell>
          <cell r="H5">
            <v>3</v>
          </cell>
          <cell r="I5">
            <v>31</v>
          </cell>
          <cell r="J5">
            <v>3</v>
          </cell>
          <cell r="K5">
            <v>31</v>
          </cell>
        </row>
        <row r="6">
          <cell r="B6">
            <v>1.5</v>
          </cell>
          <cell r="C6">
            <v>1.5</v>
          </cell>
          <cell r="H6">
            <v>4</v>
          </cell>
          <cell r="I6">
            <v>30</v>
          </cell>
          <cell r="J6">
            <v>4</v>
          </cell>
          <cell r="K6">
            <v>30</v>
          </cell>
        </row>
        <row r="7">
          <cell r="B7">
            <v>2</v>
          </cell>
          <cell r="C7">
            <v>2</v>
          </cell>
          <cell r="H7">
            <v>5</v>
          </cell>
          <cell r="I7">
            <v>31</v>
          </cell>
          <cell r="J7">
            <v>5</v>
          </cell>
          <cell r="K7">
            <v>31</v>
          </cell>
        </row>
        <row r="8">
          <cell r="B8">
            <v>2.5</v>
          </cell>
          <cell r="C8">
            <v>3</v>
          </cell>
          <cell r="H8">
            <v>6</v>
          </cell>
          <cell r="I8">
            <v>30</v>
          </cell>
          <cell r="J8">
            <v>6</v>
          </cell>
          <cell r="K8">
            <v>30</v>
          </cell>
        </row>
        <row r="9">
          <cell r="B9">
            <v>3</v>
          </cell>
          <cell r="C9">
            <v>4</v>
          </cell>
          <cell r="H9">
            <v>7</v>
          </cell>
          <cell r="I9">
            <v>31</v>
          </cell>
          <cell r="J9">
            <v>7</v>
          </cell>
          <cell r="K9">
            <v>31</v>
          </cell>
        </row>
        <row r="10">
          <cell r="B10">
            <v>3.5</v>
          </cell>
          <cell r="C10">
            <v>5</v>
          </cell>
          <cell r="H10">
            <v>8</v>
          </cell>
          <cell r="I10">
            <v>31</v>
          </cell>
          <cell r="J10">
            <v>8</v>
          </cell>
          <cell r="K10">
            <v>31</v>
          </cell>
        </row>
        <row r="11">
          <cell r="B11">
            <v>4</v>
          </cell>
          <cell r="C11">
            <v>6</v>
          </cell>
          <cell r="H11">
            <v>9</v>
          </cell>
          <cell r="I11">
            <v>30</v>
          </cell>
          <cell r="J11">
            <v>9</v>
          </cell>
          <cell r="K11">
            <v>30</v>
          </cell>
        </row>
        <row r="12">
          <cell r="B12">
            <v>4.5</v>
          </cell>
          <cell r="C12">
            <v>7</v>
          </cell>
          <cell r="H12">
            <v>10</v>
          </cell>
          <cell r="I12">
            <v>31</v>
          </cell>
          <cell r="J12">
            <v>10</v>
          </cell>
          <cell r="K12">
            <v>31</v>
          </cell>
        </row>
        <row r="13">
          <cell r="B13">
            <v>5</v>
          </cell>
          <cell r="C13">
            <v>8</v>
          </cell>
          <cell r="H13">
            <v>11</v>
          </cell>
          <cell r="I13">
            <v>30</v>
          </cell>
          <cell r="J13">
            <v>11</v>
          </cell>
          <cell r="K13">
            <v>30</v>
          </cell>
        </row>
        <row r="14">
          <cell r="B14">
            <v>5.5</v>
          </cell>
          <cell r="C14">
            <v>9</v>
          </cell>
          <cell r="H14">
            <v>12</v>
          </cell>
          <cell r="I14">
            <v>31</v>
          </cell>
          <cell r="J14">
            <v>12</v>
          </cell>
          <cell r="K14">
            <v>31</v>
          </cell>
        </row>
        <row r="15">
          <cell r="B15">
            <v>6</v>
          </cell>
          <cell r="C15">
            <v>10</v>
          </cell>
        </row>
        <row r="16">
          <cell r="B16">
            <v>6.5</v>
          </cell>
          <cell r="C16">
            <v>11</v>
          </cell>
        </row>
        <row r="17">
          <cell r="B17">
            <v>7</v>
          </cell>
          <cell r="C17">
            <v>12</v>
          </cell>
        </row>
        <row r="18">
          <cell r="B18">
            <v>7.5</v>
          </cell>
          <cell r="C18">
            <v>13</v>
          </cell>
        </row>
        <row r="19">
          <cell r="B19">
            <v>8</v>
          </cell>
          <cell r="C19">
            <v>14</v>
          </cell>
        </row>
        <row r="20">
          <cell r="B20">
            <v>8.5</v>
          </cell>
          <cell r="C20">
            <v>15</v>
          </cell>
        </row>
        <row r="21">
          <cell r="B21">
            <v>9</v>
          </cell>
          <cell r="C21">
            <v>16</v>
          </cell>
        </row>
        <row r="22">
          <cell r="B22">
            <v>9.5</v>
          </cell>
          <cell r="C22">
            <v>17</v>
          </cell>
        </row>
        <row r="23">
          <cell r="B23">
            <v>10</v>
          </cell>
          <cell r="C23">
            <v>18</v>
          </cell>
        </row>
        <row r="24">
          <cell r="B24">
            <v>10.5</v>
          </cell>
          <cell r="C24">
            <v>19.5</v>
          </cell>
        </row>
        <row r="25">
          <cell r="B25">
            <v>11</v>
          </cell>
          <cell r="C25">
            <v>21</v>
          </cell>
        </row>
        <row r="26">
          <cell r="B26">
            <v>11.5</v>
          </cell>
          <cell r="C26">
            <v>22.5</v>
          </cell>
        </row>
        <row r="27">
          <cell r="B27">
            <v>12</v>
          </cell>
          <cell r="C27">
            <v>24</v>
          </cell>
        </row>
        <row r="28">
          <cell r="B28">
            <v>12.5</v>
          </cell>
          <cell r="C28">
            <v>25.5</v>
          </cell>
        </row>
        <row r="29">
          <cell r="B29">
            <v>13</v>
          </cell>
          <cell r="C29">
            <v>27</v>
          </cell>
        </row>
        <row r="30">
          <cell r="B30">
            <v>13.5</v>
          </cell>
          <cell r="C30">
            <v>28.5</v>
          </cell>
        </row>
        <row r="31">
          <cell r="B31">
            <v>14</v>
          </cell>
          <cell r="C31">
            <v>30</v>
          </cell>
        </row>
        <row r="32">
          <cell r="B32">
            <v>14.5</v>
          </cell>
          <cell r="C32">
            <v>31.5</v>
          </cell>
        </row>
        <row r="33">
          <cell r="B33">
            <v>15</v>
          </cell>
          <cell r="C33">
            <v>33</v>
          </cell>
        </row>
        <row r="34">
          <cell r="B34">
            <v>15.5</v>
          </cell>
          <cell r="C34">
            <v>34.5</v>
          </cell>
        </row>
        <row r="35">
          <cell r="B35">
            <v>16</v>
          </cell>
          <cell r="C35">
            <v>36</v>
          </cell>
        </row>
        <row r="36">
          <cell r="B36">
            <v>16.5</v>
          </cell>
          <cell r="C36">
            <v>37.5</v>
          </cell>
        </row>
        <row r="37">
          <cell r="B37">
            <v>17</v>
          </cell>
          <cell r="C37">
            <v>39</v>
          </cell>
        </row>
        <row r="38">
          <cell r="B38">
            <v>17.5</v>
          </cell>
          <cell r="C38">
            <v>40.5</v>
          </cell>
        </row>
        <row r="39">
          <cell r="B39">
            <v>18</v>
          </cell>
          <cell r="C39">
            <v>42</v>
          </cell>
        </row>
        <row r="40">
          <cell r="B40">
            <v>18.5</v>
          </cell>
          <cell r="C40">
            <v>43.5</v>
          </cell>
        </row>
        <row r="41">
          <cell r="B41">
            <v>19</v>
          </cell>
          <cell r="C41">
            <v>45</v>
          </cell>
        </row>
        <row r="42">
          <cell r="B42">
            <v>19.5</v>
          </cell>
          <cell r="C42">
            <v>46.5</v>
          </cell>
        </row>
        <row r="43">
          <cell r="B43">
            <v>20</v>
          </cell>
          <cell r="C43">
            <v>48</v>
          </cell>
        </row>
        <row r="44">
          <cell r="B44">
            <v>20.5</v>
          </cell>
          <cell r="C44">
            <v>49.5</v>
          </cell>
        </row>
        <row r="45">
          <cell r="B45">
            <v>21</v>
          </cell>
          <cell r="C45">
            <v>51</v>
          </cell>
        </row>
        <row r="46">
          <cell r="B46">
            <v>21.5</v>
          </cell>
          <cell r="C46">
            <v>52.5</v>
          </cell>
        </row>
        <row r="47">
          <cell r="B47">
            <v>22</v>
          </cell>
          <cell r="C47">
            <v>54</v>
          </cell>
        </row>
        <row r="48">
          <cell r="B48">
            <v>22.5</v>
          </cell>
          <cell r="C48">
            <v>55.5</v>
          </cell>
        </row>
        <row r="49">
          <cell r="B49">
            <v>23</v>
          </cell>
          <cell r="C49">
            <v>57</v>
          </cell>
        </row>
        <row r="50">
          <cell r="B50">
            <v>23.5</v>
          </cell>
          <cell r="C50">
            <v>58.5</v>
          </cell>
        </row>
        <row r="51">
          <cell r="B51">
            <v>24</v>
          </cell>
          <cell r="C51">
            <v>60</v>
          </cell>
        </row>
        <row r="52">
          <cell r="B52">
            <v>24.5</v>
          </cell>
          <cell r="C52">
            <v>61.5</v>
          </cell>
        </row>
        <row r="53">
          <cell r="B53">
            <v>25</v>
          </cell>
          <cell r="C53">
            <v>63</v>
          </cell>
        </row>
        <row r="54">
          <cell r="B54">
            <v>25.5</v>
          </cell>
          <cell r="C54">
            <v>64</v>
          </cell>
        </row>
        <row r="55">
          <cell r="B55">
            <v>26</v>
          </cell>
          <cell r="C55">
            <v>65</v>
          </cell>
        </row>
        <row r="56">
          <cell r="B56">
            <v>26.5</v>
          </cell>
          <cell r="C56">
            <v>66</v>
          </cell>
        </row>
        <row r="57">
          <cell r="B57">
            <v>27</v>
          </cell>
          <cell r="C57">
            <v>67</v>
          </cell>
        </row>
        <row r="58">
          <cell r="B58">
            <v>27.5</v>
          </cell>
          <cell r="C58">
            <v>68</v>
          </cell>
        </row>
        <row r="59">
          <cell r="B59">
            <v>28</v>
          </cell>
          <cell r="C59">
            <v>69</v>
          </cell>
        </row>
        <row r="60">
          <cell r="B60">
            <v>28.5</v>
          </cell>
          <cell r="C60">
            <v>70</v>
          </cell>
        </row>
        <row r="61">
          <cell r="B61">
            <v>29</v>
          </cell>
          <cell r="C61">
            <v>71</v>
          </cell>
        </row>
        <row r="62">
          <cell r="B62">
            <v>29.5</v>
          </cell>
          <cell r="C62">
            <v>72</v>
          </cell>
        </row>
        <row r="63">
          <cell r="B63">
            <v>30</v>
          </cell>
          <cell r="C63">
            <v>73</v>
          </cell>
        </row>
        <row r="64">
          <cell r="B64">
            <v>30.5</v>
          </cell>
          <cell r="C64">
            <v>74</v>
          </cell>
        </row>
        <row r="65">
          <cell r="B65">
            <v>31</v>
          </cell>
          <cell r="C65">
            <v>75</v>
          </cell>
        </row>
        <row r="66">
          <cell r="B66">
            <v>31.5</v>
          </cell>
          <cell r="C66">
            <v>76</v>
          </cell>
        </row>
        <row r="67">
          <cell r="B67">
            <v>32</v>
          </cell>
          <cell r="C67">
            <v>77</v>
          </cell>
        </row>
        <row r="68">
          <cell r="B68">
            <v>32.5</v>
          </cell>
          <cell r="C68">
            <v>78</v>
          </cell>
        </row>
        <row r="69">
          <cell r="B69">
            <v>33</v>
          </cell>
          <cell r="C69">
            <v>79</v>
          </cell>
        </row>
        <row r="70">
          <cell r="B70">
            <v>33.5</v>
          </cell>
          <cell r="C70">
            <v>80</v>
          </cell>
        </row>
        <row r="71">
          <cell r="B71">
            <v>34</v>
          </cell>
          <cell r="C71">
            <v>81</v>
          </cell>
        </row>
        <row r="72">
          <cell r="B72">
            <v>34.5</v>
          </cell>
          <cell r="C72">
            <v>82</v>
          </cell>
        </row>
        <row r="73">
          <cell r="B73">
            <v>35</v>
          </cell>
          <cell r="C73">
            <v>83</v>
          </cell>
        </row>
        <row r="74">
          <cell r="B74">
            <v>35.5</v>
          </cell>
          <cell r="C74">
            <v>84</v>
          </cell>
        </row>
        <row r="75">
          <cell r="B75">
            <v>36</v>
          </cell>
          <cell r="C75">
            <v>85</v>
          </cell>
        </row>
        <row r="76">
          <cell r="B76">
            <v>36.5</v>
          </cell>
          <cell r="C76">
            <v>86</v>
          </cell>
        </row>
        <row r="77">
          <cell r="B77">
            <v>37</v>
          </cell>
          <cell r="C77">
            <v>87</v>
          </cell>
        </row>
        <row r="78">
          <cell r="B78">
            <v>37.5</v>
          </cell>
          <cell r="C78">
            <v>88</v>
          </cell>
        </row>
        <row r="79">
          <cell r="B79">
            <v>38</v>
          </cell>
          <cell r="C79">
            <v>89</v>
          </cell>
        </row>
        <row r="80">
          <cell r="B80">
            <v>38.5</v>
          </cell>
          <cell r="C80">
            <v>90</v>
          </cell>
        </row>
        <row r="81">
          <cell r="B81">
            <v>39</v>
          </cell>
          <cell r="C81">
            <v>91</v>
          </cell>
        </row>
        <row r="82">
          <cell r="B82">
            <v>39.5</v>
          </cell>
          <cell r="C82">
            <v>92</v>
          </cell>
        </row>
        <row r="83">
          <cell r="B83">
            <v>40</v>
          </cell>
          <cell r="C83">
            <v>93</v>
          </cell>
        </row>
      </sheetData>
      <sheetData sheetId="2"/>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기준정보"/>
      <sheetName val="원가배부작업시간"/>
      <sheetName val="기계장치 (2)"/>
    </sheetNames>
    <sheetDataSet>
      <sheetData sheetId="0">
        <row r="3">
          <cell r="A3">
            <v>1</v>
          </cell>
          <cell r="B3" t="str">
            <v>ㅂㅂ</v>
          </cell>
          <cell r="C3" t="str">
            <v>ㄱㄱ</v>
          </cell>
          <cell r="D3">
            <v>2</v>
          </cell>
          <cell r="E3">
            <v>1</v>
          </cell>
          <cell r="F3">
            <v>2</v>
          </cell>
          <cell r="G3">
            <v>3</v>
          </cell>
          <cell r="H3">
            <v>4</v>
          </cell>
          <cell r="I3">
            <v>5</v>
          </cell>
          <cell r="J3">
            <v>6</v>
          </cell>
          <cell r="K3">
            <v>7</v>
          </cell>
          <cell r="L3">
            <v>8</v>
          </cell>
        </row>
        <row r="4">
          <cell r="A4" t="str">
            <v>0005</v>
          </cell>
          <cell r="B4" t="str">
            <v>혈액 Bag-CPDA-1</v>
          </cell>
          <cell r="C4" t="str">
            <v>Single(320ml)</v>
          </cell>
          <cell r="D4">
            <v>262.73</v>
          </cell>
          <cell r="E4">
            <v>8.5439999999999995E-3</v>
          </cell>
          <cell r="F4">
            <v>2.6887000000000001E-2</v>
          </cell>
          <cell r="G4">
            <v>0</v>
          </cell>
          <cell r="H4">
            <v>0</v>
          </cell>
          <cell r="I4">
            <v>0</v>
          </cell>
          <cell r="J4">
            <v>0</v>
          </cell>
        </row>
        <row r="5">
          <cell r="A5" t="str">
            <v>0006</v>
          </cell>
          <cell r="B5" t="str">
            <v>혈액 Bag-CPDA-1</v>
          </cell>
          <cell r="C5" t="str">
            <v>Double(320ml)</v>
          </cell>
          <cell r="D5">
            <v>427.54</v>
          </cell>
          <cell r="E5">
            <v>1.5204000000000001E-2</v>
          </cell>
          <cell r="F5">
            <v>3.4939999999999999E-2</v>
          </cell>
          <cell r="G5">
            <v>0</v>
          </cell>
          <cell r="H5">
            <v>0</v>
          </cell>
          <cell r="I5">
            <v>0</v>
          </cell>
          <cell r="J5">
            <v>0</v>
          </cell>
          <cell r="L5">
            <v>6</v>
          </cell>
        </row>
        <row r="6">
          <cell r="A6" t="str">
            <v>0824</v>
          </cell>
          <cell r="B6" t="str">
            <v>혈액 Bag-CPDA-1</v>
          </cell>
          <cell r="C6" t="str">
            <v>Double(400ml)</v>
          </cell>
          <cell r="D6">
            <v>441.48</v>
          </cell>
          <cell r="E6">
            <v>1.5298000000000001E-2</v>
          </cell>
          <cell r="F6">
            <v>3.5008999999999998E-2</v>
          </cell>
          <cell r="G6">
            <v>0</v>
          </cell>
          <cell r="H6">
            <v>0</v>
          </cell>
          <cell r="I6">
            <v>0</v>
          </cell>
          <cell r="J6">
            <v>0</v>
          </cell>
          <cell r="L6">
            <v>6</v>
          </cell>
        </row>
        <row r="7">
          <cell r="A7" t="str">
            <v>0007</v>
          </cell>
          <cell r="B7" t="str">
            <v>혈액 Bag-CPDA-1</v>
          </cell>
          <cell r="C7" t="str">
            <v>Triple(320ml)</v>
          </cell>
          <cell r="D7">
            <v>560.13</v>
          </cell>
          <cell r="E7">
            <v>2.1586000000000001E-2</v>
          </cell>
          <cell r="F7">
            <v>3.6024E-2</v>
          </cell>
          <cell r="G7">
            <v>0</v>
          </cell>
          <cell r="H7">
            <v>0</v>
          </cell>
          <cell r="I7">
            <v>0</v>
          </cell>
          <cell r="J7">
            <v>0</v>
          </cell>
          <cell r="L7">
            <v>18</v>
          </cell>
        </row>
        <row r="8">
          <cell r="A8" t="str">
            <v>1824</v>
          </cell>
          <cell r="B8" t="str">
            <v>혈액 Bag-CPDA-1</v>
          </cell>
          <cell r="C8" t="str">
            <v>Triple(320ml) PL</v>
          </cell>
          <cell r="D8">
            <v>560.13</v>
          </cell>
          <cell r="E8">
            <v>2.1586000000000001E-2</v>
          </cell>
          <cell r="F8">
            <v>3.6042999999999999E-2</v>
          </cell>
          <cell r="G8">
            <v>0</v>
          </cell>
          <cell r="L8">
            <v>18</v>
          </cell>
        </row>
        <row r="9">
          <cell r="A9" t="str">
            <v>0826</v>
          </cell>
          <cell r="B9" t="str">
            <v>혈액 Bag-CPDA-1</v>
          </cell>
          <cell r="C9" t="str">
            <v>Triple(400ml)</v>
          </cell>
          <cell r="D9">
            <v>572.4</v>
          </cell>
          <cell r="E9">
            <v>2.1680000000000001E-2</v>
          </cell>
          <cell r="F9">
            <v>3.6156000000000001E-2</v>
          </cell>
          <cell r="G9">
            <v>0</v>
          </cell>
          <cell r="H9">
            <v>0</v>
          </cell>
          <cell r="I9">
            <v>0</v>
          </cell>
          <cell r="J9">
            <v>0</v>
          </cell>
          <cell r="L9">
            <v>18</v>
          </cell>
        </row>
        <row r="10">
          <cell r="A10" t="str">
            <v>1825</v>
          </cell>
          <cell r="B10" t="str">
            <v>혈액 Bag-CPDA-1</v>
          </cell>
          <cell r="C10" t="str">
            <v>Triple(400ml) PL</v>
          </cell>
          <cell r="D10">
            <v>572.4</v>
          </cell>
          <cell r="E10">
            <v>2.1680000000000001E-2</v>
          </cell>
          <cell r="F10">
            <v>3.5644000000000002E-2</v>
          </cell>
          <cell r="G10">
            <v>0</v>
          </cell>
          <cell r="L10">
            <v>18</v>
          </cell>
        </row>
        <row r="11">
          <cell r="A11" t="str">
            <v>0013</v>
          </cell>
          <cell r="B11" t="str">
            <v>혈액 Bag-CPDA</v>
          </cell>
          <cell r="C11" t="str">
            <v>Single(450ml:수)</v>
          </cell>
          <cell r="D11">
            <v>307.32</v>
          </cell>
          <cell r="E11">
            <v>8.5369999999999994E-3</v>
          </cell>
          <cell r="G11">
            <v>2.8972000000000001E-2</v>
          </cell>
          <cell r="H11">
            <v>0</v>
          </cell>
          <cell r="I11">
            <v>0</v>
          </cell>
          <cell r="J11">
            <v>0</v>
          </cell>
        </row>
        <row r="12">
          <cell r="A12" t="str">
            <v>0014</v>
          </cell>
          <cell r="B12" t="str">
            <v>혈액 Bag-CPDA</v>
          </cell>
          <cell r="C12" t="str">
            <v>Double(450ml:수)</v>
          </cell>
          <cell r="D12">
            <v>461.14</v>
          </cell>
          <cell r="E12">
            <v>1.5284000000000001E-2</v>
          </cell>
          <cell r="F12">
            <v>4.9215000000000002E-2</v>
          </cell>
          <cell r="G12">
            <v>0</v>
          </cell>
          <cell r="H12">
            <v>0</v>
          </cell>
          <cell r="I12">
            <v>0</v>
          </cell>
          <cell r="J12">
            <v>0</v>
          </cell>
          <cell r="L12">
            <v>6</v>
          </cell>
        </row>
        <row r="13">
          <cell r="A13" t="str">
            <v>0015</v>
          </cell>
          <cell r="B13" t="str">
            <v>혈액 Bag-CPDA</v>
          </cell>
          <cell r="C13" t="str">
            <v>Triple(450ml:수)</v>
          </cell>
          <cell r="D13">
            <v>598.79</v>
          </cell>
          <cell r="E13">
            <v>2.1266E-2</v>
          </cell>
          <cell r="F13">
            <v>4.3746E-2</v>
          </cell>
          <cell r="G13">
            <v>0</v>
          </cell>
          <cell r="H13">
            <v>0</v>
          </cell>
          <cell r="I13">
            <v>0</v>
          </cell>
          <cell r="J13">
            <v>0</v>
          </cell>
          <cell r="L13">
            <v>18</v>
          </cell>
        </row>
        <row r="14">
          <cell r="A14" t="str">
            <v>0016</v>
          </cell>
          <cell r="B14" t="str">
            <v>혈액 Bag-CPDA</v>
          </cell>
          <cell r="C14" t="str">
            <v>Quadruple(450ml:수)</v>
          </cell>
          <cell r="D14">
            <v>744.31</v>
          </cell>
          <cell r="E14">
            <v>2.7661999999999999E-2</v>
          </cell>
          <cell r="F14">
            <v>5.4350000000000002E-2</v>
          </cell>
          <cell r="G14">
            <v>0</v>
          </cell>
          <cell r="H14">
            <v>0</v>
          </cell>
          <cell r="I14">
            <v>0</v>
          </cell>
          <cell r="J14">
            <v>0</v>
          </cell>
          <cell r="L14">
            <v>28</v>
          </cell>
        </row>
        <row r="15">
          <cell r="A15" t="str">
            <v>1128</v>
          </cell>
          <cell r="B15" t="str">
            <v>혈액 Bag CPD/SAG-M</v>
          </cell>
          <cell r="C15" t="str">
            <v>Triple(450ml:수)</v>
          </cell>
          <cell r="D15">
            <v>670.02</v>
          </cell>
          <cell r="E15">
            <v>2.3650000000000001E-2</v>
          </cell>
          <cell r="F15">
            <v>7.4628E-2</v>
          </cell>
          <cell r="G15">
            <v>0</v>
          </cell>
          <cell r="H15">
            <v>0</v>
          </cell>
          <cell r="I15">
            <v>0</v>
          </cell>
          <cell r="J15">
            <v>0</v>
          </cell>
          <cell r="L15">
            <v>18</v>
          </cell>
        </row>
        <row r="16">
          <cell r="A16" t="str">
            <v>1129</v>
          </cell>
          <cell r="B16" t="str">
            <v>혈액 Bag CPD/SAG-M</v>
          </cell>
          <cell r="C16" t="str">
            <v>Quadruple(450ml:수)</v>
          </cell>
          <cell r="D16">
            <v>800.57</v>
          </cell>
          <cell r="E16">
            <v>3.0012E-2</v>
          </cell>
          <cell r="F16">
            <v>8.5115999999999997E-2</v>
          </cell>
          <cell r="G16">
            <v>0</v>
          </cell>
          <cell r="H16">
            <v>0</v>
          </cell>
          <cell r="I16">
            <v>0</v>
          </cell>
          <cell r="J16">
            <v>0</v>
          </cell>
          <cell r="L16">
            <v>26.67</v>
          </cell>
        </row>
        <row r="17">
          <cell r="A17" t="str">
            <v>1801</v>
          </cell>
          <cell r="B17" t="str">
            <v>Europack T2400(9.07DM)</v>
          </cell>
          <cell r="C17" t="str">
            <v xml:space="preserve">Q-2F   </v>
          </cell>
          <cell r="D17">
            <v>4899.9799999999996</v>
          </cell>
          <cell r="E17">
            <v>2.1697999999999999E-2</v>
          </cell>
          <cell r="F17">
            <v>7.5181999999999999E-2</v>
          </cell>
          <cell r="G17">
            <v>0</v>
          </cell>
        </row>
        <row r="18">
          <cell r="A18" t="str">
            <v>1599</v>
          </cell>
          <cell r="B18" t="str">
            <v>Europack T2410(9.07Dm)</v>
          </cell>
          <cell r="C18" t="str">
            <v xml:space="preserve">Q-2F   </v>
          </cell>
          <cell r="D18">
            <v>4700.29</v>
          </cell>
          <cell r="E18">
            <v>2.4416E-2</v>
          </cell>
          <cell r="F18">
            <v>7.1313000000000001E-2</v>
          </cell>
          <cell r="G18">
            <v>0</v>
          </cell>
        </row>
        <row r="19">
          <cell r="A19" t="str">
            <v>1600</v>
          </cell>
          <cell r="B19" t="str">
            <v>Europack T2708(8.44Dm)</v>
          </cell>
          <cell r="C19" t="str">
            <v>T-2F-U 500/450/450</v>
          </cell>
          <cell r="D19">
            <v>4075.05</v>
          </cell>
          <cell r="E19">
            <v>1.4220999999999999E-2</v>
          </cell>
          <cell r="F19">
            <v>7.7327000000000007E-2</v>
          </cell>
          <cell r="G19">
            <v>0</v>
          </cell>
        </row>
        <row r="20">
          <cell r="A20" t="str">
            <v>1689</v>
          </cell>
          <cell r="B20" t="str">
            <v>Europack T2812(10.33DM)</v>
          </cell>
          <cell r="C20" t="str">
            <v>Q-2F-U 450/450/300/700</v>
          </cell>
          <cell r="D20">
            <v>5509.2</v>
          </cell>
          <cell r="E20">
            <v>1.7863E-2</v>
          </cell>
          <cell r="F20">
            <v>8.8201000000000002E-2</v>
          </cell>
          <cell r="G20">
            <v>0</v>
          </cell>
        </row>
        <row r="21">
          <cell r="A21" t="str">
            <v>0032</v>
          </cell>
          <cell r="B21" t="str">
            <v>Peritosol 150</v>
          </cell>
          <cell r="C21" t="str">
            <v>1 L</v>
          </cell>
          <cell r="D21">
            <v>432.86</v>
          </cell>
          <cell r="G21">
            <v>0</v>
          </cell>
          <cell r="H21">
            <v>9.5999999999999992E-3</v>
          </cell>
          <cell r="I21">
            <v>3.2340000000000001E-2</v>
          </cell>
          <cell r="J21">
            <v>0</v>
          </cell>
          <cell r="L21">
            <v>16.2</v>
          </cell>
        </row>
        <row r="22">
          <cell r="A22" t="str">
            <v>0611</v>
          </cell>
          <cell r="B22" t="str">
            <v>Peritosol 150</v>
          </cell>
          <cell r="C22" t="str">
            <v>1.5 L</v>
          </cell>
          <cell r="D22">
            <v>595.73</v>
          </cell>
          <cell r="G22">
            <v>0</v>
          </cell>
          <cell r="H22">
            <v>9.1079999999999998E-3</v>
          </cell>
          <cell r="I22">
            <v>5.5750000000000001E-2</v>
          </cell>
          <cell r="J22">
            <v>0</v>
          </cell>
          <cell r="L22">
            <v>16.2</v>
          </cell>
        </row>
        <row r="23">
          <cell r="A23" t="str">
            <v>0033</v>
          </cell>
          <cell r="B23" t="str">
            <v>Peritosol 150</v>
          </cell>
          <cell r="C23" t="str">
            <v>2 L</v>
          </cell>
          <cell r="D23">
            <v>672.64</v>
          </cell>
          <cell r="G23">
            <v>0</v>
          </cell>
          <cell r="H23">
            <v>9.1079999999999998E-3</v>
          </cell>
          <cell r="I23">
            <v>4.5441000000000002E-2</v>
          </cell>
          <cell r="J23">
            <v>0</v>
          </cell>
          <cell r="L23">
            <v>16.2</v>
          </cell>
        </row>
        <row r="24">
          <cell r="A24" t="str">
            <v>1527</v>
          </cell>
          <cell r="B24" t="str">
            <v>Two Peritosol 150</v>
          </cell>
          <cell r="C24" t="str">
            <v>1 L</v>
          </cell>
          <cell r="D24">
            <v>854.32</v>
          </cell>
          <cell r="G24">
            <v>0</v>
          </cell>
          <cell r="H24">
            <v>3.3654000000000003E-2</v>
          </cell>
          <cell r="I24">
            <v>4.6921999999999998E-2</v>
          </cell>
          <cell r="L24">
            <v>27.4</v>
          </cell>
        </row>
        <row r="25">
          <cell r="A25" t="str">
            <v>1529</v>
          </cell>
          <cell r="B25" t="str">
            <v>Two Peritosol 150</v>
          </cell>
          <cell r="C25" t="str">
            <v>2 L</v>
          </cell>
          <cell r="D25">
            <v>1216.51</v>
          </cell>
          <cell r="G25">
            <v>0</v>
          </cell>
          <cell r="H25">
            <v>3.5430000000000003E-2</v>
          </cell>
          <cell r="I25">
            <v>5.8437000000000003E-2</v>
          </cell>
          <cell r="L25">
            <v>27.4</v>
          </cell>
        </row>
        <row r="26">
          <cell r="A26" t="str">
            <v>0039</v>
          </cell>
          <cell r="B26" t="str">
            <v>복강 Adaptor</v>
          </cell>
          <cell r="D26">
            <v>20125.5</v>
          </cell>
          <cell r="G26">
            <v>0</v>
          </cell>
          <cell r="H26">
            <v>0</v>
          </cell>
          <cell r="I26">
            <v>0</v>
          </cell>
          <cell r="J26">
            <v>0</v>
          </cell>
          <cell r="K26">
            <v>6.4226000000000005E-2</v>
          </cell>
        </row>
        <row r="27">
          <cell r="A27" t="str">
            <v>0526</v>
          </cell>
          <cell r="B27" t="str">
            <v>복강 Catheter</v>
          </cell>
          <cell r="C27" t="str">
            <v>Tenck. 2cuff(성인용)</v>
          </cell>
          <cell r="D27">
            <v>22298.81</v>
          </cell>
          <cell r="G27">
            <v>0</v>
          </cell>
          <cell r="H27">
            <v>0</v>
          </cell>
          <cell r="I27">
            <v>0</v>
          </cell>
          <cell r="J27">
            <v>0</v>
          </cell>
          <cell r="K27">
            <v>5.9882999999999999E-2</v>
          </cell>
        </row>
        <row r="28">
          <cell r="A28" t="str">
            <v>0562</v>
          </cell>
          <cell r="B28" t="str">
            <v>Swanneck Catheter</v>
          </cell>
          <cell r="C28" t="str">
            <v>SN-T2-Left</v>
          </cell>
          <cell r="D28">
            <v>53654.81</v>
          </cell>
          <cell r="G28">
            <v>0</v>
          </cell>
          <cell r="H28">
            <v>0</v>
          </cell>
          <cell r="I28">
            <v>0</v>
          </cell>
          <cell r="J28">
            <v>0</v>
          </cell>
          <cell r="K28">
            <v>6.1867999999999999E-2</v>
          </cell>
        </row>
        <row r="29">
          <cell r="A29" t="str">
            <v>1836</v>
          </cell>
          <cell r="B29" t="str">
            <v>Swanneck Coil-Catheter</v>
          </cell>
          <cell r="C29" t="str">
            <v>SN-C-CA2 60</v>
          </cell>
          <cell r="D29">
            <v>91047.81</v>
          </cell>
          <cell r="G29">
            <v>0</v>
          </cell>
          <cell r="K29">
            <v>6.1867999999999999E-2</v>
          </cell>
        </row>
        <row r="30">
          <cell r="A30" t="str">
            <v>0040</v>
          </cell>
          <cell r="B30" t="str">
            <v>복강관류액주입관</v>
          </cell>
          <cell r="D30">
            <v>129.99</v>
          </cell>
          <cell r="G30">
            <v>0</v>
          </cell>
          <cell r="H30">
            <v>8.0000000000000002E-3</v>
          </cell>
          <cell r="I30">
            <v>0</v>
          </cell>
          <cell r="J30">
            <v>0</v>
          </cell>
          <cell r="K30">
            <v>6.0912000000000001E-2</v>
          </cell>
        </row>
        <row r="31">
          <cell r="A31" t="str">
            <v>1579</v>
          </cell>
          <cell r="B31" t="str">
            <v>복강관류액주입관</v>
          </cell>
          <cell r="C31" t="str">
            <v>6개월</v>
          </cell>
          <cell r="D31">
            <v>2362.5300000000002</v>
          </cell>
          <cell r="G31">
            <v>0</v>
          </cell>
          <cell r="H31">
            <v>8.0000000000000002E-3</v>
          </cell>
          <cell r="K31">
            <v>9.9033999999999997E-2</v>
          </cell>
        </row>
        <row r="32">
          <cell r="A32" t="str">
            <v>1691</v>
          </cell>
          <cell r="B32" t="str">
            <v>복강관류액주입관</v>
          </cell>
          <cell r="C32" t="str">
            <v>Two (6개월)</v>
          </cell>
          <cell r="D32">
            <v>642.01</v>
          </cell>
          <cell r="G32">
            <v>0</v>
          </cell>
          <cell r="H32">
            <v>6.6670000000000002E-3</v>
          </cell>
          <cell r="K32">
            <v>9.3389E-2</v>
          </cell>
        </row>
        <row r="33">
          <cell r="A33" t="str">
            <v>0890</v>
          </cell>
          <cell r="B33" t="str">
            <v>염화벤잘 코늄액</v>
          </cell>
          <cell r="D33">
            <v>489.3</v>
          </cell>
          <cell r="G33">
            <v>0</v>
          </cell>
          <cell r="H33">
            <v>0</v>
          </cell>
          <cell r="I33">
            <v>0</v>
          </cell>
          <cell r="J33">
            <v>0</v>
          </cell>
          <cell r="K33">
            <v>9.5237000000000002E-2</v>
          </cell>
        </row>
        <row r="34">
          <cell r="A34" t="str">
            <v>1134</v>
          </cell>
          <cell r="B34" t="str">
            <v>면 봉</v>
          </cell>
          <cell r="C34" t="str">
            <v>(Box)</v>
          </cell>
          <cell r="D34">
            <v>1052.3800000000001</v>
          </cell>
          <cell r="G34">
            <v>0</v>
          </cell>
          <cell r="H34">
            <v>0</v>
          </cell>
          <cell r="I34">
            <v>0</v>
          </cell>
          <cell r="J34">
            <v>0</v>
          </cell>
          <cell r="K34">
            <v>0.15528</v>
          </cell>
        </row>
        <row r="35">
          <cell r="A35" t="str">
            <v>1135</v>
          </cell>
          <cell r="B35" t="str">
            <v>Gauze</v>
          </cell>
          <cell r="C35" t="str">
            <v>2*2"(Box)</v>
          </cell>
          <cell r="D35">
            <v>2110.5</v>
          </cell>
          <cell r="G35">
            <v>0</v>
          </cell>
          <cell r="H35">
            <v>0</v>
          </cell>
          <cell r="I35">
            <v>0</v>
          </cell>
          <cell r="J35">
            <v>0</v>
          </cell>
          <cell r="K35">
            <v>6.7499999999999999E-3</v>
          </cell>
        </row>
        <row r="36">
          <cell r="A36" t="str">
            <v>0050</v>
          </cell>
          <cell r="B36" t="str">
            <v>Iodine Case</v>
          </cell>
          <cell r="D36">
            <v>61.01</v>
          </cell>
          <cell r="G36">
            <v>0</v>
          </cell>
          <cell r="H36">
            <v>0</v>
          </cell>
          <cell r="I36">
            <v>0</v>
          </cell>
          <cell r="J36">
            <v>0</v>
          </cell>
          <cell r="K36">
            <v>4.4070000000000003E-3</v>
          </cell>
        </row>
        <row r="37">
          <cell r="A37" t="str">
            <v>0563</v>
          </cell>
          <cell r="B37" t="str">
            <v>Peritosol 교환 Kit</v>
          </cell>
          <cell r="D37">
            <v>5402.08</v>
          </cell>
          <cell r="G37">
            <v>0</v>
          </cell>
          <cell r="H37">
            <v>0</v>
          </cell>
          <cell r="I37">
            <v>0</v>
          </cell>
          <cell r="J37">
            <v>0</v>
          </cell>
          <cell r="K37">
            <v>0.19485</v>
          </cell>
        </row>
        <row r="38">
          <cell r="A38" t="str">
            <v>0478</v>
          </cell>
          <cell r="B38" t="str">
            <v>Peritosol 복대</v>
          </cell>
          <cell r="C38" t="str">
            <v>벨트식</v>
          </cell>
          <cell r="D38">
            <v>2023</v>
          </cell>
          <cell r="G38">
            <v>0</v>
          </cell>
          <cell r="H38">
            <v>0</v>
          </cell>
          <cell r="I38">
            <v>0</v>
          </cell>
          <cell r="J38">
            <v>0</v>
          </cell>
          <cell r="K38">
            <v>5.0000000000000001E-3</v>
          </cell>
        </row>
        <row r="39">
          <cell r="A39" t="str">
            <v>0517</v>
          </cell>
          <cell r="B39" t="str">
            <v>Peritosol Stand</v>
          </cell>
          <cell r="D39">
            <v>550.47</v>
          </cell>
          <cell r="G39">
            <v>0</v>
          </cell>
          <cell r="H39">
            <v>0</v>
          </cell>
          <cell r="I39">
            <v>0</v>
          </cell>
          <cell r="J39">
            <v>0</v>
          </cell>
          <cell r="K39">
            <v>3.6720000000000003E-2</v>
          </cell>
        </row>
        <row r="40">
          <cell r="A40" t="str">
            <v>0474</v>
          </cell>
          <cell r="B40" t="str">
            <v>Peritosol휴대주머니</v>
          </cell>
          <cell r="C40" t="str">
            <v>가방식</v>
          </cell>
          <cell r="D40">
            <v>1552.3</v>
          </cell>
          <cell r="G40">
            <v>0</v>
          </cell>
          <cell r="H40">
            <v>0</v>
          </cell>
          <cell r="I40">
            <v>0</v>
          </cell>
          <cell r="J40">
            <v>0</v>
          </cell>
          <cell r="K40">
            <v>5.0000000000000001E-3</v>
          </cell>
        </row>
        <row r="41">
          <cell r="A41" t="str">
            <v>1671</v>
          </cell>
          <cell r="B41" t="str">
            <v>Disposable Cap</v>
          </cell>
          <cell r="C41" t="str">
            <v>Two (Box)</v>
          </cell>
          <cell r="D41">
            <v>9413.69</v>
          </cell>
          <cell r="G41">
            <v>0</v>
          </cell>
          <cell r="K41">
            <v>1.00884</v>
          </cell>
        </row>
        <row r="42">
          <cell r="A42" t="str">
            <v>0464</v>
          </cell>
          <cell r="B42" t="str">
            <v>H.D.Sol-BC</v>
          </cell>
          <cell r="C42" t="str">
            <v>A 액</v>
          </cell>
          <cell r="D42">
            <v>4311.67</v>
          </cell>
          <cell r="G42">
            <v>0</v>
          </cell>
          <cell r="H42">
            <v>0</v>
          </cell>
          <cell r="I42">
            <v>0</v>
          </cell>
          <cell r="J42">
            <v>4.6848000000000001E-2</v>
          </cell>
        </row>
        <row r="43">
          <cell r="A43" t="str">
            <v>0471</v>
          </cell>
          <cell r="B43" t="str">
            <v>H.D SOL-BC</v>
          </cell>
          <cell r="C43" t="str">
            <v>B 액</v>
          </cell>
          <cell r="D43">
            <v>2150.09</v>
          </cell>
          <cell r="G43">
            <v>0</v>
          </cell>
          <cell r="H43">
            <v>0</v>
          </cell>
          <cell r="I43">
            <v>0</v>
          </cell>
          <cell r="J43">
            <v>4.3865000000000001E-2</v>
          </cell>
        </row>
        <row r="44">
          <cell r="A44" t="str">
            <v>0078</v>
          </cell>
          <cell r="B44" t="str">
            <v>H.D.SOL-1</v>
          </cell>
          <cell r="C44" t="str">
            <v>20L</v>
          </cell>
          <cell r="D44">
            <v>10430.870000000001</v>
          </cell>
          <cell r="G44">
            <v>0</v>
          </cell>
          <cell r="H44">
            <v>0</v>
          </cell>
          <cell r="I44">
            <v>0</v>
          </cell>
          <cell r="J44">
            <v>9.0249999999999997E-2</v>
          </cell>
        </row>
        <row r="45">
          <cell r="A45" t="str">
            <v>0074</v>
          </cell>
          <cell r="B45" t="str">
            <v>혈액회로</v>
          </cell>
          <cell r="C45" t="str">
            <v>GCL-081</v>
          </cell>
          <cell r="D45">
            <v>1094.51</v>
          </cell>
          <cell r="G45">
            <v>0</v>
          </cell>
          <cell r="H45">
            <v>0</v>
          </cell>
          <cell r="I45">
            <v>0</v>
          </cell>
          <cell r="J45">
            <v>0</v>
          </cell>
          <cell r="K45">
            <v>0.14036000000000001</v>
          </cell>
          <cell r="L45">
            <v>68.5</v>
          </cell>
        </row>
        <row r="46">
          <cell r="A46" t="str">
            <v>0076</v>
          </cell>
          <cell r="B46" t="str">
            <v>혈액회로</v>
          </cell>
          <cell r="C46" t="str">
            <v>GCL-269</v>
          </cell>
          <cell r="D46">
            <v>1126.99</v>
          </cell>
          <cell r="G46">
            <v>0</v>
          </cell>
          <cell r="H46">
            <v>7.8079999999999998E-3</v>
          </cell>
          <cell r="I46">
            <v>0</v>
          </cell>
          <cell r="J46">
            <v>0</v>
          </cell>
          <cell r="K46">
            <v>0.105615</v>
          </cell>
          <cell r="L46">
            <v>121.5</v>
          </cell>
        </row>
        <row r="47">
          <cell r="A47" t="str">
            <v>0740</v>
          </cell>
          <cell r="B47" t="str">
            <v>혈액회로</v>
          </cell>
          <cell r="C47" t="str">
            <v>GCL-216-E</v>
          </cell>
          <cell r="D47">
            <v>1107.24</v>
          </cell>
          <cell r="G47">
            <v>0</v>
          </cell>
          <cell r="H47">
            <v>6.6119999999999998E-3</v>
          </cell>
          <cell r="I47">
            <v>0</v>
          </cell>
          <cell r="J47">
            <v>0</v>
          </cell>
          <cell r="K47">
            <v>0.113985</v>
          </cell>
          <cell r="L47">
            <v>127.5</v>
          </cell>
        </row>
        <row r="48">
          <cell r="A48" t="str">
            <v>1400</v>
          </cell>
          <cell r="B48" t="str">
            <v>혈액회로</v>
          </cell>
          <cell r="C48" t="str">
            <v>GCL-269B</v>
          </cell>
          <cell r="D48">
            <v>1094.44</v>
          </cell>
          <cell r="G48">
            <v>0</v>
          </cell>
          <cell r="H48">
            <v>7.672E-3</v>
          </cell>
          <cell r="I48">
            <v>0</v>
          </cell>
          <cell r="J48">
            <v>0</v>
          </cell>
          <cell r="K48">
            <v>0.10992200000000001</v>
          </cell>
          <cell r="L48">
            <v>132.5</v>
          </cell>
        </row>
        <row r="49">
          <cell r="A49" t="str">
            <v>1828</v>
          </cell>
          <cell r="B49" t="str">
            <v>혈액회로</v>
          </cell>
          <cell r="C49" t="str">
            <v>GCL-2000</v>
          </cell>
          <cell r="D49">
            <v>1132.47</v>
          </cell>
          <cell r="G49">
            <v>0</v>
          </cell>
          <cell r="H49">
            <v>7.672E-3</v>
          </cell>
          <cell r="K49">
            <v>0.11575299999999999</v>
          </cell>
          <cell r="L49">
            <v>141</v>
          </cell>
        </row>
        <row r="50">
          <cell r="A50" t="str">
            <v>0090</v>
          </cell>
          <cell r="B50" t="str">
            <v>A.V.F. Set</v>
          </cell>
          <cell r="C50" t="str">
            <v>16G Side Hole</v>
          </cell>
          <cell r="D50">
            <v>237.72</v>
          </cell>
          <cell r="G50">
            <v>0</v>
          </cell>
          <cell r="H50">
            <v>0</v>
          </cell>
          <cell r="I50">
            <v>0</v>
          </cell>
          <cell r="J50">
            <v>0</v>
          </cell>
          <cell r="K50">
            <v>1.8699999999999999E-4</v>
          </cell>
        </row>
        <row r="51">
          <cell r="A51" t="str">
            <v>0653</v>
          </cell>
          <cell r="B51" t="str">
            <v>A.V.F. Set</v>
          </cell>
          <cell r="C51" t="str">
            <v>16G Luer Lock</v>
          </cell>
          <cell r="D51">
            <v>236.88</v>
          </cell>
          <cell r="G51">
            <v>0</v>
          </cell>
          <cell r="H51">
            <v>0</v>
          </cell>
          <cell r="I51">
            <v>0</v>
          </cell>
          <cell r="J51">
            <v>0</v>
          </cell>
          <cell r="K51">
            <v>1.8699999999999999E-4</v>
          </cell>
        </row>
        <row r="52">
          <cell r="A52" t="str">
            <v>0783</v>
          </cell>
          <cell r="B52" t="str">
            <v>Deltec($</v>
          </cell>
          <cell r="C52" t="str">
            <v>Clip</v>
          </cell>
          <cell r="D52">
            <v>13.21</v>
          </cell>
          <cell r="G52">
            <v>0</v>
          </cell>
          <cell r="H52">
            <v>0</v>
          </cell>
          <cell r="I52">
            <v>0</v>
          </cell>
          <cell r="J52">
            <v>0</v>
          </cell>
          <cell r="K52">
            <v>4.8999999999999998E-5</v>
          </cell>
        </row>
        <row r="53">
          <cell r="A53" t="str">
            <v>0784</v>
          </cell>
          <cell r="B53" t="str">
            <v>Deltec</v>
          </cell>
          <cell r="C53" t="str">
            <v>Protector</v>
          </cell>
          <cell r="D53">
            <v>8.6999999999999993</v>
          </cell>
          <cell r="G53">
            <v>0</v>
          </cell>
          <cell r="H53">
            <v>0</v>
          </cell>
          <cell r="I53">
            <v>0</v>
          </cell>
          <cell r="J53">
            <v>0</v>
          </cell>
          <cell r="K53">
            <v>1.3300000000000001E-4</v>
          </cell>
        </row>
        <row r="54">
          <cell r="A54" t="str">
            <v>1437</v>
          </cell>
          <cell r="B54" t="str">
            <v>Deltec</v>
          </cell>
          <cell r="C54" t="str">
            <v>P.E Foam</v>
          </cell>
          <cell r="D54">
            <v>8.4600000000000009</v>
          </cell>
          <cell r="G54">
            <v>0</v>
          </cell>
          <cell r="H54">
            <v>0</v>
          </cell>
          <cell r="I54">
            <v>0</v>
          </cell>
          <cell r="J54">
            <v>0</v>
          </cell>
          <cell r="K54">
            <v>1.0120000000000001E-3</v>
          </cell>
        </row>
        <row r="55">
          <cell r="A55" t="str">
            <v>0913</v>
          </cell>
          <cell r="B55" t="str">
            <v>Gripper Needle Sub Ass'y</v>
          </cell>
          <cell r="C55" t="str">
            <v>W/I (30-2613)</v>
          </cell>
          <cell r="D55">
            <v>43.23</v>
          </cell>
          <cell r="G55">
            <v>0</v>
          </cell>
          <cell r="H55">
            <v>0</v>
          </cell>
          <cell r="I55">
            <v>0</v>
          </cell>
          <cell r="J55">
            <v>0</v>
          </cell>
          <cell r="K55">
            <v>7.9430000000000004E-3</v>
          </cell>
        </row>
        <row r="56">
          <cell r="A56" t="str">
            <v>0914</v>
          </cell>
          <cell r="B56" t="str">
            <v>Gripper Needle Sub Ass'y</v>
          </cell>
          <cell r="C56" t="str">
            <v>W/O (30-2612)</v>
          </cell>
          <cell r="D56">
            <v>18.71</v>
          </cell>
          <cell r="G56">
            <v>0</v>
          </cell>
          <cell r="H56">
            <v>0</v>
          </cell>
          <cell r="I56">
            <v>0</v>
          </cell>
          <cell r="J56">
            <v>0</v>
          </cell>
          <cell r="K56">
            <v>1.8000000000000001E-4</v>
          </cell>
        </row>
        <row r="57">
          <cell r="A57" t="str">
            <v>0164</v>
          </cell>
          <cell r="B57" t="str">
            <v>Deltec Cannula</v>
          </cell>
          <cell r="C57" t="str">
            <v>19G 1.25</v>
          </cell>
          <cell r="D57">
            <v>10.76</v>
          </cell>
          <cell r="G57">
            <v>0</v>
          </cell>
          <cell r="H57">
            <v>0</v>
          </cell>
          <cell r="I57">
            <v>0</v>
          </cell>
          <cell r="J57">
            <v>0</v>
          </cell>
          <cell r="K57">
            <v>2.7929999999999999E-3</v>
          </cell>
        </row>
        <row r="58">
          <cell r="A58" t="str">
            <v>0320</v>
          </cell>
          <cell r="B58" t="str">
            <v>Deltec P.H.Needle</v>
          </cell>
          <cell r="C58" t="str">
            <v>22G 1.5 90</v>
          </cell>
          <cell r="D58">
            <v>11.41</v>
          </cell>
          <cell r="G58">
            <v>0</v>
          </cell>
          <cell r="H58">
            <v>0</v>
          </cell>
          <cell r="I58">
            <v>0</v>
          </cell>
          <cell r="J58">
            <v>0</v>
          </cell>
          <cell r="K58">
            <v>6.5360000000000001E-3</v>
          </cell>
        </row>
        <row r="59">
          <cell r="A59" t="str">
            <v>1062</v>
          </cell>
          <cell r="B59" t="str">
            <v>Deltec P.H.Needle</v>
          </cell>
          <cell r="C59" t="str">
            <v>20G 1.0</v>
          </cell>
          <cell r="D59">
            <v>11.4</v>
          </cell>
          <cell r="G59">
            <v>0</v>
          </cell>
          <cell r="H59">
            <v>0</v>
          </cell>
          <cell r="I59">
            <v>0</v>
          </cell>
          <cell r="J59">
            <v>0</v>
          </cell>
          <cell r="K59">
            <v>5.0099999999999997E-3</v>
          </cell>
        </row>
        <row r="60">
          <cell r="A60" t="str">
            <v>1834</v>
          </cell>
          <cell r="B60" t="str">
            <v>TOTM Non Y-Site Tube</v>
          </cell>
          <cell r="C60" t="str">
            <v>31-2740-086</v>
          </cell>
          <cell r="D60">
            <v>3.28</v>
          </cell>
          <cell r="G60">
            <v>0</v>
          </cell>
          <cell r="K60">
            <v>5.8999999999999998E-5</v>
          </cell>
        </row>
        <row r="61">
          <cell r="A61" t="str">
            <v>1835</v>
          </cell>
          <cell r="B61" t="str">
            <v>TOTM Y-Site Tube</v>
          </cell>
          <cell r="C61" t="str">
            <v>31-2740-048</v>
          </cell>
          <cell r="D61">
            <v>28.07</v>
          </cell>
          <cell r="G61">
            <v>0</v>
          </cell>
          <cell r="K61">
            <v>7.8410000000000007E-3</v>
          </cell>
        </row>
        <row r="62">
          <cell r="A62" t="str">
            <v>0571</v>
          </cell>
          <cell r="B62" t="str">
            <v>Haemonetics Bag($1.2804)</v>
          </cell>
          <cell r="C62">
            <v>690</v>
          </cell>
          <cell r="D62">
            <v>356.15</v>
          </cell>
          <cell r="E62">
            <v>1.121E-3</v>
          </cell>
          <cell r="G62">
            <v>0</v>
          </cell>
          <cell r="H62">
            <v>9.6010000000000002E-3</v>
          </cell>
          <cell r="I62">
            <v>0</v>
          </cell>
          <cell r="J62">
            <v>0</v>
          </cell>
          <cell r="K62">
            <v>2.3880999999999999E-2</v>
          </cell>
          <cell r="L62">
            <v>7</v>
          </cell>
        </row>
        <row r="63">
          <cell r="A63" t="str">
            <v>1045</v>
          </cell>
          <cell r="B63" t="str">
            <v>Haemonetics Bag($2.1291)</v>
          </cell>
          <cell r="C63">
            <v>692</v>
          </cell>
          <cell r="D63">
            <v>415.6</v>
          </cell>
          <cell r="G63">
            <v>0</v>
          </cell>
          <cell r="H63">
            <v>9.6010000000000002E-3</v>
          </cell>
          <cell r="I63">
            <v>0</v>
          </cell>
          <cell r="J63">
            <v>0</v>
          </cell>
          <cell r="K63">
            <v>5.9180999999999997E-2</v>
          </cell>
          <cell r="L63">
            <v>54</v>
          </cell>
        </row>
        <row r="64">
          <cell r="A64" t="str">
            <v>0243</v>
          </cell>
          <cell r="B64" t="str">
            <v>백신주사기</v>
          </cell>
          <cell r="C64" t="str">
            <v>덕용(시판용)</v>
          </cell>
          <cell r="D64">
            <v>31.78</v>
          </cell>
          <cell r="G64">
            <v>0</v>
          </cell>
          <cell r="H64">
            <v>0</v>
          </cell>
          <cell r="I64">
            <v>0</v>
          </cell>
          <cell r="J64">
            <v>0</v>
          </cell>
          <cell r="K64">
            <v>3.8000000000000002E-5</v>
          </cell>
        </row>
        <row r="65">
          <cell r="A65" t="str">
            <v>0628</v>
          </cell>
          <cell r="B65" t="str">
            <v>백신주사기</v>
          </cell>
          <cell r="C65" t="str">
            <v>덕용 (관납)</v>
          </cell>
          <cell r="D65">
            <v>31.78</v>
          </cell>
          <cell r="G65">
            <v>0</v>
          </cell>
          <cell r="H65">
            <v>0</v>
          </cell>
          <cell r="I65">
            <v>0</v>
          </cell>
          <cell r="J65">
            <v>0</v>
          </cell>
          <cell r="K65">
            <v>3.8000000000000002E-5</v>
          </cell>
        </row>
        <row r="66">
          <cell r="A66" t="str">
            <v>0854</v>
          </cell>
          <cell r="B66" t="str">
            <v>백신주사기</v>
          </cell>
          <cell r="C66" t="str">
            <v>덕용(비매품)</v>
          </cell>
          <cell r="D66">
            <v>31.78</v>
          </cell>
          <cell r="G66">
            <v>0</v>
          </cell>
          <cell r="H66">
            <v>0</v>
          </cell>
          <cell r="I66">
            <v>0</v>
          </cell>
          <cell r="J66">
            <v>0</v>
          </cell>
          <cell r="K66">
            <v>3.8000000000000002E-5</v>
          </cell>
        </row>
        <row r="67">
          <cell r="A67" t="str">
            <v>0030</v>
          </cell>
          <cell r="B67" t="str">
            <v>수혈 Set</v>
          </cell>
          <cell r="C67" t="str">
            <v>수출용</v>
          </cell>
          <cell r="D67">
            <v>117.01</v>
          </cell>
          <cell r="G67">
            <v>0</v>
          </cell>
          <cell r="H67">
            <v>0</v>
          </cell>
          <cell r="I67">
            <v>0</v>
          </cell>
          <cell r="J67">
            <v>0</v>
          </cell>
          <cell r="K67">
            <v>3.8900000000000002E-4</v>
          </cell>
          <cell r="L67">
            <v>76</v>
          </cell>
        </row>
        <row r="68">
          <cell r="A68" t="str">
            <v>0431</v>
          </cell>
          <cell r="B68" t="str">
            <v>수혈 Set</v>
          </cell>
          <cell r="C68" t="str">
            <v>20 G</v>
          </cell>
          <cell r="D68">
            <v>118.06</v>
          </cell>
          <cell r="G68">
            <v>0</v>
          </cell>
          <cell r="H68">
            <v>0</v>
          </cell>
          <cell r="I68">
            <v>0</v>
          </cell>
          <cell r="J68">
            <v>0</v>
          </cell>
          <cell r="K68">
            <v>3.8900000000000002E-4</v>
          </cell>
          <cell r="L68">
            <v>76</v>
          </cell>
        </row>
        <row r="69">
          <cell r="A69" t="str">
            <v>0026</v>
          </cell>
          <cell r="B69" t="str">
            <v>채혈 Set</v>
          </cell>
          <cell r="C69" t="str">
            <v>녹십자용</v>
          </cell>
          <cell r="D69">
            <v>115.35</v>
          </cell>
          <cell r="G69">
            <v>0</v>
          </cell>
          <cell r="H69">
            <v>0</v>
          </cell>
          <cell r="I69">
            <v>0</v>
          </cell>
          <cell r="J69">
            <v>0</v>
          </cell>
          <cell r="K69">
            <v>1.8699999999999999E-4</v>
          </cell>
        </row>
        <row r="70">
          <cell r="A70" t="str">
            <v>0027</v>
          </cell>
          <cell r="B70" t="str">
            <v>채혈 Set</v>
          </cell>
          <cell r="C70" t="str">
            <v>수출용</v>
          </cell>
          <cell r="D70">
            <v>132.94999999999999</v>
          </cell>
          <cell r="G70">
            <v>0</v>
          </cell>
          <cell r="H70">
            <v>0</v>
          </cell>
          <cell r="I70">
            <v>0</v>
          </cell>
          <cell r="J70">
            <v>0</v>
          </cell>
          <cell r="K70">
            <v>1.8699999999999999E-4</v>
          </cell>
        </row>
        <row r="71">
          <cell r="A71" t="str">
            <v>1856</v>
          </cell>
          <cell r="B71" t="str">
            <v>채혈 Set</v>
          </cell>
          <cell r="C71" t="str">
            <v>수출용(Delta)</v>
          </cell>
          <cell r="D71">
            <v>123.4</v>
          </cell>
          <cell r="G71">
            <v>0</v>
          </cell>
          <cell r="K71">
            <v>1.8699999999999999E-4</v>
          </cell>
        </row>
        <row r="72">
          <cell r="A72" t="str">
            <v>0031</v>
          </cell>
          <cell r="B72" t="str">
            <v>혈소판 수혈 Set</v>
          </cell>
          <cell r="D72">
            <v>78.819999999999993</v>
          </cell>
          <cell r="G72">
            <v>0</v>
          </cell>
          <cell r="H72">
            <v>2.1558999999999998E-2</v>
          </cell>
          <cell r="I72">
            <v>0</v>
          </cell>
          <cell r="J72">
            <v>0</v>
          </cell>
          <cell r="K72">
            <v>2.1900000000000001E-4</v>
          </cell>
          <cell r="L72">
            <v>64</v>
          </cell>
        </row>
        <row r="73">
          <cell r="A73" t="str">
            <v>0271</v>
          </cell>
          <cell r="B73" t="str">
            <v>Dropper(녹)</v>
          </cell>
          <cell r="C73" t="str">
            <v>White</v>
          </cell>
          <cell r="D73">
            <v>57.96</v>
          </cell>
          <cell r="G73">
            <v>0</v>
          </cell>
          <cell r="H73">
            <v>0</v>
          </cell>
          <cell r="I73">
            <v>0</v>
          </cell>
          <cell r="J73">
            <v>0</v>
          </cell>
          <cell r="K73">
            <v>5.0000000000000002E-5</v>
          </cell>
          <cell r="L73">
            <v>24</v>
          </cell>
        </row>
        <row r="74">
          <cell r="A74" t="str">
            <v>0587</v>
          </cell>
          <cell r="B74" t="str">
            <v>Extension Tube</v>
          </cell>
          <cell r="C74" t="str">
            <v>110cm</v>
          </cell>
          <cell r="D74">
            <v>94.96</v>
          </cell>
          <cell r="G74">
            <v>0</v>
          </cell>
          <cell r="H74">
            <v>0</v>
          </cell>
          <cell r="I74">
            <v>0</v>
          </cell>
          <cell r="J74">
            <v>0</v>
          </cell>
          <cell r="K74">
            <v>1.17E-4</v>
          </cell>
        </row>
        <row r="75">
          <cell r="A75" t="str">
            <v>0588</v>
          </cell>
          <cell r="B75" t="str">
            <v>Extension Tube</v>
          </cell>
          <cell r="C75" t="str">
            <v>150cm</v>
          </cell>
          <cell r="D75">
            <v>101.84</v>
          </cell>
          <cell r="G75">
            <v>0</v>
          </cell>
          <cell r="H75">
            <v>0</v>
          </cell>
          <cell r="I75">
            <v>0</v>
          </cell>
          <cell r="J75">
            <v>0</v>
          </cell>
          <cell r="K75">
            <v>1.17E-4</v>
          </cell>
        </row>
        <row r="76">
          <cell r="A76" t="str">
            <v>0589</v>
          </cell>
          <cell r="B76" t="str">
            <v>Extension Tube</v>
          </cell>
          <cell r="C76" t="str">
            <v>B-Type</v>
          </cell>
          <cell r="D76">
            <v>98.06</v>
          </cell>
          <cell r="G76">
            <v>0</v>
          </cell>
          <cell r="H76">
            <v>0</v>
          </cell>
          <cell r="I76">
            <v>0</v>
          </cell>
          <cell r="J76">
            <v>0</v>
          </cell>
          <cell r="K76">
            <v>1.17E-4</v>
          </cell>
        </row>
        <row r="77">
          <cell r="A77" t="str">
            <v>0667</v>
          </cell>
          <cell r="B77" t="str">
            <v>Extension Tube</v>
          </cell>
          <cell r="C77" t="str">
            <v>90cm</v>
          </cell>
          <cell r="D77">
            <v>91.52</v>
          </cell>
          <cell r="G77">
            <v>0</v>
          </cell>
          <cell r="H77">
            <v>0</v>
          </cell>
          <cell r="I77">
            <v>0</v>
          </cell>
          <cell r="J77">
            <v>0</v>
          </cell>
          <cell r="K77">
            <v>1.17E-4</v>
          </cell>
        </row>
        <row r="78">
          <cell r="A78" t="str">
            <v>0838</v>
          </cell>
          <cell r="B78" t="str">
            <v>Extension Tube P.P</v>
          </cell>
          <cell r="C78" t="str">
            <v>150cm</v>
          </cell>
          <cell r="D78">
            <v>112.68</v>
          </cell>
          <cell r="G78">
            <v>0</v>
          </cell>
          <cell r="H78">
            <v>0</v>
          </cell>
          <cell r="I78">
            <v>0</v>
          </cell>
          <cell r="J78">
            <v>0</v>
          </cell>
          <cell r="K78">
            <v>1.17E-4</v>
          </cell>
        </row>
        <row r="79">
          <cell r="A79" t="str">
            <v>0232</v>
          </cell>
          <cell r="B79" t="str">
            <v>Green-Needle</v>
          </cell>
          <cell r="C79" t="str">
            <v>18G 1 1/2</v>
          </cell>
          <cell r="D79">
            <v>9.9499999999999993</v>
          </cell>
          <cell r="G79">
            <v>0</v>
          </cell>
          <cell r="H79">
            <v>0</v>
          </cell>
          <cell r="I79">
            <v>0</v>
          </cell>
          <cell r="J79">
            <v>0</v>
          </cell>
          <cell r="K79">
            <v>1.2999999999999999E-5</v>
          </cell>
        </row>
        <row r="80">
          <cell r="A80" t="str">
            <v>0390</v>
          </cell>
          <cell r="B80" t="str">
            <v>Green-Needle</v>
          </cell>
          <cell r="C80" t="str">
            <v>수출용</v>
          </cell>
          <cell r="D80">
            <v>10.55</v>
          </cell>
          <cell r="G80">
            <v>0</v>
          </cell>
          <cell r="H80">
            <v>0</v>
          </cell>
          <cell r="I80">
            <v>0</v>
          </cell>
          <cell r="J80">
            <v>0</v>
          </cell>
          <cell r="K80">
            <v>1.2999999999999999E-5</v>
          </cell>
        </row>
        <row r="81">
          <cell r="A81" t="str">
            <v>0162</v>
          </cell>
          <cell r="B81" t="str">
            <v>Greenject- 1</v>
          </cell>
          <cell r="C81" t="str">
            <v>23G 1</v>
          </cell>
          <cell r="D81">
            <v>25.63</v>
          </cell>
          <cell r="G81">
            <v>0</v>
          </cell>
          <cell r="H81">
            <v>0</v>
          </cell>
          <cell r="I81">
            <v>0</v>
          </cell>
          <cell r="J81">
            <v>0</v>
          </cell>
          <cell r="K81">
            <v>4.3999999999999999E-5</v>
          </cell>
        </row>
        <row r="82">
          <cell r="A82" t="str">
            <v>0377</v>
          </cell>
          <cell r="B82" t="str">
            <v>Greenject- 1</v>
          </cell>
          <cell r="C82" t="str">
            <v>(수출용)</v>
          </cell>
          <cell r="D82">
            <v>25.63</v>
          </cell>
          <cell r="G82">
            <v>0</v>
          </cell>
          <cell r="H82">
            <v>0</v>
          </cell>
          <cell r="I82">
            <v>0</v>
          </cell>
          <cell r="J82">
            <v>0</v>
          </cell>
          <cell r="K82">
            <v>4.3999999999999999E-5</v>
          </cell>
        </row>
        <row r="83">
          <cell r="A83" t="str">
            <v>0290</v>
          </cell>
          <cell r="B83" t="str">
            <v>양두침</v>
          </cell>
          <cell r="D83">
            <v>18.95</v>
          </cell>
          <cell r="G83">
            <v>0</v>
          </cell>
          <cell r="H83">
            <v>0</v>
          </cell>
          <cell r="I83">
            <v>0</v>
          </cell>
          <cell r="J83">
            <v>0</v>
          </cell>
          <cell r="K83">
            <v>1.263E-3</v>
          </cell>
          <cell r="L83">
            <v>25.9</v>
          </cell>
        </row>
        <row r="84">
          <cell r="A84" t="str">
            <v>1595</v>
          </cell>
          <cell r="B84" t="str">
            <v>Octa Needle</v>
          </cell>
          <cell r="D84">
            <v>244.39</v>
          </cell>
          <cell r="G84">
            <v>0</v>
          </cell>
          <cell r="K84">
            <v>4.5259999999999996E-3</v>
          </cell>
        </row>
        <row r="85">
          <cell r="A85" t="str">
            <v>0251</v>
          </cell>
          <cell r="B85" t="str">
            <v>Petri-dish  100pie</v>
          </cell>
          <cell r="D85">
            <v>65</v>
          </cell>
          <cell r="G85">
            <v>0</v>
          </cell>
          <cell r="H85">
            <v>0</v>
          </cell>
          <cell r="I85">
            <v>0</v>
          </cell>
          <cell r="J85">
            <v>0</v>
          </cell>
          <cell r="K85">
            <v>2.7999999999999998E-4</v>
          </cell>
        </row>
        <row r="86">
          <cell r="A86" t="str">
            <v>0542</v>
          </cell>
          <cell r="B86" t="str">
            <v>Petri-dish  100pie</v>
          </cell>
          <cell r="C86" t="str">
            <v>(수출용)</v>
          </cell>
          <cell r="D86">
            <v>65</v>
          </cell>
          <cell r="G86">
            <v>0</v>
          </cell>
          <cell r="H86">
            <v>0</v>
          </cell>
          <cell r="I86">
            <v>0</v>
          </cell>
          <cell r="J86">
            <v>0</v>
          </cell>
          <cell r="K86">
            <v>2.7999999999999998E-4</v>
          </cell>
        </row>
        <row r="87">
          <cell r="A87" t="str">
            <v>0249</v>
          </cell>
          <cell r="B87" t="str">
            <v>Petri-dish  55pie</v>
          </cell>
          <cell r="D87">
            <v>22</v>
          </cell>
          <cell r="G87">
            <v>0</v>
          </cell>
          <cell r="H87">
            <v>0</v>
          </cell>
          <cell r="I87">
            <v>0</v>
          </cell>
          <cell r="J87">
            <v>0</v>
          </cell>
          <cell r="K87">
            <v>6.9999999999999994E-5</v>
          </cell>
        </row>
        <row r="88">
          <cell r="A88" t="str">
            <v>0250</v>
          </cell>
          <cell r="B88" t="str">
            <v>Petri-dish  87pie</v>
          </cell>
          <cell r="D88">
            <v>51</v>
          </cell>
          <cell r="G88">
            <v>0</v>
          </cell>
          <cell r="H88">
            <v>0</v>
          </cell>
          <cell r="I88">
            <v>0</v>
          </cell>
          <cell r="J88">
            <v>0</v>
          </cell>
          <cell r="K88">
            <v>1.75E-4</v>
          </cell>
        </row>
        <row r="89">
          <cell r="A89" t="str">
            <v>0252</v>
          </cell>
          <cell r="B89" t="str">
            <v>Petri-dish  87pie</v>
          </cell>
          <cell r="C89" t="str">
            <v>I type</v>
          </cell>
          <cell r="D89">
            <v>70</v>
          </cell>
          <cell r="G89">
            <v>0</v>
          </cell>
          <cell r="H89">
            <v>0</v>
          </cell>
          <cell r="I89">
            <v>0</v>
          </cell>
          <cell r="J89">
            <v>0</v>
          </cell>
          <cell r="K89">
            <v>1.75E-4</v>
          </cell>
        </row>
        <row r="90">
          <cell r="A90" t="str">
            <v>0148</v>
          </cell>
          <cell r="B90" t="str">
            <v>Scalp Vein Set</v>
          </cell>
          <cell r="C90" t="str">
            <v>23 G</v>
          </cell>
          <cell r="D90">
            <v>51.51</v>
          </cell>
          <cell r="G90">
            <v>0</v>
          </cell>
          <cell r="H90">
            <v>0</v>
          </cell>
          <cell r="I90">
            <v>0</v>
          </cell>
          <cell r="J90">
            <v>0</v>
          </cell>
          <cell r="K90">
            <v>4.6999999999999997E-5</v>
          </cell>
        </row>
        <row r="91">
          <cell r="A91" t="str">
            <v>0355</v>
          </cell>
          <cell r="B91" t="str">
            <v>Scalp Vein Set</v>
          </cell>
          <cell r="C91" t="str">
            <v>수출용</v>
          </cell>
          <cell r="D91">
            <v>51.51</v>
          </cell>
          <cell r="G91">
            <v>0</v>
          </cell>
          <cell r="H91">
            <v>0</v>
          </cell>
          <cell r="I91">
            <v>0</v>
          </cell>
          <cell r="J91">
            <v>0</v>
          </cell>
          <cell r="K91">
            <v>4.6999999999999997E-5</v>
          </cell>
        </row>
        <row r="92">
          <cell r="A92" t="str">
            <v>1434</v>
          </cell>
          <cell r="B92" t="str">
            <v>Scalp Vein Set</v>
          </cell>
          <cell r="C92" t="str">
            <v>녹십자용</v>
          </cell>
          <cell r="D92">
            <v>51.51</v>
          </cell>
          <cell r="G92">
            <v>0</v>
          </cell>
          <cell r="H92">
            <v>0</v>
          </cell>
          <cell r="I92">
            <v>0</v>
          </cell>
          <cell r="J92">
            <v>0</v>
          </cell>
          <cell r="K92">
            <v>4.6999999999999997E-5</v>
          </cell>
        </row>
        <row r="93">
          <cell r="A93" t="str">
            <v>0260</v>
          </cell>
          <cell r="B93" t="str">
            <v>Specimencup</v>
          </cell>
          <cell r="C93" t="str">
            <v>멸균</v>
          </cell>
          <cell r="D93">
            <v>68</v>
          </cell>
          <cell r="G93">
            <v>0</v>
          </cell>
          <cell r="H93">
            <v>0</v>
          </cell>
          <cell r="I93">
            <v>0</v>
          </cell>
          <cell r="J93">
            <v>0</v>
          </cell>
          <cell r="K93">
            <v>3.1100000000000002E-4</v>
          </cell>
        </row>
        <row r="94">
          <cell r="A94" t="str">
            <v>0788</v>
          </cell>
          <cell r="B94" t="str">
            <v>혈액 Bag ACD-A</v>
          </cell>
          <cell r="C94" t="str">
            <v>500 ML</v>
          </cell>
          <cell r="D94">
            <v>197.74</v>
          </cell>
          <cell r="G94">
            <v>0</v>
          </cell>
          <cell r="H94">
            <v>8.2920000000000008E-3</v>
          </cell>
          <cell r="I94">
            <v>4.9775E-2</v>
          </cell>
          <cell r="J94">
            <v>0</v>
          </cell>
          <cell r="L94">
            <v>16.2</v>
          </cell>
        </row>
        <row r="95">
          <cell r="A95" t="str">
            <v>0155</v>
          </cell>
          <cell r="B95" t="str">
            <v>T.P.N Bag</v>
          </cell>
          <cell r="D95">
            <v>506.02</v>
          </cell>
          <cell r="G95">
            <v>0</v>
          </cell>
          <cell r="H95">
            <v>0</v>
          </cell>
          <cell r="I95">
            <v>0</v>
          </cell>
          <cell r="J95">
            <v>0</v>
          </cell>
          <cell r="K95">
            <v>5.8299999999999997E-4</v>
          </cell>
        </row>
        <row r="96">
          <cell r="A96" t="str">
            <v>0017</v>
          </cell>
          <cell r="B96" t="str">
            <v>Transfer Bag</v>
          </cell>
          <cell r="C96" t="str">
            <v>300 ml</v>
          </cell>
          <cell r="D96">
            <v>274.42</v>
          </cell>
          <cell r="G96">
            <v>0</v>
          </cell>
          <cell r="H96">
            <v>0</v>
          </cell>
          <cell r="I96">
            <v>0</v>
          </cell>
          <cell r="J96">
            <v>0</v>
          </cell>
          <cell r="K96">
            <v>3.8900000000000002E-4</v>
          </cell>
        </row>
        <row r="97">
          <cell r="A97" t="str">
            <v>0395</v>
          </cell>
          <cell r="B97" t="str">
            <v>Transfer Bag</v>
          </cell>
          <cell r="C97" t="str">
            <v>600 ml</v>
          </cell>
          <cell r="D97">
            <v>310.76</v>
          </cell>
          <cell r="G97">
            <v>0</v>
          </cell>
          <cell r="H97">
            <v>0</v>
          </cell>
          <cell r="I97">
            <v>0</v>
          </cell>
          <cell r="J97">
            <v>0</v>
          </cell>
          <cell r="K97">
            <v>3.8900000000000002E-4</v>
          </cell>
        </row>
        <row r="98">
          <cell r="A98" t="str">
            <v>0396</v>
          </cell>
          <cell r="B98" t="str">
            <v>Transfer Bag</v>
          </cell>
          <cell r="C98" t="str">
            <v>수출용(300ML)</v>
          </cell>
          <cell r="D98">
            <v>276.04000000000002</v>
          </cell>
          <cell r="G98">
            <v>0</v>
          </cell>
          <cell r="H98">
            <v>0</v>
          </cell>
          <cell r="I98">
            <v>0</v>
          </cell>
          <cell r="J98">
            <v>0</v>
          </cell>
          <cell r="K98">
            <v>3.8900000000000002E-4</v>
          </cell>
        </row>
        <row r="99">
          <cell r="A99" t="str">
            <v>0119</v>
          </cell>
          <cell r="B99" t="str">
            <v>Urine Bag</v>
          </cell>
          <cell r="C99" t="str">
            <v>2000 ML</v>
          </cell>
          <cell r="D99">
            <v>238.72</v>
          </cell>
          <cell r="G99">
            <v>0</v>
          </cell>
          <cell r="H99">
            <v>0</v>
          </cell>
          <cell r="I99">
            <v>0</v>
          </cell>
          <cell r="J99">
            <v>0</v>
          </cell>
          <cell r="K99">
            <v>7.5699999999999997E-4</v>
          </cell>
          <cell r="L99">
            <v>700</v>
          </cell>
        </row>
        <row r="100">
          <cell r="A100" t="str">
            <v>0122</v>
          </cell>
          <cell r="B100" t="str">
            <v>Urine Bag</v>
          </cell>
          <cell r="C100" t="str">
            <v>1400 ML</v>
          </cell>
          <cell r="D100">
            <v>222.74</v>
          </cell>
          <cell r="G100">
            <v>0</v>
          </cell>
          <cell r="H100">
            <v>0</v>
          </cell>
          <cell r="I100">
            <v>0</v>
          </cell>
          <cell r="J100">
            <v>0</v>
          </cell>
          <cell r="K100">
            <v>7.5699999999999997E-4</v>
          </cell>
          <cell r="L100">
            <v>630</v>
          </cell>
        </row>
        <row r="101">
          <cell r="A101" t="str">
            <v>1341</v>
          </cell>
          <cell r="B101" t="str">
            <v>Volumetric Set</v>
          </cell>
          <cell r="D101">
            <v>436.55</v>
          </cell>
          <cell r="G101">
            <v>0</v>
          </cell>
          <cell r="H101">
            <v>0</v>
          </cell>
          <cell r="I101">
            <v>0</v>
          </cell>
          <cell r="J101">
            <v>0</v>
          </cell>
          <cell r="K101">
            <v>3.2599999999999999E-3</v>
          </cell>
          <cell r="L101">
            <v>358</v>
          </cell>
        </row>
      </sheetData>
      <sheetData sheetId="1">
        <row r="4">
          <cell r="A4" t="str">
            <v>0005</v>
          </cell>
          <cell r="B4" t="str">
            <v>혈액 Bag-CPDA-1</v>
          </cell>
          <cell r="C4" t="str">
            <v>Single(320ml)</v>
          </cell>
          <cell r="D4">
            <v>45150</v>
          </cell>
          <cell r="E4">
            <v>11862259.5</v>
          </cell>
          <cell r="F4">
            <v>385.76159999999999</v>
          </cell>
          <cell r="G4">
            <v>1213.94805</v>
          </cell>
          <cell r="H4">
            <v>0</v>
          </cell>
          <cell r="I4">
            <v>0</v>
          </cell>
          <cell r="J4">
            <v>0</v>
          </cell>
          <cell r="K4">
            <v>0</v>
          </cell>
          <cell r="L4">
            <v>0</v>
          </cell>
          <cell r="M4">
            <v>0</v>
          </cell>
        </row>
        <row r="5">
          <cell r="A5" t="str">
            <v>0006</v>
          </cell>
          <cell r="B5" t="str">
            <v>혈액 Bag-CPDA-1</v>
          </cell>
          <cell r="C5" t="str">
            <v>Double(320ml)</v>
          </cell>
          <cell r="D5">
            <v>190440</v>
          </cell>
          <cell r="E5">
            <v>81420717.600000009</v>
          </cell>
          <cell r="F5">
            <v>2895.44976</v>
          </cell>
          <cell r="G5">
            <v>6653.9735999999994</v>
          </cell>
          <cell r="H5">
            <v>0</v>
          </cell>
          <cell r="I5">
            <v>0</v>
          </cell>
          <cell r="J5">
            <v>0</v>
          </cell>
          <cell r="K5">
            <v>0</v>
          </cell>
          <cell r="L5">
            <v>0</v>
          </cell>
          <cell r="M5">
            <v>1142640</v>
          </cell>
        </row>
        <row r="6">
          <cell r="A6" t="str">
            <v>0007</v>
          </cell>
          <cell r="B6" t="str">
            <v>혈액 Bag-CPDA-1</v>
          </cell>
          <cell r="C6" t="str">
            <v>Triple(320ml)</v>
          </cell>
          <cell r="D6">
            <v>60093</v>
          </cell>
          <cell r="E6">
            <v>33659892.089999996</v>
          </cell>
          <cell r="F6">
            <v>1297.167498</v>
          </cell>
          <cell r="G6">
            <v>2164.7902319999998</v>
          </cell>
          <cell r="H6">
            <v>0</v>
          </cell>
          <cell r="I6">
            <v>0</v>
          </cell>
          <cell r="J6">
            <v>0</v>
          </cell>
          <cell r="K6">
            <v>0</v>
          </cell>
          <cell r="L6">
            <v>0</v>
          </cell>
          <cell r="M6">
            <v>1081674</v>
          </cell>
        </row>
        <row r="7">
          <cell r="A7" t="str">
            <v>0013</v>
          </cell>
          <cell r="B7" t="str">
            <v>혈액 Bag-CPDA</v>
          </cell>
          <cell r="C7" t="str">
            <v>Single(450ml:수)</v>
          </cell>
          <cell r="D7">
            <v>572880</v>
          </cell>
          <cell r="E7">
            <v>176057481.59999999</v>
          </cell>
          <cell r="F7">
            <v>4890.6765599999999</v>
          </cell>
          <cell r="G7">
            <v>0</v>
          </cell>
          <cell r="H7">
            <v>16597.479360000001</v>
          </cell>
          <cell r="I7">
            <v>0</v>
          </cell>
          <cell r="J7">
            <v>0</v>
          </cell>
          <cell r="K7">
            <v>0</v>
          </cell>
          <cell r="L7">
            <v>0</v>
          </cell>
          <cell r="M7">
            <v>0</v>
          </cell>
        </row>
        <row r="8">
          <cell r="A8" t="str">
            <v>0014</v>
          </cell>
          <cell r="B8" t="str">
            <v>혈액 Bag-CPDA</v>
          </cell>
          <cell r="C8" t="str">
            <v>Double(450ml:수)</v>
          </cell>
          <cell r="D8">
            <v>150620</v>
          </cell>
          <cell r="E8">
            <v>69456906.799999997</v>
          </cell>
          <cell r="F8">
            <v>2302.0760800000003</v>
          </cell>
          <cell r="G8">
            <v>7412.7633000000005</v>
          </cell>
          <cell r="H8">
            <v>0</v>
          </cell>
          <cell r="I8">
            <v>0</v>
          </cell>
          <cell r="J8">
            <v>0</v>
          </cell>
          <cell r="K8">
            <v>0</v>
          </cell>
          <cell r="L8">
            <v>0</v>
          </cell>
          <cell r="M8">
            <v>903720</v>
          </cell>
        </row>
        <row r="9">
          <cell r="A9" t="str">
            <v>0015</v>
          </cell>
          <cell r="B9" t="str">
            <v>혈액 Bag-CPDA</v>
          </cell>
          <cell r="C9" t="str">
            <v>Triple(450ml:수)</v>
          </cell>
          <cell r="D9">
            <v>11638</v>
          </cell>
          <cell r="E9">
            <v>6968718.0199999996</v>
          </cell>
          <cell r="F9">
            <v>247.493708</v>
          </cell>
          <cell r="G9">
            <v>509.115948</v>
          </cell>
          <cell r="H9">
            <v>0</v>
          </cell>
          <cell r="I9">
            <v>0</v>
          </cell>
          <cell r="J9">
            <v>0</v>
          </cell>
          <cell r="K9">
            <v>0</v>
          </cell>
          <cell r="L9">
            <v>0</v>
          </cell>
          <cell r="M9">
            <v>209484</v>
          </cell>
        </row>
        <row r="10">
          <cell r="A10" t="str">
            <v>0016</v>
          </cell>
          <cell r="B10" t="str">
            <v>혈액 Bag-CPDA</v>
          </cell>
          <cell r="C10" t="str">
            <v>Quadruple(450ml:수)</v>
          </cell>
          <cell r="D10">
            <v>8510</v>
          </cell>
          <cell r="E10">
            <v>6334078.0999999996</v>
          </cell>
          <cell r="F10">
            <v>235.40361999999999</v>
          </cell>
          <cell r="G10">
            <v>462.51850000000002</v>
          </cell>
          <cell r="H10">
            <v>0</v>
          </cell>
          <cell r="I10">
            <v>0</v>
          </cell>
          <cell r="J10">
            <v>0</v>
          </cell>
          <cell r="K10">
            <v>0</v>
          </cell>
          <cell r="L10">
            <v>0</v>
          </cell>
          <cell r="M10">
            <v>238280</v>
          </cell>
        </row>
        <row r="11">
          <cell r="A11" t="str">
            <v>0017</v>
          </cell>
          <cell r="B11" t="str">
            <v>Transfer Bag</v>
          </cell>
          <cell r="C11" t="str">
            <v>300 ml</v>
          </cell>
          <cell r="D11">
            <v>5060</v>
          </cell>
          <cell r="E11">
            <v>1388565.2000000002</v>
          </cell>
          <cell r="F11">
            <v>0</v>
          </cell>
          <cell r="G11">
            <v>0</v>
          </cell>
          <cell r="H11">
            <v>0</v>
          </cell>
          <cell r="I11">
            <v>0</v>
          </cell>
          <cell r="J11">
            <v>0</v>
          </cell>
          <cell r="K11">
            <v>0</v>
          </cell>
          <cell r="L11">
            <v>1.9683400000000002</v>
          </cell>
          <cell r="M11">
            <v>0</v>
          </cell>
        </row>
        <row r="12">
          <cell r="A12" t="str">
            <v>0026</v>
          </cell>
          <cell r="B12" t="str">
            <v>채혈 Set</v>
          </cell>
          <cell r="C12" t="str">
            <v>녹십자용</v>
          </cell>
          <cell r="D12">
            <v>11000</v>
          </cell>
          <cell r="E12">
            <v>1268850</v>
          </cell>
          <cell r="F12">
            <v>0</v>
          </cell>
          <cell r="G12">
            <v>0</v>
          </cell>
          <cell r="H12">
            <v>0</v>
          </cell>
          <cell r="I12">
            <v>0</v>
          </cell>
          <cell r="J12">
            <v>0</v>
          </cell>
          <cell r="K12">
            <v>0</v>
          </cell>
          <cell r="L12">
            <v>2.0569999999999999</v>
          </cell>
          <cell r="M12">
            <v>0</v>
          </cell>
        </row>
        <row r="13">
          <cell r="A13" t="str">
            <v>0027</v>
          </cell>
          <cell r="B13" t="str">
            <v>채혈 Set</v>
          </cell>
          <cell r="C13" t="str">
            <v>수출용</v>
          </cell>
          <cell r="D13">
            <v>1157500</v>
          </cell>
          <cell r="E13">
            <v>153889625</v>
          </cell>
          <cell r="F13">
            <v>0</v>
          </cell>
          <cell r="G13">
            <v>0</v>
          </cell>
          <cell r="H13">
            <v>0</v>
          </cell>
          <cell r="I13">
            <v>0</v>
          </cell>
          <cell r="J13">
            <v>0</v>
          </cell>
          <cell r="K13">
            <v>0</v>
          </cell>
          <cell r="L13">
            <v>216.45249999999999</v>
          </cell>
          <cell r="M13">
            <v>0</v>
          </cell>
        </row>
        <row r="14">
          <cell r="A14" t="str">
            <v>0030</v>
          </cell>
          <cell r="B14" t="str">
            <v>수혈 Set</v>
          </cell>
          <cell r="C14" t="str">
            <v>수출용</v>
          </cell>
          <cell r="D14">
            <v>912640</v>
          </cell>
          <cell r="E14">
            <v>106788006.40000001</v>
          </cell>
          <cell r="F14">
            <v>0</v>
          </cell>
          <cell r="G14">
            <v>0</v>
          </cell>
          <cell r="H14">
            <v>0</v>
          </cell>
          <cell r="I14">
            <v>0</v>
          </cell>
          <cell r="J14">
            <v>0</v>
          </cell>
          <cell r="K14">
            <v>0</v>
          </cell>
          <cell r="L14">
            <v>355.01696000000004</v>
          </cell>
          <cell r="M14">
            <v>69360640</v>
          </cell>
        </row>
        <row r="15">
          <cell r="A15" t="str">
            <v>0031</v>
          </cell>
          <cell r="B15" t="str">
            <v>혈소판 수혈 Set</v>
          </cell>
          <cell r="D15">
            <v>41660</v>
          </cell>
          <cell r="E15">
            <v>3283641.1999999997</v>
          </cell>
          <cell r="F15">
            <v>0</v>
          </cell>
          <cell r="G15">
            <v>0</v>
          </cell>
          <cell r="H15">
            <v>0</v>
          </cell>
          <cell r="I15">
            <v>898.14793999999995</v>
          </cell>
          <cell r="J15">
            <v>0</v>
          </cell>
          <cell r="K15">
            <v>0</v>
          </cell>
          <cell r="L15">
            <v>9.1235400000000002</v>
          </cell>
          <cell r="M15">
            <v>2666240</v>
          </cell>
        </row>
        <row r="16">
          <cell r="A16" t="str">
            <v>0032</v>
          </cell>
          <cell r="B16" t="str">
            <v>Peritosol 150</v>
          </cell>
          <cell r="C16" t="str">
            <v>1 L</v>
          </cell>
          <cell r="D16">
            <v>19588</v>
          </cell>
          <cell r="E16">
            <v>8478861.6799999997</v>
          </cell>
          <cell r="F16">
            <v>0</v>
          </cell>
          <cell r="G16">
            <v>0</v>
          </cell>
          <cell r="H16">
            <v>0</v>
          </cell>
          <cell r="I16">
            <v>188.04479999999998</v>
          </cell>
          <cell r="J16">
            <v>633.47591999999997</v>
          </cell>
          <cell r="K16">
            <v>0</v>
          </cell>
          <cell r="L16">
            <v>0</v>
          </cell>
          <cell r="M16">
            <v>317325.59999999998</v>
          </cell>
        </row>
        <row r="17">
          <cell r="A17" t="str">
            <v>0033</v>
          </cell>
          <cell r="B17" t="str">
            <v>Peritosol 150</v>
          </cell>
          <cell r="C17" t="str">
            <v>2 L</v>
          </cell>
          <cell r="D17">
            <v>88697</v>
          </cell>
          <cell r="E17">
            <v>59661150.079999998</v>
          </cell>
          <cell r="F17">
            <v>0</v>
          </cell>
          <cell r="G17">
            <v>0</v>
          </cell>
          <cell r="H17">
            <v>0</v>
          </cell>
          <cell r="I17">
            <v>807.85227599999996</v>
          </cell>
          <cell r="J17">
            <v>4030.4803770000003</v>
          </cell>
          <cell r="K17">
            <v>0</v>
          </cell>
          <cell r="L17">
            <v>0</v>
          </cell>
          <cell r="M17">
            <v>1436891.4</v>
          </cell>
        </row>
        <row r="18">
          <cell r="A18" t="str">
            <v>0039</v>
          </cell>
          <cell r="B18" t="str">
            <v>복강 Adaptor</v>
          </cell>
          <cell r="D18">
            <v>249</v>
          </cell>
          <cell r="E18">
            <v>5011249.5</v>
          </cell>
          <cell r="F18">
            <v>0</v>
          </cell>
          <cell r="G18">
            <v>0</v>
          </cell>
          <cell r="H18">
            <v>0</v>
          </cell>
          <cell r="I18">
            <v>0</v>
          </cell>
          <cell r="J18">
            <v>0</v>
          </cell>
          <cell r="K18">
            <v>0</v>
          </cell>
          <cell r="L18">
            <v>15.992274000000002</v>
          </cell>
          <cell r="M18">
            <v>0</v>
          </cell>
        </row>
        <row r="19">
          <cell r="A19" t="str">
            <v>0040</v>
          </cell>
          <cell r="B19" t="str">
            <v>복강관류액주입관</v>
          </cell>
          <cell r="D19">
            <v>500</v>
          </cell>
          <cell r="E19">
            <v>64995.000000000007</v>
          </cell>
          <cell r="F19">
            <v>0</v>
          </cell>
          <cell r="G19">
            <v>0</v>
          </cell>
          <cell r="H19">
            <v>0</v>
          </cell>
          <cell r="I19">
            <v>4</v>
          </cell>
          <cell r="J19">
            <v>0</v>
          </cell>
          <cell r="K19">
            <v>0</v>
          </cell>
          <cell r="L19">
            <v>30.456</v>
          </cell>
          <cell r="M19">
            <v>0</v>
          </cell>
        </row>
        <row r="20">
          <cell r="A20" t="str">
            <v>0050</v>
          </cell>
          <cell r="B20" t="str">
            <v>Iodine Case</v>
          </cell>
          <cell r="D20">
            <v>131500</v>
          </cell>
          <cell r="E20">
            <v>8022815</v>
          </cell>
          <cell r="F20">
            <v>0</v>
          </cell>
          <cell r="G20">
            <v>0</v>
          </cell>
          <cell r="H20">
            <v>0</v>
          </cell>
          <cell r="I20">
            <v>0</v>
          </cell>
          <cell r="J20">
            <v>0</v>
          </cell>
          <cell r="K20">
            <v>0</v>
          </cell>
          <cell r="L20">
            <v>579.52050000000008</v>
          </cell>
          <cell r="M20">
            <v>0</v>
          </cell>
        </row>
        <row r="21">
          <cell r="A21" t="str">
            <v>0074</v>
          </cell>
          <cell r="B21" t="str">
            <v>혈액회로</v>
          </cell>
          <cell r="C21" t="str">
            <v>GCL-081</v>
          </cell>
          <cell r="D21">
            <v>1920</v>
          </cell>
          <cell r="E21">
            <v>2101459.2000000002</v>
          </cell>
          <cell r="F21">
            <v>0</v>
          </cell>
          <cell r="G21">
            <v>0</v>
          </cell>
          <cell r="H21">
            <v>0</v>
          </cell>
          <cell r="I21">
            <v>0</v>
          </cell>
          <cell r="J21">
            <v>0</v>
          </cell>
          <cell r="K21">
            <v>0</v>
          </cell>
          <cell r="L21">
            <v>269.49120000000005</v>
          </cell>
          <cell r="M21">
            <v>131520</v>
          </cell>
        </row>
        <row r="22">
          <cell r="A22" t="str">
            <v>0076</v>
          </cell>
          <cell r="B22" t="str">
            <v>혈액회로</v>
          </cell>
          <cell r="C22" t="str">
            <v>GCL-269</v>
          </cell>
          <cell r="D22">
            <v>71836</v>
          </cell>
          <cell r="E22">
            <v>80958453.640000001</v>
          </cell>
          <cell r="F22">
            <v>0</v>
          </cell>
          <cell r="G22">
            <v>0</v>
          </cell>
          <cell r="H22">
            <v>0</v>
          </cell>
          <cell r="I22">
            <v>560.895488</v>
          </cell>
          <cell r="J22">
            <v>0</v>
          </cell>
          <cell r="K22">
            <v>0</v>
          </cell>
          <cell r="L22">
            <v>7586.9591399999999</v>
          </cell>
          <cell r="M22">
            <v>8728074</v>
          </cell>
        </row>
        <row r="23">
          <cell r="A23" t="str">
            <v>0078</v>
          </cell>
          <cell r="B23" t="str">
            <v>H.D.SOL-1</v>
          </cell>
          <cell r="C23" t="str">
            <v>20L</v>
          </cell>
          <cell r="D23">
            <v>9825</v>
          </cell>
          <cell r="E23">
            <v>102483297.75000001</v>
          </cell>
          <cell r="F23">
            <v>0</v>
          </cell>
          <cell r="G23">
            <v>0</v>
          </cell>
          <cell r="H23">
            <v>0</v>
          </cell>
          <cell r="I23">
            <v>0</v>
          </cell>
          <cell r="J23">
            <v>0</v>
          </cell>
          <cell r="K23">
            <v>886.70624999999995</v>
          </cell>
          <cell r="L23">
            <v>0</v>
          </cell>
          <cell r="M23">
            <v>0</v>
          </cell>
        </row>
        <row r="24">
          <cell r="A24" t="str">
            <v>0090</v>
          </cell>
          <cell r="B24" t="str">
            <v>A.V.F. Set</v>
          </cell>
          <cell r="C24" t="str">
            <v>16G Side Hole</v>
          </cell>
          <cell r="D24">
            <v>33000</v>
          </cell>
          <cell r="E24">
            <v>7844760</v>
          </cell>
          <cell r="F24">
            <v>0</v>
          </cell>
          <cell r="G24">
            <v>0</v>
          </cell>
          <cell r="H24">
            <v>0</v>
          </cell>
          <cell r="I24">
            <v>0</v>
          </cell>
          <cell r="J24">
            <v>0</v>
          </cell>
          <cell r="K24">
            <v>0</v>
          </cell>
          <cell r="L24">
            <v>6.1709999999999994</v>
          </cell>
          <cell r="M24">
            <v>0</v>
          </cell>
        </row>
        <row r="25">
          <cell r="A25" t="str">
            <v>0119</v>
          </cell>
          <cell r="B25" t="str">
            <v>Urine Bag</v>
          </cell>
          <cell r="C25" t="str">
            <v>2000 ML</v>
          </cell>
          <cell r="D25">
            <v>89700</v>
          </cell>
          <cell r="E25">
            <v>21413184</v>
          </cell>
          <cell r="F25">
            <v>0</v>
          </cell>
          <cell r="G25">
            <v>0</v>
          </cell>
          <cell r="H25">
            <v>0</v>
          </cell>
          <cell r="I25">
            <v>0</v>
          </cell>
          <cell r="J25">
            <v>0</v>
          </cell>
          <cell r="K25">
            <v>0</v>
          </cell>
          <cell r="L25">
            <v>67.902900000000002</v>
          </cell>
          <cell r="M25">
            <v>62790000</v>
          </cell>
        </row>
        <row r="26">
          <cell r="A26" t="str">
            <v>0122</v>
          </cell>
          <cell r="B26" t="str">
            <v>Urine Bag</v>
          </cell>
          <cell r="C26" t="str">
            <v>1400 ML</v>
          </cell>
          <cell r="D26">
            <v>10250</v>
          </cell>
          <cell r="E26">
            <v>2283085</v>
          </cell>
          <cell r="F26">
            <v>0</v>
          </cell>
          <cell r="G26">
            <v>0</v>
          </cell>
          <cell r="H26">
            <v>0</v>
          </cell>
          <cell r="I26">
            <v>0</v>
          </cell>
          <cell r="J26">
            <v>0</v>
          </cell>
          <cell r="K26">
            <v>0</v>
          </cell>
          <cell r="L26">
            <v>7.7592499999999998</v>
          </cell>
          <cell r="M26">
            <v>6457500</v>
          </cell>
        </row>
        <row r="27">
          <cell r="A27" t="str">
            <v>0148</v>
          </cell>
          <cell r="B27" t="str">
            <v>Scalp Vein Set</v>
          </cell>
          <cell r="C27" t="str">
            <v>23 G</v>
          </cell>
          <cell r="D27">
            <v>2998100</v>
          </cell>
          <cell r="E27">
            <v>154432131</v>
          </cell>
          <cell r="F27">
            <v>0</v>
          </cell>
          <cell r="G27">
            <v>0</v>
          </cell>
          <cell r="H27">
            <v>0</v>
          </cell>
          <cell r="I27">
            <v>0</v>
          </cell>
          <cell r="J27">
            <v>0</v>
          </cell>
          <cell r="K27">
            <v>0</v>
          </cell>
          <cell r="L27">
            <v>140.91069999999999</v>
          </cell>
          <cell r="M27">
            <v>0</v>
          </cell>
        </row>
        <row r="28">
          <cell r="A28" t="str">
            <v>0155</v>
          </cell>
          <cell r="B28" t="str">
            <v>T.P.N Bag</v>
          </cell>
          <cell r="D28">
            <v>77430</v>
          </cell>
          <cell r="E28">
            <v>39181128.600000001</v>
          </cell>
          <cell r="F28">
            <v>0</v>
          </cell>
          <cell r="G28">
            <v>0</v>
          </cell>
          <cell r="H28">
            <v>0</v>
          </cell>
          <cell r="I28">
            <v>0</v>
          </cell>
          <cell r="J28">
            <v>0</v>
          </cell>
          <cell r="K28">
            <v>0</v>
          </cell>
          <cell r="L28">
            <v>45.141689999999997</v>
          </cell>
          <cell r="M28">
            <v>0</v>
          </cell>
        </row>
        <row r="29">
          <cell r="A29" t="str">
            <v>0162</v>
          </cell>
          <cell r="B29" t="str">
            <v>Greenject- 1</v>
          </cell>
          <cell r="C29" t="str">
            <v>23G 1</v>
          </cell>
          <cell r="D29">
            <v>4002000</v>
          </cell>
          <cell r="E29">
            <v>102571260</v>
          </cell>
          <cell r="F29">
            <v>0</v>
          </cell>
          <cell r="G29">
            <v>0</v>
          </cell>
          <cell r="H29">
            <v>0</v>
          </cell>
          <cell r="I29">
            <v>0</v>
          </cell>
          <cell r="J29">
            <v>0</v>
          </cell>
          <cell r="K29">
            <v>0</v>
          </cell>
          <cell r="L29">
            <v>176.08799999999999</v>
          </cell>
          <cell r="M29">
            <v>0</v>
          </cell>
        </row>
        <row r="30">
          <cell r="A30" t="str">
            <v>0164</v>
          </cell>
          <cell r="B30" t="str">
            <v>Deltec Cannula</v>
          </cell>
          <cell r="C30" t="str">
            <v>19G 1.25</v>
          </cell>
          <cell r="D30">
            <v>850000</v>
          </cell>
          <cell r="E30">
            <v>9146000</v>
          </cell>
          <cell r="F30">
            <v>0</v>
          </cell>
          <cell r="G30">
            <v>0</v>
          </cell>
          <cell r="H30">
            <v>0</v>
          </cell>
          <cell r="I30">
            <v>0</v>
          </cell>
          <cell r="J30">
            <v>0</v>
          </cell>
          <cell r="K30">
            <v>0</v>
          </cell>
          <cell r="L30">
            <v>2374.0499999999997</v>
          </cell>
          <cell r="M30">
            <v>0</v>
          </cell>
        </row>
        <row r="31">
          <cell r="A31" t="str">
            <v>0232</v>
          </cell>
          <cell r="B31" t="str">
            <v>Green-Needle</v>
          </cell>
          <cell r="C31" t="str">
            <v>18G 1 1/2</v>
          </cell>
          <cell r="D31">
            <v>7123800</v>
          </cell>
          <cell r="E31">
            <v>70881810</v>
          </cell>
          <cell r="F31">
            <v>0</v>
          </cell>
          <cell r="G31">
            <v>0</v>
          </cell>
          <cell r="H31">
            <v>0</v>
          </cell>
          <cell r="I31">
            <v>0</v>
          </cell>
          <cell r="J31">
            <v>0</v>
          </cell>
          <cell r="K31">
            <v>0</v>
          </cell>
          <cell r="L31">
            <v>92.609399999999994</v>
          </cell>
          <cell r="M31">
            <v>0</v>
          </cell>
        </row>
        <row r="32">
          <cell r="A32" t="str">
            <v>0243</v>
          </cell>
          <cell r="B32" t="str">
            <v>백신주사기</v>
          </cell>
          <cell r="C32" t="str">
            <v>덕용(시판용)</v>
          </cell>
          <cell r="D32">
            <v>416100</v>
          </cell>
          <cell r="E32">
            <v>13223658</v>
          </cell>
          <cell r="F32">
            <v>0</v>
          </cell>
          <cell r="G32">
            <v>0</v>
          </cell>
          <cell r="H32">
            <v>0</v>
          </cell>
          <cell r="I32">
            <v>0</v>
          </cell>
          <cell r="J32">
            <v>0</v>
          </cell>
          <cell r="K32">
            <v>0</v>
          </cell>
          <cell r="L32">
            <v>15.811800000000002</v>
          </cell>
          <cell r="M32">
            <v>0</v>
          </cell>
        </row>
        <row r="33">
          <cell r="A33" t="str">
            <v>0249</v>
          </cell>
          <cell r="B33" t="str">
            <v>Petri-dish  55pie</v>
          </cell>
          <cell r="D33">
            <v>360000</v>
          </cell>
          <cell r="E33">
            <v>7920000</v>
          </cell>
          <cell r="F33">
            <v>0</v>
          </cell>
          <cell r="G33">
            <v>0</v>
          </cell>
          <cell r="H33">
            <v>0</v>
          </cell>
          <cell r="I33">
            <v>0</v>
          </cell>
          <cell r="J33">
            <v>0</v>
          </cell>
          <cell r="K33">
            <v>0</v>
          </cell>
          <cell r="L33">
            <v>25.2</v>
          </cell>
          <cell r="M33">
            <v>0</v>
          </cell>
        </row>
        <row r="34">
          <cell r="A34" t="str">
            <v>0250</v>
          </cell>
          <cell r="B34" t="str">
            <v>Petri-dish  87pie</v>
          </cell>
          <cell r="D34">
            <v>3740000</v>
          </cell>
          <cell r="E34">
            <v>190740000</v>
          </cell>
          <cell r="F34">
            <v>0</v>
          </cell>
          <cell r="G34">
            <v>0</v>
          </cell>
          <cell r="H34">
            <v>0</v>
          </cell>
          <cell r="I34">
            <v>0</v>
          </cell>
          <cell r="J34">
            <v>0</v>
          </cell>
          <cell r="K34">
            <v>0</v>
          </cell>
          <cell r="L34">
            <v>654.5</v>
          </cell>
          <cell r="M34">
            <v>0</v>
          </cell>
        </row>
        <row r="35">
          <cell r="A35" t="str">
            <v>0251</v>
          </cell>
          <cell r="B35" t="str">
            <v>Petri-dish  100pie</v>
          </cell>
          <cell r="D35">
            <v>320000</v>
          </cell>
          <cell r="E35">
            <v>20800000</v>
          </cell>
          <cell r="F35">
            <v>0</v>
          </cell>
          <cell r="G35">
            <v>0</v>
          </cell>
          <cell r="H35">
            <v>0</v>
          </cell>
          <cell r="I35">
            <v>0</v>
          </cell>
          <cell r="J35">
            <v>0</v>
          </cell>
          <cell r="K35">
            <v>0</v>
          </cell>
          <cell r="L35">
            <v>89.6</v>
          </cell>
          <cell r="M35">
            <v>0</v>
          </cell>
        </row>
        <row r="36">
          <cell r="A36" t="str">
            <v>0252</v>
          </cell>
          <cell r="B36" t="str">
            <v>Petri-dish  87pie</v>
          </cell>
          <cell r="C36" t="str">
            <v>I type</v>
          </cell>
          <cell r="D36">
            <v>40000</v>
          </cell>
          <cell r="E36">
            <v>2800000</v>
          </cell>
          <cell r="F36">
            <v>0</v>
          </cell>
          <cell r="G36">
            <v>0</v>
          </cell>
          <cell r="H36">
            <v>0</v>
          </cell>
          <cell r="I36">
            <v>0</v>
          </cell>
          <cell r="J36">
            <v>0</v>
          </cell>
          <cell r="K36">
            <v>0</v>
          </cell>
          <cell r="L36">
            <v>7</v>
          </cell>
          <cell r="M36">
            <v>0</v>
          </cell>
        </row>
        <row r="37">
          <cell r="A37" t="str">
            <v>0260</v>
          </cell>
          <cell r="B37" t="str">
            <v>Specimencup</v>
          </cell>
          <cell r="C37" t="str">
            <v>멸균</v>
          </cell>
          <cell r="D37">
            <v>350000</v>
          </cell>
          <cell r="E37">
            <v>23800000</v>
          </cell>
          <cell r="F37">
            <v>0</v>
          </cell>
          <cell r="G37">
            <v>0</v>
          </cell>
          <cell r="H37">
            <v>0</v>
          </cell>
          <cell r="I37">
            <v>0</v>
          </cell>
          <cell r="J37">
            <v>0</v>
          </cell>
          <cell r="K37">
            <v>0</v>
          </cell>
          <cell r="L37">
            <v>108.85000000000001</v>
          </cell>
          <cell r="M37">
            <v>0</v>
          </cell>
        </row>
        <row r="38">
          <cell r="A38" t="str">
            <v>0271</v>
          </cell>
          <cell r="B38" t="str">
            <v>Dropper(녹)</v>
          </cell>
          <cell r="C38" t="str">
            <v>White</v>
          </cell>
          <cell r="D38">
            <v>60000</v>
          </cell>
          <cell r="E38">
            <v>3477600</v>
          </cell>
          <cell r="F38">
            <v>0</v>
          </cell>
          <cell r="G38">
            <v>0</v>
          </cell>
          <cell r="H38">
            <v>0</v>
          </cell>
          <cell r="I38">
            <v>0</v>
          </cell>
          <cell r="J38">
            <v>0</v>
          </cell>
          <cell r="K38">
            <v>0</v>
          </cell>
          <cell r="L38">
            <v>3</v>
          </cell>
          <cell r="M38">
            <v>1440000</v>
          </cell>
        </row>
        <row r="39">
          <cell r="A39" t="str">
            <v>0290</v>
          </cell>
          <cell r="B39" t="str">
            <v>양두침</v>
          </cell>
          <cell r="D39">
            <v>48955</v>
          </cell>
          <cell r="E39">
            <v>927697.25</v>
          </cell>
          <cell r="F39">
            <v>0</v>
          </cell>
          <cell r="G39">
            <v>0</v>
          </cell>
          <cell r="H39">
            <v>0</v>
          </cell>
          <cell r="I39">
            <v>0</v>
          </cell>
          <cell r="J39">
            <v>0</v>
          </cell>
          <cell r="K39">
            <v>0</v>
          </cell>
          <cell r="L39">
            <v>61.830165000000001</v>
          </cell>
          <cell r="M39">
            <v>1267934.5</v>
          </cell>
        </row>
        <row r="40">
          <cell r="A40" t="str">
            <v>0320</v>
          </cell>
          <cell r="B40" t="str">
            <v>Deltec P.H.Needle</v>
          </cell>
          <cell r="C40" t="str">
            <v>22G 1.5 90</v>
          </cell>
          <cell r="D40">
            <v>185000</v>
          </cell>
          <cell r="E40">
            <v>2110850</v>
          </cell>
          <cell r="F40">
            <v>0</v>
          </cell>
          <cell r="G40">
            <v>0</v>
          </cell>
          <cell r="H40">
            <v>0</v>
          </cell>
          <cell r="I40">
            <v>0</v>
          </cell>
          <cell r="J40">
            <v>0</v>
          </cell>
          <cell r="K40">
            <v>0</v>
          </cell>
          <cell r="L40">
            <v>1209.1600000000001</v>
          </cell>
          <cell r="M40">
            <v>0</v>
          </cell>
        </row>
        <row r="41">
          <cell r="A41" t="str">
            <v>0355</v>
          </cell>
          <cell r="B41" t="str">
            <v>Scalp Vein Set</v>
          </cell>
          <cell r="C41" t="str">
            <v>수출용</v>
          </cell>
          <cell r="D41">
            <v>1641000</v>
          </cell>
          <cell r="E41">
            <v>84527910</v>
          </cell>
          <cell r="F41">
            <v>0</v>
          </cell>
          <cell r="G41">
            <v>0</v>
          </cell>
          <cell r="H41">
            <v>0</v>
          </cell>
          <cell r="I41">
            <v>0</v>
          </cell>
          <cell r="J41">
            <v>0</v>
          </cell>
          <cell r="K41">
            <v>0</v>
          </cell>
          <cell r="L41">
            <v>77.126999999999995</v>
          </cell>
          <cell r="M41">
            <v>0</v>
          </cell>
        </row>
        <row r="42">
          <cell r="A42" t="str">
            <v>0377</v>
          </cell>
          <cell r="B42" t="str">
            <v>Greenject- 1</v>
          </cell>
          <cell r="C42" t="str">
            <v>(수출용)</v>
          </cell>
          <cell r="D42">
            <v>150000</v>
          </cell>
          <cell r="E42">
            <v>3844500</v>
          </cell>
          <cell r="F42">
            <v>0</v>
          </cell>
          <cell r="G42">
            <v>0</v>
          </cell>
          <cell r="H42">
            <v>0</v>
          </cell>
          <cell r="I42">
            <v>0</v>
          </cell>
          <cell r="J42">
            <v>0</v>
          </cell>
          <cell r="K42">
            <v>0</v>
          </cell>
          <cell r="L42">
            <v>6.6</v>
          </cell>
          <cell r="M42">
            <v>0</v>
          </cell>
        </row>
        <row r="43">
          <cell r="A43" t="str">
            <v>0390</v>
          </cell>
          <cell r="B43" t="str">
            <v>Green-Needle</v>
          </cell>
          <cell r="C43" t="str">
            <v>수출용</v>
          </cell>
          <cell r="D43">
            <v>400000</v>
          </cell>
          <cell r="E43">
            <v>4220000</v>
          </cell>
          <cell r="F43">
            <v>0</v>
          </cell>
          <cell r="G43">
            <v>0</v>
          </cell>
          <cell r="H43">
            <v>0</v>
          </cell>
          <cell r="I43">
            <v>0</v>
          </cell>
          <cell r="J43">
            <v>0</v>
          </cell>
          <cell r="K43">
            <v>0</v>
          </cell>
          <cell r="L43">
            <v>5.1999999999999993</v>
          </cell>
          <cell r="M43">
            <v>0</v>
          </cell>
        </row>
        <row r="44">
          <cell r="A44" t="str">
            <v>0395</v>
          </cell>
          <cell r="B44" t="str">
            <v>Transfer Bag</v>
          </cell>
          <cell r="C44" t="str">
            <v>600 ml</v>
          </cell>
          <cell r="D44">
            <v>3000</v>
          </cell>
          <cell r="E44">
            <v>932280</v>
          </cell>
          <cell r="F44">
            <v>0</v>
          </cell>
          <cell r="G44">
            <v>0</v>
          </cell>
          <cell r="H44">
            <v>0</v>
          </cell>
          <cell r="I44">
            <v>0</v>
          </cell>
          <cell r="J44">
            <v>0</v>
          </cell>
          <cell r="K44">
            <v>0</v>
          </cell>
          <cell r="L44">
            <v>1.167</v>
          </cell>
          <cell r="M44">
            <v>0</v>
          </cell>
        </row>
        <row r="45">
          <cell r="A45" t="str">
            <v>0396</v>
          </cell>
          <cell r="B45" t="str">
            <v>Transfer Bag</v>
          </cell>
          <cell r="C45" t="str">
            <v>수출용(300ML)</v>
          </cell>
          <cell r="D45">
            <v>371200</v>
          </cell>
          <cell r="E45">
            <v>102466048.00000001</v>
          </cell>
          <cell r="F45">
            <v>0</v>
          </cell>
          <cell r="G45">
            <v>0</v>
          </cell>
          <cell r="H45">
            <v>0</v>
          </cell>
          <cell r="I45">
            <v>0</v>
          </cell>
          <cell r="J45">
            <v>0</v>
          </cell>
          <cell r="K45">
            <v>0</v>
          </cell>
          <cell r="L45">
            <v>144.39680000000001</v>
          </cell>
          <cell r="M45">
            <v>0</v>
          </cell>
        </row>
        <row r="46">
          <cell r="A46" t="str">
            <v>0431</v>
          </cell>
          <cell r="B46" t="str">
            <v>수혈 Set</v>
          </cell>
          <cell r="C46" t="str">
            <v>20 G</v>
          </cell>
          <cell r="D46">
            <v>301800</v>
          </cell>
          <cell r="E46">
            <v>35630508</v>
          </cell>
          <cell r="F46">
            <v>0</v>
          </cell>
          <cell r="G46">
            <v>0</v>
          </cell>
          <cell r="H46">
            <v>0</v>
          </cell>
          <cell r="I46">
            <v>0</v>
          </cell>
          <cell r="J46">
            <v>0</v>
          </cell>
          <cell r="K46">
            <v>0</v>
          </cell>
          <cell r="L46">
            <v>117.40020000000001</v>
          </cell>
          <cell r="M46">
            <v>22936800</v>
          </cell>
        </row>
        <row r="47">
          <cell r="A47" t="str">
            <v>0464</v>
          </cell>
          <cell r="B47" t="str">
            <v>H.D.Sol-BC</v>
          </cell>
          <cell r="C47" t="str">
            <v>A 액</v>
          </cell>
          <cell r="D47">
            <v>119175</v>
          </cell>
          <cell r="E47">
            <v>513843272.25</v>
          </cell>
          <cell r="F47">
            <v>0</v>
          </cell>
          <cell r="G47">
            <v>0</v>
          </cell>
          <cell r="H47">
            <v>0</v>
          </cell>
          <cell r="I47">
            <v>0</v>
          </cell>
          <cell r="J47">
            <v>0</v>
          </cell>
          <cell r="K47">
            <v>5583.1104000000005</v>
          </cell>
          <cell r="L47">
            <v>0</v>
          </cell>
          <cell r="M47">
            <v>0</v>
          </cell>
        </row>
        <row r="48">
          <cell r="A48" t="str">
            <v>0471</v>
          </cell>
          <cell r="B48" t="str">
            <v>H.D SOL-BC</v>
          </cell>
          <cell r="C48" t="str">
            <v>B 액</v>
          </cell>
          <cell r="D48">
            <v>118357</v>
          </cell>
          <cell r="E48">
            <v>254478202.13000003</v>
          </cell>
          <cell r="F48">
            <v>0</v>
          </cell>
          <cell r="G48">
            <v>0</v>
          </cell>
          <cell r="H48">
            <v>0</v>
          </cell>
          <cell r="I48">
            <v>0</v>
          </cell>
          <cell r="J48">
            <v>0</v>
          </cell>
          <cell r="K48">
            <v>5191.7298049999999</v>
          </cell>
          <cell r="L48">
            <v>0</v>
          </cell>
          <cell r="M48">
            <v>0</v>
          </cell>
        </row>
        <row r="49">
          <cell r="A49" t="str">
            <v>0474</v>
          </cell>
          <cell r="B49" t="str">
            <v>Peritosol휴대주머니</v>
          </cell>
          <cell r="C49" t="str">
            <v>가방식</v>
          </cell>
          <cell r="D49">
            <v>100</v>
          </cell>
          <cell r="E49">
            <v>155230</v>
          </cell>
          <cell r="F49">
            <v>0</v>
          </cell>
          <cell r="G49">
            <v>0</v>
          </cell>
          <cell r="H49">
            <v>0</v>
          </cell>
          <cell r="I49">
            <v>0</v>
          </cell>
          <cell r="J49">
            <v>0</v>
          </cell>
          <cell r="K49">
            <v>0</v>
          </cell>
          <cell r="L49">
            <v>0.5</v>
          </cell>
          <cell r="M49">
            <v>0</v>
          </cell>
        </row>
        <row r="50">
          <cell r="A50" t="str">
            <v>0478</v>
          </cell>
          <cell r="B50" t="str">
            <v>Peritosol 복대</v>
          </cell>
          <cell r="C50" t="str">
            <v>벨트식</v>
          </cell>
          <cell r="D50">
            <v>496</v>
          </cell>
          <cell r="E50">
            <v>1003408</v>
          </cell>
          <cell r="F50">
            <v>0</v>
          </cell>
          <cell r="G50">
            <v>0</v>
          </cell>
          <cell r="H50">
            <v>0</v>
          </cell>
          <cell r="I50">
            <v>0</v>
          </cell>
          <cell r="J50">
            <v>0</v>
          </cell>
          <cell r="K50">
            <v>0</v>
          </cell>
          <cell r="L50">
            <v>2.48</v>
          </cell>
          <cell r="M50">
            <v>0</v>
          </cell>
        </row>
        <row r="51">
          <cell r="A51" t="str">
            <v>0517</v>
          </cell>
          <cell r="B51" t="str">
            <v>Peritosol Stand</v>
          </cell>
          <cell r="D51">
            <v>200</v>
          </cell>
          <cell r="E51">
            <v>110094</v>
          </cell>
          <cell r="F51">
            <v>0</v>
          </cell>
          <cell r="G51">
            <v>0</v>
          </cell>
          <cell r="H51">
            <v>0</v>
          </cell>
          <cell r="I51">
            <v>0</v>
          </cell>
          <cell r="J51">
            <v>0</v>
          </cell>
          <cell r="K51">
            <v>0</v>
          </cell>
          <cell r="L51">
            <v>7.3440000000000003</v>
          </cell>
          <cell r="M51">
            <v>0</v>
          </cell>
        </row>
        <row r="52">
          <cell r="A52" t="str">
            <v>0526</v>
          </cell>
          <cell r="B52" t="str">
            <v>복강 Catheter</v>
          </cell>
          <cell r="C52" t="str">
            <v>Tenck. 2cuff(성인용)</v>
          </cell>
          <cell r="D52">
            <v>395</v>
          </cell>
          <cell r="E52">
            <v>8808029.9500000011</v>
          </cell>
          <cell r="F52">
            <v>0</v>
          </cell>
          <cell r="G52">
            <v>0</v>
          </cell>
          <cell r="H52">
            <v>0</v>
          </cell>
          <cell r="I52">
            <v>0</v>
          </cell>
          <cell r="J52">
            <v>0</v>
          </cell>
          <cell r="K52">
            <v>0</v>
          </cell>
          <cell r="L52">
            <v>23.653784999999999</v>
          </cell>
          <cell r="M52">
            <v>0</v>
          </cell>
        </row>
        <row r="53">
          <cell r="A53" t="str">
            <v>0542</v>
          </cell>
          <cell r="B53" t="str">
            <v>Petri-dish  100pie</v>
          </cell>
          <cell r="C53" t="str">
            <v>(수출용)</v>
          </cell>
          <cell r="D53">
            <v>1000</v>
          </cell>
          <cell r="E53">
            <v>65000</v>
          </cell>
          <cell r="F53">
            <v>0</v>
          </cell>
          <cell r="G53">
            <v>0</v>
          </cell>
          <cell r="H53">
            <v>0</v>
          </cell>
          <cell r="I53">
            <v>0</v>
          </cell>
          <cell r="J53">
            <v>0</v>
          </cell>
          <cell r="K53">
            <v>0</v>
          </cell>
          <cell r="L53">
            <v>0.27999999999999997</v>
          </cell>
          <cell r="M53">
            <v>0</v>
          </cell>
        </row>
        <row r="54">
          <cell r="A54" t="str">
            <v>0562</v>
          </cell>
          <cell r="B54" t="str">
            <v>Swanneck Catheter</v>
          </cell>
          <cell r="C54" t="str">
            <v>SN-T2-Left</v>
          </cell>
          <cell r="D54">
            <v>432</v>
          </cell>
          <cell r="E54">
            <v>23178877.919999998</v>
          </cell>
          <cell r="F54">
            <v>0</v>
          </cell>
          <cell r="G54">
            <v>0</v>
          </cell>
          <cell r="H54">
            <v>0</v>
          </cell>
          <cell r="I54">
            <v>0</v>
          </cell>
          <cell r="J54">
            <v>0</v>
          </cell>
          <cell r="K54">
            <v>0</v>
          </cell>
          <cell r="L54">
            <v>26.726976000000001</v>
          </cell>
          <cell r="M54">
            <v>0</v>
          </cell>
        </row>
        <row r="55">
          <cell r="A55" t="str">
            <v>0563</v>
          </cell>
          <cell r="B55" t="str">
            <v>Peritosol 교환 Kit</v>
          </cell>
          <cell r="D55">
            <v>100</v>
          </cell>
          <cell r="E55">
            <v>540208</v>
          </cell>
          <cell r="F55">
            <v>0</v>
          </cell>
          <cell r="G55">
            <v>0</v>
          </cell>
          <cell r="H55">
            <v>0</v>
          </cell>
          <cell r="I55">
            <v>0</v>
          </cell>
          <cell r="J55">
            <v>0</v>
          </cell>
          <cell r="K55">
            <v>0</v>
          </cell>
          <cell r="L55">
            <v>19.484999999999999</v>
          </cell>
          <cell r="M55">
            <v>0</v>
          </cell>
        </row>
        <row r="56">
          <cell r="A56" t="str">
            <v>0571</v>
          </cell>
          <cell r="B56" t="str">
            <v>Haemonetics Bag($1.2804)</v>
          </cell>
          <cell r="C56">
            <v>690</v>
          </cell>
          <cell r="D56">
            <v>250000</v>
          </cell>
          <cell r="E56">
            <v>89037500</v>
          </cell>
          <cell r="F56">
            <v>280.25</v>
          </cell>
          <cell r="G56">
            <v>0</v>
          </cell>
          <cell r="H56">
            <v>0</v>
          </cell>
          <cell r="I56">
            <v>2400.25</v>
          </cell>
          <cell r="J56">
            <v>0</v>
          </cell>
          <cell r="K56">
            <v>0</v>
          </cell>
          <cell r="L56">
            <v>5970.25</v>
          </cell>
          <cell r="M56">
            <v>1750000</v>
          </cell>
        </row>
        <row r="57">
          <cell r="A57" t="str">
            <v>0587</v>
          </cell>
          <cell r="B57" t="str">
            <v>Extension Tube</v>
          </cell>
          <cell r="C57" t="str">
            <v>110cm</v>
          </cell>
          <cell r="D57">
            <v>118200</v>
          </cell>
          <cell r="E57">
            <v>11224272</v>
          </cell>
          <cell r="F57">
            <v>0</v>
          </cell>
          <cell r="G57">
            <v>0</v>
          </cell>
          <cell r="H57">
            <v>0</v>
          </cell>
          <cell r="I57">
            <v>0</v>
          </cell>
          <cell r="J57">
            <v>0</v>
          </cell>
          <cell r="K57">
            <v>0</v>
          </cell>
          <cell r="L57">
            <v>13.8294</v>
          </cell>
          <cell r="M57">
            <v>0</v>
          </cell>
        </row>
        <row r="58">
          <cell r="A58" t="str">
            <v>0588</v>
          </cell>
          <cell r="B58" t="str">
            <v>Extension Tube</v>
          </cell>
          <cell r="C58" t="str">
            <v>150cm</v>
          </cell>
          <cell r="D58">
            <v>13000</v>
          </cell>
          <cell r="E58">
            <v>1323920</v>
          </cell>
          <cell r="F58">
            <v>0</v>
          </cell>
          <cell r="G58">
            <v>0</v>
          </cell>
          <cell r="H58">
            <v>0</v>
          </cell>
          <cell r="I58">
            <v>0</v>
          </cell>
          <cell r="J58">
            <v>0</v>
          </cell>
          <cell r="K58">
            <v>0</v>
          </cell>
          <cell r="L58">
            <v>1.5209999999999999</v>
          </cell>
          <cell r="M58">
            <v>0</v>
          </cell>
        </row>
        <row r="59">
          <cell r="A59" t="str">
            <v>0589</v>
          </cell>
          <cell r="B59" t="str">
            <v>Extension Tube</v>
          </cell>
          <cell r="C59" t="str">
            <v>B-Type</v>
          </cell>
          <cell r="D59">
            <v>12400</v>
          </cell>
          <cell r="E59">
            <v>1215944</v>
          </cell>
          <cell r="F59">
            <v>0</v>
          </cell>
          <cell r="G59">
            <v>0</v>
          </cell>
          <cell r="H59">
            <v>0</v>
          </cell>
          <cell r="I59">
            <v>0</v>
          </cell>
          <cell r="J59">
            <v>0</v>
          </cell>
          <cell r="K59">
            <v>0</v>
          </cell>
          <cell r="L59">
            <v>1.4507999999999999</v>
          </cell>
          <cell r="M59">
            <v>0</v>
          </cell>
        </row>
        <row r="60">
          <cell r="A60" t="str">
            <v>0611</v>
          </cell>
          <cell r="B60" t="str">
            <v>Peritosol 150</v>
          </cell>
          <cell r="C60" t="str">
            <v>1.5 L</v>
          </cell>
          <cell r="D60">
            <v>16350</v>
          </cell>
          <cell r="E60">
            <v>9740185.5</v>
          </cell>
          <cell r="F60">
            <v>0</v>
          </cell>
          <cell r="G60">
            <v>0</v>
          </cell>
          <cell r="H60">
            <v>0</v>
          </cell>
          <cell r="I60">
            <v>148.91579999999999</v>
          </cell>
          <cell r="J60">
            <v>911.51250000000005</v>
          </cell>
          <cell r="K60">
            <v>0</v>
          </cell>
          <cell r="L60">
            <v>0</v>
          </cell>
          <cell r="M60">
            <v>264870</v>
          </cell>
        </row>
        <row r="61">
          <cell r="A61" t="str">
            <v>0628</v>
          </cell>
          <cell r="B61" t="str">
            <v>백신주사기</v>
          </cell>
          <cell r="C61" t="str">
            <v>덕용 (관납)</v>
          </cell>
          <cell r="D61">
            <v>350000</v>
          </cell>
          <cell r="E61">
            <v>11123000</v>
          </cell>
          <cell r="F61">
            <v>0</v>
          </cell>
          <cell r="G61">
            <v>0</v>
          </cell>
          <cell r="H61">
            <v>0</v>
          </cell>
          <cell r="I61">
            <v>0</v>
          </cell>
          <cell r="J61">
            <v>0</v>
          </cell>
          <cell r="K61">
            <v>0</v>
          </cell>
          <cell r="L61">
            <v>13.3</v>
          </cell>
          <cell r="M61">
            <v>0</v>
          </cell>
        </row>
        <row r="62">
          <cell r="A62" t="str">
            <v>0653</v>
          </cell>
          <cell r="B62" t="str">
            <v>A.V.F. Set</v>
          </cell>
          <cell r="C62" t="str">
            <v>16G Luer Lock</v>
          </cell>
          <cell r="D62">
            <v>13000</v>
          </cell>
          <cell r="E62">
            <v>3079440</v>
          </cell>
          <cell r="F62">
            <v>0</v>
          </cell>
          <cell r="G62">
            <v>0</v>
          </cell>
          <cell r="H62">
            <v>0</v>
          </cell>
          <cell r="I62">
            <v>0</v>
          </cell>
          <cell r="J62">
            <v>0</v>
          </cell>
          <cell r="K62">
            <v>0</v>
          </cell>
          <cell r="L62">
            <v>2.431</v>
          </cell>
          <cell r="M62">
            <v>0</v>
          </cell>
        </row>
        <row r="63">
          <cell r="A63" t="str">
            <v>0667</v>
          </cell>
          <cell r="B63" t="str">
            <v>Extension Tube</v>
          </cell>
          <cell r="C63" t="str">
            <v>90cm</v>
          </cell>
          <cell r="D63">
            <v>363000</v>
          </cell>
          <cell r="E63">
            <v>33221760</v>
          </cell>
          <cell r="F63">
            <v>0</v>
          </cell>
          <cell r="G63">
            <v>0</v>
          </cell>
          <cell r="H63">
            <v>0</v>
          </cell>
          <cell r="I63">
            <v>0</v>
          </cell>
          <cell r="J63">
            <v>0</v>
          </cell>
          <cell r="K63">
            <v>0</v>
          </cell>
          <cell r="L63">
            <v>42.470999999999997</v>
          </cell>
          <cell r="M63">
            <v>0</v>
          </cell>
        </row>
        <row r="64">
          <cell r="A64" t="str">
            <v>0740</v>
          </cell>
          <cell r="B64" t="str">
            <v>혈액회로</v>
          </cell>
          <cell r="C64" t="str">
            <v>GCL-216-E</v>
          </cell>
          <cell r="D64">
            <v>960</v>
          </cell>
          <cell r="E64">
            <v>1062950.3999999999</v>
          </cell>
          <cell r="F64">
            <v>0</v>
          </cell>
          <cell r="G64">
            <v>0</v>
          </cell>
          <cell r="H64">
            <v>0</v>
          </cell>
          <cell r="I64">
            <v>6.3475199999999994</v>
          </cell>
          <cell r="J64">
            <v>0</v>
          </cell>
          <cell r="K64">
            <v>0</v>
          </cell>
          <cell r="L64">
            <v>109.4256</v>
          </cell>
          <cell r="M64">
            <v>122400</v>
          </cell>
        </row>
        <row r="65">
          <cell r="A65" t="str">
            <v>0783</v>
          </cell>
          <cell r="B65" t="str">
            <v>Deltec($</v>
          </cell>
          <cell r="C65" t="str">
            <v>Clip</v>
          </cell>
          <cell r="D65">
            <v>780000</v>
          </cell>
          <cell r="E65">
            <v>10303800</v>
          </cell>
          <cell r="F65">
            <v>0</v>
          </cell>
          <cell r="G65">
            <v>0</v>
          </cell>
          <cell r="H65">
            <v>0</v>
          </cell>
          <cell r="I65">
            <v>0</v>
          </cell>
          <cell r="J65">
            <v>0</v>
          </cell>
          <cell r="K65">
            <v>0</v>
          </cell>
          <cell r="L65">
            <v>38.22</v>
          </cell>
          <cell r="M65">
            <v>0</v>
          </cell>
        </row>
        <row r="66">
          <cell r="A66" t="str">
            <v>0784</v>
          </cell>
          <cell r="B66" t="str">
            <v>Deltec</v>
          </cell>
          <cell r="C66" t="str">
            <v>Protector</v>
          </cell>
          <cell r="D66">
            <v>175000</v>
          </cell>
          <cell r="E66">
            <v>1522499.9999999998</v>
          </cell>
          <cell r="F66">
            <v>0</v>
          </cell>
          <cell r="G66">
            <v>0</v>
          </cell>
          <cell r="H66">
            <v>0</v>
          </cell>
          <cell r="I66">
            <v>0</v>
          </cell>
          <cell r="J66">
            <v>0</v>
          </cell>
          <cell r="K66">
            <v>0</v>
          </cell>
          <cell r="L66">
            <v>23.275000000000002</v>
          </cell>
          <cell r="M66">
            <v>0</v>
          </cell>
        </row>
        <row r="67">
          <cell r="A67" t="str">
            <v>0788</v>
          </cell>
          <cell r="B67" t="str">
            <v>혈액 Bag ACD-A</v>
          </cell>
          <cell r="C67" t="str">
            <v>500 ML</v>
          </cell>
          <cell r="D67">
            <v>33520</v>
          </cell>
          <cell r="E67">
            <v>6628244.8000000007</v>
          </cell>
          <cell r="F67">
            <v>0</v>
          </cell>
          <cell r="G67">
            <v>0</v>
          </cell>
          <cell r="H67">
            <v>0</v>
          </cell>
          <cell r="I67">
            <v>277.94784000000004</v>
          </cell>
          <cell r="J67">
            <v>1668.4580000000001</v>
          </cell>
          <cell r="K67">
            <v>0</v>
          </cell>
          <cell r="L67">
            <v>0</v>
          </cell>
          <cell r="M67">
            <v>543024</v>
          </cell>
        </row>
        <row r="68">
          <cell r="A68" t="str">
            <v>0824</v>
          </cell>
          <cell r="B68" t="str">
            <v>혈액 Bag-CPDA-1</v>
          </cell>
          <cell r="C68" t="str">
            <v>Double(400ml)</v>
          </cell>
          <cell r="D68">
            <v>147660</v>
          </cell>
          <cell r="E68">
            <v>65188936.800000004</v>
          </cell>
          <cell r="F68">
            <v>2258.9026800000001</v>
          </cell>
          <cell r="G68">
            <v>5169.4289399999998</v>
          </cell>
          <cell r="H68">
            <v>0</v>
          </cell>
          <cell r="I68">
            <v>0</v>
          </cell>
          <cell r="J68">
            <v>0</v>
          </cell>
          <cell r="K68">
            <v>0</v>
          </cell>
          <cell r="L68">
            <v>0</v>
          </cell>
          <cell r="M68">
            <v>885960</v>
          </cell>
        </row>
        <row r="69">
          <cell r="A69" t="str">
            <v>0826</v>
          </cell>
          <cell r="B69" t="str">
            <v>혈액 Bag-CPDA-1</v>
          </cell>
          <cell r="C69" t="str">
            <v>Triple(400ml)</v>
          </cell>
          <cell r="D69">
            <v>169678</v>
          </cell>
          <cell r="E69">
            <v>97123687.200000003</v>
          </cell>
          <cell r="F69">
            <v>3678.61904</v>
          </cell>
          <cell r="G69">
            <v>6134.8777680000003</v>
          </cell>
          <cell r="H69">
            <v>0</v>
          </cell>
          <cell r="I69">
            <v>0</v>
          </cell>
          <cell r="J69">
            <v>0</v>
          </cell>
          <cell r="K69">
            <v>0</v>
          </cell>
          <cell r="L69">
            <v>0</v>
          </cell>
          <cell r="M69">
            <v>3054204</v>
          </cell>
        </row>
        <row r="70">
          <cell r="A70" t="str">
            <v>0838</v>
          </cell>
          <cell r="B70" t="str">
            <v>Extension Tube P.P</v>
          </cell>
          <cell r="C70" t="str">
            <v>150cm</v>
          </cell>
          <cell r="D70">
            <v>15900</v>
          </cell>
          <cell r="E70">
            <v>1791612</v>
          </cell>
          <cell r="F70">
            <v>0</v>
          </cell>
          <cell r="G70">
            <v>0</v>
          </cell>
          <cell r="H70">
            <v>0</v>
          </cell>
          <cell r="I70">
            <v>0</v>
          </cell>
          <cell r="J70">
            <v>0</v>
          </cell>
          <cell r="K70">
            <v>0</v>
          </cell>
          <cell r="L70">
            <v>1.8603000000000001</v>
          </cell>
          <cell r="M70">
            <v>0</v>
          </cell>
        </row>
        <row r="71">
          <cell r="A71" t="str">
            <v>0854</v>
          </cell>
          <cell r="B71" t="str">
            <v>백신주사기</v>
          </cell>
          <cell r="C71" t="str">
            <v>덕용(비매품)</v>
          </cell>
          <cell r="D71">
            <v>1400000</v>
          </cell>
          <cell r="E71">
            <v>44492000</v>
          </cell>
          <cell r="F71">
            <v>0</v>
          </cell>
          <cell r="G71">
            <v>0</v>
          </cell>
          <cell r="H71">
            <v>0</v>
          </cell>
          <cell r="I71">
            <v>0</v>
          </cell>
          <cell r="J71">
            <v>0</v>
          </cell>
          <cell r="K71">
            <v>0</v>
          </cell>
          <cell r="L71">
            <v>53.2</v>
          </cell>
          <cell r="M71">
            <v>0</v>
          </cell>
        </row>
        <row r="72">
          <cell r="A72" t="str">
            <v>0890</v>
          </cell>
          <cell r="B72" t="str">
            <v>염화벤잘 코늄액</v>
          </cell>
          <cell r="D72">
            <v>926</v>
          </cell>
          <cell r="E72">
            <v>453091.8</v>
          </cell>
          <cell r="F72">
            <v>0</v>
          </cell>
          <cell r="G72">
            <v>0</v>
          </cell>
          <cell r="H72">
            <v>0</v>
          </cell>
          <cell r="I72">
            <v>0</v>
          </cell>
          <cell r="J72">
            <v>0</v>
          </cell>
          <cell r="K72">
            <v>0</v>
          </cell>
          <cell r="L72">
            <v>88.189462000000006</v>
          </cell>
          <cell r="M72">
            <v>0</v>
          </cell>
        </row>
        <row r="73">
          <cell r="A73" t="str">
            <v>0913</v>
          </cell>
          <cell r="B73" t="str">
            <v>Gripper Needle Sub Ass'y</v>
          </cell>
          <cell r="C73" t="str">
            <v>W/I (30-2613)</v>
          </cell>
          <cell r="D73">
            <v>115000</v>
          </cell>
          <cell r="E73">
            <v>4971450</v>
          </cell>
          <cell r="F73">
            <v>0</v>
          </cell>
          <cell r="G73">
            <v>0</v>
          </cell>
          <cell r="H73">
            <v>0</v>
          </cell>
          <cell r="I73">
            <v>0</v>
          </cell>
          <cell r="J73">
            <v>0</v>
          </cell>
          <cell r="K73">
            <v>0</v>
          </cell>
          <cell r="L73">
            <v>913.44500000000005</v>
          </cell>
          <cell r="M73">
            <v>0</v>
          </cell>
        </row>
        <row r="74">
          <cell r="A74" t="str">
            <v>0914</v>
          </cell>
          <cell r="B74" t="str">
            <v>Gripper Needle Sub Ass'y</v>
          </cell>
          <cell r="C74" t="str">
            <v>W/O (30-2612)</v>
          </cell>
          <cell r="D74">
            <v>80000</v>
          </cell>
          <cell r="E74">
            <v>1496800</v>
          </cell>
          <cell r="F74">
            <v>0</v>
          </cell>
          <cell r="G74">
            <v>0</v>
          </cell>
          <cell r="H74">
            <v>0</v>
          </cell>
          <cell r="I74">
            <v>0</v>
          </cell>
          <cell r="J74">
            <v>0</v>
          </cell>
          <cell r="K74">
            <v>0</v>
          </cell>
          <cell r="L74">
            <v>14.4</v>
          </cell>
          <cell r="M74">
            <v>0</v>
          </cell>
        </row>
        <row r="75">
          <cell r="A75" t="str">
            <v>1045</v>
          </cell>
          <cell r="B75" t="str">
            <v>Haemonetics Bag($2.1291)</v>
          </cell>
          <cell r="C75">
            <v>692</v>
          </cell>
          <cell r="D75">
            <v>50000</v>
          </cell>
          <cell r="E75">
            <v>20780000</v>
          </cell>
          <cell r="F75">
            <v>0</v>
          </cell>
          <cell r="G75">
            <v>0</v>
          </cell>
          <cell r="H75">
            <v>0</v>
          </cell>
          <cell r="I75">
            <v>480.05</v>
          </cell>
          <cell r="J75">
            <v>0</v>
          </cell>
          <cell r="K75">
            <v>0</v>
          </cell>
          <cell r="L75">
            <v>2959.0499999999997</v>
          </cell>
          <cell r="M75">
            <v>2700000</v>
          </cell>
        </row>
        <row r="76">
          <cell r="A76" t="str">
            <v>1062</v>
          </cell>
          <cell r="B76" t="str">
            <v>Deltec P.H.Needle</v>
          </cell>
          <cell r="C76" t="str">
            <v>20G 1.0</v>
          </cell>
          <cell r="D76">
            <v>30000</v>
          </cell>
          <cell r="E76">
            <v>342000</v>
          </cell>
          <cell r="F76">
            <v>0</v>
          </cell>
          <cell r="G76">
            <v>0</v>
          </cell>
          <cell r="H76">
            <v>0</v>
          </cell>
          <cell r="I76">
            <v>0</v>
          </cell>
          <cell r="J76">
            <v>0</v>
          </cell>
          <cell r="K76">
            <v>0</v>
          </cell>
          <cell r="L76">
            <v>150.29999999999998</v>
          </cell>
          <cell r="M76">
            <v>0</v>
          </cell>
        </row>
        <row r="77">
          <cell r="A77" t="str">
            <v>1128</v>
          </cell>
          <cell r="B77" t="str">
            <v>혈액 Bag CPD/SAG-M</v>
          </cell>
          <cell r="C77" t="str">
            <v>Triple(450ml:수)</v>
          </cell>
          <cell r="D77">
            <v>50500</v>
          </cell>
          <cell r="E77">
            <v>33836010</v>
          </cell>
          <cell r="F77">
            <v>1194.325</v>
          </cell>
          <cell r="G77">
            <v>3768.7139999999999</v>
          </cell>
          <cell r="H77">
            <v>0</v>
          </cell>
          <cell r="I77">
            <v>0</v>
          </cell>
          <cell r="J77">
            <v>0</v>
          </cell>
          <cell r="K77">
            <v>0</v>
          </cell>
          <cell r="L77">
            <v>0</v>
          </cell>
          <cell r="M77">
            <v>909000</v>
          </cell>
        </row>
        <row r="78">
          <cell r="A78" t="str">
            <v>1129</v>
          </cell>
          <cell r="B78" t="str">
            <v>혈액 Bag CPD/SAG-M</v>
          </cell>
          <cell r="C78" t="str">
            <v>Quadruple(450ml:수)</v>
          </cell>
          <cell r="D78">
            <v>6170</v>
          </cell>
          <cell r="E78">
            <v>4939516.9000000004</v>
          </cell>
          <cell r="F78">
            <v>185.17403999999999</v>
          </cell>
          <cell r="G78">
            <v>525.16571999999996</v>
          </cell>
          <cell r="H78">
            <v>0</v>
          </cell>
          <cell r="I78">
            <v>0</v>
          </cell>
          <cell r="J78">
            <v>0</v>
          </cell>
          <cell r="K78">
            <v>0</v>
          </cell>
          <cell r="L78">
            <v>0</v>
          </cell>
          <cell r="M78">
            <v>164553.90000000002</v>
          </cell>
        </row>
        <row r="79">
          <cell r="A79" t="str">
            <v>1134</v>
          </cell>
          <cell r="B79" t="str">
            <v>면 봉</v>
          </cell>
          <cell r="C79" t="str">
            <v>(Box)</v>
          </cell>
          <cell r="D79">
            <v>2376</v>
          </cell>
          <cell r="E79">
            <v>2500454.8800000004</v>
          </cell>
          <cell r="F79">
            <v>0</v>
          </cell>
          <cell r="G79">
            <v>0</v>
          </cell>
          <cell r="H79">
            <v>0</v>
          </cell>
          <cell r="I79">
            <v>0</v>
          </cell>
          <cell r="J79">
            <v>0</v>
          </cell>
          <cell r="K79">
            <v>0</v>
          </cell>
          <cell r="L79">
            <v>368.94528000000003</v>
          </cell>
          <cell r="M79">
            <v>0</v>
          </cell>
        </row>
        <row r="80">
          <cell r="A80" t="str">
            <v>1135</v>
          </cell>
          <cell r="B80" t="str">
            <v>Gauze</v>
          </cell>
          <cell r="C80" t="str">
            <v>2*2"(Box)</v>
          </cell>
          <cell r="D80">
            <v>1852</v>
          </cell>
          <cell r="E80">
            <v>3908646</v>
          </cell>
          <cell r="F80">
            <v>0</v>
          </cell>
          <cell r="G80">
            <v>0</v>
          </cell>
          <cell r="H80">
            <v>0</v>
          </cell>
          <cell r="I80">
            <v>0</v>
          </cell>
          <cell r="J80">
            <v>0</v>
          </cell>
          <cell r="K80">
            <v>0</v>
          </cell>
          <cell r="L80">
            <v>12.500999999999999</v>
          </cell>
          <cell r="M80">
            <v>0</v>
          </cell>
        </row>
        <row r="81">
          <cell r="A81" t="str">
            <v>1341</v>
          </cell>
          <cell r="B81" t="str">
            <v>Volumetric Set</v>
          </cell>
          <cell r="D81">
            <v>3350</v>
          </cell>
          <cell r="E81">
            <v>1462442.5</v>
          </cell>
          <cell r="F81">
            <v>0</v>
          </cell>
          <cell r="G81">
            <v>0</v>
          </cell>
          <cell r="H81">
            <v>0</v>
          </cell>
          <cell r="I81">
            <v>0</v>
          </cell>
          <cell r="J81">
            <v>0</v>
          </cell>
          <cell r="K81">
            <v>0</v>
          </cell>
          <cell r="L81">
            <v>10.920999999999999</v>
          </cell>
          <cell r="M81">
            <v>1199300</v>
          </cell>
        </row>
        <row r="82">
          <cell r="A82" t="str">
            <v>1400</v>
          </cell>
          <cell r="B82" t="str">
            <v>혈액회로</v>
          </cell>
          <cell r="C82" t="str">
            <v>GCL-269B</v>
          </cell>
          <cell r="D82">
            <v>6720</v>
          </cell>
          <cell r="E82">
            <v>7354636.8000000007</v>
          </cell>
          <cell r="F82">
            <v>0</v>
          </cell>
          <cell r="G82">
            <v>0</v>
          </cell>
          <cell r="H82">
            <v>0</v>
          </cell>
          <cell r="I82">
            <v>51.555840000000003</v>
          </cell>
          <cell r="J82">
            <v>0</v>
          </cell>
          <cell r="K82">
            <v>0</v>
          </cell>
          <cell r="L82">
            <v>738.67583999999999</v>
          </cell>
          <cell r="M82">
            <v>890400</v>
          </cell>
        </row>
        <row r="83">
          <cell r="A83" t="str">
            <v>1434</v>
          </cell>
          <cell r="B83" t="str">
            <v>Scalp Vein Set</v>
          </cell>
          <cell r="C83" t="str">
            <v>녹십자용</v>
          </cell>
          <cell r="D83">
            <v>247700</v>
          </cell>
          <cell r="E83">
            <v>12759027</v>
          </cell>
          <cell r="F83">
            <v>0</v>
          </cell>
          <cell r="G83">
            <v>0</v>
          </cell>
          <cell r="H83">
            <v>0</v>
          </cell>
          <cell r="I83">
            <v>0</v>
          </cell>
          <cell r="J83">
            <v>0</v>
          </cell>
          <cell r="K83">
            <v>0</v>
          </cell>
          <cell r="L83">
            <v>11.6419</v>
          </cell>
          <cell r="M83">
            <v>0</v>
          </cell>
        </row>
        <row r="84">
          <cell r="A84" t="str">
            <v>1437</v>
          </cell>
          <cell r="B84" t="str">
            <v>Deltec</v>
          </cell>
          <cell r="C84" t="str">
            <v>P.E Foam</v>
          </cell>
          <cell r="D84">
            <v>910000</v>
          </cell>
          <cell r="E84">
            <v>7698600.0000000009</v>
          </cell>
          <cell r="F84">
            <v>0</v>
          </cell>
          <cell r="G84">
            <v>0</v>
          </cell>
          <cell r="H84">
            <v>0</v>
          </cell>
          <cell r="I84">
            <v>0</v>
          </cell>
          <cell r="J84">
            <v>0</v>
          </cell>
          <cell r="K84">
            <v>0</v>
          </cell>
          <cell r="L84">
            <v>920.92000000000007</v>
          </cell>
          <cell r="M84">
            <v>0</v>
          </cell>
        </row>
        <row r="85">
          <cell r="A85" t="str">
            <v>1527</v>
          </cell>
          <cell r="B85" t="str">
            <v>Two Peritosol 150</v>
          </cell>
          <cell r="C85" t="str">
            <v>1 L</v>
          </cell>
          <cell r="D85">
            <v>18533</v>
          </cell>
          <cell r="E85">
            <v>15833112.560000001</v>
          </cell>
          <cell r="F85">
            <v>0</v>
          </cell>
          <cell r="G85">
            <v>0</v>
          </cell>
          <cell r="H85">
            <v>0</v>
          </cell>
          <cell r="I85">
            <v>623.70958200000007</v>
          </cell>
          <cell r="J85">
            <v>869.60542599999997</v>
          </cell>
          <cell r="K85">
            <v>0</v>
          </cell>
          <cell r="L85">
            <v>0</v>
          </cell>
          <cell r="M85">
            <v>507804.19999999995</v>
          </cell>
        </row>
        <row r="86">
          <cell r="A86" t="str">
            <v>1529</v>
          </cell>
          <cell r="B86" t="str">
            <v>Two Peritosol 150</v>
          </cell>
          <cell r="C86" t="str">
            <v>2 L</v>
          </cell>
          <cell r="D86">
            <v>186180</v>
          </cell>
          <cell r="E86">
            <v>226489831.80000001</v>
          </cell>
          <cell r="F86">
            <v>0</v>
          </cell>
          <cell r="G86">
            <v>0</v>
          </cell>
          <cell r="H86">
            <v>0</v>
          </cell>
          <cell r="I86">
            <v>6596.3574000000008</v>
          </cell>
          <cell r="J86">
            <v>10879.800660000001</v>
          </cell>
          <cell r="K86">
            <v>0</v>
          </cell>
          <cell r="L86">
            <v>0</v>
          </cell>
          <cell r="M86">
            <v>5101332</v>
          </cell>
        </row>
        <row r="87">
          <cell r="A87" t="str">
            <v>1579</v>
          </cell>
          <cell r="B87" t="str">
            <v>복강관류액주입관</v>
          </cell>
          <cell r="C87" t="str">
            <v>6개월</v>
          </cell>
          <cell r="D87">
            <v>210</v>
          </cell>
          <cell r="E87">
            <v>496131.30000000005</v>
          </cell>
          <cell r="F87">
            <v>0</v>
          </cell>
          <cell r="G87">
            <v>0</v>
          </cell>
          <cell r="H87">
            <v>0</v>
          </cell>
          <cell r="I87">
            <v>1.68</v>
          </cell>
          <cell r="J87">
            <v>0</v>
          </cell>
          <cell r="K87">
            <v>0</v>
          </cell>
          <cell r="L87">
            <v>20.797139999999999</v>
          </cell>
          <cell r="M87">
            <v>0</v>
          </cell>
        </row>
        <row r="88">
          <cell r="A88" t="str">
            <v>1595</v>
          </cell>
          <cell r="B88" t="str">
            <v>Octa Needle</v>
          </cell>
          <cell r="D88">
            <v>148760</v>
          </cell>
          <cell r="E88">
            <v>36355456.399999999</v>
          </cell>
          <cell r="F88">
            <v>0</v>
          </cell>
          <cell r="G88">
            <v>0</v>
          </cell>
          <cell r="H88">
            <v>0</v>
          </cell>
          <cell r="I88">
            <v>0</v>
          </cell>
          <cell r="J88">
            <v>0</v>
          </cell>
          <cell r="K88">
            <v>0</v>
          </cell>
          <cell r="L88">
            <v>673.28775999999993</v>
          </cell>
          <cell r="M88">
            <v>0</v>
          </cell>
        </row>
        <row r="89">
          <cell r="A89" t="str">
            <v>1599</v>
          </cell>
          <cell r="B89" t="str">
            <v>Europack T2410(9.07Dm)</v>
          </cell>
          <cell r="C89" t="str">
            <v xml:space="preserve">Q-2F   </v>
          </cell>
          <cell r="D89">
            <v>54032</v>
          </cell>
          <cell r="E89">
            <v>253966069.28</v>
          </cell>
          <cell r="F89">
            <v>1319.245312</v>
          </cell>
          <cell r="G89">
            <v>3853.1840160000002</v>
          </cell>
          <cell r="H89">
            <v>0</v>
          </cell>
          <cell r="I89">
            <v>0</v>
          </cell>
          <cell r="J89">
            <v>0</v>
          </cell>
          <cell r="K89">
            <v>0</v>
          </cell>
          <cell r="L89">
            <v>0</v>
          </cell>
          <cell r="M89">
            <v>0</v>
          </cell>
        </row>
        <row r="90">
          <cell r="A90" t="str">
            <v>1600</v>
          </cell>
          <cell r="B90" t="str">
            <v>Europack T2708(8.44Dm)</v>
          </cell>
          <cell r="C90" t="str">
            <v>T-2F-U 500/450/450</v>
          </cell>
          <cell r="D90">
            <v>91702</v>
          </cell>
          <cell r="E90">
            <v>373690235.10000002</v>
          </cell>
          <cell r="F90">
            <v>1304.0941419999999</v>
          </cell>
          <cell r="G90">
            <v>7091.0405540000011</v>
          </cell>
          <cell r="H90">
            <v>0</v>
          </cell>
          <cell r="I90">
            <v>0</v>
          </cell>
          <cell r="J90">
            <v>0</v>
          </cell>
          <cell r="K90">
            <v>0</v>
          </cell>
          <cell r="L90">
            <v>0</v>
          </cell>
          <cell r="M90">
            <v>0</v>
          </cell>
        </row>
        <row r="91">
          <cell r="A91" t="str">
            <v>1671</v>
          </cell>
          <cell r="B91" t="str">
            <v>Disposable Cap</v>
          </cell>
          <cell r="C91" t="str">
            <v>Two (Box)</v>
          </cell>
          <cell r="D91">
            <v>1833</v>
          </cell>
          <cell r="E91">
            <v>17255293.77</v>
          </cell>
          <cell r="F91">
            <v>0</v>
          </cell>
          <cell r="G91">
            <v>0</v>
          </cell>
          <cell r="H91">
            <v>0</v>
          </cell>
          <cell r="I91">
            <v>0</v>
          </cell>
          <cell r="J91">
            <v>0</v>
          </cell>
          <cell r="K91">
            <v>0</v>
          </cell>
          <cell r="L91">
            <v>1849.20372</v>
          </cell>
          <cell r="M91">
            <v>0</v>
          </cell>
        </row>
        <row r="92">
          <cell r="A92" t="str">
            <v>1689</v>
          </cell>
          <cell r="B92" t="str">
            <v>Europack T2812(10.33DM)</v>
          </cell>
          <cell r="C92" t="str">
            <v>Q-2F-U 450/450/300/700</v>
          </cell>
          <cell r="D92">
            <v>16272</v>
          </cell>
          <cell r="E92">
            <v>89645702.399999991</v>
          </cell>
          <cell r="F92">
            <v>290.66673600000001</v>
          </cell>
          <cell r="G92">
            <v>1435.206672</v>
          </cell>
          <cell r="H92">
            <v>0</v>
          </cell>
          <cell r="I92">
            <v>0</v>
          </cell>
          <cell r="J92">
            <v>0</v>
          </cell>
          <cell r="K92">
            <v>0</v>
          </cell>
          <cell r="L92">
            <v>0</v>
          </cell>
          <cell r="M92">
            <v>0</v>
          </cell>
        </row>
        <row r="93">
          <cell r="A93" t="str">
            <v>1691</v>
          </cell>
          <cell r="B93" t="str">
            <v>복강관류액주입관</v>
          </cell>
          <cell r="C93" t="str">
            <v>Two (6개월)</v>
          </cell>
          <cell r="D93">
            <v>600</v>
          </cell>
          <cell r="E93">
            <v>385206</v>
          </cell>
          <cell r="F93">
            <v>0</v>
          </cell>
          <cell r="G93">
            <v>0</v>
          </cell>
          <cell r="H93">
            <v>0</v>
          </cell>
          <cell r="I93">
            <v>4.0002000000000004</v>
          </cell>
          <cell r="J93">
            <v>0</v>
          </cell>
          <cell r="K93">
            <v>0</v>
          </cell>
          <cell r="L93">
            <v>56.0334</v>
          </cell>
          <cell r="M93">
            <v>0</v>
          </cell>
        </row>
        <row r="94">
          <cell r="A94" t="str">
            <v>1801</v>
          </cell>
          <cell r="B94" t="str">
            <v>Europack T2400(9.07DM)</v>
          </cell>
          <cell r="C94" t="str">
            <v xml:space="preserve">Q-2F   </v>
          </cell>
          <cell r="D94">
            <v>79258</v>
          </cell>
          <cell r="E94">
            <v>388362614.83999997</v>
          </cell>
          <cell r="F94">
            <v>1719.7400839999998</v>
          </cell>
          <cell r="G94">
            <v>5958.7749560000002</v>
          </cell>
          <cell r="H94">
            <v>0</v>
          </cell>
          <cell r="I94">
            <v>0</v>
          </cell>
          <cell r="J94">
            <v>0</v>
          </cell>
          <cell r="K94">
            <v>0</v>
          </cell>
          <cell r="L94">
            <v>0</v>
          </cell>
          <cell r="M94">
            <v>0</v>
          </cell>
        </row>
        <row r="95">
          <cell r="A95" t="str">
            <v>1824</v>
          </cell>
          <cell r="B95" t="str">
            <v>혈액 Bag-CPDA-1</v>
          </cell>
          <cell r="C95" t="str">
            <v>Triple(320ml) PL</v>
          </cell>
          <cell r="D95">
            <v>168540</v>
          </cell>
          <cell r="E95">
            <v>94404310.200000003</v>
          </cell>
          <cell r="F95">
            <v>3638.1044400000001</v>
          </cell>
          <cell r="G95">
            <v>6074.6872199999998</v>
          </cell>
          <cell r="H95">
            <v>0</v>
          </cell>
          <cell r="I95">
            <v>0</v>
          </cell>
          <cell r="J95">
            <v>0</v>
          </cell>
          <cell r="K95">
            <v>0</v>
          </cell>
          <cell r="L95">
            <v>0</v>
          </cell>
          <cell r="M95">
            <v>3033720</v>
          </cell>
        </row>
        <row r="96">
          <cell r="A96" t="str">
            <v>1825</v>
          </cell>
          <cell r="B96" t="str">
            <v>혈액 Bag-CPDA-1</v>
          </cell>
          <cell r="C96" t="str">
            <v>Triple(400ml) PL</v>
          </cell>
          <cell r="D96">
            <v>318180</v>
          </cell>
          <cell r="E96">
            <v>182126232</v>
          </cell>
          <cell r="F96">
            <v>6898.1424000000006</v>
          </cell>
          <cell r="G96">
            <v>11341.207920000001</v>
          </cell>
          <cell r="H96">
            <v>0</v>
          </cell>
          <cell r="I96">
            <v>0</v>
          </cell>
          <cell r="J96">
            <v>0</v>
          </cell>
          <cell r="K96">
            <v>0</v>
          </cell>
          <cell r="L96">
            <v>0</v>
          </cell>
          <cell r="M96">
            <v>5727240</v>
          </cell>
        </row>
        <row r="97">
          <cell r="A97" t="str">
            <v>1828</v>
          </cell>
          <cell r="B97" t="str">
            <v>혈액회로</v>
          </cell>
          <cell r="C97" t="str">
            <v>GCL-2000</v>
          </cell>
          <cell r="D97">
            <v>2880</v>
          </cell>
          <cell r="E97">
            <v>3261513.6</v>
          </cell>
          <cell r="F97">
            <v>0</v>
          </cell>
          <cell r="G97">
            <v>0</v>
          </cell>
          <cell r="H97">
            <v>0</v>
          </cell>
          <cell r="I97">
            <v>22.095359999999999</v>
          </cell>
          <cell r="J97">
            <v>0</v>
          </cell>
          <cell r="K97">
            <v>0</v>
          </cell>
          <cell r="L97">
            <v>333.36863999999997</v>
          </cell>
          <cell r="M97">
            <v>406080</v>
          </cell>
        </row>
        <row r="98">
          <cell r="A98" t="str">
            <v>1834</v>
          </cell>
          <cell r="B98" t="str">
            <v>TOTM Non Y-Site Tube</v>
          </cell>
          <cell r="C98" t="str">
            <v>31-2740-086</v>
          </cell>
          <cell r="D98">
            <v>195000</v>
          </cell>
          <cell r="E98">
            <v>639600</v>
          </cell>
          <cell r="F98">
            <v>0</v>
          </cell>
          <cell r="G98">
            <v>0</v>
          </cell>
          <cell r="H98">
            <v>0</v>
          </cell>
          <cell r="I98">
            <v>0</v>
          </cell>
          <cell r="J98">
            <v>0</v>
          </cell>
          <cell r="K98">
            <v>0</v>
          </cell>
          <cell r="L98">
            <v>11.504999999999999</v>
          </cell>
          <cell r="M98">
            <v>0</v>
          </cell>
        </row>
        <row r="99">
          <cell r="A99" t="str">
            <v>1835</v>
          </cell>
          <cell r="B99" t="str">
            <v>TOTM Y-Site Tube</v>
          </cell>
          <cell r="C99" t="str">
            <v>31-2740-048</v>
          </cell>
          <cell r="D99">
            <v>430000</v>
          </cell>
          <cell r="E99">
            <v>12070100</v>
          </cell>
          <cell r="F99">
            <v>0</v>
          </cell>
          <cell r="G99">
            <v>0</v>
          </cell>
          <cell r="H99">
            <v>0</v>
          </cell>
          <cell r="I99">
            <v>0</v>
          </cell>
          <cell r="J99">
            <v>0</v>
          </cell>
          <cell r="K99">
            <v>0</v>
          </cell>
          <cell r="L99">
            <v>3371.63</v>
          </cell>
          <cell r="M99">
            <v>0</v>
          </cell>
        </row>
        <row r="100">
          <cell r="A100" t="str">
            <v>1836</v>
          </cell>
          <cell r="B100" t="str">
            <v>Swanneck Coil-Catheter</v>
          </cell>
          <cell r="C100" t="str">
            <v>SN-C-CA2 60</v>
          </cell>
          <cell r="D100">
            <v>297</v>
          </cell>
          <cell r="E100">
            <v>27041199.57</v>
          </cell>
          <cell r="F100">
            <v>0</v>
          </cell>
          <cell r="G100">
            <v>0</v>
          </cell>
          <cell r="H100">
            <v>0</v>
          </cell>
          <cell r="I100">
            <v>0</v>
          </cell>
          <cell r="J100">
            <v>0</v>
          </cell>
          <cell r="K100">
            <v>0</v>
          </cell>
          <cell r="L100">
            <v>18.374796</v>
          </cell>
          <cell r="M100">
            <v>0</v>
          </cell>
        </row>
        <row r="101">
          <cell r="A101" t="str">
            <v>1856</v>
          </cell>
          <cell r="B101" t="str">
            <v>채혈 Set</v>
          </cell>
          <cell r="C101" t="str">
            <v>수출용(Delta)</v>
          </cell>
          <cell r="D101">
            <v>50000</v>
          </cell>
          <cell r="E101">
            <v>6170000</v>
          </cell>
          <cell r="F101">
            <v>0</v>
          </cell>
          <cell r="G101">
            <v>0</v>
          </cell>
          <cell r="H101">
            <v>0</v>
          </cell>
          <cell r="I101">
            <v>0</v>
          </cell>
          <cell r="J101">
            <v>0</v>
          </cell>
          <cell r="K101">
            <v>0</v>
          </cell>
          <cell r="L101">
            <v>9.35</v>
          </cell>
          <cell r="M101">
            <v>0</v>
          </cell>
        </row>
        <row r="102">
          <cell r="A102">
            <v>9999</v>
          </cell>
          <cell r="B102" t="str">
            <v>합계</v>
          </cell>
          <cell r="E102">
            <v>4845292792.8600016</v>
          </cell>
          <cell r="F102">
            <v>35021.292700000005</v>
          </cell>
          <cell r="G102">
            <v>69769.397395999986</v>
          </cell>
          <cell r="H102">
            <v>16597.479360000001</v>
          </cell>
          <cell r="I102">
            <v>13071.850046000001</v>
          </cell>
          <cell r="J102">
            <v>18993.332883000003</v>
          </cell>
          <cell r="K102">
            <v>11661.546455</v>
          </cell>
          <cell r="L102">
            <v>33388.757157999993</v>
          </cell>
          <cell r="M102">
            <v>208368611.59999999</v>
          </cell>
        </row>
      </sheetData>
      <sheetData sheetId="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차대조"/>
      <sheetName val="손익계산서"/>
      <sheetName val="이익잉여"/>
      <sheetName val="잔액시산표"/>
      <sheetName val="재무주석"/>
      <sheetName val="표지1"/>
      <sheetName val="표지2"/>
      <sheetName val="표지3"/>
      <sheetName val="현금예금"/>
      <sheetName val="투자유가증권"/>
      <sheetName val="유가증권"/>
      <sheetName val="매출채권"/>
      <sheetName val="미수금"/>
      <sheetName val="미수수익"/>
      <sheetName val="선급금"/>
      <sheetName val="선급비용"/>
      <sheetName val="예치보증금"/>
      <sheetName val="관계회사대여금"/>
      <sheetName val="연구개발비"/>
      <sheetName val="환율조정차,대"/>
      <sheetName val="재고자산"/>
      <sheetName val="고정자산"/>
      <sheetName val="유형고정"/>
      <sheetName val="이연자산"/>
      <sheetName val="매입채무"/>
      <sheetName val="단기차입"/>
      <sheetName val="기타유동"/>
      <sheetName val="유동성사채"/>
      <sheetName val="사채"/>
      <sheetName val="전환사채"/>
      <sheetName val="장기차입"/>
      <sheetName val="외화장기"/>
      <sheetName val="자본금"/>
      <sheetName val="자본잉여"/>
      <sheetName val="이익잉여금"/>
      <sheetName val="매출액"/>
      <sheetName val="매출원가"/>
      <sheetName val="수입금액"/>
      <sheetName val="제조원가"/>
      <sheetName val="판매비와관리비"/>
      <sheetName val="영업외비용"/>
      <sheetName val="특별이익,손실"/>
      <sheetName val="법인세등"/>
      <sheetName val="충당금"/>
      <sheetName val="사채등"/>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F䈝Ꮐ_x0000_؁_x0000__x0000_㸁_x0000_ف_x0000_ُet16"/>
      <sheetName val="원가기준정보"/>
      <sheetName val="원가배부작업시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KKK"/>
      <sheetName val="계정code"/>
      <sheetName val="원가기준정보"/>
      <sheetName val="원가배부작업시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월계획"/>
      <sheetName val="자료"/>
    </sheetNames>
    <sheetDataSet>
      <sheetData sheetId="0" refreshError="1"/>
      <sheetData sheetId="1"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TODO"/>
      <sheetName val="RATE"/>
      <sheetName val="COBS"/>
      <sheetName val="COIS"/>
      <sheetName val="S&amp;A.G&amp;S"/>
      <sheetName val="GAAP sum"/>
      <sheetName val="98gaap diff"/>
      <sheetName val="4월계획"/>
    </sheetNames>
    <sheetDataSet>
      <sheetData sheetId="0"/>
      <sheetData sheetId="1"/>
      <sheetData sheetId="2"/>
      <sheetData sheetId="3">
        <row r="4">
          <cell r="G4">
            <v>4113300409</v>
          </cell>
        </row>
        <row r="19">
          <cell r="G19">
            <v>770587970</v>
          </cell>
        </row>
      </sheetData>
      <sheetData sheetId="4"/>
      <sheetData sheetId="5"/>
      <sheetData sheetId="6"/>
      <sheetData sheetId="7"/>
      <sheetData sheetId="8"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지도"/>
      <sheetName val="PL-지도"/>
      <sheetName val="F1-지도"/>
      <sheetName val="F2-지도"/>
      <sheetName val="F3-지도"/>
      <sheetName val="F4-지도"/>
      <sheetName val="F5-지도"/>
      <sheetName val="F6-지도"/>
      <sheetName val="control"/>
      <sheetName val="BS-관리"/>
      <sheetName val="PL-관리"/>
      <sheetName val="To Do"/>
      <sheetName val="F1-관리"/>
      <sheetName val="F2-관리"/>
      <sheetName val="F3-관리"/>
      <sheetName val="F4-관리"/>
      <sheetName val="F5-관리"/>
      <sheetName val="F6-관리"/>
      <sheetName val="내부거래"/>
      <sheetName val="4월계획"/>
      <sheetName val="COB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단가"/>
      <sheetName val="XXXXXX"/>
      <sheetName val="VXXX"/>
      <sheetName val="진짜내역"/>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내역서"/>
      <sheetName val="일위대가"/>
      <sheetName val="단가산출서"/>
      <sheetName val="중기사용료"/>
      <sheetName val="재료단가"/>
      <sheetName val="노임단가"/>
      <sheetName val="총경기장별내역서(10-11)"/>
      <sheetName val="경기장별내역서(12-107)"/>
      <sheetName val="1차 내역서"/>
      <sheetName val="차액보증"/>
      <sheetName val="일위대가목록"/>
      <sheetName val="한강운반비"/>
      <sheetName val="공통(20-91)"/>
      <sheetName val="토목공사일반"/>
      <sheetName val="사당"/>
      <sheetName val="계양가시설"/>
      <sheetName val="부대공"/>
      <sheetName val="포장공"/>
      <sheetName val="토공"/>
      <sheetName val="입찰안"/>
      <sheetName val="백암비스타내역"/>
      <sheetName val="현장"/>
      <sheetName val="을"/>
      <sheetName val="2공구산출내역"/>
      <sheetName val="내역서2안"/>
      <sheetName val="품셈TABLE"/>
      <sheetName val="JUCK"/>
      <sheetName val="노무"/>
      <sheetName val="단가조사"/>
      <sheetName val="물가"/>
      <sheetName val="원가 (2)"/>
      <sheetName val="직재"/>
      <sheetName val="6PILE  (돌출)"/>
      <sheetName val="일위대가(4층원격)"/>
      <sheetName val="#REF"/>
      <sheetName val="철거산출근거"/>
      <sheetName val="견적서"/>
      <sheetName val="J直材4"/>
      <sheetName val="기초내역서"/>
      <sheetName val="수량산출"/>
      <sheetName val="대가목록표"/>
      <sheetName val="금액내역서"/>
      <sheetName val="98지급계획"/>
      <sheetName val="공사개요"/>
      <sheetName val="DATE"/>
      <sheetName val="설계내역서"/>
      <sheetName val="현장경비"/>
      <sheetName val="요율"/>
      <sheetName val="평가데이터"/>
      <sheetName val="2000.11월설계내역"/>
      <sheetName val="인건-측정"/>
      <sheetName val="골조시행"/>
      <sheetName val="첨부1"/>
      <sheetName val="산출근거"/>
      <sheetName val="부재리스트"/>
      <sheetName val="BID"/>
      <sheetName val="공통가설"/>
      <sheetName val="중기조종사 단위단가"/>
      <sheetName val="LP-S"/>
      <sheetName val="데이타"/>
      <sheetName val="Sheet4"/>
      <sheetName val="공사현황"/>
      <sheetName val="감가상각"/>
      <sheetName val="소방사항"/>
      <sheetName val="교통대책내역"/>
      <sheetName val="설계서(표지)"/>
      <sheetName val="원가계산서"/>
      <sheetName val="원가계산서 "/>
      <sheetName val="추가대화"/>
      <sheetName val="자재단가리스트"/>
      <sheetName val="패널"/>
      <sheetName val="도급FORM"/>
      <sheetName val="실행내역"/>
      <sheetName val="N賃率-職"/>
      <sheetName val="설계명세서"/>
      <sheetName val="자료입력"/>
      <sheetName val="청천내"/>
      <sheetName val="자  재"/>
      <sheetName val="건축외주"/>
      <sheetName val="아파트 내역"/>
      <sheetName val="초기화면"/>
      <sheetName val="관급자재"/>
      <sheetName val="파일의이용"/>
      <sheetName val="CT "/>
      <sheetName val="TANK견적대지"/>
      <sheetName val="대상공사(조달청)"/>
      <sheetName val="자료(통합)"/>
      <sheetName val="일위"/>
      <sheetName val="내역서(설비+소방)"/>
      <sheetName val="전체"/>
      <sheetName val="별표"/>
      <sheetName val="KIM"/>
      <sheetName val="2006년일위대가"/>
      <sheetName val="기둥(원형)"/>
      <sheetName val="기초공"/>
      <sheetName val="1.설계기준"/>
      <sheetName val="토사(PE)"/>
      <sheetName val="저"/>
      <sheetName val="변수값"/>
      <sheetName val="중기상차"/>
      <sheetName val="AS복구"/>
      <sheetName val="중기터파기"/>
      <sheetName val="BCK3672"/>
      <sheetName val="Total"/>
      <sheetName val="ELECTRIC"/>
      <sheetName val="예산명세서"/>
      <sheetName val="노무비"/>
      <sheetName val="인테리어내역"/>
      <sheetName val="총괄내역서"/>
      <sheetName val="일위대가표"/>
      <sheetName val="갑지(추정)"/>
      <sheetName val="NEGO"/>
      <sheetName val="토목"/>
      <sheetName val="건축원가"/>
      <sheetName val="16-1"/>
      <sheetName val="실행"/>
      <sheetName val="설계명세서(a"/>
      <sheetName val="2공구하도급내역서"/>
      <sheetName val="공사예산하조서(O.K)"/>
      <sheetName val="건축공사 분괴표원본데이터(공통+건축)"/>
      <sheetName val="구천"/>
      <sheetName val="연결관암거"/>
      <sheetName val="계수시트"/>
      <sheetName val="1차_내역서"/>
      <sheetName val="원가_(2)"/>
      <sheetName val="6PILE__(돌출)"/>
      <sheetName val="이름정의"/>
      <sheetName val="갑지"/>
      <sheetName val="내역서적용수량"/>
      <sheetName val="DATA"/>
      <sheetName val="도급견적가"/>
      <sheetName val="사급자재(1단계)"/>
      <sheetName val="사업부배부A"/>
      <sheetName val="104동"/>
      <sheetName val="제품별단가"/>
      <sheetName val="제품별절단길이-0628"/>
      <sheetName val="건축내역(진해석동)"/>
      <sheetName val="동수"/>
      <sheetName val="누계12"/>
      <sheetName val="일위목록-기"/>
      <sheetName val="99노임기준"/>
      <sheetName val="단가및재료비"/>
      <sheetName val="실행내역서"/>
      <sheetName val="기계경비(시간당)"/>
      <sheetName val="램머"/>
      <sheetName val="A LINE"/>
      <sheetName val="일위(설)"/>
      <sheetName val="일위대가표(유단가)"/>
      <sheetName val="내역서총집계표"/>
      <sheetName val="설계명세서 (장비)"/>
      <sheetName val="기본일위"/>
      <sheetName val="값"/>
      <sheetName val="동원인원"/>
      <sheetName val="준검 내역서"/>
      <sheetName val="database"/>
      <sheetName val="COB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매입수불자재"/>
      <sheetName val="자재분류별수불부"/>
      <sheetName val="_99년규격별제상품수불부"/>
      <sheetName val="매입계산서"/>
      <sheetName val="부분품"/>
      <sheetName val="생산부대통지서"/>
    </sheetNames>
    <sheetDataSet>
      <sheetData sheetId="0" refreshError="1"/>
      <sheetData sheetId="1" refreshError="1">
        <row r="2">
          <cell r="B2" t="str">
            <v>B4554</v>
          </cell>
          <cell r="C2" t="str">
            <v xml:space="preserve"> 23</v>
          </cell>
          <cell r="D2">
            <v>-1005</v>
          </cell>
        </row>
        <row r="3">
          <cell r="B3" t="str">
            <v>B4366</v>
          </cell>
          <cell r="C3" t="str">
            <v xml:space="preserve"> 23</v>
          </cell>
          <cell r="D3">
            <v>-2631</v>
          </cell>
        </row>
        <row r="4">
          <cell r="B4" t="str">
            <v>B4661</v>
          </cell>
          <cell r="C4" t="str">
            <v xml:space="preserve"> 23</v>
          </cell>
          <cell r="D4">
            <v>-360</v>
          </cell>
        </row>
        <row r="5">
          <cell r="B5" t="str">
            <v>B4660</v>
          </cell>
          <cell r="C5" t="str">
            <v xml:space="preserve"> 23</v>
          </cell>
          <cell r="D5">
            <v>-357</v>
          </cell>
        </row>
        <row r="6">
          <cell r="B6" t="str">
            <v>A0145</v>
          </cell>
          <cell r="C6" t="str">
            <v xml:space="preserve"> 24</v>
          </cell>
          <cell r="D6">
            <v>0</v>
          </cell>
        </row>
        <row r="7">
          <cell r="B7" t="str">
            <v>B4581</v>
          </cell>
          <cell r="C7" t="str">
            <v xml:space="preserve"> 25</v>
          </cell>
          <cell r="D7">
            <v>0</v>
          </cell>
        </row>
        <row r="8">
          <cell r="B8" t="str">
            <v>B4788</v>
          </cell>
          <cell r="C8" t="str">
            <v xml:space="preserve"> 23</v>
          </cell>
          <cell r="D8">
            <v>0</v>
          </cell>
        </row>
        <row r="9">
          <cell r="B9" t="str">
            <v>B1407</v>
          </cell>
          <cell r="C9" t="str">
            <v xml:space="preserve"> 24</v>
          </cell>
          <cell r="D9">
            <v>220</v>
          </cell>
        </row>
        <row r="10">
          <cell r="B10" t="str">
            <v>B0713</v>
          </cell>
          <cell r="C10" t="str">
            <v xml:space="preserve"> 25</v>
          </cell>
          <cell r="D10">
            <v>600</v>
          </cell>
        </row>
        <row r="11">
          <cell r="B11" t="str">
            <v>B4515</v>
          </cell>
          <cell r="C11" t="str">
            <v xml:space="preserve"> 25</v>
          </cell>
          <cell r="D11">
            <v>100</v>
          </cell>
        </row>
        <row r="12">
          <cell r="B12" t="str">
            <v>B4693</v>
          </cell>
          <cell r="C12" t="str">
            <v xml:space="preserve"> 25</v>
          </cell>
          <cell r="D12">
            <v>100</v>
          </cell>
        </row>
        <row r="13">
          <cell r="B13" t="str">
            <v>B0375</v>
          </cell>
          <cell r="C13" t="str">
            <v xml:space="preserve"> 25</v>
          </cell>
          <cell r="D13">
            <v>100</v>
          </cell>
        </row>
        <row r="14">
          <cell r="B14" t="str">
            <v>B4426</v>
          </cell>
          <cell r="C14" t="str">
            <v xml:space="preserve"> 25</v>
          </cell>
          <cell r="D14">
            <v>125</v>
          </cell>
        </row>
        <row r="15">
          <cell r="B15" t="str">
            <v>B0593</v>
          </cell>
          <cell r="C15" t="str">
            <v xml:space="preserve"> 25</v>
          </cell>
          <cell r="D15">
            <v>12</v>
          </cell>
        </row>
        <row r="16">
          <cell r="B16" t="str">
            <v>B2671</v>
          </cell>
          <cell r="C16" t="str">
            <v xml:space="preserve"> 25</v>
          </cell>
          <cell r="D16">
            <v>83</v>
          </cell>
        </row>
        <row r="17">
          <cell r="B17" t="str">
            <v>B4436</v>
          </cell>
          <cell r="C17" t="str">
            <v xml:space="preserve"> 25</v>
          </cell>
          <cell r="D17">
            <v>170</v>
          </cell>
        </row>
        <row r="18">
          <cell r="B18" t="str">
            <v>B0595</v>
          </cell>
          <cell r="C18" t="str">
            <v xml:space="preserve"> 25</v>
          </cell>
          <cell r="D18">
            <v>17</v>
          </cell>
        </row>
        <row r="19">
          <cell r="B19" t="str">
            <v>B4452</v>
          </cell>
          <cell r="C19" t="str">
            <v xml:space="preserve"> 25</v>
          </cell>
          <cell r="D19">
            <v>200</v>
          </cell>
        </row>
        <row r="20">
          <cell r="B20" t="str">
            <v>B4516</v>
          </cell>
          <cell r="C20" t="str">
            <v xml:space="preserve"> 25</v>
          </cell>
          <cell r="D20">
            <v>200</v>
          </cell>
        </row>
        <row r="21">
          <cell r="B21" t="str">
            <v>B4468</v>
          </cell>
          <cell r="C21" t="str">
            <v xml:space="preserve"> 25</v>
          </cell>
          <cell r="D21">
            <v>250</v>
          </cell>
        </row>
        <row r="22">
          <cell r="B22" t="str">
            <v>B2922</v>
          </cell>
          <cell r="C22" t="str">
            <v xml:space="preserve"> 23</v>
          </cell>
          <cell r="D22">
            <v>5950</v>
          </cell>
        </row>
        <row r="23">
          <cell r="B23" t="str">
            <v>B0829</v>
          </cell>
          <cell r="C23" t="str">
            <v xml:space="preserve"> 25</v>
          </cell>
          <cell r="D23">
            <v>30</v>
          </cell>
        </row>
        <row r="24">
          <cell r="B24" t="str">
            <v>B4739</v>
          </cell>
          <cell r="C24" t="str">
            <v xml:space="preserve"> 24</v>
          </cell>
          <cell r="D24">
            <v>1000</v>
          </cell>
        </row>
        <row r="25">
          <cell r="B25" t="str">
            <v>B1942</v>
          </cell>
          <cell r="C25" t="str">
            <v xml:space="preserve"> 23</v>
          </cell>
          <cell r="D25">
            <v>2000</v>
          </cell>
        </row>
        <row r="26">
          <cell r="B26" t="str">
            <v>B4440</v>
          </cell>
          <cell r="C26" t="str">
            <v xml:space="preserve"> 25</v>
          </cell>
          <cell r="D26">
            <v>508</v>
          </cell>
        </row>
        <row r="27">
          <cell r="B27" t="str">
            <v>B2912</v>
          </cell>
          <cell r="C27" t="str">
            <v xml:space="preserve"> 25</v>
          </cell>
          <cell r="D27">
            <v>250</v>
          </cell>
        </row>
        <row r="28">
          <cell r="B28" t="str">
            <v>B4704</v>
          </cell>
          <cell r="C28" t="str">
            <v xml:space="preserve"> 25</v>
          </cell>
          <cell r="D28">
            <v>1000</v>
          </cell>
        </row>
        <row r="29">
          <cell r="B29" t="str">
            <v>B4782</v>
          </cell>
          <cell r="C29" t="str">
            <v xml:space="preserve"> 25</v>
          </cell>
          <cell r="D29">
            <v>400</v>
          </cell>
        </row>
        <row r="30">
          <cell r="B30" t="str">
            <v>B2004</v>
          </cell>
          <cell r="C30" t="str">
            <v xml:space="preserve"> 24</v>
          </cell>
          <cell r="D30">
            <v>2000</v>
          </cell>
        </row>
        <row r="31">
          <cell r="B31" t="str">
            <v>B4430</v>
          </cell>
          <cell r="C31" t="str">
            <v xml:space="preserve"> 25</v>
          </cell>
          <cell r="D31">
            <v>650</v>
          </cell>
        </row>
        <row r="32">
          <cell r="B32" t="str">
            <v>B2785</v>
          </cell>
          <cell r="C32" t="str">
            <v xml:space="preserve"> 23</v>
          </cell>
          <cell r="D32">
            <v>300</v>
          </cell>
        </row>
        <row r="33">
          <cell r="B33" t="str">
            <v>B0493</v>
          </cell>
          <cell r="C33" t="str">
            <v xml:space="preserve"> 25</v>
          </cell>
          <cell r="D33">
            <v>317</v>
          </cell>
        </row>
        <row r="34">
          <cell r="B34" t="str">
            <v>B2090</v>
          </cell>
          <cell r="C34" t="str">
            <v xml:space="preserve"> 23</v>
          </cell>
          <cell r="D34">
            <v>2000</v>
          </cell>
        </row>
        <row r="35">
          <cell r="B35" t="str">
            <v>B1395</v>
          </cell>
          <cell r="C35" t="str">
            <v xml:space="preserve"> 24</v>
          </cell>
          <cell r="D35">
            <v>3560</v>
          </cell>
        </row>
        <row r="36">
          <cell r="B36" t="str">
            <v>B2132</v>
          </cell>
          <cell r="C36" t="str">
            <v xml:space="preserve"> 23</v>
          </cell>
          <cell r="D36">
            <v>2000</v>
          </cell>
        </row>
        <row r="37">
          <cell r="B37" t="str">
            <v>B0700</v>
          </cell>
          <cell r="C37" t="str">
            <v xml:space="preserve"> 25</v>
          </cell>
          <cell r="D37">
            <v>1000</v>
          </cell>
        </row>
        <row r="38">
          <cell r="B38" t="str">
            <v>B0702</v>
          </cell>
          <cell r="C38" t="str">
            <v xml:space="preserve"> 25</v>
          </cell>
          <cell r="D38">
            <v>1000</v>
          </cell>
        </row>
        <row r="39">
          <cell r="B39" t="str">
            <v>B4705</v>
          </cell>
          <cell r="C39" t="str">
            <v xml:space="preserve"> 25</v>
          </cell>
          <cell r="D39">
            <v>1000</v>
          </cell>
        </row>
        <row r="40">
          <cell r="B40" t="str">
            <v>B1321</v>
          </cell>
          <cell r="C40" t="str">
            <v xml:space="preserve"> 24</v>
          </cell>
          <cell r="D40">
            <v>10000</v>
          </cell>
        </row>
        <row r="41">
          <cell r="B41" t="str">
            <v>B2931</v>
          </cell>
          <cell r="C41" t="str">
            <v xml:space="preserve"> 23</v>
          </cell>
          <cell r="D41">
            <v>50800</v>
          </cell>
        </row>
        <row r="42">
          <cell r="B42" t="str">
            <v>B2390</v>
          </cell>
          <cell r="C42" t="str">
            <v xml:space="preserve"> 24</v>
          </cell>
          <cell r="D42">
            <v>20000</v>
          </cell>
        </row>
        <row r="43">
          <cell r="B43" t="str">
            <v>B4760</v>
          </cell>
          <cell r="C43" t="str">
            <v xml:space="preserve"> 25</v>
          </cell>
          <cell r="D43">
            <v>1100</v>
          </cell>
        </row>
        <row r="44">
          <cell r="B44" t="str">
            <v>B2026</v>
          </cell>
          <cell r="C44" t="str">
            <v xml:space="preserve"> 24</v>
          </cell>
          <cell r="D44">
            <v>4000</v>
          </cell>
        </row>
        <row r="45">
          <cell r="B45" t="str">
            <v>B0149</v>
          </cell>
          <cell r="C45" t="str">
            <v xml:space="preserve"> 25</v>
          </cell>
          <cell r="D45">
            <v>500</v>
          </cell>
        </row>
        <row r="46">
          <cell r="B46" t="str">
            <v>B0783</v>
          </cell>
          <cell r="C46" t="str">
            <v xml:space="preserve"> 25</v>
          </cell>
          <cell r="D46">
            <v>500</v>
          </cell>
        </row>
        <row r="47">
          <cell r="B47" t="str">
            <v>B4470</v>
          </cell>
          <cell r="C47" t="str">
            <v xml:space="preserve"> 25</v>
          </cell>
          <cell r="D47">
            <v>600</v>
          </cell>
        </row>
        <row r="48">
          <cell r="B48" t="str">
            <v>B4619</v>
          </cell>
          <cell r="C48" t="str">
            <v xml:space="preserve"> 25</v>
          </cell>
          <cell r="D48">
            <v>1000</v>
          </cell>
        </row>
        <row r="49">
          <cell r="B49" t="str">
            <v>B4857</v>
          </cell>
          <cell r="C49" t="str">
            <v xml:space="preserve"> 25</v>
          </cell>
          <cell r="D49">
            <v>515</v>
          </cell>
        </row>
        <row r="50">
          <cell r="B50" t="str">
            <v>B4422</v>
          </cell>
          <cell r="C50" t="str">
            <v xml:space="preserve"> 25</v>
          </cell>
          <cell r="D50">
            <v>1300</v>
          </cell>
        </row>
        <row r="51">
          <cell r="B51" t="str">
            <v>B4798</v>
          </cell>
          <cell r="C51" t="str">
            <v xml:space="preserve"> 23</v>
          </cell>
          <cell r="D51">
            <v>30000</v>
          </cell>
        </row>
        <row r="52">
          <cell r="B52" t="str">
            <v>B4722</v>
          </cell>
          <cell r="C52" t="str">
            <v xml:space="preserve"> 25</v>
          </cell>
          <cell r="D52">
            <v>900</v>
          </cell>
        </row>
        <row r="53">
          <cell r="B53" t="str">
            <v>B1464</v>
          </cell>
          <cell r="C53" t="str">
            <v xml:space="preserve"> 24</v>
          </cell>
          <cell r="D53">
            <v>24950</v>
          </cell>
        </row>
        <row r="54">
          <cell r="B54" t="str">
            <v>B2005</v>
          </cell>
          <cell r="C54" t="str">
            <v xml:space="preserve"> 24</v>
          </cell>
          <cell r="D54">
            <v>4840</v>
          </cell>
        </row>
        <row r="55">
          <cell r="B55" t="str">
            <v>B4322</v>
          </cell>
          <cell r="C55" t="str">
            <v xml:space="preserve"> 23</v>
          </cell>
          <cell r="D55">
            <v>50</v>
          </cell>
        </row>
        <row r="56">
          <cell r="B56" t="str">
            <v>B4587</v>
          </cell>
          <cell r="C56" t="str">
            <v xml:space="preserve"> 25</v>
          </cell>
          <cell r="D56">
            <v>1885</v>
          </cell>
        </row>
        <row r="57">
          <cell r="B57" t="str">
            <v>B1320</v>
          </cell>
          <cell r="C57" t="str">
            <v xml:space="preserve"> 24</v>
          </cell>
          <cell r="D57">
            <v>10000</v>
          </cell>
        </row>
        <row r="58">
          <cell r="B58" t="str">
            <v>B4441</v>
          </cell>
          <cell r="C58" t="str">
            <v xml:space="preserve"> 25</v>
          </cell>
          <cell r="D58">
            <v>1650</v>
          </cell>
        </row>
        <row r="59">
          <cell r="B59" t="str">
            <v>B5444</v>
          </cell>
          <cell r="C59" t="str">
            <v xml:space="preserve"> 23</v>
          </cell>
          <cell r="D59">
            <v>2000</v>
          </cell>
        </row>
        <row r="60">
          <cell r="B60" t="str">
            <v>B1572</v>
          </cell>
          <cell r="C60" t="str">
            <v xml:space="preserve"> 23</v>
          </cell>
          <cell r="D60">
            <v>4950</v>
          </cell>
        </row>
        <row r="61">
          <cell r="B61" t="str">
            <v>B1020</v>
          </cell>
          <cell r="C61" t="str">
            <v xml:space="preserve"> 25</v>
          </cell>
          <cell r="D61">
            <v>800</v>
          </cell>
        </row>
        <row r="62">
          <cell r="B62" t="str">
            <v>B4411</v>
          </cell>
          <cell r="C62" t="str">
            <v xml:space="preserve"> 23</v>
          </cell>
          <cell r="D62">
            <v>15000</v>
          </cell>
        </row>
        <row r="63">
          <cell r="B63" t="str">
            <v>B4511</v>
          </cell>
          <cell r="C63" t="str">
            <v xml:space="preserve"> 25</v>
          </cell>
          <cell r="D63">
            <v>2000</v>
          </cell>
        </row>
        <row r="64">
          <cell r="B64" t="str">
            <v>B4046</v>
          </cell>
          <cell r="C64" t="str">
            <v xml:space="preserve"> 24</v>
          </cell>
          <cell r="D64">
            <v>4950</v>
          </cell>
        </row>
        <row r="65">
          <cell r="B65" t="str">
            <v>B0397</v>
          </cell>
          <cell r="C65" t="str">
            <v xml:space="preserve"> 25</v>
          </cell>
          <cell r="D65">
            <v>42000</v>
          </cell>
        </row>
        <row r="66">
          <cell r="B66" t="str">
            <v>B4478</v>
          </cell>
          <cell r="C66" t="str">
            <v xml:space="preserve"> 25</v>
          </cell>
          <cell r="D66">
            <v>6000</v>
          </cell>
        </row>
        <row r="67">
          <cell r="B67" t="str">
            <v>B2620</v>
          </cell>
          <cell r="C67" t="str">
            <v xml:space="preserve"> 25</v>
          </cell>
          <cell r="D67">
            <v>1060</v>
          </cell>
        </row>
        <row r="68">
          <cell r="B68" t="str">
            <v>B0832</v>
          </cell>
          <cell r="C68" t="str">
            <v xml:space="preserve"> 25</v>
          </cell>
          <cell r="D68">
            <v>246</v>
          </cell>
        </row>
        <row r="69">
          <cell r="B69" t="str">
            <v>B4424</v>
          </cell>
          <cell r="C69" t="str">
            <v xml:space="preserve"> 25</v>
          </cell>
          <cell r="D69">
            <v>2500</v>
          </cell>
        </row>
        <row r="70">
          <cell r="B70" t="str">
            <v>B4448</v>
          </cell>
          <cell r="C70" t="str">
            <v xml:space="preserve"> 25</v>
          </cell>
          <cell r="D70">
            <v>2500</v>
          </cell>
        </row>
        <row r="71">
          <cell r="B71" t="str">
            <v>B1514</v>
          </cell>
          <cell r="C71" t="str">
            <v xml:space="preserve"> 24</v>
          </cell>
          <cell r="D71">
            <v>11950</v>
          </cell>
        </row>
        <row r="72">
          <cell r="B72" t="str">
            <v>B1029</v>
          </cell>
          <cell r="C72" t="str">
            <v xml:space="preserve"> 26</v>
          </cell>
          <cell r="D72">
            <v>2</v>
          </cell>
        </row>
        <row r="73">
          <cell r="B73" t="str">
            <v>B1030</v>
          </cell>
          <cell r="C73" t="str">
            <v xml:space="preserve"> 26</v>
          </cell>
          <cell r="D73">
            <v>2</v>
          </cell>
        </row>
        <row r="74">
          <cell r="B74" t="str">
            <v>B4646</v>
          </cell>
          <cell r="C74" t="str">
            <v xml:space="preserve"> 24</v>
          </cell>
          <cell r="D74">
            <v>10000</v>
          </cell>
        </row>
        <row r="75">
          <cell r="B75" t="str">
            <v>B0594</v>
          </cell>
          <cell r="C75" t="str">
            <v xml:space="preserve"> 25</v>
          </cell>
          <cell r="D75">
            <v>144</v>
          </cell>
        </row>
        <row r="76">
          <cell r="B76" t="str">
            <v>B4856</v>
          </cell>
          <cell r="C76" t="str">
            <v xml:space="preserve"> 23</v>
          </cell>
          <cell r="D76">
            <v>3000</v>
          </cell>
        </row>
        <row r="77">
          <cell r="B77" t="str">
            <v>B0834</v>
          </cell>
          <cell r="C77" t="str">
            <v xml:space="preserve"> 25</v>
          </cell>
          <cell r="D77">
            <v>50000</v>
          </cell>
        </row>
        <row r="78">
          <cell r="B78" t="str">
            <v>B4315</v>
          </cell>
          <cell r="C78" t="str">
            <v xml:space="preserve"> 25</v>
          </cell>
          <cell r="D78">
            <v>10000</v>
          </cell>
        </row>
        <row r="79">
          <cell r="B79" t="str">
            <v>B4719</v>
          </cell>
          <cell r="C79" t="str">
            <v xml:space="preserve"> 25</v>
          </cell>
          <cell r="D79">
            <v>4000</v>
          </cell>
        </row>
        <row r="80">
          <cell r="B80" t="str">
            <v>B4052</v>
          </cell>
          <cell r="C80" t="str">
            <v xml:space="preserve"> 24</v>
          </cell>
          <cell r="D80">
            <v>2000</v>
          </cell>
        </row>
        <row r="81">
          <cell r="B81" t="str">
            <v>B1269</v>
          </cell>
          <cell r="C81" t="str">
            <v xml:space="preserve"> 24</v>
          </cell>
          <cell r="D81">
            <v>1500</v>
          </cell>
        </row>
        <row r="82">
          <cell r="B82" t="str">
            <v>B2471</v>
          </cell>
          <cell r="C82" t="str">
            <v xml:space="preserve"> 25</v>
          </cell>
          <cell r="D82">
            <v>1460</v>
          </cell>
        </row>
        <row r="83">
          <cell r="B83" t="str">
            <v>B4758</v>
          </cell>
          <cell r="C83" t="str">
            <v xml:space="preserve"> 23</v>
          </cell>
          <cell r="D83">
            <v>1000</v>
          </cell>
        </row>
        <row r="84">
          <cell r="B84" t="str">
            <v>B4307</v>
          </cell>
          <cell r="C84" t="str">
            <v xml:space="preserve"> 23</v>
          </cell>
          <cell r="D84">
            <v>1700</v>
          </cell>
        </row>
        <row r="85">
          <cell r="B85" t="str">
            <v>B1394</v>
          </cell>
          <cell r="C85" t="str">
            <v xml:space="preserve"> 24</v>
          </cell>
          <cell r="D85">
            <v>15350</v>
          </cell>
        </row>
        <row r="86">
          <cell r="B86" t="str">
            <v>B4303</v>
          </cell>
          <cell r="C86" t="str">
            <v xml:space="preserve"> 23</v>
          </cell>
          <cell r="D86">
            <v>11000</v>
          </cell>
        </row>
        <row r="87">
          <cell r="B87" t="str">
            <v>B4401</v>
          </cell>
          <cell r="C87" t="str">
            <v xml:space="preserve"> 23</v>
          </cell>
          <cell r="D87">
            <v>39000</v>
          </cell>
        </row>
        <row r="88">
          <cell r="B88" t="str">
            <v>B4431</v>
          </cell>
          <cell r="C88" t="str">
            <v xml:space="preserve"> 25</v>
          </cell>
          <cell r="D88">
            <v>3575</v>
          </cell>
        </row>
        <row r="89">
          <cell r="B89" t="str">
            <v>B0596</v>
          </cell>
          <cell r="C89" t="str">
            <v xml:space="preserve"> 25</v>
          </cell>
          <cell r="D89">
            <v>181</v>
          </cell>
        </row>
        <row r="90">
          <cell r="B90" t="str">
            <v>B2158</v>
          </cell>
          <cell r="C90" t="str">
            <v xml:space="preserve"> 24</v>
          </cell>
          <cell r="D90">
            <v>11900</v>
          </cell>
        </row>
        <row r="91">
          <cell r="B91" t="str">
            <v>B1016</v>
          </cell>
          <cell r="C91" t="str">
            <v xml:space="preserve"> 26</v>
          </cell>
          <cell r="D91">
            <v>1050</v>
          </cell>
        </row>
        <row r="92">
          <cell r="B92" t="str">
            <v>B1408</v>
          </cell>
          <cell r="C92" t="str">
            <v xml:space="preserve"> 24</v>
          </cell>
          <cell r="D92">
            <v>23600</v>
          </cell>
        </row>
        <row r="93">
          <cell r="B93" t="str">
            <v>B0897</v>
          </cell>
          <cell r="C93" t="str">
            <v xml:space="preserve"> 25</v>
          </cell>
          <cell r="D93">
            <v>90</v>
          </cell>
        </row>
        <row r="94">
          <cell r="B94" t="str">
            <v>B2592</v>
          </cell>
          <cell r="C94" t="str">
            <v xml:space="preserve"> 24</v>
          </cell>
          <cell r="D94">
            <v>100000</v>
          </cell>
        </row>
        <row r="95">
          <cell r="B95" t="str">
            <v>B4755</v>
          </cell>
          <cell r="C95" t="str">
            <v xml:space="preserve"> 25</v>
          </cell>
          <cell r="D95">
            <v>4000</v>
          </cell>
        </row>
        <row r="96">
          <cell r="B96" t="str">
            <v>B4550</v>
          </cell>
          <cell r="C96" t="str">
            <v xml:space="preserve"> 25</v>
          </cell>
          <cell r="D96">
            <v>2228</v>
          </cell>
        </row>
        <row r="97">
          <cell r="B97" t="str">
            <v>B0823</v>
          </cell>
          <cell r="C97" t="str">
            <v xml:space="preserve"> 25</v>
          </cell>
          <cell r="D97">
            <v>419</v>
          </cell>
        </row>
        <row r="98">
          <cell r="B98" t="str">
            <v>B2422</v>
          </cell>
          <cell r="C98" t="str">
            <v xml:space="preserve"> 24</v>
          </cell>
          <cell r="D98">
            <v>63426</v>
          </cell>
        </row>
        <row r="99">
          <cell r="B99" t="str">
            <v>B4860</v>
          </cell>
          <cell r="C99" t="str">
            <v xml:space="preserve"> 24</v>
          </cell>
          <cell r="D99">
            <v>15000</v>
          </cell>
        </row>
        <row r="100">
          <cell r="B100" t="str">
            <v>B1027</v>
          </cell>
          <cell r="C100" t="str">
            <v xml:space="preserve"> 25</v>
          </cell>
          <cell r="D100">
            <v>1900</v>
          </cell>
        </row>
        <row r="101">
          <cell r="B101" t="str">
            <v>B1312</v>
          </cell>
          <cell r="C101" t="str">
            <v xml:space="preserve"> 24</v>
          </cell>
          <cell r="D101">
            <v>21000</v>
          </cell>
        </row>
        <row r="102">
          <cell r="B102" t="str">
            <v>B1409</v>
          </cell>
          <cell r="C102" t="str">
            <v xml:space="preserve"> 24</v>
          </cell>
          <cell r="D102">
            <v>26530</v>
          </cell>
        </row>
        <row r="103">
          <cell r="B103" t="str">
            <v>B2027</v>
          </cell>
          <cell r="C103" t="str">
            <v xml:space="preserve"> 24</v>
          </cell>
          <cell r="D103">
            <v>15000</v>
          </cell>
        </row>
        <row r="104">
          <cell r="B104" t="str">
            <v>B1341</v>
          </cell>
          <cell r="C104" t="str">
            <v xml:space="preserve"> 24</v>
          </cell>
          <cell r="D104">
            <v>10000</v>
          </cell>
        </row>
        <row r="105">
          <cell r="B105" t="str">
            <v>B2472</v>
          </cell>
          <cell r="C105" t="str">
            <v xml:space="preserve"> 25</v>
          </cell>
          <cell r="D105">
            <v>1940</v>
          </cell>
        </row>
        <row r="106">
          <cell r="B106" t="str">
            <v>B2570</v>
          </cell>
          <cell r="C106" t="str">
            <v xml:space="preserve"> 25</v>
          </cell>
          <cell r="D106">
            <v>2010</v>
          </cell>
        </row>
        <row r="107">
          <cell r="B107" t="str">
            <v>B0403</v>
          </cell>
          <cell r="C107" t="str">
            <v xml:space="preserve"> 25</v>
          </cell>
          <cell r="D107">
            <v>49800</v>
          </cell>
        </row>
        <row r="108">
          <cell r="B108" t="str">
            <v>B4032</v>
          </cell>
          <cell r="C108" t="str">
            <v xml:space="preserve"> 23</v>
          </cell>
          <cell r="D108">
            <v>60</v>
          </cell>
        </row>
        <row r="109">
          <cell r="B109" t="str">
            <v>B4710</v>
          </cell>
          <cell r="C109" t="str">
            <v xml:space="preserve"> 25</v>
          </cell>
          <cell r="D109">
            <v>12000</v>
          </cell>
        </row>
        <row r="110">
          <cell r="B110" t="str">
            <v>B4703</v>
          </cell>
          <cell r="C110" t="str">
            <v xml:space="preserve"> 25</v>
          </cell>
          <cell r="D110">
            <v>200</v>
          </cell>
        </row>
        <row r="111">
          <cell r="B111" t="str">
            <v>B0717</v>
          </cell>
          <cell r="C111" t="str">
            <v xml:space="preserve"> 25</v>
          </cell>
          <cell r="D111">
            <v>50000</v>
          </cell>
        </row>
        <row r="112">
          <cell r="B112" t="str">
            <v>B0744</v>
          </cell>
          <cell r="C112" t="str">
            <v xml:space="preserve"> 23</v>
          </cell>
          <cell r="D112">
            <v>70000</v>
          </cell>
        </row>
        <row r="113">
          <cell r="B113" t="str">
            <v>B4861</v>
          </cell>
          <cell r="C113" t="str">
            <v xml:space="preserve"> 23</v>
          </cell>
          <cell r="D113">
            <v>16</v>
          </cell>
        </row>
        <row r="114">
          <cell r="B114" t="str">
            <v>B0696</v>
          </cell>
          <cell r="C114" t="str">
            <v xml:space="preserve"> 23</v>
          </cell>
          <cell r="D114">
            <v>10500</v>
          </cell>
        </row>
        <row r="115">
          <cell r="B115" t="str">
            <v>B2384</v>
          </cell>
          <cell r="C115" t="str">
            <v xml:space="preserve"> 23</v>
          </cell>
          <cell r="D115">
            <v>100</v>
          </cell>
        </row>
        <row r="116">
          <cell r="B116" t="str">
            <v>B4670</v>
          </cell>
          <cell r="C116" t="str">
            <v xml:space="preserve"> 25</v>
          </cell>
          <cell r="D116">
            <v>2500</v>
          </cell>
        </row>
        <row r="117">
          <cell r="B117" t="str">
            <v>B4732</v>
          </cell>
          <cell r="C117" t="str">
            <v xml:space="preserve"> 25</v>
          </cell>
          <cell r="D117">
            <v>130</v>
          </cell>
        </row>
        <row r="118">
          <cell r="B118" t="str">
            <v>B4862</v>
          </cell>
          <cell r="C118" t="str">
            <v xml:space="preserve"> 23</v>
          </cell>
          <cell r="D118">
            <v>17</v>
          </cell>
        </row>
        <row r="119">
          <cell r="B119" t="str">
            <v>B4865</v>
          </cell>
          <cell r="C119" t="str">
            <v xml:space="preserve"> 25</v>
          </cell>
          <cell r="D119">
            <v>76000</v>
          </cell>
        </row>
        <row r="120">
          <cell r="B120" t="str">
            <v>A0214</v>
          </cell>
          <cell r="C120" t="str">
            <v xml:space="preserve"> 24</v>
          </cell>
          <cell r="D120">
            <v>1600</v>
          </cell>
        </row>
        <row r="121">
          <cell r="B121" t="str">
            <v>B0029</v>
          </cell>
          <cell r="C121" t="str">
            <v xml:space="preserve"> 25</v>
          </cell>
          <cell r="D121">
            <v>8400</v>
          </cell>
        </row>
        <row r="122">
          <cell r="B122" t="str">
            <v>B4432</v>
          </cell>
          <cell r="C122" t="str">
            <v xml:space="preserve"> 25</v>
          </cell>
          <cell r="D122">
            <v>5560</v>
          </cell>
        </row>
        <row r="123">
          <cell r="B123" t="str">
            <v>B2955</v>
          </cell>
          <cell r="C123" t="str">
            <v xml:space="preserve"> 25</v>
          </cell>
          <cell r="D123">
            <v>146</v>
          </cell>
        </row>
        <row r="124">
          <cell r="B124" t="str">
            <v>B4718</v>
          </cell>
          <cell r="C124" t="str">
            <v xml:space="preserve"> 23</v>
          </cell>
          <cell r="D124">
            <v>173000</v>
          </cell>
        </row>
        <row r="125">
          <cell r="B125" t="str">
            <v>B1516</v>
          </cell>
          <cell r="C125" t="str">
            <v xml:space="preserve"> 24</v>
          </cell>
          <cell r="D125">
            <v>51950</v>
          </cell>
        </row>
        <row r="126">
          <cell r="B126" t="str">
            <v>B1311</v>
          </cell>
          <cell r="C126" t="str">
            <v xml:space="preserve"> 24</v>
          </cell>
          <cell r="D126">
            <v>44670</v>
          </cell>
        </row>
        <row r="127">
          <cell r="B127" t="str">
            <v>B4330</v>
          </cell>
          <cell r="C127" t="str">
            <v xml:space="preserve"> 25</v>
          </cell>
          <cell r="D127">
            <v>78200</v>
          </cell>
        </row>
        <row r="128">
          <cell r="B128" t="str">
            <v>B2913</v>
          </cell>
          <cell r="C128" t="str">
            <v xml:space="preserve"> 25</v>
          </cell>
          <cell r="D128">
            <v>2750</v>
          </cell>
        </row>
        <row r="129">
          <cell r="B129" t="str">
            <v>B0401</v>
          </cell>
          <cell r="C129" t="str">
            <v xml:space="preserve"> 25</v>
          </cell>
          <cell r="D129">
            <v>86000</v>
          </cell>
        </row>
        <row r="130">
          <cell r="B130" t="str">
            <v>B4745</v>
          </cell>
          <cell r="C130" t="str">
            <v xml:space="preserve"> 25</v>
          </cell>
          <cell r="D130">
            <v>4000</v>
          </cell>
        </row>
        <row r="131">
          <cell r="B131" t="str">
            <v>B2353</v>
          </cell>
          <cell r="C131" t="str">
            <v xml:space="preserve"> 23</v>
          </cell>
          <cell r="D131">
            <v>12000</v>
          </cell>
        </row>
        <row r="132">
          <cell r="B132" t="str">
            <v>B4758</v>
          </cell>
          <cell r="C132" t="str">
            <v xml:space="preserve"> 24</v>
          </cell>
          <cell r="D132">
            <v>1900</v>
          </cell>
        </row>
        <row r="133">
          <cell r="B133" t="str">
            <v>B2834</v>
          </cell>
          <cell r="C133" t="str">
            <v xml:space="preserve"> 25</v>
          </cell>
          <cell r="D133">
            <v>130</v>
          </cell>
        </row>
        <row r="134">
          <cell r="B134" t="str">
            <v>B4615</v>
          </cell>
          <cell r="C134" t="str">
            <v xml:space="preserve"> 25</v>
          </cell>
          <cell r="D134">
            <v>200</v>
          </cell>
        </row>
        <row r="135">
          <cell r="B135" t="str">
            <v>B0151</v>
          </cell>
          <cell r="C135" t="str">
            <v xml:space="preserve"> 23</v>
          </cell>
          <cell r="D135">
            <v>20</v>
          </cell>
        </row>
        <row r="136">
          <cell r="B136" t="str">
            <v>B4759</v>
          </cell>
          <cell r="C136" t="str">
            <v xml:space="preserve"> 25</v>
          </cell>
          <cell r="D136">
            <v>5500</v>
          </cell>
        </row>
        <row r="137">
          <cell r="B137" t="str">
            <v>B4403</v>
          </cell>
          <cell r="C137" t="str">
            <v xml:space="preserve"> 23</v>
          </cell>
          <cell r="D137">
            <v>21000</v>
          </cell>
        </row>
        <row r="138">
          <cell r="B138" t="str">
            <v>B0497</v>
          </cell>
          <cell r="C138" t="str">
            <v xml:space="preserve"> 25</v>
          </cell>
          <cell r="D138">
            <v>2900</v>
          </cell>
        </row>
        <row r="139">
          <cell r="B139" t="str">
            <v>B0726</v>
          </cell>
          <cell r="C139" t="str">
            <v xml:space="preserve"> 23</v>
          </cell>
          <cell r="D139">
            <v>135500</v>
          </cell>
        </row>
        <row r="140">
          <cell r="B140" t="str">
            <v>B4425</v>
          </cell>
          <cell r="C140" t="str">
            <v xml:space="preserve"> 25</v>
          </cell>
          <cell r="D140">
            <v>7300</v>
          </cell>
        </row>
        <row r="141">
          <cell r="B141" t="str">
            <v>B2068</v>
          </cell>
          <cell r="C141" t="str">
            <v xml:space="preserve"> 23</v>
          </cell>
          <cell r="D141">
            <v>7100</v>
          </cell>
        </row>
        <row r="142">
          <cell r="B142" t="str">
            <v>B4741</v>
          </cell>
          <cell r="C142" t="str">
            <v xml:space="preserve"> 25</v>
          </cell>
          <cell r="D142">
            <v>150</v>
          </cell>
        </row>
        <row r="143">
          <cell r="B143" t="str">
            <v>A0248</v>
          </cell>
          <cell r="C143" t="str">
            <v xml:space="preserve"> 24</v>
          </cell>
          <cell r="D143">
            <v>1000</v>
          </cell>
        </row>
        <row r="144">
          <cell r="B144" t="str">
            <v>B4629</v>
          </cell>
          <cell r="C144" t="str">
            <v xml:space="preserve"> 25</v>
          </cell>
          <cell r="D144">
            <v>10600</v>
          </cell>
        </row>
        <row r="145">
          <cell r="B145" t="str">
            <v>B0718</v>
          </cell>
          <cell r="C145" t="str">
            <v xml:space="preserve"> 25</v>
          </cell>
          <cell r="D145">
            <v>95200</v>
          </cell>
        </row>
        <row r="146">
          <cell r="B146" t="str">
            <v>B0988</v>
          </cell>
          <cell r="C146" t="str">
            <v xml:space="preserve"> 26</v>
          </cell>
          <cell r="D146">
            <v>5</v>
          </cell>
        </row>
        <row r="147">
          <cell r="B147" t="str">
            <v>B4443</v>
          </cell>
          <cell r="C147" t="str">
            <v xml:space="preserve"> 25</v>
          </cell>
          <cell r="D147">
            <v>8200</v>
          </cell>
        </row>
        <row r="148">
          <cell r="B148" t="str">
            <v>B4669</v>
          </cell>
          <cell r="C148" t="str">
            <v xml:space="preserve"> 25</v>
          </cell>
          <cell r="D148">
            <v>4000</v>
          </cell>
        </row>
        <row r="149">
          <cell r="B149" t="str">
            <v>B1314</v>
          </cell>
          <cell r="C149" t="str">
            <v xml:space="preserve"> 24</v>
          </cell>
          <cell r="D149">
            <v>5250</v>
          </cell>
        </row>
        <row r="150">
          <cell r="B150" t="str">
            <v>B4320</v>
          </cell>
          <cell r="C150" t="str">
            <v xml:space="preserve"> 23</v>
          </cell>
          <cell r="D150">
            <v>6</v>
          </cell>
        </row>
        <row r="151">
          <cell r="B151" t="str">
            <v>B2007</v>
          </cell>
          <cell r="C151" t="str">
            <v xml:space="preserve"> 24</v>
          </cell>
          <cell r="D151">
            <v>26260</v>
          </cell>
        </row>
        <row r="152">
          <cell r="B152" t="str">
            <v>B1463</v>
          </cell>
          <cell r="C152" t="str">
            <v xml:space="preserve"> 24</v>
          </cell>
          <cell r="D152">
            <v>190000</v>
          </cell>
        </row>
        <row r="153">
          <cell r="B153" t="str">
            <v>B4427</v>
          </cell>
          <cell r="C153" t="str">
            <v xml:space="preserve"> 25</v>
          </cell>
          <cell r="D153">
            <v>8255</v>
          </cell>
        </row>
        <row r="154">
          <cell r="B154" t="str">
            <v>B0817</v>
          </cell>
          <cell r="C154" t="str">
            <v xml:space="preserve"> 25</v>
          </cell>
          <cell r="D154">
            <v>1457</v>
          </cell>
        </row>
        <row r="155">
          <cell r="B155" t="str">
            <v>B2003</v>
          </cell>
          <cell r="C155" t="str">
            <v xml:space="preserve"> 24</v>
          </cell>
          <cell r="D155">
            <v>28000</v>
          </cell>
        </row>
        <row r="156">
          <cell r="B156" t="str">
            <v>B4805</v>
          </cell>
          <cell r="C156" t="str">
            <v xml:space="preserve"> 25</v>
          </cell>
          <cell r="D156">
            <v>160</v>
          </cell>
        </row>
        <row r="157">
          <cell r="B157" t="str">
            <v>B5396</v>
          </cell>
          <cell r="C157" t="str">
            <v xml:space="preserve"> 24</v>
          </cell>
          <cell r="D157">
            <v>20000</v>
          </cell>
        </row>
        <row r="158">
          <cell r="B158" t="str">
            <v>B0496</v>
          </cell>
          <cell r="C158" t="str">
            <v xml:space="preserve"> 25</v>
          </cell>
          <cell r="D158">
            <v>3700</v>
          </cell>
        </row>
        <row r="159">
          <cell r="B159" t="str">
            <v>A0204</v>
          </cell>
          <cell r="C159" t="str">
            <v xml:space="preserve"> 24</v>
          </cell>
          <cell r="D159">
            <v>3600</v>
          </cell>
        </row>
        <row r="160">
          <cell r="B160" t="str">
            <v>B1396</v>
          </cell>
          <cell r="C160" t="str">
            <v xml:space="preserve"> 24</v>
          </cell>
          <cell r="D160">
            <v>40920</v>
          </cell>
        </row>
        <row r="161">
          <cell r="B161" t="str">
            <v>B1936</v>
          </cell>
          <cell r="C161" t="str">
            <v xml:space="preserve"> 23</v>
          </cell>
          <cell r="D161">
            <v>11000</v>
          </cell>
        </row>
        <row r="162">
          <cell r="B162" t="str">
            <v>B4678</v>
          </cell>
          <cell r="C162" t="str">
            <v xml:space="preserve"> 25</v>
          </cell>
          <cell r="D162">
            <v>9550</v>
          </cell>
        </row>
        <row r="163">
          <cell r="B163" t="str">
            <v>B0643</v>
          </cell>
          <cell r="C163" t="str">
            <v xml:space="preserve"> 25</v>
          </cell>
          <cell r="D163">
            <v>300</v>
          </cell>
        </row>
        <row r="164">
          <cell r="B164" t="str">
            <v>B4780</v>
          </cell>
          <cell r="C164" t="str">
            <v xml:space="preserve"> 25</v>
          </cell>
          <cell r="D164">
            <v>700</v>
          </cell>
        </row>
        <row r="165">
          <cell r="B165" t="str">
            <v>B4858</v>
          </cell>
          <cell r="C165" t="str">
            <v xml:space="preserve"> 25</v>
          </cell>
          <cell r="D165">
            <v>190500</v>
          </cell>
        </row>
        <row r="166">
          <cell r="B166" t="str">
            <v>B4589</v>
          </cell>
          <cell r="C166" t="str">
            <v xml:space="preserve"> 25</v>
          </cell>
          <cell r="D166">
            <v>8000</v>
          </cell>
        </row>
        <row r="167">
          <cell r="B167" t="str">
            <v>B4591</v>
          </cell>
          <cell r="C167" t="str">
            <v xml:space="preserve"> 25</v>
          </cell>
          <cell r="D167">
            <v>8000</v>
          </cell>
        </row>
        <row r="168">
          <cell r="B168" t="str">
            <v>B4787</v>
          </cell>
          <cell r="C168" t="str">
            <v xml:space="preserve"> 25</v>
          </cell>
          <cell r="D168">
            <v>500</v>
          </cell>
        </row>
        <row r="169">
          <cell r="B169" t="str">
            <v>B1339</v>
          </cell>
          <cell r="C169" t="str">
            <v xml:space="preserve"> 24</v>
          </cell>
          <cell r="D169">
            <v>139000</v>
          </cell>
        </row>
        <row r="170">
          <cell r="B170" t="str">
            <v>A0090</v>
          </cell>
          <cell r="C170" t="str">
            <v xml:space="preserve"> 24</v>
          </cell>
          <cell r="D170">
            <v>1000</v>
          </cell>
        </row>
        <row r="171">
          <cell r="B171" t="str">
            <v>B0126</v>
          </cell>
          <cell r="C171" t="str">
            <v xml:space="preserve"> 23</v>
          </cell>
          <cell r="D171">
            <v>60</v>
          </cell>
        </row>
        <row r="172">
          <cell r="B172" t="str">
            <v>B4771</v>
          </cell>
          <cell r="C172" t="str">
            <v xml:space="preserve"> 26</v>
          </cell>
          <cell r="D172">
            <v>2</v>
          </cell>
        </row>
        <row r="173">
          <cell r="B173" t="str">
            <v>B4590</v>
          </cell>
          <cell r="C173" t="str">
            <v xml:space="preserve"> 25</v>
          </cell>
          <cell r="D173">
            <v>8500</v>
          </cell>
        </row>
        <row r="174">
          <cell r="B174" t="str">
            <v>B2275</v>
          </cell>
          <cell r="C174" t="str">
            <v xml:space="preserve"> 23</v>
          </cell>
          <cell r="D174">
            <v>108000</v>
          </cell>
        </row>
        <row r="175">
          <cell r="B175" t="str">
            <v>B0598</v>
          </cell>
          <cell r="C175" t="str">
            <v xml:space="preserve"> 25</v>
          </cell>
          <cell r="D175">
            <v>537</v>
          </cell>
        </row>
        <row r="176">
          <cell r="B176" t="str">
            <v>B1397</v>
          </cell>
          <cell r="C176" t="str">
            <v xml:space="preserve"> 24</v>
          </cell>
          <cell r="D176">
            <v>45310</v>
          </cell>
        </row>
        <row r="177">
          <cell r="B177" t="str">
            <v>B2105</v>
          </cell>
          <cell r="C177" t="str">
            <v xml:space="preserve"> 23</v>
          </cell>
          <cell r="D177">
            <v>30000</v>
          </cell>
        </row>
        <row r="178">
          <cell r="B178" t="str">
            <v>B4799</v>
          </cell>
          <cell r="C178" t="str">
            <v xml:space="preserve"> 24</v>
          </cell>
          <cell r="D178">
            <v>4950</v>
          </cell>
        </row>
        <row r="179">
          <cell r="B179" t="str">
            <v>B0282</v>
          </cell>
          <cell r="C179" t="str">
            <v xml:space="preserve"> 23</v>
          </cell>
          <cell r="D179">
            <v>50000</v>
          </cell>
        </row>
        <row r="180">
          <cell r="B180" t="str">
            <v>B4541</v>
          </cell>
          <cell r="C180" t="str">
            <v xml:space="preserve"> 26</v>
          </cell>
          <cell r="D180">
            <v>4</v>
          </cell>
        </row>
        <row r="181">
          <cell r="B181" t="str">
            <v>B1299</v>
          </cell>
          <cell r="C181" t="str">
            <v xml:space="preserve"> 24</v>
          </cell>
          <cell r="D181">
            <v>36400</v>
          </cell>
        </row>
        <row r="182">
          <cell r="B182" t="str">
            <v>B4429</v>
          </cell>
          <cell r="C182" t="str">
            <v xml:space="preserve"> 25</v>
          </cell>
          <cell r="D182">
            <v>11705</v>
          </cell>
        </row>
        <row r="183">
          <cell r="B183" t="str">
            <v>B4085</v>
          </cell>
          <cell r="C183" t="str">
            <v xml:space="preserve"> 24</v>
          </cell>
          <cell r="D183">
            <v>19950</v>
          </cell>
        </row>
        <row r="184">
          <cell r="B184" t="str">
            <v>B0836</v>
          </cell>
          <cell r="C184" t="str">
            <v xml:space="preserve"> 25</v>
          </cell>
          <cell r="D184">
            <v>150</v>
          </cell>
        </row>
        <row r="185">
          <cell r="B185" t="str">
            <v>B4806</v>
          </cell>
          <cell r="C185" t="str">
            <v xml:space="preserve"> 25</v>
          </cell>
          <cell r="D185">
            <v>400</v>
          </cell>
        </row>
        <row r="186">
          <cell r="B186" t="str">
            <v>B0402</v>
          </cell>
          <cell r="C186" t="str">
            <v xml:space="preserve"> 25</v>
          </cell>
          <cell r="D186">
            <v>203000</v>
          </cell>
        </row>
        <row r="187">
          <cell r="B187" t="str">
            <v>B4147</v>
          </cell>
          <cell r="C187" t="str">
            <v xml:space="preserve"> 25</v>
          </cell>
          <cell r="D187">
            <v>630</v>
          </cell>
        </row>
        <row r="188">
          <cell r="B188" t="str">
            <v>B4536</v>
          </cell>
          <cell r="C188" t="str">
            <v xml:space="preserve"> 25</v>
          </cell>
          <cell r="D188">
            <v>10000</v>
          </cell>
        </row>
        <row r="189">
          <cell r="B189" t="str">
            <v>B4807</v>
          </cell>
          <cell r="C189" t="str">
            <v xml:space="preserve"> 25</v>
          </cell>
          <cell r="D189">
            <v>200</v>
          </cell>
        </row>
        <row r="190">
          <cell r="B190" t="str">
            <v>B2605</v>
          </cell>
          <cell r="C190" t="str">
            <v xml:space="preserve"> 23</v>
          </cell>
          <cell r="D190">
            <v>47000</v>
          </cell>
        </row>
        <row r="191">
          <cell r="B191" t="str">
            <v>B4382</v>
          </cell>
          <cell r="C191" t="str">
            <v xml:space="preserve"> 24</v>
          </cell>
          <cell r="D191">
            <v>23000</v>
          </cell>
        </row>
        <row r="192">
          <cell r="B192" t="str">
            <v>B4725</v>
          </cell>
          <cell r="C192" t="str">
            <v xml:space="preserve"> 23</v>
          </cell>
          <cell r="D192">
            <v>166500</v>
          </cell>
        </row>
        <row r="193">
          <cell r="B193" t="str">
            <v>B0828</v>
          </cell>
          <cell r="C193" t="str">
            <v xml:space="preserve"> 25</v>
          </cell>
          <cell r="D193">
            <v>280000</v>
          </cell>
        </row>
        <row r="194">
          <cell r="B194" t="str">
            <v>B0816</v>
          </cell>
          <cell r="C194" t="str">
            <v xml:space="preserve"> 25</v>
          </cell>
          <cell r="D194">
            <v>68000</v>
          </cell>
        </row>
        <row r="195">
          <cell r="B195" t="str">
            <v>A0767</v>
          </cell>
          <cell r="C195" t="str">
            <v xml:space="preserve"> 24</v>
          </cell>
          <cell r="D195">
            <v>45000</v>
          </cell>
        </row>
        <row r="196">
          <cell r="B196" t="str">
            <v>B4724</v>
          </cell>
          <cell r="C196" t="str">
            <v xml:space="preserve"> 23</v>
          </cell>
          <cell r="D196">
            <v>248000</v>
          </cell>
        </row>
        <row r="197">
          <cell r="B197" t="str">
            <v>B0545</v>
          </cell>
          <cell r="C197" t="str">
            <v xml:space="preserve"> 25</v>
          </cell>
          <cell r="D197">
            <v>272</v>
          </cell>
        </row>
        <row r="198">
          <cell r="B198" t="str">
            <v>B0815</v>
          </cell>
          <cell r="C198" t="str">
            <v xml:space="preserve"> 25</v>
          </cell>
          <cell r="D198">
            <v>183</v>
          </cell>
        </row>
        <row r="199">
          <cell r="B199" t="str">
            <v>B1468</v>
          </cell>
          <cell r="C199" t="str">
            <v xml:space="preserve"> 24</v>
          </cell>
          <cell r="D199">
            <v>110000</v>
          </cell>
        </row>
        <row r="200">
          <cell r="B200" t="str">
            <v>B1877</v>
          </cell>
          <cell r="C200" t="str">
            <v xml:space="preserve"> 23</v>
          </cell>
          <cell r="D200">
            <v>11000</v>
          </cell>
        </row>
        <row r="201">
          <cell r="B201" t="str">
            <v>B2569</v>
          </cell>
          <cell r="C201" t="str">
            <v xml:space="preserve"> 25</v>
          </cell>
          <cell r="D201">
            <v>6250</v>
          </cell>
        </row>
        <row r="202">
          <cell r="B202" t="str">
            <v>B4716</v>
          </cell>
          <cell r="C202" t="str">
            <v xml:space="preserve"> 25</v>
          </cell>
          <cell r="D202">
            <v>230</v>
          </cell>
        </row>
        <row r="203">
          <cell r="B203" t="str">
            <v>B0159</v>
          </cell>
          <cell r="C203" t="str">
            <v xml:space="preserve"> 25</v>
          </cell>
          <cell r="D203">
            <v>4</v>
          </cell>
        </row>
        <row r="204">
          <cell r="B204" t="str">
            <v>B4690</v>
          </cell>
          <cell r="C204" t="str">
            <v xml:space="preserve"> 23</v>
          </cell>
          <cell r="D204">
            <v>600</v>
          </cell>
        </row>
        <row r="205">
          <cell r="B205" t="str">
            <v>B4065</v>
          </cell>
          <cell r="C205" t="str">
            <v xml:space="preserve"> 24</v>
          </cell>
          <cell r="D205">
            <v>100000</v>
          </cell>
        </row>
        <row r="206">
          <cell r="B206" t="str">
            <v>B4530</v>
          </cell>
          <cell r="C206" t="str">
            <v xml:space="preserve"> 23</v>
          </cell>
          <cell r="D206">
            <v>64950</v>
          </cell>
        </row>
        <row r="207">
          <cell r="B207" t="str">
            <v>B1410</v>
          </cell>
          <cell r="C207" t="str">
            <v xml:space="preserve"> 24</v>
          </cell>
          <cell r="D207">
            <v>89690</v>
          </cell>
        </row>
        <row r="208">
          <cell r="B208" t="str">
            <v>B0498</v>
          </cell>
          <cell r="C208" t="str">
            <v xml:space="preserve"> 25</v>
          </cell>
          <cell r="D208">
            <v>5873</v>
          </cell>
        </row>
        <row r="209">
          <cell r="B209" t="str">
            <v>B4804</v>
          </cell>
          <cell r="C209" t="str">
            <v xml:space="preserve"> 25</v>
          </cell>
          <cell r="D209">
            <v>26500</v>
          </cell>
        </row>
        <row r="210">
          <cell r="B210" t="str">
            <v>B0295</v>
          </cell>
          <cell r="C210" t="str">
            <v xml:space="preserve"> 25</v>
          </cell>
          <cell r="D210">
            <v>1000</v>
          </cell>
        </row>
        <row r="211">
          <cell r="B211" t="str">
            <v>B1573</v>
          </cell>
          <cell r="C211" t="str">
            <v xml:space="preserve"> 24</v>
          </cell>
          <cell r="D211">
            <v>180000</v>
          </cell>
        </row>
        <row r="212">
          <cell r="B212" t="str">
            <v>B4781</v>
          </cell>
          <cell r="C212" t="str">
            <v xml:space="preserve"> 25</v>
          </cell>
          <cell r="D212">
            <v>10000</v>
          </cell>
        </row>
        <row r="213">
          <cell r="B213" t="str">
            <v>B1525</v>
          </cell>
          <cell r="C213" t="str">
            <v xml:space="preserve"> 24</v>
          </cell>
          <cell r="D213">
            <v>105000</v>
          </cell>
        </row>
        <row r="214">
          <cell r="B214" t="str">
            <v>B4700</v>
          </cell>
          <cell r="C214" t="str">
            <v xml:space="preserve"> 25</v>
          </cell>
          <cell r="D214">
            <v>600</v>
          </cell>
        </row>
        <row r="215">
          <cell r="B215" t="str">
            <v>B0495</v>
          </cell>
          <cell r="C215" t="str">
            <v xml:space="preserve"> 25</v>
          </cell>
          <cell r="D215">
            <v>6300</v>
          </cell>
        </row>
        <row r="216">
          <cell r="B216" t="str">
            <v>B2974</v>
          </cell>
          <cell r="C216" t="str">
            <v xml:space="preserve"> 23</v>
          </cell>
          <cell r="D216">
            <v>35000</v>
          </cell>
        </row>
        <row r="217">
          <cell r="B217" t="str">
            <v>B2622</v>
          </cell>
          <cell r="C217" t="str">
            <v xml:space="preserve"> 24</v>
          </cell>
          <cell r="D217">
            <v>30000</v>
          </cell>
        </row>
        <row r="218">
          <cell r="B218" t="str">
            <v>B2322</v>
          </cell>
          <cell r="C218" t="str">
            <v xml:space="preserve"> 25</v>
          </cell>
          <cell r="D218">
            <v>300</v>
          </cell>
        </row>
        <row r="219">
          <cell r="B219" t="str">
            <v>B0600</v>
          </cell>
          <cell r="C219" t="str">
            <v xml:space="preserve"> 25</v>
          </cell>
          <cell r="D219">
            <v>793</v>
          </cell>
        </row>
        <row r="220">
          <cell r="B220" t="str">
            <v>B4458</v>
          </cell>
          <cell r="C220" t="str">
            <v xml:space="preserve"> 25</v>
          </cell>
          <cell r="D220">
            <v>13100</v>
          </cell>
        </row>
        <row r="221">
          <cell r="B221" t="str">
            <v>B2877</v>
          </cell>
          <cell r="C221" t="str">
            <v xml:space="preserve"> 25</v>
          </cell>
          <cell r="D221">
            <v>400</v>
          </cell>
        </row>
        <row r="222">
          <cell r="B222" t="str">
            <v>B4455</v>
          </cell>
          <cell r="C222" t="str">
            <v xml:space="preserve"> 25</v>
          </cell>
          <cell r="D222">
            <v>13200</v>
          </cell>
        </row>
        <row r="223">
          <cell r="B223" t="str">
            <v>B0826</v>
          </cell>
          <cell r="C223" t="str">
            <v xml:space="preserve"> 25</v>
          </cell>
          <cell r="D223">
            <v>2842</v>
          </cell>
        </row>
        <row r="224">
          <cell r="B224" t="str">
            <v>B4748</v>
          </cell>
          <cell r="C224" t="str">
            <v xml:space="preserve"> 25</v>
          </cell>
          <cell r="D224">
            <v>16600</v>
          </cell>
        </row>
        <row r="225">
          <cell r="B225" t="str">
            <v>B4859</v>
          </cell>
          <cell r="C225" t="str">
            <v xml:space="preserve"> 24</v>
          </cell>
          <cell r="D225">
            <v>60000</v>
          </cell>
        </row>
        <row r="226">
          <cell r="B226" t="str">
            <v>B2352</v>
          </cell>
          <cell r="C226" t="str">
            <v xml:space="preserve"> 23</v>
          </cell>
          <cell r="D226">
            <v>173528</v>
          </cell>
        </row>
        <row r="227">
          <cell r="B227" t="str">
            <v>B4605</v>
          </cell>
          <cell r="C227" t="str">
            <v xml:space="preserve"> 24</v>
          </cell>
          <cell r="D227">
            <v>10000</v>
          </cell>
        </row>
        <row r="228">
          <cell r="B228" t="str">
            <v>B2036</v>
          </cell>
          <cell r="C228" t="str">
            <v xml:space="preserve"> 24</v>
          </cell>
          <cell r="D228">
            <v>62000</v>
          </cell>
        </row>
        <row r="229">
          <cell r="B229" t="str">
            <v>B4797</v>
          </cell>
          <cell r="C229" t="str">
            <v xml:space="preserve"> 23</v>
          </cell>
          <cell r="D229">
            <v>60000</v>
          </cell>
        </row>
        <row r="230">
          <cell r="B230" t="str">
            <v>B4789</v>
          </cell>
          <cell r="C230" t="str">
            <v xml:space="preserve"> 25</v>
          </cell>
          <cell r="D230">
            <v>639</v>
          </cell>
        </row>
        <row r="231">
          <cell r="B231" t="str">
            <v>B0743</v>
          </cell>
          <cell r="C231" t="str">
            <v xml:space="preserve"> 23</v>
          </cell>
          <cell r="D231">
            <v>26000</v>
          </cell>
        </row>
        <row r="232">
          <cell r="B232" t="str">
            <v>B0229</v>
          </cell>
          <cell r="C232" t="str">
            <v xml:space="preserve"> 23</v>
          </cell>
          <cell r="D232">
            <v>230000</v>
          </cell>
        </row>
        <row r="233">
          <cell r="B233" t="str">
            <v>B0827</v>
          </cell>
          <cell r="C233" t="str">
            <v xml:space="preserve"> 25</v>
          </cell>
          <cell r="D233">
            <v>234</v>
          </cell>
        </row>
        <row r="234">
          <cell r="B234" t="str">
            <v>B1713</v>
          </cell>
          <cell r="C234" t="str">
            <v xml:space="preserve"> 23</v>
          </cell>
          <cell r="D234">
            <v>100</v>
          </cell>
        </row>
        <row r="235">
          <cell r="B235" t="str">
            <v>B2244</v>
          </cell>
          <cell r="C235" t="str">
            <v xml:space="preserve"> 23</v>
          </cell>
          <cell r="D235">
            <v>46560</v>
          </cell>
        </row>
        <row r="236">
          <cell r="B236" t="str">
            <v>B2032</v>
          </cell>
          <cell r="C236" t="str">
            <v xml:space="preserve"> 24</v>
          </cell>
          <cell r="D236">
            <v>67100</v>
          </cell>
        </row>
        <row r="237">
          <cell r="B237" t="str">
            <v>B4258</v>
          </cell>
          <cell r="C237" t="str">
            <v xml:space="preserve"> 26</v>
          </cell>
          <cell r="D237">
            <v>4</v>
          </cell>
        </row>
        <row r="238">
          <cell r="B238" t="str">
            <v>B4671</v>
          </cell>
          <cell r="C238" t="str">
            <v xml:space="preserve"> 25</v>
          </cell>
          <cell r="D238">
            <v>11000</v>
          </cell>
        </row>
        <row r="239">
          <cell r="B239" t="str">
            <v>B4769</v>
          </cell>
          <cell r="C239" t="str">
            <v xml:space="preserve"> 26</v>
          </cell>
          <cell r="D239">
            <v>5</v>
          </cell>
        </row>
        <row r="240">
          <cell r="B240" t="str">
            <v>B0395</v>
          </cell>
          <cell r="C240" t="str">
            <v xml:space="preserve"> 25</v>
          </cell>
          <cell r="D240">
            <v>257000</v>
          </cell>
        </row>
        <row r="241">
          <cell r="B241" t="str">
            <v>B0663</v>
          </cell>
          <cell r="C241" t="str">
            <v xml:space="preserve"> 25</v>
          </cell>
          <cell r="D241">
            <v>464</v>
          </cell>
        </row>
        <row r="242">
          <cell r="B242" t="str">
            <v>B2973</v>
          </cell>
          <cell r="C242" t="str">
            <v xml:space="preserve"> 23</v>
          </cell>
          <cell r="D242">
            <v>45000</v>
          </cell>
        </row>
        <row r="243">
          <cell r="B243" t="str">
            <v>B1015</v>
          </cell>
          <cell r="C243" t="str">
            <v xml:space="preserve"> 26</v>
          </cell>
          <cell r="D243">
            <v>5600</v>
          </cell>
        </row>
        <row r="244">
          <cell r="B244" t="str">
            <v>B0283</v>
          </cell>
          <cell r="C244" t="str">
            <v xml:space="preserve"> 23</v>
          </cell>
          <cell r="D244">
            <v>43000</v>
          </cell>
        </row>
        <row r="245">
          <cell r="B245" t="str">
            <v>B0284</v>
          </cell>
          <cell r="C245" t="str">
            <v xml:space="preserve"> 23</v>
          </cell>
          <cell r="D245">
            <v>43000</v>
          </cell>
        </row>
        <row r="246">
          <cell r="B246" t="str">
            <v>B4668</v>
          </cell>
          <cell r="C246" t="str">
            <v xml:space="preserve"> 25</v>
          </cell>
          <cell r="D246">
            <v>10000</v>
          </cell>
        </row>
        <row r="247">
          <cell r="B247" t="str">
            <v>B4743</v>
          </cell>
          <cell r="C247" t="str">
            <v xml:space="preserve"> 25</v>
          </cell>
          <cell r="D247">
            <v>2000</v>
          </cell>
        </row>
        <row r="248">
          <cell r="B248" t="str">
            <v>A0364</v>
          </cell>
          <cell r="C248" t="str">
            <v xml:space="preserve"> 24</v>
          </cell>
          <cell r="D248">
            <v>1800</v>
          </cell>
        </row>
        <row r="249">
          <cell r="B249" t="str">
            <v>B4776</v>
          </cell>
          <cell r="C249" t="str">
            <v xml:space="preserve"> 26</v>
          </cell>
          <cell r="D249">
            <v>3</v>
          </cell>
        </row>
        <row r="250">
          <cell r="B250" t="str">
            <v>B0708</v>
          </cell>
          <cell r="C250" t="str">
            <v xml:space="preserve"> 23</v>
          </cell>
          <cell r="D250">
            <v>27500</v>
          </cell>
        </row>
        <row r="251">
          <cell r="B251" t="str">
            <v>B2658</v>
          </cell>
          <cell r="C251" t="str">
            <v xml:space="preserve"> 23</v>
          </cell>
          <cell r="D251">
            <v>44000</v>
          </cell>
        </row>
        <row r="252">
          <cell r="B252" t="str">
            <v>A0378</v>
          </cell>
          <cell r="C252" t="str">
            <v xml:space="preserve"> 24</v>
          </cell>
          <cell r="D252">
            <v>20000</v>
          </cell>
        </row>
        <row r="253">
          <cell r="B253" t="str">
            <v>B0723</v>
          </cell>
          <cell r="C253" t="str">
            <v xml:space="preserve"> 23</v>
          </cell>
          <cell r="D253">
            <v>27500</v>
          </cell>
        </row>
        <row r="254">
          <cell r="B254" t="str">
            <v>B2421</v>
          </cell>
          <cell r="C254" t="str">
            <v xml:space="preserve"> 24</v>
          </cell>
          <cell r="D254">
            <v>53198</v>
          </cell>
        </row>
        <row r="255">
          <cell r="B255" t="str">
            <v>B4762</v>
          </cell>
          <cell r="C255" t="str">
            <v xml:space="preserve"> 25</v>
          </cell>
          <cell r="D255">
            <v>26900</v>
          </cell>
        </row>
        <row r="256">
          <cell r="B256" t="str">
            <v>B4735</v>
          </cell>
          <cell r="C256" t="str">
            <v xml:space="preserve"> 25</v>
          </cell>
          <cell r="D256">
            <v>20000</v>
          </cell>
        </row>
        <row r="257">
          <cell r="B257" t="str">
            <v>B0544</v>
          </cell>
          <cell r="C257" t="str">
            <v xml:space="preserve"> 25</v>
          </cell>
          <cell r="D257">
            <v>470</v>
          </cell>
        </row>
        <row r="258">
          <cell r="B258" t="str">
            <v>B0721</v>
          </cell>
          <cell r="C258" t="str">
            <v xml:space="preserve"> 25</v>
          </cell>
          <cell r="D258">
            <v>290000</v>
          </cell>
        </row>
        <row r="259">
          <cell r="B259" t="str">
            <v>B4658</v>
          </cell>
          <cell r="C259" t="str">
            <v xml:space="preserve"> 23</v>
          </cell>
          <cell r="D259">
            <v>40000</v>
          </cell>
        </row>
        <row r="260">
          <cell r="B260" t="str">
            <v>B4234</v>
          </cell>
          <cell r="C260" t="str">
            <v xml:space="preserve"> 25</v>
          </cell>
          <cell r="D260">
            <v>280000</v>
          </cell>
        </row>
        <row r="261">
          <cell r="B261" t="str">
            <v>B4146</v>
          </cell>
          <cell r="C261" t="str">
            <v xml:space="preserve"> 25</v>
          </cell>
          <cell r="D261">
            <v>4200</v>
          </cell>
        </row>
        <row r="262">
          <cell r="B262" t="str">
            <v>B4523</v>
          </cell>
          <cell r="C262" t="str">
            <v xml:space="preserve"> 23</v>
          </cell>
          <cell r="D262">
            <v>142000</v>
          </cell>
        </row>
        <row r="263">
          <cell r="B263" t="str">
            <v>B1571</v>
          </cell>
          <cell r="C263" t="str">
            <v xml:space="preserve"> 23</v>
          </cell>
          <cell r="D263">
            <v>63800</v>
          </cell>
        </row>
        <row r="264">
          <cell r="B264" t="str">
            <v>B2031</v>
          </cell>
          <cell r="C264" t="str">
            <v xml:space="preserve"> 24</v>
          </cell>
          <cell r="D264">
            <v>80300</v>
          </cell>
        </row>
        <row r="265">
          <cell r="B265" t="str">
            <v>B0536</v>
          </cell>
          <cell r="C265" t="str">
            <v xml:space="preserve"> 25</v>
          </cell>
          <cell r="D265">
            <v>485</v>
          </cell>
        </row>
        <row r="266">
          <cell r="B266" t="str">
            <v>B4257</v>
          </cell>
          <cell r="C266" t="str">
            <v xml:space="preserve"> 26</v>
          </cell>
          <cell r="D266">
            <v>4</v>
          </cell>
        </row>
        <row r="267">
          <cell r="B267" t="str">
            <v>B0745</v>
          </cell>
          <cell r="C267" t="str">
            <v xml:space="preserve"> 23</v>
          </cell>
          <cell r="D267">
            <v>56000</v>
          </cell>
        </row>
        <row r="268">
          <cell r="B268" t="str">
            <v>B4677</v>
          </cell>
          <cell r="C268" t="str">
            <v xml:space="preserve"> 25</v>
          </cell>
          <cell r="D268">
            <v>19400</v>
          </cell>
        </row>
        <row r="269">
          <cell r="B269" t="str">
            <v>B4767</v>
          </cell>
          <cell r="C269" t="str">
            <v xml:space="preserve"> 26</v>
          </cell>
          <cell r="D269">
            <v>2</v>
          </cell>
        </row>
        <row r="270">
          <cell r="B270" t="str">
            <v>B4456</v>
          </cell>
          <cell r="C270" t="str">
            <v xml:space="preserve"> 25</v>
          </cell>
          <cell r="D270">
            <v>19800</v>
          </cell>
        </row>
        <row r="271">
          <cell r="B271" t="str">
            <v>B4437</v>
          </cell>
          <cell r="C271" t="str">
            <v xml:space="preserve"> 25</v>
          </cell>
          <cell r="D271">
            <v>24402</v>
          </cell>
        </row>
        <row r="272">
          <cell r="B272" t="str">
            <v>B1840</v>
          </cell>
          <cell r="C272" t="str">
            <v xml:space="preserve"> 24</v>
          </cell>
          <cell r="D272">
            <v>456000</v>
          </cell>
        </row>
        <row r="273">
          <cell r="B273" t="str">
            <v>B4435</v>
          </cell>
          <cell r="C273" t="str">
            <v xml:space="preserve"> 25</v>
          </cell>
          <cell r="D273">
            <v>24890</v>
          </cell>
        </row>
        <row r="274">
          <cell r="B274" t="str">
            <v>B4747</v>
          </cell>
          <cell r="C274" t="str">
            <v xml:space="preserve"> 25</v>
          </cell>
          <cell r="D274">
            <v>10000</v>
          </cell>
        </row>
        <row r="275">
          <cell r="B275" t="str">
            <v>B2690</v>
          </cell>
          <cell r="C275" t="str">
            <v xml:space="preserve"> 23</v>
          </cell>
          <cell r="D275">
            <v>35000</v>
          </cell>
        </row>
        <row r="276">
          <cell r="B276" t="str">
            <v>B4385</v>
          </cell>
          <cell r="C276" t="str">
            <v xml:space="preserve"> 25</v>
          </cell>
          <cell r="D276">
            <v>2000</v>
          </cell>
        </row>
        <row r="277">
          <cell r="B277" t="str">
            <v>B4801</v>
          </cell>
          <cell r="C277" t="str">
            <v xml:space="preserve"> 23</v>
          </cell>
          <cell r="D277">
            <v>5000</v>
          </cell>
        </row>
        <row r="278">
          <cell r="B278" t="str">
            <v>B4802</v>
          </cell>
          <cell r="C278" t="str">
            <v xml:space="preserve"> 23</v>
          </cell>
          <cell r="D278">
            <v>5000</v>
          </cell>
        </row>
        <row r="279">
          <cell r="B279" t="str">
            <v>B1400</v>
          </cell>
          <cell r="C279" t="str">
            <v xml:space="preserve"> 24</v>
          </cell>
          <cell r="D279">
            <v>205839</v>
          </cell>
        </row>
        <row r="280">
          <cell r="B280" t="str">
            <v>B4378</v>
          </cell>
          <cell r="C280" t="str">
            <v xml:space="preserve"> 23</v>
          </cell>
          <cell r="D280">
            <v>696000</v>
          </cell>
        </row>
        <row r="281">
          <cell r="B281" t="str">
            <v>B0719</v>
          </cell>
          <cell r="C281" t="str">
            <v xml:space="preserve"> 25</v>
          </cell>
          <cell r="D281">
            <v>313400</v>
          </cell>
        </row>
        <row r="282">
          <cell r="B282" t="str">
            <v>B4687</v>
          </cell>
          <cell r="C282" t="str">
            <v xml:space="preserve"> 25</v>
          </cell>
          <cell r="D282">
            <v>345000</v>
          </cell>
        </row>
        <row r="283">
          <cell r="B283" t="str">
            <v>B1398</v>
          </cell>
          <cell r="C283" t="str">
            <v xml:space="preserve"> 24</v>
          </cell>
          <cell r="D283">
            <v>110140</v>
          </cell>
        </row>
        <row r="284">
          <cell r="B284" t="str">
            <v>B1402</v>
          </cell>
          <cell r="C284" t="str">
            <v xml:space="preserve"> 24</v>
          </cell>
          <cell r="D284">
            <v>55838</v>
          </cell>
        </row>
        <row r="285">
          <cell r="B285" t="str">
            <v>B0835</v>
          </cell>
          <cell r="C285" t="str">
            <v xml:space="preserve"> 25</v>
          </cell>
          <cell r="D285">
            <v>2638</v>
          </cell>
        </row>
        <row r="286">
          <cell r="B286" t="str">
            <v>A0337</v>
          </cell>
          <cell r="C286" t="str">
            <v xml:space="preserve"> 24</v>
          </cell>
          <cell r="D286">
            <v>54000</v>
          </cell>
        </row>
        <row r="287">
          <cell r="B287" t="str">
            <v>B4407</v>
          </cell>
          <cell r="C287" t="str">
            <v xml:space="preserve"> 23</v>
          </cell>
          <cell r="D287">
            <v>51000</v>
          </cell>
        </row>
        <row r="288">
          <cell r="B288" t="str">
            <v>B0590</v>
          </cell>
          <cell r="C288" t="str">
            <v xml:space="preserve"> 25</v>
          </cell>
          <cell r="D288">
            <v>748</v>
          </cell>
        </row>
        <row r="289">
          <cell r="B289" t="str">
            <v>B0855</v>
          </cell>
          <cell r="C289" t="str">
            <v xml:space="preserve"> 25</v>
          </cell>
          <cell r="D289">
            <v>12340</v>
          </cell>
        </row>
        <row r="290">
          <cell r="B290" t="str">
            <v>B4434</v>
          </cell>
          <cell r="C290" t="str">
            <v xml:space="preserve"> 25</v>
          </cell>
          <cell r="D290">
            <v>27070</v>
          </cell>
        </row>
        <row r="291">
          <cell r="B291" t="str">
            <v>B2972</v>
          </cell>
          <cell r="C291" t="str">
            <v xml:space="preserve"> 23</v>
          </cell>
          <cell r="D291">
            <v>45000</v>
          </cell>
        </row>
        <row r="292">
          <cell r="B292" t="str">
            <v>B2971</v>
          </cell>
          <cell r="C292" t="str">
            <v xml:space="preserve"> 23</v>
          </cell>
          <cell r="D292">
            <v>45000</v>
          </cell>
        </row>
        <row r="293">
          <cell r="B293" t="str">
            <v>B4244</v>
          </cell>
          <cell r="C293" t="str">
            <v xml:space="preserve"> 26</v>
          </cell>
          <cell r="D293">
            <v>5</v>
          </cell>
        </row>
        <row r="294">
          <cell r="B294" t="str">
            <v>B2874</v>
          </cell>
          <cell r="C294" t="str">
            <v xml:space="preserve"> 23</v>
          </cell>
          <cell r="D294">
            <v>13700</v>
          </cell>
        </row>
        <row r="295">
          <cell r="B295" t="str">
            <v>B4067</v>
          </cell>
          <cell r="C295" t="str">
            <v xml:space="preserve"> 24</v>
          </cell>
          <cell r="D295">
            <v>200000</v>
          </cell>
        </row>
        <row r="296">
          <cell r="B296" t="str">
            <v>B2009</v>
          </cell>
          <cell r="C296" t="str">
            <v xml:space="preserve"> 24</v>
          </cell>
          <cell r="D296">
            <v>91560</v>
          </cell>
        </row>
        <row r="297">
          <cell r="B297" t="str">
            <v>B4210</v>
          </cell>
          <cell r="C297" t="str">
            <v xml:space="preserve"> 25</v>
          </cell>
          <cell r="D297">
            <v>78000</v>
          </cell>
        </row>
        <row r="298">
          <cell r="B298" t="str">
            <v>B0665</v>
          </cell>
          <cell r="C298" t="str">
            <v xml:space="preserve"> 25</v>
          </cell>
          <cell r="D298">
            <v>1390</v>
          </cell>
        </row>
        <row r="299">
          <cell r="B299" t="str">
            <v>B0400</v>
          </cell>
          <cell r="C299" t="str">
            <v xml:space="preserve"> 25</v>
          </cell>
          <cell r="D299">
            <v>644000</v>
          </cell>
        </row>
        <row r="300">
          <cell r="B300" t="str">
            <v>B0602</v>
          </cell>
          <cell r="C300" t="str">
            <v xml:space="preserve"> 25</v>
          </cell>
          <cell r="D300">
            <v>2450</v>
          </cell>
        </row>
        <row r="301">
          <cell r="B301" t="str">
            <v>B0716</v>
          </cell>
          <cell r="C301" t="str">
            <v xml:space="preserve"> 25</v>
          </cell>
          <cell r="D301">
            <v>333900</v>
          </cell>
        </row>
        <row r="302">
          <cell r="B302" t="str">
            <v>B2327</v>
          </cell>
          <cell r="C302" t="str">
            <v xml:space="preserve"> 23</v>
          </cell>
          <cell r="D302">
            <v>140000</v>
          </cell>
        </row>
        <row r="303">
          <cell r="B303" t="str">
            <v>B1556</v>
          </cell>
          <cell r="C303" t="str">
            <v xml:space="preserve"> 24</v>
          </cell>
          <cell r="D303">
            <v>180000</v>
          </cell>
        </row>
        <row r="304">
          <cell r="B304" t="str">
            <v>B4699</v>
          </cell>
          <cell r="C304" t="str">
            <v xml:space="preserve"> 25</v>
          </cell>
          <cell r="D304">
            <v>1230</v>
          </cell>
        </row>
        <row r="305">
          <cell r="B305" t="str">
            <v>B0542</v>
          </cell>
          <cell r="C305" t="str">
            <v xml:space="preserve"> 25</v>
          </cell>
          <cell r="D305">
            <v>773</v>
          </cell>
        </row>
        <row r="306">
          <cell r="B306" t="str">
            <v>B4475</v>
          </cell>
          <cell r="C306" t="str">
            <v xml:space="preserve"> 25</v>
          </cell>
          <cell r="D306">
            <v>25875</v>
          </cell>
        </row>
        <row r="307">
          <cell r="B307" t="str">
            <v>A1941</v>
          </cell>
          <cell r="C307" t="str">
            <v xml:space="preserve"> 24</v>
          </cell>
          <cell r="D307">
            <v>639</v>
          </cell>
        </row>
        <row r="308">
          <cell r="B308" t="str">
            <v>B0445</v>
          </cell>
          <cell r="C308" t="str">
            <v xml:space="preserve"> 25</v>
          </cell>
          <cell r="D308">
            <v>3183</v>
          </cell>
        </row>
        <row r="309">
          <cell r="B309" t="str">
            <v>B4061</v>
          </cell>
          <cell r="C309" t="str">
            <v xml:space="preserve"> 25</v>
          </cell>
          <cell r="D309">
            <v>2840</v>
          </cell>
        </row>
        <row r="310">
          <cell r="B310" t="str">
            <v>B4238</v>
          </cell>
          <cell r="C310" t="str">
            <v xml:space="preserve"> 26</v>
          </cell>
          <cell r="D310">
            <v>2</v>
          </cell>
        </row>
        <row r="311">
          <cell r="B311" t="str">
            <v>B0499</v>
          </cell>
          <cell r="C311" t="str">
            <v xml:space="preserve"> 25</v>
          </cell>
          <cell r="D311">
            <v>13515</v>
          </cell>
        </row>
        <row r="312">
          <cell r="B312" t="str">
            <v>B4701</v>
          </cell>
          <cell r="C312" t="str">
            <v xml:space="preserve"> 25</v>
          </cell>
          <cell r="D312">
            <v>1400</v>
          </cell>
        </row>
        <row r="313">
          <cell r="B313" t="str">
            <v>B0014</v>
          </cell>
          <cell r="C313" t="str">
            <v xml:space="preserve"> 25</v>
          </cell>
          <cell r="D313">
            <v>57000</v>
          </cell>
        </row>
        <row r="314">
          <cell r="B314" t="str">
            <v>B1471</v>
          </cell>
          <cell r="C314" t="str">
            <v xml:space="preserve"> 24</v>
          </cell>
          <cell r="D314">
            <v>80000</v>
          </cell>
        </row>
        <row r="315">
          <cell r="B315" t="str">
            <v>B1399</v>
          </cell>
          <cell r="C315" t="str">
            <v xml:space="preserve"> 24</v>
          </cell>
          <cell r="D315">
            <v>471000</v>
          </cell>
        </row>
        <row r="316">
          <cell r="B316" t="str">
            <v>B4800</v>
          </cell>
          <cell r="C316" t="str">
            <v xml:space="preserve"> 23</v>
          </cell>
          <cell r="D316">
            <v>10000</v>
          </cell>
        </row>
        <row r="317">
          <cell r="B317" t="str">
            <v>B2230</v>
          </cell>
          <cell r="C317" t="str">
            <v xml:space="preserve"> 23</v>
          </cell>
          <cell r="D317">
            <v>25000</v>
          </cell>
        </row>
        <row r="318">
          <cell r="B318" t="str">
            <v>B0715</v>
          </cell>
          <cell r="C318" t="str">
            <v xml:space="preserve"> 25</v>
          </cell>
          <cell r="D318">
            <v>353500</v>
          </cell>
        </row>
        <row r="319">
          <cell r="B319" t="str">
            <v>B4733</v>
          </cell>
          <cell r="C319" t="str">
            <v xml:space="preserve"> 25</v>
          </cell>
          <cell r="D319">
            <v>889</v>
          </cell>
        </row>
        <row r="320">
          <cell r="B320" t="str">
            <v>B2524</v>
          </cell>
          <cell r="C320" t="str">
            <v xml:space="preserve"> 23</v>
          </cell>
          <cell r="D320">
            <v>3900</v>
          </cell>
        </row>
        <row r="321">
          <cell r="B321" t="str">
            <v>B2655</v>
          </cell>
          <cell r="C321" t="str">
            <v xml:space="preserve"> 23</v>
          </cell>
          <cell r="D321">
            <v>74000</v>
          </cell>
        </row>
        <row r="322">
          <cell r="B322" t="str">
            <v>B0105</v>
          </cell>
          <cell r="C322" t="str">
            <v xml:space="preserve"> 23</v>
          </cell>
          <cell r="D322">
            <v>180</v>
          </cell>
        </row>
        <row r="323">
          <cell r="B323" t="str">
            <v>B4770</v>
          </cell>
          <cell r="C323" t="str">
            <v xml:space="preserve"> 26</v>
          </cell>
          <cell r="D323">
            <v>2</v>
          </cell>
        </row>
        <row r="324">
          <cell r="B324" t="str">
            <v>B4777</v>
          </cell>
          <cell r="C324" t="str">
            <v xml:space="preserve"> 26</v>
          </cell>
          <cell r="D324">
            <v>10</v>
          </cell>
        </row>
        <row r="325">
          <cell r="B325" t="str">
            <v>B1401</v>
          </cell>
          <cell r="C325" t="str">
            <v xml:space="preserve"> 24</v>
          </cell>
          <cell r="D325">
            <v>17085</v>
          </cell>
        </row>
        <row r="326">
          <cell r="B326" t="str">
            <v>B4811</v>
          </cell>
          <cell r="C326" t="str">
            <v xml:space="preserve"> 25</v>
          </cell>
          <cell r="D326">
            <v>18000</v>
          </cell>
        </row>
        <row r="327">
          <cell r="B327" t="str">
            <v>B4248</v>
          </cell>
          <cell r="C327" t="str">
            <v xml:space="preserve"> 26</v>
          </cell>
          <cell r="D327">
            <v>2</v>
          </cell>
        </row>
        <row r="328">
          <cell r="B328" t="str">
            <v>B0501</v>
          </cell>
          <cell r="C328" t="str">
            <v xml:space="preserve"> 25</v>
          </cell>
          <cell r="D328">
            <v>15154</v>
          </cell>
        </row>
        <row r="329">
          <cell r="B329" t="str">
            <v>B4218</v>
          </cell>
          <cell r="C329" t="str">
            <v xml:space="preserve"> 24</v>
          </cell>
          <cell r="D329">
            <v>80000</v>
          </cell>
        </row>
        <row r="330">
          <cell r="B330" t="str">
            <v>B4795</v>
          </cell>
          <cell r="C330" t="str">
            <v xml:space="preserve"> 25</v>
          </cell>
          <cell r="D330">
            <v>527</v>
          </cell>
        </row>
        <row r="331">
          <cell r="B331" t="str">
            <v>B1925</v>
          </cell>
          <cell r="C331" t="str">
            <v xml:space="preserve"> 23</v>
          </cell>
          <cell r="D331">
            <v>419000</v>
          </cell>
        </row>
        <row r="332">
          <cell r="B332" t="str">
            <v>B4648</v>
          </cell>
          <cell r="C332" t="str">
            <v xml:space="preserve"> 23</v>
          </cell>
          <cell r="D332">
            <v>385000</v>
          </cell>
        </row>
        <row r="333">
          <cell r="B333" t="str">
            <v>B4683</v>
          </cell>
          <cell r="C333" t="str">
            <v xml:space="preserve"> 25</v>
          </cell>
          <cell r="D333">
            <v>1700</v>
          </cell>
        </row>
        <row r="334">
          <cell r="B334" t="str">
            <v>B4510</v>
          </cell>
          <cell r="C334" t="str">
            <v xml:space="preserve"> 25</v>
          </cell>
          <cell r="D334">
            <v>40250</v>
          </cell>
        </row>
        <row r="335">
          <cell r="B335" t="str">
            <v>B1898</v>
          </cell>
          <cell r="C335" t="str">
            <v xml:space="preserve"> 23</v>
          </cell>
          <cell r="D335">
            <v>33500</v>
          </cell>
        </row>
        <row r="336">
          <cell r="B336" t="str">
            <v>B4754</v>
          </cell>
          <cell r="C336" t="str">
            <v xml:space="preserve"> 23</v>
          </cell>
          <cell r="D336">
            <v>5000</v>
          </cell>
        </row>
        <row r="337">
          <cell r="B337" t="str">
            <v>B4290</v>
          </cell>
          <cell r="C337" t="str">
            <v xml:space="preserve"> 24</v>
          </cell>
          <cell r="D337">
            <v>168713</v>
          </cell>
        </row>
        <row r="338">
          <cell r="B338" t="str">
            <v>B4753</v>
          </cell>
          <cell r="C338" t="str">
            <v xml:space="preserve"> 23</v>
          </cell>
          <cell r="D338">
            <v>240000</v>
          </cell>
        </row>
        <row r="339">
          <cell r="B339" t="str">
            <v>B0661</v>
          </cell>
          <cell r="C339" t="str">
            <v xml:space="preserve"> 25</v>
          </cell>
          <cell r="D339">
            <v>900</v>
          </cell>
        </row>
        <row r="340">
          <cell r="B340" t="str">
            <v>B0833</v>
          </cell>
          <cell r="C340" t="str">
            <v xml:space="preserve"> 25</v>
          </cell>
          <cell r="D340">
            <v>456</v>
          </cell>
        </row>
        <row r="341">
          <cell r="B341" t="str">
            <v>B4723</v>
          </cell>
          <cell r="C341" t="str">
            <v xml:space="preserve"> 23</v>
          </cell>
          <cell r="D341">
            <v>274000</v>
          </cell>
        </row>
        <row r="342">
          <cell r="B342" t="str">
            <v>B0997</v>
          </cell>
          <cell r="C342" t="str">
            <v xml:space="preserve"> 25</v>
          </cell>
          <cell r="D342">
            <v>1300</v>
          </cell>
        </row>
        <row r="343">
          <cell r="B343" t="str">
            <v>B0108</v>
          </cell>
          <cell r="C343" t="str">
            <v xml:space="preserve"> 23</v>
          </cell>
          <cell r="D343">
            <v>450</v>
          </cell>
        </row>
        <row r="344">
          <cell r="B344" t="str">
            <v>B0392</v>
          </cell>
          <cell r="C344" t="str">
            <v xml:space="preserve"> 25</v>
          </cell>
          <cell r="D344">
            <v>60000</v>
          </cell>
        </row>
        <row r="345">
          <cell r="B345" t="str">
            <v>B4796</v>
          </cell>
          <cell r="C345" t="str">
            <v xml:space="preserve"> 23</v>
          </cell>
          <cell r="D345">
            <v>50000</v>
          </cell>
        </row>
        <row r="346">
          <cell r="B346" t="str">
            <v>B4667</v>
          </cell>
          <cell r="C346" t="str">
            <v xml:space="preserve"> 25</v>
          </cell>
          <cell r="D346">
            <v>21000</v>
          </cell>
        </row>
        <row r="347">
          <cell r="B347" t="str">
            <v>B2198</v>
          </cell>
          <cell r="C347" t="str">
            <v xml:space="preserve"> 24</v>
          </cell>
          <cell r="D347">
            <v>564830</v>
          </cell>
        </row>
        <row r="348">
          <cell r="B348" t="str">
            <v>B0537</v>
          </cell>
          <cell r="C348" t="str">
            <v xml:space="preserve"> 25</v>
          </cell>
          <cell r="D348">
            <v>901</v>
          </cell>
        </row>
        <row r="349">
          <cell r="B349" t="str">
            <v>B4066</v>
          </cell>
          <cell r="C349" t="str">
            <v xml:space="preserve"> 24</v>
          </cell>
          <cell r="D349">
            <v>300000</v>
          </cell>
        </row>
        <row r="350">
          <cell r="B350" t="str">
            <v>B4689</v>
          </cell>
          <cell r="C350" t="str">
            <v xml:space="preserve"> 25</v>
          </cell>
          <cell r="D350">
            <v>370000</v>
          </cell>
        </row>
        <row r="351">
          <cell r="B351" t="str">
            <v>B2976</v>
          </cell>
          <cell r="C351" t="str">
            <v xml:space="preserve"> 24</v>
          </cell>
          <cell r="D351">
            <v>116000</v>
          </cell>
        </row>
        <row r="352">
          <cell r="B352" t="str">
            <v>B2006</v>
          </cell>
          <cell r="C352" t="str">
            <v xml:space="preserve"> 24</v>
          </cell>
          <cell r="D352">
            <v>141000</v>
          </cell>
        </row>
        <row r="353">
          <cell r="B353" t="str">
            <v>B2778</v>
          </cell>
          <cell r="C353" t="str">
            <v xml:space="preserve"> 23</v>
          </cell>
          <cell r="D353">
            <v>4950</v>
          </cell>
        </row>
        <row r="354">
          <cell r="B354" t="str">
            <v>B4761</v>
          </cell>
          <cell r="C354" t="str">
            <v xml:space="preserve"> 25</v>
          </cell>
          <cell r="D354">
            <v>52000</v>
          </cell>
        </row>
        <row r="355">
          <cell r="B355" t="str">
            <v>B2400</v>
          </cell>
          <cell r="C355" t="str">
            <v xml:space="preserve"> 25</v>
          </cell>
          <cell r="D355">
            <v>4500</v>
          </cell>
        </row>
        <row r="356">
          <cell r="B356" t="str">
            <v>B2010</v>
          </cell>
          <cell r="C356" t="str">
            <v xml:space="preserve"> 24</v>
          </cell>
          <cell r="D356">
            <v>101440</v>
          </cell>
        </row>
        <row r="357">
          <cell r="B357" t="str">
            <v>B0996</v>
          </cell>
          <cell r="C357" t="str">
            <v xml:space="preserve"> 25</v>
          </cell>
          <cell r="D357">
            <v>2200</v>
          </cell>
        </row>
        <row r="358">
          <cell r="B358" t="str">
            <v>B4499</v>
          </cell>
          <cell r="C358" t="str">
            <v xml:space="preserve"> 23</v>
          </cell>
          <cell r="D358">
            <v>44594</v>
          </cell>
        </row>
        <row r="359">
          <cell r="B359" t="str">
            <v>A0182</v>
          </cell>
          <cell r="C359" t="str">
            <v xml:space="preserve"> 24</v>
          </cell>
          <cell r="D359">
            <v>40000</v>
          </cell>
        </row>
        <row r="360">
          <cell r="B360" t="str">
            <v>B0538</v>
          </cell>
          <cell r="C360" t="str">
            <v xml:space="preserve"> 25</v>
          </cell>
          <cell r="D360">
            <v>794</v>
          </cell>
        </row>
        <row r="361">
          <cell r="B361" t="str">
            <v>B4614</v>
          </cell>
          <cell r="C361" t="str">
            <v xml:space="preserve"> 25</v>
          </cell>
          <cell r="D361">
            <v>4050</v>
          </cell>
        </row>
        <row r="362">
          <cell r="B362" t="str">
            <v>B0541</v>
          </cell>
          <cell r="C362" t="str">
            <v xml:space="preserve"> 25</v>
          </cell>
          <cell r="D362">
            <v>871</v>
          </cell>
        </row>
        <row r="363">
          <cell r="B363" t="str">
            <v>B1300</v>
          </cell>
          <cell r="C363" t="str">
            <v xml:space="preserve"> 24</v>
          </cell>
          <cell r="D363">
            <v>111200</v>
          </cell>
        </row>
        <row r="364">
          <cell r="B364" t="str">
            <v>B4438</v>
          </cell>
          <cell r="C364" t="str">
            <v xml:space="preserve"> 25</v>
          </cell>
          <cell r="D364">
            <v>47452</v>
          </cell>
        </row>
        <row r="365">
          <cell r="B365" t="str">
            <v>B0742</v>
          </cell>
          <cell r="C365" t="str">
            <v xml:space="preserve"> 23</v>
          </cell>
          <cell r="D365">
            <v>1680000</v>
          </cell>
        </row>
        <row r="366">
          <cell r="B366" t="str">
            <v>A0160</v>
          </cell>
          <cell r="C366" t="str">
            <v xml:space="preserve"> 24</v>
          </cell>
          <cell r="D366">
            <v>5000</v>
          </cell>
        </row>
        <row r="367">
          <cell r="B367" t="str">
            <v>B4483</v>
          </cell>
          <cell r="C367" t="str">
            <v xml:space="preserve"> 23</v>
          </cell>
          <cell r="D367">
            <v>62</v>
          </cell>
        </row>
        <row r="368">
          <cell r="B368" t="str">
            <v>B4698</v>
          </cell>
          <cell r="C368" t="str">
            <v xml:space="preserve"> 25</v>
          </cell>
          <cell r="D368">
            <v>1900</v>
          </cell>
        </row>
        <row r="369">
          <cell r="B369" t="str">
            <v>B0898</v>
          </cell>
          <cell r="C369" t="str">
            <v xml:space="preserve"> 25</v>
          </cell>
          <cell r="D369">
            <v>50300</v>
          </cell>
        </row>
        <row r="370">
          <cell r="B370" t="str">
            <v>B2343</v>
          </cell>
          <cell r="C370" t="str">
            <v xml:space="preserve"> 23</v>
          </cell>
          <cell r="D370">
            <v>45590</v>
          </cell>
        </row>
        <row r="371">
          <cell r="B371" t="str">
            <v>B1301</v>
          </cell>
          <cell r="C371" t="str">
            <v xml:space="preserve"> 24</v>
          </cell>
          <cell r="D371">
            <v>158980</v>
          </cell>
        </row>
        <row r="372">
          <cell r="B372" t="str">
            <v>B2034</v>
          </cell>
          <cell r="C372" t="str">
            <v xml:space="preserve"> 24</v>
          </cell>
          <cell r="D372">
            <v>177700</v>
          </cell>
        </row>
        <row r="373">
          <cell r="B373" t="str">
            <v>A0468</v>
          </cell>
          <cell r="C373" t="str">
            <v xml:space="preserve"> 24</v>
          </cell>
          <cell r="D373">
            <v>20000</v>
          </cell>
        </row>
        <row r="374">
          <cell r="B374" t="str">
            <v>B0438</v>
          </cell>
          <cell r="C374" t="str">
            <v xml:space="preserve"> 25</v>
          </cell>
          <cell r="D374">
            <v>8789</v>
          </cell>
        </row>
        <row r="375">
          <cell r="B375" t="str">
            <v>B0683</v>
          </cell>
          <cell r="C375" t="str">
            <v xml:space="preserve"> 25</v>
          </cell>
          <cell r="D375">
            <v>1100</v>
          </cell>
        </row>
        <row r="376">
          <cell r="B376" t="str">
            <v>B1110</v>
          </cell>
          <cell r="C376" t="str">
            <v xml:space="preserve"> 25</v>
          </cell>
          <cell r="D376">
            <v>3787</v>
          </cell>
        </row>
        <row r="377">
          <cell r="B377" t="str">
            <v>B0854</v>
          </cell>
          <cell r="C377" t="str">
            <v xml:space="preserve"> 25</v>
          </cell>
          <cell r="D377">
            <v>23960</v>
          </cell>
        </row>
        <row r="378">
          <cell r="B378" t="str">
            <v>B0230</v>
          </cell>
          <cell r="C378" t="str">
            <v xml:space="preserve"> 23</v>
          </cell>
          <cell r="D378">
            <v>173000</v>
          </cell>
        </row>
        <row r="379">
          <cell r="B379" t="str">
            <v>A0144</v>
          </cell>
          <cell r="C379" t="str">
            <v xml:space="preserve"> 24</v>
          </cell>
          <cell r="D379">
            <v>20000</v>
          </cell>
        </row>
        <row r="380">
          <cell r="B380" t="str">
            <v>B4247</v>
          </cell>
          <cell r="C380" t="str">
            <v xml:space="preserve"> 26</v>
          </cell>
          <cell r="D380">
            <v>8</v>
          </cell>
        </row>
        <row r="381">
          <cell r="B381" t="str">
            <v>B2645</v>
          </cell>
          <cell r="C381" t="str">
            <v xml:space="preserve"> 23</v>
          </cell>
          <cell r="D381">
            <v>200000</v>
          </cell>
        </row>
        <row r="382">
          <cell r="B382" t="str">
            <v>B1554</v>
          </cell>
          <cell r="C382" t="str">
            <v xml:space="preserve"> 24</v>
          </cell>
          <cell r="D382">
            <v>150000</v>
          </cell>
        </row>
        <row r="383">
          <cell r="B383" t="str">
            <v>B1093</v>
          </cell>
          <cell r="C383" t="str">
            <v xml:space="preserve"> 23</v>
          </cell>
          <cell r="D383">
            <v>847</v>
          </cell>
        </row>
        <row r="384">
          <cell r="B384" t="str">
            <v>B1697</v>
          </cell>
          <cell r="C384" t="str">
            <v xml:space="preserve"> 23</v>
          </cell>
          <cell r="D384">
            <v>45300</v>
          </cell>
        </row>
        <row r="385">
          <cell r="B385" t="str">
            <v>B0736</v>
          </cell>
          <cell r="C385" t="str">
            <v xml:space="preserve"> 23</v>
          </cell>
          <cell r="D385">
            <v>175000</v>
          </cell>
        </row>
        <row r="386">
          <cell r="B386" t="str">
            <v>B2630</v>
          </cell>
          <cell r="C386" t="str">
            <v xml:space="preserve"> 25</v>
          </cell>
          <cell r="D386">
            <v>88700</v>
          </cell>
        </row>
        <row r="387">
          <cell r="B387" t="str">
            <v>B4502</v>
          </cell>
          <cell r="C387" t="str">
            <v xml:space="preserve"> 23</v>
          </cell>
          <cell r="D387">
            <v>460000</v>
          </cell>
        </row>
        <row r="388">
          <cell r="B388" t="str">
            <v>B0442</v>
          </cell>
          <cell r="C388" t="str">
            <v xml:space="preserve"> 25</v>
          </cell>
          <cell r="D388">
            <v>6281</v>
          </cell>
        </row>
        <row r="389">
          <cell r="B389" t="str">
            <v>A0338</v>
          </cell>
          <cell r="C389" t="str">
            <v xml:space="preserve"> 24</v>
          </cell>
          <cell r="D389">
            <v>117000</v>
          </cell>
        </row>
        <row r="390">
          <cell r="B390" t="str">
            <v>B0444</v>
          </cell>
          <cell r="C390" t="str">
            <v xml:space="preserve"> 25</v>
          </cell>
          <cell r="D390">
            <v>3818</v>
          </cell>
        </row>
        <row r="391">
          <cell r="B391" t="str">
            <v>B0720</v>
          </cell>
          <cell r="C391" t="str">
            <v xml:space="preserve"> 25</v>
          </cell>
          <cell r="D391">
            <v>673200</v>
          </cell>
        </row>
        <row r="392">
          <cell r="B392" t="str">
            <v>B4389</v>
          </cell>
          <cell r="C392" t="str">
            <v xml:space="preserve"> 23</v>
          </cell>
          <cell r="D392">
            <v>70000</v>
          </cell>
        </row>
        <row r="393">
          <cell r="B393" t="str">
            <v>B1119</v>
          </cell>
          <cell r="C393" t="str">
            <v xml:space="preserve"> 23</v>
          </cell>
          <cell r="D393">
            <v>15000</v>
          </cell>
        </row>
        <row r="394">
          <cell r="B394" t="str">
            <v>B4271</v>
          </cell>
          <cell r="C394" t="str">
            <v xml:space="preserve"> 26</v>
          </cell>
          <cell r="D394">
            <v>24</v>
          </cell>
        </row>
        <row r="395">
          <cell r="B395" t="str">
            <v>B4765</v>
          </cell>
          <cell r="C395" t="str">
            <v xml:space="preserve"> 26</v>
          </cell>
          <cell r="D395">
            <v>18</v>
          </cell>
        </row>
        <row r="396">
          <cell r="B396" t="str">
            <v>B0222</v>
          </cell>
          <cell r="C396" t="str">
            <v xml:space="preserve"> 23</v>
          </cell>
          <cell r="D396">
            <v>300</v>
          </cell>
        </row>
        <row r="397">
          <cell r="B397" t="str">
            <v>B4240</v>
          </cell>
          <cell r="C397" t="str">
            <v xml:space="preserve"> 26</v>
          </cell>
          <cell r="D397">
            <v>15</v>
          </cell>
        </row>
        <row r="398">
          <cell r="B398" t="str">
            <v>A0264</v>
          </cell>
          <cell r="C398" t="str">
            <v xml:space="preserve"> 24</v>
          </cell>
          <cell r="D398">
            <v>10900</v>
          </cell>
        </row>
        <row r="399">
          <cell r="B399" t="str">
            <v>A0261</v>
          </cell>
          <cell r="C399" t="str">
            <v xml:space="preserve"> 24</v>
          </cell>
          <cell r="D399">
            <v>95000</v>
          </cell>
        </row>
        <row r="400">
          <cell r="B400" t="str">
            <v>B1411</v>
          </cell>
          <cell r="C400" t="str">
            <v xml:space="preserve"> 24</v>
          </cell>
          <cell r="D400">
            <v>424965</v>
          </cell>
        </row>
        <row r="401">
          <cell r="B401" t="str">
            <v>B4794</v>
          </cell>
          <cell r="C401" t="str">
            <v xml:space="preserve"> 25</v>
          </cell>
          <cell r="D401">
            <v>2120</v>
          </cell>
        </row>
        <row r="402">
          <cell r="B402" t="str">
            <v>A0217</v>
          </cell>
          <cell r="C402" t="str">
            <v xml:space="preserve"> 24</v>
          </cell>
          <cell r="D402">
            <v>20000</v>
          </cell>
        </row>
        <row r="403">
          <cell r="B403" t="str">
            <v>B1549</v>
          </cell>
          <cell r="C403" t="str">
            <v xml:space="preserve"> 24</v>
          </cell>
          <cell r="D403">
            <v>280000</v>
          </cell>
        </row>
        <row r="404">
          <cell r="B404" t="str">
            <v>B0853</v>
          </cell>
          <cell r="C404" t="str">
            <v xml:space="preserve"> 25</v>
          </cell>
          <cell r="D404">
            <v>31125</v>
          </cell>
        </row>
        <row r="405">
          <cell r="B405" t="str">
            <v>B4348</v>
          </cell>
          <cell r="C405" t="str">
            <v xml:space="preserve"> 25</v>
          </cell>
          <cell r="D405">
            <v>48</v>
          </cell>
        </row>
        <row r="406">
          <cell r="B406" t="str">
            <v>B4773</v>
          </cell>
          <cell r="C406" t="str">
            <v xml:space="preserve"> 26</v>
          </cell>
          <cell r="D406">
            <v>31</v>
          </cell>
        </row>
        <row r="407">
          <cell r="B407" t="str">
            <v>B0257</v>
          </cell>
          <cell r="C407" t="str">
            <v xml:space="preserve"> 23</v>
          </cell>
          <cell r="D407">
            <v>67</v>
          </cell>
        </row>
        <row r="408">
          <cell r="B408" t="str">
            <v>B4786</v>
          </cell>
          <cell r="C408" t="str">
            <v xml:space="preserve"> 24</v>
          </cell>
          <cell r="D408">
            <v>406600</v>
          </cell>
        </row>
        <row r="409">
          <cell r="B409" t="str">
            <v>B2506</v>
          </cell>
          <cell r="C409" t="str">
            <v xml:space="preserve"> 25</v>
          </cell>
          <cell r="D409">
            <v>42920</v>
          </cell>
        </row>
        <row r="410">
          <cell r="B410" t="str">
            <v>B1521</v>
          </cell>
          <cell r="C410" t="str">
            <v xml:space="preserve"> 24</v>
          </cell>
          <cell r="D410">
            <v>196000</v>
          </cell>
        </row>
        <row r="411">
          <cell r="B411" t="str">
            <v>B2272</v>
          </cell>
          <cell r="C411" t="str">
            <v xml:space="preserve"> 23</v>
          </cell>
          <cell r="D411">
            <v>90210</v>
          </cell>
        </row>
        <row r="412">
          <cell r="B412" t="str">
            <v>B4740</v>
          </cell>
          <cell r="C412" t="str">
            <v xml:space="preserve"> 25</v>
          </cell>
          <cell r="D412">
            <v>1644</v>
          </cell>
        </row>
        <row r="413">
          <cell r="B413" t="str">
            <v>B0094</v>
          </cell>
          <cell r="C413" t="str">
            <v xml:space="preserve"> 23</v>
          </cell>
          <cell r="D413">
            <v>247700</v>
          </cell>
        </row>
        <row r="414">
          <cell r="B414" t="str">
            <v>B4294</v>
          </cell>
          <cell r="C414" t="str">
            <v xml:space="preserve"> 25</v>
          </cell>
          <cell r="D414">
            <v>15400</v>
          </cell>
        </row>
        <row r="415">
          <cell r="B415" t="str">
            <v>B0350</v>
          </cell>
          <cell r="C415" t="str">
            <v xml:space="preserve"> 23</v>
          </cell>
          <cell r="D415">
            <v>45000</v>
          </cell>
        </row>
        <row r="416">
          <cell r="B416" t="str">
            <v>B0351</v>
          </cell>
          <cell r="C416" t="str">
            <v xml:space="preserve"> 23</v>
          </cell>
          <cell r="D416">
            <v>45000</v>
          </cell>
        </row>
        <row r="417">
          <cell r="B417" t="str">
            <v>B1436</v>
          </cell>
          <cell r="C417" t="str">
            <v xml:space="preserve"> 24</v>
          </cell>
          <cell r="D417">
            <v>204500</v>
          </cell>
        </row>
        <row r="418">
          <cell r="B418" t="str">
            <v>B4040</v>
          </cell>
          <cell r="C418" t="str">
            <v xml:space="preserve"> 23</v>
          </cell>
          <cell r="D418">
            <v>1000</v>
          </cell>
        </row>
        <row r="419">
          <cell r="B419" t="str">
            <v>B1881</v>
          </cell>
          <cell r="C419" t="str">
            <v xml:space="preserve"> 23</v>
          </cell>
          <cell r="D419">
            <v>522100</v>
          </cell>
        </row>
        <row r="420">
          <cell r="B420" t="str">
            <v>B1886</v>
          </cell>
          <cell r="C420" t="str">
            <v xml:space="preserve"> 23</v>
          </cell>
          <cell r="D420">
            <v>780000</v>
          </cell>
        </row>
        <row r="421">
          <cell r="B421" t="str">
            <v>B2621</v>
          </cell>
          <cell r="C421" t="str">
            <v xml:space="preserve"> 24</v>
          </cell>
          <cell r="D421">
            <v>47000</v>
          </cell>
        </row>
        <row r="422">
          <cell r="B422" t="str">
            <v>B4692</v>
          </cell>
          <cell r="C422" t="str">
            <v xml:space="preserve"> 25</v>
          </cell>
          <cell r="D422">
            <v>62000</v>
          </cell>
        </row>
        <row r="423">
          <cell r="B423" t="str">
            <v>B4386</v>
          </cell>
          <cell r="C423" t="str">
            <v xml:space="preserve"> 25</v>
          </cell>
          <cell r="D423">
            <v>1300</v>
          </cell>
        </row>
        <row r="424">
          <cell r="B424" t="str">
            <v>B4674</v>
          </cell>
          <cell r="C424" t="str">
            <v xml:space="preserve"> 26</v>
          </cell>
          <cell r="D424">
            <v>6</v>
          </cell>
        </row>
        <row r="425">
          <cell r="B425" t="str">
            <v>B2488</v>
          </cell>
          <cell r="C425" t="str">
            <v xml:space="preserve"> 23</v>
          </cell>
          <cell r="D425">
            <v>170000</v>
          </cell>
        </row>
        <row r="426">
          <cell r="B426" t="str">
            <v>B2199</v>
          </cell>
          <cell r="C426" t="str">
            <v xml:space="preserve"> 24</v>
          </cell>
          <cell r="D426">
            <v>523250</v>
          </cell>
        </row>
        <row r="427">
          <cell r="B427" t="str">
            <v>B4358</v>
          </cell>
          <cell r="C427" t="str">
            <v xml:space="preserve"> 23</v>
          </cell>
          <cell r="D427">
            <v>400000</v>
          </cell>
        </row>
        <row r="428">
          <cell r="B428" t="str">
            <v>B1696</v>
          </cell>
          <cell r="C428" t="str">
            <v xml:space="preserve"> 23</v>
          </cell>
          <cell r="D428">
            <v>5280</v>
          </cell>
        </row>
        <row r="429">
          <cell r="B429" t="str">
            <v>B4792</v>
          </cell>
          <cell r="C429" t="str">
            <v xml:space="preserve"> 25</v>
          </cell>
          <cell r="D429">
            <v>40000</v>
          </cell>
        </row>
        <row r="430">
          <cell r="B430" t="str">
            <v>B0279</v>
          </cell>
          <cell r="C430" t="str">
            <v xml:space="preserve"> 23</v>
          </cell>
          <cell r="D430">
            <v>134950</v>
          </cell>
        </row>
        <row r="431">
          <cell r="B431" t="str">
            <v>A0143</v>
          </cell>
          <cell r="C431" t="str">
            <v xml:space="preserve"> 24</v>
          </cell>
          <cell r="D431">
            <v>30000</v>
          </cell>
        </row>
        <row r="432">
          <cell r="B432" t="str">
            <v>B2495</v>
          </cell>
          <cell r="C432" t="str">
            <v xml:space="preserve"> 25</v>
          </cell>
          <cell r="D432">
            <v>49000</v>
          </cell>
        </row>
        <row r="433">
          <cell r="B433" t="str">
            <v>A0762</v>
          </cell>
          <cell r="C433" t="str">
            <v xml:space="preserve"> 24</v>
          </cell>
          <cell r="D433">
            <v>4000</v>
          </cell>
        </row>
        <row r="434">
          <cell r="B434" t="str">
            <v>B4398</v>
          </cell>
          <cell r="C434" t="str">
            <v xml:space="preserve"> 23</v>
          </cell>
          <cell r="D434">
            <v>34400</v>
          </cell>
        </row>
        <row r="435">
          <cell r="B435" t="str">
            <v>B4665</v>
          </cell>
          <cell r="C435" t="str">
            <v xml:space="preserve"> 23</v>
          </cell>
          <cell r="D435">
            <v>40000</v>
          </cell>
        </row>
        <row r="436">
          <cell r="B436" t="str">
            <v>B1315</v>
          </cell>
          <cell r="C436" t="str">
            <v xml:space="preserve"> 24</v>
          </cell>
          <cell r="D436">
            <v>480170</v>
          </cell>
        </row>
        <row r="437">
          <cell r="B437" t="str">
            <v>B4632</v>
          </cell>
          <cell r="C437" t="str">
            <v xml:space="preserve"> 23</v>
          </cell>
          <cell r="D437">
            <v>128000</v>
          </cell>
        </row>
        <row r="438">
          <cell r="B438" t="str">
            <v>B1303</v>
          </cell>
          <cell r="C438" t="str">
            <v xml:space="preserve"> 24</v>
          </cell>
          <cell r="D438">
            <v>563500</v>
          </cell>
        </row>
        <row r="439">
          <cell r="B439" t="str">
            <v>B4768</v>
          </cell>
          <cell r="C439" t="str">
            <v xml:space="preserve"> 26</v>
          </cell>
          <cell r="D439">
            <v>30</v>
          </cell>
        </row>
        <row r="440">
          <cell r="B440" t="str">
            <v>A0233</v>
          </cell>
          <cell r="C440" t="str">
            <v xml:space="preserve"> 24</v>
          </cell>
          <cell r="D440">
            <v>175500</v>
          </cell>
        </row>
        <row r="441">
          <cell r="B441" t="str">
            <v>B4518</v>
          </cell>
          <cell r="C441" t="str">
            <v xml:space="preserve"> 26</v>
          </cell>
          <cell r="D441">
            <v>20</v>
          </cell>
        </row>
        <row r="442">
          <cell r="B442" t="str">
            <v>B1296</v>
          </cell>
          <cell r="C442" t="str">
            <v xml:space="preserve"> 24</v>
          </cell>
          <cell r="D442">
            <v>310000</v>
          </cell>
        </row>
        <row r="443">
          <cell r="B443" t="str">
            <v>B0966</v>
          </cell>
          <cell r="C443" t="str">
            <v xml:space="preserve"> 25</v>
          </cell>
          <cell r="D443">
            <v>24600</v>
          </cell>
        </row>
        <row r="444">
          <cell r="B444" t="str">
            <v>A0667</v>
          </cell>
          <cell r="C444" t="str">
            <v xml:space="preserve"> 24</v>
          </cell>
          <cell r="D444">
            <v>25500</v>
          </cell>
        </row>
        <row r="445">
          <cell r="B445" t="str">
            <v>B4791</v>
          </cell>
          <cell r="C445" t="str">
            <v xml:space="preserve"> 24</v>
          </cell>
          <cell r="D445">
            <v>28000</v>
          </cell>
        </row>
        <row r="446">
          <cell r="B446" t="str">
            <v>A0316</v>
          </cell>
          <cell r="C446" t="str">
            <v xml:space="preserve"> 24</v>
          </cell>
          <cell r="D446">
            <v>75000</v>
          </cell>
        </row>
        <row r="447">
          <cell r="B447" t="str">
            <v>B4447</v>
          </cell>
          <cell r="C447" t="str">
            <v xml:space="preserve"> 25</v>
          </cell>
          <cell r="D447">
            <v>58</v>
          </cell>
        </row>
        <row r="448">
          <cell r="B448" t="str">
            <v>B1661</v>
          </cell>
          <cell r="C448" t="str">
            <v xml:space="preserve"> 23</v>
          </cell>
          <cell r="D448">
            <v>750</v>
          </cell>
        </row>
        <row r="449">
          <cell r="B449" t="str">
            <v>A0447</v>
          </cell>
          <cell r="C449" t="str">
            <v xml:space="preserve"> 24</v>
          </cell>
          <cell r="D449">
            <v>125000</v>
          </cell>
        </row>
        <row r="450">
          <cell r="B450" t="str">
            <v>A1942</v>
          </cell>
          <cell r="C450" t="str">
            <v xml:space="preserve"> 24</v>
          </cell>
          <cell r="D450">
            <v>1950</v>
          </cell>
        </row>
        <row r="451">
          <cell r="B451" t="str">
            <v>B4774</v>
          </cell>
          <cell r="C451" t="str">
            <v xml:space="preserve"> 26</v>
          </cell>
          <cell r="D451">
            <v>6</v>
          </cell>
        </row>
        <row r="452">
          <cell r="B452" t="str">
            <v>A1948</v>
          </cell>
          <cell r="C452" t="str">
            <v xml:space="preserve"> 24</v>
          </cell>
          <cell r="D452">
            <v>12000</v>
          </cell>
        </row>
        <row r="453">
          <cell r="B453" t="str">
            <v>B1853</v>
          </cell>
          <cell r="C453" t="str">
            <v xml:space="preserve"> 24</v>
          </cell>
          <cell r="D453">
            <v>43200</v>
          </cell>
        </row>
        <row r="454">
          <cell r="B454" t="str">
            <v>B2039</v>
          </cell>
          <cell r="C454" t="str">
            <v xml:space="preserve"> 24</v>
          </cell>
          <cell r="D454">
            <v>360000</v>
          </cell>
        </row>
        <row r="455">
          <cell r="B455" t="str">
            <v>B0140</v>
          </cell>
          <cell r="C455" t="str">
            <v xml:space="preserve"> 23</v>
          </cell>
          <cell r="D455">
            <v>3500</v>
          </cell>
        </row>
        <row r="456">
          <cell r="B456" t="str">
            <v>B2215</v>
          </cell>
          <cell r="C456" t="str">
            <v xml:space="preserve"> 23</v>
          </cell>
          <cell r="D456">
            <v>5017000</v>
          </cell>
        </row>
        <row r="457">
          <cell r="B457" t="str">
            <v>B2951</v>
          </cell>
          <cell r="C457" t="str">
            <v xml:space="preserve"> 25</v>
          </cell>
          <cell r="D457">
            <v>273800</v>
          </cell>
        </row>
        <row r="458">
          <cell r="B458" t="str">
            <v>B1302</v>
          </cell>
          <cell r="C458" t="str">
            <v xml:space="preserve"> 24</v>
          </cell>
          <cell r="D458">
            <v>1435000</v>
          </cell>
        </row>
        <row r="459">
          <cell r="B459" t="str">
            <v>B1357</v>
          </cell>
          <cell r="C459" t="str">
            <v xml:space="preserve"> 24</v>
          </cell>
          <cell r="D459">
            <v>90700</v>
          </cell>
        </row>
        <row r="460">
          <cell r="B460" t="str">
            <v>B4785</v>
          </cell>
          <cell r="C460" t="str">
            <v xml:space="preserve"> 23</v>
          </cell>
          <cell r="D460">
            <v>4000</v>
          </cell>
        </row>
        <row r="461">
          <cell r="B461" t="str">
            <v>B4599</v>
          </cell>
          <cell r="C461" t="str">
            <v xml:space="preserve"> 23</v>
          </cell>
          <cell r="D461">
            <v>34785</v>
          </cell>
        </row>
        <row r="462">
          <cell r="B462" t="str">
            <v>B0100</v>
          </cell>
          <cell r="C462" t="str">
            <v xml:space="preserve"> 23</v>
          </cell>
          <cell r="D462">
            <v>1220</v>
          </cell>
        </row>
        <row r="463">
          <cell r="B463" t="str">
            <v>B0439</v>
          </cell>
          <cell r="C463" t="str">
            <v xml:space="preserve"> 25</v>
          </cell>
          <cell r="D463">
            <v>18834</v>
          </cell>
        </row>
        <row r="464">
          <cell r="B464" t="str">
            <v>B1752</v>
          </cell>
          <cell r="C464" t="str">
            <v xml:space="preserve"> 23</v>
          </cell>
          <cell r="D464">
            <v>40000</v>
          </cell>
        </row>
        <row r="465">
          <cell r="B465" t="str">
            <v>B0440</v>
          </cell>
          <cell r="C465" t="str">
            <v xml:space="preserve"> 25</v>
          </cell>
          <cell r="D465">
            <v>11616</v>
          </cell>
        </row>
        <row r="466">
          <cell r="B466" t="str">
            <v>A0252</v>
          </cell>
          <cell r="C466" t="str">
            <v xml:space="preserve"> 24</v>
          </cell>
          <cell r="D466">
            <v>33500</v>
          </cell>
        </row>
        <row r="467">
          <cell r="B467" t="str">
            <v>B2345</v>
          </cell>
          <cell r="C467" t="str">
            <v xml:space="preserve"> 23</v>
          </cell>
          <cell r="D467">
            <v>67900</v>
          </cell>
        </row>
        <row r="468">
          <cell r="B468" t="str">
            <v>B0121</v>
          </cell>
          <cell r="C468" t="str">
            <v xml:space="preserve"> 23</v>
          </cell>
          <cell r="D468">
            <v>5020</v>
          </cell>
        </row>
        <row r="469">
          <cell r="B469" t="str">
            <v>B1279</v>
          </cell>
          <cell r="C469" t="str">
            <v xml:space="preserve"> 24</v>
          </cell>
          <cell r="D469">
            <v>36400</v>
          </cell>
        </row>
        <row r="470">
          <cell r="B470" t="str">
            <v>A0216</v>
          </cell>
          <cell r="C470" t="str">
            <v xml:space="preserve"> 24</v>
          </cell>
          <cell r="D470">
            <v>35200</v>
          </cell>
        </row>
        <row r="471">
          <cell r="B471" t="str">
            <v>B4404</v>
          </cell>
          <cell r="C471" t="str">
            <v xml:space="preserve"> 23</v>
          </cell>
          <cell r="D471">
            <v>327000</v>
          </cell>
        </row>
        <row r="472">
          <cell r="B472" t="str">
            <v>B1294</v>
          </cell>
          <cell r="C472" t="str">
            <v xml:space="preserve"> 24</v>
          </cell>
          <cell r="D472">
            <v>592488</v>
          </cell>
        </row>
        <row r="473">
          <cell r="B473" t="str">
            <v>B0134</v>
          </cell>
          <cell r="C473" t="str">
            <v xml:space="preserve"> 23</v>
          </cell>
          <cell r="D473">
            <v>672</v>
          </cell>
        </row>
        <row r="474">
          <cell r="B474" t="str">
            <v>B1118</v>
          </cell>
          <cell r="C474" t="str">
            <v xml:space="preserve"> 23</v>
          </cell>
          <cell r="D474">
            <v>498800</v>
          </cell>
        </row>
        <row r="475">
          <cell r="B475" t="str">
            <v>A0221</v>
          </cell>
          <cell r="C475" t="str">
            <v xml:space="preserve"> 24</v>
          </cell>
          <cell r="D475">
            <v>26700</v>
          </cell>
        </row>
        <row r="476">
          <cell r="B476" t="str">
            <v>B1435</v>
          </cell>
          <cell r="C476" t="str">
            <v xml:space="preserve"> 24</v>
          </cell>
          <cell r="D476">
            <v>630000</v>
          </cell>
        </row>
        <row r="477">
          <cell r="B477" t="str">
            <v>B0739</v>
          </cell>
          <cell r="C477" t="str">
            <v xml:space="preserve"> 23</v>
          </cell>
          <cell r="D477">
            <v>142000</v>
          </cell>
        </row>
        <row r="478">
          <cell r="B478" t="str">
            <v>A1947</v>
          </cell>
          <cell r="C478" t="str">
            <v xml:space="preserve"> 23</v>
          </cell>
          <cell r="D478">
            <v>500000</v>
          </cell>
        </row>
        <row r="479">
          <cell r="B479" t="str">
            <v>B4779</v>
          </cell>
          <cell r="C479" t="str">
            <v xml:space="preserve"> 23</v>
          </cell>
          <cell r="D479">
            <v>36694</v>
          </cell>
        </row>
        <row r="480">
          <cell r="B480" t="str">
            <v>B4778</v>
          </cell>
          <cell r="C480" t="str">
            <v xml:space="preserve"> 23</v>
          </cell>
          <cell r="D480">
            <v>36695</v>
          </cell>
        </row>
        <row r="481">
          <cell r="B481" t="str">
            <v>B4567</v>
          </cell>
          <cell r="C481" t="str">
            <v xml:space="preserve"> 23</v>
          </cell>
          <cell r="D481">
            <v>106300</v>
          </cell>
        </row>
        <row r="482">
          <cell r="B482" t="str">
            <v>A0228</v>
          </cell>
          <cell r="C482" t="str">
            <v xml:space="preserve"> 24</v>
          </cell>
          <cell r="D482">
            <v>28200</v>
          </cell>
        </row>
        <row r="483">
          <cell r="B483" t="str">
            <v>B4242</v>
          </cell>
          <cell r="C483" t="str">
            <v xml:space="preserve"> 26</v>
          </cell>
          <cell r="D483">
            <v>12</v>
          </cell>
        </row>
        <row r="484">
          <cell r="B484" t="str">
            <v>A1410</v>
          </cell>
          <cell r="C484" t="str">
            <v xml:space="preserve"> 24</v>
          </cell>
          <cell r="D484">
            <v>10220</v>
          </cell>
        </row>
        <row r="485">
          <cell r="B485" t="str">
            <v>B2447</v>
          </cell>
          <cell r="C485" t="str">
            <v xml:space="preserve"> 25</v>
          </cell>
          <cell r="D485">
            <v>40680</v>
          </cell>
        </row>
        <row r="486">
          <cell r="B486" t="str">
            <v>B4736</v>
          </cell>
          <cell r="C486" t="str">
            <v xml:space="preserve"> 23</v>
          </cell>
          <cell r="D486">
            <v>27950</v>
          </cell>
        </row>
        <row r="487">
          <cell r="B487" t="str">
            <v>A0165</v>
          </cell>
          <cell r="C487" t="str">
            <v xml:space="preserve"> 24</v>
          </cell>
          <cell r="D487">
            <v>105000</v>
          </cell>
        </row>
        <row r="488">
          <cell r="B488" t="str">
            <v>B1310</v>
          </cell>
          <cell r="C488" t="str">
            <v xml:space="preserve"> 24</v>
          </cell>
          <cell r="D488">
            <v>1409830</v>
          </cell>
        </row>
        <row r="489">
          <cell r="B489" t="str">
            <v>A0146</v>
          </cell>
          <cell r="C489" t="str">
            <v xml:space="preserve"> 24</v>
          </cell>
          <cell r="D489">
            <v>50000</v>
          </cell>
        </row>
        <row r="490">
          <cell r="B490" t="str">
            <v>A0149</v>
          </cell>
          <cell r="C490" t="str">
            <v xml:space="preserve"> 24</v>
          </cell>
          <cell r="D490">
            <v>50000</v>
          </cell>
        </row>
        <row r="491">
          <cell r="B491" t="str">
            <v>B4784</v>
          </cell>
          <cell r="C491" t="str">
            <v xml:space="preserve"> 23</v>
          </cell>
          <cell r="D491">
            <v>5000</v>
          </cell>
        </row>
        <row r="492">
          <cell r="B492" t="str">
            <v>B4686</v>
          </cell>
          <cell r="C492" t="str">
            <v xml:space="preserve"> 24</v>
          </cell>
          <cell r="D492">
            <v>450000</v>
          </cell>
        </row>
        <row r="493">
          <cell r="B493" t="str">
            <v>B2038</v>
          </cell>
          <cell r="C493" t="str">
            <v xml:space="preserve"> 24</v>
          </cell>
          <cell r="D493">
            <v>507300</v>
          </cell>
        </row>
        <row r="494">
          <cell r="B494" t="str">
            <v>B2366</v>
          </cell>
          <cell r="C494" t="str">
            <v xml:space="preserve"> 23</v>
          </cell>
          <cell r="D494">
            <v>268500</v>
          </cell>
        </row>
        <row r="495">
          <cell r="B495" t="str">
            <v>B4664</v>
          </cell>
          <cell r="C495" t="str">
            <v xml:space="preserve"> 23</v>
          </cell>
          <cell r="D495">
            <v>18874</v>
          </cell>
        </row>
        <row r="496">
          <cell r="B496" t="str">
            <v>B1403</v>
          </cell>
          <cell r="C496" t="str">
            <v xml:space="preserve"> 24</v>
          </cell>
          <cell r="D496">
            <v>248602</v>
          </cell>
        </row>
        <row r="497">
          <cell r="B497" t="str">
            <v>B2536</v>
          </cell>
          <cell r="C497" t="str">
            <v xml:space="preserve"> 23</v>
          </cell>
          <cell r="D497">
            <v>1062000</v>
          </cell>
        </row>
        <row r="498">
          <cell r="B498" t="str">
            <v>B1751</v>
          </cell>
          <cell r="C498" t="str">
            <v xml:space="preserve"> 23</v>
          </cell>
          <cell r="D498">
            <v>50000</v>
          </cell>
        </row>
        <row r="499">
          <cell r="B499" t="str">
            <v>A0553</v>
          </cell>
          <cell r="C499" t="str">
            <v xml:space="preserve"> 24</v>
          </cell>
          <cell r="D499">
            <v>300000</v>
          </cell>
        </row>
        <row r="500">
          <cell r="B500" t="str">
            <v>B4328</v>
          </cell>
          <cell r="C500" t="str">
            <v xml:space="preserve"> 23</v>
          </cell>
          <cell r="D500">
            <v>1000</v>
          </cell>
        </row>
        <row r="501">
          <cell r="B501" t="str">
            <v>B4618</v>
          </cell>
          <cell r="C501" t="str">
            <v xml:space="preserve"> 25</v>
          </cell>
          <cell r="D501">
            <v>101900</v>
          </cell>
        </row>
        <row r="502">
          <cell r="B502" t="str">
            <v>B2876</v>
          </cell>
          <cell r="C502" t="str">
            <v xml:space="preserve"> 25</v>
          </cell>
          <cell r="D502">
            <v>47800</v>
          </cell>
        </row>
        <row r="503">
          <cell r="B503" t="str">
            <v>B4742</v>
          </cell>
          <cell r="C503" t="str">
            <v xml:space="preserve"> 25</v>
          </cell>
          <cell r="D503">
            <v>18300</v>
          </cell>
        </row>
        <row r="504">
          <cell r="B504" t="str">
            <v>B4775</v>
          </cell>
          <cell r="C504" t="str">
            <v xml:space="preserve"> 23</v>
          </cell>
          <cell r="D504">
            <v>1000</v>
          </cell>
        </row>
        <row r="505">
          <cell r="B505" t="str">
            <v>B4166</v>
          </cell>
          <cell r="C505" t="str">
            <v xml:space="preserve"> 23</v>
          </cell>
          <cell r="D505">
            <v>3</v>
          </cell>
        </row>
        <row r="506">
          <cell r="B506" t="str">
            <v>B4324</v>
          </cell>
          <cell r="C506" t="str">
            <v xml:space="preserve"> 23</v>
          </cell>
          <cell r="D506">
            <v>2325</v>
          </cell>
        </row>
        <row r="507">
          <cell r="B507" t="str">
            <v>B4245</v>
          </cell>
          <cell r="C507" t="str">
            <v xml:space="preserve"> 26</v>
          </cell>
          <cell r="D507">
            <v>10</v>
          </cell>
        </row>
        <row r="508">
          <cell r="B508" t="str">
            <v>B4525</v>
          </cell>
          <cell r="C508" t="str">
            <v xml:space="preserve"> 25</v>
          </cell>
          <cell r="D508">
            <v>131495</v>
          </cell>
        </row>
        <row r="509">
          <cell r="B509" t="str">
            <v>B4415</v>
          </cell>
          <cell r="C509" t="str">
            <v xml:space="preserve"> 25</v>
          </cell>
          <cell r="D509">
            <v>169500</v>
          </cell>
        </row>
        <row r="510">
          <cell r="B510" t="str">
            <v>B2462</v>
          </cell>
          <cell r="C510" t="str">
            <v xml:space="preserve"> 23</v>
          </cell>
          <cell r="D510">
            <v>136000</v>
          </cell>
        </row>
        <row r="511">
          <cell r="B511" t="str">
            <v>B2480</v>
          </cell>
          <cell r="C511" t="str">
            <v xml:space="preserve"> 25</v>
          </cell>
          <cell r="D511">
            <v>16700</v>
          </cell>
        </row>
        <row r="512">
          <cell r="B512" t="str">
            <v>B1753</v>
          </cell>
          <cell r="C512" t="str">
            <v xml:space="preserve"> 23</v>
          </cell>
          <cell r="D512">
            <v>60000</v>
          </cell>
        </row>
        <row r="513">
          <cell r="B513" t="str">
            <v>A0864</v>
          </cell>
          <cell r="C513" t="str">
            <v xml:space="preserve"> 24</v>
          </cell>
          <cell r="D513">
            <v>600000</v>
          </cell>
        </row>
        <row r="514">
          <cell r="B514" t="str">
            <v>B2511</v>
          </cell>
          <cell r="C514" t="str">
            <v xml:space="preserve"> 25</v>
          </cell>
          <cell r="D514">
            <v>44</v>
          </cell>
        </row>
        <row r="515">
          <cell r="B515" t="str">
            <v>B4379</v>
          </cell>
          <cell r="C515" t="str">
            <v xml:space="preserve"> 23</v>
          </cell>
          <cell r="D515">
            <v>348000</v>
          </cell>
        </row>
        <row r="516">
          <cell r="B516" t="str">
            <v>B4476</v>
          </cell>
          <cell r="C516" t="str">
            <v xml:space="preserve"> 25</v>
          </cell>
          <cell r="D516">
            <v>139120</v>
          </cell>
        </row>
        <row r="517">
          <cell r="B517" t="str">
            <v>B0989</v>
          </cell>
          <cell r="C517" t="str">
            <v xml:space="preserve"> 26</v>
          </cell>
          <cell r="D517">
            <v>353</v>
          </cell>
        </row>
        <row r="518">
          <cell r="B518" t="str">
            <v>B1011</v>
          </cell>
          <cell r="C518" t="str">
            <v xml:space="preserve"> 26</v>
          </cell>
          <cell r="D518">
            <v>2192</v>
          </cell>
        </row>
        <row r="519">
          <cell r="B519" t="str">
            <v>B4695</v>
          </cell>
          <cell r="C519" t="str">
            <v xml:space="preserve"> 23</v>
          </cell>
          <cell r="D519">
            <v>55050</v>
          </cell>
        </row>
        <row r="520">
          <cell r="B520" t="str">
            <v>B4662</v>
          </cell>
          <cell r="C520" t="str">
            <v xml:space="preserve"> 23</v>
          </cell>
          <cell r="D520">
            <v>55062</v>
          </cell>
        </row>
        <row r="521">
          <cell r="B521" t="str">
            <v>B4547</v>
          </cell>
          <cell r="C521" t="str">
            <v xml:space="preserve"> 23</v>
          </cell>
          <cell r="D521">
            <v>540000</v>
          </cell>
        </row>
        <row r="522">
          <cell r="B522" t="str">
            <v>A0239</v>
          </cell>
          <cell r="C522" t="str">
            <v xml:space="preserve"> 24</v>
          </cell>
          <cell r="D522">
            <v>369000</v>
          </cell>
        </row>
        <row r="523">
          <cell r="B523" t="str">
            <v>B1749</v>
          </cell>
          <cell r="C523" t="str">
            <v xml:space="preserve"> 23</v>
          </cell>
          <cell r="D523">
            <v>70000</v>
          </cell>
        </row>
        <row r="524">
          <cell r="B524" t="str">
            <v>B0814</v>
          </cell>
          <cell r="C524" t="str">
            <v xml:space="preserve"> 25</v>
          </cell>
          <cell r="D524">
            <v>2402</v>
          </cell>
        </row>
        <row r="525">
          <cell r="B525" t="str">
            <v>B1927</v>
          </cell>
          <cell r="C525" t="str">
            <v xml:space="preserve"> 23</v>
          </cell>
          <cell r="D525">
            <v>1994000</v>
          </cell>
        </row>
        <row r="526">
          <cell r="B526" t="str">
            <v>B1412</v>
          </cell>
          <cell r="C526" t="str">
            <v xml:space="preserve"> 24</v>
          </cell>
          <cell r="D526">
            <v>362000</v>
          </cell>
        </row>
        <row r="527">
          <cell r="B527" t="str">
            <v>A0223</v>
          </cell>
          <cell r="C527" t="str">
            <v xml:space="preserve"> 24</v>
          </cell>
          <cell r="D527">
            <v>42900</v>
          </cell>
        </row>
        <row r="528">
          <cell r="B528" t="str">
            <v>B1747</v>
          </cell>
          <cell r="C528" t="str">
            <v xml:space="preserve"> 23</v>
          </cell>
          <cell r="D528">
            <v>40000</v>
          </cell>
        </row>
        <row r="529">
          <cell r="B529" t="str">
            <v>A0203</v>
          </cell>
          <cell r="C529" t="str">
            <v xml:space="preserve"> 24</v>
          </cell>
          <cell r="D529">
            <v>80000</v>
          </cell>
        </row>
        <row r="530">
          <cell r="B530" t="str">
            <v>B4633</v>
          </cell>
          <cell r="C530" t="str">
            <v xml:space="preserve"> 25</v>
          </cell>
          <cell r="D530">
            <v>162500</v>
          </cell>
        </row>
        <row r="531">
          <cell r="B531" t="str">
            <v>B4421</v>
          </cell>
          <cell r="C531" t="str">
            <v xml:space="preserve"> 25</v>
          </cell>
          <cell r="D531">
            <v>163400</v>
          </cell>
        </row>
        <row r="532">
          <cell r="B532" t="str">
            <v>B4323</v>
          </cell>
          <cell r="C532" t="str">
            <v xml:space="preserve"> 23</v>
          </cell>
          <cell r="D532">
            <v>1700</v>
          </cell>
        </row>
        <row r="533">
          <cell r="B533" t="str">
            <v>A0185</v>
          </cell>
          <cell r="C533" t="str">
            <v xml:space="preserve"> 24</v>
          </cell>
          <cell r="D533">
            <v>160000</v>
          </cell>
        </row>
        <row r="534">
          <cell r="B534" t="str">
            <v>B4635</v>
          </cell>
          <cell r="C534" t="str">
            <v xml:space="preserve"> 25</v>
          </cell>
          <cell r="D534">
            <v>166500</v>
          </cell>
        </row>
        <row r="535">
          <cell r="B535" t="str">
            <v>B4756</v>
          </cell>
          <cell r="C535" t="str">
            <v xml:space="preserve"> 23</v>
          </cell>
          <cell r="D535">
            <v>900000</v>
          </cell>
        </row>
        <row r="536">
          <cell r="B536" t="str">
            <v>B4790</v>
          </cell>
          <cell r="C536" t="str">
            <v xml:space="preserve"> 25</v>
          </cell>
          <cell r="D536">
            <v>59600</v>
          </cell>
        </row>
        <row r="537">
          <cell r="B537" t="str">
            <v>B4416</v>
          </cell>
          <cell r="C537" t="str">
            <v xml:space="preserve"> 25</v>
          </cell>
          <cell r="D537">
            <v>216500</v>
          </cell>
        </row>
        <row r="538">
          <cell r="B538" t="str">
            <v>B4446</v>
          </cell>
          <cell r="C538" t="str">
            <v xml:space="preserve"> 25</v>
          </cell>
          <cell r="D538">
            <v>219650</v>
          </cell>
        </row>
        <row r="539">
          <cell r="B539" t="str">
            <v>B4696</v>
          </cell>
          <cell r="C539" t="str">
            <v xml:space="preserve"> 25</v>
          </cell>
          <cell r="D539">
            <v>8950</v>
          </cell>
        </row>
        <row r="540">
          <cell r="B540" t="str">
            <v>B4548</v>
          </cell>
          <cell r="C540" t="str">
            <v xml:space="preserve"> 23</v>
          </cell>
          <cell r="D540">
            <v>405000</v>
          </cell>
        </row>
        <row r="541">
          <cell r="B541" t="str">
            <v>A0262</v>
          </cell>
          <cell r="C541" t="str">
            <v xml:space="preserve"> 24</v>
          </cell>
          <cell r="D541">
            <v>174000</v>
          </cell>
        </row>
        <row r="542">
          <cell r="B542" t="str">
            <v>B4657</v>
          </cell>
          <cell r="C542" t="str">
            <v xml:space="preserve"> 24</v>
          </cell>
          <cell r="D542">
            <v>312000</v>
          </cell>
        </row>
        <row r="543">
          <cell r="B543" t="str">
            <v>B1295</v>
          </cell>
          <cell r="C543" t="str">
            <v xml:space="preserve"> 24</v>
          </cell>
          <cell r="D543">
            <v>814600</v>
          </cell>
        </row>
        <row r="544">
          <cell r="B544" t="str">
            <v>A0232</v>
          </cell>
          <cell r="C544" t="str">
            <v xml:space="preserve"> 24</v>
          </cell>
          <cell r="D544">
            <v>436500</v>
          </cell>
        </row>
        <row r="545">
          <cell r="B545" t="str">
            <v>B1404</v>
          </cell>
          <cell r="C545" t="str">
            <v xml:space="preserve"> 24</v>
          </cell>
          <cell r="D545">
            <v>561048</v>
          </cell>
        </row>
        <row r="546">
          <cell r="B546" t="str">
            <v>B2232</v>
          </cell>
          <cell r="C546" t="str">
            <v xml:space="preserve"> 23</v>
          </cell>
          <cell r="D546">
            <v>93120</v>
          </cell>
        </row>
        <row r="547">
          <cell r="B547" t="str">
            <v>B1389</v>
          </cell>
          <cell r="C547" t="str">
            <v xml:space="preserve"> 23</v>
          </cell>
          <cell r="D547">
            <v>156000</v>
          </cell>
        </row>
        <row r="548">
          <cell r="B548" t="str">
            <v>B4588</v>
          </cell>
          <cell r="C548" t="str">
            <v xml:space="preserve"> 23</v>
          </cell>
          <cell r="D548">
            <v>1285</v>
          </cell>
        </row>
        <row r="549">
          <cell r="B549" t="str">
            <v>B2321</v>
          </cell>
          <cell r="C549" t="str">
            <v xml:space="preserve"> 23</v>
          </cell>
          <cell r="D549">
            <v>828398</v>
          </cell>
        </row>
        <row r="550">
          <cell r="B550" t="str">
            <v>B4673</v>
          </cell>
          <cell r="C550" t="str">
            <v xml:space="preserve"> 25</v>
          </cell>
          <cell r="D550">
            <v>9200</v>
          </cell>
        </row>
        <row r="551">
          <cell r="B551" t="str">
            <v>B0069</v>
          </cell>
          <cell r="C551" t="str">
            <v xml:space="preserve"> 23</v>
          </cell>
          <cell r="D551">
            <v>750000</v>
          </cell>
        </row>
        <row r="552">
          <cell r="B552" t="str">
            <v>B4726</v>
          </cell>
          <cell r="C552" t="str">
            <v xml:space="preserve"> 23</v>
          </cell>
          <cell r="D552">
            <v>1958</v>
          </cell>
        </row>
        <row r="553">
          <cell r="B553" t="str">
            <v>B2706</v>
          </cell>
          <cell r="C553" t="str">
            <v xml:space="preserve"> 23</v>
          </cell>
          <cell r="D553">
            <v>424000</v>
          </cell>
        </row>
        <row r="554">
          <cell r="B554" t="str">
            <v>B4544</v>
          </cell>
          <cell r="C554" t="str">
            <v xml:space="preserve"> 23</v>
          </cell>
          <cell r="D554">
            <v>450000</v>
          </cell>
        </row>
        <row r="555">
          <cell r="B555" t="str">
            <v>A0158</v>
          </cell>
          <cell r="C555" t="str">
            <v xml:space="preserve"> 24</v>
          </cell>
          <cell r="D555">
            <v>25000</v>
          </cell>
        </row>
        <row r="556">
          <cell r="B556" t="str">
            <v>B1754</v>
          </cell>
          <cell r="C556" t="str">
            <v xml:space="preserve"> 23</v>
          </cell>
          <cell r="D556">
            <v>70000</v>
          </cell>
        </row>
        <row r="557">
          <cell r="B557" t="str">
            <v>B0380</v>
          </cell>
          <cell r="C557" t="str">
            <v xml:space="preserve"> 25</v>
          </cell>
          <cell r="D557">
            <v>839000</v>
          </cell>
        </row>
        <row r="558">
          <cell r="B558" t="str">
            <v>B4246</v>
          </cell>
          <cell r="C558" t="str">
            <v xml:space="preserve"> 26</v>
          </cell>
          <cell r="D558">
            <v>16</v>
          </cell>
        </row>
        <row r="559">
          <cell r="B559" t="str">
            <v>B4672</v>
          </cell>
          <cell r="C559" t="str">
            <v xml:space="preserve"> 25</v>
          </cell>
          <cell r="D559">
            <v>18880</v>
          </cell>
        </row>
        <row r="560">
          <cell r="B560" t="str">
            <v>B4656</v>
          </cell>
          <cell r="C560" t="str">
            <v xml:space="preserve"> 24</v>
          </cell>
          <cell r="D560">
            <v>360000</v>
          </cell>
        </row>
        <row r="561">
          <cell r="B561" t="str">
            <v>B2295</v>
          </cell>
          <cell r="C561" t="str">
            <v xml:space="preserve"> 23</v>
          </cell>
          <cell r="D561">
            <v>180390</v>
          </cell>
        </row>
        <row r="562">
          <cell r="B562" t="str">
            <v>B4625</v>
          </cell>
          <cell r="C562" t="str">
            <v xml:space="preserve"> 26</v>
          </cell>
          <cell r="D562">
            <v>23</v>
          </cell>
        </row>
        <row r="563">
          <cell r="B563" t="str">
            <v>A0213</v>
          </cell>
          <cell r="C563" t="str">
            <v xml:space="preserve"> 24</v>
          </cell>
          <cell r="D563">
            <v>75200</v>
          </cell>
        </row>
        <row r="564">
          <cell r="B564" t="str">
            <v>B4409</v>
          </cell>
          <cell r="C564" t="str">
            <v xml:space="preserve"> 23</v>
          </cell>
          <cell r="D564">
            <v>378000</v>
          </cell>
        </row>
        <row r="565">
          <cell r="B565" t="str">
            <v>B4293</v>
          </cell>
          <cell r="C565" t="str">
            <v xml:space="preserve"> 25</v>
          </cell>
          <cell r="D565">
            <v>36000</v>
          </cell>
        </row>
        <row r="566">
          <cell r="B566" t="str">
            <v>B4764</v>
          </cell>
          <cell r="C566" t="str">
            <v xml:space="preserve"> 26</v>
          </cell>
          <cell r="D566">
            <v>64</v>
          </cell>
        </row>
        <row r="567">
          <cell r="B567" t="str">
            <v>B1748</v>
          </cell>
          <cell r="C567" t="str">
            <v xml:space="preserve"> 23</v>
          </cell>
          <cell r="D567">
            <v>90000</v>
          </cell>
        </row>
        <row r="568">
          <cell r="B568" t="str">
            <v>B0441</v>
          </cell>
          <cell r="C568" t="str">
            <v xml:space="preserve"> 25</v>
          </cell>
          <cell r="D568">
            <v>10573</v>
          </cell>
        </row>
        <row r="569">
          <cell r="B569" t="str">
            <v>B2543</v>
          </cell>
          <cell r="C569" t="str">
            <v xml:space="preserve"> 25</v>
          </cell>
          <cell r="D569">
            <v>3500</v>
          </cell>
        </row>
        <row r="570">
          <cell r="B570" t="str">
            <v>B4089</v>
          </cell>
          <cell r="C570" t="str">
            <v xml:space="preserve"> 23</v>
          </cell>
          <cell r="D570">
            <v>2400</v>
          </cell>
        </row>
        <row r="571">
          <cell r="B571" t="str">
            <v>B0141</v>
          </cell>
          <cell r="C571" t="str">
            <v xml:space="preserve"> 23</v>
          </cell>
          <cell r="D571">
            <v>2800</v>
          </cell>
        </row>
        <row r="572">
          <cell r="B572" t="str">
            <v>B0070</v>
          </cell>
          <cell r="C572" t="str">
            <v xml:space="preserve"> 23</v>
          </cell>
          <cell r="D572">
            <v>220000</v>
          </cell>
        </row>
        <row r="573">
          <cell r="B573" t="str">
            <v>A0176</v>
          </cell>
          <cell r="C573" t="str">
            <v xml:space="preserve"> 24</v>
          </cell>
          <cell r="D573">
            <v>260000</v>
          </cell>
        </row>
        <row r="574">
          <cell r="B574" t="str">
            <v>B2656</v>
          </cell>
          <cell r="C574" t="str">
            <v xml:space="preserve"> 23</v>
          </cell>
          <cell r="D574">
            <v>1261100</v>
          </cell>
        </row>
        <row r="575">
          <cell r="B575" t="str">
            <v>A0139</v>
          </cell>
          <cell r="C575" t="str">
            <v xml:space="preserve"> 24</v>
          </cell>
          <cell r="D575">
            <v>40000</v>
          </cell>
        </row>
        <row r="576">
          <cell r="B576" t="str">
            <v>A0179</v>
          </cell>
          <cell r="C576" t="str">
            <v xml:space="preserve"> 24</v>
          </cell>
          <cell r="D576">
            <v>270000</v>
          </cell>
        </row>
        <row r="577">
          <cell r="B577" t="str">
            <v>B4484</v>
          </cell>
          <cell r="C577" t="str">
            <v xml:space="preserve"> 23</v>
          </cell>
          <cell r="D577">
            <v>335</v>
          </cell>
        </row>
        <row r="578">
          <cell r="B578" t="str">
            <v>B2427</v>
          </cell>
          <cell r="C578" t="str">
            <v xml:space="preserve"> 25</v>
          </cell>
          <cell r="D578">
            <v>53329</v>
          </cell>
        </row>
        <row r="579">
          <cell r="B579" t="str">
            <v>B4634</v>
          </cell>
          <cell r="C579" t="str">
            <v xml:space="preserve"> 25</v>
          </cell>
          <cell r="D579">
            <v>249500</v>
          </cell>
        </row>
        <row r="580">
          <cell r="B580" t="str">
            <v>B0305</v>
          </cell>
          <cell r="C580" t="str">
            <v xml:space="preserve"> 25</v>
          </cell>
          <cell r="D580">
            <v>319900</v>
          </cell>
        </row>
        <row r="581">
          <cell r="B581" t="str">
            <v>A0911</v>
          </cell>
          <cell r="C581" t="str">
            <v xml:space="preserve"> 24</v>
          </cell>
          <cell r="D581">
            <v>186000</v>
          </cell>
        </row>
        <row r="582">
          <cell r="B582" t="str">
            <v>B4543</v>
          </cell>
          <cell r="C582" t="str">
            <v xml:space="preserve"> 23</v>
          </cell>
          <cell r="D582">
            <v>1060000</v>
          </cell>
        </row>
        <row r="583">
          <cell r="B583" t="str">
            <v>B4757</v>
          </cell>
          <cell r="C583" t="str">
            <v xml:space="preserve"> 23</v>
          </cell>
          <cell r="D583">
            <v>750000</v>
          </cell>
        </row>
        <row r="584">
          <cell r="B584" t="str">
            <v>B4663</v>
          </cell>
          <cell r="C584" t="str">
            <v xml:space="preserve"> 23</v>
          </cell>
          <cell r="D584">
            <v>28381</v>
          </cell>
        </row>
        <row r="585">
          <cell r="B585" t="str">
            <v>A0226</v>
          </cell>
          <cell r="C585" t="str">
            <v xml:space="preserve"> 24</v>
          </cell>
          <cell r="D585">
            <v>70500</v>
          </cell>
        </row>
        <row r="586">
          <cell r="B586" t="str">
            <v>B1745</v>
          </cell>
          <cell r="C586" t="str">
            <v xml:space="preserve"> 23</v>
          </cell>
          <cell r="D586">
            <v>1000000</v>
          </cell>
        </row>
        <row r="587">
          <cell r="B587" t="str">
            <v>A0330</v>
          </cell>
          <cell r="C587" t="str">
            <v xml:space="preserve"> 24</v>
          </cell>
          <cell r="D587">
            <v>56000</v>
          </cell>
        </row>
        <row r="588">
          <cell r="B588" t="str">
            <v>B4272</v>
          </cell>
          <cell r="C588" t="str">
            <v xml:space="preserve"> 26</v>
          </cell>
          <cell r="D588">
            <v>65</v>
          </cell>
        </row>
        <row r="589">
          <cell r="B589" t="str">
            <v>B4637</v>
          </cell>
          <cell r="C589" t="str">
            <v xml:space="preserve"> 23</v>
          </cell>
          <cell r="D589">
            <v>500</v>
          </cell>
        </row>
        <row r="590">
          <cell r="B590" t="str">
            <v>B4043</v>
          </cell>
          <cell r="C590" t="str">
            <v xml:space="preserve"> 23</v>
          </cell>
          <cell r="D590">
            <v>4575</v>
          </cell>
        </row>
        <row r="591">
          <cell r="B591" t="str">
            <v>A0150</v>
          </cell>
          <cell r="C591" t="str">
            <v xml:space="preserve"> 24</v>
          </cell>
          <cell r="D591">
            <v>130000</v>
          </cell>
        </row>
        <row r="592">
          <cell r="B592" t="str">
            <v>B5535</v>
          </cell>
          <cell r="C592" t="str">
            <v xml:space="preserve"> 23</v>
          </cell>
          <cell r="D592">
            <v>666000</v>
          </cell>
        </row>
        <row r="593">
          <cell r="B593" t="str">
            <v>B1017</v>
          </cell>
          <cell r="C593" t="str">
            <v xml:space="preserve"> 26</v>
          </cell>
          <cell r="D593">
            <v>101300</v>
          </cell>
        </row>
        <row r="594">
          <cell r="B594" t="str">
            <v>A0137</v>
          </cell>
          <cell r="C594" t="str">
            <v xml:space="preserve"> 24</v>
          </cell>
          <cell r="D594">
            <v>49200</v>
          </cell>
        </row>
        <row r="595">
          <cell r="B595" t="str">
            <v>B4751</v>
          </cell>
          <cell r="C595" t="str">
            <v xml:space="preserve"> 23</v>
          </cell>
          <cell r="D595">
            <v>340000</v>
          </cell>
        </row>
        <row r="596">
          <cell r="B596" t="str">
            <v>B4750</v>
          </cell>
          <cell r="C596" t="str">
            <v xml:space="preserve"> 23</v>
          </cell>
          <cell r="D596">
            <v>340000</v>
          </cell>
        </row>
        <row r="597">
          <cell r="B597" t="str">
            <v>B4793</v>
          </cell>
          <cell r="C597" t="str">
            <v xml:space="preserve"> 25</v>
          </cell>
          <cell r="D597">
            <v>115600</v>
          </cell>
        </row>
        <row r="598">
          <cell r="B598" t="str">
            <v>B4546</v>
          </cell>
          <cell r="C598" t="str">
            <v xml:space="preserve"> 23</v>
          </cell>
          <cell r="D598">
            <v>700000</v>
          </cell>
        </row>
        <row r="599">
          <cell r="B599" t="str">
            <v>B4522</v>
          </cell>
          <cell r="C599" t="str">
            <v xml:space="preserve"> 25</v>
          </cell>
          <cell r="D599">
            <v>10000</v>
          </cell>
        </row>
        <row r="600">
          <cell r="B600" t="str">
            <v>B4545</v>
          </cell>
          <cell r="C600" t="str">
            <v xml:space="preserve"> 23</v>
          </cell>
          <cell r="D600">
            <v>990000</v>
          </cell>
        </row>
        <row r="601">
          <cell r="B601" t="str">
            <v>A0206</v>
          </cell>
          <cell r="C601" t="str">
            <v xml:space="preserve"> 24</v>
          </cell>
          <cell r="D601">
            <v>151600</v>
          </cell>
        </row>
        <row r="602">
          <cell r="B602" t="str">
            <v>A0440</v>
          </cell>
          <cell r="C602" t="str">
            <v xml:space="preserve"> 24</v>
          </cell>
          <cell r="D602">
            <v>232655</v>
          </cell>
        </row>
        <row r="603">
          <cell r="B603" t="str">
            <v>B4697</v>
          </cell>
          <cell r="C603" t="str">
            <v xml:space="preserve"> 25</v>
          </cell>
          <cell r="D603">
            <v>16180</v>
          </cell>
        </row>
        <row r="604">
          <cell r="B604" t="str">
            <v>A0162</v>
          </cell>
          <cell r="C604" t="str">
            <v xml:space="preserve"> 24</v>
          </cell>
          <cell r="D604">
            <v>309000</v>
          </cell>
        </row>
        <row r="605">
          <cell r="B605" t="str">
            <v>A0197</v>
          </cell>
          <cell r="C605" t="str">
            <v xml:space="preserve"> 24</v>
          </cell>
          <cell r="D605">
            <v>240000</v>
          </cell>
        </row>
        <row r="606">
          <cell r="B606" t="str">
            <v>B4384</v>
          </cell>
          <cell r="C606" t="str">
            <v xml:space="preserve"> 25</v>
          </cell>
          <cell r="D606">
            <v>201100</v>
          </cell>
        </row>
        <row r="607">
          <cell r="B607" t="str">
            <v>B4419</v>
          </cell>
          <cell r="C607" t="str">
            <v xml:space="preserve"> 23</v>
          </cell>
          <cell r="D607">
            <v>92750</v>
          </cell>
        </row>
        <row r="608">
          <cell r="B608" t="str">
            <v>A0186</v>
          </cell>
          <cell r="C608" t="str">
            <v xml:space="preserve"> 24</v>
          </cell>
          <cell r="D608">
            <v>320000</v>
          </cell>
        </row>
        <row r="609">
          <cell r="B609" t="str">
            <v>B2704</v>
          </cell>
          <cell r="C609" t="str">
            <v xml:space="preserve"> 23</v>
          </cell>
          <cell r="D609">
            <v>75700</v>
          </cell>
        </row>
        <row r="610">
          <cell r="B610" t="str">
            <v>B4027</v>
          </cell>
          <cell r="C610" t="str">
            <v xml:space="preserve"> 23</v>
          </cell>
          <cell r="D610">
            <v>3960000</v>
          </cell>
        </row>
        <row r="611">
          <cell r="B611" t="str">
            <v>B1494</v>
          </cell>
          <cell r="C611" t="str">
            <v xml:space="preserve"> 24</v>
          </cell>
          <cell r="D611">
            <v>1412000</v>
          </cell>
        </row>
        <row r="612">
          <cell r="B612" t="str">
            <v>B0695</v>
          </cell>
          <cell r="C612" t="str">
            <v xml:space="preserve"> 25</v>
          </cell>
          <cell r="D612">
            <v>274900</v>
          </cell>
        </row>
        <row r="613">
          <cell r="B613" t="str">
            <v>B2574</v>
          </cell>
          <cell r="C613" t="str">
            <v xml:space="preserve"> 23</v>
          </cell>
          <cell r="D613">
            <v>421000</v>
          </cell>
        </row>
        <row r="614">
          <cell r="B614" t="str">
            <v>B2037</v>
          </cell>
          <cell r="C614" t="str">
            <v xml:space="preserve"> 24</v>
          </cell>
          <cell r="D614">
            <v>1527900</v>
          </cell>
        </row>
        <row r="615">
          <cell r="B615" t="str">
            <v>B1002</v>
          </cell>
          <cell r="C615" t="str">
            <v xml:space="preserve"> 26</v>
          </cell>
          <cell r="D615">
            <v>6000</v>
          </cell>
        </row>
        <row r="616">
          <cell r="B616" t="str">
            <v>A0259</v>
          </cell>
          <cell r="C616" t="str">
            <v xml:space="preserve"> 24</v>
          </cell>
          <cell r="D616">
            <v>556000</v>
          </cell>
        </row>
        <row r="617">
          <cell r="B617" t="str">
            <v>B4064</v>
          </cell>
          <cell r="C617" t="str">
            <v xml:space="preserve"> 25</v>
          </cell>
          <cell r="D617">
            <v>372600</v>
          </cell>
        </row>
        <row r="618">
          <cell r="B618" t="str">
            <v>B0127</v>
          </cell>
          <cell r="C618" t="str">
            <v xml:space="preserve"> 23</v>
          </cell>
          <cell r="D618">
            <v>18640</v>
          </cell>
        </row>
        <row r="619">
          <cell r="B619" t="str">
            <v>B0694</v>
          </cell>
          <cell r="C619" t="str">
            <v xml:space="preserve"> 25</v>
          </cell>
          <cell r="D619">
            <v>294840</v>
          </cell>
        </row>
        <row r="620">
          <cell r="B620" t="str">
            <v>B0917</v>
          </cell>
          <cell r="C620" t="str">
            <v xml:space="preserve"> 25</v>
          </cell>
          <cell r="D620">
            <v>12896</v>
          </cell>
        </row>
        <row r="621">
          <cell r="B621" t="str">
            <v>A0894</v>
          </cell>
          <cell r="C621" t="str">
            <v xml:space="preserve"> 24</v>
          </cell>
          <cell r="D621">
            <v>60600</v>
          </cell>
        </row>
        <row r="622">
          <cell r="B622" t="str">
            <v>B4406</v>
          </cell>
          <cell r="C622" t="str">
            <v xml:space="preserve"> 23</v>
          </cell>
          <cell r="D622">
            <v>930000</v>
          </cell>
        </row>
        <row r="623">
          <cell r="B623" t="str">
            <v>B4459</v>
          </cell>
          <cell r="C623" t="str">
            <v xml:space="preserve"> 24</v>
          </cell>
          <cell r="D623">
            <v>1680000</v>
          </cell>
        </row>
        <row r="624">
          <cell r="B624" t="str">
            <v>B0035</v>
          </cell>
          <cell r="C624" t="str">
            <v xml:space="preserve"> 23</v>
          </cell>
          <cell r="D624">
            <v>800000</v>
          </cell>
        </row>
        <row r="625">
          <cell r="B625" t="str">
            <v>B4402</v>
          </cell>
          <cell r="C625" t="str">
            <v xml:space="preserve"> 23</v>
          </cell>
          <cell r="D625">
            <v>1938000</v>
          </cell>
        </row>
        <row r="626">
          <cell r="B626" t="str">
            <v>B4051</v>
          </cell>
          <cell r="C626" t="str">
            <v xml:space="preserve"> 24</v>
          </cell>
          <cell r="D626">
            <v>330000</v>
          </cell>
        </row>
        <row r="627">
          <cell r="B627" t="str">
            <v>B4414</v>
          </cell>
          <cell r="C627" t="str">
            <v xml:space="preserve"> 25</v>
          </cell>
          <cell r="D627">
            <v>515000</v>
          </cell>
        </row>
        <row r="628">
          <cell r="B628" t="str">
            <v>B4786</v>
          </cell>
          <cell r="C628" t="str">
            <v xml:space="preserve"> 23</v>
          </cell>
          <cell r="D628">
            <v>1500000</v>
          </cell>
        </row>
        <row r="629">
          <cell r="B629" t="str">
            <v>B4555</v>
          </cell>
          <cell r="C629" t="str">
            <v xml:space="preserve"> 23</v>
          </cell>
          <cell r="D629">
            <v>67306</v>
          </cell>
        </row>
        <row r="630">
          <cell r="B630" t="str">
            <v>A0266</v>
          </cell>
          <cell r="C630" t="str">
            <v xml:space="preserve"> 24</v>
          </cell>
          <cell r="D630">
            <v>463200</v>
          </cell>
        </row>
        <row r="631">
          <cell r="B631" t="str">
            <v>B4423</v>
          </cell>
          <cell r="C631" t="str">
            <v xml:space="preserve"> 25</v>
          </cell>
          <cell r="D631">
            <v>545560</v>
          </cell>
        </row>
        <row r="632">
          <cell r="B632" t="str">
            <v>B0254</v>
          </cell>
          <cell r="C632" t="str">
            <v xml:space="preserve"> 23</v>
          </cell>
          <cell r="D632">
            <v>116</v>
          </cell>
        </row>
        <row r="633">
          <cell r="B633" t="str">
            <v>B4326</v>
          </cell>
          <cell r="C633" t="str">
            <v xml:space="preserve"> 23</v>
          </cell>
          <cell r="D633">
            <v>20</v>
          </cell>
        </row>
        <row r="634">
          <cell r="B634" t="str">
            <v>B4647</v>
          </cell>
          <cell r="C634" t="str">
            <v xml:space="preserve"> 23</v>
          </cell>
          <cell r="D634">
            <v>20</v>
          </cell>
        </row>
        <row r="635">
          <cell r="B635" t="str">
            <v>B2691</v>
          </cell>
          <cell r="C635" t="str">
            <v xml:space="preserve"> 23</v>
          </cell>
          <cell r="D635">
            <v>466</v>
          </cell>
        </row>
        <row r="636">
          <cell r="B636" t="str">
            <v>B1699</v>
          </cell>
          <cell r="C636" t="str">
            <v xml:space="preserve"> 23</v>
          </cell>
          <cell r="D636">
            <v>432940</v>
          </cell>
        </row>
        <row r="637">
          <cell r="B637" t="str">
            <v>A0207</v>
          </cell>
          <cell r="C637" t="str">
            <v xml:space="preserve"> 24</v>
          </cell>
          <cell r="D637">
            <v>222400</v>
          </cell>
        </row>
        <row r="638">
          <cell r="B638" t="str">
            <v>B4772</v>
          </cell>
          <cell r="C638" t="str">
            <v xml:space="preserve"> 26</v>
          </cell>
          <cell r="D638">
            <v>53</v>
          </cell>
        </row>
        <row r="639">
          <cell r="B639" t="str">
            <v>B4208</v>
          </cell>
          <cell r="C639" t="str">
            <v xml:space="preserve"> 25</v>
          </cell>
          <cell r="D639">
            <v>150900</v>
          </cell>
        </row>
        <row r="640">
          <cell r="B640" t="str">
            <v>A0390</v>
          </cell>
          <cell r="C640" t="str">
            <v xml:space="preserve"> 24</v>
          </cell>
          <cell r="D640">
            <v>1200000</v>
          </cell>
        </row>
        <row r="641">
          <cell r="B641" t="str">
            <v>B4679</v>
          </cell>
          <cell r="C641" t="str">
            <v xml:space="preserve"> 25</v>
          </cell>
          <cell r="D641">
            <v>530600</v>
          </cell>
        </row>
        <row r="642">
          <cell r="B642" t="str">
            <v>B4680</v>
          </cell>
          <cell r="C642" t="str">
            <v xml:space="preserve"> 23</v>
          </cell>
          <cell r="D642">
            <v>26528</v>
          </cell>
        </row>
        <row r="643">
          <cell r="B643" t="str">
            <v>B5417</v>
          </cell>
          <cell r="C643" t="str">
            <v xml:space="preserve"> 23</v>
          </cell>
          <cell r="D643">
            <v>1233800</v>
          </cell>
        </row>
        <row r="644">
          <cell r="B644" t="str">
            <v>B4514</v>
          </cell>
          <cell r="C644" t="str">
            <v xml:space="preserve"> 23</v>
          </cell>
          <cell r="D644">
            <v>20000</v>
          </cell>
        </row>
        <row r="645">
          <cell r="B645" t="str">
            <v>B1717</v>
          </cell>
          <cell r="C645" t="str">
            <v xml:space="preserve"> 23</v>
          </cell>
          <cell r="D645">
            <v>4023</v>
          </cell>
        </row>
        <row r="646">
          <cell r="B646" t="str">
            <v>B1381</v>
          </cell>
          <cell r="C646" t="str">
            <v xml:space="preserve"> 24</v>
          </cell>
          <cell r="D646">
            <v>3417700</v>
          </cell>
        </row>
        <row r="647">
          <cell r="B647" t="str">
            <v>A1926</v>
          </cell>
          <cell r="C647" t="str">
            <v xml:space="preserve"> 24</v>
          </cell>
          <cell r="D647">
            <v>70000</v>
          </cell>
        </row>
        <row r="648">
          <cell r="B648" t="str">
            <v>A0240</v>
          </cell>
          <cell r="C648" t="str">
            <v xml:space="preserve"> 24</v>
          </cell>
          <cell r="D648">
            <v>1363500</v>
          </cell>
        </row>
        <row r="649">
          <cell r="B649" t="str">
            <v>B4053</v>
          </cell>
          <cell r="C649" t="str">
            <v xml:space="preserve"> 24</v>
          </cell>
          <cell r="D649">
            <v>348278</v>
          </cell>
        </row>
        <row r="650">
          <cell r="B650" t="str">
            <v>A0249</v>
          </cell>
          <cell r="C650" t="str">
            <v xml:space="preserve"> 24</v>
          </cell>
          <cell r="D650">
            <v>636000</v>
          </cell>
        </row>
        <row r="651">
          <cell r="B651" t="str">
            <v>A0381</v>
          </cell>
          <cell r="C651" t="str">
            <v xml:space="preserve"> 24</v>
          </cell>
          <cell r="D651">
            <v>436500</v>
          </cell>
        </row>
        <row r="652">
          <cell r="B652" t="str">
            <v>B0000</v>
          </cell>
          <cell r="C652" t="str">
            <v xml:space="preserve"> 23</v>
          </cell>
          <cell r="D652">
            <v>2</v>
          </cell>
        </row>
        <row r="653">
          <cell r="B653" t="str">
            <v>A0201</v>
          </cell>
          <cell r="C653" t="str">
            <v xml:space="preserve"> 24</v>
          </cell>
          <cell r="D653">
            <v>420000</v>
          </cell>
        </row>
        <row r="654">
          <cell r="B654" t="str">
            <v>B4370</v>
          </cell>
          <cell r="C654" t="str">
            <v xml:space="preserve"> 23</v>
          </cell>
          <cell r="D654">
            <v>15327953</v>
          </cell>
        </row>
        <row r="655">
          <cell r="B655" t="str">
            <v>B4749</v>
          </cell>
          <cell r="C655" t="str">
            <v xml:space="preserve"> 23</v>
          </cell>
          <cell r="D655">
            <v>25000</v>
          </cell>
        </row>
        <row r="656">
          <cell r="B656" t="str">
            <v>B4314</v>
          </cell>
          <cell r="C656" t="str">
            <v xml:space="preserve"> 25</v>
          </cell>
          <cell r="D656">
            <v>23395</v>
          </cell>
        </row>
        <row r="657">
          <cell r="B657" t="str">
            <v>B0692</v>
          </cell>
          <cell r="C657" t="str">
            <v xml:space="preserve"> 23</v>
          </cell>
          <cell r="D657">
            <v>1627800</v>
          </cell>
        </row>
        <row r="658">
          <cell r="B658" t="str">
            <v>A1913</v>
          </cell>
          <cell r="C658" t="str">
            <v xml:space="preserve"> 24</v>
          </cell>
          <cell r="D658">
            <v>50500</v>
          </cell>
        </row>
        <row r="659">
          <cell r="B659" t="str">
            <v>A1434</v>
          </cell>
          <cell r="C659" t="str">
            <v xml:space="preserve"> 24</v>
          </cell>
          <cell r="D659">
            <v>268300</v>
          </cell>
        </row>
        <row r="660">
          <cell r="B660" t="str">
            <v>B0195</v>
          </cell>
          <cell r="C660" t="str">
            <v xml:space="preserve"> 23</v>
          </cell>
          <cell r="D660">
            <v>140000</v>
          </cell>
        </row>
        <row r="661">
          <cell r="B661" t="str">
            <v>A0333</v>
          </cell>
          <cell r="C661" t="str">
            <v xml:space="preserve"> 24</v>
          </cell>
          <cell r="D661">
            <v>105000</v>
          </cell>
        </row>
        <row r="662">
          <cell r="B662" t="str">
            <v>B4649</v>
          </cell>
          <cell r="C662" t="str">
            <v xml:space="preserve"> 23</v>
          </cell>
          <cell r="D662">
            <v>272300</v>
          </cell>
        </row>
        <row r="663">
          <cell r="B663" t="str">
            <v>B4477</v>
          </cell>
          <cell r="C663" t="str">
            <v xml:space="preserve"> 25</v>
          </cell>
          <cell r="D663">
            <v>663275</v>
          </cell>
        </row>
        <row r="664">
          <cell r="B664" t="str">
            <v>B4643</v>
          </cell>
          <cell r="C664" t="str">
            <v xml:space="preserve"> 25</v>
          </cell>
          <cell r="D664">
            <v>187500</v>
          </cell>
        </row>
        <row r="665">
          <cell r="B665" t="str">
            <v>A1922</v>
          </cell>
          <cell r="C665" t="str">
            <v xml:space="preserve"> 24</v>
          </cell>
          <cell r="D665">
            <v>86000</v>
          </cell>
        </row>
        <row r="666">
          <cell r="B666" t="str">
            <v>B4336</v>
          </cell>
          <cell r="C666" t="str">
            <v xml:space="preserve"> 23</v>
          </cell>
          <cell r="D666">
            <v>35000</v>
          </cell>
        </row>
        <row r="667">
          <cell r="B667" t="str">
            <v>B2387</v>
          </cell>
          <cell r="C667" t="str">
            <v xml:space="preserve"> 25</v>
          </cell>
          <cell r="D667">
            <v>76500</v>
          </cell>
        </row>
        <row r="668">
          <cell r="B668" t="str">
            <v>B2072</v>
          </cell>
          <cell r="C668" t="str">
            <v xml:space="preserve"> 23</v>
          </cell>
          <cell r="D668">
            <v>29078</v>
          </cell>
        </row>
        <row r="669">
          <cell r="B669" t="str">
            <v>A0385</v>
          </cell>
          <cell r="C669" t="str">
            <v xml:space="preserve"> 24</v>
          </cell>
          <cell r="D669">
            <v>621000</v>
          </cell>
        </row>
        <row r="670">
          <cell r="B670" t="str">
            <v>B4313</v>
          </cell>
          <cell r="C670" t="str">
            <v xml:space="preserve"> 23</v>
          </cell>
          <cell r="D670">
            <v>350000</v>
          </cell>
        </row>
        <row r="671">
          <cell r="B671" t="str">
            <v>B4650</v>
          </cell>
          <cell r="C671" t="str">
            <v xml:space="preserve"> 23</v>
          </cell>
          <cell r="D671">
            <v>271000</v>
          </cell>
        </row>
        <row r="672">
          <cell r="B672" t="str">
            <v>A0188</v>
          </cell>
          <cell r="C672" t="str">
            <v xml:space="preserve"> 24</v>
          </cell>
          <cell r="D672">
            <v>640000</v>
          </cell>
        </row>
        <row r="673">
          <cell r="B673" t="str">
            <v>B4301</v>
          </cell>
          <cell r="C673" t="str">
            <v xml:space="preserve"> 25</v>
          </cell>
          <cell r="D673">
            <v>285267</v>
          </cell>
        </row>
        <row r="674">
          <cell r="B674" t="str">
            <v>B4050</v>
          </cell>
          <cell r="C674" t="str">
            <v xml:space="preserve"> 24</v>
          </cell>
          <cell r="D674">
            <v>339000</v>
          </cell>
        </row>
        <row r="675">
          <cell r="B675" t="str">
            <v>B4746</v>
          </cell>
          <cell r="C675" t="str">
            <v xml:space="preserve"> 23</v>
          </cell>
          <cell r="D675">
            <v>9608</v>
          </cell>
        </row>
        <row r="676">
          <cell r="B676" t="str">
            <v>B1012</v>
          </cell>
          <cell r="C676" t="str">
            <v xml:space="preserve"> 26</v>
          </cell>
          <cell r="D676">
            <v>661000</v>
          </cell>
        </row>
        <row r="677">
          <cell r="B677" t="str">
            <v>A0395</v>
          </cell>
          <cell r="C677" t="str">
            <v xml:space="preserve"> 24</v>
          </cell>
          <cell r="D677">
            <v>46400</v>
          </cell>
        </row>
        <row r="678">
          <cell r="B678" t="str">
            <v>B1698</v>
          </cell>
          <cell r="C678" t="str">
            <v xml:space="preserve"> 23</v>
          </cell>
          <cell r="D678">
            <v>686620</v>
          </cell>
        </row>
        <row r="679">
          <cell r="B679" t="str">
            <v>B0740</v>
          </cell>
          <cell r="C679" t="str">
            <v xml:space="preserve"> 23</v>
          </cell>
          <cell r="D679">
            <v>819647</v>
          </cell>
        </row>
        <row r="680">
          <cell r="B680" t="str">
            <v>B1538</v>
          </cell>
          <cell r="C680" t="str">
            <v xml:space="preserve"> 24</v>
          </cell>
          <cell r="D680">
            <v>2716100</v>
          </cell>
        </row>
        <row r="681">
          <cell r="B681" t="str">
            <v>A0155</v>
          </cell>
          <cell r="C681" t="str">
            <v xml:space="preserve"> 24</v>
          </cell>
          <cell r="D681">
            <v>32100</v>
          </cell>
        </row>
        <row r="682">
          <cell r="B682" t="str">
            <v>A0377</v>
          </cell>
          <cell r="C682" t="str">
            <v xml:space="preserve"> 24</v>
          </cell>
          <cell r="D682">
            <v>750000</v>
          </cell>
        </row>
        <row r="683">
          <cell r="B683" t="str">
            <v>B4636</v>
          </cell>
          <cell r="C683" t="str">
            <v xml:space="preserve"> 25</v>
          </cell>
          <cell r="D683">
            <v>774000</v>
          </cell>
        </row>
        <row r="684">
          <cell r="B684" t="str">
            <v>A0265</v>
          </cell>
          <cell r="C684" t="str">
            <v xml:space="preserve"> 24</v>
          </cell>
          <cell r="D684">
            <v>2560000</v>
          </cell>
        </row>
        <row r="685">
          <cell r="B685" t="str">
            <v>B4185</v>
          </cell>
          <cell r="C685" t="str">
            <v xml:space="preserve"> 26</v>
          </cell>
          <cell r="D685">
            <v>282950</v>
          </cell>
        </row>
        <row r="686">
          <cell r="B686" t="str">
            <v>A0190</v>
          </cell>
          <cell r="C686" t="str">
            <v xml:space="preserve"> 24</v>
          </cell>
          <cell r="D686">
            <v>800000</v>
          </cell>
        </row>
        <row r="687">
          <cell r="B687" t="str">
            <v>A0251</v>
          </cell>
          <cell r="C687" t="str">
            <v xml:space="preserve"> 24</v>
          </cell>
          <cell r="D687">
            <v>339000</v>
          </cell>
        </row>
        <row r="688">
          <cell r="B688" t="str">
            <v>A0382</v>
          </cell>
          <cell r="C688" t="str">
            <v xml:space="preserve"> 24</v>
          </cell>
          <cell r="D688">
            <v>435000</v>
          </cell>
        </row>
        <row r="689">
          <cell r="B689" t="str">
            <v>B4184</v>
          </cell>
          <cell r="C689" t="str">
            <v xml:space="preserve"> 26</v>
          </cell>
          <cell r="D689">
            <v>299300</v>
          </cell>
        </row>
        <row r="690">
          <cell r="B690" t="str">
            <v>B4036</v>
          </cell>
          <cell r="C690" t="str">
            <v xml:space="preserve"> 23</v>
          </cell>
          <cell r="D690">
            <v>14475</v>
          </cell>
        </row>
        <row r="691">
          <cell r="B691" t="str">
            <v>A0442</v>
          </cell>
          <cell r="C691" t="str">
            <v xml:space="preserve"> 24</v>
          </cell>
          <cell r="D691">
            <v>149276</v>
          </cell>
        </row>
        <row r="692">
          <cell r="B692" t="str">
            <v>A0196</v>
          </cell>
          <cell r="C692" t="str">
            <v xml:space="preserve"> 24</v>
          </cell>
          <cell r="D692">
            <v>660000</v>
          </cell>
        </row>
        <row r="693">
          <cell r="B693" t="str">
            <v>A0172</v>
          </cell>
          <cell r="C693" t="str">
            <v xml:space="preserve"> 24</v>
          </cell>
          <cell r="D693">
            <v>982000</v>
          </cell>
        </row>
        <row r="694">
          <cell r="B694" t="str">
            <v>B4317</v>
          </cell>
          <cell r="C694" t="str">
            <v xml:space="preserve"> 23</v>
          </cell>
          <cell r="D694">
            <v>50000</v>
          </cell>
        </row>
        <row r="695">
          <cell r="B695" t="str">
            <v>B1667</v>
          </cell>
          <cell r="C695" t="str">
            <v xml:space="preserve"> 23</v>
          </cell>
          <cell r="D695">
            <v>558450</v>
          </cell>
        </row>
        <row r="696">
          <cell r="B696" t="str">
            <v>B2388</v>
          </cell>
          <cell r="C696" t="str">
            <v xml:space="preserve"> 25</v>
          </cell>
          <cell r="D696">
            <v>94000</v>
          </cell>
        </row>
        <row r="697">
          <cell r="B697" t="str">
            <v>B4706</v>
          </cell>
          <cell r="C697" t="str">
            <v xml:space="preserve"> 25</v>
          </cell>
          <cell r="D697">
            <v>49510</v>
          </cell>
        </row>
        <row r="698">
          <cell r="B698" t="str">
            <v>A0260</v>
          </cell>
          <cell r="C698" t="str">
            <v xml:space="preserve"> 24</v>
          </cell>
          <cell r="D698">
            <v>385750</v>
          </cell>
        </row>
        <row r="699">
          <cell r="B699" t="str">
            <v>A0384</v>
          </cell>
          <cell r="C699" t="str">
            <v xml:space="preserve"> 24</v>
          </cell>
          <cell r="D699">
            <v>260000</v>
          </cell>
        </row>
        <row r="700">
          <cell r="B700" t="str">
            <v>B2917</v>
          </cell>
          <cell r="C700" t="str">
            <v xml:space="preserve"> 23</v>
          </cell>
          <cell r="D700">
            <v>6100</v>
          </cell>
        </row>
        <row r="701">
          <cell r="B701" t="str">
            <v>A1885</v>
          </cell>
          <cell r="C701" t="str">
            <v xml:space="preserve"> 24</v>
          </cell>
          <cell r="D701">
            <v>127900</v>
          </cell>
        </row>
        <row r="702">
          <cell r="B702" t="str">
            <v>B4610</v>
          </cell>
          <cell r="C702" t="str">
            <v xml:space="preserve"> 23</v>
          </cell>
          <cell r="D702">
            <v>19180</v>
          </cell>
        </row>
        <row r="703">
          <cell r="B703" t="str">
            <v>B4720</v>
          </cell>
          <cell r="C703" t="str">
            <v xml:space="preserve"> 23</v>
          </cell>
          <cell r="D703">
            <v>92100</v>
          </cell>
        </row>
        <row r="704">
          <cell r="B704" t="str">
            <v>B2138</v>
          </cell>
          <cell r="C704" t="str">
            <v xml:space="preserve"> 23</v>
          </cell>
          <cell r="D704">
            <v>23100</v>
          </cell>
        </row>
        <row r="705">
          <cell r="B705" t="str">
            <v>A0031</v>
          </cell>
          <cell r="C705" t="str">
            <v xml:space="preserve"> 24</v>
          </cell>
          <cell r="D705">
            <v>71830</v>
          </cell>
        </row>
        <row r="706">
          <cell r="B706" t="str">
            <v>A0136</v>
          </cell>
          <cell r="C706" t="str">
            <v xml:space="preserve"> 24</v>
          </cell>
          <cell r="D706">
            <v>192460</v>
          </cell>
        </row>
        <row r="707">
          <cell r="B707" t="str">
            <v>A1341</v>
          </cell>
          <cell r="C707" t="str">
            <v xml:space="preserve"> 24</v>
          </cell>
          <cell r="D707">
            <v>28330</v>
          </cell>
        </row>
        <row r="708">
          <cell r="B708" t="str">
            <v>A1932</v>
          </cell>
          <cell r="C708" t="str">
            <v xml:space="preserve"> 24</v>
          </cell>
          <cell r="D708">
            <v>128000</v>
          </cell>
        </row>
        <row r="709">
          <cell r="B709" t="str">
            <v>A1882</v>
          </cell>
          <cell r="C709" t="str">
            <v xml:space="preserve"> 24</v>
          </cell>
          <cell r="D709">
            <v>148500</v>
          </cell>
        </row>
        <row r="710">
          <cell r="B710" t="str">
            <v>A0257</v>
          </cell>
          <cell r="C710" t="str">
            <v xml:space="preserve"> 24</v>
          </cell>
          <cell r="D710">
            <v>2186000</v>
          </cell>
        </row>
        <row r="711">
          <cell r="B711" t="str">
            <v>B4377</v>
          </cell>
          <cell r="C711" t="str">
            <v xml:space="preserve"> 23</v>
          </cell>
          <cell r="D711">
            <v>104310</v>
          </cell>
        </row>
        <row r="712">
          <cell r="B712" t="str">
            <v>A1762</v>
          </cell>
          <cell r="C712" t="str">
            <v xml:space="preserve"> 24</v>
          </cell>
          <cell r="D712">
            <v>268800</v>
          </cell>
        </row>
        <row r="713">
          <cell r="B713" t="str">
            <v>B4473</v>
          </cell>
          <cell r="C713" t="str">
            <v xml:space="preserve"> 24</v>
          </cell>
          <cell r="D713">
            <v>1565000</v>
          </cell>
        </row>
        <row r="714">
          <cell r="B714" t="str">
            <v>B4413</v>
          </cell>
          <cell r="C714" t="str">
            <v xml:space="preserve"> 25</v>
          </cell>
          <cell r="D714">
            <v>1522000</v>
          </cell>
        </row>
        <row r="715">
          <cell r="B715" t="str">
            <v>B1349</v>
          </cell>
          <cell r="C715" t="str">
            <v xml:space="preserve"> 24</v>
          </cell>
          <cell r="D715">
            <v>2900000</v>
          </cell>
        </row>
        <row r="716">
          <cell r="B716" t="str">
            <v>A0288</v>
          </cell>
          <cell r="C716" t="str">
            <v xml:space="preserve"> 24</v>
          </cell>
          <cell r="D716">
            <v>12300</v>
          </cell>
        </row>
        <row r="717">
          <cell r="B717" t="str">
            <v>B3094</v>
          </cell>
          <cell r="C717" t="str">
            <v xml:space="preserve"> 23</v>
          </cell>
          <cell r="D717">
            <v>760000</v>
          </cell>
        </row>
        <row r="718">
          <cell r="B718" t="str">
            <v>A0028</v>
          </cell>
          <cell r="C718" t="str">
            <v xml:space="preserve"> 24</v>
          </cell>
          <cell r="D718">
            <v>202430</v>
          </cell>
        </row>
        <row r="719">
          <cell r="B719" t="str">
            <v>B2916</v>
          </cell>
          <cell r="C719" t="str">
            <v xml:space="preserve"> 23</v>
          </cell>
          <cell r="D719">
            <v>54980</v>
          </cell>
        </row>
        <row r="720">
          <cell r="B720" t="str">
            <v>A0332</v>
          </cell>
          <cell r="C720" t="str">
            <v xml:space="preserve"> 24</v>
          </cell>
          <cell r="D720">
            <v>255936</v>
          </cell>
        </row>
        <row r="721">
          <cell r="B721" t="str">
            <v>B4721</v>
          </cell>
          <cell r="C721" t="str">
            <v xml:space="preserve"> 23</v>
          </cell>
          <cell r="D721">
            <v>93450</v>
          </cell>
        </row>
        <row r="722">
          <cell r="B722" t="str">
            <v>A0396</v>
          </cell>
          <cell r="C722" t="str">
            <v xml:space="preserve"> 24</v>
          </cell>
          <cell r="D722">
            <v>115425</v>
          </cell>
        </row>
        <row r="723">
          <cell r="B723" t="str">
            <v>A0237</v>
          </cell>
          <cell r="C723" t="str">
            <v xml:space="preserve"> 24</v>
          </cell>
          <cell r="D723">
            <v>3577500</v>
          </cell>
        </row>
        <row r="724">
          <cell r="B724" t="str">
            <v>B1700</v>
          </cell>
          <cell r="C724" t="str">
            <v xml:space="preserve"> 23</v>
          </cell>
          <cell r="D724">
            <v>1461390</v>
          </cell>
        </row>
        <row r="725">
          <cell r="B725" t="str">
            <v>B1687</v>
          </cell>
          <cell r="C725" t="str">
            <v xml:space="preserve"> 23</v>
          </cell>
          <cell r="D725">
            <v>1226250</v>
          </cell>
        </row>
        <row r="726">
          <cell r="B726" t="str">
            <v>A0175</v>
          </cell>
          <cell r="C726" t="str">
            <v xml:space="preserve"> 24</v>
          </cell>
          <cell r="D726">
            <v>1778000</v>
          </cell>
        </row>
        <row r="727">
          <cell r="B727" t="str">
            <v>A0258</v>
          </cell>
          <cell r="C727" t="str">
            <v xml:space="preserve"> 24</v>
          </cell>
          <cell r="D727">
            <v>2164000</v>
          </cell>
        </row>
        <row r="728">
          <cell r="B728" t="str">
            <v>A0140</v>
          </cell>
          <cell r="C728" t="str">
            <v xml:space="preserve"> 24</v>
          </cell>
          <cell r="D728">
            <v>254050</v>
          </cell>
        </row>
        <row r="729">
          <cell r="B729" t="str">
            <v>B4609</v>
          </cell>
          <cell r="C729" t="str">
            <v xml:space="preserve"> 23</v>
          </cell>
          <cell r="D729">
            <v>18000</v>
          </cell>
        </row>
        <row r="730">
          <cell r="B730" t="str">
            <v>B4729</v>
          </cell>
          <cell r="C730" t="str">
            <v xml:space="preserve"> 23</v>
          </cell>
          <cell r="D730">
            <v>143630</v>
          </cell>
        </row>
        <row r="731">
          <cell r="B731" t="str">
            <v>A0199</v>
          </cell>
          <cell r="C731" t="str">
            <v xml:space="preserve"> 24</v>
          </cell>
          <cell r="D731">
            <v>1380000</v>
          </cell>
        </row>
        <row r="732">
          <cell r="B732" t="str">
            <v>B1547</v>
          </cell>
          <cell r="C732" t="str">
            <v xml:space="preserve"> 24</v>
          </cell>
          <cell r="D732">
            <v>12210000</v>
          </cell>
        </row>
        <row r="733">
          <cell r="B733" t="str">
            <v>B4412</v>
          </cell>
          <cell r="C733" t="str">
            <v xml:space="preserve"> 23</v>
          </cell>
          <cell r="D733">
            <v>1992622</v>
          </cell>
        </row>
        <row r="734">
          <cell r="B734" t="str">
            <v>B0301</v>
          </cell>
          <cell r="C734" t="str">
            <v xml:space="preserve"> 25</v>
          </cell>
          <cell r="D734">
            <v>874500</v>
          </cell>
        </row>
        <row r="735">
          <cell r="B735" t="str">
            <v>B4079</v>
          </cell>
          <cell r="C735" t="str">
            <v xml:space="preserve"> 23</v>
          </cell>
          <cell r="D735">
            <v>163596</v>
          </cell>
        </row>
        <row r="736">
          <cell r="B736" t="str">
            <v>B1701</v>
          </cell>
          <cell r="C736" t="str">
            <v xml:space="preserve"> 23</v>
          </cell>
          <cell r="D736">
            <v>2035430</v>
          </cell>
        </row>
        <row r="737">
          <cell r="B737" t="str">
            <v>B4728</v>
          </cell>
          <cell r="C737" t="str">
            <v xml:space="preserve"> 23</v>
          </cell>
          <cell r="D737">
            <v>147219</v>
          </cell>
        </row>
        <row r="738">
          <cell r="B738" t="str">
            <v>A0380</v>
          </cell>
          <cell r="C738" t="str">
            <v xml:space="preserve"> 24</v>
          </cell>
          <cell r="D738">
            <v>2212800</v>
          </cell>
        </row>
        <row r="739">
          <cell r="B739" t="str">
            <v>B2775</v>
          </cell>
          <cell r="C739" t="str">
            <v xml:space="preserve"> 23</v>
          </cell>
          <cell r="D739">
            <v>31931</v>
          </cell>
        </row>
        <row r="740">
          <cell r="B740" t="str">
            <v>A0119</v>
          </cell>
          <cell r="C740" t="str">
            <v xml:space="preserve"> 24</v>
          </cell>
          <cell r="D740">
            <v>82500</v>
          </cell>
        </row>
        <row r="741">
          <cell r="B741" t="str">
            <v>B4080</v>
          </cell>
          <cell r="C741" t="str">
            <v xml:space="preserve"> 23</v>
          </cell>
          <cell r="D741">
            <v>163536</v>
          </cell>
        </row>
        <row r="742">
          <cell r="B742" t="str">
            <v>A1880</v>
          </cell>
          <cell r="C742" t="str">
            <v xml:space="preserve"> 24</v>
          </cell>
          <cell r="D742">
            <v>336000</v>
          </cell>
        </row>
        <row r="743">
          <cell r="B743" t="str">
            <v>B4500</v>
          </cell>
          <cell r="C743" t="str">
            <v xml:space="preserve"> 23</v>
          </cell>
          <cell r="D743">
            <v>40000</v>
          </cell>
        </row>
        <row r="744">
          <cell r="B744" t="str">
            <v>A0379</v>
          </cell>
          <cell r="C744" t="str">
            <v xml:space="preserve"> 24</v>
          </cell>
          <cell r="D744">
            <v>3300000</v>
          </cell>
        </row>
        <row r="745">
          <cell r="B745" t="str">
            <v>A0167</v>
          </cell>
          <cell r="C745" t="str">
            <v xml:space="preserve"> 24</v>
          </cell>
          <cell r="D745">
            <v>2652000</v>
          </cell>
        </row>
        <row r="746">
          <cell r="B746" t="str">
            <v>B2992</v>
          </cell>
          <cell r="C746" t="str">
            <v xml:space="preserve"> 23</v>
          </cell>
          <cell r="D746">
            <v>433000</v>
          </cell>
        </row>
        <row r="747">
          <cell r="B747" t="str">
            <v>B4376</v>
          </cell>
          <cell r="C747" t="str">
            <v xml:space="preserve"> 23</v>
          </cell>
          <cell r="D747">
            <v>131048</v>
          </cell>
        </row>
        <row r="748">
          <cell r="B748" t="str">
            <v>B4608</v>
          </cell>
          <cell r="C748" t="str">
            <v xml:space="preserve"> 23</v>
          </cell>
          <cell r="D748">
            <v>32425</v>
          </cell>
        </row>
        <row r="749">
          <cell r="B749" t="str">
            <v>B4659</v>
          </cell>
          <cell r="C749" t="str">
            <v xml:space="preserve"> 23</v>
          </cell>
          <cell r="D749">
            <v>336164</v>
          </cell>
        </row>
        <row r="750">
          <cell r="B750" t="str">
            <v>B4373</v>
          </cell>
          <cell r="C750" t="str">
            <v xml:space="preserve"> 23</v>
          </cell>
          <cell r="D750">
            <v>823096</v>
          </cell>
        </row>
        <row r="751">
          <cell r="B751" t="str">
            <v>A0030</v>
          </cell>
          <cell r="C751" t="str">
            <v xml:space="preserve"> 24</v>
          </cell>
          <cell r="D751">
            <v>472060</v>
          </cell>
        </row>
        <row r="752">
          <cell r="B752" t="str">
            <v>B0709</v>
          </cell>
          <cell r="C752" t="str">
            <v xml:space="preserve"> 23</v>
          </cell>
          <cell r="D752">
            <v>1113300</v>
          </cell>
        </row>
        <row r="753">
          <cell r="B753" t="str">
            <v>B4026</v>
          </cell>
          <cell r="C753" t="str">
            <v xml:space="preserve"> 23</v>
          </cell>
          <cell r="D753">
            <v>32303533</v>
          </cell>
        </row>
        <row r="754">
          <cell r="B754" t="str">
            <v>B0137</v>
          </cell>
          <cell r="C754" t="str">
            <v xml:space="preserve"> 23</v>
          </cell>
          <cell r="D754">
            <v>266025</v>
          </cell>
        </row>
        <row r="755">
          <cell r="B755" t="str">
            <v>B4267</v>
          </cell>
          <cell r="C755" t="str">
            <v xml:space="preserve"> 23</v>
          </cell>
          <cell r="D755">
            <v>110700</v>
          </cell>
        </row>
        <row r="756">
          <cell r="B756" t="str">
            <v>A0854</v>
          </cell>
          <cell r="C756" t="str">
            <v xml:space="preserve"> 24</v>
          </cell>
          <cell r="D756">
            <v>2886000</v>
          </cell>
        </row>
        <row r="757">
          <cell r="B757" t="str">
            <v>B4369</v>
          </cell>
          <cell r="C757" t="str">
            <v xml:space="preserve"> 23</v>
          </cell>
          <cell r="D757">
            <v>1312752</v>
          </cell>
        </row>
        <row r="758">
          <cell r="B758" t="str">
            <v>A0431</v>
          </cell>
          <cell r="C758" t="str">
            <v xml:space="preserve"> 24</v>
          </cell>
          <cell r="D758">
            <v>591200</v>
          </cell>
        </row>
        <row r="759">
          <cell r="B759" t="str">
            <v>A1440</v>
          </cell>
          <cell r="C759" t="str">
            <v xml:space="preserve"> 24</v>
          </cell>
          <cell r="D759">
            <v>590500</v>
          </cell>
        </row>
        <row r="760">
          <cell r="B760" t="str">
            <v>A0183</v>
          </cell>
          <cell r="C760" t="str">
            <v xml:space="preserve"> 24</v>
          </cell>
          <cell r="D760">
            <v>4904000</v>
          </cell>
        </row>
        <row r="761">
          <cell r="B761" t="str">
            <v>B2859</v>
          </cell>
          <cell r="C761" t="str">
            <v xml:space="preserve"> 23</v>
          </cell>
          <cell r="D761">
            <v>1894106</v>
          </cell>
        </row>
        <row r="762">
          <cell r="B762" t="str">
            <v>A1595</v>
          </cell>
          <cell r="C762" t="str">
            <v xml:space="preserve"> 24</v>
          </cell>
          <cell r="D762">
            <v>291000</v>
          </cell>
        </row>
        <row r="763">
          <cell r="B763" t="str">
            <v>B4481</v>
          </cell>
          <cell r="C763" t="str">
            <v xml:space="preserve"> 23</v>
          </cell>
          <cell r="D763">
            <v>1366722</v>
          </cell>
        </row>
        <row r="764">
          <cell r="B764" t="str">
            <v>A0148</v>
          </cell>
          <cell r="C764" t="str">
            <v xml:space="preserve"> 24</v>
          </cell>
          <cell r="D764">
            <v>2946000</v>
          </cell>
        </row>
        <row r="765">
          <cell r="B765" t="str">
            <v>A1883</v>
          </cell>
          <cell r="C765" t="str">
            <v xml:space="preserve"> 24</v>
          </cell>
          <cell r="D765">
            <v>828000</v>
          </cell>
        </row>
        <row r="766">
          <cell r="B766" t="str">
            <v>A0897</v>
          </cell>
          <cell r="C766" t="str">
            <v xml:space="preserve"> 24</v>
          </cell>
          <cell r="D766">
            <v>1094265</v>
          </cell>
        </row>
        <row r="767">
          <cell r="B767" t="str">
            <v>B4731</v>
          </cell>
          <cell r="C767" t="str">
            <v xml:space="preserve"> 23</v>
          </cell>
          <cell r="D767">
            <v>1764574</v>
          </cell>
        </row>
        <row r="768">
          <cell r="B768" t="str">
            <v>B4014</v>
          </cell>
          <cell r="C768" t="str">
            <v xml:space="preserve"> 23</v>
          </cell>
          <cell r="D768">
            <v>1466799</v>
          </cell>
        </row>
        <row r="769">
          <cell r="B769" t="str">
            <v>A1884</v>
          </cell>
          <cell r="C769" t="str">
            <v xml:space="preserve"> 24</v>
          </cell>
          <cell r="D769">
            <v>1156000</v>
          </cell>
        </row>
        <row r="770">
          <cell r="B770" t="str">
            <v>A0623</v>
          </cell>
          <cell r="C770" t="str">
            <v xml:space="preserve"> 24</v>
          </cell>
          <cell r="D770">
            <v>47500000</v>
          </cell>
        </row>
        <row r="771">
          <cell r="B771" t="str">
            <v>B4691</v>
          </cell>
          <cell r="C771" t="str">
            <v xml:space="preserve"> 23</v>
          </cell>
          <cell r="D771">
            <v>766325</v>
          </cell>
        </row>
        <row r="772">
          <cell r="B772" t="str">
            <v>A0250</v>
          </cell>
          <cell r="C772" t="str">
            <v xml:space="preserve"> 24</v>
          </cell>
          <cell r="D772">
            <v>10497000</v>
          </cell>
        </row>
        <row r="773">
          <cell r="B773" t="str">
            <v>B4183</v>
          </cell>
          <cell r="C773" t="str">
            <v xml:space="preserve"> 26</v>
          </cell>
          <cell r="D773">
            <v>661585</v>
          </cell>
        </row>
      </sheetData>
      <sheetData sheetId="2" refreshError="1"/>
      <sheetData sheetId="3" refreshError="1"/>
      <sheetData sheetId="4" refreshError="1"/>
      <sheetData sheetId="5" refreshError="1"/>
      <sheetData sheetId="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생산부대통지서"/>
      <sheetName val="매입계산서"/>
      <sheetName val="부분품"/>
      <sheetName val="경산"/>
    </sheetNames>
    <sheetDataSet>
      <sheetData sheetId="0">
        <row r="1">
          <cell r="A1">
            <v>5</v>
          </cell>
          <cell r="B1">
            <v>1010100</v>
          </cell>
          <cell r="C1" t="str">
            <v>A0005</v>
          </cell>
          <cell r="D1" t="str">
            <v>혈액 Bag-CPDA-1</v>
          </cell>
          <cell r="E1" t="str">
            <v>Single(320ml)</v>
          </cell>
          <cell r="F1">
            <v>60910</v>
          </cell>
        </row>
        <row r="2">
          <cell r="A2">
            <v>6</v>
          </cell>
          <cell r="B2">
            <v>1010200</v>
          </cell>
          <cell r="C2" t="str">
            <v>A0006</v>
          </cell>
          <cell r="D2" t="str">
            <v>혈액 Bag-CPDA-1</v>
          </cell>
          <cell r="E2" t="str">
            <v>Double(320ml)</v>
          </cell>
          <cell r="F2">
            <v>421014</v>
          </cell>
        </row>
        <row r="3">
          <cell r="A3">
            <v>13</v>
          </cell>
          <cell r="B3">
            <v>1040400</v>
          </cell>
          <cell r="C3" t="str">
            <v>A0013</v>
          </cell>
          <cell r="D3" t="str">
            <v>혈액 Bag-CPDA</v>
          </cell>
          <cell r="E3" t="str">
            <v>Single(450ml:수)</v>
          </cell>
          <cell r="F3">
            <v>769387</v>
          </cell>
        </row>
        <row r="4">
          <cell r="A4">
            <v>14</v>
          </cell>
          <cell r="B4">
            <v>1040700</v>
          </cell>
          <cell r="C4" t="str">
            <v>A0014</v>
          </cell>
          <cell r="D4" t="str">
            <v>혈액 Bag-CPDA</v>
          </cell>
          <cell r="E4" t="str">
            <v>Double(450ml:수)</v>
          </cell>
          <cell r="F4">
            <v>127598</v>
          </cell>
        </row>
        <row r="5">
          <cell r="A5">
            <v>15</v>
          </cell>
          <cell r="B5">
            <v>1041000</v>
          </cell>
          <cell r="C5" t="str">
            <v>A0015</v>
          </cell>
          <cell r="D5" t="str">
            <v>혈액 Bag-CPDA</v>
          </cell>
          <cell r="E5" t="str">
            <v>Triple(450ml:수)</v>
          </cell>
          <cell r="F5">
            <v>220903</v>
          </cell>
        </row>
        <row r="6">
          <cell r="A6">
            <v>16</v>
          </cell>
          <cell r="B6">
            <v>1041200</v>
          </cell>
          <cell r="C6" t="str">
            <v>A0016</v>
          </cell>
          <cell r="D6" t="str">
            <v>혈액 Bag-CPDA</v>
          </cell>
          <cell r="E6" t="str">
            <v>Quadruple(450ml:수)</v>
          </cell>
          <cell r="F6">
            <v>290</v>
          </cell>
        </row>
        <row r="7">
          <cell r="A7">
            <v>17</v>
          </cell>
          <cell r="B7">
            <v>1080100</v>
          </cell>
          <cell r="C7" t="str">
            <v>A0017</v>
          </cell>
          <cell r="D7" t="str">
            <v>Transfer Bag</v>
          </cell>
          <cell r="E7" t="str">
            <v>300 ml</v>
          </cell>
          <cell r="F7">
            <v>12600</v>
          </cell>
        </row>
        <row r="8">
          <cell r="A8">
            <v>27</v>
          </cell>
          <cell r="B8">
            <v>1320200</v>
          </cell>
          <cell r="C8" t="str">
            <v>A0027</v>
          </cell>
          <cell r="D8" t="str">
            <v>채혈 Set</v>
          </cell>
          <cell r="E8" t="str">
            <v>수출용</v>
          </cell>
          <cell r="F8">
            <v>95000</v>
          </cell>
        </row>
        <row r="9">
          <cell r="A9">
            <v>28</v>
          </cell>
          <cell r="B9">
            <v>1310100</v>
          </cell>
          <cell r="C9" t="str">
            <v>A0028</v>
          </cell>
          <cell r="D9" t="str">
            <v>수혈 Set</v>
          </cell>
          <cell r="E9" t="str">
            <v>18 G</v>
          </cell>
          <cell r="F9">
            <v>101800</v>
          </cell>
        </row>
        <row r="10">
          <cell r="A10">
            <v>30</v>
          </cell>
          <cell r="B10">
            <v>1310300</v>
          </cell>
          <cell r="C10" t="str">
            <v>A0030</v>
          </cell>
          <cell r="D10" t="str">
            <v>수혈 Set</v>
          </cell>
          <cell r="E10" t="str">
            <v>수출용</v>
          </cell>
          <cell r="F10">
            <v>2000740</v>
          </cell>
        </row>
        <row r="11">
          <cell r="A11">
            <v>31</v>
          </cell>
          <cell r="B11">
            <v>1390100</v>
          </cell>
          <cell r="C11" t="str">
            <v>A0031</v>
          </cell>
          <cell r="D11" t="str">
            <v>혈소판 수혈 Set</v>
          </cell>
          <cell r="F11">
            <v>77809</v>
          </cell>
        </row>
        <row r="12">
          <cell r="A12">
            <v>32</v>
          </cell>
          <cell r="B12">
            <v>2001000</v>
          </cell>
          <cell r="C12" t="str">
            <v>A0032</v>
          </cell>
          <cell r="D12" t="str">
            <v>Peritosol 150</v>
          </cell>
          <cell r="E12" t="str">
            <v>1 L</v>
          </cell>
          <cell r="F12">
            <v>7815</v>
          </cell>
        </row>
        <row r="13">
          <cell r="A13">
            <v>33</v>
          </cell>
          <cell r="B13">
            <v>2001600</v>
          </cell>
          <cell r="C13" t="str">
            <v>A0033</v>
          </cell>
          <cell r="D13" t="str">
            <v>Peritosol 150</v>
          </cell>
          <cell r="E13" t="str">
            <v>2 L</v>
          </cell>
          <cell r="F13">
            <v>32498</v>
          </cell>
        </row>
        <row r="14">
          <cell r="A14">
            <v>34</v>
          </cell>
          <cell r="B14">
            <v>2001100</v>
          </cell>
          <cell r="C14" t="str">
            <v>A0034</v>
          </cell>
          <cell r="D14" t="str">
            <v>Peritosol 250</v>
          </cell>
          <cell r="E14" t="str">
            <v>1 L</v>
          </cell>
          <cell r="F14">
            <v>1278</v>
          </cell>
        </row>
        <row r="15">
          <cell r="A15">
            <v>35</v>
          </cell>
          <cell r="B15">
            <v>2001700</v>
          </cell>
          <cell r="C15" t="str">
            <v>A0035</v>
          </cell>
          <cell r="D15" t="str">
            <v>Peritosol 250</v>
          </cell>
          <cell r="E15" t="str">
            <v>2 L</v>
          </cell>
          <cell r="F15">
            <v>2180</v>
          </cell>
        </row>
        <row r="16">
          <cell r="A16">
            <v>36</v>
          </cell>
          <cell r="B16">
            <v>2001200</v>
          </cell>
          <cell r="C16" t="str">
            <v>A0036</v>
          </cell>
          <cell r="D16" t="str">
            <v>Peritosol 425</v>
          </cell>
          <cell r="E16" t="str">
            <v>1 L</v>
          </cell>
          <cell r="F16">
            <v>3918</v>
          </cell>
        </row>
        <row r="17">
          <cell r="A17">
            <v>37</v>
          </cell>
          <cell r="B17">
            <v>2001800</v>
          </cell>
          <cell r="C17" t="str">
            <v>A0037</v>
          </cell>
          <cell r="D17" t="str">
            <v>Peritosol 425</v>
          </cell>
          <cell r="E17" t="str">
            <v>2 L</v>
          </cell>
          <cell r="F17">
            <v>18054</v>
          </cell>
        </row>
        <row r="18">
          <cell r="A18">
            <v>39</v>
          </cell>
          <cell r="B18">
            <v>2180295</v>
          </cell>
          <cell r="C18" t="str">
            <v>A0039</v>
          </cell>
          <cell r="D18" t="str">
            <v>복강 Adaptor</v>
          </cell>
          <cell r="F18">
            <v>297</v>
          </cell>
        </row>
        <row r="19">
          <cell r="A19">
            <v>40</v>
          </cell>
          <cell r="B19">
            <v>2260100</v>
          </cell>
          <cell r="C19" t="str">
            <v>A0040</v>
          </cell>
          <cell r="D19" t="str">
            <v>복강관류액주입관</v>
          </cell>
          <cell r="F19">
            <v>350</v>
          </cell>
        </row>
        <row r="20">
          <cell r="A20">
            <v>50</v>
          </cell>
          <cell r="B20">
            <v>2291100</v>
          </cell>
          <cell r="C20" t="str">
            <v>A0050</v>
          </cell>
          <cell r="D20" t="str">
            <v>Iodine Case</v>
          </cell>
          <cell r="F20">
            <v>277920</v>
          </cell>
        </row>
        <row r="21">
          <cell r="A21">
            <v>74</v>
          </cell>
          <cell r="B21">
            <v>2420500</v>
          </cell>
          <cell r="C21" t="str">
            <v>A0074</v>
          </cell>
          <cell r="D21" t="str">
            <v>혈액회로</v>
          </cell>
          <cell r="E21" t="str">
            <v>GCL-081</v>
          </cell>
          <cell r="F21">
            <v>960</v>
          </cell>
        </row>
        <row r="22">
          <cell r="A22">
            <v>75</v>
          </cell>
          <cell r="B22">
            <v>2420600</v>
          </cell>
          <cell r="C22" t="str">
            <v>A0075</v>
          </cell>
          <cell r="D22" t="str">
            <v>혈액회로</v>
          </cell>
          <cell r="E22" t="str">
            <v>GCL-210F</v>
          </cell>
          <cell r="F22">
            <v>3840</v>
          </cell>
        </row>
        <row r="23">
          <cell r="A23">
            <v>76</v>
          </cell>
          <cell r="B23">
            <v>2420700</v>
          </cell>
          <cell r="C23" t="str">
            <v>A0076</v>
          </cell>
          <cell r="D23" t="str">
            <v>혈액회로</v>
          </cell>
          <cell r="E23" t="str">
            <v>GCL-269</v>
          </cell>
          <cell r="F23">
            <v>135345</v>
          </cell>
        </row>
        <row r="24">
          <cell r="A24">
            <v>77</v>
          </cell>
          <cell r="B24">
            <v>3210000</v>
          </cell>
          <cell r="C24" t="str">
            <v>A0077</v>
          </cell>
          <cell r="D24" t="str">
            <v>ACD-A Solution</v>
          </cell>
          <cell r="E24" t="str">
            <v>500ml(수출용)</v>
          </cell>
          <cell r="F24">
            <v>4005</v>
          </cell>
        </row>
        <row r="25">
          <cell r="A25">
            <v>78</v>
          </cell>
          <cell r="B25">
            <v>2510100</v>
          </cell>
          <cell r="C25" t="str">
            <v>A0078</v>
          </cell>
          <cell r="D25" t="str">
            <v>H.D.SOL-1</v>
          </cell>
          <cell r="E25" t="str">
            <v>20L</v>
          </cell>
          <cell r="F25">
            <v>3679</v>
          </cell>
        </row>
        <row r="26">
          <cell r="A26">
            <v>80</v>
          </cell>
          <cell r="B26">
            <v>2510300</v>
          </cell>
          <cell r="C26" t="str">
            <v>A0080</v>
          </cell>
          <cell r="D26" t="str">
            <v>H.D.SOL-2</v>
          </cell>
          <cell r="E26" t="str">
            <v>20L</v>
          </cell>
          <cell r="F26">
            <v>1968</v>
          </cell>
        </row>
        <row r="27">
          <cell r="A27">
            <v>82</v>
          </cell>
          <cell r="B27">
            <v>2510500</v>
          </cell>
          <cell r="C27" t="str">
            <v>A0082</v>
          </cell>
          <cell r="D27" t="str">
            <v>H.D.SOL-3</v>
          </cell>
          <cell r="E27" t="str">
            <v>20L</v>
          </cell>
          <cell r="F27">
            <v>6854</v>
          </cell>
        </row>
        <row r="28">
          <cell r="A28">
            <v>83</v>
          </cell>
          <cell r="B28">
            <v>2530202</v>
          </cell>
          <cell r="C28" t="str">
            <v>A0083</v>
          </cell>
          <cell r="D28" t="str">
            <v>H.D.SOL-BC(G)</v>
          </cell>
          <cell r="E28" t="str">
            <v>A 액</v>
          </cell>
          <cell r="F28">
            <v>31488</v>
          </cell>
        </row>
        <row r="29">
          <cell r="A29">
            <v>93</v>
          </cell>
          <cell r="B29">
            <v>2291174</v>
          </cell>
          <cell r="C29" t="str">
            <v>A0093</v>
          </cell>
          <cell r="D29" t="str">
            <v>Extension Line</v>
          </cell>
          <cell r="E29" t="str">
            <v>Selectra용</v>
          </cell>
          <cell r="F29">
            <v>28</v>
          </cell>
        </row>
        <row r="30">
          <cell r="A30">
            <v>119</v>
          </cell>
          <cell r="B30">
            <v>2600100</v>
          </cell>
          <cell r="C30" t="str">
            <v>A0119</v>
          </cell>
          <cell r="D30" t="str">
            <v>Urine Bag</v>
          </cell>
          <cell r="E30" t="str">
            <v>2000 ML</v>
          </cell>
          <cell r="F30">
            <v>94050</v>
          </cell>
        </row>
        <row r="31">
          <cell r="A31">
            <v>121</v>
          </cell>
          <cell r="B31">
            <v>2600500</v>
          </cell>
          <cell r="C31" t="str">
            <v>A0121</v>
          </cell>
          <cell r="D31" t="str">
            <v>Urine Bag</v>
          </cell>
          <cell r="E31" t="str">
            <v>C Type(수출)</v>
          </cell>
          <cell r="F31">
            <v>10000</v>
          </cell>
        </row>
        <row r="32">
          <cell r="A32">
            <v>122</v>
          </cell>
          <cell r="B32">
            <v>2600600</v>
          </cell>
          <cell r="C32" t="str">
            <v>A0122</v>
          </cell>
          <cell r="D32" t="str">
            <v>Urine Bag</v>
          </cell>
          <cell r="E32" t="str">
            <v>1400 ML</v>
          </cell>
          <cell r="F32">
            <v>5300</v>
          </cell>
        </row>
        <row r="33">
          <cell r="A33">
            <v>136</v>
          </cell>
          <cell r="B33">
            <v>3000510</v>
          </cell>
          <cell r="C33" t="str">
            <v>A0136</v>
          </cell>
          <cell r="D33" t="str">
            <v>수액 Set Q-Type</v>
          </cell>
          <cell r="E33" t="str">
            <v>녹십자양행</v>
          </cell>
          <cell r="F33">
            <v>3200</v>
          </cell>
        </row>
        <row r="34">
          <cell r="A34">
            <v>137</v>
          </cell>
          <cell r="B34">
            <v>3000400</v>
          </cell>
          <cell r="C34" t="str">
            <v>A0137</v>
          </cell>
          <cell r="D34" t="str">
            <v>수액 Set C-Type</v>
          </cell>
          <cell r="E34" t="str">
            <v>21G 녹십자용</v>
          </cell>
          <cell r="F34">
            <v>210220</v>
          </cell>
        </row>
        <row r="35">
          <cell r="A35">
            <v>138</v>
          </cell>
          <cell r="B35">
            <v>3000820</v>
          </cell>
          <cell r="C35" t="str">
            <v>A0138</v>
          </cell>
          <cell r="D35" t="str">
            <v>수액 Set QS-Type</v>
          </cell>
          <cell r="E35" t="str">
            <v>신동방</v>
          </cell>
          <cell r="F35">
            <v>12000</v>
          </cell>
        </row>
        <row r="36">
          <cell r="A36">
            <v>139</v>
          </cell>
          <cell r="B36">
            <v>3000600</v>
          </cell>
          <cell r="C36" t="str">
            <v>A0139</v>
          </cell>
          <cell r="D36" t="str">
            <v>수액 Set Q-Type</v>
          </cell>
          <cell r="E36" t="str">
            <v>수출용</v>
          </cell>
          <cell r="F36">
            <v>323520</v>
          </cell>
        </row>
        <row r="37">
          <cell r="A37">
            <v>140</v>
          </cell>
          <cell r="B37">
            <v>3001840</v>
          </cell>
          <cell r="C37" t="str">
            <v>A0140</v>
          </cell>
          <cell r="D37" t="str">
            <v>수액 Set</v>
          </cell>
          <cell r="E37" t="str">
            <v>Y-Type(서울대용)</v>
          </cell>
          <cell r="F37">
            <v>106840</v>
          </cell>
        </row>
        <row r="38">
          <cell r="A38">
            <v>141</v>
          </cell>
          <cell r="B38">
            <v>3001810</v>
          </cell>
          <cell r="C38" t="str">
            <v>A0141</v>
          </cell>
          <cell r="D38" t="str">
            <v>수액 Set</v>
          </cell>
          <cell r="E38" t="str">
            <v>B-Type(서울대용)</v>
          </cell>
          <cell r="F38">
            <v>74550</v>
          </cell>
        </row>
        <row r="39">
          <cell r="A39">
            <v>142</v>
          </cell>
          <cell r="B39">
            <v>3001820</v>
          </cell>
          <cell r="C39" t="str">
            <v>A0142</v>
          </cell>
          <cell r="D39" t="str">
            <v>수액 Set</v>
          </cell>
          <cell r="E39" t="str">
            <v>K-Type(서울대용)</v>
          </cell>
          <cell r="F39">
            <v>9400</v>
          </cell>
        </row>
        <row r="40">
          <cell r="A40">
            <v>143</v>
          </cell>
          <cell r="B40">
            <v>3100100</v>
          </cell>
          <cell r="C40" t="str">
            <v>A0143</v>
          </cell>
          <cell r="D40" t="str">
            <v>Scalp Vein Set</v>
          </cell>
          <cell r="E40" t="str">
            <v>18 G</v>
          </cell>
          <cell r="F40">
            <v>30000</v>
          </cell>
        </row>
        <row r="41">
          <cell r="A41">
            <v>146</v>
          </cell>
          <cell r="B41">
            <v>3101000</v>
          </cell>
          <cell r="C41" t="str">
            <v>A0146</v>
          </cell>
          <cell r="D41" t="str">
            <v>Scalp Vein Set</v>
          </cell>
          <cell r="E41" t="str">
            <v>21 G</v>
          </cell>
          <cell r="F41">
            <v>50000</v>
          </cell>
        </row>
        <row r="42">
          <cell r="A42">
            <v>148</v>
          </cell>
          <cell r="B42">
            <v>3101400</v>
          </cell>
          <cell r="C42" t="str">
            <v>A0148</v>
          </cell>
          <cell r="D42" t="str">
            <v>Scalp Vein Set</v>
          </cell>
          <cell r="E42" t="str">
            <v>23 G</v>
          </cell>
          <cell r="F42">
            <v>3706000</v>
          </cell>
        </row>
        <row r="43">
          <cell r="A43">
            <v>149</v>
          </cell>
          <cell r="B43">
            <v>3101600</v>
          </cell>
          <cell r="C43" t="str">
            <v>A0149</v>
          </cell>
          <cell r="D43" t="str">
            <v>Scalp Vein Set</v>
          </cell>
          <cell r="E43" t="str">
            <v>24 G</v>
          </cell>
          <cell r="F43">
            <v>60000</v>
          </cell>
        </row>
        <row r="44">
          <cell r="A44">
            <v>150</v>
          </cell>
          <cell r="B44">
            <v>3101800</v>
          </cell>
          <cell r="C44" t="str">
            <v>A0150</v>
          </cell>
          <cell r="D44" t="str">
            <v>Scalp Vein Set</v>
          </cell>
          <cell r="E44" t="str">
            <v>25 G</v>
          </cell>
          <cell r="F44">
            <v>119600</v>
          </cell>
        </row>
        <row r="45">
          <cell r="A45">
            <v>155</v>
          </cell>
          <cell r="B45">
            <v>3190400</v>
          </cell>
          <cell r="C45" t="str">
            <v>A0155</v>
          </cell>
          <cell r="D45" t="str">
            <v>T.P.N Bag</v>
          </cell>
          <cell r="F45">
            <v>155160</v>
          </cell>
        </row>
        <row r="46">
          <cell r="A46">
            <v>159</v>
          </cell>
          <cell r="B46">
            <v>3400400</v>
          </cell>
          <cell r="C46" t="str">
            <v>A0159</v>
          </cell>
          <cell r="D46" t="str">
            <v>I.V. Catheter</v>
          </cell>
          <cell r="E46" t="str">
            <v>18G 2"</v>
          </cell>
          <cell r="F46">
            <v>85100</v>
          </cell>
        </row>
        <row r="47">
          <cell r="A47">
            <v>160</v>
          </cell>
          <cell r="B47">
            <v>3400700</v>
          </cell>
          <cell r="C47" t="str">
            <v>A0160</v>
          </cell>
          <cell r="D47" t="str">
            <v>I.V. Catheter</v>
          </cell>
          <cell r="E47" t="str">
            <v>20G 1 1/4</v>
          </cell>
          <cell r="F47">
            <v>24000</v>
          </cell>
        </row>
        <row r="48">
          <cell r="A48">
            <v>162</v>
          </cell>
          <cell r="B48">
            <v>4010200</v>
          </cell>
          <cell r="C48" t="str">
            <v>A0162</v>
          </cell>
          <cell r="D48" t="str">
            <v>Greenject- 1</v>
          </cell>
          <cell r="E48" t="str">
            <v>23G 1</v>
          </cell>
          <cell r="F48">
            <v>450000</v>
          </cell>
        </row>
        <row r="49">
          <cell r="A49">
            <v>163</v>
          </cell>
          <cell r="B49">
            <v>3101911</v>
          </cell>
          <cell r="C49" t="str">
            <v>A0163</v>
          </cell>
          <cell r="D49" t="str">
            <v>Scalp Vein Set(Bulk)</v>
          </cell>
          <cell r="F49">
            <v>621500</v>
          </cell>
        </row>
        <row r="50">
          <cell r="A50">
            <v>164</v>
          </cell>
          <cell r="B50">
            <v>3701810</v>
          </cell>
          <cell r="C50" t="str">
            <v>A0164</v>
          </cell>
          <cell r="D50" t="str">
            <v>Deltec Cannula</v>
          </cell>
          <cell r="E50" t="str">
            <v>19G 1.25</v>
          </cell>
          <cell r="F50">
            <v>25000</v>
          </cell>
        </row>
        <row r="51">
          <cell r="A51">
            <v>165</v>
          </cell>
          <cell r="B51">
            <v>4010500</v>
          </cell>
          <cell r="C51" t="str">
            <v>A0165</v>
          </cell>
          <cell r="D51" t="str">
            <v>Greenject- 1</v>
          </cell>
          <cell r="E51" t="str">
            <v>25G 5/8</v>
          </cell>
          <cell r="F51">
            <v>750000</v>
          </cell>
        </row>
        <row r="52">
          <cell r="A52">
            <v>167</v>
          </cell>
          <cell r="B52">
            <v>4010600</v>
          </cell>
          <cell r="C52" t="str">
            <v>A0167</v>
          </cell>
          <cell r="D52" t="str">
            <v>Greenject- 1</v>
          </cell>
          <cell r="E52" t="str">
            <v>26G 1/2</v>
          </cell>
          <cell r="F52">
            <v>3495000</v>
          </cell>
        </row>
        <row r="53">
          <cell r="A53">
            <v>172</v>
          </cell>
          <cell r="B53">
            <v>4020900</v>
          </cell>
          <cell r="C53" t="str">
            <v>A0172</v>
          </cell>
          <cell r="D53" t="str">
            <v>Greenject- 2</v>
          </cell>
          <cell r="E53" t="str">
            <v>23G  1(중앙가축)</v>
          </cell>
          <cell r="F53">
            <v>260100</v>
          </cell>
        </row>
        <row r="54">
          <cell r="A54">
            <v>175</v>
          </cell>
          <cell r="B54">
            <v>4020800</v>
          </cell>
          <cell r="C54" t="str">
            <v>A0175</v>
          </cell>
          <cell r="D54" t="str">
            <v>Greenject- 2</v>
          </cell>
          <cell r="E54" t="str">
            <v>23G 1</v>
          </cell>
          <cell r="F54">
            <v>1820300</v>
          </cell>
        </row>
        <row r="55">
          <cell r="A55">
            <v>179</v>
          </cell>
          <cell r="B55">
            <v>4021300</v>
          </cell>
          <cell r="C55" t="str">
            <v>A0179</v>
          </cell>
          <cell r="D55" t="str">
            <v>Greenject- 2</v>
          </cell>
          <cell r="E55" t="str">
            <v>25G 5/8 (미즐)</v>
          </cell>
          <cell r="F55">
            <v>140000</v>
          </cell>
        </row>
        <row r="56">
          <cell r="A56">
            <v>181</v>
          </cell>
          <cell r="B56">
            <v>4021500</v>
          </cell>
          <cell r="C56" t="str">
            <v>A0181</v>
          </cell>
          <cell r="D56" t="str">
            <v>Greenject- 2</v>
          </cell>
          <cell r="E56" t="str">
            <v>26G 1/2</v>
          </cell>
          <cell r="F56">
            <v>60000</v>
          </cell>
        </row>
        <row r="57">
          <cell r="A57">
            <v>183</v>
          </cell>
          <cell r="B57">
            <v>4030100</v>
          </cell>
          <cell r="C57" t="str">
            <v>A0183</v>
          </cell>
          <cell r="D57" t="str">
            <v>Greenject- 3</v>
          </cell>
          <cell r="E57" t="str">
            <v>23G 1</v>
          </cell>
          <cell r="F57">
            <v>8287900</v>
          </cell>
        </row>
        <row r="58">
          <cell r="A58">
            <v>185</v>
          </cell>
          <cell r="B58">
            <v>4040300</v>
          </cell>
          <cell r="C58" t="str">
            <v>A0185</v>
          </cell>
          <cell r="D58" t="str">
            <v>Greenject- 5</v>
          </cell>
          <cell r="E58" t="str">
            <v>21G 1 1/4</v>
          </cell>
          <cell r="F58">
            <v>160100</v>
          </cell>
        </row>
        <row r="59">
          <cell r="A59">
            <v>188</v>
          </cell>
          <cell r="B59">
            <v>4040800</v>
          </cell>
          <cell r="C59" t="str">
            <v>A0188</v>
          </cell>
          <cell r="D59" t="str">
            <v>Greenject- 5</v>
          </cell>
          <cell r="E59" t="str">
            <v>22G 1 1/4</v>
          </cell>
          <cell r="F59">
            <v>1760800</v>
          </cell>
        </row>
        <row r="60">
          <cell r="A60">
            <v>190</v>
          </cell>
          <cell r="B60">
            <v>4041100</v>
          </cell>
          <cell r="C60" t="str">
            <v>A0190</v>
          </cell>
          <cell r="D60" t="str">
            <v>Greenject- 5</v>
          </cell>
          <cell r="E60" t="str">
            <v>23G 1</v>
          </cell>
          <cell r="F60">
            <v>1280600</v>
          </cell>
        </row>
        <row r="61">
          <cell r="A61">
            <v>191</v>
          </cell>
          <cell r="B61">
            <v>4041200</v>
          </cell>
          <cell r="C61" t="str">
            <v>A0191</v>
          </cell>
          <cell r="D61" t="str">
            <v>Greenject- 5</v>
          </cell>
          <cell r="E61" t="str">
            <v>23G 1 1/4</v>
          </cell>
          <cell r="F61">
            <v>160000</v>
          </cell>
        </row>
        <row r="62">
          <cell r="A62">
            <v>196</v>
          </cell>
          <cell r="B62">
            <v>4050300</v>
          </cell>
          <cell r="C62" t="str">
            <v>A0196</v>
          </cell>
          <cell r="D62" t="str">
            <v>Greenject- 10</v>
          </cell>
          <cell r="E62" t="str">
            <v>21G 1 1/4</v>
          </cell>
          <cell r="F62">
            <v>486400</v>
          </cell>
        </row>
        <row r="63">
          <cell r="A63">
            <v>199</v>
          </cell>
          <cell r="B63">
            <v>4050800</v>
          </cell>
          <cell r="C63" t="str">
            <v>A0199</v>
          </cell>
          <cell r="D63" t="str">
            <v>Greenject- 10</v>
          </cell>
          <cell r="E63" t="str">
            <v>22G 1 1/4</v>
          </cell>
          <cell r="F63">
            <v>1262700</v>
          </cell>
        </row>
        <row r="64">
          <cell r="A64">
            <v>201</v>
          </cell>
          <cell r="B64">
            <v>4051100</v>
          </cell>
          <cell r="C64" t="str">
            <v>A0201</v>
          </cell>
          <cell r="D64" t="str">
            <v>Greenject- 10</v>
          </cell>
          <cell r="E64" t="str">
            <v>23G 1</v>
          </cell>
          <cell r="F64">
            <v>540100</v>
          </cell>
        </row>
        <row r="65">
          <cell r="A65">
            <v>203</v>
          </cell>
          <cell r="B65">
            <v>4060200</v>
          </cell>
          <cell r="C65" t="str">
            <v>A0203</v>
          </cell>
          <cell r="D65" t="str">
            <v>Greenject- 20</v>
          </cell>
          <cell r="E65" t="str">
            <v>21G 1 1/4</v>
          </cell>
          <cell r="F65">
            <v>60200</v>
          </cell>
        </row>
        <row r="66">
          <cell r="A66">
            <v>204</v>
          </cell>
          <cell r="B66">
            <v>4060300</v>
          </cell>
          <cell r="C66" t="str">
            <v>A0204</v>
          </cell>
          <cell r="D66" t="str">
            <v>Greenject- 20</v>
          </cell>
          <cell r="E66" t="str">
            <v>21G 1 1/2</v>
          </cell>
          <cell r="F66">
            <v>20000</v>
          </cell>
        </row>
        <row r="67">
          <cell r="A67">
            <v>206</v>
          </cell>
          <cell r="B67">
            <v>4060500</v>
          </cell>
          <cell r="C67" t="str">
            <v>A0206</v>
          </cell>
          <cell r="D67" t="str">
            <v>Greenject- 20</v>
          </cell>
          <cell r="E67" t="str">
            <v>22G 1 1/4</v>
          </cell>
          <cell r="F67">
            <v>225200</v>
          </cell>
        </row>
        <row r="68">
          <cell r="A68">
            <v>207</v>
          </cell>
          <cell r="B68">
            <v>4060600</v>
          </cell>
          <cell r="C68" t="str">
            <v>A0207</v>
          </cell>
          <cell r="D68" t="str">
            <v>Greenject- 20</v>
          </cell>
          <cell r="E68" t="str">
            <v>23G 1</v>
          </cell>
          <cell r="F68">
            <v>175300</v>
          </cell>
        </row>
        <row r="69">
          <cell r="A69">
            <v>213</v>
          </cell>
          <cell r="B69">
            <v>4070200</v>
          </cell>
          <cell r="C69" t="str">
            <v>A0213</v>
          </cell>
          <cell r="D69" t="str">
            <v>Greenject- 30</v>
          </cell>
          <cell r="E69" t="str">
            <v>21G 1 1/4</v>
          </cell>
          <cell r="F69">
            <v>26500</v>
          </cell>
        </row>
        <row r="70">
          <cell r="A70">
            <v>214</v>
          </cell>
          <cell r="B70">
            <v>4070300</v>
          </cell>
          <cell r="C70" t="str">
            <v>A0214</v>
          </cell>
          <cell r="D70" t="str">
            <v>Greenject- 30</v>
          </cell>
          <cell r="E70" t="str">
            <v>21G 1 1/2</v>
          </cell>
          <cell r="F70">
            <v>20000</v>
          </cell>
        </row>
        <row r="71">
          <cell r="A71">
            <v>216</v>
          </cell>
          <cell r="B71">
            <v>4070600</v>
          </cell>
          <cell r="C71" t="str">
            <v>A0216</v>
          </cell>
          <cell r="D71" t="str">
            <v>Greenject- 30</v>
          </cell>
          <cell r="E71" t="str">
            <v>22G 1 1/4</v>
          </cell>
          <cell r="F71">
            <v>34000</v>
          </cell>
        </row>
        <row r="72">
          <cell r="A72">
            <v>217</v>
          </cell>
          <cell r="B72">
            <v>4070700</v>
          </cell>
          <cell r="C72" t="str">
            <v>A0217</v>
          </cell>
          <cell r="D72" t="str">
            <v>Greenject- 30</v>
          </cell>
          <cell r="E72" t="str">
            <v>23G 1</v>
          </cell>
          <cell r="F72">
            <v>20100</v>
          </cell>
        </row>
        <row r="73">
          <cell r="A73">
            <v>221</v>
          </cell>
          <cell r="B73">
            <v>4080200</v>
          </cell>
          <cell r="C73" t="str">
            <v>A0221</v>
          </cell>
          <cell r="D73" t="str">
            <v>Greenject- 50</v>
          </cell>
          <cell r="E73" t="str">
            <v>18G 1 1/2</v>
          </cell>
          <cell r="F73">
            <v>36100</v>
          </cell>
        </row>
        <row r="74">
          <cell r="A74">
            <v>223</v>
          </cell>
          <cell r="B74">
            <v>4080400</v>
          </cell>
          <cell r="C74" t="str">
            <v>A0223</v>
          </cell>
          <cell r="D74" t="str">
            <v>Greenject- 50</v>
          </cell>
          <cell r="E74" t="str">
            <v>21G 1 1/4</v>
          </cell>
          <cell r="F74">
            <v>60500</v>
          </cell>
        </row>
        <row r="75">
          <cell r="A75">
            <v>224</v>
          </cell>
          <cell r="B75">
            <v>4080500</v>
          </cell>
          <cell r="C75" t="str">
            <v>A0224</v>
          </cell>
          <cell r="D75" t="str">
            <v>Greenject- 50</v>
          </cell>
          <cell r="E75" t="str">
            <v>21G 1 1/2</v>
          </cell>
          <cell r="F75">
            <v>20100</v>
          </cell>
        </row>
        <row r="76">
          <cell r="A76">
            <v>226</v>
          </cell>
          <cell r="B76">
            <v>4080700</v>
          </cell>
          <cell r="C76" t="str">
            <v>A0226</v>
          </cell>
          <cell r="D76" t="str">
            <v>Greenject- 50</v>
          </cell>
          <cell r="E76" t="str">
            <v>22G 1 1/4</v>
          </cell>
          <cell r="F76">
            <v>81300</v>
          </cell>
        </row>
        <row r="77">
          <cell r="A77">
            <v>228</v>
          </cell>
          <cell r="B77">
            <v>4080900</v>
          </cell>
          <cell r="C77" t="str">
            <v>A0228</v>
          </cell>
          <cell r="D77" t="str">
            <v>Greenject- 50</v>
          </cell>
          <cell r="E77" t="str">
            <v>23G 1</v>
          </cell>
          <cell r="F77">
            <v>32100</v>
          </cell>
        </row>
        <row r="78">
          <cell r="A78">
            <v>232</v>
          </cell>
          <cell r="B78">
            <v>4100700</v>
          </cell>
          <cell r="C78" t="str">
            <v>A0232</v>
          </cell>
          <cell r="D78" t="str">
            <v>Green-Needle</v>
          </cell>
          <cell r="E78" t="str">
            <v>18G 1 1/2</v>
          </cell>
          <cell r="F78">
            <v>900000</v>
          </cell>
        </row>
        <row r="79">
          <cell r="A79">
            <v>233</v>
          </cell>
          <cell r="B79">
            <v>4100800</v>
          </cell>
          <cell r="C79" t="str">
            <v>A0233</v>
          </cell>
          <cell r="D79" t="str">
            <v>Green-Needle</v>
          </cell>
          <cell r="E79" t="str">
            <v>19G 1 1/2</v>
          </cell>
          <cell r="F79">
            <v>303800</v>
          </cell>
        </row>
        <row r="80">
          <cell r="A80">
            <v>234</v>
          </cell>
          <cell r="B80">
            <v>4100900</v>
          </cell>
          <cell r="C80" t="str">
            <v>A0234</v>
          </cell>
          <cell r="D80" t="str">
            <v>Green-Needle</v>
          </cell>
          <cell r="E80" t="str">
            <v>20G 1 1/2</v>
          </cell>
          <cell r="F80">
            <v>90000</v>
          </cell>
        </row>
        <row r="81">
          <cell r="A81">
            <v>236</v>
          </cell>
          <cell r="B81">
            <v>4101400</v>
          </cell>
          <cell r="C81" t="str">
            <v>A0236</v>
          </cell>
          <cell r="D81" t="str">
            <v>Green-Needle</v>
          </cell>
          <cell r="E81" t="str">
            <v>22G 1 1/4</v>
          </cell>
          <cell r="F81">
            <v>495000</v>
          </cell>
        </row>
        <row r="82">
          <cell r="A82">
            <v>237</v>
          </cell>
          <cell r="B82">
            <v>4101600</v>
          </cell>
          <cell r="C82" t="str">
            <v>A0237</v>
          </cell>
          <cell r="D82" t="str">
            <v>Green-Needle</v>
          </cell>
          <cell r="E82" t="str">
            <v>23G 1</v>
          </cell>
          <cell r="F82">
            <v>5535000</v>
          </cell>
        </row>
        <row r="83">
          <cell r="A83">
            <v>238</v>
          </cell>
          <cell r="B83">
            <v>4101800</v>
          </cell>
          <cell r="C83" t="str">
            <v>A0238</v>
          </cell>
          <cell r="D83" t="str">
            <v>Green-Needle</v>
          </cell>
          <cell r="E83" t="str">
            <v>24G 1</v>
          </cell>
          <cell r="F83">
            <v>89500</v>
          </cell>
        </row>
        <row r="84">
          <cell r="A84">
            <v>239</v>
          </cell>
          <cell r="B84">
            <v>4102000</v>
          </cell>
          <cell r="C84" t="str">
            <v>A0239</v>
          </cell>
          <cell r="D84" t="str">
            <v>Green-Needle</v>
          </cell>
          <cell r="E84" t="str">
            <v>25G 5/8</v>
          </cell>
          <cell r="F84">
            <v>724500</v>
          </cell>
        </row>
        <row r="85">
          <cell r="A85">
            <v>240</v>
          </cell>
          <cell r="B85">
            <v>4102100</v>
          </cell>
          <cell r="C85" t="str">
            <v>A0240</v>
          </cell>
          <cell r="D85" t="str">
            <v>Green-Needle</v>
          </cell>
          <cell r="E85" t="str">
            <v>26G 1/2</v>
          </cell>
          <cell r="F85">
            <v>2065500</v>
          </cell>
        </row>
        <row r="86">
          <cell r="A86">
            <v>249</v>
          </cell>
          <cell r="B86">
            <v>5020100</v>
          </cell>
          <cell r="C86" t="str">
            <v>A0249</v>
          </cell>
          <cell r="D86" t="str">
            <v>Petri-dish  55pie</v>
          </cell>
          <cell r="F86">
            <v>742000</v>
          </cell>
        </row>
        <row r="87">
          <cell r="A87">
            <v>250</v>
          </cell>
          <cell r="B87">
            <v>5020300</v>
          </cell>
          <cell r="C87" t="str">
            <v>A0250</v>
          </cell>
          <cell r="D87" t="str">
            <v>Petri-dish  87pie</v>
          </cell>
          <cell r="F87">
            <v>9380000</v>
          </cell>
        </row>
        <row r="88">
          <cell r="A88">
            <v>251</v>
          </cell>
          <cell r="B88">
            <v>5020600</v>
          </cell>
          <cell r="C88" t="str">
            <v>A0251</v>
          </cell>
          <cell r="D88" t="str">
            <v>Petri-dish  100pie</v>
          </cell>
          <cell r="F88">
            <v>459500</v>
          </cell>
        </row>
        <row r="89">
          <cell r="A89">
            <v>252</v>
          </cell>
          <cell r="B89">
            <v>5020500</v>
          </cell>
          <cell r="C89" t="str">
            <v>A0252</v>
          </cell>
          <cell r="D89" t="str">
            <v>Petri-dish  87pie</v>
          </cell>
          <cell r="E89" t="str">
            <v>I type</v>
          </cell>
          <cell r="F89">
            <v>80000</v>
          </cell>
        </row>
        <row r="90">
          <cell r="A90">
            <v>257</v>
          </cell>
          <cell r="B90">
            <v>5190100</v>
          </cell>
          <cell r="C90" t="str">
            <v>A0257</v>
          </cell>
          <cell r="D90" t="str">
            <v>혈청분리관</v>
          </cell>
          <cell r="F90">
            <v>844000</v>
          </cell>
        </row>
        <row r="91">
          <cell r="A91">
            <v>258</v>
          </cell>
          <cell r="B91">
            <v>5010100</v>
          </cell>
          <cell r="C91" t="str">
            <v>A0258</v>
          </cell>
          <cell r="D91" t="str">
            <v>C.B.C.Bottle</v>
          </cell>
          <cell r="E91" t="str">
            <v>2K</v>
          </cell>
          <cell r="F91">
            <v>1020000</v>
          </cell>
        </row>
        <row r="92">
          <cell r="A92">
            <v>260</v>
          </cell>
          <cell r="B92">
            <v>5290300</v>
          </cell>
          <cell r="C92" t="str">
            <v>A0260</v>
          </cell>
          <cell r="D92" t="str">
            <v>Specimencup</v>
          </cell>
          <cell r="E92" t="str">
            <v>멸균</v>
          </cell>
          <cell r="F92">
            <v>581000</v>
          </cell>
        </row>
        <row r="93">
          <cell r="A93">
            <v>261</v>
          </cell>
          <cell r="B93">
            <v>5290100</v>
          </cell>
          <cell r="C93" t="str">
            <v>A0261</v>
          </cell>
          <cell r="D93" t="str">
            <v>Specimencup</v>
          </cell>
          <cell r="E93" t="str">
            <v>Cap</v>
          </cell>
          <cell r="F93">
            <v>45000</v>
          </cell>
        </row>
        <row r="94">
          <cell r="A94">
            <v>262</v>
          </cell>
          <cell r="B94">
            <v>5290200</v>
          </cell>
          <cell r="C94" t="str">
            <v>A0262</v>
          </cell>
          <cell r="D94" t="str">
            <v>Specimencup</v>
          </cell>
          <cell r="E94" t="str">
            <v>Cup</v>
          </cell>
          <cell r="F94">
            <v>30000</v>
          </cell>
        </row>
        <row r="95">
          <cell r="A95">
            <v>265</v>
          </cell>
          <cell r="B95">
            <v>5320100</v>
          </cell>
          <cell r="C95" t="str">
            <v>A0265</v>
          </cell>
          <cell r="D95" t="str">
            <v>Green-Tube  5 ML</v>
          </cell>
          <cell r="F95">
            <v>1306000</v>
          </cell>
        </row>
        <row r="96">
          <cell r="A96">
            <v>266</v>
          </cell>
          <cell r="B96">
            <v>5320300</v>
          </cell>
          <cell r="C96" t="str">
            <v>A0266</v>
          </cell>
          <cell r="D96" t="str">
            <v>Green-Tube 10 ML</v>
          </cell>
          <cell r="E96" t="str">
            <v>(+Cap)</v>
          </cell>
          <cell r="F96">
            <v>279000</v>
          </cell>
        </row>
        <row r="97">
          <cell r="A97">
            <v>290</v>
          </cell>
          <cell r="B97">
            <v>4391500</v>
          </cell>
          <cell r="C97" t="str">
            <v>A0290</v>
          </cell>
          <cell r="D97" t="str">
            <v>양두침</v>
          </cell>
          <cell r="F97">
            <v>150800</v>
          </cell>
        </row>
        <row r="98">
          <cell r="A98">
            <v>314</v>
          </cell>
          <cell r="B98">
            <v>3100400</v>
          </cell>
          <cell r="C98" t="str">
            <v>A0314</v>
          </cell>
          <cell r="D98" t="str">
            <v>Scalp Vein Set (한대용)</v>
          </cell>
          <cell r="E98" t="str">
            <v>19 G</v>
          </cell>
          <cell r="F98">
            <v>10000</v>
          </cell>
        </row>
        <row r="99">
          <cell r="A99">
            <v>315</v>
          </cell>
          <cell r="B99">
            <v>3101410</v>
          </cell>
          <cell r="C99" t="str">
            <v>A0315</v>
          </cell>
          <cell r="D99" t="str">
            <v>Scalp Vein Set (한대용)</v>
          </cell>
          <cell r="E99" t="str">
            <v>23 G</v>
          </cell>
          <cell r="F99">
            <v>20000</v>
          </cell>
        </row>
        <row r="100">
          <cell r="A100">
            <v>316</v>
          </cell>
          <cell r="B100">
            <v>4010800</v>
          </cell>
          <cell r="C100" t="str">
            <v>A0316</v>
          </cell>
          <cell r="D100" t="str">
            <v>Greenject- 1</v>
          </cell>
          <cell r="E100" t="str">
            <v>26G 1/2 (80-100)</v>
          </cell>
          <cell r="F100">
            <v>102000</v>
          </cell>
        </row>
        <row r="101">
          <cell r="A101">
            <v>319</v>
          </cell>
          <cell r="B101">
            <v>3701100</v>
          </cell>
          <cell r="C101" t="str">
            <v>A0319</v>
          </cell>
          <cell r="D101" t="str">
            <v>Deltec P.H.Needle</v>
          </cell>
          <cell r="E101" t="str">
            <v>19G 1.0</v>
          </cell>
          <cell r="F101">
            <v>5000</v>
          </cell>
        </row>
        <row r="102">
          <cell r="A102">
            <v>320</v>
          </cell>
          <cell r="B102">
            <v>3701705</v>
          </cell>
          <cell r="C102" t="str">
            <v>A0320</v>
          </cell>
          <cell r="D102" t="str">
            <v>Deltec P.H.Needle</v>
          </cell>
          <cell r="E102" t="str">
            <v>22G 1.5 90</v>
          </cell>
          <cell r="F102">
            <v>101</v>
          </cell>
        </row>
        <row r="103">
          <cell r="A103">
            <v>330</v>
          </cell>
          <cell r="B103">
            <v>5310200</v>
          </cell>
          <cell r="C103" t="str">
            <v>A0330</v>
          </cell>
          <cell r="D103" t="str">
            <v>Green-Plate</v>
          </cell>
          <cell r="E103" t="str">
            <v>(녹)</v>
          </cell>
          <cell r="F103">
            <v>22400</v>
          </cell>
        </row>
        <row r="104">
          <cell r="A104">
            <v>337</v>
          </cell>
          <cell r="B104">
            <v>4101900</v>
          </cell>
          <cell r="C104" t="str">
            <v>A0337</v>
          </cell>
          <cell r="D104" t="str">
            <v>Green-Needle</v>
          </cell>
          <cell r="E104" t="str">
            <v>24G 3/4</v>
          </cell>
          <cell r="F104">
            <v>270000</v>
          </cell>
        </row>
        <row r="105">
          <cell r="A105">
            <v>338</v>
          </cell>
          <cell r="B105">
            <v>4101300</v>
          </cell>
          <cell r="C105" t="str">
            <v>A0338</v>
          </cell>
          <cell r="D105" t="str">
            <v>Green-Needle</v>
          </cell>
          <cell r="E105" t="str">
            <v>21G 1 1/4</v>
          </cell>
          <cell r="F105">
            <v>270000</v>
          </cell>
        </row>
        <row r="106">
          <cell r="A106">
            <v>355</v>
          </cell>
          <cell r="B106">
            <v>3101900</v>
          </cell>
          <cell r="C106" t="str">
            <v>A0355</v>
          </cell>
          <cell r="D106" t="str">
            <v>Scalp Vein Set</v>
          </cell>
          <cell r="E106" t="str">
            <v>수출용</v>
          </cell>
          <cell r="F106">
            <v>1989000</v>
          </cell>
        </row>
        <row r="107">
          <cell r="A107">
            <v>376</v>
          </cell>
          <cell r="B107">
            <v>2590900</v>
          </cell>
          <cell r="C107" t="str">
            <v>A0376</v>
          </cell>
          <cell r="D107" t="str">
            <v>Humbering Unit</v>
          </cell>
          <cell r="F107">
            <v>11000</v>
          </cell>
        </row>
        <row r="108">
          <cell r="A108">
            <v>377</v>
          </cell>
          <cell r="B108">
            <v>4011400</v>
          </cell>
          <cell r="C108" t="str">
            <v>A0377</v>
          </cell>
          <cell r="D108" t="str">
            <v>Greenject- 1</v>
          </cell>
          <cell r="E108" t="str">
            <v>(수출용)</v>
          </cell>
          <cell r="F108">
            <v>75000</v>
          </cell>
        </row>
        <row r="109">
          <cell r="A109">
            <v>378</v>
          </cell>
          <cell r="B109">
            <v>4021800</v>
          </cell>
          <cell r="C109" t="str">
            <v>A0378</v>
          </cell>
          <cell r="D109" t="str">
            <v>Greenject- 2</v>
          </cell>
          <cell r="E109" t="str">
            <v>(수출용)</v>
          </cell>
          <cell r="F109">
            <v>192100</v>
          </cell>
        </row>
        <row r="110">
          <cell r="A110">
            <v>379</v>
          </cell>
          <cell r="B110">
            <v>4030300</v>
          </cell>
          <cell r="C110" t="str">
            <v>A0379</v>
          </cell>
          <cell r="D110" t="str">
            <v>Greenject- 3</v>
          </cell>
          <cell r="E110" t="str">
            <v>(수출용)</v>
          </cell>
          <cell r="F110">
            <v>4701600</v>
          </cell>
        </row>
        <row r="111">
          <cell r="A111">
            <v>380</v>
          </cell>
          <cell r="B111">
            <v>4041600</v>
          </cell>
          <cell r="C111" t="str">
            <v>A0380</v>
          </cell>
          <cell r="D111" t="str">
            <v>Greenject- 5</v>
          </cell>
          <cell r="E111" t="str">
            <v>(수출용)</v>
          </cell>
          <cell r="F111">
            <v>3948600</v>
          </cell>
        </row>
        <row r="112">
          <cell r="A112">
            <v>381</v>
          </cell>
          <cell r="B112">
            <v>4051200</v>
          </cell>
          <cell r="C112" t="str">
            <v>A0381</v>
          </cell>
          <cell r="D112" t="str">
            <v>Greenject- 10</v>
          </cell>
          <cell r="E112" t="str">
            <v>(수출용)</v>
          </cell>
          <cell r="F112">
            <v>807900</v>
          </cell>
        </row>
        <row r="113">
          <cell r="A113">
            <v>382</v>
          </cell>
          <cell r="B113">
            <v>4061300</v>
          </cell>
          <cell r="C113" t="str">
            <v>A0382</v>
          </cell>
          <cell r="D113" t="str">
            <v>Greenject- 20</v>
          </cell>
          <cell r="E113" t="str">
            <v>(수출용)</v>
          </cell>
          <cell r="F113">
            <v>338200</v>
          </cell>
        </row>
        <row r="114">
          <cell r="A114">
            <v>383</v>
          </cell>
          <cell r="B114">
            <v>4071200</v>
          </cell>
          <cell r="C114" t="str">
            <v>A0383</v>
          </cell>
          <cell r="D114" t="str">
            <v>Greenject- 30</v>
          </cell>
          <cell r="E114" t="str">
            <v>(수출용)</v>
          </cell>
          <cell r="F114">
            <v>12100</v>
          </cell>
        </row>
        <row r="115">
          <cell r="A115">
            <v>384</v>
          </cell>
          <cell r="B115">
            <v>4081300</v>
          </cell>
          <cell r="C115" t="str">
            <v>A0384</v>
          </cell>
          <cell r="D115" t="str">
            <v>Greenject- 50</v>
          </cell>
          <cell r="E115" t="str">
            <v>(수출용)</v>
          </cell>
          <cell r="F115">
            <v>121200</v>
          </cell>
        </row>
        <row r="116">
          <cell r="A116">
            <v>386</v>
          </cell>
          <cell r="B116">
            <v>4290250</v>
          </cell>
          <cell r="C116" t="str">
            <v>A0386</v>
          </cell>
          <cell r="D116" t="str">
            <v>Greenplast Set</v>
          </cell>
          <cell r="E116" t="str">
            <v>Dual Needle</v>
          </cell>
          <cell r="F116">
            <v>3000</v>
          </cell>
        </row>
        <row r="117">
          <cell r="A117">
            <v>390</v>
          </cell>
          <cell r="B117">
            <v>4102110</v>
          </cell>
          <cell r="C117" t="str">
            <v>A0390</v>
          </cell>
          <cell r="D117" t="str">
            <v>Green-Needle</v>
          </cell>
          <cell r="E117" t="str">
            <v>수출용</v>
          </cell>
          <cell r="F117">
            <v>1777200</v>
          </cell>
        </row>
        <row r="118">
          <cell r="A118">
            <v>395</v>
          </cell>
          <cell r="B118">
            <v>1080200</v>
          </cell>
          <cell r="C118" t="str">
            <v>A0395</v>
          </cell>
          <cell r="D118" t="str">
            <v>Transfer Bag</v>
          </cell>
          <cell r="E118" t="str">
            <v>600 ml</v>
          </cell>
          <cell r="F118">
            <v>40800</v>
          </cell>
        </row>
        <row r="119">
          <cell r="A119">
            <v>396</v>
          </cell>
          <cell r="B119">
            <v>1080405</v>
          </cell>
          <cell r="C119" t="str">
            <v>A0396</v>
          </cell>
          <cell r="D119" t="str">
            <v>Transfer Bag</v>
          </cell>
          <cell r="E119" t="str">
            <v>수출용(300ML)</v>
          </cell>
          <cell r="F119">
            <v>191915</v>
          </cell>
        </row>
        <row r="120">
          <cell r="A120">
            <v>397</v>
          </cell>
          <cell r="B120">
            <v>2000300</v>
          </cell>
          <cell r="C120" t="str">
            <v>A0397</v>
          </cell>
          <cell r="D120" t="str">
            <v>Peritosol 150</v>
          </cell>
          <cell r="E120" t="str">
            <v>0.5 L</v>
          </cell>
          <cell r="F120">
            <v>987</v>
          </cell>
        </row>
        <row r="121">
          <cell r="A121">
            <v>431</v>
          </cell>
          <cell r="B121">
            <v>1310200</v>
          </cell>
          <cell r="C121" t="str">
            <v>A0431</v>
          </cell>
          <cell r="D121" t="str">
            <v>수혈 Set</v>
          </cell>
          <cell r="E121" t="str">
            <v>20 G</v>
          </cell>
          <cell r="F121">
            <v>603000</v>
          </cell>
        </row>
        <row r="122">
          <cell r="A122">
            <v>440</v>
          </cell>
          <cell r="B122">
            <v>4051195</v>
          </cell>
          <cell r="C122" t="str">
            <v>A0440</v>
          </cell>
          <cell r="D122" t="str">
            <v>Greenject- 10</v>
          </cell>
          <cell r="E122" t="str">
            <v>무침</v>
          </cell>
          <cell r="F122">
            <v>180100</v>
          </cell>
        </row>
        <row r="123">
          <cell r="A123">
            <v>448</v>
          </cell>
          <cell r="B123">
            <v>3001800</v>
          </cell>
          <cell r="C123" t="str">
            <v>A0448</v>
          </cell>
          <cell r="D123" t="str">
            <v>수액 Set</v>
          </cell>
          <cell r="E123" t="str">
            <v>A-Type(서울대용)</v>
          </cell>
          <cell r="F123">
            <v>55050</v>
          </cell>
        </row>
        <row r="124">
          <cell r="A124">
            <v>464</v>
          </cell>
          <cell r="B124">
            <v>2530100</v>
          </cell>
          <cell r="C124" t="str">
            <v>A0464</v>
          </cell>
          <cell r="D124" t="str">
            <v>H.D.Sol-BC</v>
          </cell>
          <cell r="E124" t="str">
            <v>A 액</v>
          </cell>
          <cell r="F124">
            <v>259307</v>
          </cell>
        </row>
        <row r="125">
          <cell r="A125">
            <v>468</v>
          </cell>
          <cell r="B125">
            <v>4060100</v>
          </cell>
          <cell r="C125" t="str">
            <v>A0468</v>
          </cell>
          <cell r="D125" t="str">
            <v>Greenject- 20</v>
          </cell>
          <cell r="E125" t="str">
            <v>18G 1 1/2</v>
          </cell>
          <cell r="F125">
            <v>100200</v>
          </cell>
        </row>
        <row r="126">
          <cell r="A126">
            <v>471</v>
          </cell>
          <cell r="B126">
            <v>2530200</v>
          </cell>
          <cell r="C126" t="str">
            <v>A0471</v>
          </cell>
          <cell r="D126" t="str">
            <v>H.D SOL-BC</v>
          </cell>
          <cell r="E126" t="str">
            <v>B 액</v>
          </cell>
          <cell r="F126">
            <v>280100</v>
          </cell>
        </row>
        <row r="127">
          <cell r="A127">
            <v>474</v>
          </cell>
          <cell r="B127">
            <v>2291210</v>
          </cell>
          <cell r="C127" t="str">
            <v>A0474</v>
          </cell>
          <cell r="D127" t="str">
            <v>Peritosol휴대주머니</v>
          </cell>
          <cell r="E127" t="str">
            <v>가방식</v>
          </cell>
          <cell r="F127">
            <v>1079</v>
          </cell>
        </row>
        <row r="128">
          <cell r="A128">
            <v>526</v>
          </cell>
          <cell r="B128">
            <v>2200600</v>
          </cell>
          <cell r="C128" t="str">
            <v>A0526</v>
          </cell>
          <cell r="D128" t="str">
            <v>복강 Catheter</v>
          </cell>
          <cell r="E128" t="str">
            <v>Tenck. 2cuff(성인용)</v>
          </cell>
          <cell r="F128">
            <v>247</v>
          </cell>
        </row>
        <row r="129">
          <cell r="A129">
            <v>536</v>
          </cell>
          <cell r="B129">
            <v>2200800</v>
          </cell>
          <cell r="C129" t="str">
            <v>A0536</v>
          </cell>
          <cell r="D129" t="str">
            <v>복강 Catheter</v>
          </cell>
          <cell r="E129" t="str">
            <v>Tenck. 2cuff(소아용)</v>
          </cell>
          <cell r="F129">
            <v>244</v>
          </cell>
        </row>
        <row r="130">
          <cell r="A130">
            <v>554</v>
          </cell>
          <cell r="B130">
            <v>2540800</v>
          </cell>
          <cell r="C130" t="str">
            <v>A0554</v>
          </cell>
          <cell r="D130" t="str">
            <v>A.V.F. Set</v>
          </cell>
          <cell r="E130" t="str">
            <v>16G (수출용)</v>
          </cell>
          <cell r="F130">
            <v>100000</v>
          </cell>
        </row>
        <row r="131">
          <cell r="A131">
            <v>562</v>
          </cell>
          <cell r="B131">
            <v>2240200</v>
          </cell>
          <cell r="C131" t="str">
            <v>A0562</v>
          </cell>
          <cell r="D131" t="str">
            <v>Swanneck Catheter</v>
          </cell>
          <cell r="E131" t="str">
            <v>SN-T2-Left</v>
          </cell>
          <cell r="F131">
            <v>529</v>
          </cell>
        </row>
        <row r="132">
          <cell r="A132">
            <v>563</v>
          </cell>
          <cell r="B132">
            <v>2170100</v>
          </cell>
          <cell r="C132" t="str">
            <v>A0563</v>
          </cell>
          <cell r="D132" t="str">
            <v>Peritosol 교환 Kit</v>
          </cell>
          <cell r="F132">
            <v>100</v>
          </cell>
        </row>
        <row r="133">
          <cell r="A133">
            <v>571</v>
          </cell>
          <cell r="B133">
            <v>1070100</v>
          </cell>
          <cell r="C133" t="str">
            <v>A0571</v>
          </cell>
          <cell r="D133" t="str">
            <v>Haemonetics Bag</v>
          </cell>
          <cell r="E133">
            <v>690</v>
          </cell>
          <cell r="F133">
            <v>40000</v>
          </cell>
        </row>
        <row r="134">
          <cell r="A134">
            <v>583</v>
          </cell>
          <cell r="B134">
            <v>5150800</v>
          </cell>
          <cell r="C134" t="str">
            <v>A0583</v>
          </cell>
          <cell r="D134" t="str">
            <v>Green- T/C</v>
          </cell>
          <cell r="E134" t="str">
            <v>96 Well</v>
          </cell>
          <cell r="F134">
            <v>18100</v>
          </cell>
        </row>
        <row r="135">
          <cell r="A135">
            <v>587</v>
          </cell>
          <cell r="B135">
            <v>3220400</v>
          </cell>
          <cell r="C135" t="str">
            <v>A0587</v>
          </cell>
          <cell r="D135" t="str">
            <v>Extension Tube</v>
          </cell>
          <cell r="E135" t="str">
            <v>110cm</v>
          </cell>
          <cell r="F135">
            <v>262200</v>
          </cell>
        </row>
        <row r="136">
          <cell r="A136">
            <v>588</v>
          </cell>
          <cell r="B136">
            <v>3220500</v>
          </cell>
          <cell r="C136" t="str">
            <v>A0588</v>
          </cell>
          <cell r="D136" t="str">
            <v>Extension Tube</v>
          </cell>
          <cell r="E136" t="str">
            <v>150cm</v>
          </cell>
          <cell r="F136">
            <v>145200</v>
          </cell>
        </row>
        <row r="137">
          <cell r="A137">
            <v>590</v>
          </cell>
          <cell r="B137">
            <v>3401000</v>
          </cell>
          <cell r="C137" t="str">
            <v>A0590</v>
          </cell>
          <cell r="D137" t="str">
            <v>I.V. Catheter</v>
          </cell>
          <cell r="E137" t="str">
            <v>수출용</v>
          </cell>
          <cell r="F137">
            <v>72100</v>
          </cell>
        </row>
        <row r="138">
          <cell r="A138">
            <v>611</v>
          </cell>
          <cell r="B138">
            <v>2001300</v>
          </cell>
          <cell r="C138" t="str">
            <v>A0611</v>
          </cell>
          <cell r="D138" t="str">
            <v>Peritosol 150</v>
          </cell>
          <cell r="E138" t="str">
            <v>1.5 L</v>
          </cell>
          <cell r="F138">
            <v>3136</v>
          </cell>
        </row>
        <row r="139">
          <cell r="A139">
            <v>623</v>
          </cell>
          <cell r="B139">
            <v>4390700</v>
          </cell>
          <cell r="C139" t="str">
            <v>A0623</v>
          </cell>
          <cell r="D139" t="str">
            <v>Assembled Needle</v>
          </cell>
          <cell r="E139" t="str">
            <v>(18G~24G)</v>
          </cell>
          <cell r="F139">
            <v>15218500</v>
          </cell>
        </row>
        <row r="140">
          <cell r="A140">
            <v>628</v>
          </cell>
          <cell r="B140">
            <v>4200700</v>
          </cell>
          <cell r="C140" t="str">
            <v>A0628</v>
          </cell>
          <cell r="D140" t="str">
            <v>백신주사기</v>
          </cell>
          <cell r="E140" t="str">
            <v>덕용 (관납)</v>
          </cell>
          <cell r="F140">
            <v>81100</v>
          </cell>
        </row>
        <row r="141">
          <cell r="A141">
            <v>632</v>
          </cell>
          <cell r="B141">
            <v>2001400</v>
          </cell>
          <cell r="C141" t="str">
            <v>A0632</v>
          </cell>
          <cell r="D141" t="str">
            <v>Peritosol 250</v>
          </cell>
          <cell r="E141" t="str">
            <v>1.5 L</v>
          </cell>
          <cell r="F141">
            <v>444</v>
          </cell>
        </row>
        <row r="142">
          <cell r="A142">
            <v>633</v>
          </cell>
          <cell r="B142">
            <v>2001500</v>
          </cell>
          <cell r="C142" t="str">
            <v>A0633</v>
          </cell>
          <cell r="D142" t="str">
            <v>Peritosol 425</v>
          </cell>
          <cell r="E142" t="str">
            <v>1.5 L</v>
          </cell>
          <cell r="F142">
            <v>1700</v>
          </cell>
        </row>
        <row r="143">
          <cell r="A143">
            <v>637</v>
          </cell>
          <cell r="B143">
            <v>5720100</v>
          </cell>
          <cell r="C143" t="str">
            <v>A0637</v>
          </cell>
          <cell r="D143" t="str">
            <v>Sili Stopper</v>
          </cell>
          <cell r="E143" t="str">
            <v>P-12</v>
          </cell>
          <cell r="F143">
            <v>500</v>
          </cell>
        </row>
        <row r="144">
          <cell r="A144">
            <v>640</v>
          </cell>
          <cell r="B144">
            <v>5720400</v>
          </cell>
          <cell r="C144" t="str">
            <v>A0640</v>
          </cell>
          <cell r="D144" t="str">
            <v>Sili Stopper</v>
          </cell>
          <cell r="E144" t="str">
            <v>P-19</v>
          </cell>
          <cell r="F144">
            <v>300</v>
          </cell>
        </row>
        <row r="145">
          <cell r="A145">
            <v>647</v>
          </cell>
          <cell r="B145">
            <v>3001830</v>
          </cell>
          <cell r="C145" t="str">
            <v>A0647</v>
          </cell>
          <cell r="D145" t="str">
            <v>수액 Set</v>
          </cell>
          <cell r="E145" t="str">
            <v>C-Type(서울대용)</v>
          </cell>
          <cell r="F145">
            <v>5600</v>
          </cell>
        </row>
        <row r="146">
          <cell r="A146">
            <v>651</v>
          </cell>
          <cell r="B146">
            <v>3400500</v>
          </cell>
          <cell r="C146" t="str">
            <v>A0651</v>
          </cell>
          <cell r="D146" t="str">
            <v>I.V. Catheter</v>
          </cell>
          <cell r="E146" t="str">
            <v>18G 1 1/4</v>
          </cell>
          <cell r="F146">
            <v>103050</v>
          </cell>
        </row>
        <row r="147">
          <cell r="A147">
            <v>652</v>
          </cell>
          <cell r="B147">
            <v>1070400</v>
          </cell>
          <cell r="C147" t="str">
            <v>A0652</v>
          </cell>
          <cell r="D147" t="str">
            <v>Haemonetics Bag</v>
          </cell>
          <cell r="E147">
            <v>19442</v>
          </cell>
          <cell r="F147">
            <v>30000</v>
          </cell>
        </row>
        <row r="148">
          <cell r="A148">
            <v>653</v>
          </cell>
          <cell r="B148">
            <v>2540600</v>
          </cell>
          <cell r="C148" t="str">
            <v>A0653</v>
          </cell>
          <cell r="D148" t="str">
            <v>A.V.F. Set</v>
          </cell>
          <cell r="E148" t="str">
            <v>16G Luer Lock</v>
          </cell>
          <cell r="F148">
            <v>79000</v>
          </cell>
        </row>
        <row r="149">
          <cell r="A149">
            <v>667</v>
          </cell>
          <cell r="B149">
            <v>3220300</v>
          </cell>
          <cell r="C149" t="str">
            <v>A0667</v>
          </cell>
          <cell r="D149" t="str">
            <v>Extension Tube</v>
          </cell>
          <cell r="E149" t="str">
            <v>90cm</v>
          </cell>
          <cell r="F149">
            <v>364800</v>
          </cell>
        </row>
        <row r="150">
          <cell r="A150">
            <v>735</v>
          </cell>
          <cell r="B150">
            <v>2510400</v>
          </cell>
          <cell r="C150" t="str">
            <v>A0735</v>
          </cell>
          <cell r="D150" t="str">
            <v>H.D.SOL-2(S)</v>
          </cell>
          <cell r="E150" t="str">
            <v>20L</v>
          </cell>
          <cell r="F150">
            <v>412</v>
          </cell>
        </row>
        <row r="151">
          <cell r="A151">
            <v>762</v>
          </cell>
          <cell r="B151">
            <v>1080300</v>
          </cell>
          <cell r="C151" t="str">
            <v>A0762</v>
          </cell>
          <cell r="D151" t="str">
            <v>Transfer Bag</v>
          </cell>
          <cell r="E151" t="str">
            <v>1000 ml</v>
          </cell>
          <cell r="F151">
            <v>6800</v>
          </cell>
        </row>
        <row r="152">
          <cell r="A152">
            <v>783</v>
          </cell>
          <cell r="B152">
            <v>3700900</v>
          </cell>
          <cell r="C152" t="str">
            <v>A0783</v>
          </cell>
          <cell r="D152" t="str">
            <v>Deltec</v>
          </cell>
          <cell r="E152" t="str">
            <v>Clip</v>
          </cell>
          <cell r="F152">
            <v>1900000</v>
          </cell>
        </row>
        <row r="153">
          <cell r="A153">
            <v>784</v>
          </cell>
          <cell r="B153">
            <v>3701000</v>
          </cell>
          <cell r="C153" t="str">
            <v>A0784</v>
          </cell>
          <cell r="D153" t="str">
            <v>Deltec</v>
          </cell>
          <cell r="E153" t="str">
            <v>Protector</v>
          </cell>
          <cell r="F153">
            <v>0</v>
          </cell>
        </row>
        <row r="154">
          <cell r="A154">
            <v>788</v>
          </cell>
          <cell r="B154">
            <v>3200000</v>
          </cell>
          <cell r="C154" t="str">
            <v>A0788</v>
          </cell>
          <cell r="D154" t="str">
            <v>혈액 Bag ACD-A</v>
          </cell>
          <cell r="E154" t="str">
            <v>500 ML</v>
          </cell>
          <cell r="F154">
            <v>5442</v>
          </cell>
        </row>
        <row r="155">
          <cell r="A155">
            <v>789</v>
          </cell>
          <cell r="B155">
            <v>6390800</v>
          </cell>
          <cell r="C155" t="str">
            <v>A0789</v>
          </cell>
          <cell r="D155" t="str">
            <v>Hemofilter Line</v>
          </cell>
          <cell r="F155">
            <v>500</v>
          </cell>
        </row>
        <row r="156">
          <cell r="A156">
            <v>812</v>
          </cell>
          <cell r="B156">
            <v>2030700</v>
          </cell>
          <cell r="C156" t="str">
            <v>A0812</v>
          </cell>
          <cell r="D156" t="str">
            <v>Neo Peritosol 150</v>
          </cell>
          <cell r="E156" t="str">
            <v>2 L</v>
          </cell>
          <cell r="F156">
            <v>3255</v>
          </cell>
        </row>
        <row r="157">
          <cell r="A157">
            <v>813</v>
          </cell>
          <cell r="B157">
            <v>2030900</v>
          </cell>
          <cell r="C157" t="str">
            <v>A0813</v>
          </cell>
          <cell r="D157" t="str">
            <v>Neo Peritosol 425</v>
          </cell>
          <cell r="E157" t="str">
            <v>2 L</v>
          </cell>
          <cell r="F157">
            <v>1868</v>
          </cell>
        </row>
        <row r="158">
          <cell r="A158">
            <v>817</v>
          </cell>
          <cell r="B158">
            <v>2291495</v>
          </cell>
          <cell r="C158" t="str">
            <v>A0817</v>
          </cell>
          <cell r="D158" t="str">
            <v>Disposable Cap</v>
          </cell>
          <cell r="E158" t="str">
            <v>Neo (Box)</v>
          </cell>
          <cell r="F158">
            <v>64</v>
          </cell>
        </row>
        <row r="159">
          <cell r="A159">
            <v>819</v>
          </cell>
          <cell r="B159">
            <v>2260300</v>
          </cell>
          <cell r="C159" t="str">
            <v>A0819</v>
          </cell>
          <cell r="D159" t="str">
            <v>복강관류액주입관</v>
          </cell>
          <cell r="E159" t="str">
            <v>Neo</v>
          </cell>
          <cell r="F159">
            <v>50</v>
          </cell>
        </row>
        <row r="160">
          <cell r="A160">
            <v>824</v>
          </cell>
          <cell r="B160">
            <v>1010300</v>
          </cell>
          <cell r="C160" t="str">
            <v>A0824</v>
          </cell>
          <cell r="D160" t="str">
            <v>혈액 Bag-CPDA-1</v>
          </cell>
          <cell r="E160" t="str">
            <v>Double(400ml)</v>
          </cell>
          <cell r="F160">
            <v>391830</v>
          </cell>
        </row>
        <row r="161">
          <cell r="A161">
            <v>836</v>
          </cell>
          <cell r="B161">
            <v>6220103</v>
          </cell>
          <cell r="C161" t="str">
            <v>A0836</v>
          </cell>
          <cell r="D161" t="str">
            <v>Cancermia A/S Charge</v>
          </cell>
          <cell r="F161">
            <v>3</v>
          </cell>
        </row>
        <row r="162">
          <cell r="A162">
            <v>843</v>
          </cell>
          <cell r="B162">
            <v>2030800</v>
          </cell>
          <cell r="C162" t="str">
            <v>A0843</v>
          </cell>
          <cell r="D162" t="str">
            <v>Neo Peritosol 250</v>
          </cell>
          <cell r="E162" t="str">
            <v>2 L</v>
          </cell>
          <cell r="F162">
            <v>932</v>
          </cell>
        </row>
        <row r="163">
          <cell r="A163">
            <v>854</v>
          </cell>
          <cell r="B163">
            <v>4201000</v>
          </cell>
          <cell r="C163" t="str">
            <v>A0854</v>
          </cell>
          <cell r="D163" t="str">
            <v>백신주사기</v>
          </cell>
          <cell r="E163" t="str">
            <v>덕용(비매품)</v>
          </cell>
          <cell r="F163">
            <v>3175000</v>
          </cell>
        </row>
        <row r="164">
          <cell r="A164">
            <v>855</v>
          </cell>
          <cell r="B164">
            <v>1040100</v>
          </cell>
          <cell r="C164" t="str">
            <v>A0855</v>
          </cell>
          <cell r="D164" t="str">
            <v>혈액 Bag-CPDA</v>
          </cell>
          <cell r="E164" t="str">
            <v>Single(250ml:수)</v>
          </cell>
          <cell r="F164">
            <v>49320</v>
          </cell>
        </row>
        <row r="165">
          <cell r="A165">
            <v>856</v>
          </cell>
          <cell r="B165">
            <v>1040200</v>
          </cell>
          <cell r="C165" t="str">
            <v>A0856</v>
          </cell>
          <cell r="D165" t="str">
            <v>혈액 Bag-CPDA</v>
          </cell>
          <cell r="E165" t="str">
            <v>Single(350ml:수)</v>
          </cell>
          <cell r="F165">
            <v>51460</v>
          </cell>
        </row>
        <row r="166">
          <cell r="A166">
            <v>857</v>
          </cell>
          <cell r="B166">
            <v>1040500</v>
          </cell>
          <cell r="C166" t="str">
            <v>A0857</v>
          </cell>
          <cell r="D166" t="str">
            <v>혈액 Bag-CPDA</v>
          </cell>
          <cell r="E166" t="str">
            <v>Single(500ml:수)</v>
          </cell>
          <cell r="F166">
            <v>22600</v>
          </cell>
        </row>
        <row r="167">
          <cell r="A167">
            <v>858</v>
          </cell>
          <cell r="B167">
            <v>3701710</v>
          </cell>
          <cell r="C167" t="str">
            <v>A0858</v>
          </cell>
          <cell r="D167" t="str">
            <v>Deltec Cannula</v>
          </cell>
          <cell r="E167" t="str">
            <v>19G 1.0</v>
          </cell>
          <cell r="F167">
            <v>160000</v>
          </cell>
        </row>
        <row r="168">
          <cell r="A168">
            <v>859</v>
          </cell>
          <cell r="B168">
            <v>3701800</v>
          </cell>
          <cell r="C168" t="str">
            <v>A0859</v>
          </cell>
          <cell r="D168" t="str">
            <v>Deltec Cannula</v>
          </cell>
          <cell r="E168" t="str">
            <v>19G 0.75</v>
          </cell>
          <cell r="F168">
            <v>205600</v>
          </cell>
        </row>
        <row r="169">
          <cell r="A169">
            <v>860</v>
          </cell>
          <cell r="B169">
            <v>3701900</v>
          </cell>
          <cell r="C169" t="str">
            <v>A0860</v>
          </cell>
          <cell r="D169" t="str">
            <v>Deltec Cannula</v>
          </cell>
          <cell r="E169" t="str">
            <v>20G 1.0</v>
          </cell>
          <cell r="F169">
            <v>280000</v>
          </cell>
        </row>
        <row r="170">
          <cell r="A170">
            <v>861</v>
          </cell>
          <cell r="B170">
            <v>3702100</v>
          </cell>
          <cell r="C170" t="str">
            <v>A0861</v>
          </cell>
          <cell r="D170" t="str">
            <v>Deltec Cannula</v>
          </cell>
          <cell r="E170" t="str">
            <v>20G 0.75</v>
          </cell>
          <cell r="F170">
            <v>510000</v>
          </cell>
        </row>
        <row r="171">
          <cell r="A171">
            <v>862</v>
          </cell>
          <cell r="B171">
            <v>3702200</v>
          </cell>
          <cell r="C171" t="str">
            <v>A0862</v>
          </cell>
          <cell r="D171" t="str">
            <v>Deltec Cannula</v>
          </cell>
          <cell r="E171" t="str">
            <v>22G 1.0</v>
          </cell>
          <cell r="F171">
            <v>185000</v>
          </cell>
        </row>
        <row r="172">
          <cell r="A172">
            <v>863</v>
          </cell>
          <cell r="B172">
            <v>3702220</v>
          </cell>
          <cell r="C172" t="str">
            <v>A0863</v>
          </cell>
          <cell r="D172" t="str">
            <v>Deltec Cannula</v>
          </cell>
          <cell r="E172" t="str">
            <v>22G 0.75</v>
          </cell>
          <cell r="F172">
            <v>530000</v>
          </cell>
        </row>
        <row r="173">
          <cell r="A173">
            <v>897</v>
          </cell>
          <cell r="B173">
            <v>3000500</v>
          </cell>
          <cell r="C173" t="str">
            <v>A0897</v>
          </cell>
          <cell r="D173" t="str">
            <v>수액 Set Q-Type</v>
          </cell>
          <cell r="E173" t="str">
            <v>23G</v>
          </cell>
          <cell r="F173">
            <v>1142010</v>
          </cell>
        </row>
        <row r="174">
          <cell r="A174">
            <v>911</v>
          </cell>
          <cell r="B174">
            <v>4050100</v>
          </cell>
          <cell r="C174" t="str">
            <v>A0911</v>
          </cell>
          <cell r="D174" t="str">
            <v>Greenject- 10</v>
          </cell>
          <cell r="E174" t="str">
            <v>18G 1 1/2</v>
          </cell>
          <cell r="F174">
            <v>60000</v>
          </cell>
        </row>
        <row r="175">
          <cell r="A175">
            <v>913</v>
          </cell>
          <cell r="B175">
            <v>3700800</v>
          </cell>
          <cell r="C175" t="str">
            <v>A0913</v>
          </cell>
          <cell r="D175" t="str">
            <v>DEHP Y-Site Tube</v>
          </cell>
          <cell r="E175" t="str">
            <v>30-2613</v>
          </cell>
          <cell r="F175">
            <v>55000</v>
          </cell>
        </row>
        <row r="176">
          <cell r="A176">
            <v>914</v>
          </cell>
          <cell r="B176">
            <v>3700700</v>
          </cell>
          <cell r="C176" t="str">
            <v>A0914</v>
          </cell>
          <cell r="D176" t="str">
            <v>DEHP Non Y-Site Tube</v>
          </cell>
          <cell r="E176" t="str">
            <v>30-2612</v>
          </cell>
          <cell r="F176">
            <v>25000</v>
          </cell>
        </row>
        <row r="177">
          <cell r="A177">
            <v>1045</v>
          </cell>
          <cell r="B177">
            <v>1070700</v>
          </cell>
          <cell r="C177" t="str">
            <v>A1045</v>
          </cell>
          <cell r="D177" t="str">
            <v>Haemonetics Bag</v>
          </cell>
          <cell r="E177">
            <v>692</v>
          </cell>
          <cell r="F177">
            <v>69000</v>
          </cell>
        </row>
        <row r="178">
          <cell r="A178">
            <v>1060</v>
          </cell>
          <cell r="B178">
            <v>2596000</v>
          </cell>
          <cell r="C178" t="str">
            <v>A1060</v>
          </cell>
          <cell r="D178" t="str">
            <v>Procon Pump</v>
          </cell>
          <cell r="F178">
            <v>2</v>
          </cell>
        </row>
        <row r="179">
          <cell r="A179">
            <v>1062</v>
          </cell>
          <cell r="B179">
            <v>3701110</v>
          </cell>
          <cell r="C179" t="str">
            <v>A1062</v>
          </cell>
          <cell r="D179" t="str">
            <v>Deltec P.H.Needle</v>
          </cell>
          <cell r="E179" t="str">
            <v>20G 1.0</v>
          </cell>
          <cell r="F179">
            <v>15000</v>
          </cell>
        </row>
        <row r="180">
          <cell r="A180">
            <v>1063</v>
          </cell>
          <cell r="B180">
            <v>3701210</v>
          </cell>
          <cell r="C180" t="str">
            <v>A1063</v>
          </cell>
          <cell r="D180" t="str">
            <v>Deltec P.H.Needle</v>
          </cell>
          <cell r="E180" t="str">
            <v>20G 1.0 90</v>
          </cell>
          <cell r="F180">
            <v>175000</v>
          </cell>
        </row>
        <row r="181">
          <cell r="A181">
            <v>1071</v>
          </cell>
          <cell r="B181">
            <v>6866000</v>
          </cell>
          <cell r="C181" t="str">
            <v>A1071</v>
          </cell>
          <cell r="D181" t="str">
            <v>PVC Tubing</v>
          </cell>
          <cell r="E181">
            <v>17085</v>
          </cell>
          <cell r="F181">
            <v>4</v>
          </cell>
        </row>
        <row r="182">
          <cell r="A182">
            <v>1078</v>
          </cell>
          <cell r="B182">
            <v>3602800</v>
          </cell>
          <cell r="C182" t="str">
            <v>A1078</v>
          </cell>
          <cell r="D182" t="str">
            <v>I.V Set</v>
          </cell>
          <cell r="E182" t="str">
            <v>8C 12200</v>
          </cell>
          <cell r="F182">
            <v>246</v>
          </cell>
        </row>
        <row r="183">
          <cell r="A183">
            <v>1109</v>
          </cell>
          <cell r="B183">
            <v>6893000</v>
          </cell>
          <cell r="C183" t="str">
            <v>A1109</v>
          </cell>
          <cell r="D183" t="str">
            <v>HYPEREX Tubing Set</v>
          </cell>
          <cell r="F183">
            <v>30</v>
          </cell>
        </row>
        <row r="184">
          <cell r="A184">
            <v>1128</v>
          </cell>
          <cell r="B184">
            <v>1030900</v>
          </cell>
          <cell r="C184" t="str">
            <v>A1128</v>
          </cell>
          <cell r="D184" t="str">
            <v>혈액 Bag CPD/SAG-M</v>
          </cell>
          <cell r="E184" t="str">
            <v>Triple(450ml:수)</v>
          </cell>
          <cell r="F184">
            <v>8982</v>
          </cell>
        </row>
        <row r="185">
          <cell r="A185">
            <v>1129</v>
          </cell>
          <cell r="B185">
            <v>1031000</v>
          </cell>
          <cell r="C185" t="str">
            <v>A1129</v>
          </cell>
          <cell r="D185" t="str">
            <v>혈액 Bag CPD/SAG-M</v>
          </cell>
          <cell r="E185" t="str">
            <v>Quadruple(450ml:수)</v>
          </cell>
          <cell r="F185">
            <v>242</v>
          </cell>
        </row>
        <row r="186">
          <cell r="A186">
            <v>1134</v>
          </cell>
          <cell r="B186">
            <v>2292800</v>
          </cell>
          <cell r="C186" t="str">
            <v>A1134</v>
          </cell>
          <cell r="D186" t="str">
            <v>면 봉</v>
          </cell>
          <cell r="E186" t="str">
            <v>(Box)</v>
          </cell>
          <cell r="F186">
            <v>8944</v>
          </cell>
        </row>
        <row r="187">
          <cell r="A187">
            <v>1135</v>
          </cell>
          <cell r="B187">
            <v>2292600</v>
          </cell>
          <cell r="C187" t="str">
            <v>A1135</v>
          </cell>
          <cell r="D187" t="str">
            <v>Gauze</v>
          </cell>
          <cell r="E187" t="str">
            <v>2*2"(Box)</v>
          </cell>
          <cell r="F187">
            <v>4902</v>
          </cell>
        </row>
        <row r="188">
          <cell r="A188">
            <v>1166</v>
          </cell>
          <cell r="B188">
            <v>2180200</v>
          </cell>
          <cell r="C188" t="str">
            <v>A1166</v>
          </cell>
          <cell r="D188" t="str">
            <v>복강 Adaptor</v>
          </cell>
          <cell r="E188" t="str">
            <v>Luer Lock Type</v>
          </cell>
          <cell r="F188">
            <v>203</v>
          </cell>
        </row>
        <row r="189">
          <cell r="A189">
            <v>1176</v>
          </cell>
          <cell r="B189">
            <v>6892800</v>
          </cell>
          <cell r="C189" t="str">
            <v>A1176</v>
          </cell>
          <cell r="D189" t="str">
            <v>Break-off Part</v>
          </cell>
          <cell r="E189" t="str">
            <v>NPBI</v>
          </cell>
          <cell r="F189">
            <v>100000</v>
          </cell>
        </row>
        <row r="190">
          <cell r="A190">
            <v>1180</v>
          </cell>
          <cell r="B190">
            <v>1040800</v>
          </cell>
          <cell r="C190" t="str">
            <v>A1180</v>
          </cell>
          <cell r="D190" t="str">
            <v>혈액 Bag-CPDA</v>
          </cell>
          <cell r="E190" t="str">
            <v>Double(500ml:수)</v>
          </cell>
          <cell r="F190">
            <v>20460</v>
          </cell>
        </row>
        <row r="191">
          <cell r="A191">
            <v>1184</v>
          </cell>
          <cell r="B191">
            <v>1040600</v>
          </cell>
          <cell r="C191" t="str">
            <v>A1184</v>
          </cell>
          <cell r="D191" t="str">
            <v>혈액 Bag-CPDA</v>
          </cell>
          <cell r="E191" t="str">
            <v>Double(350ml:수)</v>
          </cell>
          <cell r="F191">
            <v>1148</v>
          </cell>
        </row>
        <row r="192">
          <cell r="A192">
            <v>1185</v>
          </cell>
          <cell r="B192">
            <v>1040900</v>
          </cell>
          <cell r="C192" t="str">
            <v>A1185</v>
          </cell>
          <cell r="D192" t="str">
            <v>혈액 Bag-CPDA</v>
          </cell>
          <cell r="E192" t="str">
            <v>Triple(350ml:수)</v>
          </cell>
          <cell r="F192">
            <v>93435</v>
          </cell>
        </row>
        <row r="193">
          <cell r="A193">
            <v>1317</v>
          </cell>
          <cell r="B193">
            <v>2550000</v>
          </cell>
          <cell r="C193" t="str">
            <v>A1317</v>
          </cell>
          <cell r="D193" t="str">
            <v>Bag 가온기</v>
          </cell>
          <cell r="F193">
            <v>294</v>
          </cell>
        </row>
        <row r="194">
          <cell r="A194">
            <v>1341</v>
          </cell>
          <cell r="B194">
            <v>3690100</v>
          </cell>
          <cell r="C194" t="str">
            <v>A1341</v>
          </cell>
          <cell r="D194" t="str">
            <v>Volumetric Set</v>
          </cell>
          <cell r="F194">
            <v>12583</v>
          </cell>
        </row>
        <row r="195">
          <cell r="A195">
            <v>1400</v>
          </cell>
          <cell r="B195">
            <v>2420800</v>
          </cell>
          <cell r="C195" t="str">
            <v>A1400</v>
          </cell>
          <cell r="D195" t="str">
            <v>혈액회로</v>
          </cell>
          <cell r="E195" t="str">
            <v>GCL-269B</v>
          </cell>
          <cell r="F195">
            <v>10560</v>
          </cell>
        </row>
        <row r="196">
          <cell r="A196">
            <v>1410</v>
          </cell>
          <cell r="B196">
            <v>3002400</v>
          </cell>
          <cell r="C196" t="str">
            <v>A1410</v>
          </cell>
          <cell r="D196" t="str">
            <v>수액 Set</v>
          </cell>
          <cell r="E196" t="str">
            <v>기우의과용</v>
          </cell>
          <cell r="F196">
            <v>19937</v>
          </cell>
        </row>
        <row r="197">
          <cell r="A197">
            <v>1434</v>
          </cell>
          <cell r="B197">
            <v>3101910</v>
          </cell>
          <cell r="C197" t="str">
            <v>A1434</v>
          </cell>
          <cell r="D197" t="str">
            <v>Scalp Vein Set</v>
          </cell>
          <cell r="E197" t="str">
            <v>녹십자용</v>
          </cell>
          <cell r="F197">
            <v>250000</v>
          </cell>
        </row>
        <row r="198">
          <cell r="A198">
            <v>1437</v>
          </cell>
          <cell r="B198">
            <v>3701010</v>
          </cell>
          <cell r="C198" t="str">
            <v>A1437</v>
          </cell>
          <cell r="D198" t="str">
            <v>Deltec</v>
          </cell>
          <cell r="E198" t="str">
            <v>P.E Foam</v>
          </cell>
          <cell r="F198">
            <v>1955000</v>
          </cell>
        </row>
        <row r="199">
          <cell r="A199">
            <v>1440</v>
          </cell>
          <cell r="B199">
            <v>3000810</v>
          </cell>
          <cell r="C199" t="str">
            <v>A1440</v>
          </cell>
          <cell r="D199" t="str">
            <v>수액 Set QS-Type</v>
          </cell>
          <cell r="E199" t="str">
            <v>시판</v>
          </cell>
          <cell r="F199">
            <v>634300</v>
          </cell>
        </row>
        <row r="200">
          <cell r="A200">
            <v>1441</v>
          </cell>
          <cell r="B200">
            <v>4010300</v>
          </cell>
          <cell r="C200" t="str">
            <v>A1441</v>
          </cell>
          <cell r="D200" t="str">
            <v>Greenject- 1</v>
          </cell>
          <cell r="E200" t="str">
            <v>24G 1</v>
          </cell>
          <cell r="F200">
            <v>66000</v>
          </cell>
        </row>
        <row r="201">
          <cell r="A201">
            <v>1445</v>
          </cell>
          <cell r="B201">
            <v>1041250</v>
          </cell>
          <cell r="C201" t="str">
            <v>A1445</v>
          </cell>
          <cell r="D201" t="str">
            <v>혈액 Bag-CPDA</v>
          </cell>
          <cell r="E201" t="str">
            <v>Quadruple(450ml:수)PD</v>
          </cell>
          <cell r="F201">
            <v>50</v>
          </cell>
        </row>
        <row r="202">
          <cell r="A202">
            <v>1505</v>
          </cell>
          <cell r="B202">
            <v>3190500</v>
          </cell>
          <cell r="C202" t="str">
            <v>A1505</v>
          </cell>
          <cell r="D202" t="str">
            <v>JAM T.P.N Bag</v>
          </cell>
          <cell r="E202" t="str">
            <v>1000ml(중앙병원)</v>
          </cell>
          <cell r="F202">
            <v>1000</v>
          </cell>
        </row>
        <row r="203">
          <cell r="A203">
            <v>1527</v>
          </cell>
          <cell r="B203">
            <v>2040400</v>
          </cell>
          <cell r="C203" t="str">
            <v>A1527</v>
          </cell>
          <cell r="D203" t="str">
            <v>Two Peritosol 150</v>
          </cell>
          <cell r="E203" t="str">
            <v>1 L</v>
          </cell>
          <cell r="F203">
            <v>12960</v>
          </cell>
        </row>
        <row r="204">
          <cell r="A204">
            <v>1529</v>
          </cell>
          <cell r="B204">
            <v>2041000</v>
          </cell>
          <cell r="C204" t="str">
            <v>A1529</v>
          </cell>
          <cell r="D204" t="str">
            <v>Two Peritosol 150</v>
          </cell>
          <cell r="E204" t="str">
            <v>2 L</v>
          </cell>
          <cell r="F204">
            <v>196742</v>
          </cell>
        </row>
        <row r="205">
          <cell r="A205">
            <v>1533</v>
          </cell>
          <cell r="B205">
            <v>2041100</v>
          </cell>
          <cell r="C205" t="str">
            <v>A1533</v>
          </cell>
          <cell r="D205" t="str">
            <v>Two Peritosol 250</v>
          </cell>
          <cell r="E205" t="str">
            <v>2 L</v>
          </cell>
          <cell r="F205">
            <v>11631</v>
          </cell>
        </row>
        <row r="206">
          <cell r="A206">
            <v>1535</v>
          </cell>
          <cell r="B206">
            <v>2040600</v>
          </cell>
          <cell r="C206" t="str">
            <v>A1535</v>
          </cell>
          <cell r="D206" t="str">
            <v>Two Peritosol 425</v>
          </cell>
          <cell r="E206" t="str">
            <v>1 L</v>
          </cell>
          <cell r="F206">
            <v>9411</v>
          </cell>
        </row>
        <row r="207">
          <cell r="A207">
            <v>1537</v>
          </cell>
          <cell r="B207">
            <v>2041200</v>
          </cell>
          <cell r="C207" t="str">
            <v>A1537</v>
          </cell>
          <cell r="D207" t="str">
            <v>Two Peritosol 425</v>
          </cell>
          <cell r="E207" t="str">
            <v>2 L</v>
          </cell>
          <cell r="F207">
            <v>69004</v>
          </cell>
        </row>
        <row r="208">
          <cell r="A208">
            <v>1568</v>
          </cell>
          <cell r="B208">
            <v>6320400</v>
          </cell>
          <cell r="C208" t="str">
            <v>A1568</v>
          </cell>
          <cell r="D208" t="str">
            <v>Oxyflo-CR40</v>
          </cell>
          <cell r="F208">
            <v>-104</v>
          </cell>
        </row>
        <row r="209">
          <cell r="A209">
            <v>1579</v>
          </cell>
          <cell r="B209">
            <v>2260200</v>
          </cell>
          <cell r="C209" t="str">
            <v>A1579</v>
          </cell>
          <cell r="D209" t="str">
            <v>복강관류액주입관</v>
          </cell>
          <cell r="E209" t="str">
            <v>6개월</v>
          </cell>
          <cell r="F209">
            <v>50</v>
          </cell>
        </row>
        <row r="210">
          <cell r="A210">
            <v>1580</v>
          </cell>
          <cell r="B210">
            <v>2610400</v>
          </cell>
          <cell r="C210" t="str">
            <v>A1580</v>
          </cell>
          <cell r="D210" t="str">
            <v>Urine Bag</v>
          </cell>
          <cell r="E210" t="str">
            <v>P-Type</v>
          </cell>
          <cell r="F210">
            <v>-4300</v>
          </cell>
        </row>
        <row r="211">
          <cell r="A211">
            <v>1595</v>
          </cell>
          <cell r="B211">
            <v>4391700</v>
          </cell>
          <cell r="C211" t="str">
            <v>A1595</v>
          </cell>
          <cell r="D211" t="str">
            <v>Octa Needle</v>
          </cell>
          <cell r="F211">
            <v>244400</v>
          </cell>
        </row>
        <row r="212">
          <cell r="A212">
            <v>1596</v>
          </cell>
          <cell r="B212">
            <v>3701400</v>
          </cell>
          <cell r="C212" t="str">
            <v>A1596</v>
          </cell>
          <cell r="D212" t="str">
            <v>Deltec P.H.Needle</v>
          </cell>
          <cell r="E212" t="str">
            <v>20G 1.5 90</v>
          </cell>
          <cell r="F212">
            <v>15000</v>
          </cell>
        </row>
        <row r="213">
          <cell r="A213">
            <v>1597</v>
          </cell>
          <cell r="B213">
            <v>3701500</v>
          </cell>
          <cell r="C213" t="str">
            <v>A1597</v>
          </cell>
          <cell r="D213" t="str">
            <v>Deltec P.H.Needle</v>
          </cell>
          <cell r="E213" t="str">
            <v>22G 1.0 90</v>
          </cell>
          <cell r="F213">
            <v>45125</v>
          </cell>
        </row>
        <row r="214">
          <cell r="A214">
            <v>1598</v>
          </cell>
          <cell r="B214">
            <v>3701130</v>
          </cell>
          <cell r="C214" t="str">
            <v>A1598</v>
          </cell>
          <cell r="D214" t="str">
            <v>Deltec P.H.Needle</v>
          </cell>
          <cell r="E214" t="str">
            <v>22G 1.5</v>
          </cell>
          <cell r="F214">
            <v>10000</v>
          </cell>
        </row>
        <row r="215">
          <cell r="A215">
            <v>1617</v>
          </cell>
          <cell r="B215">
            <v>6821700</v>
          </cell>
          <cell r="C215" t="str">
            <v>A1617</v>
          </cell>
          <cell r="D215" t="str">
            <v>25mm C.A Filter</v>
          </cell>
          <cell r="E215" t="str">
            <v>11106025N</v>
          </cell>
          <cell r="F215">
            <v>10000</v>
          </cell>
        </row>
        <row r="216">
          <cell r="A216">
            <v>1619</v>
          </cell>
          <cell r="B216">
            <v>3701120</v>
          </cell>
          <cell r="C216" t="str">
            <v>A1619</v>
          </cell>
          <cell r="D216" t="str">
            <v>Deltec P.H.Needle</v>
          </cell>
          <cell r="E216" t="str">
            <v>22G 1.0</v>
          </cell>
          <cell r="F216">
            <v>20000</v>
          </cell>
        </row>
        <row r="217">
          <cell r="A217">
            <v>1671</v>
          </cell>
          <cell r="B217">
            <v>2291500</v>
          </cell>
          <cell r="C217" t="str">
            <v>A1671</v>
          </cell>
          <cell r="D217" t="str">
            <v>Disposable Cap</v>
          </cell>
          <cell r="E217" t="str">
            <v>Two (Box)</v>
          </cell>
          <cell r="F217">
            <v>2930</v>
          </cell>
        </row>
        <row r="218">
          <cell r="A218">
            <v>1679</v>
          </cell>
          <cell r="B218">
            <v>6846100</v>
          </cell>
          <cell r="C218" t="str">
            <v>A1679</v>
          </cell>
          <cell r="D218" t="str">
            <v>Sartopure PP 30"</v>
          </cell>
          <cell r="E218" t="str">
            <v>5522550P3 (BOX)</v>
          </cell>
          <cell r="F218">
            <v>50</v>
          </cell>
        </row>
        <row r="219">
          <cell r="A219">
            <v>1691</v>
          </cell>
          <cell r="B219">
            <v>2260600</v>
          </cell>
          <cell r="C219" t="str">
            <v>A1691</v>
          </cell>
          <cell r="D219" t="str">
            <v>복강관류액주입관</v>
          </cell>
          <cell r="E219" t="str">
            <v>Two (6개월)</v>
          </cell>
          <cell r="F219">
            <v>1027</v>
          </cell>
        </row>
        <row r="220">
          <cell r="A220">
            <v>1713</v>
          </cell>
          <cell r="B220">
            <v>3102000</v>
          </cell>
          <cell r="C220" t="str">
            <v>A1713</v>
          </cell>
          <cell r="D220" t="str">
            <v>Scalp Vein Set</v>
          </cell>
          <cell r="E220" t="str">
            <v>군납용</v>
          </cell>
          <cell r="F220">
            <v>32250</v>
          </cell>
        </row>
        <row r="221">
          <cell r="A221">
            <v>1756</v>
          </cell>
          <cell r="B221">
            <v>2170310</v>
          </cell>
          <cell r="C221" t="str">
            <v>A1756</v>
          </cell>
          <cell r="D221" t="str">
            <v>Peritosol 교환 Kit</v>
          </cell>
          <cell r="E221" t="str">
            <v>Two</v>
          </cell>
          <cell r="F221">
            <v>188</v>
          </cell>
        </row>
        <row r="222">
          <cell r="A222">
            <v>1759</v>
          </cell>
          <cell r="B222">
            <v>3702110</v>
          </cell>
          <cell r="C222" t="str">
            <v>A1759</v>
          </cell>
          <cell r="D222" t="str">
            <v>Deltec Cannula</v>
          </cell>
          <cell r="E222" t="str">
            <v>20G 1.25</v>
          </cell>
          <cell r="F222">
            <v>45000</v>
          </cell>
        </row>
        <row r="223">
          <cell r="A223">
            <v>1762</v>
          </cell>
          <cell r="B223">
            <v>4091000</v>
          </cell>
          <cell r="C223" t="str">
            <v>A1762</v>
          </cell>
          <cell r="D223" t="str">
            <v>Green-60</v>
          </cell>
          <cell r="E223" t="str">
            <v>ENEMA</v>
          </cell>
          <cell r="F223">
            <v>165200</v>
          </cell>
        </row>
        <row r="224">
          <cell r="A224">
            <v>1767</v>
          </cell>
          <cell r="B224">
            <v>3701205</v>
          </cell>
          <cell r="C224" t="str">
            <v>A1767</v>
          </cell>
          <cell r="D224" t="str">
            <v>Deltec P.H.Needle</v>
          </cell>
          <cell r="E224" t="str">
            <v>20G 0.75 90</v>
          </cell>
          <cell r="F224">
            <v>20000</v>
          </cell>
        </row>
        <row r="225">
          <cell r="A225">
            <v>1769</v>
          </cell>
          <cell r="B225">
            <v>1040590</v>
          </cell>
          <cell r="C225" t="str">
            <v>A1769</v>
          </cell>
          <cell r="D225" t="str">
            <v>혈액 Bag-CPDA</v>
          </cell>
          <cell r="E225" t="str">
            <v>Double(250ml:수)</v>
          </cell>
          <cell r="F225">
            <v>52</v>
          </cell>
        </row>
        <row r="226">
          <cell r="A226">
            <v>1772</v>
          </cell>
          <cell r="B226">
            <v>3702120</v>
          </cell>
          <cell r="C226" t="str">
            <v>A1772</v>
          </cell>
          <cell r="D226" t="str">
            <v>Deltec Cannula</v>
          </cell>
          <cell r="E226" t="str">
            <v>22G 1.25</v>
          </cell>
          <cell r="F226">
            <v>20000</v>
          </cell>
        </row>
        <row r="227">
          <cell r="A227">
            <v>1808</v>
          </cell>
          <cell r="B227">
            <v>1040300</v>
          </cell>
          <cell r="C227" t="str">
            <v>A1808</v>
          </cell>
          <cell r="D227" t="str">
            <v>혈액 Bag CPDA</v>
          </cell>
          <cell r="E227" t="str">
            <v>Single(400ml:수)H/루마</v>
          </cell>
          <cell r="F227">
            <v>38185</v>
          </cell>
        </row>
        <row r="228">
          <cell r="A228">
            <v>1810</v>
          </cell>
          <cell r="B228">
            <v>1031200</v>
          </cell>
          <cell r="C228" t="str">
            <v>A1810</v>
          </cell>
          <cell r="D228" t="str">
            <v>혈액 Bag CPD/SAG-M</v>
          </cell>
          <cell r="E228" t="str">
            <v>Triple(400ml:수)H/루마</v>
          </cell>
          <cell r="F228">
            <v>12160</v>
          </cell>
        </row>
        <row r="229">
          <cell r="A229">
            <v>1824</v>
          </cell>
          <cell r="B229">
            <v>1010710</v>
          </cell>
          <cell r="C229" t="str">
            <v>A1824</v>
          </cell>
          <cell r="D229" t="str">
            <v>혈액 Bag-CPDA-1</v>
          </cell>
          <cell r="E229" t="str">
            <v>Triple(320ml) PL</v>
          </cell>
          <cell r="F229">
            <v>390268</v>
          </cell>
        </row>
        <row r="230">
          <cell r="A230">
            <v>1825</v>
          </cell>
          <cell r="B230">
            <v>1010720</v>
          </cell>
          <cell r="C230" t="str">
            <v>A1825</v>
          </cell>
          <cell r="D230" t="str">
            <v>혈액 Bag-CPDA-1</v>
          </cell>
          <cell r="E230" t="str">
            <v>Triple(400ml) PL</v>
          </cell>
          <cell r="F230">
            <v>546340</v>
          </cell>
        </row>
        <row r="231">
          <cell r="A231">
            <v>1830</v>
          </cell>
          <cell r="B231">
            <v>6991930</v>
          </cell>
          <cell r="C231" t="str">
            <v>A1830</v>
          </cell>
          <cell r="D231" t="str">
            <v>수혈 Spike &amp; Cap</v>
          </cell>
          <cell r="E231" t="str">
            <v>Bag-Type</v>
          </cell>
          <cell r="F231">
            <v>1000</v>
          </cell>
        </row>
        <row r="232">
          <cell r="A232">
            <v>1831</v>
          </cell>
          <cell r="B232">
            <v>1040610</v>
          </cell>
          <cell r="C232" t="str">
            <v>A1831</v>
          </cell>
          <cell r="D232" t="str">
            <v>혈액 Bag-CPDA</v>
          </cell>
          <cell r="E232" t="str">
            <v>Double(400ml:수)H/루마</v>
          </cell>
          <cell r="F232">
            <v>20040</v>
          </cell>
        </row>
        <row r="233">
          <cell r="A233">
            <v>1834</v>
          </cell>
          <cell r="B233">
            <v>3700802</v>
          </cell>
          <cell r="C233" t="str">
            <v>A1834</v>
          </cell>
          <cell r="D233" t="str">
            <v>TOTM Non Y-Site Tube</v>
          </cell>
          <cell r="E233" t="str">
            <v>31-2740-086</v>
          </cell>
          <cell r="F233">
            <v>620000</v>
          </cell>
        </row>
        <row r="234">
          <cell r="A234">
            <v>1835</v>
          </cell>
          <cell r="B234">
            <v>3700803</v>
          </cell>
          <cell r="C234" t="str">
            <v>A1835</v>
          </cell>
          <cell r="D234" t="str">
            <v>TOTM Y-Site Tube</v>
          </cell>
          <cell r="E234" t="str">
            <v>31-2740-048</v>
          </cell>
          <cell r="F234">
            <v>1310000</v>
          </cell>
        </row>
        <row r="235">
          <cell r="A235">
            <v>1837</v>
          </cell>
          <cell r="B235">
            <v>4290200</v>
          </cell>
          <cell r="C235" t="str">
            <v>A1837</v>
          </cell>
          <cell r="D235" t="str">
            <v>Greenplast Set</v>
          </cell>
          <cell r="F235">
            <v>7630</v>
          </cell>
        </row>
        <row r="236">
          <cell r="A236">
            <v>1843</v>
          </cell>
          <cell r="B236">
            <v>6300510</v>
          </cell>
          <cell r="C236" t="str">
            <v>A1843</v>
          </cell>
          <cell r="D236" t="str">
            <v>Rubber Packing</v>
          </cell>
          <cell r="E236" t="str">
            <v>100 pie</v>
          </cell>
          <cell r="F236">
            <v>2</v>
          </cell>
        </row>
        <row r="237">
          <cell r="A237">
            <v>1844</v>
          </cell>
          <cell r="B237">
            <v>6300520</v>
          </cell>
          <cell r="C237" t="str">
            <v>A1844</v>
          </cell>
          <cell r="D237" t="str">
            <v>Rubber Packing</v>
          </cell>
          <cell r="E237" t="str">
            <v>150 pie</v>
          </cell>
          <cell r="F237">
            <v>2</v>
          </cell>
        </row>
        <row r="238">
          <cell r="A238">
            <v>1845</v>
          </cell>
          <cell r="B238">
            <v>6300530</v>
          </cell>
          <cell r="C238" t="str">
            <v>A1845</v>
          </cell>
          <cell r="D238" t="str">
            <v>Rubber Packing</v>
          </cell>
          <cell r="E238" t="str">
            <v>200 pie</v>
          </cell>
          <cell r="F238">
            <v>2</v>
          </cell>
        </row>
        <row r="239">
          <cell r="A239">
            <v>1846</v>
          </cell>
          <cell r="B239">
            <v>6300540</v>
          </cell>
          <cell r="C239" t="str">
            <v>A1846</v>
          </cell>
          <cell r="D239" t="str">
            <v>Rubber Packing</v>
          </cell>
          <cell r="E239" t="str">
            <v>250 pie</v>
          </cell>
          <cell r="F239">
            <v>2</v>
          </cell>
        </row>
        <row r="240">
          <cell r="A240">
            <v>1847</v>
          </cell>
          <cell r="B240">
            <v>6300550</v>
          </cell>
          <cell r="C240" t="str">
            <v>A1847</v>
          </cell>
          <cell r="D240" t="str">
            <v>Rubber Packing</v>
          </cell>
          <cell r="E240" t="str">
            <v>300 pie</v>
          </cell>
          <cell r="F240">
            <v>2</v>
          </cell>
        </row>
        <row r="241">
          <cell r="A241">
            <v>1856</v>
          </cell>
          <cell r="B241">
            <v>1320210</v>
          </cell>
          <cell r="C241" t="str">
            <v>A1856</v>
          </cell>
          <cell r="D241" t="str">
            <v>채혈 Set</v>
          </cell>
          <cell r="E241" t="str">
            <v>수출용(Delta)</v>
          </cell>
          <cell r="F241">
            <v>340000</v>
          </cell>
        </row>
        <row r="242">
          <cell r="A242">
            <v>1860</v>
          </cell>
          <cell r="B242">
            <v>6320500</v>
          </cell>
          <cell r="C242" t="str">
            <v>A1860</v>
          </cell>
          <cell r="D242" t="str">
            <v>Oxyflo-CR40 사출부품</v>
          </cell>
          <cell r="F242">
            <v>1000</v>
          </cell>
        </row>
        <row r="243">
          <cell r="A243">
            <v>1861</v>
          </cell>
          <cell r="B243">
            <v>6320600</v>
          </cell>
          <cell r="C243" t="str">
            <v>A1861</v>
          </cell>
          <cell r="D243" t="str">
            <v>Bayonet Female Fitting</v>
          </cell>
          <cell r="F243">
            <v>1000</v>
          </cell>
        </row>
        <row r="244">
          <cell r="A244">
            <v>1880</v>
          </cell>
          <cell r="B244">
            <v>3400930</v>
          </cell>
          <cell r="C244" t="str">
            <v>A1880</v>
          </cell>
          <cell r="D244" t="str">
            <v>I.V. Catheter(R.P)</v>
          </cell>
          <cell r="E244" t="str">
            <v>18G 1 1/4"</v>
          </cell>
          <cell r="F244">
            <v>105100</v>
          </cell>
        </row>
        <row r="245">
          <cell r="A245">
            <v>1881</v>
          </cell>
          <cell r="B245">
            <v>3400940</v>
          </cell>
          <cell r="C245" t="str">
            <v>A1881</v>
          </cell>
          <cell r="D245" t="str">
            <v>I.V. Catheter(R.P)</v>
          </cell>
          <cell r="E245" t="str">
            <v>20G 2"</v>
          </cell>
          <cell r="F245">
            <v>30000</v>
          </cell>
        </row>
        <row r="246">
          <cell r="A246">
            <v>1882</v>
          </cell>
          <cell r="B246">
            <v>3400950</v>
          </cell>
          <cell r="C246" t="str">
            <v>A1882</v>
          </cell>
          <cell r="D246" t="str">
            <v>I.V. Catheter(R.P)</v>
          </cell>
          <cell r="E246" t="str">
            <v>20G 1 1/4"</v>
          </cell>
          <cell r="F246">
            <v>85050</v>
          </cell>
        </row>
        <row r="247">
          <cell r="A247">
            <v>1883</v>
          </cell>
          <cell r="B247">
            <v>3400960</v>
          </cell>
          <cell r="C247" t="str">
            <v>A1883</v>
          </cell>
          <cell r="D247" t="str">
            <v>I.V. Catheter(R.P)</v>
          </cell>
          <cell r="E247" t="str">
            <v>22G 1"</v>
          </cell>
          <cell r="F247">
            <v>479150</v>
          </cell>
        </row>
        <row r="248">
          <cell r="A248">
            <v>1884</v>
          </cell>
          <cell r="B248">
            <v>3400970</v>
          </cell>
          <cell r="C248" t="str">
            <v>A1884</v>
          </cell>
          <cell r="D248" t="str">
            <v>I.V. Catheter(R.P)</v>
          </cell>
          <cell r="E248" t="str">
            <v>24G 3/4"</v>
          </cell>
          <cell r="F248">
            <v>1056800</v>
          </cell>
        </row>
        <row r="249">
          <cell r="A249">
            <v>1885</v>
          </cell>
          <cell r="B249">
            <v>3400980</v>
          </cell>
          <cell r="C249" t="str">
            <v>A1885</v>
          </cell>
          <cell r="D249" t="str">
            <v>I.V. Catheter(R.P)</v>
          </cell>
          <cell r="E249" t="str">
            <v>수출용</v>
          </cell>
          <cell r="F249">
            <v>186100</v>
          </cell>
        </row>
        <row r="250">
          <cell r="A250">
            <v>1894</v>
          </cell>
          <cell r="B250">
            <v>4391710</v>
          </cell>
          <cell r="C250" t="str">
            <v>A1894</v>
          </cell>
          <cell r="D250" t="str">
            <v>Octa Needle</v>
          </cell>
          <cell r="E250" t="str">
            <v>동신</v>
          </cell>
          <cell r="F250">
            <v>34000</v>
          </cell>
        </row>
        <row r="251">
          <cell r="A251">
            <v>1896</v>
          </cell>
          <cell r="B251">
            <v>3101806</v>
          </cell>
          <cell r="C251" t="str">
            <v>A1896</v>
          </cell>
          <cell r="D251" t="str">
            <v>Scalp Vein Set</v>
          </cell>
          <cell r="E251" t="str">
            <v>Wing Assy</v>
          </cell>
          <cell r="F251">
            <v>100000</v>
          </cell>
        </row>
        <row r="252">
          <cell r="A252">
            <v>1897</v>
          </cell>
          <cell r="B252">
            <v>3000610</v>
          </cell>
          <cell r="C252" t="str">
            <v>A1897</v>
          </cell>
          <cell r="D252" t="str">
            <v>수액 Set Q-Type</v>
          </cell>
          <cell r="E252" t="str">
            <v>Bulk(수출용)</v>
          </cell>
          <cell r="F252">
            <v>20060</v>
          </cell>
        </row>
        <row r="253">
          <cell r="A253">
            <v>1902</v>
          </cell>
          <cell r="B253">
            <v>6220126</v>
          </cell>
          <cell r="C253" t="str">
            <v>A1902</v>
          </cell>
          <cell r="D253" t="str">
            <v>Electrode</v>
          </cell>
          <cell r="E253" t="str">
            <v>300 Pie</v>
          </cell>
          <cell r="F253">
            <v>1</v>
          </cell>
        </row>
        <row r="254">
          <cell r="A254">
            <v>1906</v>
          </cell>
          <cell r="B254">
            <v>2050100</v>
          </cell>
          <cell r="C254" t="str">
            <v>A1906</v>
          </cell>
          <cell r="D254" t="str">
            <v>Peritosol(수출용)</v>
          </cell>
          <cell r="E254" t="str">
            <v>1 L</v>
          </cell>
          <cell r="F254">
            <v>3856</v>
          </cell>
        </row>
        <row r="255">
          <cell r="A255">
            <v>1907</v>
          </cell>
          <cell r="B255">
            <v>2050200</v>
          </cell>
          <cell r="C255" t="str">
            <v>A1907</v>
          </cell>
          <cell r="D255" t="str">
            <v>Peritosol(수출용)</v>
          </cell>
          <cell r="E255" t="str">
            <v>1.5L</v>
          </cell>
          <cell r="F255">
            <v>1008</v>
          </cell>
        </row>
        <row r="256">
          <cell r="A256">
            <v>1908</v>
          </cell>
          <cell r="B256">
            <v>2050300</v>
          </cell>
          <cell r="C256" t="str">
            <v>A1908</v>
          </cell>
          <cell r="D256" t="str">
            <v>Peritosol(수출용)</v>
          </cell>
          <cell r="E256" t="str">
            <v>2 L</v>
          </cell>
          <cell r="F256">
            <v>800</v>
          </cell>
        </row>
        <row r="257">
          <cell r="A257">
            <v>1909</v>
          </cell>
          <cell r="B257">
            <v>1070800</v>
          </cell>
          <cell r="C257" t="str">
            <v>A1909</v>
          </cell>
          <cell r="D257" t="str">
            <v>NPBI Plasma Bag</v>
          </cell>
          <cell r="E257" t="str">
            <v>1000ml</v>
          </cell>
          <cell r="F257">
            <v>8492</v>
          </cell>
        </row>
        <row r="258">
          <cell r="A258">
            <v>1913</v>
          </cell>
          <cell r="B258">
            <v>1080400</v>
          </cell>
          <cell r="C258" t="str">
            <v>A1913</v>
          </cell>
          <cell r="D258" t="str">
            <v>Transfer Bag</v>
          </cell>
          <cell r="E258" t="str">
            <v>수출용(150ML)</v>
          </cell>
          <cell r="F258">
            <v>0</v>
          </cell>
        </row>
        <row r="259">
          <cell r="B259" t="str">
            <v>총 합계</v>
          </cell>
          <cell r="F259">
            <v>108441891</v>
          </cell>
        </row>
      </sheetData>
      <sheetData sheetId="1">
        <row r="1">
          <cell r="A1">
            <v>123</v>
          </cell>
          <cell r="B1" t="str">
            <v>A0123</v>
          </cell>
          <cell r="C1" t="str">
            <v>Urine Collector       100 c</v>
          </cell>
          <cell r="D1">
            <v>5000</v>
          </cell>
        </row>
        <row r="2">
          <cell r="A2">
            <v>136</v>
          </cell>
          <cell r="B2" t="str">
            <v>A0136</v>
          </cell>
          <cell r="C2" t="str">
            <v>수액 Set Q-Type       녹십?</v>
          </cell>
          <cell r="D2">
            <v>2800</v>
          </cell>
        </row>
        <row r="3">
          <cell r="A3">
            <v>137</v>
          </cell>
          <cell r="B3" t="str">
            <v>A0137</v>
          </cell>
          <cell r="C3" t="str">
            <v>수액 Set C-Type       21G ?</v>
          </cell>
          <cell r="D3">
            <v>353600</v>
          </cell>
        </row>
        <row r="4">
          <cell r="A4">
            <v>139</v>
          </cell>
          <cell r="B4" t="str">
            <v>A0139</v>
          </cell>
          <cell r="C4" t="str">
            <v>수액 Set Q-Type       수출?</v>
          </cell>
          <cell r="D4">
            <v>261400</v>
          </cell>
        </row>
        <row r="5">
          <cell r="A5">
            <v>141</v>
          </cell>
          <cell r="B5" t="str">
            <v>A0141</v>
          </cell>
          <cell r="C5" t="str">
            <v>수액 Set              B-Typ</v>
          </cell>
          <cell r="D5">
            <v>126000</v>
          </cell>
        </row>
        <row r="6">
          <cell r="A6">
            <v>160</v>
          </cell>
          <cell r="B6" t="str">
            <v>A0160</v>
          </cell>
          <cell r="C6" t="str">
            <v>I.V. Catheter         20G 1</v>
          </cell>
          <cell r="D6">
            <v>500</v>
          </cell>
        </row>
        <row r="7">
          <cell r="A7">
            <v>172</v>
          </cell>
          <cell r="B7" t="str">
            <v>A0172</v>
          </cell>
          <cell r="C7" t="str">
            <v>Greenject- 2          23G</v>
          </cell>
          <cell r="D7">
            <v>514000</v>
          </cell>
        </row>
        <row r="8">
          <cell r="A8">
            <v>175</v>
          </cell>
          <cell r="B8" t="str">
            <v>A0175</v>
          </cell>
          <cell r="C8" t="str">
            <v>Greenject- 2          23G 1</v>
          </cell>
          <cell r="D8">
            <v>2660000</v>
          </cell>
        </row>
        <row r="9">
          <cell r="A9">
            <v>179</v>
          </cell>
          <cell r="B9" t="str">
            <v>A0179</v>
          </cell>
          <cell r="C9" t="str">
            <v>Greenject- 2          25G 5</v>
          </cell>
          <cell r="D9">
            <v>140000</v>
          </cell>
        </row>
        <row r="10">
          <cell r="A10">
            <v>180</v>
          </cell>
          <cell r="B10" t="str">
            <v>A0180</v>
          </cell>
          <cell r="C10" t="str">
            <v>Greenject- 2          24G 6</v>
          </cell>
          <cell r="D10">
            <v>140000</v>
          </cell>
        </row>
        <row r="11">
          <cell r="A11">
            <v>181</v>
          </cell>
          <cell r="B11" t="str">
            <v>A0181</v>
          </cell>
          <cell r="C11" t="str">
            <v>Greenject- 2          26G 1</v>
          </cell>
          <cell r="D11">
            <v>60000</v>
          </cell>
        </row>
        <row r="12">
          <cell r="A12">
            <v>182</v>
          </cell>
          <cell r="B12" t="str">
            <v>A0182</v>
          </cell>
          <cell r="C12" t="str">
            <v>Greenject- 2          무침</v>
          </cell>
          <cell r="D12">
            <v>70000</v>
          </cell>
        </row>
        <row r="13">
          <cell r="A13">
            <v>183</v>
          </cell>
          <cell r="B13" t="str">
            <v>A0183</v>
          </cell>
          <cell r="C13" t="str">
            <v>Greenject- 3          23G 1</v>
          </cell>
          <cell r="D13">
            <v>11620000</v>
          </cell>
        </row>
        <row r="14">
          <cell r="A14">
            <v>185</v>
          </cell>
          <cell r="B14" t="str">
            <v>A0185</v>
          </cell>
          <cell r="C14" t="str">
            <v>Greenject- 5          21G 1</v>
          </cell>
          <cell r="D14">
            <v>240000</v>
          </cell>
        </row>
        <row r="15">
          <cell r="A15">
            <v>188</v>
          </cell>
          <cell r="B15" t="str">
            <v>A0188</v>
          </cell>
          <cell r="C15" t="str">
            <v>Greenject- 5          22G 1</v>
          </cell>
          <cell r="D15">
            <v>2400000</v>
          </cell>
        </row>
        <row r="16">
          <cell r="A16">
            <v>190</v>
          </cell>
          <cell r="B16" t="str">
            <v>A0190</v>
          </cell>
          <cell r="C16" t="str">
            <v>Greenject- 5          23G 1</v>
          </cell>
          <cell r="D16">
            <v>1760000</v>
          </cell>
        </row>
        <row r="17">
          <cell r="A17">
            <v>191</v>
          </cell>
          <cell r="B17" t="str">
            <v>A0191</v>
          </cell>
          <cell r="C17" t="str">
            <v>Greenject- 5          23G 1</v>
          </cell>
          <cell r="D17">
            <v>160000</v>
          </cell>
        </row>
        <row r="18">
          <cell r="A18">
            <v>196</v>
          </cell>
          <cell r="B18" t="str">
            <v>A0196</v>
          </cell>
          <cell r="C18" t="str">
            <v>Greenject- 10         21G 1</v>
          </cell>
          <cell r="D18">
            <v>960000</v>
          </cell>
        </row>
        <row r="19">
          <cell r="A19">
            <v>199</v>
          </cell>
          <cell r="B19" t="str">
            <v>A0199</v>
          </cell>
          <cell r="C19" t="str">
            <v>Greenject- 10         22G 1</v>
          </cell>
          <cell r="D19">
            <v>2118000</v>
          </cell>
        </row>
        <row r="20">
          <cell r="A20">
            <v>201</v>
          </cell>
          <cell r="B20" t="str">
            <v>A0201</v>
          </cell>
          <cell r="C20" t="str">
            <v>Greenject- 10         23G 1</v>
          </cell>
          <cell r="D20">
            <v>840000</v>
          </cell>
        </row>
        <row r="21">
          <cell r="A21">
            <v>203</v>
          </cell>
          <cell r="B21" t="str">
            <v>A0203</v>
          </cell>
          <cell r="C21" t="str">
            <v>Greenject- 20         21G 1</v>
          </cell>
          <cell r="D21">
            <v>120000</v>
          </cell>
        </row>
        <row r="22">
          <cell r="A22">
            <v>204</v>
          </cell>
          <cell r="B22" t="str">
            <v>A0204</v>
          </cell>
          <cell r="C22" t="str">
            <v>Greenject- 20         21G 1</v>
          </cell>
          <cell r="D22">
            <v>40000</v>
          </cell>
        </row>
        <row r="23">
          <cell r="A23">
            <v>206</v>
          </cell>
          <cell r="B23" t="str">
            <v>A0206</v>
          </cell>
          <cell r="C23" t="str">
            <v>Greenject- 20         22G 1</v>
          </cell>
          <cell r="D23">
            <v>284900</v>
          </cell>
        </row>
        <row r="24">
          <cell r="A24">
            <v>207</v>
          </cell>
          <cell r="B24" t="str">
            <v>A0207</v>
          </cell>
          <cell r="C24" t="str">
            <v>Greenject- 20         23G 1</v>
          </cell>
          <cell r="D24">
            <v>248800</v>
          </cell>
        </row>
        <row r="25">
          <cell r="A25">
            <v>213</v>
          </cell>
          <cell r="B25" t="str">
            <v>A0213</v>
          </cell>
          <cell r="C25" t="str">
            <v>Greenject- 30         21G 1</v>
          </cell>
          <cell r="D25">
            <v>48800</v>
          </cell>
        </row>
        <row r="26">
          <cell r="A26">
            <v>214</v>
          </cell>
          <cell r="B26" t="str">
            <v>A0214</v>
          </cell>
          <cell r="C26" t="str">
            <v>Greenject- 30         21G 1</v>
          </cell>
          <cell r="D26">
            <v>20000</v>
          </cell>
        </row>
        <row r="27">
          <cell r="A27">
            <v>216</v>
          </cell>
          <cell r="B27" t="str">
            <v>A0216</v>
          </cell>
          <cell r="C27" t="str">
            <v>Greenject- 30         22G 1</v>
          </cell>
          <cell r="D27">
            <v>94800</v>
          </cell>
        </row>
        <row r="28">
          <cell r="A28">
            <v>217</v>
          </cell>
          <cell r="B28" t="str">
            <v>A0217</v>
          </cell>
          <cell r="C28" t="str">
            <v>Greenject- 30         23G 1</v>
          </cell>
          <cell r="D28">
            <v>20000</v>
          </cell>
        </row>
        <row r="29">
          <cell r="A29">
            <v>221</v>
          </cell>
          <cell r="B29" t="str">
            <v>A0221</v>
          </cell>
          <cell r="C29" t="str">
            <v>Greenject- 50         18G 1</v>
          </cell>
          <cell r="D29">
            <v>57000</v>
          </cell>
        </row>
        <row r="30">
          <cell r="A30">
            <v>223</v>
          </cell>
          <cell r="B30" t="str">
            <v>A0223</v>
          </cell>
          <cell r="C30" t="str">
            <v>Greenject- 50         21G 1</v>
          </cell>
          <cell r="D30">
            <v>60400</v>
          </cell>
        </row>
        <row r="31">
          <cell r="A31">
            <v>224</v>
          </cell>
          <cell r="B31" t="str">
            <v>A0224</v>
          </cell>
          <cell r="C31" t="str">
            <v>Greenject- 50         21G 1</v>
          </cell>
          <cell r="D31">
            <v>20100</v>
          </cell>
        </row>
        <row r="32">
          <cell r="A32">
            <v>226</v>
          </cell>
          <cell r="B32" t="str">
            <v>A0226</v>
          </cell>
          <cell r="C32" t="str">
            <v>Greenject- 50         22G 1</v>
          </cell>
          <cell r="D32">
            <v>101400</v>
          </cell>
        </row>
        <row r="33">
          <cell r="A33">
            <v>228</v>
          </cell>
          <cell r="B33" t="str">
            <v>A0228</v>
          </cell>
          <cell r="C33" t="str">
            <v>Greenject- 50         23G 1</v>
          </cell>
          <cell r="D33">
            <v>32100</v>
          </cell>
        </row>
        <row r="34">
          <cell r="A34">
            <v>257</v>
          </cell>
          <cell r="B34" t="str">
            <v>A0257</v>
          </cell>
          <cell r="C34" t="str">
            <v>혈청분리관</v>
          </cell>
          <cell r="D34">
            <v>4844000</v>
          </cell>
        </row>
        <row r="35">
          <cell r="A35">
            <v>258</v>
          </cell>
          <cell r="B35" t="str">
            <v>A0258</v>
          </cell>
          <cell r="C35" t="str">
            <v>C.B.C.Bottle          2K</v>
          </cell>
          <cell r="D35">
            <v>4280000</v>
          </cell>
        </row>
        <row r="36">
          <cell r="A36">
            <v>259</v>
          </cell>
          <cell r="B36" t="str">
            <v>A0259</v>
          </cell>
          <cell r="C36" t="str">
            <v>C.B.C.Bottle          Plain</v>
          </cell>
          <cell r="D36">
            <v>286000</v>
          </cell>
        </row>
        <row r="37">
          <cell r="A37">
            <v>261</v>
          </cell>
          <cell r="B37" t="str">
            <v>A0261</v>
          </cell>
          <cell r="C37" t="str">
            <v>Specimencup           Cap</v>
          </cell>
          <cell r="D37">
            <v>95000</v>
          </cell>
        </row>
        <row r="38">
          <cell r="A38">
            <v>262</v>
          </cell>
          <cell r="B38" t="str">
            <v>A0262</v>
          </cell>
          <cell r="C38" t="str">
            <v>Specimencup           Cup</v>
          </cell>
          <cell r="D38">
            <v>130000</v>
          </cell>
        </row>
        <row r="39">
          <cell r="A39">
            <v>264</v>
          </cell>
          <cell r="B39" t="str">
            <v>A0264</v>
          </cell>
          <cell r="C39" t="str">
            <v>Green-Plate</v>
          </cell>
          <cell r="D39">
            <v>69950</v>
          </cell>
        </row>
        <row r="40">
          <cell r="A40">
            <v>265</v>
          </cell>
          <cell r="B40" t="str">
            <v>A0265</v>
          </cell>
          <cell r="C40" t="str">
            <v>Green-Tube  5 ML</v>
          </cell>
          <cell r="D40">
            <v>4878000</v>
          </cell>
        </row>
        <row r="41">
          <cell r="A41">
            <v>266</v>
          </cell>
          <cell r="B41" t="str">
            <v>A0266</v>
          </cell>
          <cell r="C41" t="str">
            <v>Green-Tube 10 ML      (+Cap</v>
          </cell>
          <cell r="D41">
            <v>821000</v>
          </cell>
        </row>
        <row r="42">
          <cell r="A42">
            <v>330</v>
          </cell>
          <cell r="B42" t="str">
            <v>A0330</v>
          </cell>
          <cell r="C42" t="str">
            <v>Green-Plate           (녹)</v>
          </cell>
          <cell r="D42">
            <v>83200</v>
          </cell>
        </row>
        <row r="43">
          <cell r="A43">
            <v>378</v>
          </cell>
          <cell r="B43" t="str">
            <v>A0378</v>
          </cell>
          <cell r="C43" t="str">
            <v>Greenject- 2          (수출</v>
          </cell>
          <cell r="D43">
            <v>192000</v>
          </cell>
        </row>
        <row r="44">
          <cell r="A44">
            <v>379</v>
          </cell>
          <cell r="B44" t="str">
            <v>A0379</v>
          </cell>
          <cell r="C44" t="str">
            <v>Greenject- 3          (수출</v>
          </cell>
          <cell r="D44">
            <v>5570800</v>
          </cell>
        </row>
        <row r="45">
          <cell r="A45">
            <v>380</v>
          </cell>
          <cell r="B45" t="str">
            <v>A0380</v>
          </cell>
          <cell r="C45" t="str">
            <v>Greenject- 5          (수출</v>
          </cell>
          <cell r="D45">
            <v>3943100</v>
          </cell>
        </row>
        <row r="46">
          <cell r="A46">
            <v>381</v>
          </cell>
          <cell r="B46" t="str">
            <v>A0381</v>
          </cell>
          <cell r="C46" t="str">
            <v>Greenject- 10         (수출</v>
          </cell>
          <cell r="D46">
            <v>810000</v>
          </cell>
        </row>
        <row r="47">
          <cell r="A47">
            <v>382</v>
          </cell>
          <cell r="B47" t="str">
            <v>A0382</v>
          </cell>
          <cell r="C47" t="str">
            <v>Greenject- 20         (수출</v>
          </cell>
          <cell r="D47">
            <v>353800</v>
          </cell>
        </row>
        <row r="48">
          <cell r="A48">
            <v>383</v>
          </cell>
          <cell r="B48" t="str">
            <v>A0383</v>
          </cell>
          <cell r="C48" t="str">
            <v>Greenject- 30         (수출</v>
          </cell>
          <cell r="D48">
            <v>30000</v>
          </cell>
        </row>
        <row r="49">
          <cell r="A49">
            <v>384</v>
          </cell>
          <cell r="B49" t="str">
            <v>A0384</v>
          </cell>
          <cell r="C49" t="str">
            <v>Greenject- 50         (수출</v>
          </cell>
          <cell r="D49">
            <v>121600</v>
          </cell>
        </row>
        <row r="50">
          <cell r="A50">
            <v>440</v>
          </cell>
          <cell r="B50" t="str">
            <v>A0440</v>
          </cell>
          <cell r="C50" t="str">
            <v>Greenject- 10         무침</v>
          </cell>
          <cell r="D50">
            <v>240000</v>
          </cell>
        </row>
        <row r="51">
          <cell r="A51">
            <v>447</v>
          </cell>
          <cell r="B51" t="str">
            <v>A0447</v>
          </cell>
          <cell r="C51" t="str">
            <v>Green-Tube 10 ML</v>
          </cell>
          <cell r="D51">
            <v>404000</v>
          </cell>
        </row>
        <row r="52">
          <cell r="A52">
            <v>448</v>
          </cell>
          <cell r="B52" t="str">
            <v>A0448</v>
          </cell>
          <cell r="C52" t="str">
            <v>수액 Set              A-Typ</v>
          </cell>
          <cell r="D52">
            <v>108400</v>
          </cell>
        </row>
        <row r="53">
          <cell r="A53">
            <v>468</v>
          </cell>
          <cell r="B53" t="str">
            <v>A0468</v>
          </cell>
          <cell r="C53" t="str">
            <v>Greenject- 20         18G 1</v>
          </cell>
          <cell r="D53">
            <v>180000</v>
          </cell>
        </row>
        <row r="54">
          <cell r="A54">
            <v>522</v>
          </cell>
          <cell r="B54" t="str">
            <v>A0522</v>
          </cell>
          <cell r="C54" t="str">
            <v>I.V. Catheter         24G 3</v>
          </cell>
          <cell r="D54">
            <v>10000</v>
          </cell>
        </row>
        <row r="55">
          <cell r="A55">
            <v>553</v>
          </cell>
          <cell r="B55" t="str">
            <v>A0553</v>
          </cell>
          <cell r="C55" t="str">
            <v>Green-Tube  5 ML      (수출</v>
          </cell>
          <cell r="D55">
            <v>600000</v>
          </cell>
        </row>
        <row r="56">
          <cell r="A56">
            <v>590</v>
          </cell>
          <cell r="B56" t="str">
            <v>A0590</v>
          </cell>
          <cell r="C56" t="str">
            <v>I.V. Catheter         수출?</v>
          </cell>
          <cell r="D56">
            <v>258000</v>
          </cell>
        </row>
        <row r="57">
          <cell r="A57">
            <v>623</v>
          </cell>
          <cell r="B57" t="str">
            <v>A0623</v>
          </cell>
          <cell r="C57" t="str">
            <v>Assembled Needle      (18G~</v>
          </cell>
          <cell r="D57">
            <v>79600000</v>
          </cell>
        </row>
        <row r="58">
          <cell r="A58">
            <v>637</v>
          </cell>
          <cell r="B58" t="str">
            <v>A0637</v>
          </cell>
          <cell r="C58" t="str">
            <v>Sili Stopper          P-12</v>
          </cell>
          <cell r="D58">
            <v>11500</v>
          </cell>
        </row>
        <row r="59">
          <cell r="A59">
            <v>638</v>
          </cell>
          <cell r="B59" t="str">
            <v>A0638</v>
          </cell>
          <cell r="C59" t="str">
            <v>Sili Stopper          P-15</v>
          </cell>
          <cell r="D59">
            <v>17500</v>
          </cell>
        </row>
        <row r="60">
          <cell r="A60">
            <v>639</v>
          </cell>
          <cell r="B60" t="str">
            <v>A0639</v>
          </cell>
          <cell r="C60" t="str">
            <v>Sili Stopper          P-17</v>
          </cell>
          <cell r="D60">
            <v>4200</v>
          </cell>
        </row>
        <row r="61">
          <cell r="A61">
            <v>640</v>
          </cell>
          <cell r="B61" t="str">
            <v>A0640</v>
          </cell>
          <cell r="C61" t="str">
            <v>Sili Stopper          P-19</v>
          </cell>
          <cell r="D61">
            <v>55900</v>
          </cell>
        </row>
        <row r="62">
          <cell r="A62">
            <v>641</v>
          </cell>
          <cell r="B62" t="str">
            <v>A0641</v>
          </cell>
          <cell r="C62" t="str">
            <v>Sili Stopper          P-22</v>
          </cell>
          <cell r="D62">
            <v>11200</v>
          </cell>
        </row>
        <row r="63">
          <cell r="A63">
            <v>642</v>
          </cell>
          <cell r="B63" t="str">
            <v>A0642</v>
          </cell>
          <cell r="C63" t="str">
            <v>Sili Stopper          P-24</v>
          </cell>
          <cell r="D63">
            <v>11900</v>
          </cell>
        </row>
        <row r="64">
          <cell r="A64">
            <v>643</v>
          </cell>
          <cell r="B64" t="str">
            <v>A0643</v>
          </cell>
          <cell r="C64" t="str">
            <v>Sili Stopper          P-32</v>
          </cell>
          <cell r="D64">
            <v>33000</v>
          </cell>
        </row>
        <row r="65">
          <cell r="A65">
            <v>651</v>
          </cell>
          <cell r="B65" t="str">
            <v>A0651</v>
          </cell>
          <cell r="C65" t="str">
            <v>I.V. Catheter         18G 1</v>
          </cell>
          <cell r="D65">
            <v>103000</v>
          </cell>
        </row>
        <row r="66">
          <cell r="A66">
            <v>897</v>
          </cell>
          <cell r="B66" t="str">
            <v>A0897</v>
          </cell>
          <cell r="C66" t="str">
            <v>수액 Set Q-Type       23G</v>
          </cell>
          <cell r="D66">
            <v>1808020</v>
          </cell>
        </row>
        <row r="67">
          <cell r="A67">
            <v>911</v>
          </cell>
          <cell r="B67" t="str">
            <v>A0911</v>
          </cell>
          <cell r="C67" t="str">
            <v>Greenject- 10         18G 1</v>
          </cell>
          <cell r="D67">
            <v>60000</v>
          </cell>
        </row>
        <row r="68">
          <cell r="A68">
            <v>1440</v>
          </cell>
          <cell r="B68" t="str">
            <v>A1440</v>
          </cell>
          <cell r="C68" t="str">
            <v>수액 Set QS-Type      시판</v>
          </cell>
          <cell r="D68">
            <v>526920</v>
          </cell>
        </row>
        <row r="69">
          <cell r="A69">
            <v>1468</v>
          </cell>
          <cell r="B69" t="str">
            <v>A1468</v>
          </cell>
          <cell r="C69" t="str">
            <v>Cord Clamp            수출?</v>
          </cell>
          <cell r="D69">
            <v>79000</v>
          </cell>
        </row>
        <row r="70">
          <cell r="A70">
            <v>1546</v>
          </cell>
          <cell r="B70" t="str">
            <v>A1546</v>
          </cell>
          <cell r="C70" t="str">
            <v>Sili Stopper          P-42</v>
          </cell>
          <cell r="D70">
            <v>3000</v>
          </cell>
        </row>
        <row r="71">
          <cell r="A71">
            <v>1547</v>
          </cell>
          <cell r="B71" t="str">
            <v>A1547</v>
          </cell>
          <cell r="C71" t="str">
            <v>Sili Stopper          P-52</v>
          </cell>
          <cell r="D71">
            <v>800</v>
          </cell>
        </row>
        <row r="72">
          <cell r="A72">
            <v>1762</v>
          </cell>
          <cell r="B72" t="str">
            <v>A1762</v>
          </cell>
          <cell r="C72" t="str">
            <v>Green-60              ENEMA</v>
          </cell>
          <cell r="D72">
            <v>60000</v>
          </cell>
        </row>
        <row r="73">
          <cell r="A73">
            <v>1880</v>
          </cell>
          <cell r="B73" t="str">
            <v>A1880</v>
          </cell>
          <cell r="C73" t="str">
            <v>I.V. Catheter(R.P)    18G 1</v>
          </cell>
          <cell r="D73">
            <v>157000</v>
          </cell>
        </row>
        <row r="74">
          <cell r="A74">
            <v>1881</v>
          </cell>
          <cell r="B74" t="str">
            <v>A1881</v>
          </cell>
          <cell r="C74" t="str">
            <v>I.V. Catheter(R.P)    20G 2</v>
          </cell>
          <cell r="D74">
            <v>40000</v>
          </cell>
        </row>
        <row r="75">
          <cell r="A75">
            <v>1882</v>
          </cell>
          <cell r="B75" t="str">
            <v>A1882</v>
          </cell>
          <cell r="C75" t="str">
            <v>I.V. Catheter(R.P)    20G 1</v>
          </cell>
          <cell r="D75">
            <v>106500</v>
          </cell>
        </row>
        <row r="76">
          <cell r="A76">
            <v>1883</v>
          </cell>
          <cell r="B76" t="str">
            <v>A1883</v>
          </cell>
          <cell r="C76" t="str">
            <v>I.V. Catheter(R.P)    22G 1</v>
          </cell>
          <cell r="D76">
            <v>493000</v>
          </cell>
        </row>
        <row r="77">
          <cell r="A77">
            <v>1884</v>
          </cell>
          <cell r="B77" t="str">
            <v>A1884</v>
          </cell>
          <cell r="C77" t="str">
            <v>I.V. Catheter(R.P)    24G 3</v>
          </cell>
          <cell r="D77">
            <v>1637000</v>
          </cell>
        </row>
        <row r="78">
          <cell r="A78">
            <v>1885</v>
          </cell>
          <cell r="B78" t="str">
            <v>A1885</v>
          </cell>
          <cell r="C78" t="str">
            <v>I.V. Catheter(R.P)    수출?</v>
          </cell>
          <cell r="D78">
            <v>228000</v>
          </cell>
        </row>
        <row r="79">
          <cell r="A79">
            <v>1897</v>
          </cell>
          <cell r="B79" t="str">
            <v>A1897</v>
          </cell>
          <cell r="C79" t="str">
            <v>수액 Set Q-Type       Bulk(</v>
          </cell>
          <cell r="D79">
            <v>62000</v>
          </cell>
        </row>
      </sheetData>
      <sheetData sheetId="2">
        <row r="1">
          <cell r="B1" t="str">
            <v>B0000</v>
          </cell>
          <cell r="C1" t="str">
            <v>Deltec용 O/T Box (430*37</v>
          </cell>
          <cell r="D1" t="str">
            <v>0*240)</v>
          </cell>
          <cell r="E1">
            <v>100</v>
          </cell>
        </row>
        <row r="2">
          <cell r="B2" t="str">
            <v>A0123</v>
          </cell>
          <cell r="C2" t="str">
            <v>Urine Collector</v>
          </cell>
          <cell r="D2" t="str">
            <v>100 cc</v>
          </cell>
          <cell r="E2">
            <v>5000</v>
          </cell>
        </row>
        <row r="3">
          <cell r="B3" t="str">
            <v>A0136</v>
          </cell>
          <cell r="C3" t="str">
            <v>수액 Set Q-Type</v>
          </cell>
          <cell r="D3" t="str">
            <v>녹십자양행</v>
          </cell>
          <cell r="E3">
            <v>2800</v>
          </cell>
        </row>
        <row r="4">
          <cell r="B4" t="str">
            <v>A0137</v>
          </cell>
          <cell r="C4" t="str">
            <v>수액 Set C-Type</v>
          </cell>
          <cell r="D4" t="str">
            <v>21G 녹십자용</v>
          </cell>
          <cell r="E4">
            <v>353600</v>
          </cell>
        </row>
        <row r="5">
          <cell r="B5" t="str">
            <v>A0139</v>
          </cell>
          <cell r="C5" t="str">
            <v>수액 Set Q-Type</v>
          </cell>
          <cell r="D5" t="str">
            <v>수출용</v>
          </cell>
          <cell r="E5">
            <v>261400</v>
          </cell>
        </row>
        <row r="6">
          <cell r="B6" t="str">
            <v>A0141</v>
          </cell>
          <cell r="C6" t="str">
            <v>수액 Set</v>
          </cell>
          <cell r="D6" t="str">
            <v>B-Type(서울대용)</v>
          </cell>
          <cell r="E6">
            <v>126000</v>
          </cell>
        </row>
        <row r="7">
          <cell r="B7" t="str">
            <v>A0160</v>
          </cell>
          <cell r="C7" t="str">
            <v>I.V. Catheter</v>
          </cell>
          <cell r="D7" t="str">
            <v>20G 1 1/4</v>
          </cell>
          <cell r="E7">
            <v>500</v>
          </cell>
        </row>
        <row r="8">
          <cell r="B8" t="str">
            <v>A0172</v>
          </cell>
          <cell r="C8" t="str">
            <v>Greenject- 2</v>
          </cell>
          <cell r="D8" t="str">
            <v>23G  1(중앙가축)</v>
          </cell>
          <cell r="E8">
            <v>514000</v>
          </cell>
        </row>
        <row r="9">
          <cell r="B9" t="str">
            <v>A0175</v>
          </cell>
          <cell r="C9" t="str">
            <v>Greenject- 2</v>
          </cell>
          <cell r="D9" t="str">
            <v>23G 1</v>
          </cell>
          <cell r="E9">
            <v>2660000</v>
          </cell>
        </row>
        <row r="10">
          <cell r="B10" t="str">
            <v>A0179</v>
          </cell>
          <cell r="C10" t="str">
            <v>Greenject- 2</v>
          </cell>
          <cell r="D10" t="str">
            <v>25G 5/8 (미즐)</v>
          </cell>
          <cell r="E10">
            <v>140000</v>
          </cell>
        </row>
        <row r="11">
          <cell r="B11" t="str">
            <v>A0180</v>
          </cell>
          <cell r="C11" t="str">
            <v>Greenject- 2</v>
          </cell>
          <cell r="D11" t="str">
            <v>24G 6/8</v>
          </cell>
          <cell r="E11">
            <v>140000</v>
          </cell>
        </row>
        <row r="12">
          <cell r="B12" t="str">
            <v>A0181</v>
          </cell>
          <cell r="C12" t="str">
            <v>Greenject- 2</v>
          </cell>
          <cell r="D12" t="str">
            <v>26G 1/2</v>
          </cell>
          <cell r="E12">
            <v>60000</v>
          </cell>
        </row>
        <row r="13">
          <cell r="B13" t="str">
            <v>A0182</v>
          </cell>
          <cell r="C13" t="str">
            <v>Greenject- 2</v>
          </cell>
          <cell r="D13" t="str">
            <v>무침</v>
          </cell>
          <cell r="E13">
            <v>70000</v>
          </cell>
        </row>
        <row r="14">
          <cell r="B14" t="str">
            <v>A0183</v>
          </cell>
          <cell r="C14" t="str">
            <v>Greenject- 3</v>
          </cell>
          <cell r="D14" t="str">
            <v>23G 1</v>
          </cell>
          <cell r="E14">
            <v>11620000</v>
          </cell>
        </row>
        <row r="15">
          <cell r="B15" t="str">
            <v>A0185</v>
          </cell>
          <cell r="C15" t="str">
            <v>Greenject- 5</v>
          </cell>
          <cell r="D15" t="str">
            <v>21G 1 1/4</v>
          </cell>
          <cell r="E15">
            <v>240000</v>
          </cell>
        </row>
        <row r="16">
          <cell r="B16" t="str">
            <v>A0188</v>
          </cell>
          <cell r="C16" t="str">
            <v>Greenject- 5</v>
          </cell>
          <cell r="D16" t="str">
            <v>22G 1 1/4</v>
          </cell>
          <cell r="E16">
            <v>2400000</v>
          </cell>
        </row>
        <row r="17">
          <cell r="B17" t="str">
            <v>A0190</v>
          </cell>
          <cell r="C17" t="str">
            <v>Greenject- 5</v>
          </cell>
          <cell r="D17" t="str">
            <v>23G 1</v>
          </cell>
          <cell r="E17">
            <v>1760000</v>
          </cell>
        </row>
        <row r="18">
          <cell r="B18" t="str">
            <v>A0191</v>
          </cell>
          <cell r="C18" t="str">
            <v>Greenject- 5</v>
          </cell>
          <cell r="D18" t="str">
            <v>23G 1 1/4</v>
          </cell>
          <cell r="E18">
            <v>160000</v>
          </cell>
        </row>
        <row r="19">
          <cell r="B19" t="str">
            <v>A0196</v>
          </cell>
          <cell r="C19" t="str">
            <v>Greenject- 10</v>
          </cell>
          <cell r="D19" t="str">
            <v>21G 1 1/4</v>
          </cell>
          <cell r="E19">
            <v>960000</v>
          </cell>
        </row>
        <row r="20">
          <cell r="B20" t="str">
            <v>A0199</v>
          </cell>
          <cell r="C20" t="str">
            <v>Greenject- 10</v>
          </cell>
          <cell r="D20" t="str">
            <v>22G 1 1/4</v>
          </cell>
          <cell r="E20">
            <v>2118000</v>
          </cell>
        </row>
        <row r="21">
          <cell r="B21" t="str">
            <v>A0201</v>
          </cell>
          <cell r="C21" t="str">
            <v>Greenject- 10</v>
          </cell>
          <cell r="D21" t="str">
            <v>23G 1</v>
          </cell>
          <cell r="E21">
            <v>840000</v>
          </cell>
        </row>
        <row r="22">
          <cell r="B22" t="str">
            <v>A0203</v>
          </cell>
          <cell r="C22" t="str">
            <v>Greenject- 20</v>
          </cell>
          <cell r="D22" t="str">
            <v>21G 1 1/4</v>
          </cell>
          <cell r="E22">
            <v>120000</v>
          </cell>
        </row>
        <row r="23">
          <cell r="B23" t="str">
            <v>A0204</v>
          </cell>
          <cell r="C23" t="str">
            <v>Greenject- 20</v>
          </cell>
          <cell r="D23" t="str">
            <v>21G 1 1/2</v>
          </cell>
          <cell r="E23">
            <v>40000</v>
          </cell>
        </row>
        <row r="24">
          <cell r="B24" t="str">
            <v>A0206</v>
          </cell>
          <cell r="C24" t="str">
            <v>Greenject- 20</v>
          </cell>
          <cell r="D24" t="str">
            <v>22G 1 1/4</v>
          </cell>
          <cell r="E24">
            <v>284900</v>
          </cell>
        </row>
        <row r="25">
          <cell r="B25" t="str">
            <v>A0207</v>
          </cell>
          <cell r="C25" t="str">
            <v>Greenject- 20</v>
          </cell>
          <cell r="D25" t="str">
            <v>23G 1</v>
          </cell>
          <cell r="E25">
            <v>248800</v>
          </cell>
        </row>
        <row r="26">
          <cell r="B26" t="str">
            <v>A0213</v>
          </cell>
          <cell r="C26" t="str">
            <v>Greenject- 30</v>
          </cell>
          <cell r="D26" t="str">
            <v>21G 1 1/4</v>
          </cell>
          <cell r="E26">
            <v>48800</v>
          </cell>
        </row>
        <row r="27">
          <cell r="B27" t="str">
            <v>A0214</v>
          </cell>
          <cell r="C27" t="str">
            <v>Greenject- 30</v>
          </cell>
          <cell r="D27" t="str">
            <v>21G 1 1/2</v>
          </cell>
          <cell r="E27">
            <v>20000</v>
          </cell>
        </row>
        <row r="28">
          <cell r="B28" t="str">
            <v>A0216</v>
          </cell>
          <cell r="C28" t="str">
            <v>Greenject- 30</v>
          </cell>
          <cell r="D28" t="str">
            <v>22G 1 1/4</v>
          </cell>
          <cell r="E28">
            <v>94800</v>
          </cell>
        </row>
        <row r="29">
          <cell r="B29" t="str">
            <v>A0217</v>
          </cell>
          <cell r="C29" t="str">
            <v>Greenject- 30</v>
          </cell>
          <cell r="D29" t="str">
            <v>23G 1</v>
          </cell>
          <cell r="E29">
            <v>20000</v>
          </cell>
        </row>
        <row r="30">
          <cell r="B30" t="str">
            <v>A0221</v>
          </cell>
          <cell r="C30" t="str">
            <v>Greenject- 50</v>
          </cell>
          <cell r="D30" t="str">
            <v>18G 1 1/2</v>
          </cell>
          <cell r="E30">
            <v>57000</v>
          </cell>
        </row>
        <row r="31">
          <cell r="B31" t="str">
            <v>A0223</v>
          </cell>
          <cell r="C31" t="str">
            <v>Greenject- 50</v>
          </cell>
          <cell r="D31" t="str">
            <v>21G 1 1/4</v>
          </cell>
          <cell r="E31">
            <v>60400</v>
          </cell>
        </row>
        <row r="32">
          <cell r="B32" t="str">
            <v>A0224</v>
          </cell>
          <cell r="C32" t="str">
            <v>Greenject- 50</v>
          </cell>
          <cell r="D32" t="str">
            <v>21G 1 1/2</v>
          </cell>
          <cell r="E32">
            <v>20100</v>
          </cell>
        </row>
        <row r="33">
          <cell r="B33" t="str">
            <v>A0226</v>
          </cell>
          <cell r="C33" t="str">
            <v>Greenject- 50</v>
          </cell>
          <cell r="D33" t="str">
            <v>22G 1 1/4</v>
          </cell>
          <cell r="E33">
            <v>101400</v>
          </cell>
        </row>
        <row r="34">
          <cell r="B34" t="str">
            <v>A0228</v>
          </cell>
          <cell r="C34" t="str">
            <v>Greenject- 50</v>
          </cell>
          <cell r="D34" t="str">
            <v>23G 1</v>
          </cell>
          <cell r="E34">
            <v>32100</v>
          </cell>
        </row>
        <row r="35">
          <cell r="B35" t="str">
            <v>A0257</v>
          </cell>
          <cell r="C35" t="str">
            <v>혈청분리관</v>
          </cell>
          <cell r="E35">
            <v>4844000</v>
          </cell>
        </row>
        <row r="36">
          <cell r="B36" t="str">
            <v>A0258</v>
          </cell>
          <cell r="C36" t="str">
            <v>C.B.C.Bottle</v>
          </cell>
          <cell r="D36" t="str">
            <v>2K</v>
          </cell>
          <cell r="E36">
            <v>4280000</v>
          </cell>
        </row>
        <row r="37">
          <cell r="B37" t="str">
            <v>A0259</v>
          </cell>
          <cell r="C37" t="str">
            <v>C.B.C.Bottle</v>
          </cell>
          <cell r="D37" t="str">
            <v>Plain</v>
          </cell>
          <cell r="E37">
            <v>286000</v>
          </cell>
        </row>
        <row r="38">
          <cell r="B38" t="str">
            <v>A0261</v>
          </cell>
          <cell r="C38" t="str">
            <v>Specimencup</v>
          </cell>
          <cell r="D38" t="str">
            <v>Cap</v>
          </cell>
          <cell r="E38">
            <v>95000</v>
          </cell>
        </row>
        <row r="39">
          <cell r="B39" t="str">
            <v>A0262</v>
          </cell>
          <cell r="C39" t="str">
            <v>Specimencup</v>
          </cell>
          <cell r="D39" t="str">
            <v>Cup</v>
          </cell>
          <cell r="E39">
            <v>130000</v>
          </cell>
        </row>
        <row r="40">
          <cell r="B40" t="str">
            <v>A0264</v>
          </cell>
          <cell r="C40" t="str">
            <v>Green-Plate</v>
          </cell>
          <cell r="E40">
            <v>69950</v>
          </cell>
        </row>
        <row r="41">
          <cell r="B41" t="str">
            <v>A0265</v>
          </cell>
          <cell r="C41" t="str">
            <v>Green-Tube  5 ML</v>
          </cell>
          <cell r="E41">
            <v>4878000</v>
          </cell>
        </row>
        <row r="42">
          <cell r="B42" t="str">
            <v>A0266</v>
          </cell>
          <cell r="C42" t="str">
            <v>Green-Tube 10 ML</v>
          </cell>
          <cell r="D42" t="str">
            <v>(+Cap)</v>
          </cell>
          <cell r="E42">
            <v>821000</v>
          </cell>
        </row>
        <row r="43">
          <cell r="B43" t="str">
            <v>A0330</v>
          </cell>
          <cell r="C43" t="str">
            <v>Green-Plate</v>
          </cell>
          <cell r="D43" t="str">
            <v>(녹)</v>
          </cell>
          <cell r="E43">
            <v>83200</v>
          </cell>
        </row>
        <row r="44">
          <cell r="B44" t="str">
            <v>A0378</v>
          </cell>
          <cell r="C44" t="str">
            <v>Greenject- 2</v>
          </cell>
          <cell r="D44" t="str">
            <v>(수출용)</v>
          </cell>
          <cell r="E44">
            <v>192000</v>
          </cell>
        </row>
        <row r="45">
          <cell r="B45" t="str">
            <v>A0379</v>
          </cell>
          <cell r="C45" t="str">
            <v>Greenject- 3</v>
          </cell>
          <cell r="D45" t="str">
            <v>(수출용)</v>
          </cell>
          <cell r="E45">
            <v>5570800</v>
          </cell>
        </row>
        <row r="46">
          <cell r="B46" t="str">
            <v>A0380</v>
          </cell>
          <cell r="C46" t="str">
            <v>Greenject- 5</v>
          </cell>
          <cell r="D46" t="str">
            <v>(수출용)</v>
          </cell>
          <cell r="E46">
            <v>3943100</v>
          </cell>
        </row>
        <row r="47">
          <cell r="B47" t="str">
            <v>A0381</v>
          </cell>
          <cell r="C47" t="str">
            <v>Greenject- 10</v>
          </cell>
          <cell r="D47" t="str">
            <v>(수출용)</v>
          </cell>
          <cell r="E47">
            <v>810000</v>
          </cell>
        </row>
        <row r="48">
          <cell r="B48" t="str">
            <v>A0382</v>
          </cell>
          <cell r="C48" t="str">
            <v>Greenject- 20</v>
          </cell>
          <cell r="D48" t="str">
            <v>(수출용)</v>
          </cell>
          <cell r="E48">
            <v>353800</v>
          </cell>
        </row>
        <row r="49">
          <cell r="B49" t="str">
            <v>A0383</v>
          </cell>
          <cell r="C49" t="str">
            <v>Greenject- 30</v>
          </cell>
          <cell r="D49" t="str">
            <v>(수출용)</v>
          </cell>
          <cell r="E49">
            <v>30000</v>
          </cell>
        </row>
        <row r="50">
          <cell r="B50" t="str">
            <v>A0384</v>
          </cell>
          <cell r="C50" t="str">
            <v>Greenject- 50</v>
          </cell>
          <cell r="D50" t="str">
            <v>(수출용)</v>
          </cell>
          <cell r="E50">
            <v>121600</v>
          </cell>
        </row>
        <row r="51">
          <cell r="B51" t="str">
            <v>A0440</v>
          </cell>
          <cell r="C51" t="str">
            <v>Greenject- 10</v>
          </cell>
          <cell r="D51" t="str">
            <v>무침</v>
          </cell>
          <cell r="E51">
            <v>240000</v>
          </cell>
        </row>
        <row r="52">
          <cell r="B52" t="str">
            <v>A0447</v>
          </cell>
          <cell r="C52" t="str">
            <v>Green-Tube 10 ML</v>
          </cell>
          <cell r="E52">
            <v>404000</v>
          </cell>
        </row>
        <row r="53">
          <cell r="B53" t="str">
            <v>A0448</v>
          </cell>
          <cell r="C53" t="str">
            <v>수액 Set</v>
          </cell>
          <cell r="D53" t="str">
            <v>A-Type(서울대용)</v>
          </cell>
          <cell r="E53">
            <v>108400</v>
          </cell>
        </row>
        <row r="54">
          <cell r="B54" t="str">
            <v>A0468</v>
          </cell>
          <cell r="C54" t="str">
            <v>Greenject- 20</v>
          </cell>
          <cell r="D54" t="str">
            <v>18G 1 1/2</v>
          </cell>
          <cell r="E54">
            <v>180000</v>
          </cell>
        </row>
        <row r="55">
          <cell r="B55" t="str">
            <v>A0522</v>
          </cell>
          <cell r="C55" t="str">
            <v>I.V. Catheter</v>
          </cell>
          <cell r="D55" t="str">
            <v>24G 3/4</v>
          </cell>
          <cell r="E55">
            <v>10000</v>
          </cell>
        </row>
        <row r="56">
          <cell r="B56" t="str">
            <v>A0553</v>
          </cell>
          <cell r="C56" t="str">
            <v>Green-Tube  5 ML</v>
          </cell>
          <cell r="D56" t="str">
            <v>(수출용)</v>
          </cell>
          <cell r="E56">
            <v>300000</v>
          </cell>
        </row>
        <row r="57">
          <cell r="B57" t="str">
            <v>A0553</v>
          </cell>
          <cell r="C57" t="str">
            <v>Green-Tube 5 ml</v>
          </cell>
          <cell r="D57" t="str">
            <v>(수출용)</v>
          </cell>
          <cell r="E57">
            <v>300000</v>
          </cell>
        </row>
        <row r="58">
          <cell r="B58" t="str">
            <v>A0590</v>
          </cell>
          <cell r="C58" t="str">
            <v>I.V. Catheter</v>
          </cell>
          <cell r="D58" t="str">
            <v>수출용</v>
          </cell>
          <cell r="E58">
            <v>258000</v>
          </cell>
        </row>
        <row r="59">
          <cell r="B59" t="str">
            <v>A0623</v>
          </cell>
          <cell r="C59" t="str">
            <v>Assembled Needle</v>
          </cell>
          <cell r="D59" t="str">
            <v>(18G~24G)</v>
          </cell>
          <cell r="E59">
            <v>79600000</v>
          </cell>
        </row>
        <row r="60">
          <cell r="B60" t="str">
            <v>A0637</v>
          </cell>
          <cell r="C60" t="str">
            <v>Sili Stopper</v>
          </cell>
          <cell r="D60" t="str">
            <v>P-12</v>
          </cell>
          <cell r="E60">
            <v>11500</v>
          </cell>
        </row>
        <row r="61">
          <cell r="B61" t="str">
            <v>A0638</v>
          </cell>
          <cell r="C61" t="str">
            <v>Sili Stopper</v>
          </cell>
          <cell r="D61" t="str">
            <v>P-15</v>
          </cell>
          <cell r="E61">
            <v>17500</v>
          </cell>
        </row>
        <row r="62">
          <cell r="B62" t="str">
            <v>A0639</v>
          </cell>
          <cell r="C62" t="str">
            <v>Sili Stopper</v>
          </cell>
          <cell r="D62" t="str">
            <v>P-17</v>
          </cell>
          <cell r="E62">
            <v>4200</v>
          </cell>
        </row>
        <row r="63">
          <cell r="B63" t="str">
            <v>A0640</v>
          </cell>
          <cell r="C63" t="str">
            <v>Sili Stopper</v>
          </cell>
          <cell r="D63" t="str">
            <v>P-19</v>
          </cell>
          <cell r="E63">
            <v>55900</v>
          </cell>
        </row>
        <row r="64">
          <cell r="B64" t="str">
            <v>A0641</v>
          </cell>
          <cell r="C64" t="str">
            <v>Sili Stopper</v>
          </cell>
          <cell r="D64" t="str">
            <v>P-22</v>
          </cell>
          <cell r="E64">
            <v>11200</v>
          </cell>
        </row>
        <row r="65">
          <cell r="B65" t="str">
            <v>A0642</v>
          </cell>
          <cell r="C65" t="str">
            <v>Sili Stopper</v>
          </cell>
          <cell r="D65" t="str">
            <v>P-24</v>
          </cell>
          <cell r="E65">
            <v>11900</v>
          </cell>
        </row>
        <row r="66">
          <cell r="B66" t="str">
            <v>A0643</v>
          </cell>
          <cell r="C66" t="str">
            <v>Sili Stopper</v>
          </cell>
          <cell r="D66" t="str">
            <v>P-32</v>
          </cell>
          <cell r="E66">
            <v>33000</v>
          </cell>
        </row>
        <row r="67">
          <cell r="B67" t="str">
            <v>A0651</v>
          </cell>
          <cell r="C67" t="str">
            <v>I.V. Catheter</v>
          </cell>
          <cell r="D67" t="str">
            <v>18G 1 1/4</v>
          </cell>
          <cell r="E67">
            <v>103000</v>
          </cell>
        </row>
        <row r="68">
          <cell r="B68" t="str">
            <v>A0897</v>
          </cell>
          <cell r="C68" t="str">
            <v>수액 Set Q-Type</v>
          </cell>
          <cell r="D68" t="str">
            <v>23G</v>
          </cell>
          <cell r="E68">
            <v>1808020</v>
          </cell>
        </row>
        <row r="69">
          <cell r="B69" t="str">
            <v>A0911</v>
          </cell>
          <cell r="C69" t="str">
            <v>Greenject- 10</v>
          </cell>
          <cell r="D69" t="str">
            <v>18G 1 1/2</v>
          </cell>
          <cell r="E69">
            <v>60000</v>
          </cell>
        </row>
        <row r="70">
          <cell r="B70" t="str">
            <v>B1292</v>
          </cell>
          <cell r="C70" t="str">
            <v>1 ml 내통</v>
          </cell>
          <cell r="E70">
            <v>5176000</v>
          </cell>
        </row>
        <row r="71">
          <cell r="B71" t="str">
            <v>B1293</v>
          </cell>
          <cell r="C71" t="str">
            <v>1 ml 외통 (미용량)</v>
          </cell>
          <cell r="E71">
            <v>5117500</v>
          </cell>
        </row>
        <row r="72">
          <cell r="B72" t="str">
            <v>B1297</v>
          </cell>
          <cell r="C72" t="str">
            <v>16G 침 Cap</v>
          </cell>
          <cell r="E72">
            <v>2140000</v>
          </cell>
        </row>
        <row r="73">
          <cell r="B73" t="str">
            <v>B1317</v>
          </cell>
          <cell r="C73" t="str">
            <v>A.V.F Set Wing Cap</v>
          </cell>
          <cell r="E73">
            <v>210000</v>
          </cell>
        </row>
        <row r="74">
          <cell r="B74" t="str">
            <v>B1325</v>
          </cell>
          <cell r="C74" t="str">
            <v>A.V.F Set Wing (16G)</v>
          </cell>
          <cell r="E74">
            <v>220000</v>
          </cell>
        </row>
        <row r="75">
          <cell r="B75" t="str">
            <v>B1339</v>
          </cell>
          <cell r="C75" t="str">
            <v>AVI Spike Cap</v>
          </cell>
          <cell r="E75">
            <v>2560000</v>
          </cell>
        </row>
        <row r="76">
          <cell r="B76" t="str">
            <v>B1339</v>
          </cell>
          <cell r="C76" t="str">
            <v>수액,수혈 Spike Cap</v>
          </cell>
          <cell r="E76">
            <v>2000000</v>
          </cell>
        </row>
        <row r="77">
          <cell r="B77" t="str">
            <v>B1349</v>
          </cell>
          <cell r="C77" t="str">
            <v>Clip Gripper</v>
          </cell>
          <cell r="E77">
            <v>1985000</v>
          </cell>
        </row>
        <row r="78">
          <cell r="B78" t="str">
            <v>B1357</v>
          </cell>
          <cell r="C78" t="str">
            <v>Deltec Injection Site</v>
          </cell>
          <cell r="E78">
            <v>1487700</v>
          </cell>
        </row>
        <row r="79">
          <cell r="B79" t="str">
            <v>B1379</v>
          </cell>
          <cell r="C79" t="str">
            <v>H.V 내통</v>
          </cell>
          <cell r="E79">
            <v>3650000</v>
          </cell>
        </row>
        <row r="80">
          <cell r="B80" t="str">
            <v>B1380</v>
          </cell>
          <cell r="C80" t="str">
            <v>H.V 외통</v>
          </cell>
          <cell r="E80">
            <v>3767500</v>
          </cell>
        </row>
        <row r="81">
          <cell r="B81" t="str">
            <v>B1381</v>
          </cell>
          <cell r="C81" t="str">
            <v>H.N 막</v>
          </cell>
          <cell r="E81">
            <v>52000</v>
          </cell>
        </row>
        <row r="82">
          <cell r="B82" t="str">
            <v>B1382</v>
          </cell>
          <cell r="C82" t="str">
            <v>H.V 침 Cap</v>
          </cell>
          <cell r="E82">
            <v>3550000</v>
          </cell>
        </row>
        <row r="83">
          <cell r="B83" t="str">
            <v>B1395</v>
          </cell>
          <cell r="C83" t="str">
            <v>I.V Catheter Hub (18G)</v>
          </cell>
          <cell r="E83">
            <v>420000</v>
          </cell>
        </row>
        <row r="84">
          <cell r="B84" t="str">
            <v>B1396</v>
          </cell>
          <cell r="C84" t="str">
            <v>I.V Catheter Hub (20G)</v>
          </cell>
          <cell r="E84">
            <v>210000</v>
          </cell>
        </row>
        <row r="85">
          <cell r="B85" t="str">
            <v>B1397</v>
          </cell>
          <cell r="C85" t="str">
            <v>I.V Catheter Hub (22G)</v>
          </cell>
          <cell r="E85">
            <v>570000</v>
          </cell>
        </row>
        <row r="86">
          <cell r="B86" t="str">
            <v>B1398</v>
          </cell>
          <cell r="C86" t="str">
            <v>I.V Catheter Hub (24G)</v>
          </cell>
          <cell r="E86">
            <v>1840000</v>
          </cell>
        </row>
        <row r="87">
          <cell r="B87" t="str">
            <v>B1399</v>
          </cell>
          <cell r="C87" t="str">
            <v>I.V Catheter Plug</v>
          </cell>
          <cell r="E87">
            <v>3280000</v>
          </cell>
        </row>
        <row r="88">
          <cell r="B88" t="str">
            <v>B1401</v>
          </cell>
          <cell r="C88" t="str">
            <v>I.V Catheter Teflon Hub</v>
          </cell>
          <cell r="D88" t="str">
            <v>(18G)</v>
          </cell>
          <cell r="E88">
            <v>350000</v>
          </cell>
        </row>
        <row r="89">
          <cell r="B89" t="str">
            <v>B1402</v>
          </cell>
          <cell r="C89" t="str">
            <v>I.V Catheter Teflon Hub</v>
          </cell>
          <cell r="D89" t="str">
            <v>(20G)</v>
          </cell>
          <cell r="E89">
            <v>300000</v>
          </cell>
        </row>
        <row r="90">
          <cell r="B90" t="str">
            <v>B1403</v>
          </cell>
          <cell r="C90" t="str">
            <v>I.V Catheter Teflon Hub</v>
          </cell>
          <cell r="D90" t="str">
            <v>(22G)</v>
          </cell>
          <cell r="E90">
            <v>650000</v>
          </cell>
        </row>
        <row r="91">
          <cell r="B91" t="str">
            <v>B1404</v>
          </cell>
          <cell r="C91" t="str">
            <v>I.V Catheter Teflon Hub</v>
          </cell>
          <cell r="D91" t="str">
            <v>(24G)</v>
          </cell>
          <cell r="E91">
            <v>1600000</v>
          </cell>
        </row>
        <row r="92">
          <cell r="B92" t="str">
            <v>B1408</v>
          </cell>
          <cell r="C92" t="str">
            <v>I.V Catheter 하부 Cap (1</v>
          </cell>
          <cell r="D92" t="str">
            <v>8G)</v>
          </cell>
          <cell r="E92">
            <v>350000</v>
          </cell>
        </row>
        <row r="93">
          <cell r="B93" t="str">
            <v>B1409</v>
          </cell>
          <cell r="C93" t="str">
            <v>I.V Catheter 하부 Cap (2</v>
          </cell>
          <cell r="D93" t="str">
            <v>0G)</v>
          </cell>
          <cell r="E93">
            <v>275000</v>
          </cell>
        </row>
        <row r="94">
          <cell r="B94" t="str">
            <v>B1410</v>
          </cell>
          <cell r="C94" t="str">
            <v>I.V Catheter 하부 Cap (2</v>
          </cell>
          <cell r="D94" t="str">
            <v>2G)</v>
          </cell>
          <cell r="E94">
            <v>600000</v>
          </cell>
        </row>
        <row r="95">
          <cell r="B95" t="str">
            <v>B1411</v>
          </cell>
          <cell r="C95" t="str">
            <v>I.V Catheter 하부 Cap (2</v>
          </cell>
          <cell r="D95" t="str">
            <v>4G)</v>
          </cell>
          <cell r="E95">
            <v>1898000</v>
          </cell>
        </row>
        <row r="96">
          <cell r="B96" t="str">
            <v>B1412</v>
          </cell>
          <cell r="C96" t="str">
            <v>Iodine Case</v>
          </cell>
          <cell r="E96">
            <v>384000</v>
          </cell>
        </row>
        <row r="97">
          <cell r="B97" t="str">
            <v>B1435</v>
          </cell>
          <cell r="C97" t="str">
            <v>Peritosol 막</v>
          </cell>
          <cell r="E97">
            <v>530000</v>
          </cell>
        </row>
        <row r="98">
          <cell r="B98" t="str">
            <v>B1436</v>
          </cell>
          <cell r="C98" t="str">
            <v>Peritosol 막(신형)</v>
          </cell>
          <cell r="E98">
            <v>280000</v>
          </cell>
        </row>
        <row r="99">
          <cell r="B99" t="str">
            <v>A1440</v>
          </cell>
          <cell r="C99" t="str">
            <v>수액 Set</v>
          </cell>
          <cell r="D99" t="str">
            <v>QS-Type</v>
          </cell>
          <cell r="E99">
            <v>427440</v>
          </cell>
        </row>
        <row r="100">
          <cell r="B100" t="str">
            <v>A1440</v>
          </cell>
          <cell r="C100" t="str">
            <v>수액 Set QS-Type</v>
          </cell>
          <cell r="D100" t="str">
            <v>시판</v>
          </cell>
          <cell r="E100">
            <v>99480</v>
          </cell>
        </row>
        <row r="101">
          <cell r="B101" t="str">
            <v>B1443</v>
          </cell>
          <cell r="C101" t="str">
            <v>Plate 조절기 (Nipro)</v>
          </cell>
          <cell r="E101">
            <v>231000</v>
          </cell>
        </row>
        <row r="102">
          <cell r="B102" t="str">
            <v>B1452</v>
          </cell>
          <cell r="C102" t="str">
            <v>Scalp Connector</v>
          </cell>
          <cell r="E102">
            <v>9040000</v>
          </cell>
        </row>
        <row r="103">
          <cell r="B103" t="str">
            <v>B1454</v>
          </cell>
          <cell r="C103" t="str">
            <v>Scalp Wing (19G)</v>
          </cell>
          <cell r="E103">
            <v>230000</v>
          </cell>
        </row>
        <row r="104">
          <cell r="B104" t="str">
            <v>B1455</v>
          </cell>
          <cell r="C104" t="str">
            <v>Scalp Wing (20G)</v>
          </cell>
          <cell r="E104">
            <v>10000</v>
          </cell>
        </row>
        <row r="105">
          <cell r="B105" t="str">
            <v>B1456</v>
          </cell>
          <cell r="C105" t="str">
            <v>Scalp Wing (21G)</v>
          </cell>
          <cell r="E105">
            <v>530000</v>
          </cell>
        </row>
        <row r="106">
          <cell r="B106" t="str">
            <v>B1457</v>
          </cell>
          <cell r="C106" t="str">
            <v>Scalp Wing (22G)</v>
          </cell>
          <cell r="E106">
            <v>80000</v>
          </cell>
        </row>
        <row r="107">
          <cell r="B107" t="str">
            <v>B1458</v>
          </cell>
          <cell r="C107" t="str">
            <v>Scalp Wing (23G)</v>
          </cell>
          <cell r="E107">
            <v>6210000</v>
          </cell>
        </row>
        <row r="108">
          <cell r="B108" t="str">
            <v>B1459</v>
          </cell>
          <cell r="C108" t="str">
            <v>Scalp Wing (24G)</v>
          </cell>
          <cell r="E108">
            <v>370000</v>
          </cell>
        </row>
        <row r="109">
          <cell r="B109" t="str">
            <v>B1460</v>
          </cell>
          <cell r="C109" t="str">
            <v>Scalp Wing (25G)</v>
          </cell>
          <cell r="E109">
            <v>630000</v>
          </cell>
        </row>
        <row r="110">
          <cell r="B110" t="str">
            <v>B1463</v>
          </cell>
          <cell r="C110" t="str">
            <v>Set Connector</v>
          </cell>
          <cell r="E110">
            <v>6495000</v>
          </cell>
        </row>
        <row r="111">
          <cell r="B111" t="str">
            <v>B1464</v>
          </cell>
          <cell r="C111" t="str">
            <v>Set Connector Cap</v>
          </cell>
          <cell r="E111">
            <v>930000</v>
          </cell>
        </row>
        <row r="112">
          <cell r="B112" t="str">
            <v>A1468</v>
          </cell>
          <cell r="C112" t="str">
            <v>Cord Clamp</v>
          </cell>
          <cell r="D112" t="str">
            <v>수출용</v>
          </cell>
          <cell r="E112">
            <v>79000</v>
          </cell>
        </row>
        <row r="113">
          <cell r="B113" t="str">
            <v>B1468</v>
          </cell>
          <cell r="C113" t="str">
            <v>Slide Clamp (연두색)</v>
          </cell>
          <cell r="E113">
            <v>390000</v>
          </cell>
        </row>
        <row r="114">
          <cell r="B114" t="str">
            <v>B1471</v>
          </cell>
          <cell r="C114" t="str">
            <v>Stopper Ring (대12)</v>
          </cell>
          <cell r="E114">
            <v>361000</v>
          </cell>
        </row>
        <row r="115">
          <cell r="B115" t="str">
            <v>B1481</v>
          </cell>
          <cell r="C115" t="str">
            <v>Urine Bag 손잡이 사출 (대</v>
          </cell>
          <cell r="D115" t="str">
            <v>)                        |</v>
          </cell>
          <cell r="E115">
            <v>88400</v>
          </cell>
        </row>
        <row r="116">
          <cell r="B116" t="str">
            <v>B1484</v>
          </cell>
          <cell r="C116" t="str">
            <v>Urine Connector Cap</v>
          </cell>
          <cell r="E116">
            <v>96000</v>
          </cell>
        </row>
        <row r="117">
          <cell r="B117" t="str">
            <v>B1486</v>
          </cell>
          <cell r="C117" t="str">
            <v>Urine D/C (상)</v>
          </cell>
          <cell r="E117">
            <v>96000</v>
          </cell>
        </row>
        <row r="118">
          <cell r="B118" t="str">
            <v>B1487</v>
          </cell>
          <cell r="C118" t="str">
            <v>Urine D/C (하)</v>
          </cell>
          <cell r="E118">
            <v>120000</v>
          </cell>
        </row>
        <row r="119">
          <cell r="B119" t="str">
            <v>B1494</v>
          </cell>
          <cell r="C119" t="str">
            <v>Y 자관</v>
          </cell>
          <cell r="E119">
            <v>1740000</v>
          </cell>
        </row>
        <row r="120">
          <cell r="B120" t="str">
            <v>B1502</v>
          </cell>
          <cell r="C120" t="str">
            <v>도입침기 (16G)</v>
          </cell>
          <cell r="E120">
            <v>1330000</v>
          </cell>
        </row>
        <row r="121">
          <cell r="B121" t="str">
            <v>B1507</v>
          </cell>
          <cell r="C121" t="str">
            <v>수액 Spike (A-Type)</v>
          </cell>
          <cell r="E121">
            <v>20000</v>
          </cell>
        </row>
        <row r="122">
          <cell r="B122" t="str">
            <v>B1508</v>
          </cell>
          <cell r="C122" t="str">
            <v>수액 D/C 상부 (B-Type)</v>
          </cell>
          <cell r="E122">
            <v>30000</v>
          </cell>
        </row>
        <row r="123">
          <cell r="B123" t="str">
            <v>B1514</v>
          </cell>
          <cell r="C123" t="str">
            <v>수혈 Clamp Case (Blue)</v>
          </cell>
          <cell r="E123">
            <v>2810500</v>
          </cell>
        </row>
        <row r="124">
          <cell r="B124" t="str">
            <v>B1516</v>
          </cell>
          <cell r="C124" t="str">
            <v>수혈 Clamp Roller (Nipro</v>
          </cell>
          <cell r="D124" t="str">
            <v>)</v>
          </cell>
          <cell r="E124">
            <v>2905000</v>
          </cell>
        </row>
        <row r="125">
          <cell r="B125" t="str">
            <v>B1518</v>
          </cell>
          <cell r="C125" t="str">
            <v>수혈 D/C 상부 (Nipro Typ</v>
          </cell>
          <cell r="D125" t="str">
            <v>e)</v>
          </cell>
          <cell r="E125">
            <v>3084000</v>
          </cell>
        </row>
        <row r="126">
          <cell r="B126" t="str">
            <v>B1521</v>
          </cell>
          <cell r="C126" t="str">
            <v>수혈 Spike (Bag Type)</v>
          </cell>
          <cell r="E126">
            <v>168000</v>
          </cell>
        </row>
        <row r="127">
          <cell r="B127" t="str">
            <v>B1522</v>
          </cell>
          <cell r="C127" t="str">
            <v>수혈 Spike (Bottle Type)</v>
          </cell>
          <cell r="E127">
            <v>56000</v>
          </cell>
        </row>
        <row r="128">
          <cell r="B128" t="str">
            <v>B1523</v>
          </cell>
          <cell r="C128" t="str">
            <v>수혈 Spike (Nipro)</v>
          </cell>
          <cell r="E128">
            <v>2916000</v>
          </cell>
        </row>
        <row r="129">
          <cell r="B129" t="str">
            <v>B1524</v>
          </cell>
          <cell r="C129" t="str">
            <v>수혈 Spike Cap (Nipro)</v>
          </cell>
          <cell r="E129">
            <v>3060000</v>
          </cell>
        </row>
        <row r="130">
          <cell r="B130" t="str">
            <v>B1525</v>
          </cell>
          <cell r="C130" t="str">
            <v>수혈 Spike Cap (Bag Type</v>
          </cell>
          <cell r="D130" t="str">
            <v>)</v>
          </cell>
          <cell r="E130">
            <v>56000</v>
          </cell>
        </row>
        <row r="131">
          <cell r="B131" t="str">
            <v>B1538</v>
          </cell>
          <cell r="C131" t="str">
            <v>절단막</v>
          </cell>
          <cell r="E131">
            <v>3080000</v>
          </cell>
        </row>
        <row r="132">
          <cell r="B132" t="str">
            <v>B1539</v>
          </cell>
          <cell r="C132" t="str">
            <v>채혈침기 (16G)</v>
          </cell>
          <cell r="E132">
            <v>600000</v>
          </cell>
        </row>
        <row r="133">
          <cell r="B133" t="str">
            <v>B1545</v>
          </cell>
          <cell r="C133" t="str">
            <v>혈액Bag 침 Cap</v>
          </cell>
          <cell r="E133">
            <v>3775000</v>
          </cell>
        </row>
        <row r="134">
          <cell r="B134" t="str">
            <v>A1546</v>
          </cell>
          <cell r="C134" t="str">
            <v>Sili Stopper</v>
          </cell>
          <cell r="D134" t="str">
            <v>P-42</v>
          </cell>
          <cell r="E134">
            <v>3000</v>
          </cell>
        </row>
        <row r="135">
          <cell r="B135" t="str">
            <v>A1547</v>
          </cell>
          <cell r="C135" t="str">
            <v>Sili Stopper</v>
          </cell>
          <cell r="D135" t="str">
            <v>P-52</v>
          </cell>
          <cell r="E135">
            <v>800</v>
          </cell>
        </row>
        <row r="136">
          <cell r="B136" t="str">
            <v>B1547</v>
          </cell>
          <cell r="C136" t="str">
            <v>혈액막</v>
          </cell>
          <cell r="E136">
            <v>16826500</v>
          </cell>
        </row>
        <row r="137">
          <cell r="B137" t="str">
            <v>B1549</v>
          </cell>
          <cell r="C137" t="str">
            <v>혈액회로 Connector</v>
          </cell>
          <cell r="E137">
            <v>1480000</v>
          </cell>
        </row>
        <row r="138">
          <cell r="B138" t="str">
            <v>B1554</v>
          </cell>
          <cell r="C138" t="str">
            <v>혈액회로 T 자관 (경질)</v>
          </cell>
          <cell r="E138">
            <v>720000</v>
          </cell>
        </row>
        <row r="139">
          <cell r="B139" t="str">
            <v>B1555</v>
          </cell>
          <cell r="C139" t="str">
            <v>혈액회로 T자관 CAP (동맥</v>
          </cell>
          <cell r="D139" t="str">
            <v>)</v>
          </cell>
          <cell r="E139">
            <v>180000</v>
          </cell>
        </row>
        <row r="140">
          <cell r="B140" t="str">
            <v>B1556</v>
          </cell>
          <cell r="C140" t="str">
            <v>혈액회로 T자관 CAP (정맥</v>
          </cell>
          <cell r="D140" t="str">
            <v>)</v>
          </cell>
          <cell r="E140">
            <v>240000</v>
          </cell>
        </row>
        <row r="141">
          <cell r="B141" t="str">
            <v>A1762</v>
          </cell>
          <cell r="C141" t="str">
            <v>Green-60</v>
          </cell>
          <cell r="D141" t="str">
            <v>ENEMA</v>
          </cell>
          <cell r="E141">
            <v>60000</v>
          </cell>
        </row>
        <row r="142">
          <cell r="B142" t="str">
            <v>A1879</v>
          </cell>
          <cell r="C142" t="str">
            <v>I.V. Catheter(R.P)</v>
          </cell>
          <cell r="D142" t="str">
            <v>18G 2"</v>
          </cell>
          <cell r="E142">
            <v>0</v>
          </cell>
        </row>
        <row r="143">
          <cell r="B143" t="str">
            <v>A1880</v>
          </cell>
          <cell r="C143" t="str">
            <v>I.V. Catheter(R.P)</v>
          </cell>
          <cell r="D143" t="str">
            <v>18G 1 1/4"</v>
          </cell>
          <cell r="E143">
            <v>157000</v>
          </cell>
        </row>
        <row r="144">
          <cell r="B144" t="str">
            <v>A1881</v>
          </cell>
          <cell r="C144" t="str">
            <v>I.V. Catheter(R.P)</v>
          </cell>
          <cell r="D144" t="str">
            <v>20G 2"</v>
          </cell>
          <cell r="E144">
            <v>40000</v>
          </cell>
        </row>
        <row r="145">
          <cell r="B145" t="str">
            <v>A1882</v>
          </cell>
          <cell r="C145" t="str">
            <v>I.V. Catheter(R.P)</v>
          </cell>
          <cell r="D145" t="str">
            <v>20G 1 1/4"</v>
          </cell>
          <cell r="E145">
            <v>106500</v>
          </cell>
        </row>
        <row r="146">
          <cell r="B146" t="str">
            <v>A1883</v>
          </cell>
          <cell r="C146" t="str">
            <v>I.V. Catheter(R.P)</v>
          </cell>
          <cell r="D146" t="str">
            <v>22G 1"</v>
          </cell>
          <cell r="E146">
            <v>493000</v>
          </cell>
        </row>
        <row r="147">
          <cell r="B147" t="str">
            <v>A1884</v>
          </cell>
          <cell r="C147" t="str">
            <v>I.V. Catheter(R.P)</v>
          </cell>
          <cell r="D147" t="str">
            <v>24G 3/4"</v>
          </cell>
          <cell r="E147">
            <v>1637000</v>
          </cell>
        </row>
        <row r="148">
          <cell r="B148" t="str">
            <v>A1885</v>
          </cell>
          <cell r="C148" t="str">
            <v>I.V. Catheter(R.P)</v>
          </cell>
          <cell r="D148" t="str">
            <v>수출용</v>
          </cell>
          <cell r="E148">
            <v>228000</v>
          </cell>
        </row>
        <row r="149">
          <cell r="B149" t="str">
            <v>A1897</v>
          </cell>
          <cell r="C149" t="str">
            <v>수액 Set Q-Type</v>
          </cell>
          <cell r="D149" t="str">
            <v>Bulk(수출용)</v>
          </cell>
          <cell r="E149">
            <v>62000</v>
          </cell>
        </row>
        <row r="150">
          <cell r="B150" t="str">
            <v>B2009</v>
          </cell>
          <cell r="C150" t="str">
            <v>I.V Catheter 침관 (24G 5</v>
          </cell>
          <cell r="D150" t="str">
            <v>2mm)</v>
          </cell>
          <cell r="E150">
            <v>104000</v>
          </cell>
        </row>
        <row r="151">
          <cell r="B151" t="str">
            <v>B2010</v>
          </cell>
          <cell r="C151" t="str">
            <v>I.V Catheter 침관 (27G 4</v>
          </cell>
          <cell r="D151" t="str">
            <v>6mm)</v>
          </cell>
          <cell r="E151">
            <v>1123000</v>
          </cell>
        </row>
        <row r="152">
          <cell r="B152" t="str">
            <v>B2020</v>
          </cell>
          <cell r="C152" t="str">
            <v>양두침관 (16G 78mm)</v>
          </cell>
          <cell r="E152">
            <v>226700</v>
          </cell>
        </row>
        <row r="153">
          <cell r="B153" t="str">
            <v>B2026</v>
          </cell>
          <cell r="C153" t="str">
            <v>D/S 침 (18G 1 1/2")</v>
          </cell>
          <cell r="E153">
            <v>2587500</v>
          </cell>
        </row>
        <row r="154">
          <cell r="B154" t="str">
            <v>B2027</v>
          </cell>
          <cell r="C154" t="str">
            <v>D/S 침 (19G 1 1/2")</v>
          </cell>
          <cell r="E154">
            <v>101000</v>
          </cell>
        </row>
        <row r="155">
          <cell r="B155" t="str">
            <v>B2028</v>
          </cell>
          <cell r="C155" t="str">
            <v>D/S 침 (20G 1 1/2")</v>
          </cell>
          <cell r="E155">
            <v>551500</v>
          </cell>
        </row>
        <row r="156">
          <cell r="B156" t="str">
            <v>B2031</v>
          </cell>
          <cell r="C156" t="str">
            <v>D/S 침 (21G 1 1/2")</v>
          </cell>
          <cell r="E156">
            <v>1943000</v>
          </cell>
        </row>
        <row r="157">
          <cell r="B157" t="str">
            <v>B2032</v>
          </cell>
          <cell r="C157" t="str">
            <v>D/S 침 (21G 1 1/4")</v>
          </cell>
          <cell r="E157">
            <v>970000</v>
          </cell>
        </row>
        <row r="158">
          <cell r="B158" t="str">
            <v>B2034</v>
          </cell>
          <cell r="C158" t="str">
            <v>D/S 침 (22G 1 1/4")</v>
          </cell>
          <cell r="E158">
            <v>5472000</v>
          </cell>
        </row>
        <row r="159">
          <cell r="B159" t="str">
            <v>B2036</v>
          </cell>
          <cell r="C159" t="str">
            <v>D/S 침 (23G 1 1/4")</v>
          </cell>
          <cell r="E159">
            <v>800000</v>
          </cell>
        </row>
        <row r="160">
          <cell r="B160" t="str">
            <v>B2037</v>
          </cell>
          <cell r="C160" t="str">
            <v>D/S 침 (23G 1")</v>
          </cell>
          <cell r="E160">
            <v>21289000</v>
          </cell>
        </row>
        <row r="161">
          <cell r="B161" t="str">
            <v>B2039</v>
          </cell>
          <cell r="C161" t="str">
            <v>D/S 침 (24G 1")</v>
          </cell>
          <cell r="E161">
            <v>454000</v>
          </cell>
        </row>
        <row r="162">
          <cell r="B162" t="str">
            <v>B2041</v>
          </cell>
          <cell r="C162" t="str">
            <v>D/S 침 (24G 6/8")</v>
          </cell>
          <cell r="E162">
            <v>300000</v>
          </cell>
        </row>
        <row r="163">
          <cell r="B163" t="str">
            <v>B2043</v>
          </cell>
          <cell r="C163" t="str">
            <v>D/S 침 (26G 1/2")</v>
          </cell>
          <cell r="E163">
            <v>77000</v>
          </cell>
        </row>
        <row r="164">
          <cell r="B164" t="str">
            <v>B2048</v>
          </cell>
          <cell r="C164" t="str">
            <v>Oxyflo III Reservoir Cap</v>
          </cell>
          <cell r="E164">
            <v>1080</v>
          </cell>
        </row>
        <row r="165">
          <cell r="B165" t="str">
            <v>B2064</v>
          </cell>
          <cell r="C165" t="str">
            <v>Roller Clamp 조립품 (3M</v>
          </cell>
          <cell r="D165" t="str">
            <v>공용)</v>
          </cell>
          <cell r="E165">
            <v>327500</v>
          </cell>
        </row>
        <row r="166">
          <cell r="B166" t="str">
            <v>B2092</v>
          </cell>
          <cell r="C166" t="str">
            <v>도입침 조립품</v>
          </cell>
          <cell r="E166">
            <v>800000</v>
          </cell>
        </row>
        <row r="167">
          <cell r="B167" t="str">
            <v>B2202</v>
          </cell>
          <cell r="C167" t="str">
            <v>Deltec Robert Clamp</v>
          </cell>
          <cell r="E167">
            <v>10000</v>
          </cell>
        </row>
        <row r="168">
          <cell r="B168" t="str">
            <v>B2300</v>
          </cell>
          <cell r="C168" t="str">
            <v>수혈Set 포장지 인쇄품(수</v>
          </cell>
          <cell r="D168" t="str">
            <v>출)</v>
          </cell>
          <cell r="E168">
            <v>1981405</v>
          </cell>
        </row>
        <row r="169">
          <cell r="B169" t="str">
            <v>B2390</v>
          </cell>
          <cell r="C169" t="str">
            <v>D/S 침 Cap 전용 (성우정밀</v>
          </cell>
          <cell r="D169" t="str">
            <v>)                        |</v>
          </cell>
          <cell r="E169">
            <v>15000</v>
          </cell>
        </row>
        <row r="170">
          <cell r="B170" t="str">
            <v>B2406</v>
          </cell>
          <cell r="C170" t="str">
            <v>수액 D/C 상부 (C-Type) 신</v>
          </cell>
          <cell r="D170" t="str">
            <v>형                       |</v>
          </cell>
          <cell r="E170">
            <v>450000</v>
          </cell>
        </row>
        <row r="171">
          <cell r="B171" t="str">
            <v>B2406</v>
          </cell>
          <cell r="C171" t="str">
            <v>수액 Spike (C-Type) 신형</v>
          </cell>
          <cell r="E171">
            <v>220000</v>
          </cell>
        </row>
        <row r="172">
          <cell r="B172" t="str">
            <v>B2421</v>
          </cell>
          <cell r="C172" t="str">
            <v>수액 Clamp Case (Q-Type)</v>
          </cell>
          <cell r="E172">
            <v>3699000</v>
          </cell>
        </row>
        <row r="173">
          <cell r="B173" t="str">
            <v>B2422</v>
          </cell>
          <cell r="C173" t="str">
            <v>수액 Clamp Roller (Q-Typ</v>
          </cell>
          <cell r="D173" t="str">
            <v>e)</v>
          </cell>
          <cell r="E173">
            <v>3560000</v>
          </cell>
        </row>
        <row r="174">
          <cell r="B174" t="str">
            <v>B2547</v>
          </cell>
          <cell r="C174" t="str">
            <v>Hub (26G) 성우정밀</v>
          </cell>
          <cell r="E174">
            <v>25000</v>
          </cell>
        </row>
        <row r="175">
          <cell r="B175" t="str">
            <v>B2592</v>
          </cell>
          <cell r="C175" t="str">
            <v>Hub (25G) 성우정밀</v>
          </cell>
          <cell r="E175">
            <v>50000</v>
          </cell>
        </row>
        <row r="176">
          <cell r="B176" t="str">
            <v>B2621</v>
          </cell>
          <cell r="C176" t="str">
            <v>G.P용 - 주사기 고정구</v>
          </cell>
          <cell r="E176">
            <v>8000</v>
          </cell>
        </row>
        <row r="177">
          <cell r="B177" t="str">
            <v>B2672</v>
          </cell>
          <cell r="C177" t="str">
            <v>수혈Set 포장지 인쇄품</v>
          </cell>
          <cell r="E177">
            <v>1202220</v>
          </cell>
        </row>
        <row r="178">
          <cell r="B178" t="str">
            <v>B2847</v>
          </cell>
          <cell r="C178" t="str">
            <v>혈액Bag 침기 (사각)</v>
          </cell>
          <cell r="E178">
            <v>50000</v>
          </cell>
        </row>
        <row r="179">
          <cell r="B179" t="str">
            <v>B2920</v>
          </cell>
          <cell r="C179" t="str">
            <v>Scalp Wing(23G:대만용)</v>
          </cell>
          <cell r="E179">
            <v>1010000</v>
          </cell>
        </row>
        <row r="180">
          <cell r="B180" t="str">
            <v>B2927</v>
          </cell>
          <cell r="C180" t="str">
            <v>Oxyflo III Reservoir Bod</v>
          </cell>
          <cell r="D180" t="str">
            <v>y</v>
          </cell>
          <cell r="E180">
            <v>540</v>
          </cell>
        </row>
        <row r="181">
          <cell r="B181" t="str">
            <v>B2932</v>
          </cell>
          <cell r="C181" t="str">
            <v>Scalp Wing (24G:대만용)</v>
          </cell>
          <cell r="E181">
            <v>70000</v>
          </cell>
        </row>
        <row r="182">
          <cell r="B182" t="str">
            <v>B2932</v>
          </cell>
          <cell r="C182" t="str">
            <v>Scalp Wing(24G:대만용)</v>
          </cell>
          <cell r="E182">
            <v>70000</v>
          </cell>
        </row>
        <row r="183">
          <cell r="B183" t="str">
            <v>B2950</v>
          </cell>
          <cell r="C183" t="str">
            <v>Scalp Wing (22G:대만용)</v>
          </cell>
          <cell r="E183">
            <v>70000</v>
          </cell>
        </row>
        <row r="184">
          <cell r="B184" t="str">
            <v>B2976</v>
          </cell>
          <cell r="C184" t="str">
            <v>수액 Spike (Q-C Type)</v>
          </cell>
          <cell r="E184">
            <v>3700000</v>
          </cell>
        </row>
        <row r="185">
          <cell r="B185" t="str">
            <v>B4046</v>
          </cell>
          <cell r="C185" t="str">
            <v>AVI Y-Site (B)</v>
          </cell>
          <cell r="E185">
            <v>120000</v>
          </cell>
        </row>
        <row r="186">
          <cell r="B186" t="str">
            <v>B4050</v>
          </cell>
          <cell r="C186" t="str">
            <v>Two Bag용 Female Connect</v>
          </cell>
          <cell r="D186" t="str">
            <v>or</v>
          </cell>
          <cell r="E186">
            <v>384000</v>
          </cell>
        </row>
        <row r="187">
          <cell r="B187" t="str">
            <v>B4051</v>
          </cell>
          <cell r="C187" t="str">
            <v>Two Bag용 Female Connect</v>
          </cell>
          <cell r="D187" t="str">
            <v>or Cap</v>
          </cell>
          <cell r="E187">
            <v>332600</v>
          </cell>
        </row>
        <row r="188">
          <cell r="B188" t="str">
            <v>B4052</v>
          </cell>
          <cell r="C188" t="str">
            <v>Two Bag용 Male Connector</v>
          </cell>
          <cell r="E188">
            <v>2339</v>
          </cell>
        </row>
        <row r="189">
          <cell r="B189" t="str">
            <v>B4053</v>
          </cell>
          <cell r="C189" t="str">
            <v>Two Bag용 Male Connector</v>
          </cell>
          <cell r="D189" t="str">
            <v>Cap</v>
          </cell>
          <cell r="E189">
            <v>342000</v>
          </cell>
        </row>
        <row r="190">
          <cell r="B190" t="str">
            <v>B4054</v>
          </cell>
          <cell r="C190" t="str">
            <v>Two Bag용 절단막</v>
          </cell>
          <cell r="E190">
            <v>410000</v>
          </cell>
        </row>
        <row r="191">
          <cell r="B191" t="str">
            <v>B4066</v>
          </cell>
          <cell r="C191" t="str">
            <v>Deltec Plastic Needle Hu</v>
          </cell>
          <cell r="D191" t="str">
            <v>b (20G)</v>
          </cell>
          <cell r="E191">
            <v>300000</v>
          </cell>
        </row>
        <row r="192">
          <cell r="B192" t="str">
            <v>B4067</v>
          </cell>
          <cell r="C192" t="str">
            <v>Deltec Plastic Needle Hu</v>
          </cell>
          <cell r="D192" t="str">
            <v>b (22G)</v>
          </cell>
          <cell r="E192">
            <v>150000</v>
          </cell>
        </row>
        <row r="193">
          <cell r="B193" t="str">
            <v>B4073</v>
          </cell>
          <cell r="C193" t="str">
            <v>Two Bag용 Tube Holder</v>
          </cell>
          <cell r="E193">
            <v>147000</v>
          </cell>
        </row>
        <row r="194">
          <cell r="B194" t="str">
            <v>B4085</v>
          </cell>
          <cell r="C194" t="str">
            <v>수액,수혈 공용 D/C</v>
          </cell>
          <cell r="E194">
            <v>6790000</v>
          </cell>
        </row>
        <row r="195">
          <cell r="B195" t="str">
            <v>B4107</v>
          </cell>
          <cell r="C195" t="str">
            <v>Octa Needle Hub Cap</v>
          </cell>
          <cell r="E195">
            <v>568000</v>
          </cell>
        </row>
        <row r="196">
          <cell r="B196" t="str">
            <v>B4108</v>
          </cell>
          <cell r="C196" t="str">
            <v>D/S 침 (18G 1 1/2") 미연</v>
          </cell>
          <cell r="D196" t="str">
            <v>마</v>
          </cell>
          <cell r="E196">
            <v>300000</v>
          </cell>
        </row>
        <row r="197">
          <cell r="B197" t="str">
            <v>B4181</v>
          </cell>
          <cell r="C197" t="str">
            <v>TPN Bag용 D/C</v>
          </cell>
          <cell r="E197">
            <v>328000</v>
          </cell>
        </row>
        <row r="198">
          <cell r="B198" t="str">
            <v>B4218</v>
          </cell>
          <cell r="C198" t="str">
            <v>Deltec Robert Clamp (시판</v>
          </cell>
          <cell r="D198" t="str">
            <v>용)                      |</v>
          </cell>
          <cell r="E198">
            <v>424000</v>
          </cell>
        </row>
        <row r="199">
          <cell r="B199" t="str">
            <v>B4218</v>
          </cell>
          <cell r="C199" t="str">
            <v>Deltec Robert Clamp(시판</v>
          </cell>
          <cell r="D199" t="str">
            <v>용)</v>
          </cell>
          <cell r="E199">
            <v>140000</v>
          </cell>
        </row>
        <row r="200">
          <cell r="B200" t="str">
            <v>B4290</v>
          </cell>
          <cell r="C200" t="str">
            <v>I.V Catheter 상 Cap (공용</v>
          </cell>
          <cell r="D200" t="str">
            <v>)                        |</v>
          </cell>
          <cell r="E200">
            <v>3142500</v>
          </cell>
        </row>
        <row r="201">
          <cell r="B201" t="str">
            <v>B4300</v>
          </cell>
          <cell r="C201" t="str">
            <v>주사침 (18G 1)</v>
          </cell>
          <cell r="E201">
            <v>228000</v>
          </cell>
        </row>
        <row r="202">
          <cell r="B202" t="str">
            <v>B4300</v>
          </cell>
          <cell r="C202" t="str">
            <v>주사침 18G 1"(공기침)</v>
          </cell>
          <cell r="E202">
            <v>135000</v>
          </cell>
        </row>
        <row r="203">
          <cell r="B203" t="str">
            <v>B4317</v>
          </cell>
          <cell r="C203" t="str">
            <v>I.V Chatheter Tube(Radio</v>
          </cell>
          <cell r="D203" t="str">
            <v>paque 24G)</v>
          </cell>
          <cell r="E203">
            <v>50000</v>
          </cell>
        </row>
        <row r="204">
          <cell r="B204" t="str">
            <v>B4335</v>
          </cell>
          <cell r="C204" t="str">
            <v>A.V.F Set 16G 포장품(수출</v>
          </cell>
          <cell r="D204" t="str">
            <v>용)                      |</v>
          </cell>
          <cell r="E204">
            <v>143060</v>
          </cell>
        </row>
        <row r="205">
          <cell r="B205" t="str">
            <v>B4336</v>
          </cell>
          <cell r="C205" t="str">
            <v>I.V Chatheter Tube(Radio</v>
          </cell>
          <cell r="D205" t="str">
            <v>paque 22G)</v>
          </cell>
          <cell r="E205">
            <v>20000</v>
          </cell>
        </row>
        <row r="206">
          <cell r="B206" t="str">
            <v>B4367</v>
          </cell>
          <cell r="C206" t="str">
            <v>I.V Chatheter Tube(Radio</v>
          </cell>
          <cell r="D206" t="str">
            <v>paque 20G)</v>
          </cell>
          <cell r="E206">
            <v>10000</v>
          </cell>
        </row>
        <row r="207">
          <cell r="B207" t="str">
            <v>B4459</v>
          </cell>
          <cell r="C207" t="str">
            <v>절단막 (P-8)</v>
          </cell>
          <cell r="E207">
            <v>280000</v>
          </cell>
        </row>
        <row r="208">
          <cell r="B208" t="str">
            <v>B4473</v>
          </cell>
          <cell r="C208" t="str">
            <v>절단막용 연결관</v>
          </cell>
          <cell r="E208">
            <v>151500</v>
          </cell>
        </row>
        <row r="209">
          <cell r="B209" t="str">
            <v>B4504</v>
          </cell>
          <cell r="C209" t="str">
            <v>Green-60 관장기 포장품</v>
          </cell>
          <cell r="E209">
            <v>105050</v>
          </cell>
        </row>
        <row r="210">
          <cell r="B210" t="str">
            <v>B4505</v>
          </cell>
          <cell r="C210" t="str">
            <v>면봉 포장품</v>
          </cell>
          <cell r="E210">
            <v>630</v>
          </cell>
        </row>
        <row r="211">
          <cell r="B211" t="str">
            <v>B4517</v>
          </cell>
          <cell r="C211" t="str">
            <v>수액Set QS-Type 포장품 (</v>
          </cell>
          <cell r="D211" t="str">
            <v>재처리)</v>
          </cell>
          <cell r="E211">
            <v>20040</v>
          </cell>
        </row>
        <row r="212">
          <cell r="B212" t="str">
            <v>B4552</v>
          </cell>
          <cell r="C212" t="str">
            <v>D/S 침 (19G 1")</v>
          </cell>
          <cell r="E212">
            <v>20000</v>
          </cell>
        </row>
        <row r="213">
          <cell r="B213" t="str">
            <v>B4605</v>
          </cell>
          <cell r="C213" t="str">
            <v>Sus pipe 19G (T/W)</v>
          </cell>
          <cell r="E213">
            <v>10000</v>
          </cell>
        </row>
        <row r="214">
          <cell r="B214" t="str">
            <v>B4606</v>
          </cell>
          <cell r="C214" t="str">
            <v>Sus Pipe 26G (T/W)</v>
          </cell>
          <cell r="E214">
            <v>10000</v>
          </cell>
        </row>
      </sheetData>
      <sheetData sheetId="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품수불부"/>
      <sheetName val="제품수불"/>
      <sheetName val="제조원가-R"/>
      <sheetName val="제품(수출)매출"/>
      <sheetName val="상품매출"/>
      <sheetName val="재고 "/>
      <sheetName val="매입수불자재"/>
    </sheetNames>
    <sheetDataSet>
      <sheetData sheetId="0"/>
      <sheetData sheetId="1"/>
      <sheetData sheetId="2" refreshError="1"/>
      <sheetData sheetId="3" refreshError="1">
        <row r="1">
          <cell r="B1">
            <v>5</v>
          </cell>
          <cell r="C1" t="str">
            <v>혈액 B0g-CPD0-1          Single(320ml)</v>
          </cell>
          <cell r="D1">
            <v>7143</v>
          </cell>
          <cell r="E1">
            <v>29055664</v>
          </cell>
        </row>
        <row r="2">
          <cell r="B2">
            <v>6</v>
          </cell>
          <cell r="C2" t="str">
            <v>혈액 B0g-CPD0-1          Double(320ml)</v>
          </cell>
          <cell r="D2">
            <v>237900</v>
          </cell>
          <cell r="E2">
            <v>333334264</v>
          </cell>
        </row>
        <row r="3">
          <cell r="B3">
            <v>7</v>
          </cell>
          <cell r="C3" t="str">
            <v>혈액 B0g-CPD0-1          Triple(320ml)</v>
          </cell>
          <cell r="D3">
            <v>2400</v>
          </cell>
          <cell r="E3">
            <v>4665273</v>
          </cell>
        </row>
        <row r="4">
          <cell r="B4">
            <v>13</v>
          </cell>
          <cell r="C4" t="str">
            <v>혈액 B0g-CPD0            Single(450ml:수)</v>
          </cell>
          <cell r="D4">
            <v>200140</v>
          </cell>
          <cell r="E4">
            <v>185263668</v>
          </cell>
        </row>
        <row r="5">
          <cell r="B5">
            <v>14</v>
          </cell>
          <cell r="C5" t="str">
            <v>혈액 B0g-CPD0            Double(450ml:수)</v>
          </cell>
          <cell r="D5">
            <v>114736</v>
          </cell>
          <cell r="E5">
            <v>191696587</v>
          </cell>
        </row>
        <row r="6">
          <cell r="B6">
            <v>15</v>
          </cell>
          <cell r="C6" t="str">
            <v>혈액 B0g-CPD0            Triple(450ml:수)</v>
          </cell>
          <cell r="D6">
            <v>204260</v>
          </cell>
          <cell r="E6">
            <v>479140884</v>
          </cell>
        </row>
        <row r="7">
          <cell r="B7">
            <v>17</v>
          </cell>
          <cell r="C7" t="str">
            <v>Tr0nsfer B0g             300 ml</v>
          </cell>
          <cell r="D7">
            <v>5047</v>
          </cell>
          <cell r="E7">
            <v>2409375</v>
          </cell>
        </row>
        <row r="8">
          <cell r="B8">
            <v>20</v>
          </cell>
          <cell r="C8" t="str">
            <v>S0line B0g               500ml</v>
          </cell>
          <cell r="D8">
            <v>30</v>
          </cell>
          <cell r="E8">
            <v>18000</v>
          </cell>
        </row>
        <row r="9">
          <cell r="B9">
            <v>21</v>
          </cell>
          <cell r="C9" t="str">
            <v>S0line B0g               0</v>
          </cell>
          <cell r="D9">
            <v>520</v>
          </cell>
          <cell r="E9">
            <v>286000</v>
          </cell>
        </row>
        <row r="10">
          <cell r="B10">
            <v>27</v>
          </cell>
          <cell r="C10" t="str">
            <v>채혈 Set                 수출용</v>
          </cell>
          <cell r="D10">
            <v>25000</v>
          </cell>
          <cell r="E10">
            <v>4342536</v>
          </cell>
        </row>
        <row r="11">
          <cell r="B11">
            <v>30</v>
          </cell>
          <cell r="C11" t="str">
            <v>수혈 Set                 수출용</v>
          </cell>
          <cell r="D11">
            <v>1144900</v>
          </cell>
          <cell r="E11">
            <v>321062732</v>
          </cell>
        </row>
        <row r="12">
          <cell r="B12">
            <v>31</v>
          </cell>
          <cell r="C12" t="str">
            <v>혈소판 수혈 Set</v>
          </cell>
          <cell r="D12">
            <v>31200</v>
          </cell>
          <cell r="E12">
            <v>11068238</v>
          </cell>
        </row>
        <row r="13">
          <cell r="B13">
            <v>32</v>
          </cell>
          <cell r="C13" t="str">
            <v>Peritosol 150            1 L</v>
          </cell>
          <cell r="D13">
            <v>2795</v>
          </cell>
          <cell r="E13">
            <v>5389134</v>
          </cell>
        </row>
        <row r="14">
          <cell r="B14">
            <v>33</v>
          </cell>
          <cell r="C14" t="str">
            <v>Peritosol 150            2 L</v>
          </cell>
          <cell r="D14">
            <v>29022</v>
          </cell>
          <cell r="E14">
            <v>64802165</v>
          </cell>
        </row>
        <row r="15">
          <cell r="B15">
            <v>34</v>
          </cell>
          <cell r="C15" t="str">
            <v>Peritosol 250            1 L</v>
          </cell>
          <cell r="D15">
            <v>35</v>
          </cell>
          <cell r="E15">
            <v>60940</v>
          </cell>
        </row>
        <row r="16">
          <cell r="B16">
            <v>35</v>
          </cell>
          <cell r="C16" t="str">
            <v>Peritosol 250            2 L</v>
          </cell>
          <cell r="D16">
            <v>2065</v>
          </cell>
          <cell r="E16">
            <v>4768798</v>
          </cell>
        </row>
        <row r="17">
          <cell r="B17">
            <v>36</v>
          </cell>
          <cell r="C17" t="str">
            <v>Peritosol 425            1 L</v>
          </cell>
          <cell r="D17">
            <v>2164</v>
          </cell>
          <cell r="E17">
            <v>4010208</v>
          </cell>
        </row>
        <row r="18">
          <cell r="B18">
            <v>37</v>
          </cell>
          <cell r="C18" t="str">
            <v>Peritosol 425            2 L</v>
          </cell>
          <cell r="D18">
            <v>12938</v>
          </cell>
          <cell r="E18">
            <v>28406921</v>
          </cell>
        </row>
        <row r="19">
          <cell r="B19">
            <v>39</v>
          </cell>
          <cell r="C19" t="str">
            <v>복강 0d0ptor</v>
          </cell>
          <cell r="D19">
            <v>209</v>
          </cell>
          <cell r="E19">
            <v>7836710</v>
          </cell>
        </row>
        <row r="20">
          <cell r="B20">
            <v>40</v>
          </cell>
          <cell r="C20" t="str">
            <v>복강관류액주입관</v>
          </cell>
          <cell r="D20">
            <v>188</v>
          </cell>
          <cell r="E20">
            <v>1062458</v>
          </cell>
        </row>
        <row r="21">
          <cell r="B21">
            <v>50</v>
          </cell>
          <cell r="C21" t="str">
            <v>Iodine C0se</v>
          </cell>
          <cell r="D21">
            <v>95340</v>
          </cell>
          <cell r="E21">
            <v>17125205</v>
          </cell>
        </row>
        <row r="22">
          <cell r="B22">
            <v>75</v>
          </cell>
          <cell r="C22" t="str">
            <v>혈액회로                 GCL-210F</v>
          </cell>
          <cell r="D22">
            <v>3576</v>
          </cell>
          <cell r="E22">
            <v>10825200</v>
          </cell>
        </row>
        <row r="23">
          <cell r="B23">
            <v>76</v>
          </cell>
          <cell r="C23" t="str">
            <v>혈액회로                 GCL-269</v>
          </cell>
          <cell r="D23">
            <v>76861</v>
          </cell>
          <cell r="E23">
            <v>276637929</v>
          </cell>
        </row>
        <row r="24">
          <cell r="B24">
            <v>78</v>
          </cell>
          <cell r="C24" t="str">
            <v>H.D.SOL-1                20L</v>
          </cell>
          <cell r="D24">
            <v>2475</v>
          </cell>
          <cell r="E24">
            <v>38711879</v>
          </cell>
        </row>
        <row r="25">
          <cell r="B25">
            <v>80</v>
          </cell>
          <cell r="C25" t="str">
            <v>H.D.SOL-2                20L</v>
          </cell>
          <cell r="D25">
            <v>1471</v>
          </cell>
          <cell r="E25">
            <v>21751190</v>
          </cell>
        </row>
        <row r="26">
          <cell r="B26">
            <v>82</v>
          </cell>
          <cell r="C26" t="str">
            <v>H.D.SOL-3                20L</v>
          </cell>
          <cell r="D26">
            <v>2958</v>
          </cell>
          <cell r="E26">
            <v>43468522</v>
          </cell>
        </row>
        <row r="27">
          <cell r="B27">
            <v>83</v>
          </cell>
          <cell r="C27" t="str">
            <v>H.D.SOL-BC               0 액(G)</v>
          </cell>
          <cell r="D27">
            <v>10462</v>
          </cell>
          <cell r="E27">
            <v>99347377</v>
          </cell>
        </row>
        <row r="28">
          <cell r="B28">
            <v>84</v>
          </cell>
          <cell r="C28" t="str">
            <v>H.D.SOL-4                20L</v>
          </cell>
          <cell r="D28">
            <v>5</v>
          </cell>
          <cell r="E28">
            <v>77700</v>
          </cell>
        </row>
        <row r="29">
          <cell r="B29">
            <v>90</v>
          </cell>
          <cell r="C29" t="str">
            <v>0.V.F. Set               16G Side Hole</v>
          </cell>
          <cell r="D29">
            <v>10300</v>
          </cell>
          <cell r="E29">
            <v>3368100</v>
          </cell>
        </row>
        <row r="30">
          <cell r="B30">
            <v>119</v>
          </cell>
          <cell r="C30" t="str">
            <v>Urine B0g                2000 ML</v>
          </cell>
          <cell r="D30">
            <v>72250</v>
          </cell>
          <cell r="E30">
            <v>58885266</v>
          </cell>
        </row>
        <row r="31">
          <cell r="B31">
            <v>122</v>
          </cell>
          <cell r="C31" t="str">
            <v>Urine B0g                1400 ML</v>
          </cell>
          <cell r="D31">
            <v>6050</v>
          </cell>
          <cell r="E31">
            <v>5313750</v>
          </cell>
        </row>
        <row r="32">
          <cell r="B32">
            <v>123</v>
          </cell>
          <cell r="C32" t="str">
            <v>Urine Collector          100 cc</v>
          </cell>
          <cell r="D32">
            <v>1000</v>
          </cell>
          <cell r="E32">
            <v>84001</v>
          </cell>
        </row>
        <row r="33">
          <cell r="B33">
            <v>137</v>
          </cell>
          <cell r="C33" t="str">
            <v>수액 Set C-Type          21G 녹십자용</v>
          </cell>
          <cell r="D33">
            <v>200800</v>
          </cell>
          <cell r="E33">
            <v>60240000</v>
          </cell>
        </row>
        <row r="34">
          <cell r="B34">
            <v>139</v>
          </cell>
          <cell r="C34" t="str">
            <v>수액 Set Q-Type          수출용</v>
          </cell>
          <cell r="D34">
            <v>329300</v>
          </cell>
          <cell r="E34">
            <v>40448863</v>
          </cell>
        </row>
        <row r="35">
          <cell r="B35">
            <v>143</v>
          </cell>
          <cell r="C35" t="str">
            <v>Sc0lp Vein Set           18 G</v>
          </cell>
          <cell r="D35">
            <v>28000</v>
          </cell>
          <cell r="E35">
            <v>1344206</v>
          </cell>
        </row>
        <row r="36">
          <cell r="B36">
            <v>144</v>
          </cell>
          <cell r="C36" t="str">
            <v>Sc0lp Vein Set           19 G</v>
          </cell>
          <cell r="D36">
            <v>4800</v>
          </cell>
          <cell r="E36">
            <v>210341</v>
          </cell>
        </row>
        <row r="37">
          <cell r="B37">
            <v>145</v>
          </cell>
          <cell r="C37" t="str">
            <v>Sc0lp Vein Set           20 G</v>
          </cell>
          <cell r="D37">
            <v>3000</v>
          </cell>
          <cell r="E37">
            <v>111068</v>
          </cell>
        </row>
        <row r="38">
          <cell r="B38">
            <v>146</v>
          </cell>
          <cell r="C38" t="str">
            <v>Sc0lp Vein Set           21 G</v>
          </cell>
          <cell r="D38">
            <v>17100</v>
          </cell>
          <cell r="E38">
            <v>778773</v>
          </cell>
        </row>
        <row r="39">
          <cell r="B39">
            <v>147</v>
          </cell>
          <cell r="C39" t="str">
            <v>Sc0lp Vein Set           22 G</v>
          </cell>
          <cell r="D39">
            <v>5270</v>
          </cell>
          <cell r="E39">
            <v>548693</v>
          </cell>
        </row>
        <row r="40">
          <cell r="B40">
            <v>148</v>
          </cell>
          <cell r="C40" t="str">
            <v>Sc0lp Vein Set           23 G</v>
          </cell>
          <cell r="D40">
            <v>2364900</v>
          </cell>
          <cell r="E40">
            <v>102581235</v>
          </cell>
        </row>
        <row r="41">
          <cell r="B41">
            <v>149</v>
          </cell>
          <cell r="C41" t="str">
            <v>Sc0lp Vein Set           24 G</v>
          </cell>
          <cell r="D41">
            <v>59700</v>
          </cell>
          <cell r="E41">
            <v>2436450</v>
          </cell>
        </row>
        <row r="42">
          <cell r="B42">
            <v>150</v>
          </cell>
          <cell r="C42" t="str">
            <v>Sc0lp Vein Set           25 G</v>
          </cell>
          <cell r="D42">
            <v>87100</v>
          </cell>
          <cell r="E42">
            <v>3707182</v>
          </cell>
        </row>
        <row r="43">
          <cell r="B43">
            <v>155</v>
          </cell>
          <cell r="C43" t="str">
            <v>T.P.N B0g</v>
          </cell>
          <cell r="D43">
            <v>86650</v>
          </cell>
          <cell r="E43">
            <v>91958325</v>
          </cell>
        </row>
        <row r="44">
          <cell r="B44">
            <v>158</v>
          </cell>
          <cell r="C44" t="str">
            <v>I.V. C0theter            16G 2"</v>
          </cell>
          <cell r="D44">
            <v>550</v>
          </cell>
          <cell r="E44">
            <v>135001</v>
          </cell>
        </row>
        <row r="45">
          <cell r="B45">
            <v>159</v>
          </cell>
          <cell r="C45" t="str">
            <v>I.V. C0theter            18G 2"</v>
          </cell>
          <cell r="D45">
            <v>500</v>
          </cell>
          <cell r="E45">
            <v>105000</v>
          </cell>
        </row>
        <row r="46">
          <cell r="B46">
            <v>160</v>
          </cell>
          <cell r="C46" t="str">
            <v>I.V. C0theter            20G 1 1/4</v>
          </cell>
          <cell r="D46">
            <v>8600</v>
          </cell>
          <cell r="E46">
            <v>2057776</v>
          </cell>
        </row>
        <row r="47">
          <cell r="B47">
            <v>161</v>
          </cell>
          <cell r="C47" t="str">
            <v>I.V. C0theter            22G 1"</v>
          </cell>
          <cell r="D47">
            <v>102436</v>
          </cell>
          <cell r="E47">
            <v>24592801</v>
          </cell>
        </row>
        <row r="48">
          <cell r="B48">
            <v>162</v>
          </cell>
          <cell r="C48" t="str">
            <v>Greenject- 1             23G 1</v>
          </cell>
          <cell r="D48">
            <v>209800</v>
          </cell>
          <cell r="E48">
            <v>5701699</v>
          </cell>
        </row>
        <row r="49">
          <cell r="B49">
            <v>163</v>
          </cell>
          <cell r="C49" t="str">
            <v>Sc0lp Vein Set(Bulk)</v>
          </cell>
          <cell r="D49">
            <v>341500</v>
          </cell>
          <cell r="E49">
            <v>16392000</v>
          </cell>
        </row>
        <row r="50">
          <cell r="B50">
            <v>165</v>
          </cell>
          <cell r="C50" t="str">
            <v>Greenject- 1             25G 5/8</v>
          </cell>
          <cell r="D50">
            <v>230200</v>
          </cell>
          <cell r="E50">
            <v>6763800</v>
          </cell>
        </row>
        <row r="51">
          <cell r="B51">
            <v>167</v>
          </cell>
          <cell r="C51" t="str">
            <v>Greenject- 1             26G 1/2</v>
          </cell>
          <cell r="D51">
            <v>1725500</v>
          </cell>
          <cell r="E51">
            <v>46442614</v>
          </cell>
        </row>
        <row r="52">
          <cell r="B52">
            <v>172</v>
          </cell>
          <cell r="C52" t="str">
            <v>Greenject- 2             23G  1(중앙가축)</v>
          </cell>
          <cell r="D52">
            <v>340000</v>
          </cell>
          <cell r="E52">
            <v>11900000</v>
          </cell>
        </row>
        <row r="53">
          <cell r="B53">
            <v>175</v>
          </cell>
          <cell r="C53" t="str">
            <v>Greenject- 2             23G 1</v>
          </cell>
          <cell r="D53">
            <v>1617300</v>
          </cell>
          <cell r="E53">
            <v>37840509</v>
          </cell>
        </row>
        <row r="54">
          <cell r="B54">
            <v>178</v>
          </cell>
          <cell r="C54" t="str">
            <v>Greenject- 2             24G 1</v>
          </cell>
          <cell r="D54">
            <v>7700</v>
          </cell>
          <cell r="E54">
            <v>141750</v>
          </cell>
        </row>
        <row r="55">
          <cell r="B55">
            <v>179</v>
          </cell>
          <cell r="C55" t="str">
            <v>Greenject- 2             25G 5/8 (미즐)</v>
          </cell>
          <cell r="D55">
            <v>166600</v>
          </cell>
          <cell r="E55">
            <v>6502500</v>
          </cell>
        </row>
        <row r="56">
          <cell r="B56">
            <v>180</v>
          </cell>
          <cell r="C56" t="str">
            <v>Greenject- 2             24G 6/8</v>
          </cell>
          <cell r="D56">
            <v>36000</v>
          </cell>
          <cell r="E56">
            <v>853500</v>
          </cell>
        </row>
        <row r="57">
          <cell r="B57">
            <v>182</v>
          </cell>
          <cell r="C57" t="str">
            <v>Greenject- 2             무침</v>
          </cell>
          <cell r="D57">
            <v>70000</v>
          </cell>
          <cell r="E57">
            <v>1312500</v>
          </cell>
        </row>
        <row r="58">
          <cell r="B58">
            <v>183</v>
          </cell>
          <cell r="C58" t="str">
            <v>Greenject- 3             23G 1</v>
          </cell>
          <cell r="D58">
            <v>5727600</v>
          </cell>
          <cell r="E58">
            <v>143482043</v>
          </cell>
        </row>
        <row r="59">
          <cell r="B59">
            <v>185</v>
          </cell>
          <cell r="C59" t="str">
            <v>Greenject- 5             21G 1 1/4</v>
          </cell>
          <cell r="D59">
            <v>144500</v>
          </cell>
          <cell r="E59">
            <v>3895695</v>
          </cell>
        </row>
        <row r="60">
          <cell r="B60">
            <v>188</v>
          </cell>
          <cell r="C60" t="str">
            <v>Greenject- 5             22G 1 1/4</v>
          </cell>
          <cell r="D60">
            <v>1121600</v>
          </cell>
          <cell r="E60">
            <v>30903374</v>
          </cell>
        </row>
        <row r="61">
          <cell r="B61">
            <v>190</v>
          </cell>
          <cell r="C61" t="str">
            <v>Greenject- 5             23G 1</v>
          </cell>
          <cell r="D61">
            <v>843000</v>
          </cell>
          <cell r="E61">
            <v>23710616</v>
          </cell>
        </row>
        <row r="62">
          <cell r="B62">
            <v>191</v>
          </cell>
          <cell r="C62" t="str">
            <v>Greenject- 5             23G 1 1/4</v>
          </cell>
          <cell r="D62">
            <v>108700</v>
          </cell>
          <cell r="E62">
            <v>2887875</v>
          </cell>
        </row>
        <row r="63">
          <cell r="B63">
            <v>196</v>
          </cell>
          <cell r="C63" t="str">
            <v>Greenject- 10            21G 1 1/4</v>
          </cell>
          <cell r="D63">
            <v>580200</v>
          </cell>
          <cell r="E63">
            <v>20599119</v>
          </cell>
        </row>
        <row r="64">
          <cell r="B64">
            <v>197</v>
          </cell>
          <cell r="C64" t="str">
            <v>Greenject- 10            21G 1 1/2</v>
          </cell>
          <cell r="D64">
            <v>9600</v>
          </cell>
          <cell r="E64">
            <v>524700</v>
          </cell>
        </row>
        <row r="65">
          <cell r="B65">
            <v>199</v>
          </cell>
          <cell r="C65" t="str">
            <v>Greenject- 10            22G 1 1/4</v>
          </cell>
          <cell r="D65">
            <v>1057300</v>
          </cell>
          <cell r="E65">
            <v>36731302</v>
          </cell>
        </row>
        <row r="66">
          <cell r="B66">
            <v>201</v>
          </cell>
          <cell r="C66" t="str">
            <v>Greenject- 10            23G 1</v>
          </cell>
          <cell r="D66">
            <v>189600</v>
          </cell>
          <cell r="E66">
            <v>7294245</v>
          </cell>
        </row>
        <row r="67">
          <cell r="B67">
            <v>203</v>
          </cell>
          <cell r="C67" t="str">
            <v>Greenject- 20            21G 1 1/4</v>
          </cell>
          <cell r="D67">
            <v>52550</v>
          </cell>
          <cell r="E67">
            <v>2969300</v>
          </cell>
        </row>
        <row r="68">
          <cell r="B68">
            <v>204</v>
          </cell>
          <cell r="C68" t="str">
            <v>Greenject- 20            21G 1 1/2</v>
          </cell>
          <cell r="D68">
            <v>40100</v>
          </cell>
          <cell r="E68">
            <v>2122380</v>
          </cell>
        </row>
        <row r="69">
          <cell r="B69">
            <v>206</v>
          </cell>
          <cell r="C69" t="str">
            <v>Greenject- 20            22G 1 1/4</v>
          </cell>
          <cell r="D69">
            <v>161800</v>
          </cell>
          <cell r="E69">
            <v>8979733</v>
          </cell>
        </row>
        <row r="70">
          <cell r="B70">
            <v>207</v>
          </cell>
          <cell r="C70" t="str">
            <v>Greenject- 20            23G 1</v>
          </cell>
          <cell r="D70">
            <v>164100</v>
          </cell>
          <cell r="E70">
            <v>10564050</v>
          </cell>
        </row>
        <row r="71">
          <cell r="B71">
            <v>212</v>
          </cell>
          <cell r="C71" t="str">
            <v>Greenject- 30            18G 1 1/2</v>
          </cell>
          <cell r="D71">
            <v>11700</v>
          </cell>
          <cell r="E71">
            <v>691321</v>
          </cell>
        </row>
        <row r="72">
          <cell r="B72">
            <v>213</v>
          </cell>
          <cell r="C72" t="str">
            <v>Greenject- 30            21G 1 1/4</v>
          </cell>
          <cell r="D72">
            <v>29050</v>
          </cell>
          <cell r="E72">
            <v>1958111</v>
          </cell>
        </row>
        <row r="73">
          <cell r="B73">
            <v>214</v>
          </cell>
          <cell r="C73" t="str">
            <v>Greenject- 30            21G 1 1/2</v>
          </cell>
          <cell r="D73">
            <v>10900</v>
          </cell>
          <cell r="E73">
            <v>797604</v>
          </cell>
        </row>
        <row r="74">
          <cell r="B74">
            <v>216</v>
          </cell>
          <cell r="C74" t="str">
            <v>Greenject- 30            22G 1 1/4</v>
          </cell>
          <cell r="D74">
            <v>43150</v>
          </cell>
          <cell r="E74">
            <v>2892219</v>
          </cell>
        </row>
        <row r="75">
          <cell r="B75">
            <v>217</v>
          </cell>
          <cell r="C75" t="str">
            <v>Greenject- 30            23G 1</v>
          </cell>
          <cell r="D75">
            <v>13150</v>
          </cell>
          <cell r="E75">
            <v>1114620</v>
          </cell>
        </row>
        <row r="76">
          <cell r="B76">
            <v>221</v>
          </cell>
          <cell r="C76" t="str">
            <v>Greenject- 50            18G 1 1/2</v>
          </cell>
          <cell r="D76">
            <v>66525</v>
          </cell>
          <cell r="E76">
            <v>5117912</v>
          </cell>
        </row>
        <row r="77">
          <cell r="B77">
            <v>223</v>
          </cell>
          <cell r="C77" t="str">
            <v>Greenject- 50            21G 1 1/4</v>
          </cell>
          <cell r="D77">
            <v>37550</v>
          </cell>
          <cell r="E77">
            <v>2951075</v>
          </cell>
        </row>
        <row r="78">
          <cell r="B78">
            <v>224</v>
          </cell>
          <cell r="C78" t="str">
            <v>Greenject- 50            21G 1 1/2</v>
          </cell>
          <cell r="D78">
            <v>18000</v>
          </cell>
          <cell r="E78">
            <v>1541850</v>
          </cell>
        </row>
        <row r="79">
          <cell r="B79">
            <v>226</v>
          </cell>
          <cell r="C79" t="str">
            <v>Greenject- 50            22G 1 1/4</v>
          </cell>
          <cell r="D79">
            <v>61500</v>
          </cell>
          <cell r="E79">
            <v>5137915</v>
          </cell>
        </row>
        <row r="80">
          <cell r="B80">
            <v>228</v>
          </cell>
          <cell r="C80" t="str">
            <v>Greenject- 50            23G 1</v>
          </cell>
          <cell r="D80">
            <v>9850</v>
          </cell>
          <cell r="E80">
            <v>947400</v>
          </cell>
        </row>
        <row r="81">
          <cell r="B81">
            <v>232</v>
          </cell>
          <cell r="C81" t="str">
            <v>Green-Needle             18G 1 1/2</v>
          </cell>
          <cell r="D81">
            <v>370300</v>
          </cell>
          <cell r="E81">
            <v>4009919</v>
          </cell>
        </row>
        <row r="82">
          <cell r="B82">
            <v>233</v>
          </cell>
          <cell r="C82" t="str">
            <v>Green-Needle             19G 1 1/2</v>
          </cell>
          <cell r="D82">
            <v>96400</v>
          </cell>
          <cell r="E82">
            <v>1120674</v>
          </cell>
        </row>
        <row r="83">
          <cell r="B83">
            <v>234</v>
          </cell>
          <cell r="C83" t="str">
            <v>Green-Needle             20G 1 1/2</v>
          </cell>
          <cell r="D83">
            <v>10500</v>
          </cell>
          <cell r="E83">
            <v>105375</v>
          </cell>
        </row>
        <row r="84">
          <cell r="B84">
            <v>236</v>
          </cell>
          <cell r="C84" t="str">
            <v>Green-Needle             22G 1 1/4</v>
          </cell>
          <cell r="D84">
            <v>220200</v>
          </cell>
          <cell r="E84">
            <v>2479318</v>
          </cell>
        </row>
        <row r="85">
          <cell r="B85">
            <v>237</v>
          </cell>
          <cell r="C85" t="str">
            <v>Green-Needle             23G 1</v>
          </cell>
          <cell r="D85">
            <v>3358000</v>
          </cell>
          <cell r="E85">
            <v>39206133</v>
          </cell>
        </row>
        <row r="86">
          <cell r="B86">
            <v>238</v>
          </cell>
          <cell r="C86" t="str">
            <v>Green-Needle             24G 1</v>
          </cell>
          <cell r="D86">
            <v>36000</v>
          </cell>
          <cell r="E86">
            <v>495520</v>
          </cell>
        </row>
        <row r="87">
          <cell r="B87">
            <v>239</v>
          </cell>
          <cell r="C87" t="str">
            <v>Green-Needle             25G 5/8</v>
          </cell>
          <cell r="D87">
            <v>365200</v>
          </cell>
          <cell r="E87">
            <v>4102420</v>
          </cell>
        </row>
        <row r="88">
          <cell r="B88">
            <v>240</v>
          </cell>
          <cell r="C88" t="str">
            <v>Green-Needle             26G 1/2</v>
          </cell>
          <cell r="D88">
            <v>1086200</v>
          </cell>
          <cell r="E88">
            <v>12201516</v>
          </cell>
        </row>
        <row r="89">
          <cell r="B89">
            <v>242</v>
          </cell>
          <cell r="C89" t="str">
            <v>백신주사기               1cc</v>
          </cell>
          <cell r="D89">
            <v>121100</v>
          </cell>
          <cell r="E89">
            <v>11867800</v>
          </cell>
        </row>
        <row r="90">
          <cell r="B90">
            <v>243</v>
          </cell>
          <cell r="C90" t="str">
            <v>백신주사기               덕용(시판용)</v>
          </cell>
          <cell r="D90">
            <v>-6000</v>
          </cell>
          <cell r="E90">
            <v>-382499</v>
          </cell>
        </row>
        <row r="91">
          <cell r="B91">
            <v>249</v>
          </cell>
          <cell r="C91" t="str">
            <v>Petri-dish  55pie</v>
          </cell>
          <cell r="D91">
            <v>348570</v>
          </cell>
          <cell r="E91">
            <v>12747242</v>
          </cell>
        </row>
        <row r="92">
          <cell r="B92">
            <v>250</v>
          </cell>
          <cell r="C92" t="str">
            <v>Petri-dish  87pie</v>
          </cell>
          <cell r="D92">
            <v>4009100</v>
          </cell>
          <cell r="E92">
            <v>192790760</v>
          </cell>
        </row>
        <row r="93">
          <cell r="B93">
            <v>251</v>
          </cell>
          <cell r="C93" t="str">
            <v>Petri-dish  100pie</v>
          </cell>
          <cell r="D93">
            <v>242300</v>
          </cell>
          <cell r="E93">
            <v>15426644</v>
          </cell>
        </row>
        <row r="94">
          <cell r="B94">
            <v>252</v>
          </cell>
          <cell r="C94" t="str">
            <v>Petri-dish  87pie        I type</v>
          </cell>
          <cell r="D94">
            <v>30500</v>
          </cell>
          <cell r="E94">
            <v>1907445</v>
          </cell>
        </row>
        <row r="95">
          <cell r="B95">
            <v>257</v>
          </cell>
          <cell r="C95" t="str">
            <v>혈청분리관</v>
          </cell>
          <cell r="D95">
            <v>2659000</v>
          </cell>
          <cell r="E95">
            <v>47672174</v>
          </cell>
        </row>
        <row r="96">
          <cell r="B96">
            <v>258</v>
          </cell>
          <cell r="C96" t="str">
            <v>C.B.C.Bottle             2K</v>
          </cell>
          <cell r="D96">
            <v>2316000</v>
          </cell>
          <cell r="E96">
            <v>42738956</v>
          </cell>
        </row>
        <row r="97">
          <cell r="B97">
            <v>259</v>
          </cell>
          <cell r="C97" t="str">
            <v>C.B.C.Bottle             Pl0in</v>
          </cell>
          <cell r="D97">
            <v>193000</v>
          </cell>
          <cell r="E97">
            <v>3345805</v>
          </cell>
        </row>
        <row r="98">
          <cell r="B98">
            <v>260</v>
          </cell>
          <cell r="C98" t="str">
            <v>Specimencup              멸균</v>
          </cell>
          <cell r="D98">
            <v>293500</v>
          </cell>
          <cell r="E98">
            <v>25138508</v>
          </cell>
        </row>
        <row r="99">
          <cell r="B99">
            <v>261</v>
          </cell>
          <cell r="C99" t="str">
            <v>Specimencup              C0p</v>
          </cell>
          <cell r="D99">
            <v>57500</v>
          </cell>
          <cell r="E99">
            <v>1560445</v>
          </cell>
        </row>
        <row r="100">
          <cell r="B100">
            <v>262</v>
          </cell>
          <cell r="C100" t="str">
            <v>Specimencup              Cup</v>
          </cell>
          <cell r="D100">
            <v>58100</v>
          </cell>
          <cell r="E100">
            <v>2754524</v>
          </cell>
        </row>
        <row r="101">
          <cell r="B101">
            <v>263</v>
          </cell>
          <cell r="C101" t="str">
            <v>원심관</v>
          </cell>
          <cell r="D101">
            <v>13000</v>
          </cell>
          <cell r="E101">
            <v>297001</v>
          </cell>
        </row>
        <row r="102">
          <cell r="B102">
            <v>264</v>
          </cell>
          <cell r="C102" t="str">
            <v>Green-Pl0te</v>
          </cell>
          <cell r="D102">
            <v>28120</v>
          </cell>
          <cell r="E102">
            <v>9935761</v>
          </cell>
        </row>
        <row r="103">
          <cell r="B103">
            <v>265</v>
          </cell>
          <cell r="C103" t="str">
            <v>Green-Tube  5 ML</v>
          </cell>
          <cell r="D103">
            <v>2391750</v>
          </cell>
          <cell r="E103">
            <v>27408943</v>
          </cell>
        </row>
        <row r="104">
          <cell r="B104">
            <v>266</v>
          </cell>
          <cell r="C104" t="str">
            <v>Green-Tube 10 ML         (+C0p)</v>
          </cell>
          <cell r="D104">
            <v>472400</v>
          </cell>
          <cell r="E104">
            <v>13894473</v>
          </cell>
        </row>
        <row r="105">
          <cell r="B105">
            <v>267</v>
          </cell>
          <cell r="C105" t="str">
            <v>S0mple Vi0l</v>
          </cell>
          <cell r="D105">
            <v>800</v>
          </cell>
          <cell r="E105">
            <v>54000</v>
          </cell>
        </row>
        <row r="106">
          <cell r="B106">
            <v>274</v>
          </cell>
          <cell r="C106" t="str">
            <v>Micro Centrifuge Tube</v>
          </cell>
          <cell r="D106">
            <v>-500</v>
          </cell>
          <cell r="E106">
            <v>-7499</v>
          </cell>
        </row>
        <row r="107">
          <cell r="B107">
            <v>275</v>
          </cell>
          <cell r="C107" t="str">
            <v>Micro Centrifuge Tube    PS-1</v>
          </cell>
          <cell r="D107">
            <v>80500</v>
          </cell>
          <cell r="E107">
            <v>4837501</v>
          </cell>
        </row>
        <row r="108">
          <cell r="B108">
            <v>278</v>
          </cell>
          <cell r="C108" t="str">
            <v>Greenpet-Tip             Blue</v>
          </cell>
          <cell r="D108">
            <v>18000</v>
          </cell>
          <cell r="E108">
            <v>291750</v>
          </cell>
        </row>
        <row r="109">
          <cell r="B109">
            <v>279</v>
          </cell>
          <cell r="C109" t="str">
            <v>Greenpet-Tip             Yellow</v>
          </cell>
          <cell r="D109">
            <v>2000</v>
          </cell>
          <cell r="E109">
            <v>30000</v>
          </cell>
        </row>
        <row r="110">
          <cell r="B110">
            <v>290</v>
          </cell>
          <cell r="C110" t="str">
            <v>양두침</v>
          </cell>
          <cell r="D110">
            <v>53000</v>
          </cell>
          <cell r="E110">
            <v>11660000</v>
          </cell>
        </row>
        <row r="111">
          <cell r="B111">
            <v>301</v>
          </cell>
          <cell r="C111" t="str">
            <v>자궁암진단기구</v>
          </cell>
          <cell r="D111">
            <v>-433</v>
          </cell>
          <cell r="E111">
            <v>-347250</v>
          </cell>
        </row>
        <row r="112">
          <cell r="B112">
            <v>316</v>
          </cell>
          <cell r="C112" t="str">
            <v>Greenject- 1             26G 1/2 (80-100)</v>
          </cell>
          <cell r="D112">
            <v>123400</v>
          </cell>
          <cell r="E112">
            <v>3822300</v>
          </cell>
        </row>
        <row r="113">
          <cell r="B113">
            <v>318</v>
          </cell>
          <cell r="C113" t="str">
            <v>Greenject- 1             26G 1/2 (40-100)</v>
          </cell>
          <cell r="D113">
            <v>12000</v>
          </cell>
          <cell r="E113">
            <v>297000</v>
          </cell>
        </row>
        <row r="114">
          <cell r="B114">
            <v>327</v>
          </cell>
          <cell r="C114" t="str">
            <v>Petri-dish  87pie        (녹십자)</v>
          </cell>
          <cell r="D114">
            <v>5500</v>
          </cell>
          <cell r="E114">
            <v>423500</v>
          </cell>
        </row>
        <row r="115">
          <cell r="B115">
            <v>330</v>
          </cell>
          <cell r="C115" t="str">
            <v>Green-Pl0te              (녹)</v>
          </cell>
          <cell r="D115">
            <v>48800</v>
          </cell>
          <cell r="E115">
            <v>22594400</v>
          </cell>
        </row>
        <row r="116">
          <cell r="B116">
            <v>337</v>
          </cell>
          <cell r="C116" t="str">
            <v>Green-Needle             24G 3/4</v>
          </cell>
          <cell r="D116">
            <v>125500</v>
          </cell>
          <cell r="E116">
            <v>1467750</v>
          </cell>
        </row>
        <row r="117">
          <cell r="B117">
            <v>338</v>
          </cell>
          <cell r="C117" t="str">
            <v>Green-Needle             21G 1 1/4</v>
          </cell>
          <cell r="D117">
            <v>123500</v>
          </cell>
          <cell r="E117">
            <v>1506962</v>
          </cell>
        </row>
        <row r="118">
          <cell r="B118">
            <v>355</v>
          </cell>
          <cell r="C118" t="str">
            <v>Sc0lp Vein Set           수출용</v>
          </cell>
          <cell r="D118">
            <v>1144000</v>
          </cell>
          <cell r="E118">
            <v>76482741</v>
          </cell>
        </row>
        <row r="119">
          <cell r="B119">
            <v>377</v>
          </cell>
          <cell r="C119" t="str">
            <v>Greenject- 1             (수출용)</v>
          </cell>
          <cell r="D119">
            <v>75000</v>
          </cell>
          <cell r="E119">
            <v>2974040</v>
          </cell>
        </row>
        <row r="120">
          <cell r="B120">
            <v>378</v>
          </cell>
          <cell r="C120" t="str">
            <v>Greenject- 2             (수출용)</v>
          </cell>
          <cell r="D120">
            <v>162000</v>
          </cell>
          <cell r="E120">
            <v>5553902</v>
          </cell>
        </row>
        <row r="121">
          <cell r="B121">
            <v>379</v>
          </cell>
          <cell r="C121" t="str">
            <v>Greenject- 3             (수출용)</v>
          </cell>
          <cell r="D121">
            <v>2564800</v>
          </cell>
          <cell r="E121">
            <v>78792376</v>
          </cell>
        </row>
        <row r="122">
          <cell r="B122">
            <v>380</v>
          </cell>
          <cell r="C122" t="str">
            <v>Greenject- 5             (수출용)</v>
          </cell>
          <cell r="D122">
            <v>2571000</v>
          </cell>
          <cell r="E122">
            <v>88648551</v>
          </cell>
        </row>
        <row r="123">
          <cell r="B123">
            <v>381</v>
          </cell>
          <cell r="C123" t="str">
            <v>Greenject- 10            (수출용)</v>
          </cell>
          <cell r="D123">
            <v>630000</v>
          </cell>
          <cell r="E123">
            <v>34312453</v>
          </cell>
        </row>
        <row r="124">
          <cell r="B124">
            <v>382</v>
          </cell>
          <cell r="C124" t="str">
            <v>Greenject- 20            (수출용)</v>
          </cell>
          <cell r="D124">
            <v>165000</v>
          </cell>
          <cell r="E124">
            <v>11866263</v>
          </cell>
        </row>
        <row r="125">
          <cell r="B125">
            <v>383</v>
          </cell>
          <cell r="C125" t="str">
            <v>Greenject- 30            (수출용)</v>
          </cell>
          <cell r="D125">
            <v>30000</v>
          </cell>
          <cell r="E125">
            <v>3007610</v>
          </cell>
        </row>
        <row r="126">
          <cell r="B126">
            <v>390</v>
          </cell>
          <cell r="C126" t="str">
            <v>Green-Needle             수출용</v>
          </cell>
          <cell r="D126">
            <v>777200</v>
          </cell>
          <cell r="E126">
            <v>10092631</v>
          </cell>
        </row>
        <row r="127">
          <cell r="B127">
            <v>395</v>
          </cell>
          <cell r="C127" t="str">
            <v>Tr0nsfer B0g             600 ml</v>
          </cell>
          <cell r="D127">
            <v>21097</v>
          </cell>
          <cell r="E127">
            <v>22852810</v>
          </cell>
        </row>
        <row r="128">
          <cell r="B128">
            <v>396</v>
          </cell>
          <cell r="C128" t="str">
            <v>Tr0nsfer B0g             수출용(300ML)</v>
          </cell>
          <cell r="D128">
            <v>110900</v>
          </cell>
          <cell r="E128">
            <v>74699191</v>
          </cell>
        </row>
        <row r="129">
          <cell r="B129">
            <v>431</v>
          </cell>
          <cell r="C129" t="str">
            <v>수혈 Set                 20 G</v>
          </cell>
          <cell r="D129">
            <v>260500</v>
          </cell>
          <cell r="E129">
            <v>40524218</v>
          </cell>
        </row>
        <row r="130">
          <cell r="B130">
            <v>434</v>
          </cell>
          <cell r="C130" t="str">
            <v>Greenpet-Tip             G</v>
          </cell>
          <cell r="D130">
            <v>-9000</v>
          </cell>
          <cell r="E130">
            <v>-27750</v>
          </cell>
        </row>
        <row r="131">
          <cell r="B131">
            <v>440</v>
          </cell>
          <cell r="C131" t="str">
            <v>Greenject- 10            무침</v>
          </cell>
          <cell r="D131">
            <v>128400</v>
          </cell>
          <cell r="E131">
            <v>5264400</v>
          </cell>
        </row>
        <row r="132">
          <cell r="B132">
            <v>447</v>
          </cell>
          <cell r="C132" t="str">
            <v>Green-Tube 10 ML</v>
          </cell>
          <cell r="D132">
            <v>156000</v>
          </cell>
          <cell r="E132">
            <v>3402021</v>
          </cell>
        </row>
        <row r="133">
          <cell r="B133">
            <v>464</v>
          </cell>
          <cell r="C133" t="str">
            <v>H.D.Sol-BC               0 액</v>
          </cell>
          <cell r="D133">
            <v>135953</v>
          </cell>
          <cell r="E133">
            <v>1167113335</v>
          </cell>
        </row>
        <row r="134">
          <cell r="B134">
            <v>468</v>
          </cell>
          <cell r="C134" t="str">
            <v>Greenject- 20            18G 1 1/2</v>
          </cell>
          <cell r="D134">
            <v>96150</v>
          </cell>
          <cell r="E134">
            <v>4879140</v>
          </cell>
        </row>
        <row r="135">
          <cell r="B135">
            <v>471</v>
          </cell>
          <cell r="C135" t="str">
            <v>H.D SOL-BC               B 액</v>
          </cell>
          <cell r="D135">
            <v>143825</v>
          </cell>
          <cell r="E135">
            <v>881209341</v>
          </cell>
        </row>
        <row r="136">
          <cell r="B136">
            <v>488</v>
          </cell>
          <cell r="C136" t="str">
            <v>Neo Peritosol 150        1 L</v>
          </cell>
          <cell r="D136">
            <v>-43</v>
          </cell>
          <cell r="E136">
            <v>-79410</v>
          </cell>
        </row>
        <row r="137">
          <cell r="B137">
            <v>497</v>
          </cell>
          <cell r="C137" t="str">
            <v>원심튜브                 C50</v>
          </cell>
          <cell r="D137">
            <v>72</v>
          </cell>
          <cell r="E137">
            <v>18000</v>
          </cell>
        </row>
        <row r="138">
          <cell r="B138">
            <v>522</v>
          </cell>
          <cell r="C138" t="str">
            <v>I.V. C0theter            24G 3/4</v>
          </cell>
          <cell r="D138">
            <v>273720</v>
          </cell>
          <cell r="E138">
            <v>62677094</v>
          </cell>
        </row>
        <row r="139">
          <cell r="B139">
            <v>525</v>
          </cell>
          <cell r="C139" t="str">
            <v>복강 C0theter            Tenck. 1cuff(성인용)</v>
          </cell>
          <cell r="D139">
            <v>-2</v>
          </cell>
          <cell r="E139">
            <v>-59999</v>
          </cell>
        </row>
        <row r="140">
          <cell r="B140">
            <v>526</v>
          </cell>
          <cell r="C140" t="str">
            <v>복강 C0theter            Tenck. 2cuff(성인용)</v>
          </cell>
          <cell r="D140">
            <v>205</v>
          </cell>
          <cell r="E140">
            <v>5610870</v>
          </cell>
        </row>
        <row r="141">
          <cell r="B141">
            <v>536</v>
          </cell>
          <cell r="C141" t="str">
            <v>복강 C0theter            Tenck. 2cuff(소아용)</v>
          </cell>
          <cell r="D141">
            <v>8</v>
          </cell>
          <cell r="E141">
            <v>240000</v>
          </cell>
        </row>
        <row r="142">
          <cell r="B142">
            <v>553</v>
          </cell>
          <cell r="C142" t="str">
            <v>Green-Tube  5 ML         (수출용)</v>
          </cell>
          <cell r="D142">
            <v>300000</v>
          </cell>
          <cell r="E142">
            <v>3850902</v>
          </cell>
        </row>
        <row r="143">
          <cell r="B143">
            <v>554</v>
          </cell>
          <cell r="C143" t="str">
            <v>0.V.F. Set               16G (수출용)</v>
          </cell>
          <cell r="D143">
            <v>50000</v>
          </cell>
          <cell r="E143">
            <v>13191255</v>
          </cell>
        </row>
        <row r="144">
          <cell r="B144">
            <v>561</v>
          </cell>
          <cell r="C144" t="str">
            <v>Sw0nneck C0theter        SN-T2-Right</v>
          </cell>
          <cell r="D144">
            <v>88</v>
          </cell>
          <cell r="E144">
            <v>4564500</v>
          </cell>
        </row>
        <row r="145">
          <cell r="B145">
            <v>562</v>
          </cell>
          <cell r="C145" t="str">
            <v>Sw0nneck C0theter        SN-T2-Left</v>
          </cell>
          <cell r="D145">
            <v>339</v>
          </cell>
          <cell r="E145">
            <v>17317608</v>
          </cell>
        </row>
        <row r="146">
          <cell r="B146">
            <v>563</v>
          </cell>
          <cell r="C146" t="str">
            <v>Peritosol 교환 Kit</v>
          </cell>
          <cell r="D146">
            <v>1</v>
          </cell>
          <cell r="E146">
            <v>6750</v>
          </cell>
        </row>
        <row r="147">
          <cell r="B147">
            <v>571</v>
          </cell>
          <cell r="C147" t="str">
            <v>H0emonetics B0g          690</v>
          </cell>
          <cell r="D147">
            <v>10000</v>
          </cell>
          <cell r="E147">
            <v>11608304</v>
          </cell>
        </row>
        <row r="148">
          <cell r="B148">
            <v>587</v>
          </cell>
          <cell r="C148" t="str">
            <v>Extension Tube           110cm</v>
          </cell>
          <cell r="D148">
            <v>121600</v>
          </cell>
          <cell r="E148">
            <v>9915000</v>
          </cell>
        </row>
        <row r="149">
          <cell r="B149">
            <v>588</v>
          </cell>
          <cell r="C149" t="str">
            <v>Extension Tube           150cm</v>
          </cell>
          <cell r="D149">
            <v>45458</v>
          </cell>
          <cell r="E149">
            <v>2766900</v>
          </cell>
        </row>
        <row r="150">
          <cell r="B150">
            <v>590</v>
          </cell>
          <cell r="C150" t="str">
            <v>I.V. C0theter            수출용</v>
          </cell>
          <cell r="D150">
            <v>218000</v>
          </cell>
          <cell r="E150">
            <v>66794597</v>
          </cell>
        </row>
        <row r="151">
          <cell r="B151">
            <v>611</v>
          </cell>
          <cell r="C151" t="str">
            <v>Peritosol 150            1.5 L</v>
          </cell>
          <cell r="D151">
            <v>3658</v>
          </cell>
          <cell r="E151">
            <v>7334445</v>
          </cell>
        </row>
        <row r="152">
          <cell r="B152">
            <v>623</v>
          </cell>
          <cell r="C152" t="str">
            <v>0ssembled Needle         (18G~24G)</v>
          </cell>
          <cell r="D152">
            <v>33300000</v>
          </cell>
          <cell r="E152">
            <v>255701235</v>
          </cell>
        </row>
        <row r="153">
          <cell r="B153">
            <v>628</v>
          </cell>
          <cell r="C153" t="str">
            <v>백신주사기               덕용 (관납)</v>
          </cell>
          <cell r="D153">
            <v>846000</v>
          </cell>
          <cell r="E153">
            <v>54300000</v>
          </cell>
        </row>
        <row r="154">
          <cell r="B154">
            <v>632</v>
          </cell>
          <cell r="C154" t="str">
            <v>Peritosol 250            1.5 L</v>
          </cell>
          <cell r="D154">
            <v>80</v>
          </cell>
          <cell r="E154">
            <v>165000</v>
          </cell>
        </row>
        <row r="155">
          <cell r="B155">
            <v>633</v>
          </cell>
          <cell r="C155" t="str">
            <v>Peritosol 425            1.5 L</v>
          </cell>
          <cell r="D155">
            <v>769</v>
          </cell>
          <cell r="E155">
            <v>1551101</v>
          </cell>
        </row>
        <row r="156">
          <cell r="B156">
            <v>637</v>
          </cell>
          <cell r="C156" t="str">
            <v>Sili Stopper             P-12</v>
          </cell>
          <cell r="D156">
            <v>2200</v>
          </cell>
          <cell r="E156">
            <v>1083525</v>
          </cell>
        </row>
        <row r="157">
          <cell r="B157">
            <v>638</v>
          </cell>
          <cell r="C157" t="str">
            <v>Sili Stopper             P-15</v>
          </cell>
          <cell r="D157">
            <v>2700</v>
          </cell>
          <cell r="E157">
            <v>1394170</v>
          </cell>
        </row>
        <row r="158">
          <cell r="B158">
            <v>639</v>
          </cell>
          <cell r="C158" t="str">
            <v>Sili Stopper             P-17</v>
          </cell>
          <cell r="D158">
            <v>6300</v>
          </cell>
          <cell r="E158">
            <v>3586575</v>
          </cell>
        </row>
        <row r="159">
          <cell r="B159">
            <v>640</v>
          </cell>
          <cell r="C159" t="str">
            <v>Sili Stopper             P-19</v>
          </cell>
          <cell r="D159">
            <v>32700</v>
          </cell>
          <cell r="E159">
            <v>19984500</v>
          </cell>
        </row>
        <row r="160">
          <cell r="B160">
            <v>641</v>
          </cell>
          <cell r="C160" t="str">
            <v>Sili Stopper             P-22</v>
          </cell>
          <cell r="D160">
            <v>7000</v>
          </cell>
          <cell r="E160">
            <v>4527614</v>
          </cell>
        </row>
        <row r="161">
          <cell r="B161">
            <v>642</v>
          </cell>
          <cell r="C161" t="str">
            <v>Sili Stopper             P-24</v>
          </cell>
          <cell r="D161">
            <v>5500</v>
          </cell>
          <cell r="E161">
            <v>4069020</v>
          </cell>
        </row>
        <row r="162">
          <cell r="B162">
            <v>643</v>
          </cell>
          <cell r="C162" t="str">
            <v>Sili Stopper             P-32</v>
          </cell>
          <cell r="D162">
            <v>6100</v>
          </cell>
          <cell r="E162">
            <v>6753637</v>
          </cell>
        </row>
        <row r="163">
          <cell r="B163">
            <v>651</v>
          </cell>
          <cell r="C163" t="str">
            <v>I.V. C0theter            18G 1 1/4</v>
          </cell>
          <cell r="D163">
            <v>66600</v>
          </cell>
          <cell r="E163">
            <v>14661519</v>
          </cell>
        </row>
        <row r="164">
          <cell r="B164">
            <v>653</v>
          </cell>
          <cell r="C164" t="str">
            <v>0.V.F. Set               16G Luer Lock</v>
          </cell>
          <cell r="D164">
            <v>12400</v>
          </cell>
          <cell r="E164">
            <v>4173300</v>
          </cell>
        </row>
        <row r="165">
          <cell r="B165">
            <v>667</v>
          </cell>
          <cell r="C165" t="str">
            <v>Extension Tube           90cm</v>
          </cell>
          <cell r="D165">
            <v>239950</v>
          </cell>
          <cell r="E165">
            <v>15330520</v>
          </cell>
        </row>
        <row r="166">
          <cell r="B166">
            <v>717</v>
          </cell>
          <cell r="C166" t="str">
            <v>Neo Peritosol 425        1 L</v>
          </cell>
          <cell r="D166">
            <v>295</v>
          </cell>
          <cell r="E166">
            <v>519264</v>
          </cell>
        </row>
        <row r="167">
          <cell r="B167">
            <v>735</v>
          </cell>
          <cell r="C167" t="str">
            <v>H.D.SOL-2(S)             20L</v>
          </cell>
          <cell r="D167">
            <v>270</v>
          </cell>
          <cell r="E167">
            <v>4116822</v>
          </cell>
        </row>
        <row r="168">
          <cell r="B168">
            <v>740</v>
          </cell>
          <cell r="C168" t="str">
            <v>혈액회로                 GCL-216-E</v>
          </cell>
          <cell r="D168">
            <v>336</v>
          </cell>
          <cell r="E168">
            <v>1008000</v>
          </cell>
        </row>
        <row r="169">
          <cell r="B169">
            <v>762</v>
          </cell>
          <cell r="C169" t="str">
            <v>Tr0nsfer B0g             1000 ml</v>
          </cell>
          <cell r="D169">
            <v>2250</v>
          </cell>
          <cell r="E169">
            <v>3421560</v>
          </cell>
        </row>
        <row r="170">
          <cell r="B170">
            <v>783</v>
          </cell>
          <cell r="C170" t="str">
            <v>Deltec                   Clip</v>
          </cell>
          <cell r="D170">
            <v>680000</v>
          </cell>
          <cell r="E170">
            <v>40564836</v>
          </cell>
        </row>
        <row r="171">
          <cell r="B171">
            <v>788</v>
          </cell>
          <cell r="C171" t="str">
            <v>혈액 B0g 0CD-0           500 ML</v>
          </cell>
          <cell r="D171">
            <v>5680</v>
          </cell>
          <cell r="E171">
            <v>12670903</v>
          </cell>
        </row>
        <row r="172">
          <cell r="B172">
            <v>788</v>
          </cell>
          <cell r="C172" t="str">
            <v>혈액 B0g 0CD-0           500 ML</v>
          </cell>
          <cell r="D172">
            <v>3000</v>
          </cell>
          <cell r="E172">
            <v>6363602</v>
          </cell>
        </row>
        <row r="173">
          <cell r="B173">
            <v>789</v>
          </cell>
          <cell r="C173" t="str">
            <v>Hemofilter Line</v>
          </cell>
          <cell r="D173">
            <v>51</v>
          </cell>
          <cell r="E173">
            <v>62865</v>
          </cell>
        </row>
        <row r="174">
          <cell r="B174">
            <v>812</v>
          </cell>
          <cell r="C174" t="str">
            <v>Neo Peritosol 150        2 L</v>
          </cell>
          <cell r="D174">
            <v>1995</v>
          </cell>
          <cell r="E174">
            <v>4680592</v>
          </cell>
        </row>
        <row r="175">
          <cell r="B175">
            <v>813</v>
          </cell>
          <cell r="C175" t="str">
            <v>Neo Peritosol 425        2 L</v>
          </cell>
          <cell r="D175">
            <v>268</v>
          </cell>
          <cell r="E175">
            <v>595531</v>
          </cell>
        </row>
        <row r="176">
          <cell r="B176">
            <v>819</v>
          </cell>
          <cell r="C176" t="str">
            <v>복강관류액주입관         Neo</v>
          </cell>
          <cell r="D176">
            <v>17</v>
          </cell>
          <cell r="E176">
            <v>72158</v>
          </cell>
        </row>
        <row r="177">
          <cell r="B177">
            <v>820</v>
          </cell>
          <cell r="C177" t="str">
            <v>Peritosol 교환 Kit       Neo</v>
          </cell>
          <cell r="D177">
            <v>-4</v>
          </cell>
          <cell r="E177">
            <v>-15749</v>
          </cell>
        </row>
        <row r="178">
          <cell r="B178">
            <v>824</v>
          </cell>
          <cell r="C178" t="str">
            <v>혈액 B0g-CPD0-1          Double(400ml)</v>
          </cell>
          <cell r="D178">
            <v>192900</v>
          </cell>
          <cell r="E178">
            <v>270479507</v>
          </cell>
        </row>
        <row r="179">
          <cell r="B179">
            <v>826</v>
          </cell>
          <cell r="C179" t="str">
            <v>혈액 B0g-CPD0-1          Triple(400ml)</v>
          </cell>
          <cell r="D179">
            <v>7800</v>
          </cell>
          <cell r="E179">
            <v>15162134</v>
          </cell>
        </row>
        <row r="180">
          <cell r="B180">
            <v>836</v>
          </cell>
          <cell r="C180" t="str">
            <v>C0ncermi0 0/S Ch0rge</v>
          </cell>
          <cell r="D180">
            <v>12</v>
          </cell>
          <cell r="E180">
            <v>5385000</v>
          </cell>
        </row>
        <row r="181">
          <cell r="B181">
            <v>843</v>
          </cell>
          <cell r="C181" t="str">
            <v>Neo Peritosol 250        2 L</v>
          </cell>
          <cell r="D181">
            <v>1317</v>
          </cell>
          <cell r="E181">
            <v>2883242</v>
          </cell>
        </row>
        <row r="182">
          <cell r="B182">
            <v>854</v>
          </cell>
          <cell r="C182" t="str">
            <v>백신주사기(비매품)       덕용</v>
          </cell>
          <cell r="D182">
            <v>1272000</v>
          </cell>
          <cell r="E182">
            <v>72680000</v>
          </cell>
        </row>
        <row r="183">
          <cell r="B183">
            <v>855</v>
          </cell>
          <cell r="C183" t="str">
            <v>혈액 B0g-CPD0            Single(250ml:수)</v>
          </cell>
          <cell r="D183">
            <v>28500</v>
          </cell>
          <cell r="E183">
            <v>30807850</v>
          </cell>
        </row>
        <row r="184">
          <cell r="B184">
            <v>856</v>
          </cell>
          <cell r="C184" t="str">
            <v>혈액 B0g-CPD0            Single(350ml:수)</v>
          </cell>
          <cell r="D184">
            <v>18500</v>
          </cell>
          <cell r="E184">
            <v>19186140</v>
          </cell>
        </row>
        <row r="185">
          <cell r="B185">
            <v>857</v>
          </cell>
          <cell r="C185" t="str">
            <v>혈액 B0g-CPD0            Single(500ml:수)</v>
          </cell>
          <cell r="D185">
            <v>9600</v>
          </cell>
          <cell r="E185">
            <v>11420271</v>
          </cell>
        </row>
        <row r="186">
          <cell r="B186">
            <v>858</v>
          </cell>
          <cell r="C186" t="str">
            <v>Deltec C0nnul0           19G 1.0</v>
          </cell>
          <cell r="D186">
            <v>40000</v>
          </cell>
          <cell r="E186">
            <v>5561786</v>
          </cell>
        </row>
        <row r="187">
          <cell r="B187">
            <v>859</v>
          </cell>
          <cell r="C187" t="str">
            <v>Deltec C0nnul0           19G 0.75</v>
          </cell>
          <cell r="D187">
            <v>55000</v>
          </cell>
          <cell r="E187">
            <v>7952829</v>
          </cell>
        </row>
        <row r="188">
          <cell r="B188">
            <v>860</v>
          </cell>
          <cell r="C188" t="str">
            <v>Deltec C0nnul0           20G 1.0</v>
          </cell>
          <cell r="D188">
            <v>110000</v>
          </cell>
          <cell r="E188">
            <v>15893791</v>
          </cell>
        </row>
        <row r="189">
          <cell r="B189">
            <v>861</v>
          </cell>
          <cell r="C189" t="str">
            <v>Deltec C0nnul0           20G 0.75</v>
          </cell>
          <cell r="D189">
            <v>175000</v>
          </cell>
          <cell r="E189">
            <v>25274283</v>
          </cell>
        </row>
        <row r="190">
          <cell r="B190">
            <v>862</v>
          </cell>
          <cell r="C190" t="str">
            <v>Deltec C0nnul0           22G 1.0</v>
          </cell>
          <cell r="D190">
            <v>50000</v>
          </cell>
          <cell r="E190">
            <v>6839034</v>
          </cell>
        </row>
        <row r="191">
          <cell r="B191">
            <v>863</v>
          </cell>
          <cell r="C191" t="str">
            <v>Deltec C0nnul0           22G 0.75</v>
          </cell>
          <cell r="D191">
            <v>170000</v>
          </cell>
          <cell r="E191">
            <v>24951772</v>
          </cell>
        </row>
        <row r="192">
          <cell r="B192">
            <v>897</v>
          </cell>
          <cell r="C192" t="str">
            <v>수액 Set Q-Type          23G</v>
          </cell>
          <cell r="D192">
            <v>809140</v>
          </cell>
          <cell r="E192">
            <v>99715950</v>
          </cell>
        </row>
        <row r="193">
          <cell r="B193">
            <v>911</v>
          </cell>
          <cell r="C193" t="str">
            <v>Greenject- 10            18G 1 1/2</v>
          </cell>
          <cell r="D193">
            <v>17100</v>
          </cell>
          <cell r="E193">
            <v>933800</v>
          </cell>
        </row>
        <row r="194">
          <cell r="B194">
            <v>913</v>
          </cell>
          <cell r="C194" t="str">
            <v>Gripper Needle Sub 0ss'y W/I (30-2613)</v>
          </cell>
          <cell r="D194">
            <v>20000</v>
          </cell>
          <cell r="E194">
            <v>7049592</v>
          </cell>
        </row>
        <row r="195">
          <cell r="B195">
            <v>1045</v>
          </cell>
          <cell r="C195" t="str">
            <v>H0emonetics B0g          692</v>
          </cell>
          <cell r="D195">
            <v>26000</v>
          </cell>
          <cell r="E195">
            <v>50208605</v>
          </cell>
        </row>
        <row r="196">
          <cell r="B196">
            <v>1062</v>
          </cell>
          <cell r="C196" t="str">
            <v>Deltec P.H.Needle        20G 1.0</v>
          </cell>
          <cell r="D196">
            <v>5000</v>
          </cell>
          <cell r="E196">
            <v>836293</v>
          </cell>
        </row>
        <row r="197">
          <cell r="B197">
            <v>1063</v>
          </cell>
          <cell r="C197" t="str">
            <v>Deltec P.H.Needle        20G 1.0 90</v>
          </cell>
          <cell r="D197">
            <v>25000</v>
          </cell>
          <cell r="E197">
            <v>5350277</v>
          </cell>
        </row>
        <row r="198">
          <cell r="B198">
            <v>1128</v>
          </cell>
          <cell r="C198" t="str">
            <v>혈액 B0g CPD/S0G-M       Triple(450ml:수)</v>
          </cell>
          <cell r="D198">
            <v>8200</v>
          </cell>
          <cell r="E198">
            <v>25899935</v>
          </cell>
        </row>
        <row r="199">
          <cell r="B199">
            <v>1134</v>
          </cell>
          <cell r="C199" t="str">
            <v>면 봉                    (Box)</v>
          </cell>
          <cell r="D199">
            <v>1766</v>
          </cell>
          <cell r="E199">
            <v>8911748</v>
          </cell>
        </row>
        <row r="200">
          <cell r="B200">
            <v>1135</v>
          </cell>
          <cell r="C200" t="str">
            <v>G0uze                    2*2"(Box)</v>
          </cell>
          <cell r="D200">
            <v>380</v>
          </cell>
          <cell r="E200">
            <v>1810911</v>
          </cell>
        </row>
        <row r="201">
          <cell r="B201">
            <v>1166</v>
          </cell>
          <cell r="C201" t="str">
            <v>복강 0d0ptor             Luer Lock Type</v>
          </cell>
          <cell r="D201">
            <v>127</v>
          </cell>
          <cell r="E201">
            <v>4904847</v>
          </cell>
        </row>
        <row r="202">
          <cell r="B202">
            <v>1176</v>
          </cell>
          <cell r="C202" t="str">
            <v>Bre0k-off P0rt           NPBI</v>
          </cell>
          <cell r="D202">
            <v>220000</v>
          </cell>
          <cell r="E202">
            <v>9809700</v>
          </cell>
        </row>
        <row r="203">
          <cell r="B203">
            <v>1180</v>
          </cell>
          <cell r="C203" t="str">
            <v>혈액 B0g-CPD0            Double(500ml:수)</v>
          </cell>
          <cell r="D203">
            <v>20460</v>
          </cell>
          <cell r="E203">
            <v>32387169</v>
          </cell>
        </row>
        <row r="204">
          <cell r="B204">
            <v>1184</v>
          </cell>
          <cell r="C204" t="str">
            <v>혈액 B0g-CPD0            Double(350ml:수)</v>
          </cell>
          <cell r="D204">
            <v>5000</v>
          </cell>
          <cell r="E204">
            <v>8794170</v>
          </cell>
        </row>
        <row r="205">
          <cell r="B205">
            <v>1185</v>
          </cell>
          <cell r="C205" t="str">
            <v>혈액 B0g-CPD0            Triple(350ml:수)</v>
          </cell>
          <cell r="D205">
            <v>93000</v>
          </cell>
          <cell r="E205">
            <v>213310651</v>
          </cell>
        </row>
        <row r="206">
          <cell r="B206">
            <v>1192</v>
          </cell>
          <cell r="C206" t="str">
            <v>Greenject- 3             23G 1 (비매품)</v>
          </cell>
          <cell r="D206">
            <v>6000</v>
          </cell>
          <cell r="E206">
            <v>180000</v>
          </cell>
        </row>
        <row r="207">
          <cell r="B207">
            <v>1341</v>
          </cell>
          <cell r="C207" t="str">
            <v>Volumetric Set</v>
          </cell>
          <cell r="D207">
            <v>9850</v>
          </cell>
          <cell r="E207">
            <v>14040604</v>
          </cell>
        </row>
        <row r="208">
          <cell r="B208">
            <v>1400</v>
          </cell>
          <cell r="C208" t="str">
            <v>혈액회로                 GCL-269B</v>
          </cell>
          <cell r="D208">
            <v>6264</v>
          </cell>
          <cell r="E208">
            <v>24871500</v>
          </cell>
        </row>
        <row r="209">
          <cell r="B209">
            <v>1434</v>
          </cell>
          <cell r="C209" t="str">
            <v>Sc0lp Vein Set           녹십자용</v>
          </cell>
          <cell r="D209">
            <v>128000</v>
          </cell>
          <cell r="E209">
            <v>7040000</v>
          </cell>
        </row>
        <row r="210">
          <cell r="B210">
            <v>1437</v>
          </cell>
          <cell r="C210" t="str">
            <v>Deltec                   P.E Fo0m</v>
          </cell>
          <cell r="D210">
            <v>720000</v>
          </cell>
          <cell r="E210">
            <v>23434554</v>
          </cell>
        </row>
        <row r="211">
          <cell r="B211">
            <v>1440</v>
          </cell>
          <cell r="C211" t="str">
            <v>수액 Set                 QS-Type</v>
          </cell>
          <cell r="D211">
            <v>310000</v>
          </cell>
          <cell r="E211">
            <v>65700000</v>
          </cell>
        </row>
        <row r="212">
          <cell r="B212">
            <v>1468</v>
          </cell>
          <cell r="C212" t="str">
            <v>Cord Cl0mp               수출용</v>
          </cell>
          <cell r="D212">
            <v>48000</v>
          </cell>
          <cell r="E212">
            <v>3397110</v>
          </cell>
        </row>
        <row r="213">
          <cell r="B213">
            <v>1527</v>
          </cell>
          <cell r="C213" t="str">
            <v>Two Peritosol 150        1 L</v>
          </cell>
          <cell r="D213">
            <v>8265</v>
          </cell>
          <cell r="E213">
            <v>29134543</v>
          </cell>
        </row>
        <row r="214">
          <cell r="B214">
            <v>1529</v>
          </cell>
          <cell r="C214" t="str">
            <v>Two Peritosol 150        2 L</v>
          </cell>
          <cell r="D214">
            <v>105140</v>
          </cell>
          <cell r="E214">
            <v>497661398</v>
          </cell>
        </row>
        <row r="215">
          <cell r="B215">
            <v>1533</v>
          </cell>
          <cell r="C215" t="str">
            <v>Two Peritosol 250        2 L</v>
          </cell>
          <cell r="D215">
            <v>4969</v>
          </cell>
          <cell r="E215">
            <v>23464399</v>
          </cell>
        </row>
        <row r="216">
          <cell r="B216">
            <v>1535</v>
          </cell>
          <cell r="C216" t="str">
            <v>Two Peritosol 425        1 L</v>
          </cell>
          <cell r="D216">
            <v>3085</v>
          </cell>
          <cell r="E216">
            <v>10865236</v>
          </cell>
        </row>
        <row r="217">
          <cell r="B217">
            <v>1537</v>
          </cell>
          <cell r="C217" t="str">
            <v>Two Peritosol 425        2 L</v>
          </cell>
          <cell r="D217">
            <v>37131</v>
          </cell>
          <cell r="E217">
            <v>172849639</v>
          </cell>
        </row>
        <row r="218">
          <cell r="B218">
            <v>1546</v>
          </cell>
          <cell r="C218" t="str">
            <v>Sili Stopper             P-42</v>
          </cell>
          <cell r="D218">
            <v>650</v>
          </cell>
          <cell r="E218">
            <v>2499568</v>
          </cell>
        </row>
        <row r="219">
          <cell r="B219">
            <v>1547</v>
          </cell>
          <cell r="C219" t="str">
            <v>Sili Stopper             P-52</v>
          </cell>
          <cell r="D219">
            <v>90</v>
          </cell>
          <cell r="E219">
            <v>400712</v>
          </cell>
        </row>
        <row r="220">
          <cell r="B220">
            <v>1579</v>
          </cell>
          <cell r="C220" t="str">
            <v>복강관류액주입관         6개월</v>
          </cell>
          <cell r="D220">
            <v>14</v>
          </cell>
          <cell r="E220">
            <v>84000</v>
          </cell>
        </row>
        <row r="221">
          <cell r="B221">
            <v>1580</v>
          </cell>
          <cell r="C221" t="str">
            <v>Urine B0g                P-Type</v>
          </cell>
          <cell r="D221">
            <v>10000</v>
          </cell>
          <cell r="E221">
            <v>5111370</v>
          </cell>
        </row>
        <row r="222">
          <cell r="B222">
            <v>1595</v>
          </cell>
          <cell r="C222" t="str">
            <v>Oct0 Needle</v>
          </cell>
          <cell r="D222">
            <v>115200</v>
          </cell>
          <cell r="E222">
            <v>57600000</v>
          </cell>
        </row>
        <row r="223">
          <cell r="B223">
            <v>1597</v>
          </cell>
          <cell r="C223" t="str">
            <v>Deltec P.H.Needle        22G 1.0 90</v>
          </cell>
          <cell r="D223">
            <v>15000</v>
          </cell>
          <cell r="E223">
            <v>3061476</v>
          </cell>
        </row>
        <row r="224">
          <cell r="B224">
            <v>1619</v>
          </cell>
          <cell r="C224" t="str">
            <v>Deltec P.H.Needle        22G 1.0</v>
          </cell>
          <cell r="D224">
            <v>10000</v>
          </cell>
          <cell r="E224">
            <v>1670892</v>
          </cell>
        </row>
        <row r="225">
          <cell r="B225">
            <v>1671</v>
          </cell>
          <cell r="C225" t="str">
            <v>Dispos0ble C0p           Two (Box)</v>
          </cell>
          <cell r="D225">
            <v>1</v>
          </cell>
          <cell r="E225">
            <v>15000</v>
          </cell>
        </row>
        <row r="226">
          <cell r="B226">
            <v>1691</v>
          </cell>
          <cell r="C226" t="str">
            <v>복강관류액주입관         Two (6개월)</v>
          </cell>
          <cell r="D226">
            <v>317</v>
          </cell>
          <cell r="E226">
            <v>2327559</v>
          </cell>
        </row>
        <row r="227">
          <cell r="B227">
            <v>1759</v>
          </cell>
          <cell r="C227" t="str">
            <v>Deltec C0nnul0           20G 1.25</v>
          </cell>
          <cell r="D227">
            <v>25000</v>
          </cell>
          <cell r="E227">
            <v>3495526</v>
          </cell>
        </row>
        <row r="228">
          <cell r="B228">
            <v>1762</v>
          </cell>
          <cell r="C228" t="str">
            <v>Green-60                 ENEM0</v>
          </cell>
          <cell r="D228">
            <v>104800</v>
          </cell>
          <cell r="E228">
            <v>16604261</v>
          </cell>
        </row>
        <row r="229">
          <cell r="B229">
            <v>1767</v>
          </cell>
          <cell r="C229" t="str">
            <v>Deltec P.H.Needle        20G 0.75 90</v>
          </cell>
          <cell r="D229">
            <v>5000</v>
          </cell>
          <cell r="E229">
            <v>1144400</v>
          </cell>
        </row>
        <row r="230">
          <cell r="B230">
            <v>1772</v>
          </cell>
          <cell r="C230" t="str">
            <v>Deltec C0nnul0           22G 1.25</v>
          </cell>
          <cell r="D230">
            <v>10000</v>
          </cell>
          <cell r="E230">
            <v>1592395</v>
          </cell>
        </row>
        <row r="231">
          <cell r="B231">
            <v>1808</v>
          </cell>
          <cell r="C231" t="str">
            <v>혈액 B0g CPD0            Single(400ml:수)</v>
          </cell>
          <cell r="D231">
            <v>7000</v>
          </cell>
          <cell r="E231">
            <v>7134296</v>
          </cell>
        </row>
        <row r="232">
          <cell r="B232">
            <v>1808</v>
          </cell>
          <cell r="C232" t="str">
            <v>혈액 B0g CPD0            Single(400ml:수)H/루마</v>
          </cell>
          <cell r="D232">
            <v>15000</v>
          </cell>
          <cell r="E232">
            <v>19179010</v>
          </cell>
        </row>
        <row r="233">
          <cell r="B233">
            <v>1810</v>
          </cell>
          <cell r="C233" t="str">
            <v>혈액 B0g CPD/S0G-M       Triple(400ml:수)H/루마</v>
          </cell>
          <cell r="D233">
            <v>4320</v>
          </cell>
          <cell r="E233">
            <v>14107552</v>
          </cell>
        </row>
        <row r="234">
          <cell r="B234">
            <v>1824</v>
          </cell>
          <cell r="C234" t="str">
            <v>혈액 B0g-CPD0-1          Triple(320ml) PL</v>
          </cell>
          <cell r="D234">
            <v>182580</v>
          </cell>
          <cell r="E234">
            <v>353903497</v>
          </cell>
        </row>
        <row r="235">
          <cell r="B235">
            <v>1825</v>
          </cell>
          <cell r="C235" t="str">
            <v>혈액 B0g-CPD0-1          Triple(400ml) PL</v>
          </cell>
          <cell r="D235">
            <v>294420</v>
          </cell>
          <cell r="E235">
            <v>572299873</v>
          </cell>
        </row>
        <row r="236">
          <cell r="B236">
            <v>1828</v>
          </cell>
          <cell r="C236" t="str">
            <v>혈액회로                 GCL-2000</v>
          </cell>
          <cell r="D236">
            <v>572</v>
          </cell>
          <cell r="E236">
            <v>2158050</v>
          </cell>
        </row>
        <row r="237">
          <cell r="B237">
            <v>1830</v>
          </cell>
          <cell r="C237" t="str">
            <v>수혈 Spike &amp; C0p         B0g-Type</v>
          </cell>
          <cell r="D237">
            <v>1000</v>
          </cell>
          <cell r="E237">
            <v>100000</v>
          </cell>
        </row>
        <row r="238">
          <cell r="B238">
            <v>1831</v>
          </cell>
          <cell r="C238" t="str">
            <v>혈액 B0g-CPD0            Double(400ml:수)H/루마</v>
          </cell>
          <cell r="D238">
            <v>10020</v>
          </cell>
          <cell r="E238">
            <v>19305121</v>
          </cell>
        </row>
        <row r="239">
          <cell r="B239">
            <v>1834</v>
          </cell>
          <cell r="C239" t="str">
            <v>TOTM Non Y-Site Tube     31-2740-086</v>
          </cell>
          <cell r="D239">
            <v>180000</v>
          </cell>
          <cell r="E239">
            <v>4032986</v>
          </cell>
        </row>
        <row r="240">
          <cell r="B240">
            <v>1835</v>
          </cell>
          <cell r="C240" t="str">
            <v>TOTM Y-Site Tube         31-2740-048</v>
          </cell>
          <cell r="D240">
            <v>545000</v>
          </cell>
          <cell r="E240">
            <v>194523980</v>
          </cell>
        </row>
        <row r="241">
          <cell r="B241">
            <v>1836</v>
          </cell>
          <cell r="C241" t="str">
            <v>Sw0nneck Coil-C0theter   SN-C-C02 60</v>
          </cell>
          <cell r="D241">
            <v>34</v>
          </cell>
          <cell r="E241">
            <v>3356250</v>
          </cell>
        </row>
        <row r="242">
          <cell r="B242">
            <v>1837</v>
          </cell>
          <cell r="C242" t="str">
            <v>Greenpl0st Set</v>
          </cell>
          <cell r="D242">
            <v>1500</v>
          </cell>
          <cell r="E242">
            <v>7500000</v>
          </cell>
        </row>
        <row r="243">
          <cell r="B243">
            <v>1838</v>
          </cell>
          <cell r="C243" t="str">
            <v>Specimencup              C0p II</v>
          </cell>
          <cell r="D243">
            <v>4000</v>
          </cell>
          <cell r="E243">
            <v>101250</v>
          </cell>
        </row>
        <row r="244">
          <cell r="B244">
            <v>1856</v>
          </cell>
          <cell r="C244" t="str">
            <v>채혈 Set                 수출용(Delt0)</v>
          </cell>
          <cell r="D244">
            <v>680000</v>
          </cell>
          <cell r="E244">
            <v>120248867</v>
          </cell>
        </row>
        <row r="245">
          <cell r="B245">
            <v>1860</v>
          </cell>
          <cell r="C245" t="str">
            <v>Oxyflo-CR40 사출부품</v>
          </cell>
          <cell r="D245">
            <v>2000</v>
          </cell>
          <cell r="E245">
            <v>30786560</v>
          </cell>
        </row>
        <row r="246">
          <cell r="B246">
            <v>1861</v>
          </cell>
          <cell r="C246" t="str">
            <v>B0yonet Fem0le Fitting</v>
          </cell>
          <cell r="D246">
            <v>2000</v>
          </cell>
          <cell r="E246">
            <v>1700820</v>
          </cell>
        </row>
        <row r="247">
          <cell r="B247">
            <v>1878</v>
          </cell>
          <cell r="C247" t="str">
            <v>I.V. C0theter(R.P)       16G 2"</v>
          </cell>
          <cell r="D247">
            <v>100</v>
          </cell>
          <cell r="E247">
            <v>18000</v>
          </cell>
        </row>
        <row r="248">
          <cell r="B248">
            <v>1880</v>
          </cell>
          <cell r="C248" t="str">
            <v>I.V. C0theter(R.P)       18G 1 1/4"</v>
          </cell>
          <cell r="D248">
            <v>16550</v>
          </cell>
          <cell r="E248">
            <v>4152000</v>
          </cell>
        </row>
        <row r="249">
          <cell r="B249">
            <v>1882</v>
          </cell>
          <cell r="C249" t="str">
            <v>I.V. C0theter(R.P)       20G 1 1/4"</v>
          </cell>
          <cell r="D249">
            <v>19500</v>
          </cell>
          <cell r="E249">
            <v>4427380</v>
          </cell>
        </row>
        <row r="250">
          <cell r="B250">
            <v>1883</v>
          </cell>
          <cell r="C250" t="str">
            <v>I.V. C0theter(R.P)       22G 1"</v>
          </cell>
          <cell r="D250">
            <v>123993</v>
          </cell>
          <cell r="E250">
            <v>25788661</v>
          </cell>
        </row>
        <row r="251">
          <cell r="B251">
            <v>1884</v>
          </cell>
          <cell r="C251" t="str">
            <v>I.V. C0theter(R.P)       24G 3/4"</v>
          </cell>
          <cell r="D251">
            <v>691080</v>
          </cell>
          <cell r="E251">
            <v>158759665</v>
          </cell>
        </row>
        <row r="252">
          <cell r="B252">
            <v>1894</v>
          </cell>
          <cell r="C252" t="str">
            <v>Oct0 Needle              동신</v>
          </cell>
          <cell r="D252">
            <v>22000</v>
          </cell>
          <cell r="E252">
            <v>19800000</v>
          </cell>
        </row>
        <row r="253">
          <cell r="B253">
            <v>4001</v>
          </cell>
          <cell r="C253" t="str">
            <v>C0theter                 2-Cuff</v>
          </cell>
          <cell r="D253">
            <v>3</v>
          </cell>
          <cell r="E253">
            <v>85500</v>
          </cell>
        </row>
        <row r="254">
          <cell r="B254">
            <v>4007</v>
          </cell>
          <cell r="C254" t="str">
            <v>Sc0lp Vein Set</v>
          </cell>
          <cell r="D254">
            <v>-5400</v>
          </cell>
          <cell r="E254">
            <v>-364499</v>
          </cell>
        </row>
        <row r="255">
          <cell r="B255">
            <v>4014</v>
          </cell>
          <cell r="C255" t="str">
            <v>Greenject - 30</v>
          </cell>
          <cell r="D255">
            <v>100</v>
          </cell>
          <cell r="E255">
            <v>11250</v>
          </cell>
        </row>
      </sheetData>
      <sheetData sheetId="4" refreshError="1">
        <row r="1">
          <cell r="B1">
            <v>0</v>
          </cell>
          <cell r="C1" t="str">
            <v>자재매각상품</v>
          </cell>
          <cell r="D1">
            <v>1</v>
          </cell>
          <cell r="E1">
            <v>794325551</v>
          </cell>
        </row>
        <row r="2">
          <cell r="B2">
            <v>49</v>
          </cell>
          <cell r="C2" t="str">
            <v>Troc0r</v>
          </cell>
          <cell r="D2">
            <v>1</v>
          </cell>
          <cell r="E2">
            <v>90000</v>
          </cell>
        </row>
        <row r="3">
          <cell r="B3">
            <v>53</v>
          </cell>
          <cell r="C3" t="str">
            <v>혈액투석기 (수입)        0M-06</v>
          </cell>
          <cell r="D3">
            <v>764</v>
          </cell>
          <cell r="E3">
            <v>8429311</v>
          </cell>
        </row>
        <row r="4">
          <cell r="B4">
            <v>67</v>
          </cell>
          <cell r="C4" t="str">
            <v>혈액회로 (수입)          BR-09</v>
          </cell>
          <cell r="D4">
            <v>381</v>
          </cell>
          <cell r="E4">
            <v>1463048</v>
          </cell>
        </row>
        <row r="5">
          <cell r="B5">
            <v>85</v>
          </cell>
          <cell r="C5" t="str">
            <v>Hemosorb0                CH-350</v>
          </cell>
          <cell r="D5">
            <v>110</v>
          </cell>
          <cell r="E5">
            <v>24264542</v>
          </cell>
        </row>
        <row r="6">
          <cell r="B6">
            <v>280</v>
          </cell>
          <cell r="C6" t="str">
            <v>Monoject 1.8ML SC        10.25*50</v>
          </cell>
          <cell r="D6">
            <v>15000</v>
          </cell>
          <cell r="E6">
            <v>852540</v>
          </cell>
        </row>
        <row r="7">
          <cell r="B7">
            <v>281</v>
          </cell>
          <cell r="C7" t="str">
            <v>Monoject 3ML(3K)         13*75</v>
          </cell>
          <cell r="D7">
            <v>-900</v>
          </cell>
          <cell r="E7">
            <v>-51300</v>
          </cell>
        </row>
        <row r="8">
          <cell r="B8">
            <v>295</v>
          </cell>
          <cell r="C8" t="str">
            <v>P0per T0pe               310 1/2"</v>
          </cell>
          <cell r="D8">
            <v>1896</v>
          </cell>
          <cell r="E8">
            <v>399600</v>
          </cell>
        </row>
        <row r="9">
          <cell r="B9">
            <v>296</v>
          </cell>
          <cell r="C9" t="str">
            <v>P0per T0pe               310 1"</v>
          </cell>
          <cell r="D9">
            <v>-120</v>
          </cell>
          <cell r="E9">
            <v>-53999</v>
          </cell>
        </row>
        <row r="10">
          <cell r="B10">
            <v>297</v>
          </cell>
          <cell r="C10" t="str">
            <v>P0per T0pe               315 1/2"</v>
          </cell>
          <cell r="D10">
            <v>-48</v>
          </cell>
          <cell r="E10">
            <v>-10799</v>
          </cell>
        </row>
        <row r="11">
          <cell r="B11">
            <v>305</v>
          </cell>
          <cell r="C11" t="str">
            <v>Infusion Pump            PF0-05</v>
          </cell>
          <cell r="D11">
            <v>1</v>
          </cell>
          <cell r="E11">
            <v>825000</v>
          </cell>
        </row>
        <row r="12">
          <cell r="B12">
            <v>366</v>
          </cell>
          <cell r="C12" t="str">
            <v>0.V.F Set(MEDIKIT)       17G (SP-902S)</v>
          </cell>
          <cell r="D12">
            <v>500</v>
          </cell>
          <cell r="E12">
            <v>225000</v>
          </cell>
        </row>
        <row r="13">
          <cell r="B13">
            <v>400</v>
          </cell>
          <cell r="C13" t="str">
            <v>Monoject 5ML(EDT0-3K)    13*100</v>
          </cell>
          <cell r="D13">
            <v>-6495</v>
          </cell>
          <cell r="E13">
            <v>-350730</v>
          </cell>
        </row>
        <row r="14">
          <cell r="B14">
            <v>401</v>
          </cell>
          <cell r="C14" t="str">
            <v>Monoject 7ML Pl0in       13*100</v>
          </cell>
          <cell r="D14">
            <v>-11000</v>
          </cell>
          <cell r="E14">
            <v>-561000</v>
          </cell>
        </row>
        <row r="15">
          <cell r="B15">
            <v>405</v>
          </cell>
          <cell r="C15" t="str">
            <v>Monoject 10ML(Pl0in)     16*100</v>
          </cell>
          <cell r="D15">
            <v>-1595</v>
          </cell>
          <cell r="E15">
            <v>-70256</v>
          </cell>
        </row>
        <row r="16">
          <cell r="B16">
            <v>507</v>
          </cell>
          <cell r="C16" t="str">
            <v>Stylet</v>
          </cell>
          <cell r="D16">
            <v>1</v>
          </cell>
          <cell r="E16">
            <v>112500</v>
          </cell>
        </row>
        <row r="17">
          <cell r="B17">
            <v>508</v>
          </cell>
          <cell r="C17" t="str">
            <v>Sep0cell                 R 500N</v>
          </cell>
          <cell r="D17">
            <v>4940</v>
          </cell>
          <cell r="E17">
            <v>55870135</v>
          </cell>
        </row>
        <row r="18">
          <cell r="B18">
            <v>521</v>
          </cell>
          <cell r="C18" t="str">
            <v>Clot Remover             CR-1</v>
          </cell>
          <cell r="D18">
            <v>1</v>
          </cell>
          <cell r="E18">
            <v>157500</v>
          </cell>
        </row>
        <row r="19">
          <cell r="B19">
            <v>529</v>
          </cell>
          <cell r="C19" t="str">
            <v>Loc0l Supply</v>
          </cell>
          <cell r="D19">
            <v>1</v>
          </cell>
          <cell r="E19">
            <v>5103410</v>
          </cell>
        </row>
        <row r="20">
          <cell r="B20">
            <v>559</v>
          </cell>
          <cell r="C20" t="str">
            <v>V0cuject-Tube 7ML(RC)    16*75</v>
          </cell>
          <cell r="D20">
            <v>-6000</v>
          </cell>
          <cell r="E20">
            <v>-306000</v>
          </cell>
        </row>
        <row r="21">
          <cell r="B21">
            <v>573</v>
          </cell>
          <cell r="C21" t="str">
            <v>V0cuject-Tube 5ML(적십자)13*75</v>
          </cell>
          <cell r="D21">
            <v>300</v>
          </cell>
          <cell r="E21">
            <v>15267</v>
          </cell>
        </row>
        <row r="22">
          <cell r="B22">
            <v>593</v>
          </cell>
          <cell r="C22" t="str">
            <v>W0ter Blending V0lve</v>
          </cell>
          <cell r="D22">
            <v>1</v>
          </cell>
          <cell r="E22">
            <v>900000</v>
          </cell>
        </row>
        <row r="23">
          <cell r="B23">
            <v>670</v>
          </cell>
          <cell r="C23" t="str">
            <v>V0cuject-Tube 7ML(3K)    13*100</v>
          </cell>
          <cell r="D23">
            <v>200</v>
          </cell>
          <cell r="E23">
            <v>11550</v>
          </cell>
        </row>
        <row r="24">
          <cell r="B24">
            <v>692</v>
          </cell>
          <cell r="C24" t="str">
            <v>Hemofilter               P0N-50P/03</v>
          </cell>
          <cell r="D24">
            <v>5</v>
          </cell>
          <cell r="E24">
            <v>238637</v>
          </cell>
        </row>
        <row r="25">
          <cell r="B25">
            <v>723</v>
          </cell>
          <cell r="C25" t="str">
            <v>Sep0cell                 R 5000</v>
          </cell>
          <cell r="D25">
            <v>5553</v>
          </cell>
          <cell r="E25">
            <v>60610914</v>
          </cell>
        </row>
        <row r="26">
          <cell r="B26">
            <v>724</v>
          </cell>
          <cell r="C26" t="str">
            <v>Sep0cell                 PL-10N</v>
          </cell>
          <cell r="D26">
            <v>125</v>
          </cell>
          <cell r="E26">
            <v>2632500</v>
          </cell>
        </row>
        <row r="27">
          <cell r="B27">
            <v>725</v>
          </cell>
          <cell r="C27" t="str">
            <v>혈액투석기 (수입)        0M-40M-SD</v>
          </cell>
          <cell r="D27">
            <v>2289</v>
          </cell>
          <cell r="E27">
            <v>23884392</v>
          </cell>
        </row>
        <row r="28">
          <cell r="B28">
            <v>726</v>
          </cell>
          <cell r="C28" t="str">
            <v>혈액투석기 (수입)        0M-50M-SD</v>
          </cell>
          <cell r="D28">
            <v>54658</v>
          </cell>
          <cell r="E28">
            <v>632649887</v>
          </cell>
        </row>
        <row r="29">
          <cell r="B29">
            <v>727</v>
          </cell>
          <cell r="C29" t="str">
            <v>혈액투석기 (수입)        0M-50H-SD</v>
          </cell>
          <cell r="D29">
            <v>24897</v>
          </cell>
          <cell r="E29">
            <v>262755240</v>
          </cell>
        </row>
        <row r="30">
          <cell r="B30">
            <v>733</v>
          </cell>
          <cell r="C30" t="str">
            <v>Sep0cell                 PL-100</v>
          </cell>
          <cell r="D30">
            <v>-5</v>
          </cell>
          <cell r="E30">
            <v>-82500</v>
          </cell>
        </row>
        <row r="31">
          <cell r="B31">
            <v>743</v>
          </cell>
          <cell r="C31" t="str">
            <v>Sep0cell                 PL-50</v>
          </cell>
          <cell r="D31">
            <v>60</v>
          </cell>
          <cell r="E31">
            <v>1087501</v>
          </cell>
        </row>
        <row r="32">
          <cell r="B32">
            <v>744</v>
          </cell>
          <cell r="C32" t="str">
            <v>Sep0cell                 PL-5N</v>
          </cell>
          <cell r="D32">
            <v>-100</v>
          </cell>
          <cell r="E32">
            <v>-1649999</v>
          </cell>
        </row>
        <row r="33">
          <cell r="B33">
            <v>746</v>
          </cell>
          <cell r="C33" t="str">
            <v>Hemofilter               P0N-250/06</v>
          </cell>
          <cell r="D33">
            <v>154</v>
          </cell>
          <cell r="E33">
            <v>5555591</v>
          </cell>
        </row>
        <row r="34">
          <cell r="B34">
            <v>808</v>
          </cell>
          <cell r="C34" t="str">
            <v>0.V.F Set(MEDIKIT)       16G (SP-902S)</v>
          </cell>
          <cell r="D34">
            <v>226950</v>
          </cell>
          <cell r="E34">
            <v>93066761</v>
          </cell>
        </row>
        <row r="35">
          <cell r="B35">
            <v>1060</v>
          </cell>
          <cell r="C35" t="str">
            <v>Procon Pump</v>
          </cell>
          <cell r="D35">
            <v>3</v>
          </cell>
          <cell r="E35">
            <v>1395000</v>
          </cell>
        </row>
        <row r="36">
          <cell r="B36">
            <v>1135</v>
          </cell>
          <cell r="C36" t="str">
            <v>G0uze                    2*2"(Box)</v>
          </cell>
          <cell r="D36">
            <v>1068</v>
          </cell>
          <cell r="E36">
            <v>5495633</v>
          </cell>
        </row>
        <row r="37">
          <cell r="B37">
            <v>1141</v>
          </cell>
          <cell r="C37" t="str">
            <v>I.V.Pole St0nd</v>
          </cell>
          <cell r="D37">
            <v>86</v>
          </cell>
          <cell r="E37">
            <v>2824093</v>
          </cell>
        </row>
        <row r="38">
          <cell r="B38">
            <v>1187</v>
          </cell>
          <cell r="C38" t="str">
            <v>Softner Resin</v>
          </cell>
          <cell r="D38">
            <v>1</v>
          </cell>
          <cell r="E38">
            <v>150000</v>
          </cell>
        </row>
        <row r="39">
          <cell r="B39">
            <v>1188</v>
          </cell>
          <cell r="C39" t="str">
            <v>C0rbon Resin</v>
          </cell>
          <cell r="D39">
            <v>1</v>
          </cell>
          <cell r="E39">
            <v>255000</v>
          </cell>
        </row>
        <row r="40">
          <cell r="B40">
            <v>1200</v>
          </cell>
          <cell r="C40" t="str">
            <v>전자혈압계               401 B</v>
          </cell>
          <cell r="D40">
            <v>-65</v>
          </cell>
          <cell r="E40">
            <v>-2659068</v>
          </cell>
        </row>
        <row r="41">
          <cell r="B41">
            <v>1398</v>
          </cell>
          <cell r="C41" t="str">
            <v>전자혈압계               411C</v>
          </cell>
          <cell r="D41">
            <v>44</v>
          </cell>
          <cell r="E41">
            <v>1081091</v>
          </cell>
        </row>
        <row r="42">
          <cell r="B42">
            <v>1507</v>
          </cell>
          <cell r="C42" t="str">
            <v>Monoject 5ML(Pl0in)      13*75</v>
          </cell>
          <cell r="D42">
            <v>216000</v>
          </cell>
          <cell r="E42">
            <v>9808011</v>
          </cell>
        </row>
        <row r="43">
          <cell r="B43">
            <v>1508</v>
          </cell>
          <cell r="C43" t="str">
            <v>Multiple Needle          21G 1 1/2 (Mono)</v>
          </cell>
          <cell r="D43">
            <v>612500</v>
          </cell>
          <cell r="E43">
            <v>26334391</v>
          </cell>
        </row>
        <row r="44">
          <cell r="B44">
            <v>1656</v>
          </cell>
          <cell r="C44" t="str">
            <v>Kinosoft                 5205</v>
          </cell>
          <cell r="D44">
            <v>250</v>
          </cell>
          <cell r="E44">
            <v>900000</v>
          </cell>
        </row>
        <row r="45">
          <cell r="B45">
            <v>1682</v>
          </cell>
          <cell r="C45" t="str">
            <v>R/O System               M-1-PLUS</v>
          </cell>
          <cell r="D45">
            <v>1</v>
          </cell>
          <cell r="E45">
            <v>12000000</v>
          </cell>
        </row>
        <row r="46">
          <cell r="B46">
            <v>1684</v>
          </cell>
          <cell r="C46" t="str">
            <v>R/O System               M-3-PLUS</v>
          </cell>
          <cell r="D46">
            <v>1</v>
          </cell>
          <cell r="E46">
            <v>15000000</v>
          </cell>
        </row>
        <row r="47">
          <cell r="B47">
            <v>1692</v>
          </cell>
          <cell r="C47" t="str">
            <v>L0ncet (Urelet Tm)       채혈용침</v>
          </cell>
          <cell r="D47">
            <v>57000</v>
          </cell>
          <cell r="E47">
            <v>969000</v>
          </cell>
        </row>
        <row r="48">
          <cell r="B48">
            <v>1757</v>
          </cell>
          <cell r="C48" t="str">
            <v>Multiple Needle          22G 1 1/2</v>
          </cell>
          <cell r="D48">
            <v>200</v>
          </cell>
          <cell r="E48">
            <v>9840</v>
          </cell>
        </row>
        <row r="49">
          <cell r="B49">
            <v>1775</v>
          </cell>
          <cell r="C49" t="str">
            <v>Selectr0 Di0lysis M0chineSL-6FD</v>
          </cell>
          <cell r="D49">
            <v>2</v>
          </cell>
          <cell r="E49">
            <v>6000000</v>
          </cell>
        </row>
        <row r="50">
          <cell r="B50">
            <v>1776</v>
          </cell>
          <cell r="C50" t="str">
            <v>Selectr0 Di0lysis M0chine0MIGO-1</v>
          </cell>
          <cell r="D50">
            <v>7</v>
          </cell>
          <cell r="E50">
            <v>11812501</v>
          </cell>
        </row>
        <row r="51">
          <cell r="B51">
            <v>1777</v>
          </cell>
          <cell r="C51" t="str">
            <v>Selectr0 Tubing Set      ST-104U</v>
          </cell>
          <cell r="D51">
            <v>491</v>
          </cell>
          <cell r="E51">
            <v>4477501</v>
          </cell>
        </row>
        <row r="52">
          <cell r="B52">
            <v>1778</v>
          </cell>
          <cell r="C52" t="str">
            <v>Selectr0 Tubing Set      ST-106US</v>
          </cell>
          <cell r="D52">
            <v>40</v>
          </cell>
          <cell r="E52">
            <v>360000</v>
          </cell>
        </row>
        <row r="53">
          <cell r="B53">
            <v>1779</v>
          </cell>
          <cell r="C53" t="str">
            <v>QC C0p                   QC-100</v>
          </cell>
          <cell r="D53">
            <v>1680</v>
          </cell>
          <cell r="E53">
            <v>1682039</v>
          </cell>
        </row>
        <row r="54">
          <cell r="B54">
            <v>1780</v>
          </cell>
          <cell r="C54" t="str">
            <v>QC Tr0nsfer Set          QT-012C</v>
          </cell>
          <cell r="D54">
            <v>9</v>
          </cell>
          <cell r="E54">
            <v>55500</v>
          </cell>
        </row>
        <row r="55">
          <cell r="B55">
            <v>1788</v>
          </cell>
          <cell r="C55" t="str">
            <v>W0ter Softner            H0-600</v>
          </cell>
          <cell r="D55">
            <v>1</v>
          </cell>
          <cell r="E55">
            <v>945000</v>
          </cell>
        </row>
        <row r="56">
          <cell r="B56">
            <v>1793</v>
          </cell>
          <cell r="C56" t="str">
            <v>C0rbon Filter            PV-16R</v>
          </cell>
          <cell r="D56">
            <v>1</v>
          </cell>
          <cell r="E56">
            <v>300000</v>
          </cell>
        </row>
        <row r="57">
          <cell r="B57">
            <v>1797</v>
          </cell>
          <cell r="C57" t="str">
            <v>Turbidity Filter         PV-16D</v>
          </cell>
          <cell r="D57">
            <v>1</v>
          </cell>
          <cell r="E57">
            <v>900000</v>
          </cell>
        </row>
        <row r="58">
          <cell r="B58">
            <v>1799</v>
          </cell>
          <cell r="C58" t="str">
            <v>Monoject 10ML LH         16*100</v>
          </cell>
          <cell r="D58">
            <v>25000</v>
          </cell>
          <cell r="E58">
            <v>1874000</v>
          </cell>
        </row>
        <row r="59">
          <cell r="B59">
            <v>1800</v>
          </cell>
          <cell r="C59" t="str">
            <v>Selectr0 Di0lysis M0chineSL-4FD</v>
          </cell>
          <cell r="D59">
            <v>2</v>
          </cell>
          <cell r="E59">
            <v>5280000</v>
          </cell>
        </row>
        <row r="60">
          <cell r="B60">
            <v>1805</v>
          </cell>
          <cell r="C60" t="str">
            <v>Monoject 5ML             RED/GREY(SST)</v>
          </cell>
          <cell r="D60">
            <v>-4095</v>
          </cell>
          <cell r="E60">
            <v>-221130</v>
          </cell>
        </row>
        <row r="61">
          <cell r="B61">
            <v>1806</v>
          </cell>
          <cell r="C61" t="str">
            <v>Monoject 7ML RED/GREY(SST13*100</v>
          </cell>
          <cell r="D61">
            <v>-50000</v>
          </cell>
          <cell r="E61">
            <v>-6050000</v>
          </cell>
        </row>
        <row r="62">
          <cell r="B62">
            <v>1821</v>
          </cell>
          <cell r="C62" t="str">
            <v>Sep0cell                 PLS-100</v>
          </cell>
          <cell r="D62">
            <v>2726</v>
          </cell>
          <cell r="E62">
            <v>50269070</v>
          </cell>
        </row>
        <row r="63">
          <cell r="B63">
            <v>1822</v>
          </cell>
          <cell r="C63" t="str">
            <v>Sep0cell                 PLS-50</v>
          </cell>
          <cell r="D63">
            <v>5037</v>
          </cell>
          <cell r="E63">
            <v>71516582</v>
          </cell>
        </row>
        <row r="64">
          <cell r="B64">
            <v>1823</v>
          </cell>
          <cell r="C64" t="str">
            <v>Sep0cell                 PLS-5N</v>
          </cell>
          <cell r="D64">
            <v>2500</v>
          </cell>
          <cell r="E64">
            <v>39866183</v>
          </cell>
        </row>
        <row r="65">
          <cell r="B65">
            <v>1826</v>
          </cell>
          <cell r="C65" t="str">
            <v>혈액투석기계             GSD-2000</v>
          </cell>
          <cell r="D65">
            <v>1</v>
          </cell>
          <cell r="E65">
            <v>3750000</v>
          </cell>
        </row>
        <row r="66">
          <cell r="B66">
            <v>1829</v>
          </cell>
          <cell r="C66" t="str">
            <v>R/O System               E-2</v>
          </cell>
          <cell r="D66">
            <v>0</v>
          </cell>
          <cell r="E66">
            <v>1</v>
          </cell>
        </row>
        <row r="67">
          <cell r="B67">
            <v>1850</v>
          </cell>
          <cell r="C67" t="str">
            <v>Membr0ne Filter          E0</v>
          </cell>
          <cell r="D67">
            <v>6</v>
          </cell>
          <cell r="E67">
            <v>5175000</v>
          </cell>
        </row>
        <row r="68">
          <cell r="B68">
            <v>1886</v>
          </cell>
          <cell r="C68" t="str">
            <v>Sep0cell                 PLX-10N</v>
          </cell>
          <cell r="D68">
            <v>2575</v>
          </cell>
          <cell r="E68">
            <v>46040762</v>
          </cell>
        </row>
        <row r="69">
          <cell r="B69">
            <v>1888</v>
          </cell>
          <cell r="C69" t="str">
            <v>Sw0nneck Missouri C0th.  SN-M2(Right)</v>
          </cell>
          <cell r="D69">
            <v>22</v>
          </cell>
          <cell r="E69">
            <v>1309433</v>
          </cell>
        </row>
        <row r="70">
          <cell r="B70">
            <v>1895</v>
          </cell>
          <cell r="C70" t="str">
            <v>Sep0cell                 PLX-5N</v>
          </cell>
          <cell r="D70">
            <v>2960</v>
          </cell>
          <cell r="E70">
            <v>41779125</v>
          </cell>
        </row>
        <row r="71">
          <cell r="B71">
            <v>1898</v>
          </cell>
          <cell r="C71" t="str">
            <v>Hemofilter               P0N-06</v>
          </cell>
          <cell r="D71">
            <v>39</v>
          </cell>
          <cell r="E71">
            <v>1635137</v>
          </cell>
        </row>
        <row r="72">
          <cell r="B72">
            <v>1899</v>
          </cell>
          <cell r="C72" t="str">
            <v>Electrode                250 Pie</v>
          </cell>
          <cell r="D72">
            <v>1</v>
          </cell>
          <cell r="E72">
            <v>1800000</v>
          </cell>
        </row>
        <row r="73">
          <cell r="B73">
            <v>1900</v>
          </cell>
          <cell r="C73" t="str">
            <v>He0d Rest                MC NYLON</v>
          </cell>
          <cell r="D73">
            <v>1</v>
          </cell>
          <cell r="E73">
            <v>1050000</v>
          </cell>
        </row>
        <row r="74">
          <cell r="B74">
            <v>1901</v>
          </cell>
          <cell r="C74" t="str">
            <v>Ring Fr0me               MC NYLON</v>
          </cell>
          <cell r="D74">
            <v>1</v>
          </cell>
          <cell r="E74">
            <v>640000</v>
          </cell>
        </row>
        <row r="75">
          <cell r="B75">
            <v>1902</v>
          </cell>
          <cell r="C75" t="str">
            <v>Electrode                300 Pie</v>
          </cell>
          <cell r="D75">
            <v>1</v>
          </cell>
          <cell r="E75">
            <v>1200000</v>
          </cell>
        </row>
      </sheetData>
      <sheetData sheetId="5" refreshError="1">
        <row r="4">
          <cell r="A4">
            <v>3</v>
          </cell>
          <cell r="B4" t="str">
            <v>혈액 Bag-ACD</v>
          </cell>
          <cell r="C4" t="str">
            <v>Triple</v>
          </cell>
          <cell r="D4">
            <v>0</v>
          </cell>
        </row>
        <row r="5">
          <cell r="A5">
            <v>5</v>
          </cell>
          <cell r="B5" t="str">
            <v>혈액 Bag-CPDA-1</v>
          </cell>
          <cell r="C5" t="str">
            <v>Single(320ml)</v>
          </cell>
          <cell r="D5">
            <v>11887</v>
          </cell>
        </row>
        <row r="6">
          <cell r="A6">
            <v>6</v>
          </cell>
          <cell r="B6" t="str">
            <v>혈액 Bag-CPDA-1</v>
          </cell>
          <cell r="C6" t="str">
            <v>Double(320ml)</v>
          </cell>
          <cell r="D6">
            <v>47338</v>
          </cell>
        </row>
        <row r="7">
          <cell r="A7">
            <v>7</v>
          </cell>
          <cell r="B7" t="str">
            <v>혈액 Bag-CPDA-1</v>
          </cell>
          <cell r="C7" t="str">
            <v>Triple(320ml)</v>
          </cell>
          <cell r="D7">
            <v>6301</v>
          </cell>
        </row>
        <row r="8">
          <cell r="A8">
            <v>8</v>
          </cell>
          <cell r="B8" t="str">
            <v>혈액 Bag-CPDA-1</v>
          </cell>
          <cell r="C8" t="str">
            <v>Quadruple(320ml)소아용</v>
          </cell>
          <cell r="D8">
            <v>356</v>
          </cell>
        </row>
        <row r="9">
          <cell r="A9">
            <v>13</v>
          </cell>
          <cell r="B9" t="str">
            <v>혈액 Bag-CPDA</v>
          </cell>
          <cell r="C9" t="str">
            <v>Single(450ml:수)</v>
          </cell>
          <cell r="D9">
            <v>49140</v>
          </cell>
        </row>
        <row r="10">
          <cell r="A10">
            <v>14</v>
          </cell>
          <cell r="B10" t="str">
            <v>혈액 Bag-CPDA</v>
          </cell>
          <cell r="C10" t="str">
            <v>Double(450ml:수)</v>
          </cell>
          <cell r="D10">
            <v>72636</v>
          </cell>
        </row>
        <row r="11">
          <cell r="A11">
            <v>15</v>
          </cell>
          <cell r="B11" t="str">
            <v>혈액 Bag-CPDA</v>
          </cell>
          <cell r="C11" t="str">
            <v>Triple(450ml:수)</v>
          </cell>
          <cell r="D11">
            <v>5011</v>
          </cell>
        </row>
        <row r="12">
          <cell r="A12">
            <v>16</v>
          </cell>
          <cell r="B12" t="str">
            <v>혈액 Bag-CPDA</v>
          </cell>
          <cell r="C12" t="str">
            <v>Quadruple(450ml:수)</v>
          </cell>
          <cell r="D12">
            <v>0</v>
          </cell>
        </row>
        <row r="13">
          <cell r="A13">
            <v>17</v>
          </cell>
          <cell r="B13" t="str">
            <v>Transfer Bag</v>
          </cell>
          <cell r="C13" t="str">
            <v>300 ml</v>
          </cell>
          <cell r="D13">
            <v>8825</v>
          </cell>
        </row>
        <row r="14">
          <cell r="A14">
            <v>19</v>
          </cell>
          <cell r="B14" t="str">
            <v>Sorvall Bag</v>
          </cell>
          <cell r="D14">
            <v>5530</v>
          </cell>
        </row>
        <row r="15">
          <cell r="A15">
            <v>20</v>
          </cell>
          <cell r="B15" t="str">
            <v>Saline Bag</v>
          </cell>
          <cell r="C15" t="str">
            <v>500ml</v>
          </cell>
          <cell r="D15">
            <v>3173</v>
          </cell>
        </row>
        <row r="16">
          <cell r="A16">
            <v>21</v>
          </cell>
          <cell r="B16" t="str">
            <v>Saline Bag</v>
          </cell>
          <cell r="C16" t="str">
            <v>A</v>
          </cell>
          <cell r="D16">
            <v>5855</v>
          </cell>
        </row>
        <row r="17">
          <cell r="A17">
            <v>27</v>
          </cell>
          <cell r="B17" t="str">
            <v>채혈 Set</v>
          </cell>
          <cell r="C17" t="str">
            <v>수출용</v>
          </cell>
          <cell r="D17">
            <v>0</v>
          </cell>
        </row>
        <row r="18">
          <cell r="A18">
            <v>30</v>
          </cell>
          <cell r="B18" t="str">
            <v>수혈 Set</v>
          </cell>
          <cell r="C18" t="str">
            <v>수출용</v>
          </cell>
          <cell r="D18">
            <v>291570</v>
          </cell>
        </row>
        <row r="19">
          <cell r="A19">
            <v>31</v>
          </cell>
          <cell r="B19" t="str">
            <v>혈소판 수혈 Set</v>
          </cell>
          <cell r="D19">
            <v>1080</v>
          </cell>
        </row>
        <row r="20">
          <cell r="A20">
            <v>32</v>
          </cell>
          <cell r="B20" t="str">
            <v>Peritosol 150</v>
          </cell>
          <cell r="C20" t="str">
            <v>1 L</v>
          </cell>
          <cell r="D20">
            <v>5854</v>
          </cell>
        </row>
        <row r="21">
          <cell r="A21">
            <v>33</v>
          </cell>
          <cell r="B21" t="str">
            <v>Peritosol 150</v>
          </cell>
          <cell r="C21" t="str">
            <v>2 L</v>
          </cell>
          <cell r="D21">
            <v>13002</v>
          </cell>
        </row>
        <row r="22">
          <cell r="A22">
            <v>34</v>
          </cell>
          <cell r="B22" t="str">
            <v>Peritosol 250</v>
          </cell>
          <cell r="C22" t="str">
            <v>1 L</v>
          </cell>
          <cell r="D22">
            <v>528</v>
          </cell>
        </row>
        <row r="23">
          <cell r="A23">
            <v>35</v>
          </cell>
          <cell r="B23" t="str">
            <v>Peritosol 250</v>
          </cell>
          <cell r="C23" t="str">
            <v>2 L</v>
          </cell>
          <cell r="D23">
            <v>1349</v>
          </cell>
        </row>
        <row r="24">
          <cell r="A24">
            <v>36</v>
          </cell>
          <cell r="B24" t="str">
            <v>Peritosol 425</v>
          </cell>
          <cell r="C24" t="str">
            <v>1 L</v>
          </cell>
          <cell r="D24">
            <v>3894</v>
          </cell>
        </row>
        <row r="25">
          <cell r="A25">
            <v>37</v>
          </cell>
          <cell r="B25" t="str">
            <v>Peritosol 425</v>
          </cell>
          <cell r="C25" t="str">
            <v>2 L</v>
          </cell>
          <cell r="D25">
            <v>4719</v>
          </cell>
        </row>
        <row r="26">
          <cell r="A26">
            <v>38</v>
          </cell>
          <cell r="B26" t="str">
            <v>Titanium Adaptor</v>
          </cell>
          <cell r="D26">
            <v>11</v>
          </cell>
        </row>
        <row r="27">
          <cell r="A27">
            <v>39</v>
          </cell>
          <cell r="B27" t="str">
            <v>복강 Adaptor</v>
          </cell>
          <cell r="D27">
            <v>196</v>
          </cell>
        </row>
        <row r="28">
          <cell r="A28">
            <v>40</v>
          </cell>
          <cell r="B28" t="str">
            <v>복강관류액주입관</v>
          </cell>
          <cell r="D28">
            <v>186</v>
          </cell>
        </row>
        <row r="29">
          <cell r="A29">
            <v>49</v>
          </cell>
          <cell r="B29" t="str">
            <v>Trocar</v>
          </cell>
          <cell r="D29">
            <v>25</v>
          </cell>
        </row>
        <row r="30">
          <cell r="A30">
            <v>50</v>
          </cell>
          <cell r="B30" t="str">
            <v>Iodine Case</v>
          </cell>
          <cell r="D30">
            <v>5400</v>
          </cell>
        </row>
        <row r="31">
          <cell r="A31">
            <v>51</v>
          </cell>
          <cell r="B31" t="str">
            <v>Empty CAPD Bag</v>
          </cell>
          <cell r="D31">
            <v>93</v>
          </cell>
        </row>
        <row r="32">
          <cell r="A32">
            <v>53</v>
          </cell>
          <cell r="B32" t="str">
            <v>혈액투석기 (수입)</v>
          </cell>
          <cell r="C32" t="str">
            <v>AM-06</v>
          </cell>
          <cell r="D32">
            <v>811</v>
          </cell>
        </row>
        <row r="33">
          <cell r="A33">
            <v>56</v>
          </cell>
          <cell r="B33" t="str">
            <v>혈액투석기 (수입)</v>
          </cell>
          <cell r="C33" t="str">
            <v>AM-100M</v>
          </cell>
          <cell r="D33">
            <v>0</v>
          </cell>
        </row>
        <row r="34">
          <cell r="A34">
            <v>62</v>
          </cell>
          <cell r="B34" t="str">
            <v>혈액투석기</v>
          </cell>
          <cell r="C34" t="str">
            <v>GC-100M</v>
          </cell>
          <cell r="D34">
            <v>59</v>
          </cell>
        </row>
        <row r="35">
          <cell r="A35">
            <v>63</v>
          </cell>
          <cell r="B35" t="str">
            <v>혈액투석기</v>
          </cell>
          <cell r="C35" t="str">
            <v>GC-150M</v>
          </cell>
          <cell r="D35">
            <v>0</v>
          </cell>
        </row>
        <row r="36">
          <cell r="A36">
            <v>67</v>
          </cell>
          <cell r="B36" t="str">
            <v>혈액회로 (수입)</v>
          </cell>
          <cell r="C36" t="str">
            <v>BR-09</v>
          </cell>
          <cell r="D36">
            <v>1088</v>
          </cell>
        </row>
        <row r="37">
          <cell r="A37">
            <v>69</v>
          </cell>
          <cell r="B37" t="str">
            <v>혈액회로 (수입)</v>
          </cell>
          <cell r="C37" t="str">
            <v>CN-01-03</v>
          </cell>
          <cell r="D37">
            <v>0</v>
          </cell>
        </row>
        <row r="38">
          <cell r="A38">
            <v>74</v>
          </cell>
          <cell r="B38" t="str">
            <v>혈액회로</v>
          </cell>
          <cell r="C38" t="str">
            <v>GCL-081</v>
          </cell>
          <cell r="D38">
            <v>1466</v>
          </cell>
        </row>
        <row r="39">
          <cell r="A39">
            <v>75</v>
          </cell>
          <cell r="B39" t="str">
            <v>혈액회로</v>
          </cell>
          <cell r="C39" t="str">
            <v>GCL-210F</v>
          </cell>
          <cell r="D39">
            <v>631</v>
          </cell>
        </row>
        <row r="40">
          <cell r="A40">
            <v>76</v>
          </cell>
          <cell r="B40" t="str">
            <v>혈액회로</v>
          </cell>
          <cell r="C40" t="str">
            <v>GCL-269</v>
          </cell>
          <cell r="D40">
            <v>10615</v>
          </cell>
        </row>
        <row r="41">
          <cell r="A41">
            <v>78</v>
          </cell>
          <cell r="B41" t="str">
            <v>H.D.SOL-1</v>
          </cell>
          <cell r="C41" t="str">
            <v>20L</v>
          </cell>
          <cell r="D41">
            <v>176</v>
          </cell>
        </row>
        <row r="42">
          <cell r="A42">
            <v>80</v>
          </cell>
          <cell r="B42" t="str">
            <v>H.D.SOL-2</v>
          </cell>
          <cell r="C42" t="str">
            <v>20L</v>
          </cell>
          <cell r="D42">
            <v>219</v>
          </cell>
        </row>
        <row r="43">
          <cell r="A43">
            <v>82</v>
          </cell>
          <cell r="B43" t="str">
            <v>H.D.SOL-3</v>
          </cell>
          <cell r="C43" t="str">
            <v>20L</v>
          </cell>
          <cell r="D43">
            <v>334</v>
          </cell>
        </row>
        <row r="44">
          <cell r="A44">
            <v>83</v>
          </cell>
          <cell r="B44" t="str">
            <v>H.D.SOL-BC</v>
          </cell>
          <cell r="C44" t="str">
            <v>A 액(G)</v>
          </cell>
          <cell r="D44">
            <v>718</v>
          </cell>
        </row>
        <row r="45">
          <cell r="A45">
            <v>84</v>
          </cell>
          <cell r="B45" t="str">
            <v>H.D.SOL-4</v>
          </cell>
          <cell r="C45" t="str">
            <v>20L</v>
          </cell>
          <cell r="D45">
            <v>114</v>
          </cell>
        </row>
        <row r="46">
          <cell r="A46">
            <v>85</v>
          </cell>
          <cell r="B46" t="str">
            <v>Hemosorba</v>
          </cell>
          <cell r="C46" t="str">
            <v>CH-350</v>
          </cell>
          <cell r="D46">
            <v>108</v>
          </cell>
        </row>
        <row r="47">
          <cell r="A47">
            <v>86</v>
          </cell>
          <cell r="B47" t="str">
            <v>Plasmaflo</v>
          </cell>
          <cell r="D47">
            <v>11</v>
          </cell>
        </row>
        <row r="48">
          <cell r="A48">
            <v>88</v>
          </cell>
          <cell r="B48" t="str">
            <v>A.V.F. Set</v>
          </cell>
          <cell r="C48" t="str">
            <v>16G Clamp</v>
          </cell>
          <cell r="D48">
            <v>19339</v>
          </cell>
        </row>
        <row r="49">
          <cell r="A49">
            <v>90</v>
          </cell>
          <cell r="B49" t="str">
            <v>A.V.F. Set</v>
          </cell>
          <cell r="C49" t="str">
            <v>16G Side Hole</v>
          </cell>
          <cell r="D49">
            <v>34099</v>
          </cell>
        </row>
        <row r="50">
          <cell r="A50">
            <v>91</v>
          </cell>
          <cell r="B50" t="str">
            <v>A.V.F. Set</v>
          </cell>
          <cell r="C50" t="str">
            <v>15G Clamp</v>
          </cell>
          <cell r="D50">
            <v>24500</v>
          </cell>
        </row>
        <row r="51">
          <cell r="A51">
            <v>96</v>
          </cell>
          <cell r="B51" t="str">
            <v>혈액투석기계</v>
          </cell>
          <cell r="C51" t="str">
            <v>DBB-22B</v>
          </cell>
          <cell r="D51">
            <v>1</v>
          </cell>
        </row>
        <row r="52">
          <cell r="A52">
            <v>112</v>
          </cell>
          <cell r="B52" t="str">
            <v>Chlorine Test Kit</v>
          </cell>
          <cell r="C52" t="str">
            <v>시 약</v>
          </cell>
          <cell r="D52">
            <v>0</v>
          </cell>
        </row>
        <row r="53">
          <cell r="A53">
            <v>116</v>
          </cell>
          <cell r="B53" t="str">
            <v>Infusion Pump</v>
          </cell>
          <cell r="D53">
            <v>9</v>
          </cell>
        </row>
        <row r="54">
          <cell r="A54">
            <v>119</v>
          </cell>
          <cell r="B54" t="str">
            <v>Urine Bag</v>
          </cell>
          <cell r="C54" t="str">
            <v>2000 ML</v>
          </cell>
          <cell r="D54">
            <v>26370</v>
          </cell>
        </row>
        <row r="55">
          <cell r="A55">
            <v>121</v>
          </cell>
          <cell r="B55" t="str">
            <v>Urine Bag</v>
          </cell>
          <cell r="C55" t="str">
            <v>C Type(수출)</v>
          </cell>
          <cell r="D55">
            <v>5000</v>
          </cell>
        </row>
        <row r="56">
          <cell r="A56">
            <v>122</v>
          </cell>
          <cell r="B56" t="str">
            <v>Urine Bag</v>
          </cell>
          <cell r="C56" t="str">
            <v>1400 ML</v>
          </cell>
          <cell r="D56">
            <v>4502</v>
          </cell>
        </row>
        <row r="57">
          <cell r="A57">
            <v>123</v>
          </cell>
          <cell r="B57" t="str">
            <v>Urine Collector</v>
          </cell>
          <cell r="C57" t="str">
            <v>100 cc</v>
          </cell>
          <cell r="D57">
            <v>2200</v>
          </cell>
        </row>
        <row r="58">
          <cell r="A58">
            <v>137</v>
          </cell>
          <cell r="B58" t="str">
            <v>수액 Set C-Type</v>
          </cell>
          <cell r="C58" t="str">
            <v>21G 녹십자용</v>
          </cell>
          <cell r="D58">
            <v>26320</v>
          </cell>
        </row>
        <row r="59">
          <cell r="A59">
            <v>139</v>
          </cell>
          <cell r="B59" t="str">
            <v>수액 Set Q-Type</v>
          </cell>
          <cell r="C59" t="str">
            <v>수출용</v>
          </cell>
          <cell r="D59">
            <v>15190</v>
          </cell>
        </row>
        <row r="60">
          <cell r="A60">
            <v>143</v>
          </cell>
          <cell r="B60" t="str">
            <v>Scalp Vein Set</v>
          </cell>
          <cell r="C60" t="str">
            <v>18 G</v>
          </cell>
          <cell r="D60">
            <v>47000</v>
          </cell>
        </row>
        <row r="61">
          <cell r="A61">
            <v>144</v>
          </cell>
          <cell r="B61" t="str">
            <v>Scalp Vein Set</v>
          </cell>
          <cell r="C61" t="str">
            <v>19 G</v>
          </cell>
          <cell r="D61">
            <v>32600</v>
          </cell>
        </row>
        <row r="62">
          <cell r="A62">
            <v>145</v>
          </cell>
          <cell r="B62" t="str">
            <v>Scalp Vein Set</v>
          </cell>
          <cell r="C62" t="str">
            <v>20 G</v>
          </cell>
          <cell r="D62">
            <v>40400</v>
          </cell>
        </row>
        <row r="63">
          <cell r="A63">
            <v>146</v>
          </cell>
          <cell r="B63" t="str">
            <v>Scalp Vein Set</v>
          </cell>
          <cell r="C63" t="str">
            <v>21 G</v>
          </cell>
          <cell r="D63">
            <v>24600</v>
          </cell>
        </row>
        <row r="64">
          <cell r="A64">
            <v>147</v>
          </cell>
          <cell r="B64" t="str">
            <v>Scalp Vein Set</v>
          </cell>
          <cell r="C64" t="str">
            <v>22 G</v>
          </cell>
          <cell r="D64">
            <v>27000</v>
          </cell>
        </row>
        <row r="65">
          <cell r="A65">
            <v>148</v>
          </cell>
          <cell r="B65" t="str">
            <v>Scalp Vein Set</v>
          </cell>
          <cell r="C65" t="str">
            <v>23 G</v>
          </cell>
          <cell r="D65">
            <v>182690</v>
          </cell>
        </row>
        <row r="66">
          <cell r="A66">
            <v>149</v>
          </cell>
          <cell r="B66" t="str">
            <v>Scalp Vein Set</v>
          </cell>
          <cell r="C66" t="str">
            <v>24 G</v>
          </cell>
          <cell r="D66">
            <v>36400</v>
          </cell>
        </row>
        <row r="67">
          <cell r="A67">
            <v>150</v>
          </cell>
          <cell r="B67" t="str">
            <v>Scalp Vein Set</v>
          </cell>
          <cell r="C67" t="str">
            <v>25 G</v>
          </cell>
          <cell r="D67">
            <v>47300</v>
          </cell>
        </row>
        <row r="68">
          <cell r="A68">
            <v>155</v>
          </cell>
          <cell r="B68" t="str">
            <v>T.P.N Bag</v>
          </cell>
          <cell r="D68">
            <v>6993</v>
          </cell>
        </row>
        <row r="69">
          <cell r="A69">
            <v>156</v>
          </cell>
          <cell r="B69" t="str">
            <v>3-Way stop cock</v>
          </cell>
          <cell r="D69">
            <v>0</v>
          </cell>
        </row>
        <row r="70">
          <cell r="A70">
            <v>158</v>
          </cell>
          <cell r="B70" t="str">
            <v>I.V. Catheter</v>
          </cell>
          <cell r="C70" t="str">
            <v>16G 2"</v>
          </cell>
          <cell r="D70">
            <v>1750</v>
          </cell>
        </row>
        <row r="71">
          <cell r="A71">
            <v>159</v>
          </cell>
          <cell r="B71" t="str">
            <v>I.V. Catheter</v>
          </cell>
          <cell r="C71" t="str">
            <v>18G 2"</v>
          </cell>
          <cell r="D71">
            <v>8900</v>
          </cell>
        </row>
        <row r="72">
          <cell r="A72">
            <v>160</v>
          </cell>
          <cell r="B72" t="str">
            <v>I.V. Catheter</v>
          </cell>
          <cell r="C72" t="str">
            <v>20G 1 1/4</v>
          </cell>
          <cell r="D72">
            <v>2850</v>
          </cell>
        </row>
        <row r="73">
          <cell r="A73">
            <v>161</v>
          </cell>
          <cell r="B73" t="str">
            <v>I.V. Catheter</v>
          </cell>
          <cell r="C73" t="str">
            <v>22G 1"</v>
          </cell>
          <cell r="D73">
            <v>110614</v>
          </cell>
        </row>
        <row r="74">
          <cell r="A74">
            <v>162</v>
          </cell>
          <cell r="B74" t="str">
            <v>Greenject- 1</v>
          </cell>
          <cell r="C74" t="str">
            <v>23G 1</v>
          </cell>
          <cell r="D74">
            <v>183500</v>
          </cell>
        </row>
        <row r="75">
          <cell r="A75">
            <v>163</v>
          </cell>
          <cell r="B75" t="str">
            <v>Scalp Vein Set(Bulk)</v>
          </cell>
          <cell r="D75">
            <v>0</v>
          </cell>
        </row>
        <row r="76">
          <cell r="A76">
            <v>164</v>
          </cell>
          <cell r="B76" t="str">
            <v>Deltec Cannula</v>
          </cell>
          <cell r="C76" t="str">
            <v>19G 1.25</v>
          </cell>
          <cell r="D76">
            <v>0</v>
          </cell>
        </row>
        <row r="77">
          <cell r="A77">
            <v>165</v>
          </cell>
          <cell r="B77" t="str">
            <v>Greenject- 1</v>
          </cell>
          <cell r="C77" t="str">
            <v>25G 5/8</v>
          </cell>
          <cell r="D77">
            <v>98200</v>
          </cell>
        </row>
        <row r="78">
          <cell r="A78">
            <v>167</v>
          </cell>
          <cell r="B78" t="str">
            <v>Greenject- 1</v>
          </cell>
          <cell r="C78" t="str">
            <v>26G 1/2</v>
          </cell>
          <cell r="D78">
            <v>461700</v>
          </cell>
        </row>
        <row r="79">
          <cell r="A79">
            <v>168</v>
          </cell>
          <cell r="B79" t="str">
            <v>Insulin Syringe</v>
          </cell>
          <cell r="C79" t="str">
            <v>1 ml</v>
          </cell>
          <cell r="D79">
            <v>0</v>
          </cell>
        </row>
        <row r="80">
          <cell r="A80">
            <v>172</v>
          </cell>
          <cell r="B80" t="str">
            <v>Greenject- 2</v>
          </cell>
          <cell r="C80" t="str">
            <v>23G  1(중앙가축)</v>
          </cell>
          <cell r="D80">
            <v>85000</v>
          </cell>
        </row>
        <row r="81">
          <cell r="A81">
            <v>175</v>
          </cell>
          <cell r="B81" t="str">
            <v>Greenject- 2</v>
          </cell>
          <cell r="C81" t="str">
            <v>23G 1</v>
          </cell>
          <cell r="D81">
            <v>164800</v>
          </cell>
        </row>
        <row r="82">
          <cell r="A82">
            <v>176</v>
          </cell>
          <cell r="B82" t="str">
            <v>Greenject- 2</v>
          </cell>
          <cell r="C82" t="str">
            <v>23G 6/8</v>
          </cell>
          <cell r="D82">
            <v>18000</v>
          </cell>
        </row>
        <row r="83">
          <cell r="A83">
            <v>178</v>
          </cell>
          <cell r="B83" t="str">
            <v>Greenject- 2</v>
          </cell>
          <cell r="C83" t="str">
            <v>24G 1</v>
          </cell>
          <cell r="D83">
            <v>79800</v>
          </cell>
        </row>
        <row r="84">
          <cell r="A84">
            <v>179</v>
          </cell>
          <cell r="B84" t="str">
            <v>Greenject- 2</v>
          </cell>
          <cell r="C84" t="str">
            <v>25G 5/8 (미즐)</v>
          </cell>
          <cell r="D84">
            <v>195100</v>
          </cell>
        </row>
        <row r="85">
          <cell r="A85">
            <v>180</v>
          </cell>
          <cell r="B85" t="str">
            <v>Greenject- 2</v>
          </cell>
          <cell r="C85" t="str">
            <v>24G 6/8</v>
          </cell>
          <cell r="D85">
            <v>18000</v>
          </cell>
        </row>
        <row r="86">
          <cell r="A86">
            <v>182</v>
          </cell>
          <cell r="B86" t="str">
            <v>Greenject- 2</v>
          </cell>
          <cell r="C86" t="str">
            <v>무침</v>
          </cell>
          <cell r="D86">
            <v>36000</v>
          </cell>
        </row>
        <row r="87">
          <cell r="A87">
            <v>183</v>
          </cell>
          <cell r="B87" t="str">
            <v>Greenject- 3</v>
          </cell>
          <cell r="C87" t="str">
            <v>23G 1</v>
          </cell>
          <cell r="D87">
            <v>620300</v>
          </cell>
        </row>
        <row r="88">
          <cell r="A88">
            <v>185</v>
          </cell>
          <cell r="B88" t="str">
            <v>Greenject- 5</v>
          </cell>
          <cell r="C88" t="str">
            <v>21G 1 1/4</v>
          </cell>
          <cell r="D88">
            <v>128800</v>
          </cell>
        </row>
        <row r="89">
          <cell r="A89">
            <v>186</v>
          </cell>
          <cell r="B89" t="str">
            <v>Greenject- 5</v>
          </cell>
          <cell r="C89" t="str">
            <v>21G 1 1/2</v>
          </cell>
          <cell r="D89">
            <v>6100</v>
          </cell>
        </row>
        <row r="90">
          <cell r="A90">
            <v>188</v>
          </cell>
          <cell r="B90" t="str">
            <v>Greenject- 5</v>
          </cell>
          <cell r="C90" t="str">
            <v>22G 1 1/4</v>
          </cell>
          <cell r="D90">
            <v>320200</v>
          </cell>
        </row>
        <row r="91">
          <cell r="A91">
            <v>190</v>
          </cell>
          <cell r="B91" t="str">
            <v>Greenject- 5</v>
          </cell>
          <cell r="C91" t="str">
            <v>23G 1</v>
          </cell>
          <cell r="D91">
            <v>368145</v>
          </cell>
        </row>
        <row r="92">
          <cell r="A92">
            <v>191</v>
          </cell>
          <cell r="B92" t="str">
            <v>Greenject- 5</v>
          </cell>
          <cell r="C92" t="str">
            <v>23G 1 1/4</v>
          </cell>
          <cell r="D92">
            <v>120900</v>
          </cell>
        </row>
        <row r="93">
          <cell r="A93">
            <v>194</v>
          </cell>
          <cell r="B93" t="str">
            <v>Greenject- 5</v>
          </cell>
          <cell r="C93" t="str">
            <v>무침</v>
          </cell>
          <cell r="D93">
            <v>54400</v>
          </cell>
        </row>
        <row r="94">
          <cell r="A94">
            <v>196</v>
          </cell>
          <cell r="B94" t="str">
            <v>Greenject- 10</v>
          </cell>
          <cell r="C94" t="str">
            <v>21G 1 1/4</v>
          </cell>
          <cell r="D94">
            <v>69600</v>
          </cell>
        </row>
        <row r="95">
          <cell r="A95">
            <v>197</v>
          </cell>
          <cell r="B95" t="str">
            <v>Greenject- 10</v>
          </cell>
          <cell r="C95" t="str">
            <v>21G 1 1/2</v>
          </cell>
          <cell r="D95">
            <v>72900</v>
          </cell>
        </row>
        <row r="96">
          <cell r="A96">
            <v>199</v>
          </cell>
          <cell r="B96" t="str">
            <v>Greenject- 10</v>
          </cell>
          <cell r="C96" t="str">
            <v>22G 1 1/4</v>
          </cell>
          <cell r="D96">
            <v>113800</v>
          </cell>
        </row>
        <row r="97">
          <cell r="A97">
            <v>201</v>
          </cell>
          <cell r="B97" t="str">
            <v>Greenject- 10</v>
          </cell>
          <cell r="C97" t="str">
            <v>23G 1</v>
          </cell>
          <cell r="D97">
            <v>39100</v>
          </cell>
        </row>
        <row r="98">
          <cell r="A98">
            <v>203</v>
          </cell>
          <cell r="B98" t="str">
            <v>Greenject- 20</v>
          </cell>
          <cell r="C98" t="str">
            <v>21G 1 1/4</v>
          </cell>
          <cell r="D98">
            <v>21050</v>
          </cell>
        </row>
        <row r="99">
          <cell r="A99">
            <v>204</v>
          </cell>
          <cell r="B99" t="str">
            <v>Greenject- 20</v>
          </cell>
          <cell r="C99" t="str">
            <v>21G 1 1/2</v>
          </cell>
          <cell r="D99">
            <v>28050</v>
          </cell>
        </row>
        <row r="100">
          <cell r="A100">
            <v>206</v>
          </cell>
          <cell r="B100" t="str">
            <v>Greenject- 20</v>
          </cell>
          <cell r="C100" t="str">
            <v>22G 1 1/4</v>
          </cell>
          <cell r="D100">
            <v>57050</v>
          </cell>
        </row>
        <row r="101">
          <cell r="A101">
            <v>207</v>
          </cell>
          <cell r="B101" t="str">
            <v>Greenject- 20</v>
          </cell>
          <cell r="C101" t="str">
            <v>23G 1</v>
          </cell>
          <cell r="D101">
            <v>48000</v>
          </cell>
        </row>
        <row r="102">
          <cell r="A102">
            <v>211</v>
          </cell>
          <cell r="B102" t="str">
            <v>Greenject- 20</v>
          </cell>
          <cell r="C102" t="str">
            <v>무침</v>
          </cell>
          <cell r="D102">
            <v>200</v>
          </cell>
        </row>
        <row r="103">
          <cell r="A103">
            <v>212</v>
          </cell>
          <cell r="B103" t="str">
            <v>Greenject- 30</v>
          </cell>
          <cell r="C103" t="str">
            <v>18G 1 1/2</v>
          </cell>
          <cell r="D103">
            <v>12400</v>
          </cell>
        </row>
        <row r="104">
          <cell r="A104">
            <v>213</v>
          </cell>
          <cell r="B104" t="str">
            <v>Greenject- 30</v>
          </cell>
          <cell r="C104" t="str">
            <v>21G 1 1/4</v>
          </cell>
          <cell r="D104">
            <v>36850</v>
          </cell>
        </row>
        <row r="105">
          <cell r="A105">
            <v>214</v>
          </cell>
          <cell r="B105" t="str">
            <v>Greenject- 30</v>
          </cell>
          <cell r="C105" t="str">
            <v>21G 1 1/2</v>
          </cell>
          <cell r="D105">
            <v>15400</v>
          </cell>
        </row>
        <row r="106">
          <cell r="A106">
            <v>216</v>
          </cell>
          <cell r="B106" t="str">
            <v>Greenject- 30</v>
          </cell>
          <cell r="C106" t="str">
            <v>22G 1 1/4</v>
          </cell>
          <cell r="D106">
            <v>9200</v>
          </cell>
        </row>
        <row r="107">
          <cell r="A107">
            <v>217</v>
          </cell>
          <cell r="B107" t="str">
            <v>Greenject- 30</v>
          </cell>
          <cell r="C107" t="str">
            <v>23G 1</v>
          </cell>
          <cell r="D107">
            <v>32250</v>
          </cell>
        </row>
        <row r="108">
          <cell r="A108">
            <v>221</v>
          </cell>
          <cell r="B108" t="str">
            <v>Greenject- 50</v>
          </cell>
          <cell r="C108" t="str">
            <v>18G 1 1/2</v>
          </cell>
          <cell r="D108">
            <v>3575</v>
          </cell>
        </row>
        <row r="109">
          <cell r="A109">
            <v>223</v>
          </cell>
          <cell r="B109" t="str">
            <v>Greenject- 50</v>
          </cell>
          <cell r="C109" t="str">
            <v>21G 1 1/4</v>
          </cell>
          <cell r="D109">
            <v>22950</v>
          </cell>
        </row>
        <row r="110">
          <cell r="A110">
            <v>224</v>
          </cell>
          <cell r="B110" t="str">
            <v>Greenject- 50</v>
          </cell>
          <cell r="C110" t="str">
            <v>21G 1 1/2</v>
          </cell>
          <cell r="D110">
            <v>24600</v>
          </cell>
        </row>
        <row r="111">
          <cell r="A111">
            <v>226</v>
          </cell>
          <cell r="B111" t="str">
            <v>Greenject- 50</v>
          </cell>
          <cell r="C111" t="str">
            <v>22G 1 1/4</v>
          </cell>
          <cell r="D111">
            <v>2295</v>
          </cell>
        </row>
        <row r="112">
          <cell r="A112">
            <v>228</v>
          </cell>
          <cell r="B112" t="str">
            <v>Greenject- 50</v>
          </cell>
          <cell r="C112" t="str">
            <v>23G 1</v>
          </cell>
          <cell r="D112">
            <v>48575</v>
          </cell>
        </row>
        <row r="113">
          <cell r="A113">
            <v>230</v>
          </cell>
          <cell r="B113" t="str">
            <v>Greenject- 50</v>
          </cell>
          <cell r="C113" t="str">
            <v>무침</v>
          </cell>
          <cell r="D113">
            <v>5350</v>
          </cell>
        </row>
        <row r="114">
          <cell r="A114">
            <v>231</v>
          </cell>
          <cell r="B114" t="str">
            <v>Green-Needle</v>
          </cell>
          <cell r="C114" t="str">
            <v>17G 1 1/2</v>
          </cell>
          <cell r="D114">
            <v>159500</v>
          </cell>
        </row>
        <row r="115">
          <cell r="A115">
            <v>232</v>
          </cell>
          <cell r="B115" t="str">
            <v>Green-Needle</v>
          </cell>
          <cell r="C115" t="str">
            <v>18G 1 1/2</v>
          </cell>
          <cell r="D115">
            <v>155200</v>
          </cell>
        </row>
        <row r="116">
          <cell r="A116">
            <v>233</v>
          </cell>
          <cell r="B116" t="str">
            <v>Green-Needle</v>
          </cell>
          <cell r="C116" t="str">
            <v>19G 1 1/2</v>
          </cell>
          <cell r="D116">
            <v>122500</v>
          </cell>
        </row>
        <row r="117">
          <cell r="A117">
            <v>234</v>
          </cell>
          <cell r="B117" t="str">
            <v>Green-Needle</v>
          </cell>
          <cell r="C117" t="str">
            <v>20G 1 1/2</v>
          </cell>
          <cell r="D117">
            <v>205100</v>
          </cell>
        </row>
        <row r="118">
          <cell r="A118">
            <v>236</v>
          </cell>
          <cell r="B118" t="str">
            <v>Green-Needle</v>
          </cell>
          <cell r="C118" t="str">
            <v>22G 1 1/4</v>
          </cell>
          <cell r="D118">
            <v>258400</v>
          </cell>
        </row>
        <row r="119">
          <cell r="A119">
            <v>237</v>
          </cell>
          <cell r="B119" t="str">
            <v>Green-Needle</v>
          </cell>
          <cell r="C119" t="str">
            <v>23G 1</v>
          </cell>
          <cell r="D119">
            <v>821800</v>
          </cell>
        </row>
        <row r="120">
          <cell r="A120">
            <v>238</v>
          </cell>
          <cell r="B120" t="str">
            <v>Green-Needle</v>
          </cell>
          <cell r="C120" t="str">
            <v>24G 1</v>
          </cell>
          <cell r="D120">
            <v>192800</v>
          </cell>
        </row>
        <row r="121">
          <cell r="A121">
            <v>239</v>
          </cell>
          <cell r="B121" t="str">
            <v>Green-Needle</v>
          </cell>
          <cell r="C121" t="str">
            <v>25G 5/8</v>
          </cell>
          <cell r="D121">
            <v>179200</v>
          </cell>
        </row>
        <row r="122">
          <cell r="A122">
            <v>240</v>
          </cell>
          <cell r="B122" t="str">
            <v>Green-Needle</v>
          </cell>
          <cell r="C122" t="str">
            <v>26G 1/2</v>
          </cell>
          <cell r="D122">
            <v>223200</v>
          </cell>
        </row>
        <row r="123">
          <cell r="A123">
            <v>242</v>
          </cell>
          <cell r="B123" t="str">
            <v>백신주사기</v>
          </cell>
          <cell r="C123" t="str">
            <v>1cc</v>
          </cell>
          <cell r="D123">
            <v>28000</v>
          </cell>
        </row>
        <row r="124">
          <cell r="A124">
            <v>243</v>
          </cell>
          <cell r="B124" t="str">
            <v>백신주사기</v>
          </cell>
          <cell r="C124" t="str">
            <v>덕용(시판용)</v>
          </cell>
          <cell r="D124">
            <v>1800</v>
          </cell>
        </row>
        <row r="125">
          <cell r="A125">
            <v>246</v>
          </cell>
          <cell r="B125" t="str">
            <v>Vacuect Needle</v>
          </cell>
          <cell r="C125" t="str">
            <v>Multiple</v>
          </cell>
          <cell r="D125">
            <v>900</v>
          </cell>
        </row>
        <row r="126">
          <cell r="A126">
            <v>249</v>
          </cell>
          <cell r="B126" t="str">
            <v>Petri-dish  55pie</v>
          </cell>
          <cell r="D126">
            <v>64000</v>
          </cell>
        </row>
        <row r="127">
          <cell r="A127">
            <v>250</v>
          </cell>
          <cell r="B127" t="str">
            <v>Petri-dish  87pie</v>
          </cell>
          <cell r="D127">
            <v>274600</v>
          </cell>
        </row>
        <row r="128">
          <cell r="A128">
            <v>251</v>
          </cell>
          <cell r="B128" t="str">
            <v>Petri-dish  100pie</v>
          </cell>
          <cell r="D128">
            <v>75730</v>
          </cell>
        </row>
        <row r="129">
          <cell r="A129">
            <v>252</v>
          </cell>
          <cell r="B129" t="str">
            <v>Petri-dish  87pie</v>
          </cell>
          <cell r="C129" t="str">
            <v>I type</v>
          </cell>
          <cell r="D129">
            <v>31530</v>
          </cell>
        </row>
        <row r="130">
          <cell r="A130">
            <v>253</v>
          </cell>
          <cell r="B130" t="str">
            <v>Green- T/C</v>
          </cell>
          <cell r="C130" t="str">
            <v>60  pie</v>
          </cell>
          <cell r="D130">
            <v>0</v>
          </cell>
        </row>
        <row r="131">
          <cell r="A131">
            <v>254</v>
          </cell>
          <cell r="B131" t="str">
            <v>Green- T/C</v>
          </cell>
          <cell r="C131" t="str">
            <v>100 pie</v>
          </cell>
          <cell r="D131">
            <v>1400</v>
          </cell>
        </row>
        <row r="132">
          <cell r="A132">
            <v>255</v>
          </cell>
          <cell r="B132" t="str">
            <v>Green- T/C</v>
          </cell>
          <cell r="C132" t="str">
            <v>F-25</v>
          </cell>
          <cell r="D132">
            <v>20</v>
          </cell>
        </row>
        <row r="133">
          <cell r="A133">
            <v>256</v>
          </cell>
          <cell r="B133" t="str">
            <v>Green- T/C</v>
          </cell>
          <cell r="C133" t="str">
            <v>F-75</v>
          </cell>
          <cell r="D133">
            <v>0</v>
          </cell>
        </row>
        <row r="134">
          <cell r="A134">
            <v>257</v>
          </cell>
          <cell r="B134" t="str">
            <v>혈청분리관</v>
          </cell>
          <cell r="D134">
            <v>280500</v>
          </cell>
        </row>
        <row r="135">
          <cell r="A135">
            <v>258</v>
          </cell>
          <cell r="B135" t="str">
            <v>C.B.C.Bottle</v>
          </cell>
          <cell r="C135" t="str">
            <v>2K</v>
          </cell>
          <cell r="D135">
            <v>875226</v>
          </cell>
        </row>
        <row r="136">
          <cell r="A136">
            <v>259</v>
          </cell>
          <cell r="B136" t="str">
            <v>C.B.C.Bottle</v>
          </cell>
          <cell r="C136" t="str">
            <v>Plain</v>
          </cell>
          <cell r="D136">
            <v>222400</v>
          </cell>
        </row>
        <row r="137">
          <cell r="A137">
            <v>260</v>
          </cell>
          <cell r="B137" t="str">
            <v>Specimencup</v>
          </cell>
          <cell r="C137" t="str">
            <v>멸균</v>
          </cell>
          <cell r="D137">
            <v>66865</v>
          </cell>
        </row>
        <row r="138">
          <cell r="A138">
            <v>261</v>
          </cell>
          <cell r="B138" t="str">
            <v>Specimencup</v>
          </cell>
          <cell r="C138" t="str">
            <v>Cap</v>
          </cell>
          <cell r="D138">
            <v>70250</v>
          </cell>
        </row>
        <row r="139">
          <cell r="A139">
            <v>262</v>
          </cell>
          <cell r="B139" t="str">
            <v>Specimencup</v>
          </cell>
          <cell r="C139" t="str">
            <v>Cup</v>
          </cell>
          <cell r="D139">
            <v>45375</v>
          </cell>
        </row>
        <row r="140">
          <cell r="A140">
            <v>263</v>
          </cell>
          <cell r="B140" t="str">
            <v>원심관</v>
          </cell>
          <cell r="D140">
            <v>2000</v>
          </cell>
        </row>
        <row r="141">
          <cell r="A141">
            <v>264</v>
          </cell>
          <cell r="B141" t="str">
            <v>Green-Plate</v>
          </cell>
          <cell r="D141">
            <v>25149</v>
          </cell>
        </row>
        <row r="142">
          <cell r="A142">
            <v>265</v>
          </cell>
          <cell r="B142" t="str">
            <v>Green-Tube  5 ML</v>
          </cell>
          <cell r="D142">
            <v>359950</v>
          </cell>
        </row>
        <row r="143">
          <cell r="A143">
            <v>266</v>
          </cell>
          <cell r="B143" t="str">
            <v>Green-Tube 10 ML</v>
          </cell>
          <cell r="C143" t="str">
            <v>(+Cap)</v>
          </cell>
          <cell r="D143">
            <v>47200</v>
          </cell>
        </row>
        <row r="144">
          <cell r="A144">
            <v>267</v>
          </cell>
          <cell r="B144" t="str">
            <v>Sample Vial</v>
          </cell>
          <cell r="D144">
            <v>2480</v>
          </cell>
        </row>
        <row r="145">
          <cell r="A145">
            <v>268</v>
          </cell>
          <cell r="B145" t="str">
            <v>Sample Cup</v>
          </cell>
          <cell r="C145" t="str">
            <v>GS-2</v>
          </cell>
          <cell r="D145">
            <v>116000</v>
          </cell>
        </row>
        <row r="146">
          <cell r="A146">
            <v>269</v>
          </cell>
          <cell r="B146" t="str">
            <v>Sample Cup</v>
          </cell>
          <cell r="C146" t="str">
            <v>GS-3</v>
          </cell>
          <cell r="D146">
            <v>55000</v>
          </cell>
        </row>
        <row r="147">
          <cell r="A147">
            <v>270</v>
          </cell>
          <cell r="B147" t="str">
            <v>Sample Cup</v>
          </cell>
          <cell r="C147" t="str">
            <v>GS-4</v>
          </cell>
          <cell r="D147">
            <v>2000</v>
          </cell>
        </row>
        <row r="148">
          <cell r="A148">
            <v>271</v>
          </cell>
          <cell r="B148" t="str">
            <v>Dropper</v>
          </cell>
          <cell r="C148" t="str">
            <v>White</v>
          </cell>
          <cell r="D148">
            <v>16900</v>
          </cell>
        </row>
        <row r="149">
          <cell r="A149">
            <v>272</v>
          </cell>
          <cell r="B149" t="str">
            <v>Dropper</v>
          </cell>
          <cell r="C149" t="str">
            <v>Blue</v>
          </cell>
          <cell r="D149">
            <v>7600</v>
          </cell>
        </row>
        <row r="150">
          <cell r="A150">
            <v>273</v>
          </cell>
          <cell r="B150" t="str">
            <v>Dropper</v>
          </cell>
          <cell r="C150" t="str">
            <v>Green</v>
          </cell>
          <cell r="D150">
            <v>14100</v>
          </cell>
        </row>
        <row r="151">
          <cell r="A151">
            <v>274</v>
          </cell>
          <cell r="B151" t="str">
            <v>Micro Centrifuge Tube</v>
          </cell>
          <cell r="D151">
            <v>0</v>
          </cell>
        </row>
        <row r="152">
          <cell r="A152">
            <v>275</v>
          </cell>
          <cell r="B152" t="str">
            <v>Micro Centrifuge Tube</v>
          </cell>
          <cell r="C152" t="str">
            <v>PS-1</v>
          </cell>
          <cell r="D152">
            <v>28000</v>
          </cell>
        </row>
        <row r="153">
          <cell r="A153">
            <v>276</v>
          </cell>
          <cell r="B153" t="str">
            <v>Disposable Beaker</v>
          </cell>
          <cell r="D153">
            <v>0</v>
          </cell>
        </row>
        <row r="154">
          <cell r="A154">
            <v>278</v>
          </cell>
          <cell r="B154" t="str">
            <v>Greenpet-Tip</v>
          </cell>
          <cell r="C154" t="str">
            <v>Blue</v>
          </cell>
          <cell r="D154">
            <v>123000</v>
          </cell>
        </row>
        <row r="155">
          <cell r="A155">
            <v>279</v>
          </cell>
          <cell r="B155" t="str">
            <v>Greenpet-Tip</v>
          </cell>
          <cell r="C155" t="str">
            <v>Yellow</v>
          </cell>
          <cell r="D155">
            <v>0</v>
          </cell>
        </row>
        <row r="156">
          <cell r="A156">
            <v>280</v>
          </cell>
          <cell r="B156" t="str">
            <v>Monoject 1.8ML SC</v>
          </cell>
          <cell r="C156" t="str">
            <v>10.25*50</v>
          </cell>
          <cell r="D156">
            <v>23000</v>
          </cell>
        </row>
        <row r="157">
          <cell r="A157">
            <v>281</v>
          </cell>
          <cell r="B157" t="str">
            <v>Monoject 3ML(3K)</v>
          </cell>
          <cell r="C157" t="str">
            <v>13*75</v>
          </cell>
          <cell r="D157">
            <v>0</v>
          </cell>
        </row>
        <row r="158">
          <cell r="A158">
            <v>282</v>
          </cell>
          <cell r="B158" t="str">
            <v>Monoject 4.5ML SC</v>
          </cell>
          <cell r="C158" t="str">
            <v>13*75</v>
          </cell>
          <cell r="D158">
            <v>7000</v>
          </cell>
        </row>
        <row r="159">
          <cell r="A159">
            <v>283</v>
          </cell>
          <cell r="B159" t="str">
            <v>Vacuject-Tube 5 ML</v>
          </cell>
          <cell r="D159">
            <v>300</v>
          </cell>
        </row>
        <row r="160">
          <cell r="A160">
            <v>285</v>
          </cell>
          <cell r="B160" t="str">
            <v>Tube Rack</v>
          </cell>
          <cell r="C160" t="str">
            <v>A</v>
          </cell>
          <cell r="D160">
            <v>0</v>
          </cell>
        </row>
        <row r="161">
          <cell r="A161">
            <v>290</v>
          </cell>
          <cell r="B161" t="str">
            <v>양두침</v>
          </cell>
          <cell r="D161">
            <v>20000</v>
          </cell>
        </row>
        <row r="162">
          <cell r="A162">
            <v>295</v>
          </cell>
          <cell r="B162" t="str">
            <v>Paper Tape</v>
          </cell>
          <cell r="C162" t="str">
            <v>310 1/2"</v>
          </cell>
          <cell r="D162">
            <v>14286</v>
          </cell>
        </row>
        <row r="163">
          <cell r="A163">
            <v>296</v>
          </cell>
          <cell r="B163" t="str">
            <v>Paper Tape</v>
          </cell>
          <cell r="C163" t="str">
            <v>310 1"</v>
          </cell>
          <cell r="D163">
            <v>1752</v>
          </cell>
        </row>
        <row r="164">
          <cell r="A164">
            <v>297</v>
          </cell>
          <cell r="B164" t="str">
            <v>Paper Tape</v>
          </cell>
          <cell r="C164" t="str">
            <v>315 1/2"</v>
          </cell>
          <cell r="D164">
            <v>8976</v>
          </cell>
        </row>
        <row r="165">
          <cell r="A165">
            <v>298</v>
          </cell>
          <cell r="B165" t="str">
            <v>Paper Tape</v>
          </cell>
          <cell r="C165" t="str">
            <v>315 1"</v>
          </cell>
          <cell r="D165">
            <v>0</v>
          </cell>
        </row>
        <row r="166">
          <cell r="A166">
            <v>301</v>
          </cell>
          <cell r="B166" t="str">
            <v>자궁암진단기구</v>
          </cell>
          <cell r="D166">
            <v>12082</v>
          </cell>
        </row>
        <row r="167">
          <cell r="A167">
            <v>302</v>
          </cell>
          <cell r="B167" t="str">
            <v>Extension Tube</v>
          </cell>
          <cell r="C167" t="str">
            <v>80cm</v>
          </cell>
          <cell r="D167">
            <v>600</v>
          </cell>
        </row>
        <row r="168">
          <cell r="A168">
            <v>305</v>
          </cell>
          <cell r="B168" t="str">
            <v>Infusion Pump</v>
          </cell>
          <cell r="C168" t="str">
            <v>PFA-05</v>
          </cell>
          <cell r="D168">
            <v>6</v>
          </cell>
        </row>
        <row r="169">
          <cell r="A169">
            <v>307</v>
          </cell>
          <cell r="B169" t="str">
            <v>Oxyrex</v>
          </cell>
          <cell r="C169" t="str">
            <v>인공심폐기</v>
          </cell>
          <cell r="D169">
            <v>0</v>
          </cell>
        </row>
        <row r="170">
          <cell r="A170">
            <v>313</v>
          </cell>
          <cell r="B170" t="str">
            <v>H.D.SOL-3(K)</v>
          </cell>
          <cell r="C170" t="str">
            <v>20L</v>
          </cell>
          <cell r="D170">
            <v>90</v>
          </cell>
        </row>
        <row r="171">
          <cell r="A171">
            <v>314</v>
          </cell>
          <cell r="B171" t="str">
            <v>Scalp Vein Set (한대용)</v>
          </cell>
          <cell r="C171" t="str">
            <v>19 G</v>
          </cell>
          <cell r="D171">
            <v>14800</v>
          </cell>
        </row>
        <row r="172">
          <cell r="A172">
            <v>315</v>
          </cell>
          <cell r="B172" t="str">
            <v>Scalp Vein Set (한대용)</v>
          </cell>
          <cell r="C172" t="str">
            <v>23 G</v>
          </cell>
          <cell r="D172">
            <v>18000</v>
          </cell>
        </row>
        <row r="173">
          <cell r="A173">
            <v>316</v>
          </cell>
          <cell r="B173" t="str">
            <v>Greenject- 1</v>
          </cell>
          <cell r="C173" t="str">
            <v>26G 1/2 (80-100)</v>
          </cell>
          <cell r="D173">
            <v>242200</v>
          </cell>
        </row>
        <row r="174">
          <cell r="A174">
            <v>318</v>
          </cell>
          <cell r="B174" t="str">
            <v>Greenject- 1</v>
          </cell>
          <cell r="C174" t="str">
            <v>26G 1/2 (40-100)</v>
          </cell>
          <cell r="D174">
            <v>106200</v>
          </cell>
        </row>
        <row r="175">
          <cell r="A175">
            <v>319</v>
          </cell>
          <cell r="B175" t="str">
            <v>Deltec P.H.Needle</v>
          </cell>
          <cell r="C175" t="str">
            <v>19G 1.0</v>
          </cell>
          <cell r="D175">
            <v>0</v>
          </cell>
        </row>
        <row r="176">
          <cell r="A176">
            <v>321</v>
          </cell>
          <cell r="B176" t="str">
            <v>Greenject- 5</v>
          </cell>
          <cell r="C176" t="str">
            <v>21G 1 1/4 (외포)</v>
          </cell>
          <cell r="D176">
            <v>0</v>
          </cell>
        </row>
        <row r="177">
          <cell r="A177">
            <v>323</v>
          </cell>
          <cell r="B177" t="str">
            <v>Greenject- 5</v>
          </cell>
          <cell r="C177" t="str">
            <v>22G 1 1/4 (외포)</v>
          </cell>
          <cell r="D177">
            <v>12400</v>
          </cell>
        </row>
        <row r="178">
          <cell r="A178">
            <v>327</v>
          </cell>
          <cell r="B178" t="str">
            <v>Petri-dish  87pie</v>
          </cell>
          <cell r="C178" t="str">
            <v>(녹십자)</v>
          </cell>
          <cell r="D178">
            <v>22500</v>
          </cell>
        </row>
        <row r="179">
          <cell r="A179">
            <v>328</v>
          </cell>
          <cell r="B179" t="str">
            <v>Petri-dish  100pie</v>
          </cell>
          <cell r="C179" t="str">
            <v>(녹십자)</v>
          </cell>
          <cell r="D179">
            <v>35500</v>
          </cell>
        </row>
        <row r="180">
          <cell r="A180">
            <v>330</v>
          </cell>
          <cell r="B180" t="str">
            <v>Green-Plate</v>
          </cell>
          <cell r="C180" t="str">
            <v>(녹)</v>
          </cell>
          <cell r="D180">
            <v>11600</v>
          </cell>
        </row>
        <row r="181">
          <cell r="A181">
            <v>332</v>
          </cell>
          <cell r="B181" t="str">
            <v>수액 Set Q-Type</v>
          </cell>
          <cell r="C181" t="str">
            <v>군납용</v>
          </cell>
          <cell r="D181">
            <v>144</v>
          </cell>
        </row>
        <row r="182">
          <cell r="A182">
            <v>334</v>
          </cell>
          <cell r="B182" t="str">
            <v>Green-Needle</v>
          </cell>
          <cell r="C182" t="str">
            <v>21G 1</v>
          </cell>
          <cell r="D182">
            <v>146100</v>
          </cell>
        </row>
        <row r="183">
          <cell r="A183">
            <v>337</v>
          </cell>
          <cell r="B183" t="str">
            <v>Green-Needle</v>
          </cell>
          <cell r="C183" t="str">
            <v>24G 3/4</v>
          </cell>
          <cell r="D183">
            <v>199300</v>
          </cell>
        </row>
        <row r="184">
          <cell r="A184">
            <v>338</v>
          </cell>
          <cell r="B184" t="str">
            <v>Green-Needle</v>
          </cell>
          <cell r="C184" t="str">
            <v>21G 1 1/4</v>
          </cell>
          <cell r="D184">
            <v>160800</v>
          </cell>
        </row>
        <row r="185">
          <cell r="A185">
            <v>342</v>
          </cell>
          <cell r="B185" t="str">
            <v>Green-Needle (연세용)</v>
          </cell>
          <cell r="C185" t="str">
            <v>20G 1 1/4</v>
          </cell>
          <cell r="D185">
            <v>110040</v>
          </cell>
        </row>
        <row r="186">
          <cell r="A186">
            <v>355</v>
          </cell>
          <cell r="B186" t="str">
            <v>Scalp Vein Set</v>
          </cell>
          <cell r="C186" t="str">
            <v>수출용</v>
          </cell>
          <cell r="D186">
            <v>168000</v>
          </cell>
        </row>
        <row r="187">
          <cell r="A187">
            <v>362</v>
          </cell>
          <cell r="B187" t="str">
            <v>혈액 Bag-CPDA-1</v>
          </cell>
          <cell r="C187" t="str">
            <v>Double(320ml 대구용)</v>
          </cell>
          <cell r="D187">
            <v>0</v>
          </cell>
        </row>
        <row r="188">
          <cell r="A188">
            <v>365</v>
          </cell>
          <cell r="B188" t="str">
            <v>A.V.F Set(MEDIKIT)</v>
          </cell>
          <cell r="C188" t="str">
            <v>15G (SP-902S)</v>
          </cell>
          <cell r="D188">
            <v>0</v>
          </cell>
        </row>
        <row r="189">
          <cell r="A189">
            <v>366</v>
          </cell>
          <cell r="B189" t="str">
            <v>A.V.F Set(MEDIKIT)</v>
          </cell>
          <cell r="C189" t="str">
            <v>17G (SP-902S)</v>
          </cell>
          <cell r="D189">
            <v>1249</v>
          </cell>
        </row>
        <row r="190">
          <cell r="A190">
            <v>374</v>
          </cell>
          <cell r="B190" t="str">
            <v>Chamber Holder</v>
          </cell>
          <cell r="D190">
            <v>213</v>
          </cell>
        </row>
        <row r="191">
          <cell r="A191">
            <v>375</v>
          </cell>
          <cell r="B191" t="str">
            <v>Dialyzer Holder</v>
          </cell>
          <cell r="D191">
            <v>16</v>
          </cell>
        </row>
        <row r="192">
          <cell r="A192">
            <v>377</v>
          </cell>
          <cell r="B192" t="str">
            <v>Greenject- 1</v>
          </cell>
          <cell r="C192" t="str">
            <v>(수출용)</v>
          </cell>
          <cell r="D192">
            <v>0</v>
          </cell>
        </row>
        <row r="193">
          <cell r="A193">
            <v>378</v>
          </cell>
          <cell r="B193" t="str">
            <v>Greenject- 2</v>
          </cell>
          <cell r="C193" t="str">
            <v>(수출용)</v>
          </cell>
          <cell r="D193">
            <v>350</v>
          </cell>
        </row>
        <row r="194">
          <cell r="A194">
            <v>379</v>
          </cell>
          <cell r="B194" t="str">
            <v>Greenject- 3</v>
          </cell>
          <cell r="C194" t="str">
            <v>(수출용)</v>
          </cell>
          <cell r="D194">
            <v>528370</v>
          </cell>
        </row>
        <row r="195">
          <cell r="A195">
            <v>380</v>
          </cell>
          <cell r="B195" t="str">
            <v>Greenject- 5</v>
          </cell>
          <cell r="C195" t="str">
            <v>(수출용)</v>
          </cell>
          <cell r="D195">
            <v>29100</v>
          </cell>
        </row>
        <row r="196">
          <cell r="A196">
            <v>381</v>
          </cell>
          <cell r="B196" t="str">
            <v>Greenject- 10</v>
          </cell>
          <cell r="C196" t="str">
            <v>(수출용)</v>
          </cell>
          <cell r="D196">
            <v>250</v>
          </cell>
        </row>
        <row r="197">
          <cell r="A197">
            <v>382</v>
          </cell>
          <cell r="B197" t="str">
            <v>Greenject- 20</v>
          </cell>
          <cell r="C197" t="str">
            <v>(수출용)</v>
          </cell>
          <cell r="D197">
            <v>250</v>
          </cell>
        </row>
        <row r="198">
          <cell r="A198">
            <v>383</v>
          </cell>
          <cell r="B198" t="str">
            <v>Greenject- 30</v>
          </cell>
          <cell r="C198" t="str">
            <v>(수출용)</v>
          </cell>
          <cell r="D198">
            <v>30000</v>
          </cell>
        </row>
        <row r="199">
          <cell r="A199">
            <v>384</v>
          </cell>
          <cell r="B199" t="str">
            <v>Greenject- 50</v>
          </cell>
          <cell r="C199" t="str">
            <v>(수출용)</v>
          </cell>
          <cell r="D199">
            <v>400</v>
          </cell>
        </row>
        <row r="200">
          <cell r="A200">
            <v>390</v>
          </cell>
          <cell r="B200" t="str">
            <v>Green-Needle</v>
          </cell>
          <cell r="C200" t="str">
            <v>수출용</v>
          </cell>
          <cell r="D200">
            <v>0</v>
          </cell>
        </row>
        <row r="201">
          <cell r="A201">
            <v>395</v>
          </cell>
          <cell r="B201" t="str">
            <v>Transfer Bag</v>
          </cell>
          <cell r="C201" t="str">
            <v>600 ml</v>
          </cell>
          <cell r="D201">
            <v>6962</v>
          </cell>
        </row>
        <row r="202">
          <cell r="A202">
            <v>396</v>
          </cell>
          <cell r="B202" t="str">
            <v>Transfer Bag</v>
          </cell>
          <cell r="C202" t="str">
            <v>수출용(300ML)</v>
          </cell>
          <cell r="D202">
            <v>25100</v>
          </cell>
        </row>
        <row r="203">
          <cell r="A203">
            <v>397</v>
          </cell>
          <cell r="B203" t="str">
            <v>Peritosol 150</v>
          </cell>
          <cell r="C203" t="str">
            <v>0.5 L</v>
          </cell>
          <cell r="D203">
            <v>1372</v>
          </cell>
        </row>
        <row r="204">
          <cell r="A204">
            <v>399</v>
          </cell>
          <cell r="B204" t="str">
            <v>Vacuject-Tube 5ML(3K)</v>
          </cell>
          <cell r="C204" t="str">
            <v>13*75</v>
          </cell>
          <cell r="D204">
            <v>258100</v>
          </cell>
        </row>
        <row r="205">
          <cell r="A205">
            <v>400</v>
          </cell>
          <cell r="B205" t="str">
            <v>Monoject 5ML(EDTA-3K)</v>
          </cell>
          <cell r="C205" t="str">
            <v>13*100</v>
          </cell>
          <cell r="D205">
            <v>101198</v>
          </cell>
        </row>
        <row r="206">
          <cell r="A206">
            <v>401</v>
          </cell>
          <cell r="B206" t="str">
            <v>Monoject 7ML Plain</v>
          </cell>
          <cell r="C206" t="str">
            <v>13*100</v>
          </cell>
          <cell r="D206">
            <v>11900</v>
          </cell>
        </row>
        <row r="207">
          <cell r="A207">
            <v>403</v>
          </cell>
          <cell r="B207" t="str">
            <v>Monoject 7ML</v>
          </cell>
          <cell r="C207" t="str">
            <v>Corvac sst</v>
          </cell>
          <cell r="D207">
            <v>0</v>
          </cell>
        </row>
        <row r="208">
          <cell r="A208">
            <v>404</v>
          </cell>
          <cell r="B208" t="str">
            <v>Monoject 10ML</v>
          </cell>
          <cell r="C208" t="str">
            <v>Sodium Heparin</v>
          </cell>
          <cell r="D208">
            <v>0</v>
          </cell>
        </row>
        <row r="209">
          <cell r="A209">
            <v>405</v>
          </cell>
          <cell r="B209" t="str">
            <v>Monoject 10ML(Plain)</v>
          </cell>
          <cell r="C209" t="str">
            <v>16*100</v>
          </cell>
          <cell r="D209">
            <v>20900</v>
          </cell>
        </row>
        <row r="210">
          <cell r="A210">
            <v>409</v>
          </cell>
          <cell r="B210" t="str">
            <v>Monoject 15ML(Plain)</v>
          </cell>
          <cell r="C210" t="str">
            <v>16*125</v>
          </cell>
          <cell r="D210">
            <v>18000</v>
          </cell>
        </row>
        <row r="211">
          <cell r="A211">
            <v>427</v>
          </cell>
          <cell r="B211" t="str">
            <v>Vacuject-Tube 7 ML</v>
          </cell>
          <cell r="D211">
            <v>10000</v>
          </cell>
        </row>
        <row r="212">
          <cell r="A212">
            <v>428</v>
          </cell>
          <cell r="B212" t="str">
            <v>Vacuject-Tube 10 ML</v>
          </cell>
          <cell r="D212">
            <v>700</v>
          </cell>
        </row>
        <row r="213">
          <cell r="A213">
            <v>431</v>
          </cell>
          <cell r="B213" t="str">
            <v>수혈 Set</v>
          </cell>
          <cell r="C213" t="str">
            <v>20 G</v>
          </cell>
          <cell r="D213">
            <v>61680</v>
          </cell>
        </row>
        <row r="214">
          <cell r="A214">
            <v>434</v>
          </cell>
          <cell r="B214" t="str">
            <v>Greenpet-Tip</v>
          </cell>
          <cell r="C214" t="str">
            <v>G</v>
          </cell>
          <cell r="D214">
            <v>535000</v>
          </cell>
        </row>
        <row r="215">
          <cell r="A215">
            <v>440</v>
          </cell>
          <cell r="B215" t="str">
            <v>Greenject- 10</v>
          </cell>
          <cell r="C215" t="str">
            <v>무침</v>
          </cell>
          <cell r="D215">
            <v>59600</v>
          </cell>
        </row>
        <row r="216">
          <cell r="A216">
            <v>441</v>
          </cell>
          <cell r="B216" t="str">
            <v>Green- T/C</v>
          </cell>
          <cell r="C216" t="str">
            <v>Bottle</v>
          </cell>
          <cell r="D216">
            <v>20</v>
          </cell>
        </row>
        <row r="217">
          <cell r="A217">
            <v>447</v>
          </cell>
          <cell r="B217" t="str">
            <v>Green-Tube 10 ML</v>
          </cell>
          <cell r="D217">
            <v>40000</v>
          </cell>
        </row>
        <row r="218">
          <cell r="A218">
            <v>450</v>
          </cell>
          <cell r="B218" t="str">
            <v>Multiple Needle</v>
          </cell>
          <cell r="C218" t="str">
            <v>21G 1 1/2</v>
          </cell>
          <cell r="D218">
            <v>7300</v>
          </cell>
        </row>
        <row r="219">
          <cell r="A219">
            <v>456</v>
          </cell>
          <cell r="B219" t="str">
            <v>Cryo Tube</v>
          </cell>
          <cell r="D219">
            <v>0</v>
          </cell>
        </row>
        <row r="220">
          <cell r="A220">
            <v>464</v>
          </cell>
          <cell r="B220" t="str">
            <v>H.D.Sol-BC</v>
          </cell>
          <cell r="C220" t="str">
            <v>A 액</v>
          </cell>
          <cell r="D220">
            <v>7745</v>
          </cell>
        </row>
        <row r="221">
          <cell r="A221">
            <v>468</v>
          </cell>
          <cell r="B221" t="str">
            <v>Greenject- 20</v>
          </cell>
          <cell r="C221" t="str">
            <v>18G 1 1/2</v>
          </cell>
          <cell r="D221">
            <v>5500</v>
          </cell>
        </row>
        <row r="222">
          <cell r="A222">
            <v>471</v>
          </cell>
          <cell r="B222" t="str">
            <v>H.D SOL-BC</v>
          </cell>
          <cell r="C222" t="str">
            <v>B 액</v>
          </cell>
          <cell r="D222">
            <v>7363</v>
          </cell>
        </row>
        <row r="223">
          <cell r="A223">
            <v>474</v>
          </cell>
          <cell r="B223" t="str">
            <v>Peritosol휴대주머니</v>
          </cell>
          <cell r="C223" t="str">
            <v>가방식</v>
          </cell>
          <cell r="D223">
            <v>102</v>
          </cell>
        </row>
        <row r="224">
          <cell r="A224">
            <v>476</v>
          </cell>
          <cell r="B224" t="str">
            <v>Green B/C</v>
          </cell>
          <cell r="C224" t="str">
            <v>N-45</v>
          </cell>
          <cell r="D224">
            <v>110</v>
          </cell>
        </row>
        <row r="225">
          <cell r="A225">
            <v>478</v>
          </cell>
          <cell r="B225" t="str">
            <v>Peritosol 복대</v>
          </cell>
          <cell r="C225" t="str">
            <v>벨트식</v>
          </cell>
          <cell r="D225">
            <v>350</v>
          </cell>
        </row>
        <row r="226">
          <cell r="A226">
            <v>484</v>
          </cell>
          <cell r="B226" t="str">
            <v>Vivac Vaccum Unit</v>
          </cell>
          <cell r="D226">
            <v>304</v>
          </cell>
        </row>
        <row r="227">
          <cell r="A227">
            <v>488</v>
          </cell>
          <cell r="B227" t="str">
            <v>Neo Peritosol 150</v>
          </cell>
          <cell r="C227" t="str">
            <v>1 L</v>
          </cell>
          <cell r="D227">
            <v>767</v>
          </cell>
        </row>
        <row r="228">
          <cell r="A228">
            <v>494</v>
          </cell>
          <cell r="B228" t="str">
            <v>Fine Catheter</v>
          </cell>
          <cell r="C228" t="str">
            <v>MDMPF - 1511</v>
          </cell>
          <cell r="D228">
            <v>30</v>
          </cell>
        </row>
        <row r="229">
          <cell r="A229">
            <v>495</v>
          </cell>
          <cell r="B229" t="str">
            <v>Fine Catheter</v>
          </cell>
          <cell r="C229" t="str">
            <v>MDMPF-2011</v>
          </cell>
          <cell r="D229">
            <v>0</v>
          </cell>
        </row>
        <row r="230">
          <cell r="A230">
            <v>497</v>
          </cell>
          <cell r="B230" t="str">
            <v>원심튜브</v>
          </cell>
          <cell r="C230" t="str">
            <v>C50</v>
          </cell>
          <cell r="D230">
            <v>16580</v>
          </cell>
        </row>
        <row r="231">
          <cell r="A231">
            <v>498</v>
          </cell>
          <cell r="B231" t="str">
            <v>Delivery Set</v>
          </cell>
          <cell r="C231" t="str">
            <v>CDS-C3</v>
          </cell>
          <cell r="D231">
            <v>1</v>
          </cell>
        </row>
        <row r="232">
          <cell r="A232">
            <v>508</v>
          </cell>
          <cell r="B232" t="str">
            <v>Sepacell</v>
          </cell>
          <cell r="C232" t="str">
            <v>R 500N</v>
          </cell>
          <cell r="D232">
            <v>2689</v>
          </cell>
        </row>
        <row r="233">
          <cell r="A233">
            <v>516</v>
          </cell>
          <cell r="B233" t="str">
            <v>Peritosol휴대주머니</v>
          </cell>
          <cell r="C233" t="str">
            <v>복대식</v>
          </cell>
          <cell r="D233">
            <v>146</v>
          </cell>
        </row>
        <row r="234">
          <cell r="A234">
            <v>517</v>
          </cell>
          <cell r="B234" t="str">
            <v>Peritosol Stand</v>
          </cell>
          <cell r="D234">
            <v>103</v>
          </cell>
        </row>
        <row r="235">
          <cell r="A235">
            <v>518</v>
          </cell>
          <cell r="B235" t="str">
            <v>Depth Filter</v>
          </cell>
          <cell r="D235">
            <v>0</v>
          </cell>
        </row>
        <row r="236">
          <cell r="A236">
            <v>521</v>
          </cell>
          <cell r="B236" t="str">
            <v>Clot Remover</v>
          </cell>
          <cell r="C236" t="str">
            <v>CR-1</v>
          </cell>
          <cell r="D236">
            <v>1</v>
          </cell>
        </row>
        <row r="237">
          <cell r="A237">
            <v>522</v>
          </cell>
          <cell r="B237" t="str">
            <v>I.V. Catheter</v>
          </cell>
          <cell r="C237" t="str">
            <v>24G 3/4</v>
          </cell>
          <cell r="D237">
            <v>5988</v>
          </cell>
        </row>
        <row r="238">
          <cell r="A238">
            <v>523</v>
          </cell>
          <cell r="B238" t="str">
            <v>Sample Cup</v>
          </cell>
          <cell r="C238" t="str">
            <v>R.C</v>
          </cell>
          <cell r="D238">
            <v>251000</v>
          </cell>
        </row>
        <row r="239">
          <cell r="A239">
            <v>525</v>
          </cell>
          <cell r="B239" t="str">
            <v>복강 Catheter</v>
          </cell>
          <cell r="C239" t="str">
            <v>Tenck. 1cuff(성인용)</v>
          </cell>
          <cell r="D239">
            <v>0</v>
          </cell>
        </row>
        <row r="240">
          <cell r="A240">
            <v>526</v>
          </cell>
          <cell r="B240" t="str">
            <v>복강 Catheter</v>
          </cell>
          <cell r="C240" t="str">
            <v>Tenck. 2cuff(성인용)</v>
          </cell>
          <cell r="D240">
            <v>242</v>
          </cell>
        </row>
        <row r="241">
          <cell r="A241">
            <v>528</v>
          </cell>
          <cell r="B241" t="str">
            <v>복강 Catheter</v>
          </cell>
          <cell r="C241" t="str">
            <v>T.W.H-O.Z-2</v>
          </cell>
          <cell r="D241">
            <v>96</v>
          </cell>
        </row>
        <row r="242">
          <cell r="A242">
            <v>531</v>
          </cell>
          <cell r="B242" t="str">
            <v>Vacuject-Tube 5 ML</v>
          </cell>
          <cell r="C242" t="str">
            <v>R.C.</v>
          </cell>
          <cell r="D242">
            <v>0</v>
          </cell>
        </row>
        <row r="243">
          <cell r="A243">
            <v>535</v>
          </cell>
          <cell r="B243" t="str">
            <v>복강 Catheter</v>
          </cell>
          <cell r="C243" t="str">
            <v>Tenck. 1cuff(소아용)</v>
          </cell>
          <cell r="D243">
            <v>108</v>
          </cell>
        </row>
        <row r="244">
          <cell r="A244">
            <v>536</v>
          </cell>
          <cell r="B244" t="str">
            <v>복강 Catheter</v>
          </cell>
          <cell r="C244" t="str">
            <v>Tenck. 2cuff(소아용)</v>
          </cell>
          <cell r="D244">
            <v>390</v>
          </cell>
        </row>
        <row r="245">
          <cell r="A245">
            <v>537</v>
          </cell>
          <cell r="B245" t="str">
            <v>Stencils</v>
          </cell>
          <cell r="C245" t="str">
            <v>ST-SN-T2</v>
          </cell>
          <cell r="D245">
            <v>1047</v>
          </cell>
        </row>
        <row r="246">
          <cell r="A246">
            <v>540</v>
          </cell>
          <cell r="B246" t="str">
            <v>Green B/C</v>
          </cell>
          <cell r="C246" t="str">
            <v>C-45</v>
          </cell>
          <cell r="D246">
            <v>150</v>
          </cell>
        </row>
        <row r="247">
          <cell r="A247">
            <v>553</v>
          </cell>
          <cell r="B247" t="str">
            <v>Green-Tube  5 ML</v>
          </cell>
          <cell r="C247" t="str">
            <v>(수출용)</v>
          </cell>
          <cell r="D247">
            <v>300000</v>
          </cell>
        </row>
        <row r="248">
          <cell r="A248">
            <v>554</v>
          </cell>
          <cell r="B248" t="str">
            <v>A.V.F. Set</v>
          </cell>
          <cell r="C248" t="str">
            <v>16G (수출용)</v>
          </cell>
          <cell r="D248">
            <v>0</v>
          </cell>
        </row>
        <row r="249">
          <cell r="A249">
            <v>555</v>
          </cell>
          <cell r="B249" t="str">
            <v>Perito Cat</v>
          </cell>
          <cell r="C249" t="str">
            <v>성인용</v>
          </cell>
          <cell r="D249">
            <v>191</v>
          </cell>
        </row>
        <row r="250">
          <cell r="A250">
            <v>559</v>
          </cell>
          <cell r="B250" t="str">
            <v>Vacuject-Tube 7ML(RC)</v>
          </cell>
          <cell r="C250" t="str">
            <v>16*75</v>
          </cell>
          <cell r="D250">
            <v>132200</v>
          </cell>
        </row>
        <row r="251">
          <cell r="A251">
            <v>561</v>
          </cell>
          <cell r="B251" t="str">
            <v>Swanneck Catheter</v>
          </cell>
          <cell r="C251" t="str">
            <v>SN-T2-Right</v>
          </cell>
          <cell r="D251">
            <v>380</v>
          </cell>
        </row>
        <row r="252">
          <cell r="A252">
            <v>562</v>
          </cell>
          <cell r="B252" t="str">
            <v>Swanneck Catheter</v>
          </cell>
          <cell r="C252" t="str">
            <v>SN-T2-Left</v>
          </cell>
          <cell r="D252">
            <v>260</v>
          </cell>
        </row>
        <row r="253">
          <cell r="A253">
            <v>563</v>
          </cell>
          <cell r="B253" t="str">
            <v>Peritosol 교환 Kit</v>
          </cell>
          <cell r="D253">
            <v>155</v>
          </cell>
        </row>
        <row r="254">
          <cell r="A254">
            <v>564</v>
          </cell>
          <cell r="B254" t="str">
            <v>Micropore  #1530-0</v>
          </cell>
          <cell r="C254" t="str">
            <v>1/2" * 9.14 m</v>
          </cell>
          <cell r="D254">
            <v>3</v>
          </cell>
        </row>
        <row r="255">
          <cell r="A255">
            <v>565</v>
          </cell>
          <cell r="B255" t="str">
            <v>Micropore  #1530-1</v>
          </cell>
          <cell r="C255" t="str">
            <v>1" * 9.14 m</v>
          </cell>
          <cell r="D255">
            <v>0</v>
          </cell>
        </row>
        <row r="256">
          <cell r="A256">
            <v>571</v>
          </cell>
          <cell r="B256" t="str">
            <v>Haemonetics Bag</v>
          </cell>
          <cell r="C256">
            <v>690</v>
          </cell>
          <cell r="D256">
            <v>0</v>
          </cell>
        </row>
        <row r="257">
          <cell r="A257">
            <v>573</v>
          </cell>
          <cell r="B257" t="str">
            <v>Vacuject-Tube 5ML(적십자</v>
          </cell>
          <cell r="C257" t="str">
            <v>13*75</v>
          </cell>
          <cell r="D257">
            <v>60000</v>
          </cell>
        </row>
        <row r="258">
          <cell r="A258">
            <v>580</v>
          </cell>
          <cell r="B258" t="str">
            <v>Thoracic Catheter</v>
          </cell>
          <cell r="C258" t="str">
            <v>50.8cm</v>
          </cell>
          <cell r="D258">
            <v>0</v>
          </cell>
        </row>
        <row r="259">
          <cell r="A259">
            <v>582</v>
          </cell>
          <cell r="B259" t="str">
            <v>주사침분리통</v>
          </cell>
          <cell r="D259">
            <v>233</v>
          </cell>
        </row>
        <row r="260">
          <cell r="A260">
            <v>585</v>
          </cell>
          <cell r="B260" t="str">
            <v>Peritosol 425</v>
          </cell>
          <cell r="C260" t="str">
            <v>0.5 L</v>
          </cell>
          <cell r="D260">
            <v>173</v>
          </cell>
        </row>
        <row r="261">
          <cell r="A261">
            <v>587</v>
          </cell>
          <cell r="B261" t="str">
            <v>Extension Tube</v>
          </cell>
          <cell r="C261" t="str">
            <v>110cm</v>
          </cell>
          <cell r="D261">
            <v>87450</v>
          </cell>
        </row>
        <row r="262">
          <cell r="A262">
            <v>588</v>
          </cell>
          <cell r="B262" t="str">
            <v>Extension Tube</v>
          </cell>
          <cell r="C262" t="str">
            <v>150cm</v>
          </cell>
          <cell r="D262">
            <v>18400</v>
          </cell>
        </row>
        <row r="263">
          <cell r="A263">
            <v>589</v>
          </cell>
          <cell r="B263" t="str">
            <v>Extension Tube</v>
          </cell>
          <cell r="C263" t="str">
            <v>B-Type</v>
          </cell>
          <cell r="D263">
            <v>19600</v>
          </cell>
        </row>
        <row r="264">
          <cell r="A264">
            <v>590</v>
          </cell>
          <cell r="B264" t="str">
            <v>I.V. Catheter</v>
          </cell>
          <cell r="C264" t="str">
            <v>수출용</v>
          </cell>
          <cell r="D264">
            <v>25000</v>
          </cell>
        </row>
        <row r="265">
          <cell r="A265">
            <v>598</v>
          </cell>
          <cell r="B265" t="str">
            <v>AVI Pump</v>
          </cell>
          <cell r="C265" t="str">
            <v>3M</v>
          </cell>
          <cell r="D265">
            <v>3</v>
          </cell>
        </row>
        <row r="266">
          <cell r="A266">
            <v>602</v>
          </cell>
          <cell r="B266" t="str">
            <v>Tegaderm #1624</v>
          </cell>
          <cell r="C266" t="str">
            <v>6 * 7cm</v>
          </cell>
          <cell r="D266">
            <v>9</v>
          </cell>
        </row>
        <row r="267">
          <cell r="A267">
            <v>610</v>
          </cell>
          <cell r="B267" t="str">
            <v>Disposable Skin Stapler</v>
          </cell>
          <cell r="C267" t="str">
            <v>DS-25</v>
          </cell>
          <cell r="D267">
            <v>0</v>
          </cell>
        </row>
        <row r="268">
          <cell r="A268">
            <v>611</v>
          </cell>
          <cell r="B268" t="str">
            <v>Peritosol 150</v>
          </cell>
          <cell r="C268" t="str">
            <v>1.5 L</v>
          </cell>
          <cell r="D268">
            <v>3431</v>
          </cell>
        </row>
        <row r="269">
          <cell r="A269">
            <v>616</v>
          </cell>
          <cell r="B269" t="str">
            <v>Steri-Strip #R1548</v>
          </cell>
          <cell r="C269" t="str">
            <v>1 * 5"</v>
          </cell>
          <cell r="D269">
            <v>4</v>
          </cell>
        </row>
        <row r="270">
          <cell r="A270">
            <v>621</v>
          </cell>
          <cell r="B270" t="str">
            <v>Micropore  #1530-2</v>
          </cell>
          <cell r="C270" t="str">
            <v>2" * 9.14 m</v>
          </cell>
          <cell r="D270">
            <v>0</v>
          </cell>
        </row>
        <row r="271">
          <cell r="A271">
            <v>623</v>
          </cell>
          <cell r="B271" t="str">
            <v>Assembled Needle</v>
          </cell>
          <cell r="C271" t="str">
            <v>(18G~24G)</v>
          </cell>
          <cell r="D271">
            <v>9600000</v>
          </cell>
        </row>
        <row r="272">
          <cell r="A272">
            <v>628</v>
          </cell>
          <cell r="B272" t="str">
            <v>백신주사기</v>
          </cell>
          <cell r="C272" t="str">
            <v>덕용 (관납)</v>
          </cell>
          <cell r="D272">
            <v>127500</v>
          </cell>
        </row>
        <row r="273">
          <cell r="A273">
            <v>632</v>
          </cell>
          <cell r="B273" t="str">
            <v>Peritosol 250</v>
          </cell>
          <cell r="C273" t="str">
            <v>1.5 L</v>
          </cell>
          <cell r="D273">
            <v>618</v>
          </cell>
        </row>
        <row r="274">
          <cell r="A274">
            <v>633</v>
          </cell>
          <cell r="B274" t="str">
            <v>Peritosol 425</v>
          </cell>
          <cell r="C274" t="str">
            <v>1.5 L</v>
          </cell>
          <cell r="D274">
            <v>1485</v>
          </cell>
        </row>
        <row r="275">
          <cell r="A275">
            <v>634</v>
          </cell>
          <cell r="B275" t="str">
            <v>Peritosol-(Y) 150</v>
          </cell>
          <cell r="C275" t="str">
            <v>2 L</v>
          </cell>
          <cell r="D275">
            <v>0</v>
          </cell>
        </row>
        <row r="276">
          <cell r="A276">
            <v>635</v>
          </cell>
          <cell r="B276" t="str">
            <v>Peritosol-(Y) 425</v>
          </cell>
          <cell r="C276" t="str">
            <v>2 L</v>
          </cell>
          <cell r="D276">
            <v>0</v>
          </cell>
        </row>
        <row r="277">
          <cell r="A277">
            <v>636</v>
          </cell>
          <cell r="B277" t="str">
            <v>Vacuject-Tube 7ML(2K)</v>
          </cell>
          <cell r="C277" t="str">
            <v>16*75</v>
          </cell>
          <cell r="D277">
            <v>70000</v>
          </cell>
        </row>
        <row r="278">
          <cell r="A278">
            <v>637</v>
          </cell>
          <cell r="B278" t="str">
            <v>Sili Stopper</v>
          </cell>
          <cell r="C278" t="str">
            <v>P-12</v>
          </cell>
          <cell r="D278">
            <v>12000</v>
          </cell>
        </row>
        <row r="279">
          <cell r="A279">
            <v>638</v>
          </cell>
          <cell r="B279" t="str">
            <v>Sili Stopper</v>
          </cell>
          <cell r="C279" t="str">
            <v>P-15</v>
          </cell>
          <cell r="D279">
            <v>21100</v>
          </cell>
        </row>
        <row r="280">
          <cell r="A280">
            <v>639</v>
          </cell>
          <cell r="B280" t="str">
            <v>Sili Stopper</v>
          </cell>
          <cell r="C280" t="str">
            <v>P-17</v>
          </cell>
          <cell r="D280">
            <v>12500</v>
          </cell>
        </row>
        <row r="281">
          <cell r="A281">
            <v>640</v>
          </cell>
          <cell r="B281" t="str">
            <v>Sili Stopper</v>
          </cell>
          <cell r="C281" t="str">
            <v>P-19</v>
          </cell>
          <cell r="D281">
            <v>39800</v>
          </cell>
        </row>
        <row r="282">
          <cell r="A282">
            <v>641</v>
          </cell>
          <cell r="B282" t="str">
            <v>Sili Stopper</v>
          </cell>
          <cell r="C282" t="str">
            <v>P-22</v>
          </cell>
          <cell r="D282">
            <v>6000</v>
          </cell>
        </row>
        <row r="283">
          <cell r="A283">
            <v>642</v>
          </cell>
          <cell r="B283" t="str">
            <v>Sili Stopper</v>
          </cell>
          <cell r="C283" t="str">
            <v>P-24</v>
          </cell>
          <cell r="D283">
            <v>13300</v>
          </cell>
        </row>
        <row r="284">
          <cell r="A284">
            <v>643</v>
          </cell>
          <cell r="B284" t="str">
            <v>Sili Stopper</v>
          </cell>
          <cell r="C284" t="str">
            <v>P-32</v>
          </cell>
          <cell r="D284">
            <v>33350</v>
          </cell>
        </row>
        <row r="285">
          <cell r="A285">
            <v>644</v>
          </cell>
          <cell r="B285" t="str">
            <v>H.D.Sol-1(J)</v>
          </cell>
          <cell r="C285" t="str">
            <v>20L</v>
          </cell>
          <cell r="D285">
            <v>0</v>
          </cell>
        </row>
        <row r="286">
          <cell r="A286">
            <v>651</v>
          </cell>
          <cell r="B286" t="str">
            <v>I.V. Catheter</v>
          </cell>
          <cell r="C286" t="str">
            <v>18G 1 1/4</v>
          </cell>
          <cell r="D286">
            <v>37264</v>
          </cell>
        </row>
        <row r="287">
          <cell r="A287">
            <v>653</v>
          </cell>
          <cell r="B287" t="str">
            <v>A.V.F. Set</v>
          </cell>
          <cell r="C287" t="str">
            <v>16G Luer Lock</v>
          </cell>
          <cell r="D287">
            <v>24963</v>
          </cell>
        </row>
        <row r="288">
          <cell r="A288">
            <v>662</v>
          </cell>
          <cell r="B288" t="str">
            <v>Subclavian Catheter</v>
          </cell>
          <cell r="C288" t="str">
            <v>CP-1200</v>
          </cell>
          <cell r="D288">
            <v>0</v>
          </cell>
        </row>
        <row r="289">
          <cell r="A289">
            <v>663</v>
          </cell>
          <cell r="B289" t="str">
            <v>Subclavian Catheter</v>
          </cell>
          <cell r="C289" t="str">
            <v>CP-1150</v>
          </cell>
          <cell r="D289">
            <v>0</v>
          </cell>
        </row>
        <row r="290">
          <cell r="A290">
            <v>664</v>
          </cell>
          <cell r="B290" t="str">
            <v>복강관류액주입관</v>
          </cell>
          <cell r="C290" t="str">
            <v>Y-Set</v>
          </cell>
          <cell r="D290">
            <v>43</v>
          </cell>
        </row>
        <row r="291">
          <cell r="A291">
            <v>666</v>
          </cell>
          <cell r="B291" t="str">
            <v>염화벤잘 코늄액</v>
          </cell>
          <cell r="C291" t="str">
            <v>100 ml</v>
          </cell>
          <cell r="D291">
            <v>353</v>
          </cell>
        </row>
        <row r="292">
          <cell r="A292">
            <v>667</v>
          </cell>
          <cell r="B292" t="str">
            <v>Extension Tube</v>
          </cell>
          <cell r="C292" t="str">
            <v>90cm</v>
          </cell>
          <cell r="D292">
            <v>79718</v>
          </cell>
        </row>
        <row r="293">
          <cell r="A293">
            <v>670</v>
          </cell>
          <cell r="B293" t="str">
            <v>Vacuject-Tube 7ML(3K)</v>
          </cell>
          <cell r="C293" t="str">
            <v>13*100</v>
          </cell>
          <cell r="D293">
            <v>100</v>
          </cell>
        </row>
        <row r="294">
          <cell r="A294">
            <v>691</v>
          </cell>
          <cell r="B294" t="str">
            <v>C.T. 촬영용 Set</v>
          </cell>
          <cell r="D294">
            <v>400</v>
          </cell>
        </row>
        <row r="295">
          <cell r="A295">
            <v>692</v>
          </cell>
          <cell r="B295" t="str">
            <v>Hemofilter</v>
          </cell>
          <cell r="C295" t="str">
            <v>PAN-50P/03</v>
          </cell>
          <cell r="D295">
            <v>0</v>
          </cell>
        </row>
        <row r="296">
          <cell r="A296">
            <v>708</v>
          </cell>
          <cell r="B296" t="str">
            <v>Fine Catheter</v>
          </cell>
          <cell r="C296" t="str">
            <v>MDMPA-1511</v>
          </cell>
          <cell r="D296">
            <v>0</v>
          </cell>
        </row>
        <row r="297">
          <cell r="A297">
            <v>709</v>
          </cell>
          <cell r="B297" t="str">
            <v>Fine Catheter</v>
          </cell>
          <cell r="C297" t="str">
            <v>MDMPA-2011</v>
          </cell>
          <cell r="D297">
            <v>0</v>
          </cell>
        </row>
        <row r="298">
          <cell r="A298">
            <v>710</v>
          </cell>
          <cell r="B298" t="str">
            <v>Fine Catheter</v>
          </cell>
          <cell r="C298" t="str">
            <v>MDMTA-1407</v>
          </cell>
          <cell r="D298">
            <v>0</v>
          </cell>
        </row>
        <row r="299">
          <cell r="A299">
            <v>711</v>
          </cell>
          <cell r="B299" t="str">
            <v>Fine Catheter</v>
          </cell>
          <cell r="C299" t="str">
            <v>MDMTA-2407</v>
          </cell>
          <cell r="D299">
            <v>0</v>
          </cell>
        </row>
        <row r="300">
          <cell r="A300">
            <v>712</v>
          </cell>
          <cell r="B300" t="str">
            <v>Fine Catheter</v>
          </cell>
          <cell r="C300" t="str">
            <v>MBB-0738</v>
          </cell>
          <cell r="D300">
            <v>0</v>
          </cell>
        </row>
        <row r="301">
          <cell r="A301">
            <v>714</v>
          </cell>
          <cell r="B301" t="str">
            <v>Fine Catheter</v>
          </cell>
          <cell r="C301" t="str">
            <v>MEA</v>
          </cell>
          <cell r="D301">
            <v>0</v>
          </cell>
        </row>
        <row r="302">
          <cell r="A302">
            <v>716</v>
          </cell>
          <cell r="B302" t="str">
            <v>Neo Peritosol 250</v>
          </cell>
          <cell r="C302" t="str">
            <v>1 L</v>
          </cell>
          <cell r="D302">
            <v>0</v>
          </cell>
        </row>
        <row r="303">
          <cell r="A303">
            <v>717</v>
          </cell>
          <cell r="B303" t="str">
            <v>Neo Peritosol 425</v>
          </cell>
          <cell r="C303" t="str">
            <v>1 L</v>
          </cell>
          <cell r="D303">
            <v>2501</v>
          </cell>
        </row>
        <row r="304">
          <cell r="A304">
            <v>720</v>
          </cell>
          <cell r="B304" t="str">
            <v>투석용 안락의자</v>
          </cell>
          <cell r="C304" t="str">
            <v>Mobile Chair</v>
          </cell>
          <cell r="D304">
            <v>0</v>
          </cell>
        </row>
        <row r="305">
          <cell r="A305">
            <v>721</v>
          </cell>
          <cell r="B305" t="str">
            <v>Syrin Tube</v>
          </cell>
          <cell r="C305" t="str">
            <v>21G 1 1/2</v>
          </cell>
          <cell r="D305">
            <v>0</v>
          </cell>
        </row>
        <row r="306">
          <cell r="A306">
            <v>723</v>
          </cell>
          <cell r="B306" t="str">
            <v>Sepacell</v>
          </cell>
          <cell r="C306" t="str">
            <v>R 500A</v>
          </cell>
          <cell r="D306">
            <v>11791</v>
          </cell>
        </row>
        <row r="307">
          <cell r="A307">
            <v>724</v>
          </cell>
          <cell r="B307" t="str">
            <v>Sepacell</v>
          </cell>
          <cell r="C307" t="str">
            <v>PL-10N</v>
          </cell>
          <cell r="D307">
            <v>14</v>
          </cell>
        </row>
        <row r="308">
          <cell r="A308">
            <v>725</v>
          </cell>
          <cell r="B308" t="str">
            <v>혈액투석기 (수입)</v>
          </cell>
          <cell r="C308" t="str">
            <v>AM-40M-SD</v>
          </cell>
          <cell r="D308">
            <v>2808</v>
          </cell>
        </row>
        <row r="309">
          <cell r="A309">
            <v>726</v>
          </cell>
          <cell r="B309" t="str">
            <v>혈액투석기 (수입)</v>
          </cell>
          <cell r="C309" t="str">
            <v>AM-50M-SD</v>
          </cell>
          <cell r="D309">
            <v>19283</v>
          </cell>
        </row>
        <row r="310">
          <cell r="A310">
            <v>727</v>
          </cell>
          <cell r="B310" t="str">
            <v>혈액투석기 (수입)</v>
          </cell>
          <cell r="C310" t="str">
            <v>AM-50H-SD</v>
          </cell>
          <cell r="D310">
            <v>6060</v>
          </cell>
        </row>
        <row r="311">
          <cell r="A311">
            <v>733</v>
          </cell>
          <cell r="B311" t="str">
            <v>Sepacell</v>
          </cell>
          <cell r="C311" t="str">
            <v>PL-10A</v>
          </cell>
          <cell r="D311">
            <v>36</v>
          </cell>
        </row>
        <row r="312">
          <cell r="A312">
            <v>735</v>
          </cell>
          <cell r="B312" t="str">
            <v>H.D.SOL-2(S)</v>
          </cell>
          <cell r="C312" t="str">
            <v>20L</v>
          </cell>
          <cell r="D312">
            <v>117</v>
          </cell>
        </row>
        <row r="313">
          <cell r="A313">
            <v>740</v>
          </cell>
          <cell r="B313" t="str">
            <v>혈액회로</v>
          </cell>
          <cell r="C313" t="str">
            <v>GCL-216-E</v>
          </cell>
          <cell r="D313">
            <v>1474</v>
          </cell>
        </row>
        <row r="314">
          <cell r="A314">
            <v>743</v>
          </cell>
          <cell r="B314" t="str">
            <v>Sepacell</v>
          </cell>
          <cell r="C314" t="str">
            <v>PL-5A</v>
          </cell>
          <cell r="D314">
            <v>17</v>
          </cell>
        </row>
        <row r="315">
          <cell r="A315">
            <v>744</v>
          </cell>
          <cell r="B315" t="str">
            <v>Sepacell</v>
          </cell>
          <cell r="C315" t="str">
            <v>PL-5N</v>
          </cell>
          <cell r="D315">
            <v>0</v>
          </cell>
        </row>
        <row r="316">
          <cell r="A316">
            <v>746</v>
          </cell>
          <cell r="B316" t="str">
            <v>Hemofilter</v>
          </cell>
          <cell r="C316" t="str">
            <v>PAN-250/06</v>
          </cell>
          <cell r="D316">
            <v>81</v>
          </cell>
        </row>
        <row r="317">
          <cell r="A317">
            <v>762</v>
          </cell>
          <cell r="B317" t="str">
            <v>Transfer Bag</v>
          </cell>
          <cell r="C317" t="str">
            <v>1000 ml</v>
          </cell>
          <cell r="D317">
            <v>4984</v>
          </cell>
        </row>
        <row r="318">
          <cell r="A318">
            <v>775</v>
          </cell>
          <cell r="B318" t="str">
            <v>하트만주</v>
          </cell>
          <cell r="C318" t="str">
            <v>1000ml</v>
          </cell>
          <cell r="D318">
            <v>30</v>
          </cell>
        </row>
        <row r="319">
          <cell r="A319">
            <v>776</v>
          </cell>
          <cell r="B319" t="str">
            <v>Prosorba</v>
          </cell>
          <cell r="D319">
            <v>8</v>
          </cell>
        </row>
        <row r="320">
          <cell r="A320">
            <v>783</v>
          </cell>
          <cell r="B320" t="str">
            <v>Deltec</v>
          </cell>
          <cell r="C320" t="str">
            <v>Clip</v>
          </cell>
          <cell r="D320">
            <v>0</v>
          </cell>
        </row>
        <row r="321">
          <cell r="A321">
            <v>786</v>
          </cell>
          <cell r="B321" t="str">
            <v>수액 Set</v>
          </cell>
          <cell r="C321" t="str">
            <v>C-A Type</v>
          </cell>
          <cell r="D321">
            <v>4460</v>
          </cell>
        </row>
        <row r="322">
          <cell r="A322">
            <v>788</v>
          </cell>
          <cell r="B322" t="str">
            <v>혈액 Bag ACD-A</v>
          </cell>
          <cell r="C322" t="str">
            <v>500 ML</v>
          </cell>
          <cell r="D322">
            <v>3296</v>
          </cell>
        </row>
        <row r="323">
          <cell r="A323">
            <v>789</v>
          </cell>
          <cell r="B323" t="str">
            <v>Hemofilter Line</v>
          </cell>
          <cell r="D323">
            <v>53</v>
          </cell>
        </row>
        <row r="324">
          <cell r="A324">
            <v>790</v>
          </cell>
          <cell r="B324" t="str">
            <v>Peritosol-(Y) 150</v>
          </cell>
          <cell r="C324" t="str">
            <v>1 L</v>
          </cell>
          <cell r="D324">
            <v>0</v>
          </cell>
        </row>
        <row r="325">
          <cell r="A325">
            <v>791</v>
          </cell>
          <cell r="B325" t="str">
            <v>Peritosol-(Y) 425</v>
          </cell>
          <cell r="C325" t="str">
            <v>1 L</v>
          </cell>
          <cell r="D325">
            <v>0</v>
          </cell>
        </row>
        <row r="326">
          <cell r="A326">
            <v>797</v>
          </cell>
          <cell r="B326" t="str">
            <v>Perex</v>
          </cell>
          <cell r="C326" t="str">
            <v>GP-90</v>
          </cell>
          <cell r="D326">
            <v>2</v>
          </cell>
        </row>
        <row r="327">
          <cell r="A327">
            <v>803</v>
          </cell>
          <cell r="B327" t="str">
            <v>Coban #1581</v>
          </cell>
          <cell r="C327" t="str">
            <v>1" * 4.5m</v>
          </cell>
          <cell r="D327">
            <v>0</v>
          </cell>
        </row>
        <row r="328">
          <cell r="A328">
            <v>804</v>
          </cell>
          <cell r="B328" t="str">
            <v>Coban #1582</v>
          </cell>
          <cell r="C328" t="str">
            <v>2" * 4.5m</v>
          </cell>
          <cell r="D328">
            <v>0</v>
          </cell>
        </row>
        <row r="329">
          <cell r="A329">
            <v>806</v>
          </cell>
          <cell r="B329" t="str">
            <v>Coban #1584</v>
          </cell>
          <cell r="C329" t="str">
            <v>4" * 4.5m</v>
          </cell>
          <cell r="D329">
            <v>0</v>
          </cell>
        </row>
        <row r="330">
          <cell r="A330">
            <v>808</v>
          </cell>
          <cell r="B330" t="str">
            <v>A.V.F Set(MEDIKIT)</v>
          </cell>
          <cell r="C330" t="str">
            <v>16G (SP-902S)</v>
          </cell>
          <cell r="D330">
            <v>62550</v>
          </cell>
        </row>
        <row r="331">
          <cell r="A331">
            <v>812</v>
          </cell>
          <cell r="B331" t="str">
            <v>Neo Peritosol 150</v>
          </cell>
          <cell r="C331" t="str">
            <v>2 L</v>
          </cell>
          <cell r="D331">
            <v>2092</v>
          </cell>
        </row>
        <row r="332">
          <cell r="A332">
            <v>813</v>
          </cell>
          <cell r="B332" t="str">
            <v>Neo Peritosol 425</v>
          </cell>
          <cell r="C332" t="str">
            <v>2 L</v>
          </cell>
          <cell r="D332">
            <v>1231</v>
          </cell>
        </row>
        <row r="333">
          <cell r="A333">
            <v>817</v>
          </cell>
          <cell r="B333" t="str">
            <v>Disposable Cap</v>
          </cell>
          <cell r="C333" t="str">
            <v>Neo (Box)</v>
          </cell>
          <cell r="D333">
            <v>122</v>
          </cell>
        </row>
        <row r="334">
          <cell r="A334">
            <v>819</v>
          </cell>
          <cell r="B334" t="str">
            <v>복강관류액주입관</v>
          </cell>
          <cell r="C334" t="str">
            <v>Neo</v>
          </cell>
          <cell r="D334">
            <v>72</v>
          </cell>
        </row>
        <row r="335">
          <cell r="A335">
            <v>820</v>
          </cell>
          <cell r="B335" t="str">
            <v>Peritosol 교환 Kit</v>
          </cell>
          <cell r="C335" t="str">
            <v>Neo</v>
          </cell>
          <cell r="D335">
            <v>82</v>
          </cell>
        </row>
        <row r="336">
          <cell r="A336">
            <v>821</v>
          </cell>
          <cell r="B336" t="str">
            <v>Fine Trap</v>
          </cell>
          <cell r="D336">
            <v>95</v>
          </cell>
        </row>
        <row r="337">
          <cell r="A337">
            <v>822</v>
          </cell>
          <cell r="B337" t="str">
            <v>Greenject- 30</v>
          </cell>
          <cell r="C337" t="str">
            <v>비포장</v>
          </cell>
          <cell r="D337">
            <v>5000</v>
          </cell>
        </row>
        <row r="338">
          <cell r="A338">
            <v>824</v>
          </cell>
          <cell r="B338" t="str">
            <v>혈액 Bag-CPDA-1</v>
          </cell>
          <cell r="C338" t="str">
            <v>Double(400ml)</v>
          </cell>
          <cell r="D338">
            <v>68173</v>
          </cell>
        </row>
        <row r="339">
          <cell r="A339">
            <v>826</v>
          </cell>
          <cell r="B339" t="str">
            <v>혈액 Bag-CPDA-1</v>
          </cell>
          <cell r="C339" t="str">
            <v>Triple(400ml)</v>
          </cell>
          <cell r="D339">
            <v>24104</v>
          </cell>
        </row>
        <row r="340">
          <cell r="A340">
            <v>832</v>
          </cell>
          <cell r="B340" t="str">
            <v>Disposable Skin Stapler</v>
          </cell>
          <cell r="C340" t="str">
            <v>PGX-35R</v>
          </cell>
          <cell r="D340">
            <v>1</v>
          </cell>
        </row>
        <row r="341">
          <cell r="A341">
            <v>833</v>
          </cell>
          <cell r="B341" t="str">
            <v>Disposable Skin Stapler</v>
          </cell>
          <cell r="C341" t="str">
            <v>PGX-35W</v>
          </cell>
          <cell r="D341">
            <v>2</v>
          </cell>
        </row>
        <row r="342">
          <cell r="A342">
            <v>836</v>
          </cell>
          <cell r="B342" t="str">
            <v>Cancermia A/S Charge</v>
          </cell>
          <cell r="D342">
            <v>1</v>
          </cell>
        </row>
        <row r="343">
          <cell r="A343">
            <v>838</v>
          </cell>
          <cell r="B343" t="str">
            <v>Extension Tube P.P</v>
          </cell>
          <cell r="C343" t="str">
            <v>150cm</v>
          </cell>
          <cell r="D343">
            <v>14100</v>
          </cell>
        </row>
        <row r="344">
          <cell r="A344">
            <v>843</v>
          </cell>
          <cell r="B344" t="str">
            <v>Neo Peritosol 250</v>
          </cell>
          <cell r="C344" t="str">
            <v>2 L</v>
          </cell>
          <cell r="D344">
            <v>1744</v>
          </cell>
        </row>
        <row r="345">
          <cell r="A345">
            <v>846</v>
          </cell>
          <cell r="B345" t="str">
            <v>Y-Set 소독액</v>
          </cell>
          <cell r="C345" t="str">
            <v>500 ml</v>
          </cell>
          <cell r="D345">
            <v>156</v>
          </cell>
        </row>
        <row r="346">
          <cell r="A346">
            <v>847</v>
          </cell>
          <cell r="B346" t="str">
            <v>One Pipette</v>
          </cell>
          <cell r="C346" t="str">
            <v>1-20ml</v>
          </cell>
          <cell r="D346">
            <v>5</v>
          </cell>
        </row>
        <row r="347">
          <cell r="A347">
            <v>848</v>
          </cell>
          <cell r="B347" t="str">
            <v>One Pipette</v>
          </cell>
          <cell r="C347" t="str">
            <v>20-200ml</v>
          </cell>
          <cell r="D347">
            <v>4</v>
          </cell>
        </row>
        <row r="348">
          <cell r="A348">
            <v>850</v>
          </cell>
          <cell r="B348" t="str">
            <v>Neo Peritosol 150</v>
          </cell>
          <cell r="C348" t="str">
            <v>0.5 L</v>
          </cell>
          <cell r="D348">
            <v>0</v>
          </cell>
        </row>
        <row r="349">
          <cell r="A349">
            <v>852</v>
          </cell>
          <cell r="B349" t="str">
            <v>Neo Peritosol 425</v>
          </cell>
          <cell r="C349" t="str">
            <v>0.5 L</v>
          </cell>
          <cell r="D349">
            <v>0</v>
          </cell>
        </row>
        <row r="350">
          <cell r="A350">
            <v>854</v>
          </cell>
          <cell r="B350" t="str">
            <v>백신주사기</v>
          </cell>
          <cell r="C350" t="str">
            <v>덕용(비매품)</v>
          </cell>
          <cell r="D350">
            <v>509100</v>
          </cell>
        </row>
        <row r="351">
          <cell r="A351">
            <v>855</v>
          </cell>
          <cell r="B351" t="str">
            <v>혈액 Bag-CPDA</v>
          </cell>
          <cell r="C351" t="str">
            <v>Single(250ml:수)</v>
          </cell>
          <cell r="D351">
            <v>3300</v>
          </cell>
        </row>
        <row r="352">
          <cell r="A352">
            <v>856</v>
          </cell>
          <cell r="B352" t="str">
            <v>혈액 Bag-CPDA</v>
          </cell>
          <cell r="C352" t="str">
            <v>Single(350ml:수)</v>
          </cell>
          <cell r="D352">
            <v>0</v>
          </cell>
        </row>
        <row r="353">
          <cell r="A353">
            <v>857</v>
          </cell>
          <cell r="B353" t="str">
            <v>혈액 Bag-CPDA</v>
          </cell>
          <cell r="C353" t="str">
            <v>Single(500ml:수)</v>
          </cell>
          <cell r="D353">
            <v>20000</v>
          </cell>
        </row>
        <row r="354">
          <cell r="A354">
            <v>858</v>
          </cell>
          <cell r="B354" t="str">
            <v>Deltec Cannula</v>
          </cell>
          <cell r="C354" t="str">
            <v>19G 1.0</v>
          </cell>
          <cell r="D354">
            <v>0</v>
          </cell>
        </row>
        <row r="355">
          <cell r="A355">
            <v>859</v>
          </cell>
          <cell r="B355" t="str">
            <v>Deltec Cannula</v>
          </cell>
          <cell r="C355" t="str">
            <v>19G 0.75</v>
          </cell>
          <cell r="D355">
            <v>0</v>
          </cell>
        </row>
        <row r="356">
          <cell r="A356">
            <v>860</v>
          </cell>
          <cell r="B356" t="str">
            <v>Deltec Cannula</v>
          </cell>
          <cell r="C356" t="str">
            <v>20G 1.0</v>
          </cell>
          <cell r="D356">
            <v>0</v>
          </cell>
        </row>
        <row r="357">
          <cell r="A357">
            <v>861</v>
          </cell>
          <cell r="B357" t="str">
            <v>Deltec Cannula</v>
          </cell>
          <cell r="C357" t="str">
            <v>20G 0.75</v>
          </cell>
          <cell r="D357">
            <v>0</v>
          </cell>
        </row>
        <row r="358">
          <cell r="A358">
            <v>862</v>
          </cell>
          <cell r="B358" t="str">
            <v>Deltec Cannula</v>
          </cell>
          <cell r="C358" t="str">
            <v>22G 1.0</v>
          </cell>
          <cell r="D358">
            <v>0</v>
          </cell>
        </row>
        <row r="359">
          <cell r="A359">
            <v>863</v>
          </cell>
          <cell r="B359" t="str">
            <v>Deltec Cannula</v>
          </cell>
          <cell r="C359" t="str">
            <v>22G 0.75</v>
          </cell>
          <cell r="D359">
            <v>0</v>
          </cell>
        </row>
        <row r="360">
          <cell r="A360">
            <v>864</v>
          </cell>
          <cell r="B360" t="str">
            <v>적하침</v>
          </cell>
          <cell r="D360">
            <v>7000</v>
          </cell>
        </row>
        <row r="361">
          <cell r="A361">
            <v>865</v>
          </cell>
          <cell r="B361" t="str">
            <v>그린카디오졸액-에이</v>
          </cell>
          <cell r="C361" t="str">
            <v>1000ml</v>
          </cell>
          <cell r="D361">
            <v>0</v>
          </cell>
        </row>
        <row r="362">
          <cell r="A362">
            <v>867</v>
          </cell>
          <cell r="B362" t="str">
            <v>Varginal Dilater</v>
          </cell>
          <cell r="C362" t="str">
            <v>대</v>
          </cell>
          <cell r="D362">
            <v>11</v>
          </cell>
        </row>
        <row r="363">
          <cell r="A363">
            <v>868</v>
          </cell>
          <cell r="B363" t="str">
            <v>Varginal Dilater</v>
          </cell>
          <cell r="C363" t="str">
            <v>중</v>
          </cell>
          <cell r="D363">
            <v>50</v>
          </cell>
        </row>
        <row r="364">
          <cell r="A364">
            <v>880</v>
          </cell>
          <cell r="B364" t="str">
            <v>Water Bolus</v>
          </cell>
          <cell r="C364" t="str">
            <v>100 pie</v>
          </cell>
          <cell r="D364">
            <v>5</v>
          </cell>
        </row>
        <row r="365">
          <cell r="A365">
            <v>881</v>
          </cell>
          <cell r="B365" t="str">
            <v>Water Bolus</v>
          </cell>
          <cell r="C365" t="str">
            <v>150 pie</v>
          </cell>
          <cell r="D365">
            <v>5</v>
          </cell>
        </row>
        <row r="366">
          <cell r="A366">
            <v>882</v>
          </cell>
          <cell r="B366" t="str">
            <v>Water Bolus</v>
          </cell>
          <cell r="C366" t="str">
            <v>200 pie</v>
          </cell>
          <cell r="D366">
            <v>5</v>
          </cell>
        </row>
        <row r="367">
          <cell r="A367">
            <v>890</v>
          </cell>
          <cell r="B367" t="str">
            <v>염화벤잘 코늄액</v>
          </cell>
          <cell r="C367" t="str">
            <v>500 ml</v>
          </cell>
          <cell r="D367">
            <v>692</v>
          </cell>
        </row>
        <row r="368">
          <cell r="A368">
            <v>892</v>
          </cell>
          <cell r="B368" t="str">
            <v>Fine Catheter</v>
          </cell>
          <cell r="C368" t="str">
            <v>MAB-2010</v>
          </cell>
          <cell r="D368">
            <v>45</v>
          </cell>
        </row>
        <row r="369">
          <cell r="A369">
            <v>893</v>
          </cell>
          <cell r="B369" t="str">
            <v>Fine Catheter</v>
          </cell>
          <cell r="C369" t="str">
            <v>Msnpa-1708</v>
          </cell>
          <cell r="D369">
            <v>70</v>
          </cell>
        </row>
        <row r="370">
          <cell r="A370">
            <v>897</v>
          </cell>
          <cell r="B370" t="str">
            <v>수액 Set Q-Type</v>
          </cell>
          <cell r="C370" t="str">
            <v>23G</v>
          </cell>
          <cell r="D370">
            <v>22060</v>
          </cell>
        </row>
        <row r="371">
          <cell r="A371">
            <v>911</v>
          </cell>
          <cell r="B371" t="str">
            <v>Greenject- 10</v>
          </cell>
          <cell r="C371" t="str">
            <v>18G 1 1/2</v>
          </cell>
          <cell r="D371">
            <v>68900</v>
          </cell>
        </row>
        <row r="372">
          <cell r="A372">
            <v>913</v>
          </cell>
          <cell r="B372" t="str">
            <v>Gripper Needle Sub Ass'y</v>
          </cell>
          <cell r="C372" t="str">
            <v>W/I (30-2613)</v>
          </cell>
          <cell r="D372">
            <v>0</v>
          </cell>
        </row>
        <row r="373">
          <cell r="A373">
            <v>962</v>
          </cell>
          <cell r="B373" t="str">
            <v>Adult Cardiac Sucker</v>
          </cell>
          <cell r="C373">
            <v>11009010</v>
          </cell>
          <cell r="D373">
            <v>50</v>
          </cell>
        </row>
        <row r="374">
          <cell r="A374">
            <v>1019</v>
          </cell>
          <cell r="B374" t="str">
            <v>Pediatric Arterial Filte</v>
          </cell>
          <cell r="C374" t="str">
            <v>소</v>
          </cell>
          <cell r="D374">
            <v>88</v>
          </cell>
        </row>
        <row r="375">
          <cell r="A375">
            <v>1025</v>
          </cell>
          <cell r="B375" t="str">
            <v>Oxyflo</v>
          </cell>
          <cell r="C375" t="str">
            <v>수출용</v>
          </cell>
          <cell r="D375">
            <v>0</v>
          </cell>
        </row>
        <row r="376">
          <cell r="A376">
            <v>1026</v>
          </cell>
          <cell r="B376" t="str">
            <v>Arterial Filter</v>
          </cell>
          <cell r="C376" t="str">
            <v>Adult(대)</v>
          </cell>
          <cell r="D376">
            <v>0</v>
          </cell>
        </row>
        <row r="377">
          <cell r="A377">
            <v>1028</v>
          </cell>
          <cell r="B377" t="str">
            <v>Sample Cup</v>
          </cell>
          <cell r="C377" t="str">
            <v>R.C-2</v>
          </cell>
          <cell r="D377">
            <v>57000</v>
          </cell>
        </row>
        <row r="378">
          <cell r="A378">
            <v>1045</v>
          </cell>
          <cell r="B378" t="str">
            <v>Haemonetics Bag</v>
          </cell>
          <cell r="C378">
            <v>692</v>
          </cell>
          <cell r="D378">
            <v>0</v>
          </cell>
        </row>
        <row r="379">
          <cell r="A379">
            <v>1052</v>
          </cell>
          <cell r="B379" t="str">
            <v>Immusorba</v>
          </cell>
          <cell r="C379" t="str">
            <v>Im-TR 350</v>
          </cell>
          <cell r="D379">
            <v>12</v>
          </cell>
        </row>
        <row r="380">
          <cell r="A380">
            <v>1053</v>
          </cell>
          <cell r="B380" t="str">
            <v>Immusorba</v>
          </cell>
          <cell r="C380" t="str">
            <v>Im-PM 350</v>
          </cell>
          <cell r="D380">
            <v>18</v>
          </cell>
        </row>
        <row r="381">
          <cell r="A381">
            <v>1060</v>
          </cell>
          <cell r="B381" t="str">
            <v>Procon Pump</v>
          </cell>
          <cell r="D381">
            <v>1</v>
          </cell>
        </row>
        <row r="382">
          <cell r="A382">
            <v>1062</v>
          </cell>
          <cell r="B382" t="str">
            <v>Deltec P.H.Needle</v>
          </cell>
          <cell r="C382" t="str">
            <v>20G 1.0</v>
          </cell>
          <cell r="D382">
            <v>0</v>
          </cell>
        </row>
        <row r="383">
          <cell r="A383">
            <v>1063</v>
          </cell>
          <cell r="B383" t="str">
            <v>Deltec P.H.Needle</v>
          </cell>
          <cell r="C383" t="str">
            <v>20G 1.0 90</v>
          </cell>
          <cell r="D383">
            <v>0</v>
          </cell>
        </row>
        <row r="384">
          <cell r="A384">
            <v>1104</v>
          </cell>
          <cell r="B384" t="str">
            <v>Urine Bag</v>
          </cell>
          <cell r="C384" t="str">
            <v>대구용</v>
          </cell>
          <cell r="D384">
            <v>0</v>
          </cell>
        </row>
        <row r="385">
          <cell r="A385">
            <v>1108</v>
          </cell>
          <cell r="B385" t="str">
            <v>혈액 Bag-CPDA</v>
          </cell>
          <cell r="C385" t="str">
            <v>Triple(500ml:수)</v>
          </cell>
          <cell r="D385">
            <v>0</v>
          </cell>
        </row>
        <row r="386">
          <cell r="A386">
            <v>1109</v>
          </cell>
          <cell r="B386" t="str">
            <v>HYPEREX Tubing Set</v>
          </cell>
          <cell r="D386">
            <v>7</v>
          </cell>
        </row>
        <row r="387">
          <cell r="A387">
            <v>1122</v>
          </cell>
          <cell r="B387" t="str">
            <v>Cascadeflo</v>
          </cell>
          <cell r="C387" t="str">
            <v>AC-1760</v>
          </cell>
          <cell r="D387">
            <v>0</v>
          </cell>
        </row>
        <row r="388">
          <cell r="A388">
            <v>1123</v>
          </cell>
          <cell r="B388" t="str">
            <v>Cascadeflo</v>
          </cell>
          <cell r="C388" t="str">
            <v>AC-1770</v>
          </cell>
          <cell r="D388">
            <v>0</v>
          </cell>
        </row>
        <row r="389">
          <cell r="A389">
            <v>1124</v>
          </cell>
          <cell r="B389" t="str">
            <v>Blood Tubing</v>
          </cell>
          <cell r="C389" t="str">
            <v>PT-A901</v>
          </cell>
          <cell r="D389">
            <v>0</v>
          </cell>
        </row>
        <row r="390">
          <cell r="A390">
            <v>1125</v>
          </cell>
          <cell r="B390" t="str">
            <v>Blood Tubing</v>
          </cell>
          <cell r="C390" t="str">
            <v>PT-A912</v>
          </cell>
          <cell r="D390">
            <v>0</v>
          </cell>
        </row>
        <row r="391">
          <cell r="A391">
            <v>1126</v>
          </cell>
          <cell r="B391" t="str">
            <v>Blood Tubing</v>
          </cell>
          <cell r="C391" t="str">
            <v>PT-A921</v>
          </cell>
          <cell r="D391">
            <v>0</v>
          </cell>
        </row>
        <row r="392">
          <cell r="A392">
            <v>1128</v>
          </cell>
          <cell r="B392" t="str">
            <v>혈액 Bag CPD/SAG-M</v>
          </cell>
          <cell r="C392" t="str">
            <v>Triple(450ml:수)</v>
          </cell>
          <cell r="D392">
            <v>0</v>
          </cell>
        </row>
        <row r="393">
          <cell r="A393">
            <v>1129</v>
          </cell>
          <cell r="B393" t="str">
            <v>혈액 Bag CPD/SAG-M</v>
          </cell>
          <cell r="C393" t="str">
            <v>Quadruple(450ml:수)</v>
          </cell>
          <cell r="D393">
            <v>0</v>
          </cell>
        </row>
        <row r="394">
          <cell r="A394">
            <v>1134</v>
          </cell>
          <cell r="B394" t="str">
            <v>면 봉</v>
          </cell>
          <cell r="C394" t="str">
            <v>(Box)</v>
          </cell>
          <cell r="D394">
            <v>108</v>
          </cell>
        </row>
        <row r="395">
          <cell r="A395">
            <v>1135</v>
          </cell>
          <cell r="B395" t="str">
            <v>Gauze</v>
          </cell>
          <cell r="C395" t="str">
            <v>2*2"(Box)</v>
          </cell>
          <cell r="D395">
            <v>758</v>
          </cell>
        </row>
        <row r="396">
          <cell r="A396">
            <v>1136</v>
          </cell>
          <cell r="B396" t="str">
            <v>Gauze</v>
          </cell>
          <cell r="C396" t="str">
            <v>4*4"(Box)</v>
          </cell>
          <cell r="D396">
            <v>0</v>
          </cell>
        </row>
        <row r="397">
          <cell r="A397">
            <v>1141</v>
          </cell>
          <cell r="B397" t="str">
            <v>I.V.Pole Stand</v>
          </cell>
          <cell r="D397">
            <v>1</v>
          </cell>
        </row>
        <row r="398">
          <cell r="A398">
            <v>1165</v>
          </cell>
          <cell r="B398" t="str">
            <v>One Pipette</v>
          </cell>
          <cell r="C398" t="str">
            <v>10-100ml</v>
          </cell>
          <cell r="D398">
            <v>10</v>
          </cell>
        </row>
        <row r="399">
          <cell r="A399">
            <v>1166</v>
          </cell>
          <cell r="B399" t="str">
            <v>복강 Adaptor</v>
          </cell>
          <cell r="C399" t="str">
            <v>Luer Lock Type</v>
          </cell>
          <cell r="D399">
            <v>235</v>
          </cell>
        </row>
        <row r="400">
          <cell r="A400">
            <v>1176</v>
          </cell>
          <cell r="B400" t="str">
            <v>Break-off Part</v>
          </cell>
          <cell r="C400" t="str">
            <v>NPBI</v>
          </cell>
          <cell r="D400">
            <v>0</v>
          </cell>
        </row>
        <row r="401">
          <cell r="A401">
            <v>1180</v>
          </cell>
          <cell r="B401" t="str">
            <v>혈액 Bag-CPDA</v>
          </cell>
          <cell r="C401" t="str">
            <v>Double(500ml:수)</v>
          </cell>
          <cell r="D401">
            <v>60</v>
          </cell>
        </row>
        <row r="402">
          <cell r="A402">
            <v>1184</v>
          </cell>
          <cell r="B402" t="str">
            <v>혈액 Bag-CPDA</v>
          </cell>
          <cell r="C402" t="str">
            <v>Double(350ml:수)</v>
          </cell>
          <cell r="D402">
            <v>5060</v>
          </cell>
        </row>
        <row r="403">
          <cell r="A403">
            <v>1185</v>
          </cell>
          <cell r="B403" t="str">
            <v>혈액 Bag-CPDA</v>
          </cell>
          <cell r="C403" t="str">
            <v>Triple(350ml:수)</v>
          </cell>
          <cell r="D403">
            <v>0</v>
          </cell>
        </row>
        <row r="404">
          <cell r="A404">
            <v>1187</v>
          </cell>
          <cell r="B404" t="str">
            <v>Softner Resin</v>
          </cell>
          <cell r="D404">
            <v>0</v>
          </cell>
        </row>
        <row r="405">
          <cell r="A405">
            <v>1188</v>
          </cell>
          <cell r="B405" t="str">
            <v>Carbon Resin</v>
          </cell>
          <cell r="D405">
            <v>0</v>
          </cell>
        </row>
        <row r="406">
          <cell r="A406">
            <v>1189</v>
          </cell>
          <cell r="B406" t="str">
            <v>Kelly</v>
          </cell>
          <cell r="D406">
            <v>3959</v>
          </cell>
        </row>
        <row r="407">
          <cell r="A407">
            <v>1192</v>
          </cell>
          <cell r="B407" t="str">
            <v>Greenject- 3</v>
          </cell>
          <cell r="C407" t="str">
            <v>23G 1 (비매품)</v>
          </cell>
          <cell r="D407">
            <v>84000</v>
          </cell>
        </row>
        <row r="408">
          <cell r="A408">
            <v>1200</v>
          </cell>
          <cell r="B408" t="str">
            <v>전자혈압계</v>
          </cell>
          <cell r="C408" t="str">
            <v>401 B</v>
          </cell>
          <cell r="D408">
            <v>71</v>
          </cell>
        </row>
        <row r="409">
          <cell r="A409">
            <v>1231</v>
          </cell>
          <cell r="B409" t="str">
            <v>Ecoline</v>
          </cell>
          <cell r="C409" t="str">
            <v>GCP-040MI</v>
          </cell>
          <cell r="D409">
            <v>9</v>
          </cell>
        </row>
        <row r="410">
          <cell r="A410">
            <v>1233</v>
          </cell>
          <cell r="B410" t="str">
            <v>Ecoline</v>
          </cell>
          <cell r="C410" t="str">
            <v>GCP-727MA</v>
          </cell>
          <cell r="D410">
            <v>5</v>
          </cell>
        </row>
        <row r="411">
          <cell r="A411">
            <v>1234</v>
          </cell>
          <cell r="B411" t="str">
            <v>Ecoline</v>
          </cell>
          <cell r="C411" t="str">
            <v>GCP-619MA</v>
          </cell>
          <cell r="D411">
            <v>5</v>
          </cell>
        </row>
        <row r="412">
          <cell r="A412">
            <v>1235</v>
          </cell>
          <cell r="B412" t="str">
            <v>Ecoline</v>
          </cell>
          <cell r="C412" t="str">
            <v>GCP-267MA</v>
          </cell>
          <cell r="D412">
            <v>4</v>
          </cell>
        </row>
        <row r="413">
          <cell r="A413">
            <v>1236</v>
          </cell>
          <cell r="B413" t="str">
            <v>Ecoline</v>
          </cell>
          <cell r="C413" t="str">
            <v>GCP-267MI</v>
          </cell>
          <cell r="D413">
            <v>7</v>
          </cell>
        </row>
        <row r="414">
          <cell r="A414">
            <v>1237</v>
          </cell>
          <cell r="B414" t="str">
            <v>Ecoline</v>
          </cell>
          <cell r="C414" t="str">
            <v>GCP-192MA</v>
          </cell>
          <cell r="D414">
            <v>15</v>
          </cell>
        </row>
        <row r="415">
          <cell r="A415">
            <v>1238</v>
          </cell>
          <cell r="B415" t="str">
            <v>Ecoline</v>
          </cell>
          <cell r="C415" t="str">
            <v>GCP-192MI</v>
          </cell>
          <cell r="D415">
            <v>2</v>
          </cell>
        </row>
        <row r="416">
          <cell r="A416">
            <v>1239</v>
          </cell>
          <cell r="B416" t="str">
            <v>Ecoline</v>
          </cell>
          <cell r="C416" t="str">
            <v>GCP-192MP</v>
          </cell>
          <cell r="D416">
            <v>2</v>
          </cell>
        </row>
        <row r="417">
          <cell r="A417">
            <v>1240</v>
          </cell>
          <cell r="B417" t="str">
            <v>Ecoline</v>
          </cell>
          <cell r="C417" t="str">
            <v>GCP-2000MA</v>
          </cell>
          <cell r="D417">
            <v>3</v>
          </cell>
        </row>
        <row r="418">
          <cell r="A418">
            <v>1241</v>
          </cell>
          <cell r="B418" t="str">
            <v>Ecoline</v>
          </cell>
          <cell r="C418" t="str">
            <v>GCP-2000MP</v>
          </cell>
          <cell r="D418">
            <v>3</v>
          </cell>
        </row>
        <row r="419">
          <cell r="A419">
            <v>1317</v>
          </cell>
          <cell r="B419" t="str">
            <v>Bag 가온기</v>
          </cell>
          <cell r="D419">
            <v>240</v>
          </cell>
        </row>
        <row r="420">
          <cell r="A420">
            <v>1341</v>
          </cell>
          <cell r="B420" t="str">
            <v>Volumetric Set</v>
          </cell>
          <cell r="D420">
            <v>3046</v>
          </cell>
        </row>
        <row r="421">
          <cell r="A421">
            <v>1388</v>
          </cell>
          <cell r="B421" t="str">
            <v>혈액투석기 (수입)</v>
          </cell>
          <cell r="C421" t="str">
            <v>AM-UP-75</v>
          </cell>
          <cell r="D421">
            <v>118</v>
          </cell>
        </row>
        <row r="422">
          <cell r="A422">
            <v>1398</v>
          </cell>
          <cell r="B422" t="str">
            <v>전자혈압계</v>
          </cell>
          <cell r="C422" t="str">
            <v>411C</v>
          </cell>
          <cell r="D422">
            <v>160</v>
          </cell>
        </row>
        <row r="423">
          <cell r="A423">
            <v>1400</v>
          </cell>
          <cell r="B423" t="str">
            <v>혈액회로</v>
          </cell>
          <cell r="C423" t="str">
            <v>GCL-269B</v>
          </cell>
          <cell r="D423">
            <v>3255</v>
          </cell>
        </row>
        <row r="424">
          <cell r="A424">
            <v>1431</v>
          </cell>
          <cell r="B424" t="str">
            <v>Cascadeflo</v>
          </cell>
          <cell r="C424" t="str">
            <v>AC-1730</v>
          </cell>
          <cell r="D424">
            <v>0</v>
          </cell>
        </row>
        <row r="425">
          <cell r="A425">
            <v>1434</v>
          </cell>
          <cell r="B425" t="str">
            <v>Scalp Vein Set</v>
          </cell>
          <cell r="C425" t="str">
            <v>녹십자용</v>
          </cell>
          <cell r="D425">
            <v>82200</v>
          </cell>
        </row>
        <row r="426">
          <cell r="A426">
            <v>1437</v>
          </cell>
          <cell r="B426" t="str">
            <v>Deltec</v>
          </cell>
          <cell r="C426" t="str">
            <v>P.E Foam</v>
          </cell>
          <cell r="D426">
            <v>0</v>
          </cell>
        </row>
        <row r="427">
          <cell r="A427">
            <v>1440</v>
          </cell>
          <cell r="B427" t="str">
            <v>수액 Set</v>
          </cell>
          <cell r="C427" t="str">
            <v>QS-Type</v>
          </cell>
          <cell r="D427">
            <v>60350</v>
          </cell>
        </row>
        <row r="428">
          <cell r="A428">
            <v>1468</v>
          </cell>
          <cell r="B428" t="str">
            <v>Cord Clamp</v>
          </cell>
          <cell r="C428" t="str">
            <v>수출용</v>
          </cell>
          <cell r="D428">
            <v>66000</v>
          </cell>
        </row>
        <row r="429">
          <cell r="A429">
            <v>1507</v>
          </cell>
          <cell r="B429" t="str">
            <v>Monoject 5ML(Plain)</v>
          </cell>
          <cell r="C429" t="str">
            <v>13*75</v>
          </cell>
          <cell r="D429">
            <v>472900</v>
          </cell>
        </row>
        <row r="430">
          <cell r="A430">
            <v>1508</v>
          </cell>
          <cell r="B430" t="str">
            <v>Multiple Needle</v>
          </cell>
          <cell r="C430" t="str">
            <v>21G 1 1/2 (Mono)</v>
          </cell>
          <cell r="D430">
            <v>0</v>
          </cell>
        </row>
        <row r="431">
          <cell r="A431">
            <v>1525</v>
          </cell>
          <cell r="B431" t="str">
            <v>복강관류액주입관</v>
          </cell>
          <cell r="C431" t="str">
            <v>Neo (6개월)</v>
          </cell>
          <cell r="D431">
            <v>150</v>
          </cell>
        </row>
        <row r="432">
          <cell r="A432">
            <v>1527</v>
          </cell>
          <cell r="B432" t="str">
            <v>Two Peritosol 150</v>
          </cell>
          <cell r="C432" t="str">
            <v>1 L</v>
          </cell>
          <cell r="D432">
            <v>4943</v>
          </cell>
        </row>
        <row r="433">
          <cell r="A433">
            <v>1529</v>
          </cell>
          <cell r="B433" t="str">
            <v>Two Peritosol 150</v>
          </cell>
          <cell r="C433" t="str">
            <v>2 L</v>
          </cell>
          <cell r="D433">
            <v>10706</v>
          </cell>
        </row>
        <row r="434">
          <cell r="A434">
            <v>1531</v>
          </cell>
          <cell r="B434" t="str">
            <v>Two Peritosol 250</v>
          </cell>
          <cell r="C434" t="str">
            <v>1 L</v>
          </cell>
          <cell r="D434">
            <v>0</v>
          </cell>
        </row>
        <row r="435">
          <cell r="A435">
            <v>1533</v>
          </cell>
          <cell r="B435" t="str">
            <v>Two Peritosol 250</v>
          </cell>
          <cell r="C435" t="str">
            <v>2 L</v>
          </cell>
          <cell r="D435">
            <v>2021</v>
          </cell>
        </row>
        <row r="436">
          <cell r="A436">
            <v>1535</v>
          </cell>
          <cell r="B436" t="str">
            <v>Two Peritosol 425</v>
          </cell>
          <cell r="C436" t="str">
            <v>1 L</v>
          </cell>
          <cell r="D436">
            <v>1574</v>
          </cell>
        </row>
        <row r="437">
          <cell r="A437">
            <v>1537</v>
          </cell>
          <cell r="B437" t="str">
            <v>Two Peritosol 425</v>
          </cell>
          <cell r="C437" t="str">
            <v>2 L</v>
          </cell>
          <cell r="D437">
            <v>4677</v>
          </cell>
        </row>
        <row r="438">
          <cell r="A438">
            <v>1544</v>
          </cell>
          <cell r="B438" t="str">
            <v>Durapore #1538-2</v>
          </cell>
          <cell r="C438" t="str">
            <v>2"*9.14m</v>
          </cell>
          <cell r="D438">
            <v>9</v>
          </cell>
        </row>
        <row r="439">
          <cell r="A439">
            <v>1545</v>
          </cell>
          <cell r="B439" t="str">
            <v>Durapore #1538-3</v>
          </cell>
          <cell r="C439" t="str">
            <v>3"*9.14m</v>
          </cell>
          <cell r="D439">
            <v>240</v>
          </cell>
        </row>
        <row r="440">
          <cell r="A440">
            <v>1546</v>
          </cell>
          <cell r="B440" t="str">
            <v>Sili Stopper</v>
          </cell>
          <cell r="C440" t="str">
            <v>P-42</v>
          </cell>
          <cell r="D440">
            <v>2610</v>
          </cell>
        </row>
        <row r="441">
          <cell r="A441">
            <v>1547</v>
          </cell>
          <cell r="B441" t="str">
            <v>Sili Stopper</v>
          </cell>
          <cell r="C441" t="str">
            <v>P-52</v>
          </cell>
          <cell r="D441">
            <v>1350</v>
          </cell>
        </row>
        <row r="442">
          <cell r="A442">
            <v>1548</v>
          </cell>
          <cell r="B442" t="str">
            <v>Paper Tape</v>
          </cell>
          <cell r="C442" t="str">
            <v>320 1/2"</v>
          </cell>
          <cell r="D442">
            <v>27252</v>
          </cell>
        </row>
        <row r="443">
          <cell r="A443">
            <v>1549</v>
          </cell>
          <cell r="B443" t="str">
            <v>Paper Tape</v>
          </cell>
          <cell r="C443" t="str">
            <v>320 1"</v>
          </cell>
          <cell r="D443">
            <v>6864</v>
          </cell>
        </row>
        <row r="444">
          <cell r="A444">
            <v>1550</v>
          </cell>
          <cell r="B444" t="str">
            <v>Paper Tape</v>
          </cell>
          <cell r="C444" t="str">
            <v>356 1/2"</v>
          </cell>
          <cell r="D444">
            <v>1404</v>
          </cell>
        </row>
        <row r="445">
          <cell r="A445">
            <v>1551</v>
          </cell>
          <cell r="B445" t="str">
            <v>Paper Tape</v>
          </cell>
          <cell r="C445" t="str">
            <v>356 1"</v>
          </cell>
          <cell r="D445">
            <v>12</v>
          </cell>
        </row>
        <row r="446">
          <cell r="A446">
            <v>1567</v>
          </cell>
          <cell r="B446" t="str">
            <v>Oxyflo-MA20</v>
          </cell>
          <cell r="D446">
            <v>224</v>
          </cell>
        </row>
        <row r="447">
          <cell r="A447">
            <v>1568</v>
          </cell>
          <cell r="B447" t="str">
            <v>Oxyflo-CR40</v>
          </cell>
          <cell r="D447">
            <v>0</v>
          </cell>
        </row>
        <row r="448">
          <cell r="A448">
            <v>1579</v>
          </cell>
          <cell r="B448" t="str">
            <v>복강관류액주입관</v>
          </cell>
          <cell r="C448" t="str">
            <v>6개월</v>
          </cell>
          <cell r="D448">
            <v>91</v>
          </cell>
        </row>
        <row r="449">
          <cell r="A449">
            <v>1580</v>
          </cell>
          <cell r="B449" t="str">
            <v>Urine Bag</v>
          </cell>
          <cell r="C449" t="str">
            <v>P-Type</v>
          </cell>
          <cell r="D449">
            <v>4300</v>
          </cell>
        </row>
        <row r="450">
          <cell r="A450">
            <v>1595</v>
          </cell>
          <cell r="B450" t="str">
            <v>Octa Needle</v>
          </cell>
          <cell r="D450">
            <v>52200</v>
          </cell>
        </row>
        <row r="451">
          <cell r="A451">
            <v>1597</v>
          </cell>
          <cell r="B451" t="str">
            <v>Deltec P.H.Needle</v>
          </cell>
          <cell r="C451" t="str">
            <v>22G 1.0 90</v>
          </cell>
          <cell r="D451">
            <v>0</v>
          </cell>
        </row>
        <row r="452">
          <cell r="A452">
            <v>1619</v>
          </cell>
          <cell r="B452" t="str">
            <v>Deltec P.H.Needle</v>
          </cell>
          <cell r="C452" t="str">
            <v>22G 1.0</v>
          </cell>
          <cell r="D452">
            <v>0</v>
          </cell>
        </row>
        <row r="453">
          <cell r="A453">
            <v>1622</v>
          </cell>
          <cell r="B453" t="str">
            <v>Trocar</v>
          </cell>
          <cell r="C453" t="str">
            <v>L180 15도</v>
          </cell>
          <cell r="D453">
            <v>98</v>
          </cell>
        </row>
        <row r="454">
          <cell r="A454">
            <v>1623</v>
          </cell>
          <cell r="B454" t="str">
            <v>Trocar</v>
          </cell>
          <cell r="C454" t="str">
            <v>L150 45도</v>
          </cell>
          <cell r="D454">
            <v>99</v>
          </cell>
        </row>
        <row r="455">
          <cell r="A455">
            <v>1654</v>
          </cell>
          <cell r="B455" t="str">
            <v>Lancet (Cleanlet Kits)</v>
          </cell>
          <cell r="C455" t="str">
            <v>채혈용(1000/box)</v>
          </cell>
          <cell r="D455">
            <v>297400</v>
          </cell>
        </row>
        <row r="456">
          <cell r="A456">
            <v>1656</v>
          </cell>
          <cell r="B456" t="str">
            <v>Kinosoft</v>
          </cell>
          <cell r="C456">
            <v>5205</v>
          </cell>
          <cell r="D456">
            <v>0</v>
          </cell>
        </row>
        <row r="457">
          <cell r="A457">
            <v>1671</v>
          </cell>
          <cell r="B457" t="str">
            <v>Disposable Cap</v>
          </cell>
          <cell r="C457" t="str">
            <v>Two (Box)</v>
          </cell>
          <cell r="D457">
            <v>127</v>
          </cell>
        </row>
        <row r="458">
          <cell r="A458">
            <v>1682</v>
          </cell>
          <cell r="B458" t="str">
            <v>R/O System</v>
          </cell>
          <cell r="C458" t="str">
            <v>M-1-PLUS</v>
          </cell>
          <cell r="D458">
            <v>0</v>
          </cell>
        </row>
        <row r="459">
          <cell r="A459">
            <v>1684</v>
          </cell>
          <cell r="B459" t="str">
            <v>R/O System</v>
          </cell>
          <cell r="C459" t="str">
            <v>M-3-PLUS</v>
          </cell>
          <cell r="D459">
            <v>1</v>
          </cell>
        </row>
        <row r="460">
          <cell r="A460">
            <v>1687</v>
          </cell>
          <cell r="B460" t="str">
            <v>I.V. Catheter(B)</v>
          </cell>
          <cell r="C460" t="str">
            <v>22G</v>
          </cell>
          <cell r="D460">
            <v>27850</v>
          </cell>
        </row>
        <row r="461">
          <cell r="A461">
            <v>1691</v>
          </cell>
          <cell r="B461" t="str">
            <v>복강관류액주입관</v>
          </cell>
          <cell r="C461" t="str">
            <v>Two (6개월)</v>
          </cell>
          <cell r="D461">
            <v>235</v>
          </cell>
        </row>
        <row r="462">
          <cell r="A462">
            <v>1692</v>
          </cell>
          <cell r="B462" t="str">
            <v>Lancet (Urelet Tm)</v>
          </cell>
          <cell r="C462" t="str">
            <v>채혈용침</v>
          </cell>
          <cell r="D462">
            <v>0</v>
          </cell>
        </row>
        <row r="463">
          <cell r="A463">
            <v>1694</v>
          </cell>
          <cell r="B463" t="str">
            <v>Paper Tape</v>
          </cell>
          <cell r="C463" t="str">
            <v>330 1/2"</v>
          </cell>
          <cell r="D463">
            <v>816</v>
          </cell>
        </row>
        <row r="464">
          <cell r="A464">
            <v>1715</v>
          </cell>
          <cell r="B464" t="str">
            <v>I.V. Catheter(B)</v>
          </cell>
          <cell r="C464" t="str">
            <v>18G 1 1/4</v>
          </cell>
          <cell r="D464">
            <v>11250</v>
          </cell>
        </row>
        <row r="465">
          <cell r="A465">
            <v>1716</v>
          </cell>
          <cell r="B465" t="str">
            <v>I.V. Catheter(B)</v>
          </cell>
          <cell r="C465" t="str">
            <v>20G 1 1/4</v>
          </cell>
          <cell r="D465">
            <v>3388</v>
          </cell>
        </row>
        <row r="466">
          <cell r="A466">
            <v>1733</v>
          </cell>
          <cell r="B466" t="str">
            <v>혈당측정기</v>
          </cell>
          <cell r="D466">
            <v>75</v>
          </cell>
        </row>
        <row r="467">
          <cell r="A467">
            <v>1756</v>
          </cell>
          <cell r="B467" t="str">
            <v>Peritosol 교환 Kit</v>
          </cell>
          <cell r="C467" t="str">
            <v>Two</v>
          </cell>
          <cell r="D467">
            <v>109</v>
          </cell>
        </row>
        <row r="468">
          <cell r="A468">
            <v>1757</v>
          </cell>
          <cell r="B468" t="str">
            <v>Multiple Needle</v>
          </cell>
          <cell r="C468" t="str">
            <v>22G 1 1/2</v>
          </cell>
          <cell r="D468">
            <v>148800</v>
          </cell>
        </row>
        <row r="469">
          <cell r="A469">
            <v>1758</v>
          </cell>
          <cell r="B469" t="str">
            <v>Blood Glucose Test Strip</v>
          </cell>
          <cell r="D469">
            <v>0</v>
          </cell>
        </row>
        <row r="470">
          <cell r="A470">
            <v>1759</v>
          </cell>
          <cell r="B470" t="str">
            <v>Deltec Cannula</v>
          </cell>
          <cell r="C470" t="str">
            <v>20G 1.25</v>
          </cell>
          <cell r="D470">
            <v>0</v>
          </cell>
        </row>
        <row r="471">
          <cell r="A471">
            <v>1762</v>
          </cell>
          <cell r="B471" t="str">
            <v>Green-60</v>
          </cell>
          <cell r="C471" t="str">
            <v>ENEMA</v>
          </cell>
          <cell r="D471">
            <v>0</v>
          </cell>
        </row>
        <row r="472">
          <cell r="A472">
            <v>1763</v>
          </cell>
          <cell r="B472" t="str">
            <v>Infusion Pump</v>
          </cell>
          <cell r="C472" t="str">
            <v>부품</v>
          </cell>
          <cell r="D472">
            <v>1</v>
          </cell>
        </row>
        <row r="473">
          <cell r="A473">
            <v>1764</v>
          </cell>
          <cell r="B473" t="str">
            <v>Haemonetics Bag</v>
          </cell>
          <cell r="C473" t="str">
            <v>1000 ml(내수)</v>
          </cell>
          <cell r="D473">
            <v>5500</v>
          </cell>
        </row>
        <row r="474">
          <cell r="A474">
            <v>1765</v>
          </cell>
          <cell r="B474" t="str">
            <v>전자혈압계</v>
          </cell>
          <cell r="C474" t="str">
            <v>부품</v>
          </cell>
          <cell r="D474">
            <v>100</v>
          </cell>
        </row>
        <row r="475">
          <cell r="A475">
            <v>1766</v>
          </cell>
          <cell r="B475" t="str">
            <v>혈액 Bag-CPDA</v>
          </cell>
          <cell r="C475" t="str">
            <v>Quadruple(500ml:수)</v>
          </cell>
          <cell r="D475">
            <v>0</v>
          </cell>
        </row>
        <row r="476">
          <cell r="A476">
            <v>1767</v>
          </cell>
          <cell r="B476" t="str">
            <v>Deltec P.H.Needle</v>
          </cell>
          <cell r="C476" t="str">
            <v>20G 0.75 90</v>
          </cell>
          <cell r="D476">
            <v>0</v>
          </cell>
        </row>
        <row r="477">
          <cell r="A477">
            <v>1769</v>
          </cell>
          <cell r="B477" t="str">
            <v>혈액 Bag-CPDA</v>
          </cell>
          <cell r="C477" t="str">
            <v>Double(250ml:수)</v>
          </cell>
          <cell r="D477">
            <v>0</v>
          </cell>
        </row>
        <row r="478">
          <cell r="A478">
            <v>1770</v>
          </cell>
          <cell r="B478" t="str">
            <v>혈액 Bag-CPDA</v>
          </cell>
          <cell r="C478" t="str">
            <v>Triple(250ml:수)</v>
          </cell>
          <cell r="D478">
            <v>0</v>
          </cell>
        </row>
        <row r="479">
          <cell r="A479">
            <v>1771</v>
          </cell>
          <cell r="B479" t="str">
            <v>혈액 Bag-CPDA</v>
          </cell>
          <cell r="C479" t="str">
            <v>Quadruple(250ml:수)</v>
          </cell>
          <cell r="D479">
            <v>0</v>
          </cell>
        </row>
        <row r="480">
          <cell r="A480">
            <v>1772</v>
          </cell>
          <cell r="B480" t="str">
            <v>Deltec Cannula</v>
          </cell>
          <cell r="C480" t="str">
            <v>22G 1.25</v>
          </cell>
          <cell r="D480">
            <v>0</v>
          </cell>
        </row>
        <row r="481">
          <cell r="A481">
            <v>1775</v>
          </cell>
          <cell r="B481" t="str">
            <v>Selectra Dialysis Machin</v>
          </cell>
          <cell r="C481" t="str">
            <v>SL-6FD</v>
          </cell>
          <cell r="D481">
            <v>1</v>
          </cell>
        </row>
        <row r="482">
          <cell r="A482">
            <v>1776</v>
          </cell>
          <cell r="B482" t="str">
            <v>Selectra Dialysis Machin</v>
          </cell>
          <cell r="C482" t="str">
            <v>AMIGO-1</v>
          </cell>
          <cell r="D482">
            <v>6</v>
          </cell>
        </row>
        <row r="483">
          <cell r="A483">
            <v>1777</v>
          </cell>
          <cell r="B483" t="str">
            <v>Selectra Tubing Set</v>
          </cell>
          <cell r="C483" t="str">
            <v>ST-1A4U</v>
          </cell>
          <cell r="D483">
            <v>526</v>
          </cell>
        </row>
        <row r="484">
          <cell r="A484">
            <v>1778</v>
          </cell>
          <cell r="B484" t="str">
            <v>Selectra Tubing Set</v>
          </cell>
          <cell r="C484" t="str">
            <v>ST-1A6US</v>
          </cell>
          <cell r="D484">
            <v>369</v>
          </cell>
        </row>
        <row r="485">
          <cell r="A485">
            <v>1779</v>
          </cell>
          <cell r="B485" t="str">
            <v>QC Cap</v>
          </cell>
          <cell r="C485" t="str">
            <v>QC-100</v>
          </cell>
          <cell r="D485">
            <v>360</v>
          </cell>
        </row>
        <row r="486">
          <cell r="A486">
            <v>1780</v>
          </cell>
          <cell r="B486" t="str">
            <v>QC Transfer Set</v>
          </cell>
          <cell r="C486" t="str">
            <v>QT-012C</v>
          </cell>
          <cell r="D486">
            <v>391</v>
          </cell>
        </row>
        <row r="487">
          <cell r="A487">
            <v>1782</v>
          </cell>
          <cell r="B487" t="str">
            <v>Printing Paper</v>
          </cell>
          <cell r="C487" t="str">
            <v>MR-85</v>
          </cell>
          <cell r="D487">
            <v>36</v>
          </cell>
        </row>
        <row r="488">
          <cell r="A488">
            <v>1786</v>
          </cell>
          <cell r="B488" t="str">
            <v>Water Softner</v>
          </cell>
          <cell r="C488" t="str">
            <v>Mark-89</v>
          </cell>
          <cell r="D488">
            <v>0</v>
          </cell>
        </row>
        <row r="489">
          <cell r="A489">
            <v>1788</v>
          </cell>
          <cell r="B489" t="str">
            <v>Water Softner</v>
          </cell>
          <cell r="C489" t="str">
            <v>HA-60A</v>
          </cell>
          <cell r="D489">
            <v>0</v>
          </cell>
        </row>
        <row r="490">
          <cell r="A490">
            <v>1789</v>
          </cell>
          <cell r="B490" t="str">
            <v>Water Softner</v>
          </cell>
          <cell r="C490" t="str">
            <v>PV-60A</v>
          </cell>
          <cell r="D490">
            <v>1</v>
          </cell>
        </row>
        <row r="491">
          <cell r="A491">
            <v>1790</v>
          </cell>
          <cell r="B491" t="str">
            <v>Carbon Filter</v>
          </cell>
          <cell r="C491" t="str">
            <v>Auto 9"</v>
          </cell>
          <cell r="D491">
            <v>0</v>
          </cell>
        </row>
        <row r="492">
          <cell r="A492">
            <v>1792</v>
          </cell>
          <cell r="B492" t="str">
            <v>Carbon Filter</v>
          </cell>
          <cell r="C492" t="str">
            <v>PV-12R</v>
          </cell>
          <cell r="D492">
            <v>1</v>
          </cell>
        </row>
        <row r="493">
          <cell r="A493">
            <v>1793</v>
          </cell>
          <cell r="B493" t="str">
            <v>Carbon Filter</v>
          </cell>
          <cell r="C493" t="str">
            <v>PV-16R</v>
          </cell>
          <cell r="D493">
            <v>0</v>
          </cell>
        </row>
        <row r="494">
          <cell r="A494">
            <v>1794</v>
          </cell>
          <cell r="B494" t="str">
            <v>Turbidity Filter</v>
          </cell>
          <cell r="C494" t="str">
            <v>Auto 9"</v>
          </cell>
          <cell r="D494">
            <v>0</v>
          </cell>
        </row>
        <row r="495">
          <cell r="A495">
            <v>1795</v>
          </cell>
          <cell r="B495" t="str">
            <v>Turbidity Filter</v>
          </cell>
          <cell r="C495" t="str">
            <v>PV-12R</v>
          </cell>
          <cell r="D495">
            <v>0</v>
          </cell>
        </row>
        <row r="496">
          <cell r="A496">
            <v>1796</v>
          </cell>
          <cell r="B496" t="str">
            <v>Turbidity Filter</v>
          </cell>
          <cell r="C496" t="str">
            <v>PV-12D</v>
          </cell>
          <cell r="D496">
            <v>1</v>
          </cell>
        </row>
        <row r="497">
          <cell r="A497">
            <v>1798</v>
          </cell>
          <cell r="B497" t="str">
            <v>Cul-Flo Valve</v>
          </cell>
          <cell r="D497">
            <v>0</v>
          </cell>
        </row>
        <row r="498">
          <cell r="A498">
            <v>1799</v>
          </cell>
          <cell r="B498" t="str">
            <v>Monoject 10ML LH</v>
          </cell>
          <cell r="C498" t="str">
            <v>16*100</v>
          </cell>
          <cell r="D498">
            <v>27000</v>
          </cell>
        </row>
        <row r="499">
          <cell r="A499">
            <v>1800</v>
          </cell>
          <cell r="B499" t="str">
            <v>Selectra Dialysis Machin</v>
          </cell>
          <cell r="C499" t="str">
            <v>SL-4FD</v>
          </cell>
          <cell r="D499">
            <v>1</v>
          </cell>
        </row>
        <row r="500">
          <cell r="A500">
            <v>1804</v>
          </cell>
          <cell r="B500" t="str">
            <v>Monoject 7ML SH</v>
          </cell>
          <cell r="C500" t="str">
            <v>13*100</v>
          </cell>
          <cell r="D500">
            <v>15000</v>
          </cell>
        </row>
        <row r="501">
          <cell r="A501">
            <v>1806</v>
          </cell>
          <cell r="B501" t="str">
            <v>Monoject 7ML RED/GREY(SS</v>
          </cell>
          <cell r="C501" t="str">
            <v>13*100</v>
          </cell>
          <cell r="D501">
            <v>823000</v>
          </cell>
        </row>
        <row r="502">
          <cell r="A502">
            <v>1808</v>
          </cell>
          <cell r="B502" t="str">
            <v>혈액 Bag CPDA</v>
          </cell>
          <cell r="C502" t="str">
            <v>Single(400ml:수)H/루마</v>
          </cell>
          <cell r="D502">
            <v>0</v>
          </cell>
        </row>
        <row r="503">
          <cell r="A503">
            <v>1821</v>
          </cell>
          <cell r="B503" t="str">
            <v>Sepacell</v>
          </cell>
          <cell r="C503" t="str">
            <v>PLS-10A</v>
          </cell>
          <cell r="D503">
            <v>1566</v>
          </cell>
        </row>
        <row r="504">
          <cell r="A504">
            <v>1822</v>
          </cell>
          <cell r="B504" t="str">
            <v>Sepacell</v>
          </cell>
          <cell r="C504" t="str">
            <v>PLS-5A</v>
          </cell>
          <cell r="D504">
            <v>2245</v>
          </cell>
        </row>
        <row r="505">
          <cell r="A505">
            <v>1823</v>
          </cell>
          <cell r="B505" t="str">
            <v>Sepacell</v>
          </cell>
          <cell r="C505" t="str">
            <v>PLS-5N</v>
          </cell>
          <cell r="D505">
            <v>368</v>
          </cell>
        </row>
        <row r="506">
          <cell r="A506">
            <v>1824</v>
          </cell>
          <cell r="B506" t="str">
            <v>혈액 Bag-CPDA-1</v>
          </cell>
          <cell r="C506" t="str">
            <v>Triple(320ml) PL</v>
          </cell>
          <cell r="D506">
            <v>53965</v>
          </cell>
        </row>
        <row r="507">
          <cell r="A507">
            <v>1825</v>
          </cell>
          <cell r="B507" t="str">
            <v>혈액 Bag-CPDA-1</v>
          </cell>
          <cell r="C507" t="str">
            <v>Triple(400ml) PL</v>
          </cell>
          <cell r="D507">
            <v>76957</v>
          </cell>
        </row>
        <row r="508">
          <cell r="A508">
            <v>1826</v>
          </cell>
          <cell r="B508" t="str">
            <v>혈액투석기계</v>
          </cell>
          <cell r="C508" t="str">
            <v>GSD-2000</v>
          </cell>
          <cell r="D508">
            <v>63</v>
          </cell>
        </row>
        <row r="509">
          <cell r="A509">
            <v>1828</v>
          </cell>
          <cell r="B509" t="str">
            <v>혈액회로</v>
          </cell>
          <cell r="C509" t="str">
            <v>GCL-2000</v>
          </cell>
          <cell r="D509">
            <v>730</v>
          </cell>
        </row>
        <row r="510">
          <cell r="A510">
            <v>1829</v>
          </cell>
          <cell r="B510" t="str">
            <v>R/O System</v>
          </cell>
          <cell r="C510" t="str">
            <v>E-2</v>
          </cell>
          <cell r="D510">
            <v>1</v>
          </cell>
        </row>
        <row r="511">
          <cell r="A511">
            <v>1830</v>
          </cell>
          <cell r="B511" t="str">
            <v>수혈 Spike &amp; Cap</v>
          </cell>
          <cell r="C511" t="str">
            <v>Bag-Type</v>
          </cell>
          <cell r="D511">
            <v>0</v>
          </cell>
        </row>
        <row r="512">
          <cell r="A512">
            <v>1834</v>
          </cell>
          <cell r="B512" t="str">
            <v>TOTM Non Y-Site Tube</v>
          </cell>
          <cell r="C512" t="str">
            <v>31-2740-086</v>
          </cell>
          <cell r="D512">
            <v>0</v>
          </cell>
        </row>
        <row r="513">
          <cell r="A513">
            <v>1835</v>
          </cell>
          <cell r="B513" t="str">
            <v>TOTM Y-Site Tube</v>
          </cell>
          <cell r="C513" t="str">
            <v>31-2740-048</v>
          </cell>
          <cell r="D513">
            <v>0</v>
          </cell>
        </row>
        <row r="514">
          <cell r="A514">
            <v>1836</v>
          </cell>
          <cell r="B514" t="str">
            <v>Swanneck Coil-Catheter</v>
          </cell>
          <cell r="C514" t="str">
            <v>SN-C-CA2 60</v>
          </cell>
          <cell r="D514">
            <v>148</v>
          </cell>
        </row>
        <row r="515">
          <cell r="A515">
            <v>1837</v>
          </cell>
          <cell r="B515" t="str">
            <v>Greenplast Set</v>
          </cell>
          <cell r="D515">
            <v>360</v>
          </cell>
        </row>
        <row r="516">
          <cell r="A516">
            <v>1838</v>
          </cell>
          <cell r="B516" t="str">
            <v>Specimencup</v>
          </cell>
          <cell r="C516" t="str">
            <v>Cap II</v>
          </cell>
          <cell r="D516">
            <v>2500</v>
          </cell>
        </row>
        <row r="517">
          <cell r="A517">
            <v>1841</v>
          </cell>
          <cell r="B517" t="str">
            <v>QC Connector(Male)</v>
          </cell>
          <cell r="C517" t="str">
            <v>QM-H1</v>
          </cell>
          <cell r="D517">
            <v>200</v>
          </cell>
        </row>
        <row r="518">
          <cell r="A518">
            <v>1842</v>
          </cell>
          <cell r="B518" t="str">
            <v>QC Cap(Female)</v>
          </cell>
          <cell r="C518" t="str">
            <v>QF-H1</v>
          </cell>
          <cell r="D518">
            <v>200</v>
          </cell>
        </row>
        <row r="519">
          <cell r="A519">
            <v>1843</v>
          </cell>
          <cell r="B519" t="str">
            <v>Rubber Packing</v>
          </cell>
          <cell r="C519" t="str">
            <v>100 pie</v>
          </cell>
          <cell r="D519">
            <v>2</v>
          </cell>
        </row>
        <row r="520">
          <cell r="A520">
            <v>1844</v>
          </cell>
          <cell r="B520" t="str">
            <v>Rubber Packing</v>
          </cell>
          <cell r="C520" t="str">
            <v>150 pie</v>
          </cell>
          <cell r="D520">
            <v>2</v>
          </cell>
        </row>
        <row r="521">
          <cell r="A521">
            <v>1845</v>
          </cell>
          <cell r="B521" t="str">
            <v>Rubber Packing</v>
          </cell>
          <cell r="C521" t="str">
            <v>200 pie</v>
          </cell>
          <cell r="D521">
            <v>2</v>
          </cell>
        </row>
        <row r="522">
          <cell r="A522">
            <v>1846</v>
          </cell>
          <cell r="B522" t="str">
            <v>Rubber Packing</v>
          </cell>
          <cell r="C522" t="str">
            <v>250 pie</v>
          </cell>
          <cell r="D522">
            <v>2</v>
          </cell>
        </row>
        <row r="523">
          <cell r="A523">
            <v>1847</v>
          </cell>
          <cell r="B523" t="str">
            <v>Rubber Packing</v>
          </cell>
          <cell r="C523" t="str">
            <v>300 pie</v>
          </cell>
          <cell r="D523">
            <v>2</v>
          </cell>
        </row>
        <row r="524">
          <cell r="A524">
            <v>1850</v>
          </cell>
          <cell r="B524" t="str">
            <v>Membrane Filter</v>
          </cell>
          <cell r="C524" t="str">
            <v>EA</v>
          </cell>
          <cell r="D524">
            <v>6</v>
          </cell>
        </row>
        <row r="525">
          <cell r="A525">
            <v>1856</v>
          </cell>
          <cell r="B525" t="str">
            <v>채혈 Set</v>
          </cell>
          <cell r="C525" t="str">
            <v>수출용(Delta)</v>
          </cell>
          <cell r="D525">
            <v>386000</v>
          </cell>
        </row>
        <row r="526">
          <cell r="A526">
            <v>1858</v>
          </cell>
          <cell r="B526" t="str">
            <v>Synaptic</v>
          </cell>
          <cell r="D526">
            <v>0</v>
          </cell>
        </row>
        <row r="527">
          <cell r="A527">
            <v>1859</v>
          </cell>
          <cell r="B527" t="str">
            <v>혈액투석기계</v>
          </cell>
          <cell r="C527" t="str">
            <v>부품</v>
          </cell>
          <cell r="D527">
            <v>36</v>
          </cell>
        </row>
        <row r="528">
          <cell r="A528">
            <v>1860</v>
          </cell>
          <cell r="B528" t="str">
            <v>Oxyflo-CR40 사출부품</v>
          </cell>
          <cell r="D528">
            <v>0</v>
          </cell>
        </row>
        <row r="529">
          <cell r="A529">
            <v>1861</v>
          </cell>
          <cell r="B529" t="str">
            <v>Bayonet Female Fitting</v>
          </cell>
          <cell r="D529">
            <v>0</v>
          </cell>
        </row>
        <row r="530">
          <cell r="A530">
            <v>1878</v>
          </cell>
          <cell r="B530" t="str">
            <v>I.V. Catheter(R.P)</v>
          </cell>
          <cell r="C530" t="str">
            <v>16G 2"</v>
          </cell>
          <cell r="D530">
            <v>1150</v>
          </cell>
        </row>
        <row r="531">
          <cell r="A531">
            <v>1879</v>
          </cell>
          <cell r="B531" t="str">
            <v>I.V. Catheter(R.P)</v>
          </cell>
          <cell r="C531" t="str">
            <v>18G 2"</v>
          </cell>
          <cell r="D531">
            <v>0</v>
          </cell>
        </row>
        <row r="532">
          <cell r="A532">
            <v>1880</v>
          </cell>
          <cell r="B532" t="str">
            <v>I.V. Catheter(R.P)</v>
          </cell>
          <cell r="C532" t="str">
            <v>18G 1 1/4"</v>
          </cell>
          <cell r="D532">
            <v>50550</v>
          </cell>
        </row>
        <row r="533">
          <cell r="A533">
            <v>1881</v>
          </cell>
          <cell r="B533" t="str">
            <v>I.V. Catheter(R.P)</v>
          </cell>
          <cell r="C533" t="str">
            <v>20G 2"</v>
          </cell>
          <cell r="D533">
            <v>30000</v>
          </cell>
        </row>
        <row r="534">
          <cell r="A534">
            <v>1882</v>
          </cell>
          <cell r="B534" t="str">
            <v>I.V. Catheter(R.P)</v>
          </cell>
          <cell r="C534" t="str">
            <v>20G 1 1/4"</v>
          </cell>
          <cell r="D534">
            <v>54600</v>
          </cell>
        </row>
        <row r="535">
          <cell r="A535">
            <v>1883</v>
          </cell>
          <cell r="B535" t="str">
            <v>I.V. Catheter(R.P)</v>
          </cell>
          <cell r="C535" t="str">
            <v>22G 1"</v>
          </cell>
          <cell r="D535">
            <v>245007</v>
          </cell>
        </row>
        <row r="536">
          <cell r="A536">
            <v>1884</v>
          </cell>
          <cell r="B536" t="str">
            <v>I.V. Catheter(R.P)</v>
          </cell>
          <cell r="C536" t="str">
            <v>24G 3/4"</v>
          </cell>
          <cell r="D536">
            <v>113920</v>
          </cell>
        </row>
        <row r="537">
          <cell r="A537">
            <v>1885</v>
          </cell>
          <cell r="B537" t="str">
            <v>I.V. Catheter(R.P)</v>
          </cell>
          <cell r="C537" t="str">
            <v>수출용</v>
          </cell>
          <cell r="D537">
            <v>60000</v>
          </cell>
        </row>
        <row r="538">
          <cell r="A538">
            <v>1886</v>
          </cell>
          <cell r="B538" t="str">
            <v>Sepacell</v>
          </cell>
          <cell r="C538" t="str">
            <v>PLX-10N</v>
          </cell>
          <cell r="D538">
            <v>1864</v>
          </cell>
        </row>
        <row r="539">
          <cell r="A539">
            <v>1888</v>
          </cell>
          <cell r="B539" t="str">
            <v>Swanneck Missouri Cath.</v>
          </cell>
          <cell r="C539" t="str">
            <v>SN-M2(Right)</v>
          </cell>
          <cell r="D539">
            <v>10</v>
          </cell>
        </row>
        <row r="540">
          <cell r="A540">
            <v>1893</v>
          </cell>
          <cell r="B540" t="str">
            <v>Insertion Stylet</v>
          </cell>
          <cell r="C540" t="str">
            <v>ST-St-3</v>
          </cell>
          <cell r="D540">
            <v>6</v>
          </cell>
        </row>
        <row r="541">
          <cell r="A541">
            <v>1894</v>
          </cell>
          <cell r="B541" t="str">
            <v>Octa Needle</v>
          </cell>
          <cell r="C541" t="str">
            <v>동신</v>
          </cell>
          <cell r="D541">
            <v>12000</v>
          </cell>
        </row>
        <row r="542">
          <cell r="A542">
            <v>1895</v>
          </cell>
          <cell r="B542" t="str">
            <v>Sepacell</v>
          </cell>
          <cell r="C542" t="str">
            <v>PLX-5N</v>
          </cell>
          <cell r="D542">
            <v>2692</v>
          </cell>
        </row>
        <row r="543">
          <cell r="A543">
            <v>1897</v>
          </cell>
          <cell r="B543" t="str">
            <v>수액 Set Q-Type</v>
          </cell>
          <cell r="C543" t="str">
            <v>Bulk(수출용)</v>
          </cell>
          <cell r="D543">
            <v>-30</v>
          </cell>
        </row>
        <row r="544">
          <cell r="A544">
            <v>1902</v>
          </cell>
          <cell r="B544" t="str">
            <v>Electrode</v>
          </cell>
          <cell r="C544" t="str">
            <v>300 Pie</v>
          </cell>
          <cell r="D544">
            <v>0</v>
          </cell>
        </row>
        <row r="545">
          <cell r="A545">
            <v>1903</v>
          </cell>
          <cell r="B545" t="str">
            <v>혈액투석기 (수입)</v>
          </cell>
          <cell r="C545" t="str">
            <v>AM-SD-500M</v>
          </cell>
          <cell r="D545">
            <v>9479</v>
          </cell>
        </row>
        <row r="546">
          <cell r="A546">
            <v>1904</v>
          </cell>
          <cell r="B546" t="str">
            <v>혈액투석기 (수입)</v>
          </cell>
          <cell r="C546" t="str">
            <v>AM-SD-400M</v>
          </cell>
          <cell r="D546">
            <v>11</v>
          </cell>
        </row>
        <row r="547">
          <cell r="A547">
            <v>1905</v>
          </cell>
          <cell r="B547" t="str">
            <v>혈액투석기 (수입)</v>
          </cell>
          <cell r="C547" t="str">
            <v>AM-SD-500H</v>
          </cell>
          <cell r="D547">
            <v>11</v>
          </cell>
        </row>
        <row r="548">
          <cell r="A548">
            <v>1909</v>
          </cell>
          <cell r="B548" t="str">
            <v>NPBI Plasma Bag</v>
          </cell>
          <cell r="C548" t="str">
            <v>1000ml</v>
          </cell>
          <cell r="D548">
            <v>0</v>
          </cell>
        </row>
        <row r="549">
          <cell r="A549">
            <v>4003</v>
          </cell>
          <cell r="B549" t="str">
            <v>I.V Catheter</v>
          </cell>
          <cell r="D549">
            <v>0</v>
          </cell>
        </row>
        <row r="550">
          <cell r="A550">
            <v>4004</v>
          </cell>
          <cell r="B550" t="str">
            <v>Green-Needle</v>
          </cell>
          <cell r="D550">
            <v>0</v>
          </cell>
        </row>
        <row r="551">
          <cell r="A551">
            <v>4005</v>
          </cell>
          <cell r="B551" t="str">
            <v>Hemofilter</v>
          </cell>
          <cell r="C551" t="str">
            <v>PAN-150</v>
          </cell>
          <cell r="D551">
            <v>0</v>
          </cell>
        </row>
        <row r="552">
          <cell r="A552">
            <v>4007</v>
          </cell>
          <cell r="B552" t="str">
            <v>Scalp Vein Set</v>
          </cell>
          <cell r="D552">
            <v>0</v>
          </cell>
        </row>
        <row r="553">
          <cell r="A553">
            <v>4008</v>
          </cell>
          <cell r="B553" t="str">
            <v>Greenject - 1</v>
          </cell>
          <cell r="D553">
            <v>0</v>
          </cell>
        </row>
        <row r="554">
          <cell r="A554">
            <v>4009</v>
          </cell>
          <cell r="B554" t="str">
            <v>Greenject - 2</v>
          </cell>
          <cell r="D554">
            <v>800</v>
          </cell>
        </row>
        <row r="555">
          <cell r="A555">
            <v>4010</v>
          </cell>
          <cell r="B555" t="str">
            <v>Greenject - 3</v>
          </cell>
          <cell r="D555">
            <v>0</v>
          </cell>
        </row>
        <row r="556">
          <cell r="A556">
            <v>4011</v>
          </cell>
          <cell r="B556" t="str">
            <v>Greenject - 5</v>
          </cell>
          <cell r="D556">
            <v>0</v>
          </cell>
        </row>
        <row r="557">
          <cell r="A557">
            <v>4012</v>
          </cell>
          <cell r="B557" t="str">
            <v>Greenject - 10</v>
          </cell>
          <cell r="D557">
            <v>0</v>
          </cell>
        </row>
        <row r="558">
          <cell r="A558">
            <v>4013</v>
          </cell>
          <cell r="B558" t="str">
            <v>Greenject - 20</v>
          </cell>
          <cell r="D558">
            <v>0</v>
          </cell>
        </row>
        <row r="559">
          <cell r="A559">
            <v>4014</v>
          </cell>
          <cell r="B559" t="str">
            <v>Greenject - 30</v>
          </cell>
          <cell r="D559">
            <v>0</v>
          </cell>
        </row>
        <row r="560">
          <cell r="A560">
            <v>4015</v>
          </cell>
          <cell r="B560" t="str">
            <v>Greenject - 50</v>
          </cell>
          <cell r="D560">
            <v>0</v>
          </cell>
        </row>
        <row r="561">
          <cell r="A561">
            <v>4016</v>
          </cell>
          <cell r="B561" t="str">
            <v>Transfer Bag</v>
          </cell>
          <cell r="D561">
            <v>31</v>
          </cell>
        </row>
      </sheetData>
      <sheetData sheetId="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외상매입금"/>
      <sheetName val="관계외상매입"/>
      <sheetName val="지급어음"/>
      <sheetName val="단기차입금"/>
      <sheetName val="미지급금"/>
      <sheetName val="어음미지급"/>
      <sheetName val="선수금"/>
      <sheetName val="예수금"/>
      <sheetName val="미지급비용"/>
      <sheetName val="장기차입금"/>
      <sheetName val="금융리스"/>
      <sheetName val="충당금"/>
      <sheetName val="매출액"/>
      <sheetName val="제조원가"/>
      <sheetName val="용역원가"/>
      <sheetName val="감가상각비"/>
      <sheetName val="영업외수익"/>
      <sheetName val="영업외비용"/>
      <sheetName val="고정자산처분"/>
      <sheetName val="자본금"/>
      <sheetName val="부동산"/>
      <sheetName val="이사회결의서"/>
      <sheetName val="감사의견서"/>
      <sheetName val="주주명부&lt;끝&gt;"/>
      <sheetName val="제품(수출)매출"/>
      <sheetName val="상품매출"/>
      <sheetName val="재고 "/>
      <sheetName val="매출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외상매입금"/>
      <sheetName val="관계외상매입"/>
      <sheetName val="지급어음"/>
      <sheetName val="단기차입금"/>
      <sheetName val="미지급금"/>
      <sheetName val="어음미지급"/>
      <sheetName val="선수금"/>
      <sheetName val="예수금"/>
      <sheetName val="미지급비용"/>
      <sheetName val="장기차입금"/>
      <sheetName val="금융리스"/>
      <sheetName val="충당금"/>
      <sheetName val="매출액"/>
      <sheetName val="제조원가"/>
      <sheetName val="용역원가"/>
      <sheetName val="감가상각비"/>
      <sheetName val="영업외수익"/>
      <sheetName val="영업외비용"/>
      <sheetName val="고정자산처분"/>
      <sheetName val="자본금"/>
      <sheetName val="부동산"/>
      <sheetName val="이사회결의서"/>
      <sheetName val="감사의견서"/>
      <sheetName val="주주명부&lt;끝&g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5">
          <cell r="A5" t="str">
            <v>GENERAL ELECTRIC CO.</v>
          </cell>
        </row>
        <row r="7">
          <cell r="A7" t="str">
            <v>삼  성  전  자(주)</v>
          </cell>
        </row>
        <row r="8">
          <cell r="A8" t="str">
            <v>삼  성  전  기(주)</v>
          </cell>
        </row>
        <row r="9">
          <cell r="A9" t="str">
            <v>삼성 항공 산업(주)</v>
          </cell>
        </row>
        <row r="10">
          <cell r="A10" t="str">
            <v>이      건      희</v>
          </cell>
        </row>
        <row r="11">
          <cell r="A11" t="str">
            <v>이      동      복</v>
          </cell>
        </row>
        <row r="12">
          <cell r="A12" t="str">
            <v>정      재      은</v>
          </cell>
        </row>
        <row r="13">
          <cell r="A13" t="str">
            <v>남      정      우</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결산총평_123"/>
      <sheetName val="결산총평_45"/>
      <sheetName val="결산총평_6.재무분석"/>
      <sheetName val="재정상태보고서(이호조)"/>
      <sheetName val="재정운영보고서"/>
      <sheetName val="순자산변동"/>
      <sheetName val="현금흐름"/>
      <sheetName val="재정상태"/>
      <sheetName val="주석사항"/>
      <sheetName val="일반BS"/>
      <sheetName val="일반PL"/>
      <sheetName val="특별BS"/>
      <sheetName val="특별PL"/>
      <sheetName val="기금BS"/>
      <sheetName val="기금PL"/>
      <sheetName val="재정운영"/>
      <sheetName val="3.관리책임자산명세서"/>
      <sheetName val="4.차이조정명세서"/>
      <sheetName val="5.부속명세서"/>
      <sheetName val="내부거래"/>
      <sheetName val="공기업BS"/>
      <sheetName val="공기업PL"/>
      <sheetName val="일반CF"/>
      <sheetName val="특별CF"/>
      <sheetName val="기금CF"/>
      <sheetName val="재정운영보고서(이호조)"/>
      <sheetName val="순자산변동보고서(이호조)"/>
      <sheetName val="재정분석"/>
      <sheetName val="일반회계재정운영보고서"/>
      <sheetName val="의료급여특별회계"/>
      <sheetName val="주차장특별회계재정운영보고서"/>
      <sheetName val="중소기업육성기금재정운영보고서"/>
      <sheetName val="재홀용품판매대금관리기금재정운영보고서"/>
      <sheetName val="재난관리기금재정운영보고서1"/>
      <sheetName val="자활기금재정운영보고서"/>
      <sheetName val="옥외광고정비기금재정운영보고서1"/>
      <sheetName val="여성발전기금재정운영보고서"/>
      <sheetName val="신청사건립기금재정운영보고서"/>
      <sheetName val="재난관리기금재정운영보고서"/>
      <sheetName val="환경미화원자녀학자금대여기금재정운영보고서"/>
      <sheetName val="재활용자원판매대금관리기금재정운영보고서"/>
      <sheetName val="폐기물처리시설설치기금재정운영보고서"/>
      <sheetName val="식품진흥기금재정운영보고서"/>
      <sheetName val="수불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3상각비"/>
      <sheetName val="작성요령"/>
      <sheetName val="비품감가"/>
      <sheetName val="Sheet10"/>
      <sheetName val="Sheet11"/>
      <sheetName val="선급비용 (2)"/>
      <sheetName val="수불부"/>
      <sheetName val="주주명부&lt;끝&gt;"/>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발생집계"/>
      <sheetName val="Sheet3"/>
      <sheetName val="차이내역(1)"/>
      <sheetName val="발생차이"/>
      <sheetName val="경기자사건물"/>
      <sheetName val="비배관첨부내역"/>
      <sheetName val="비배관내역"/>
      <sheetName val="감가상각내용년수"/>
      <sheetName val="제출자료"/>
      <sheetName val="공급설비명세 (2)"/>
      <sheetName val="대체"/>
      <sheetName val="직접비발생"/>
      <sheetName val="94년간접비"/>
      <sheetName val="94직접비"/>
      <sheetName val="95년간접비"/>
      <sheetName val="95직접비"/>
      <sheetName val="96년간접비"/>
      <sheetName val="96년직접비"/>
      <sheetName val="97년비배관"/>
      <sheetName val="97년간접비"/>
      <sheetName val="97년직접비"/>
      <sheetName val="98상반기대체"/>
      <sheetName val="93상각비"/>
      <sheetName val="주주명부&lt;끝&gt;"/>
    </sheetNames>
    <sheetDataSet>
      <sheetData sheetId="0">
        <row r="4">
          <cell r="A4" t="str">
            <v>R001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정시산표"/>
    </sheetNames>
    <sheetDataSet>
      <sheetData sheetId="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K텔레텍"/>
      <sheetName val="98상품수불(기초)"/>
      <sheetName val="제품수불 (기초)"/>
      <sheetName val="98제품수불부"/>
    </sheetNames>
    <sheetDataSet>
      <sheetData sheetId="0" refreshError="1"/>
      <sheetData sheetId="1" refreshError="1"/>
      <sheetData sheetId="2" refreshError="1"/>
      <sheetData sheetId="3"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품수불 (기초)"/>
      <sheetName val="98제품수불부"/>
      <sheetName val="98상품"/>
      <sheetName val="98상품수불(기초)"/>
      <sheetName val="수정시산표"/>
    </sheetNames>
    <sheetDataSet>
      <sheetData sheetId="0">
        <row r="4">
          <cell r="A4">
            <v>5</v>
          </cell>
          <cell r="B4" t="str">
            <v>혈액 Bag-CPDA-1</v>
          </cell>
          <cell r="C4" t="str">
            <v>Single(320mL)</v>
          </cell>
          <cell r="D4">
            <v>798</v>
          </cell>
          <cell r="E4">
            <v>30925</v>
          </cell>
          <cell r="F4">
            <v>30512117.552342072</v>
          </cell>
          <cell r="G4">
            <v>63530</v>
          </cell>
          <cell r="H4">
            <v>50724257</v>
          </cell>
          <cell r="I4">
            <v>15121</v>
          </cell>
          <cell r="J4">
            <v>78171709</v>
          </cell>
          <cell r="K4">
            <v>240</v>
          </cell>
          <cell r="L4">
            <v>191623</v>
          </cell>
          <cell r="M4">
            <v>67156</v>
          </cell>
          <cell r="N4">
            <v>53619364</v>
          </cell>
          <cell r="O4">
            <v>15376</v>
          </cell>
          <cell r="P4">
            <v>12276659</v>
          </cell>
        </row>
        <row r="5">
          <cell r="A5">
            <v>6</v>
          </cell>
          <cell r="B5" t="str">
            <v>혈액 Bag-CPDA-1</v>
          </cell>
          <cell r="C5" t="str">
            <v>Double(320mL)</v>
          </cell>
          <cell r="D5">
            <v>1121</v>
          </cell>
          <cell r="E5">
            <v>57669</v>
          </cell>
          <cell r="F5">
            <v>90490894.69373399</v>
          </cell>
          <cell r="G5">
            <v>290820</v>
          </cell>
          <cell r="H5">
            <v>326270958</v>
          </cell>
          <cell r="I5">
            <v>278808</v>
          </cell>
          <cell r="J5">
            <v>496934527</v>
          </cell>
          <cell r="K5">
            <v>66</v>
          </cell>
          <cell r="L5">
            <v>74045</v>
          </cell>
          <cell r="M5">
            <v>52440</v>
          </cell>
          <cell r="N5">
            <v>58832435</v>
          </cell>
          <cell r="O5">
            <v>48463</v>
          </cell>
          <cell r="P5">
            <v>54370639</v>
          </cell>
        </row>
        <row r="6">
          <cell r="A6">
            <v>7</v>
          </cell>
          <cell r="B6" t="str">
            <v>혈액 Bag-CPDA-1</v>
          </cell>
          <cell r="C6" t="str">
            <v>Triple(320ml)</v>
          </cell>
          <cell r="D6">
            <v>1630</v>
          </cell>
          <cell r="E6">
            <v>34285.5</v>
          </cell>
          <cell r="F6">
            <v>56641803.925198317</v>
          </cell>
          <cell r="I6">
            <v>20</v>
          </cell>
          <cell r="J6">
            <v>59620</v>
          </cell>
          <cell r="M6">
            <v>5721</v>
          </cell>
          <cell r="N6">
            <v>9329863</v>
          </cell>
          <cell r="O6">
            <v>5921</v>
          </cell>
          <cell r="P6">
            <v>9656025</v>
          </cell>
        </row>
        <row r="7">
          <cell r="A7">
            <v>8</v>
          </cell>
          <cell r="B7" t="str">
            <v>혈액 Bag-CPDA-1</v>
          </cell>
          <cell r="C7" t="str">
            <v>Quadruple(320mL)소아용</v>
          </cell>
          <cell r="D7">
            <v>1977</v>
          </cell>
          <cell r="E7">
            <v>156</v>
          </cell>
          <cell r="F7">
            <v>374259.99</v>
          </cell>
          <cell r="G7">
            <v>240</v>
          </cell>
          <cell r="H7">
            <v>474600</v>
          </cell>
          <cell r="K7">
            <v>20</v>
          </cell>
          <cell r="L7">
            <v>39550</v>
          </cell>
          <cell r="M7">
            <v>336</v>
          </cell>
          <cell r="N7">
            <v>664440</v>
          </cell>
          <cell r="O7">
            <v>96</v>
          </cell>
          <cell r="P7">
            <v>189840</v>
          </cell>
        </row>
        <row r="8">
          <cell r="A8">
            <v>9</v>
          </cell>
          <cell r="B8" t="str">
            <v>혈액 Bag-CPD</v>
          </cell>
          <cell r="C8" t="str">
            <v>Single(350ml:수)</v>
          </cell>
          <cell r="E8">
            <v>0</v>
          </cell>
          <cell r="F8">
            <v>0</v>
          </cell>
        </row>
        <row r="9">
          <cell r="A9">
            <v>13</v>
          </cell>
          <cell r="B9" t="str">
            <v>혈액 Bag-CPDA</v>
          </cell>
          <cell r="C9" t="str">
            <v>Single(450mL:수)</v>
          </cell>
          <cell r="D9">
            <v>865</v>
          </cell>
          <cell r="E9">
            <v>273500</v>
          </cell>
          <cell r="F9">
            <v>291010783.87291247</v>
          </cell>
          <cell r="G9">
            <v>586925</v>
          </cell>
          <cell r="H9">
            <v>507907287</v>
          </cell>
          <cell r="I9">
            <v>634975</v>
          </cell>
          <cell r="J9">
            <v>758796073</v>
          </cell>
          <cell r="K9">
            <v>975</v>
          </cell>
          <cell r="L9">
            <v>843735</v>
          </cell>
          <cell r="M9">
            <v>-24025</v>
          </cell>
          <cell r="N9">
            <v>-20790514</v>
          </cell>
          <cell r="O9">
            <v>1500</v>
          </cell>
          <cell r="P9">
            <v>1298054</v>
          </cell>
        </row>
        <row r="10">
          <cell r="A10">
            <v>14</v>
          </cell>
          <cell r="B10" t="str">
            <v>혈액 Bag-CPDA</v>
          </cell>
          <cell r="C10" t="str">
            <v>Double(450mL:수)</v>
          </cell>
          <cell r="D10">
            <v>1289</v>
          </cell>
          <cell r="E10">
            <v>20148</v>
          </cell>
          <cell r="F10">
            <v>31905460.949665744</v>
          </cell>
          <cell r="G10">
            <v>174077</v>
          </cell>
          <cell r="H10">
            <v>224545403</v>
          </cell>
          <cell r="I10">
            <v>205025</v>
          </cell>
          <cell r="J10">
            <v>398903197</v>
          </cell>
          <cell r="K10">
            <v>1616</v>
          </cell>
          <cell r="L10">
            <v>2084510</v>
          </cell>
          <cell r="M10">
            <v>376</v>
          </cell>
          <cell r="N10">
            <v>485009</v>
          </cell>
          <cell r="O10">
            <v>316</v>
          </cell>
          <cell r="P10">
            <v>407614</v>
          </cell>
        </row>
        <row r="11">
          <cell r="A11">
            <v>15</v>
          </cell>
          <cell r="B11" t="str">
            <v>혈액 Bag-CPDA</v>
          </cell>
          <cell r="C11" t="str">
            <v>Triple(450mL:수)</v>
          </cell>
          <cell r="D11">
            <v>1673</v>
          </cell>
          <cell r="E11">
            <v>9780</v>
          </cell>
          <cell r="F11">
            <v>19127810.59367023</v>
          </cell>
          <cell r="G11">
            <v>213429</v>
          </cell>
          <cell r="H11">
            <v>357213983</v>
          </cell>
          <cell r="I11">
            <v>217820</v>
          </cell>
          <cell r="J11">
            <v>644797190</v>
          </cell>
          <cell r="K11">
            <v>615</v>
          </cell>
          <cell r="L11">
            <v>1029319</v>
          </cell>
          <cell r="M11">
            <v>5</v>
          </cell>
          <cell r="N11">
            <v>8368</v>
          </cell>
          <cell r="O11">
            <v>5</v>
          </cell>
          <cell r="P11">
            <v>8368</v>
          </cell>
        </row>
        <row r="12">
          <cell r="A12">
            <v>16</v>
          </cell>
          <cell r="B12" t="str">
            <v>혈액 Bag-CPDA</v>
          </cell>
          <cell r="C12" t="str">
            <v>Quadruple(450mL:수)</v>
          </cell>
          <cell r="D12">
            <v>1964</v>
          </cell>
          <cell r="E12">
            <v>5220</v>
          </cell>
          <cell r="F12">
            <v>12513071.61877529</v>
          </cell>
          <cell r="G12">
            <v>23457</v>
          </cell>
          <cell r="H12">
            <v>46088313</v>
          </cell>
          <cell r="I12">
            <v>21470</v>
          </cell>
          <cell r="J12">
            <v>92954881</v>
          </cell>
          <cell r="K12">
            <v>142</v>
          </cell>
          <cell r="L12">
            <v>279001</v>
          </cell>
          <cell r="M12">
            <v>1845</v>
          </cell>
          <cell r="N12">
            <v>3625055</v>
          </cell>
        </row>
        <row r="13">
          <cell r="A13">
            <v>17</v>
          </cell>
          <cell r="B13" t="str">
            <v>Transfer Bag</v>
          </cell>
          <cell r="C13" t="str">
            <v>300mL</v>
          </cell>
          <cell r="D13">
            <v>603</v>
          </cell>
          <cell r="E13">
            <v>24007</v>
          </cell>
          <cell r="F13">
            <v>7816759.850891103</v>
          </cell>
          <cell r="G13">
            <v>11020</v>
          </cell>
          <cell r="H13">
            <v>6648586</v>
          </cell>
          <cell r="I13">
            <v>17223</v>
          </cell>
          <cell r="J13">
            <v>14954277</v>
          </cell>
          <cell r="M13">
            <v>1572</v>
          </cell>
          <cell r="N13">
            <v>948419</v>
          </cell>
          <cell r="O13">
            <v>8500</v>
          </cell>
          <cell r="P13">
            <v>5128219</v>
          </cell>
        </row>
        <row r="14">
          <cell r="A14">
            <v>19</v>
          </cell>
          <cell r="B14" t="str">
            <v>Sorvall Bag</v>
          </cell>
          <cell r="D14">
            <v>755</v>
          </cell>
          <cell r="E14">
            <v>5430</v>
          </cell>
          <cell r="F14">
            <v>3469483.8694574502</v>
          </cell>
          <cell r="M14">
            <v>5530</v>
          </cell>
          <cell r="N14">
            <v>4180181</v>
          </cell>
          <cell r="O14">
            <v>5530</v>
          </cell>
          <cell r="P14">
            <v>4180181</v>
          </cell>
        </row>
        <row r="15">
          <cell r="A15">
            <v>20</v>
          </cell>
          <cell r="B15" t="str">
            <v>Saline Bag</v>
          </cell>
          <cell r="C15" t="str">
            <v>500ml</v>
          </cell>
          <cell r="D15">
            <v>732</v>
          </cell>
          <cell r="E15">
            <v>2496</v>
          </cell>
          <cell r="F15">
            <v>1816148.2437066764</v>
          </cell>
          <cell r="M15">
            <v>3173</v>
          </cell>
          <cell r="N15">
            <v>2324507</v>
          </cell>
          <cell r="O15">
            <v>3173</v>
          </cell>
          <cell r="P15">
            <v>2324507</v>
          </cell>
        </row>
        <row r="16">
          <cell r="A16">
            <v>21</v>
          </cell>
          <cell r="B16" t="str">
            <v>Saline Bag</v>
          </cell>
          <cell r="C16" t="str">
            <v>A</v>
          </cell>
          <cell r="D16">
            <v>762</v>
          </cell>
          <cell r="E16">
            <v>5785</v>
          </cell>
          <cell r="F16">
            <v>3449114.0527803954</v>
          </cell>
          <cell r="I16">
            <v>240</v>
          </cell>
          <cell r="J16">
            <v>132000</v>
          </cell>
          <cell r="M16">
            <v>5545</v>
          </cell>
          <cell r="N16">
            <v>4229171</v>
          </cell>
          <cell r="O16">
            <v>5545</v>
          </cell>
          <cell r="P16">
            <v>4229171</v>
          </cell>
        </row>
        <row r="17">
          <cell r="A17">
            <v>27</v>
          </cell>
          <cell r="B17" t="str">
            <v>채혈 Set</v>
          </cell>
          <cell r="C17" t="str">
            <v>수출용</v>
          </cell>
          <cell r="D17">
            <v>146</v>
          </cell>
          <cell r="E17">
            <v>30000</v>
          </cell>
          <cell r="F17">
            <v>4454261.0497291051</v>
          </cell>
          <cell r="G17">
            <v>27500</v>
          </cell>
          <cell r="H17">
            <v>4015000</v>
          </cell>
          <cell r="I17">
            <v>17500</v>
          </cell>
          <cell r="J17">
            <v>4262633</v>
          </cell>
          <cell r="M17">
            <v>10000</v>
          </cell>
          <cell r="N17">
            <v>1460000</v>
          </cell>
        </row>
        <row r="18">
          <cell r="A18">
            <v>28</v>
          </cell>
          <cell r="B18" t="str">
            <v>수혈 Set</v>
          </cell>
          <cell r="C18" t="str">
            <v>18G</v>
          </cell>
          <cell r="D18">
            <v>217</v>
          </cell>
          <cell r="E18">
            <v>0</v>
          </cell>
          <cell r="F18">
            <v>0</v>
          </cell>
          <cell r="G18">
            <v>155000</v>
          </cell>
          <cell r="H18">
            <v>33635000</v>
          </cell>
          <cell r="I18">
            <v>150820</v>
          </cell>
          <cell r="J18">
            <v>31909720</v>
          </cell>
          <cell r="K18">
            <v>60</v>
          </cell>
          <cell r="L18">
            <v>13020</v>
          </cell>
          <cell r="M18">
            <v>55920</v>
          </cell>
          <cell r="N18">
            <v>12134640</v>
          </cell>
          <cell r="O18">
            <v>24920</v>
          </cell>
          <cell r="P18">
            <v>5407640</v>
          </cell>
        </row>
        <row r="19">
          <cell r="A19">
            <v>30</v>
          </cell>
          <cell r="B19" t="str">
            <v>수혈 Set</v>
          </cell>
          <cell r="C19" t="str">
            <v>수출용</v>
          </cell>
          <cell r="D19">
            <v>217</v>
          </cell>
          <cell r="E19">
            <v>320140</v>
          </cell>
          <cell r="F19">
            <v>69066017.006292522</v>
          </cell>
          <cell r="G19">
            <v>1877500</v>
          </cell>
          <cell r="H19">
            <v>407417500</v>
          </cell>
          <cell r="I19">
            <v>1854300</v>
          </cell>
          <cell r="J19">
            <v>651474905</v>
          </cell>
          <cell r="M19">
            <v>110090</v>
          </cell>
          <cell r="N19">
            <v>23889530</v>
          </cell>
          <cell r="O19">
            <v>7390</v>
          </cell>
          <cell r="P19">
            <v>1603630</v>
          </cell>
        </row>
        <row r="20">
          <cell r="A20">
            <v>31</v>
          </cell>
          <cell r="B20" t="str">
            <v>혈소판 수혈 Set</v>
          </cell>
          <cell r="D20">
            <v>500</v>
          </cell>
          <cell r="E20">
            <v>10820</v>
          </cell>
          <cell r="F20">
            <v>7132942.5234168796</v>
          </cell>
          <cell r="G20">
            <v>67800</v>
          </cell>
          <cell r="H20">
            <v>33900000</v>
          </cell>
          <cell r="I20">
            <v>68100</v>
          </cell>
          <cell r="J20">
            <v>33939594</v>
          </cell>
          <cell r="K20">
            <v>140</v>
          </cell>
          <cell r="L20">
            <v>70000</v>
          </cell>
          <cell r="M20">
            <v>7240</v>
          </cell>
          <cell r="N20">
            <v>3620000</v>
          </cell>
          <cell r="O20">
            <v>4360</v>
          </cell>
          <cell r="P20">
            <v>2180000</v>
          </cell>
        </row>
        <row r="21">
          <cell r="A21">
            <v>32</v>
          </cell>
          <cell r="B21" t="str">
            <v>Peritosol 150</v>
          </cell>
          <cell r="C21" t="str">
            <v>1 L</v>
          </cell>
          <cell r="D21">
            <v>1603</v>
          </cell>
          <cell r="E21">
            <v>3428</v>
          </cell>
          <cell r="F21">
            <v>5155200.9552536067</v>
          </cell>
          <cell r="G21">
            <v>5510</v>
          </cell>
          <cell r="H21">
            <v>8833356</v>
          </cell>
          <cell r="I21">
            <v>3352</v>
          </cell>
          <cell r="J21">
            <v>4726160</v>
          </cell>
          <cell r="K21">
            <v>744</v>
          </cell>
          <cell r="L21">
            <v>1192743</v>
          </cell>
          <cell r="M21">
            <v>3931</v>
          </cell>
          <cell r="N21">
            <v>6301982</v>
          </cell>
          <cell r="O21">
            <v>3932</v>
          </cell>
          <cell r="P21">
            <v>6303585</v>
          </cell>
        </row>
        <row r="22">
          <cell r="A22">
            <v>33</v>
          </cell>
          <cell r="B22" t="str">
            <v>Peritosol 150</v>
          </cell>
          <cell r="C22" t="str">
            <v>2 L</v>
          </cell>
          <cell r="D22">
            <v>2164</v>
          </cell>
          <cell r="E22">
            <v>8775</v>
          </cell>
          <cell r="F22">
            <v>17559699.768931519</v>
          </cell>
          <cell r="G22">
            <v>24641</v>
          </cell>
          <cell r="H22">
            <v>53338894</v>
          </cell>
          <cell r="I22">
            <v>19692</v>
          </cell>
          <cell r="J22">
            <v>34584720</v>
          </cell>
          <cell r="K22">
            <v>1414</v>
          </cell>
          <cell r="L22">
            <v>3060800</v>
          </cell>
          <cell r="M22">
            <v>7663</v>
          </cell>
          <cell r="N22">
            <v>16587636</v>
          </cell>
          <cell r="O22">
            <v>7786</v>
          </cell>
          <cell r="P22">
            <v>16853886</v>
          </cell>
        </row>
        <row r="23">
          <cell r="A23">
            <v>34</v>
          </cell>
          <cell r="B23" t="str">
            <v>Peritosol 250</v>
          </cell>
          <cell r="C23" t="str">
            <v>1 L</v>
          </cell>
          <cell r="D23">
            <v>1613</v>
          </cell>
          <cell r="E23">
            <v>1658</v>
          </cell>
          <cell r="F23">
            <v>2688878.9038703889</v>
          </cell>
          <cell r="G23">
            <v>445</v>
          </cell>
          <cell r="H23">
            <v>718065</v>
          </cell>
          <cell r="I23">
            <v>126</v>
          </cell>
          <cell r="J23">
            <v>180180</v>
          </cell>
          <cell r="M23">
            <v>1793</v>
          </cell>
          <cell r="N23">
            <v>2893237</v>
          </cell>
          <cell r="O23">
            <v>1925</v>
          </cell>
          <cell r="P23">
            <v>3106236</v>
          </cell>
        </row>
        <row r="24">
          <cell r="A24">
            <v>35</v>
          </cell>
          <cell r="B24" t="str">
            <v>Peritosol 250</v>
          </cell>
          <cell r="C24" t="str">
            <v>2 L</v>
          </cell>
          <cell r="D24">
            <v>2190</v>
          </cell>
          <cell r="E24">
            <v>3551</v>
          </cell>
          <cell r="F24">
            <v>6782861.5468603894</v>
          </cell>
          <cell r="G24">
            <v>3062</v>
          </cell>
          <cell r="H24">
            <v>6708535</v>
          </cell>
          <cell r="I24">
            <v>2760</v>
          </cell>
          <cell r="J24">
            <v>4870000</v>
          </cell>
          <cell r="K24">
            <v>461</v>
          </cell>
          <cell r="L24">
            <v>1010004</v>
          </cell>
          <cell r="M24">
            <v>687</v>
          </cell>
          <cell r="N24">
            <v>1505148</v>
          </cell>
          <cell r="O24">
            <v>1460</v>
          </cell>
          <cell r="P24">
            <v>3198713</v>
          </cell>
        </row>
        <row r="25">
          <cell r="A25">
            <v>36</v>
          </cell>
          <cell r="B25" t="str">
            <v>Peritosol 425</v>
          </cell>
          <cell r="C25" t="str">
            <v>1 L</v>
          </cell>
          <cell r="D25">
            <v>1626</v>
          </cell>
          <cell r="E25">
            <v>5053</v>
          </cell>
          <cell r="F25">
            <v>7223015.8027758338</v>
          </cell>
          <cell r="G25">
            <v>1841</v>
          </cell>
          <cell r="H25">
            <v>2995104</v>
          </cell>
          <cell r="I25">
            <v>1368</v>
          </cell>
          <cell r="J25">
            <v>1865040</v>
          </cell>
          <cell r="M25">
            <v>4825</v>
          </cell>
          <cell r="N25">
            <v>7849743</v>
          </cell>
          <cell r="O25">
            <v>5114</v>
          </cell>
          <cell r="P25">
            <v>8319914</v>
          </cell>
        </row>
        <row r="26">
          <cell r="A26">
            <v>37</v>
          </cell>
          <cell r="B26" t="str">
            <v>Peritosol 425</v>
          </cell>
          <cell r="C26" t="str">
            <v>2 L</v>
          </cell>
          <cell r="D26">
            <v>2211</v>
          </cell>
          <cell r="E26">
            <v>5487</v>
          </cell>
          <cell r="F26">
            <v>11169132.803700298</v>
          </cell>
          <cell r="G26">
            <v>10164</v>
          </cell>
          <cell r="H26">
            <v>22481853</v>
          </cell>
          <cell r="I26">
            <v>8665</v>
          </cell>
          <cell r="J26">
            <v>15251810</v>
          </cell>
          <cell r="M26">
            <v>3441</v>
          </cell>
          <cell r="N26">
            <v>7611182</v>
          </cell>
          <cell r="O26">
            <v>3275</v>
          </cell>
          <cell r="P26">
            <v>7244005</v>
          </cell>
        </row>
        <row r="27">
          <cell r="A27">
            <v>38</v>
          </cell>
          <cell r="B27" t="str">
            <v>Titanium Adaptor</v>
          </cell>
          <cell r="D27">
            <v>19120</v>
          </cell>
          <cell r="E27">
            <v>2</v>
          </cell>
          <cell r="F27">
            <v>74432.153846153844</v>
          </cell>
          <cell r="M27">
            <v>11</v>
          </cell>
          <cell r="N27">
            <v>210320</v>
          </cell>
        </row>
        <row r="28">
          <cell r="A28">
            <v>39</v>
          </cell>
          <cell r="B28" t="str">
            <v>복강 Adaptor</v>
          </cell>
          <cell r="D28">
            <v>28080</v>
          </cell>
          <cell r="E28">
            <v>99</v>
          </cell>
          <cell r="F28">
            <v>2197286.9640316409</v>
          </cell>
          <cell r="G28">
            <v>101</v>
          </cell>
          <cell r="H28">
            <v>2836135</v>
          </cell>
          <cell r="I28">
            <v>185</v>
          </cell>
          <cell r="J28">
            <v>4906650</v>
          </cell>
          <cell r="K28">
            <v>3</v>
          </cell>
          <cell r="L28">
            <v>84241</v>
          </cell>
          <cell r="M28">
            <v>-4</v>
          </cell>
          <cell r="N28">
            <v>-112322</v>
          </cell>
          <cell r="O28">
            <v>21</v>
          </cell>
          <cell r="P28">
            <v>589691</v>
          </cell>
        </row>
        <row r="29">
          <cell r="A29">
            <v>40</v>
          </cell>
          <cell r="B29" t="str">
            <v>복강관류액주입관</v>
          </cell>
          <cell r="D29">
            <v>1268</v>
          </cell>
          <cell r="E29">
            <v>297</v>
          </cell>
          <cell r="F29">
            <v>474537.46420705348</v>
          </cell>
          <cell r="G29">
            <v>505</v>
          </cell>
          <cell r="H29">
            <v>640577</v>
          </cell>
          <cell r="I29">
            <v>388</v>
          </cell>
          <cell r="J29">
            <v>1973791</v>
          </cell>
          <cell r="K29">
            <v>3</v>
          </cell>
          <cell r="L29">
            <v>3805</v>
          </cell>
          <cell r="M29">
            <v>259</v>
          </cell>
          <cell r="N29">
            <v>328533</v>
          </cell>
          <cell r="O29">
            <v>249</v>
          </cell>
          <cell r="P29">
            <v>315848</v>
          </cell>
        </row>
        <row r="30">
          <cell r="A30">
            <v>50</v>
          </cell>
          <cell r="B30" t="str">
            <v>Iodine Case</v>
          </cell>
          <cell r="D30">
            <v>172</v>
          </cell>
          <cell r="E30">
            <v>51318</v>
          </cell>
          <cell r="F30">
            <v>3812210.0086212782</v>
          </cell>
          <cell r="G30">
            <v>277840</v>
          </cell>
          <cell r="H30">
            <v>47916286</v>
          </cell>
          <cell r="I30">
            <v>252000</v>
          </cell>
          <cell r="J30">
            <v>86220098</v>
          </cell>
          <cell r="K30">
            <v>720</v>
          </cell>
          <cell r="L30">
            <v>124171</v>
          </cell>
          <cell r="M30">
            <v>25120</v>
          </cell>
          <cell r="N30">
            <v>4332195</v>
          </cell>
          <cell r="O30">
            <v>2513</v>
          </cell>
          <cell r="P30">
            <v>433391</v>
          </cell>
        </row>
        <row r="31">
          <cell r="A31">
            <v>51</v>
          </cell>
          <cell r="B31" t="str">
            <v>Empty CAPD Bag</v>
          </cell>
          <cell r="D31">
            <v>1044</v>
          </cell>
          <cell r="E31">
            <v>22</v>
          </cell>
          <cell r="F31">
            <v>22716.037735849059</v>
          </cell>
          <cell r="M31">
            <v>92</v>
          </cell>
          <cell r="N31">
            <v>96086</v>
          </cell>
          <cell r="O31">
            <v>92</v>
          </cell>
          <cell r="P31">
            <v>96086</v>
          </cell>
        </row>
        <row r="32">
          <cell r="A32">
            <v>62</v>
          </cell>
          <cell r="B32" t="str">
            <v>혈액투석기</v>
          </cell>
          <cell r="C32" t="str">
            <v>GC-100M</v>
          </cell>
          <cell r="D32">
            <v>7535</v>
          </cell>
          <cell r="E32">
            <v>0</v>
          </cell>
          <cell r="F32">
            <v>0</v>
          </cell>
          <cell r="M32">
            <v>59</v>
          </cell>
          <cell r="N32">
            <v>444565</v>
          </cell>
          <cell r="O32">
            <v>59</v>
          </cell>
          <cell r="P32">
            <v>444565</v>
          </cell>
        </row>
        <row r="33">
          <cell r="A33">
            <v>74</v>
          </cell>
          <cell r="B33" t="str">
            <v>혈액회로</v>
          </cell>
          <cell r="C33" t="str">
            <v>GCL-081</v>
          </cell>
          <cell r="D33">
            <v>3284</v>
          </cell>
          <cell r="E33">
            <v>1464</v>
          </cell>
          <cell r="F33">
            <v>5847949.6791634755</v>
          </cell>
          <cell r="M33">
            <v>1464</v>
          </cell>
          <cell r="N33">
            <v>4808404</v>
          </cell>
          <cell r="O33">
            <v>1464</v>
          </cell>
          <cell r="P33">
            <v>4808404</v>
          </cell>
        </row>
        <row r="34">
          <cell r="A34">
            <v>75</v>
          </cell>
          <cell r="B34" t="str">
            <v>혈액회로</v>
          </cell>
          <cell r="C34" t="str">
            <v>GCL-210F</v>
          </cell>
          <cell r="D34">
            <v>3697</v>
          </cell>
          <cell r="E34">
            <v>513</v>
          </cell>
          <cell r="F34">
            <v>1730251.0653360821</v>
          </cell>
          <cell r="M34">
            <v>6</v>
          </cell>
          <cell r="N34">
            <v>22182</v>
          </cell>
          <cell r="O34">
            <v>6</v>
          </cell>
          <cell r="P34">
            <v>22182</v>
          </cell>
        </row>
        <row r="35">
          <cell r="A35">
            <v>76</v>
          </cell>
          <cell r="B35" t="str">
            <v>혈액회로</v>
          </cell>
          <cell r="C35" t="str">
            <v>GCL-269</v>
          </cell>
          <cell r="D35">
            <v>740</v>
          </cell>
          <cell r="E35">
            <v>313</v>
          </cell>
          <cell r="F35">
            <v>970857.44078215247</v>
          </cell>
          <cell r="I35">
            <v>-2556</v>
          </cell>
          <cell r="J35">
            <v>-12139680</v>
          </cell>
          <cell r="M35">
            <v>3149</v>
          </cell>
          <cell r="N35">
            <v>2330260</v>
          </cell>
          <cell r="O35">
            <v>593</v>
          </cell>
          <cell r="P35">
            <v>438820</v>
          </cell>
        </row>
        <row r="36">
          <cell r="A36">
            <v>77</v>
          </cell>
          <cell r="B36" t="str">
            <v>혈액 Bag ACD-A</v>
          </cell>
          <cell r="C36" t="str">
            <v>500mL(수출용)</v>
          </cell>
          <cell r="D36">
            <v>1354</v>
          </cell>
          <cell r="E36">
            <v>0</v>
          </cell>
          <cell r="F36">
            <v>0</v>
          </cell>
          <cell r="G36">
            <v>3000</v>
          </cell>
          <cell r="H36">
            <v>4064400</v>
          </cell>
          <cell r="M36">
            <v>3000</v>
          </cell>
          <cell r="N36">
            <v>4064400</v>
          </cell>
        </row>
        <row r="37">
          <cell r="A37">
            <v>78</v>
          </cell>
          <cell r="B37" t="str">
            <v>H.D.SOL-1</v>
          </cell>
          <cell r="C37" t="str">
            <v>20L</v>
          </cell>
          <cell r="D37">
            <v>12405</v>
          </cell>
          <cell r="E37">
            <v>374</v>
          </cell>
          <cell r="F37">
            <v>4903977.2155062659</v>
          </cell>
          <cell r="G37">
            <v>1220</v>
          </cell>
          <cell r="H37">
            <v>15134466</v>
          </cell>
          <cell r="I37">
            <v>1165</v>
          </cell>
          <cell r="J37">
            <v>12832319</v>
          </cell>
          <cell r="M37">
            <v>96</v>
          </cell>
          <cell r="N37">
            <v>1190908</v>
          </cell>
          <cell r="O37">
            <v>100</v>
          </cell>
          <cell r="P37">
            <v>1240529</v>
          </cell>
        </row>
        <row r="38">
          <cell r="A38">
            <v>80</v>
          </cell>
          <cell r="B38" t="str">
            <v>H.D.SOL-2</v>
          </cell>
          <cell r="C38" t="str">
            <v>20L</v>
          </cell>
          <cell r="D38">
            <v>12937</v>
          </cell>
          <cell r="E38">
            <v>294</v>
          </cell>
          <cell r="F38">
            <v>3933780.6975989663</v>
          </cell>
          <cell r="G38">
            <v>1215</v>
          </cell>
          <cell r="H38">
            <v>15718661</v>
          </cell>
          <cell r="I38">
            <v>1187</v>
          </cell>
          <cell r="J38">
            <v>13148712</v>
          </cell>
          <cell r="M38">
            <v>180</v>
          </cell>
          <cell r="N38">
            <v>2328690</v>
          </cell>
          <cell r="O38">
            <v>168</v>
          </cell>
          <cell r="P38">
            <v>2173444</v>
          </cell>
        </row>
        <row r="39">
          <cell r="A39">
            <v>81</v>
          </cell>
          <cell r="B39" t="str">
            <v>H.D.Sol-BC(G)</v>
          </cell>
          <cell r="C39" t="str">
            <v>B 액</v>
          </cell>
          <cell r="D39">
            <v>2814</v>
          </cell>
          <cell r="E39">
            <v>0</v>
          </cell>
          <cell r="F39">
            <v>0</v>
          </cell>
          <cell r="G39">
            <v>5443</v>
          </cell>
          <cell r="H39">
            <v>15321609</v>
          </cell>
          <cell r="I39">
            <v>5292</v>
          </cell>
          <cell r="J39">
            <v>30217320</v>
          </cell>
          <cell r="M39">
            <v>151</v>
          </cell>
          <cell r="N39">
            <v>425052</v>
          </cell>
          <cell r="O39">
            <v>145</v>
          </cell>
          <cell r="P39">
            <v>408163</v>
          </cell>
        </row>
        <row r="40">
          <cell r="A40">
            <v>82</v>
          </cell>
          <cell r="B40" t="str">
            <v>H.D.SOL-3</v>
          </cell>
          <cell r="C40" t="str">
            <v>20L</v>
          </cell>
          <cell r="D40">
            <v>13306</v>
          </cell>
          <cell r="E40">
            <v>217</v>
          </cell>
          <cell r="F40">
            <v>3002778.2094328604</v>
          </cell>
          <cell r="G40">
            <v>1944</v>
          </cell>
          <cell r="H40">
            <v>25867447</v>
          </cell>
          <cell r="I40">
            <v>1934</v>
          </cell>
          <cell r="J40">
            <v>21346995</v>
          </cell>
          <cell r="M40">
            <v>157</v>
          </cell>
          <cell r="N40">
            <v>2089089</v>
          </cell>
          <cell r="O40">
            <v>178</v>
          </cell>
          <cell r="P40">
            <v>2368521</v>
          </cell>
        </row>
        <row r="41">
          <cell r="A41">
            <v>83</v>
          </cell>
          <cell r="B41" t="str">
            <v>H.D.SOL-BC(G)</v>
          </cell>
          <cell r="C41" t="str">
            <v>A 액</v>
          </cell>
          <cell r="D41">
            <v>5197</v>
          </cell>
          <cell r="E41">
            <v>4621</v>
          </cell>
          <cell r="F41">
            <v>26420063.851362266</v>
          </cell>
          <cell r="G41">
            <v>55530</v>
          </cell>
          <cell r="H41">
            <v>288604958</v>
          </cell>
          <cell r="I41">
            <v>54541</v>
          </cell>
          <cell r="J41">
            <v>313900500</v>
          </cell>
          <cell r="M41">
            <v>1453</v>
          </cell>
          <cell r="N41">
            <v>7551647</v>
          </cell>
          <cell r="O41">
            <v>1428</v>
          </cell>
          <cell r="P41">
            <v>7421715</v>
          </cell>
        </row>
        <row r="42">
          <cell r="A42">
            <v>84</v>
          </cell>
          <cell r="B42" t="str">
            <v>H.D.SOL-4</v>
          </cell>
          <cell r="C42" t="str">
            <v>20L</v>
          </cell>
          <cell r="D42">
            <v>10939</v>
          </cell>
          <cell r="E42">
            <v>113</v>
          </cell>
          <cell r="F42">
            <v>1362879.6074074074</v>
          </cell>
          <cell r="M42">
            <v>61</v>
          </cell>
          <cell r="N42">
            <v>667286</v>
          </cell>
          <cell r="O42">
            <v>109</v>
          </cell>
          <cell r="P42">
            <v>1192365</v>
          </cell>
        </row>
        <row r="43">
          <cell r="A43">
            <v>88</v>
          </cell>
          <cell r="B43" t="str">
            <v>A.V.F. Set</v>
          </cell>
          <cell r="C43" t="str">
            <v>16G Clamp</v>
          </cell>
          <cell r="D43">
            <v>333</v>
          </cell>
          <cell r="E43">
            <v>14336</v>
          </cell>
          <cell r="F43">
            <v>2260885.5276080691</v>
          </cell>
          <cell r="I43">
            <v>-8600</v>
          </cell>
          <cell r="J43">
            <v>-25160000</v>
          </cell>
          <cell r="M43">
            <v>27938</v>
          </cell>
          <cell r="N43">
            <v>9303354</v>
          </cell>
          <cell r="O43">
            <v>19338</v>
          </cell>
          <cell r="P43">
            <v>6439554</v>
          </cell>
        </row>
        <row r="44">
          <cell r="A44">
            <v>89</v>
          </cell>
          <cell r="B44" t="str">
            <v>T.P.N Bag</v>
          </cell>
          <cell r="C44" t="str">
            <v>1L(삼성의료원용)</v>
          </cell>
          <cell r="D44">
            <v>974</v>
          </cell>
          <cell r="E44">
            <v>0</v>
          </cell>
          <cell r="F44">
            <v>0</v>
          </cell>
          <cell r="G44">
            <v>6220</v>
          </cell>
          <cell r="H44">
            <v>6061825</v>
          </cell>
          <cell r="I44">
            <v>1600</v>
          </cell>
          <cell r="J44">
            <v>1740900</v>
          </cell>
          <cell r="K44">
            <v>20</v>
          </cell>
          <cell r="L44">
            <v>19491</v>
          </cell>
          <cell r="M44">
            <v>4600</v>
          </cell>
          <cell r="N44">
            <v>4483021</v>
          </cell>
          <cell r="O44">
            <v>4500</v>
          </cell>
          <cell r="P44">
            <v>4385564</v>
          </cell>
        </row>
        <row r="45">
          <cell r="A45">
            <v>90</v>
          </cell>
          <cell r="B45" t="str">
            <v>A.V.F. Set</v>
          </cell>
          <cell r="C45" t="str">
            <v>16G Side Hole</v>
          </cell>
          <cell r="D45">
            <v>270</v>
          </cell>
          <cell r="E45">
            <v>41890</v>
          </cell>
          <cell r="F45">
            <v>10102216.665374707</v>
          </cell>
          <cell r="K45">
            <v>20</v>
          </cell>
          <cell r="L45">
            <v>5400</v>
          </cell>
          <cell r="M45">
            <v>34078</v>
          </cell>
          <cell r="N45">
            <v>9201060</v>
          </cell>
          <cell r="O45">
            <v>34078</v>
          </cell>
          <cell r="P45">
            <v>9201060</v>
          </cell>
        </row>
        <row r="46">
          <cell r="A46">
            <v>91</v>
          </cell>
          <cell r="B46" t="str">
            <v>A.V.F. Set</v>
          </cell>
          <cell r="C46" t="str">
            <v>15G Clamp</v>
          </cell>
          <cell r="D46">
            <v>333</v>
          </cell>
          <cell r="E46">
            <v>24499</v>
          </cell>
          <cell r="F46">
            <v>7685280.3251325982</v>
          </cell>
          <cell r="M46">
            <v>24499</v>
          </cell>
          <cell r="N46">
            <v>8163310</v>
          </cell>
          <cell r="O46">
            <v>24499</v>
          </cell>
          <cell r="P46">
            <v>8163310</v>
          </cell>
        </row>
        <row r="47">
          <cell r="A47">
            <v>119</v>
          </cell>
          <cell r="B47" t="str">
            <v>Urine Bag</v>
          </cell>
          <cell r="C47" t="str">
            <v>2000mL</v>
          </cell>
          <cell r="D47">
            <v>1100</v>
          </cell>
          <cell r="E47">
            <v>13560</v>
          </cell>
          <cell r="F47">
            <v>13159548.57444863</v>
          </cell>
          <cell r="G47">
            <v>50150</v>
          </cell>
          <cell r="H47">
            <v>55165000</v>
          </cell>
          <cell r="I47">
            <v>57610</v>
          </cell>
          <cell r="J47">
            <v>72684194</v>
          </cell>
          <cell r="K47">
            <v>55</v>
          </cell>
          <cell r="L47">
            <v>60500</v>
          </cell>
          <cell r="M47">
            <v>-7123</v>
          </cell>
          <cell r="N47">
            <v>-7835300</v>
          </cell>
          <cell r="O47">
            <v>392</v>
          </cell>
          <cell r="P47">
            <v>431200</v>
          </cell>
        </row>
        <row r="48">
          <cell r="A48">
            <v>121</v>
          </cell>
          <cell r="B48" t="str">
            <v>Urine Bag</v>
          </cell>
          <cell r="C48" t="str">
            <v>C Type(수출)</v>
          </cell>
          <cell r="D48">
            <v>753</v>
          </cell>
          <cell r="E48">
            <v>15000</v>
          </cell>
          <cell r="F48">
            <v>14180476.161740325</v>
          </cell>
          <cell r="I48">
            <v>250</v>
          </cell>
          <cell r="J48">
            <v>87500</v>
          </cell>
          <cell r="M48">
            <v>750</v>
          </cell>
          <cell r="N48">
            <v>565327</v>
          </cell>
          <cell r="O48">
            <v>750</v>
          </cell>
          <cell r="P48">
            <v>565327</v>
          </cell>
        </row>
        <row r="49">
          <cell r="A49">
            <v>122</v>
          </cell>
          <cell r="B49" t="str">
            <v>Urine Bag</v>
          </cell>
          <cell r="C49" t="str">
            <v>1400 ML</v>
          </cell>
          <cell r="D49">
            <v>915</v>
          </cell>
          <cell r="E49">
            <v>4940</v>
          </cell>
          <cell r="F49">
            <v>4333467.8274432346</v>
          </cell>
          <cell r="I49">
            <v>2750</v>
          </cell>
          <cell r="J49">
            <v>4292642</v>
          </cell>
          <cell r="M49">
            <v>802</v>
          </cell>
          <cell r="N49">
            <v>734447</v>
          </cell>
          <cell r="O49">
            <v>252</v>
          </cell>
          <cell r="P49">
            <v>230774</v>
          </cell>
        </row>
        <row r="50">
          <cell r="A50">
            <v>123</v>
          </cell>
          <cell r="B50" t="str">
            <v>Urine Collector</v>
          </cell>
          <cell r="C50" t="str">
            <v>100 cc</v>
          </cell>
          <cell r="D50">
            <v>55</v>
          </cell>
          <cell r="E50">
            <v>2000</v>
          </cell>
          <cell r="F50">
            <v>110714.71207621126</v>
          </cell>
          <cell r="M50">
            <v>1200</v>
          </cell>
          <cell r="N50">
            <v>66000</v>
          </cell>
          <cell r="O50">
            <v>1200</v>
          </cell>
          <cell r="P50">
            <v>66000</v>
          </cell>
        </row>
        <row r="51">
          <cell r="A51">
            <v>136</v>
          </cell>
          <cell r="B51" t="str">
            <v>수액 Set Q-Type</v>
          </cell>
          <cell r="C51" t="str">
            <v>23G (녹십자양행)</v>
          </cell>
          <cell r="D51">
            <v>190</v>
          </cell>
          <cell r="E51">
            <v>3200</v>
          </cell>
          <cell r="F51">
            <v>0</v>
          </cell>
          <cell r="G51">
            <v>473600</v>
          </cell>
          <cell r="H51">
            <v>89984000</v>
          </cell>
          <cell r="I51">
            <v>450000</v>
          </cell>
          <cell r="J51">
            <v>94990000</v>
          </cell>
          <cell r="K51">
            <v>60</v>
          </cell>
          <cell r="L51">
            <v>11400</v>
          </cell>
          <cell r="M51">
            <v>26740</v>
          </cell>
          <cell r="N51">
            <v>5080600</v>
          </cell>
          <cell r="O51">
            <v>59140</v>
          </cell>
          <cell r="P51">
            <v>11236600</v>
          </cell>
        </row>
        <row r="52">
          <cell r="A52">
            <v>137</v>
          </cell>
          <cell r="B52" t="str">
            <v>수액 Set C-Type</v>
          </cell>
          <cell r="C52" t="str">
            <v>21G 녹(400EA)</v>
          </cell>
          <cell r="D52">
            <v>190</v>
          </cell>
          <cell r="E52">
            <v>39120</v>
          </cell>
          <cell r="F52">
            <v>7125206.8579410324</v>
          </cell>
          <cell r="G52">
            <v>179600</v>
          </cell>
          <cell r="H52">
            <v>34124000</v>
          </cell>
          <cell r="I52">
            <v>152400</v>
          </cell>
          <cell r="J52">
            <v>50292000</v>
          </cell>
          <cell r="M52">
            <v>64720</v>
          </cell>
          <cell r="N52">
            <v>12296800</v>
          </cell>
          <cell r="O52">
            <v>48720</v>
          </cell>
          <cell r="P52">
            <v>9256800</v>
          </cell>
        </row>
        <row r="53">
          <cell r="A53">
            <v>138</v>
          </cell>
          <cell r="B53" t="str">
            <v>수액 Set QS-Type</v>
          </cell>
          <cell r="C53" t="str">
            <v>신동방</v>
          </cell>
          <cell r="D53">
            <v>230</v>
          </cell>
          <cell r="E53">
            <v>0</v>
          </cell>
          <cell r="F53">
            <v>0</v>
          </cell>
          <cell r="G53">
            <v>266400</v>
          </cell>
          <cell r="H53">
            <v>61272000</v>
          </cell>
          <cell r="I53">
            <v>238800</v>
          </cell>
          <cell r="J53">
            <v>65670000</v>
          </cell>
          <cell r="K53">
            <v>50</v>
          </cell>
          <cell r="L53">
            <v>11500</v>
          </cell>
          <cell r="M53">
            <v>29550</v>
          </cell>
          <cell r="N53">
            <v>6796500</v>
          </cell>
          <cell r="O53">
            <v>20350</v>
          </cell>
          <cell r="P53">
            <v>4680500</v>
          </cell>
        </row>
        <row r="54">
          <cell r="A54">
            <v>139</v>
          </cell>
          <cell r="B54" t="str">
            <v>수액 Set Q-Type</v>
          </cell>
          <cell r="C54" t="str">
            <v>수출용</v>
          </cell>
          <cell r="D54">
            <v>190</v>
          </cell>
          <cell r="E54">
            <v>0</v>
          </cell>
          <cell r="F54">
            <v>0</v>
          </cell>
          <cell r="G54">
            <v>252000</v>
          </cell>
          <cell r="H54">
            <v>47880000</v>
          </cell>
          <cell r="I54">
            <v>252000</v>
          </cell>
          <cell r="J54">
            <v>59661240</v>
          </cell>
        </row>
        <row r="55">
          <cell r="A55">
            <v>140</v>
          </cell>
          <cell r="B55" t="str">
            <v>수액 Set</v>
          </cell>
          <cell r="C55" t="str">
            <v>Y-Type</v>
          </cell>
          <cell r="D55">
            <v>215</v>
          </cell>
          <cell r="E55">
            <v>0</v>
          </cell>
          <cell r="F55">
            <v>0</v>
          </cell>
          <cell r="G55">
            <v>170400</v>
          </cell>
          <cell r="H55">
            <v>36636000</v>
          </cell>
          <cell r="I55">
            <v>212000</v>
          </cell>
          <cell r="J55">
            <v>45227420</v>
          </cell>
          <cell r="M55">
            <v>-20000</v>
          </cell>
          <cell r="N55">
            <v>-4300000</v>
          </cell>
          <cell r="O55">
            <v>200</v>
          </cell>
          <cell r="P55">
            <v>43000</v>
          </cell>
        </row>
        <row r="56">
          <cell r="A56">
            <v>141</v>
          </cell>
          <cell r="B56" t="str">
            <v>수액 Set</v>
          </cell>
          <cell r="C56" t="str">
            <v>B-Type(서울대용)</v>
          </cell>
          <cell r="D56">
            <v>198</v>
          </cell>
          <cell r="E56">
            <v>0</v>
          </cell>
          <cell r="F56">
            <v>0</v>
          </cell>
          <cell r="G56">
            <v>228350</v>
          </cell>
          <cell r="H56">
            <v>45213300</v>
          </cell>
          <cell r="I56">
            <v>264945</v>
          </cell>
          <cell r="J56">
            <v>45552622</v>
          </cell>
          <cell r="K56">
            <v>50</v>
          </cell>
          <cell r="L56">
            <v>9900</v>
          </cell>
          <cell r="M56">
            <v>-28645</v>
          </cell>
          <cell r="N56">
            <v>-5671710</v>
          </cell>
        </row>
        <row r="57">
          <cell r="A57">
            <v>142</v>
          </cell>
          <cell r="B57" t="str">
            <v>수액 Set</v>
          </cell>
          <cell r="C57" t="str">
            <v>K-Type(서울대용)</v>
          </cell>
          <cell r="D57">
            <v>198</v>
          </cell>
          <cell r="E57">
            <v>0</v>
          </cell>
          <cell r="F57">
            <v>0</v>
          </cell>
          <cell r="I57">
            <v>2000</v>
          </cell>
          <cell r="J57">
            <v>337000</v>
          </cell>
          <cell r="K57">
            <v>50</v>
          </cell>
          <cell r="L57">
            <v>9900</v>
          </cell>
          <cell r="M57">
            <v>3350</v>
          </cell>
          <cell r="N57">
            <v>663300</v>
          </cell>
          <cell r="O57">
            <v>4350</v>
          </cell>
          <cell r="P57">
            <v>861300</v>
          </cell>
        </row>
        <row r="58">
          <cell r="A58">
            <v>143</v>
          </cell>
          <cell r="B58" t="str">
            <v>Scalp Vein Set</v>
          </cell>
          <cell r="C58" t="str">
            <v>18G</v>
          </cell>
          <cell r="D58">
            <v>70</v>
          </cell>
          <cell r="E58">
            <v>19000</v>
          </cell>
          <cell r="F58">
            <v>895456.91855255701</v>
          </cell>
          <cell r="I58">
            <v>-200</v>
          </cell>
          <cell r="J58">
            <v>36600</v>
          </cell>
          <cell r="K58">
            <v>100</v>
          </cell>
          <cell r="L58">
            <v>7000</v>
          </cell>
          <cell r="M58">
            <v>37700</v>
          </cell>
          <cell r="N58">
            <v>2639000</v>
          </cell>
          <cell r="O58">
            <v>18900</v>
          </cell>
          <cell r="P58">
            <v>1323000</v>
          </cell>
        </row>
        <row r="59">
          <cell r="A59">
            <v>144</v>
          </cell>
          <cell r="B59" t="str">
            <v>Scalp Vein Set</v>
          </cell>
          <cell r="C59" t="str">
            <v>19G</v>
          </cell>
          <cell r="D59">
            <v>70</v>
          </cell>
          <cell r="E59">
            <v>28800</v>
          </cell>
          <cell r="F59">
            <v>693266.70880361169</v>
          </cell>
          <cell r="G59">
            <v>20000</v>
          </cell>
          <cell r="H59">
            <v>1400000</v>
          </cell>
          <cell r="I59">
            <v>12500</v>
          </cell>
          <cell r="J59">
            <v>823100</v>
          </cell>
          <cell r="M59">
            <v>32800</v>
          </cell>
          <cell r="N59">
            <v>2296000</v>
          </cell>
          <cell r="O59">
            <v>19100</v>
          </cell>
          <cell r="P59">
            <v>1337000</v>
          </cell>
        </row>
        <row r="60">
          <cell r="A60">
            <v>145</v>
          </cell>
          <cell r="B60" t="str">
            <v>Scalp Vein Set</v>
          </cell>
          <cell r="C60" t="str">
            <v>20G</v>
          </cell>
          <cell r="D60">
            <v>70</v>
          </cell>
          <cell r="E60">
            <v>43600</v>
          </cell>
          <cell r="F60">
            <v>2493598.4857768053</v>
          </cell>
          <cell r="I60">
            <v>2100</v>
          </cell>
          <cell r="J60">
            <v>142000</v>
          </cell>
          <cell r="K60">
            <v>100</v>
          </cell>
          <cell r="L60">
            <v>7000</v>
          </cell>
          <cell r="M60">
            <v>35900</v>
          </cell>
          <cell r="N60">
            <v>2513000</v>
          </cell>
          <cell r="O60">
            <v>31400</v>
          </cell>
          <cell r="P60">
            <v>2198000</v>
          </cell>
        </row>
        <row r="61">
          <cell r="A61">
            <v>146</v>
          </cell>
          <cell r="B61" t="str">
            <v>Scalp Vein Set</v>
          </cell>
          <cell r="C61" t="str">
            <v>21G</v>
          </cell>
          <cell r="D61">
            <v>70</v>
          </cell>
          <cell r="E61">
            <v>27503</v>
          </cell>
          <cell r="F61">
            <v>1359378.5276080822</v>
          </cell>
          <cell r="G61">
            <v>40000</v>
          </cell>
          <cell r="H61">
            <v>2800000</v>
          </cell>
          <cell r="I61">
            <v>23300</v>
          </cell>
          <cell r="J61">
            <v>1452520</v>
          </cell>
          <cell r="M61">
            <v>33800</v>
          </cell>
          <cell r="N61">
            <v>2366000</v>
          </cell>
          <cell r="O61">
            <v>25600</v>
          </cell>
          <cell r="P61">
            <v>1792000</v>
          </cell>
        </row>
        <row r="62">
          <cell r="A62">
            <v>147</v>
          </cell>
          <cell r="B62" t="str">
            <v>Scalp Vein Set</v>
          </cell>
          <cell r="C62" t="str">
            <v>22G</v>
          </cell>
          <cell r="D62">
            <v>70</v>
          </cell>
          <cell r="E62">
            <v>0</v>
          </cell>
          <cell r="F62">
            <v>0</v>
          </cell>
          <cell r="G62">
            <v>20000</v>
          </cell>
          <cell r="H62">
            <v>1400000</v>
          </cell>
          <cell r="I62">
            <v>3500</v>
          </cell>
          <cell r="J62">
            <v>287000</v>
          </cell>
          <cell r="K62">
            <v>100</v>
          </cell>
          <cell r="L62">
            <v>7000</v>
          </cell>
          <cell r="M62">
            <v>31500</v>
          </cell>
          <cell r="N62">
            <v>2205000</v>
          </cell>
          <cell r="O62">
            <v>20200</v>
          </cell>
          <cell r="P62">
            <v>1414000</v>
          </cell>
        </row>
        <row r="63">
          <cell r="A63">
            <v>148</v>
          </cell>
          <cell r="B63" t="str">
            <v>Scalp Vein Set</v>
          </cell>
          <cell r="C63" t="str">
            <v>23G</v>
          </cell>
          <cell r="D63">
            <v>70</v>
          </cell>
          <cell r="E63">
            <v>1639842</v>
          </cell>
          <cell r="F63">
            <v>86738702.724293515</v>
          </cell>
          <cell r="G63">
            <v>3384000</v>
          </cell>
          <cell r="H63">
            <v>236880000</v>
          </cell>
          <cell r="I63">
            <v>2353200</v>
          </cell>
          <cell r="J63">
            <v>153638515</v>
          </cell>
          <cell r="K63">
            <v>600</v>
          </cell>
          <cell r="L63">
            <v>42000</v>
          </cell>
          <cell r="M63">
            <v>1042190</v>
          </cell>
          <cell r="N63">
            <v>72953300</v>
          </cell>
          <cell r="O63">
            <v>365490</v>
          </cell>
          <cell r="P63">
            <v>25584300</v>
          </cell>
        </row>
        <row r="64">
          <cell r="A64">
            <v>149</v>
          </cell>
          <cell r="B64" t="str">
            <v>Scalp Vein Set</v>
          </cell>
          <cell r="C64" t="str">
            <v>24G</v>
          </cell>
          <cell r="D64">
            <v>70</v>
          </cell>
          <cell r="E64">
            <v>56900</v>
          </cell>
          <cell r="F64">
            <v>3229115.9801619989</v>
          </cell>
          <cell r="G64">
            <v>130000</v>
          </cell>
          <cell r="H64">
            <v>9100000</v>
          </cell>
          <cell r="I64">
            <v>83320</v>
          </cell>
          <cell r="J64">
            <v>6793020</v>
          </cell>
          <cell r="K64">
            <v>200</v>
          </cell>
          <cell r="L64">
            <v>14000</v>
          </cell>
          <cell r="M64">
            <v>77480</v>
          </cell>
          <cell r="N64">
            <v>5423600</v>
          </cell>
          <cell r="O64">
            <v>78700</v>
          </cell>
          <cell r="P64">
            <v>5509000</v>
          </cell>
        </row>
        <row r="65">
          <cell r="A65">
            <v>150</v>
          </cell>
          <cell r="B65" t="str">
            <v>Scalp Vein Set</v>
          </cell>
          <cell r="C65" t="str">
            <v>25G</v>
          </cell>
          <cell r="D65">
            <v>70</v>
          </cell>
          <cell r="E65">
            <v>102300</v>
          </cell>
          <cell r="F65">
            <v>5987983.7145300824</v>
          </cell>
          <cell r="G65">
            <v>146000</v>
          </cell>
          <cell r="H65">
            <v>10220000</v>
          </cell>
          <cell r="I65">
            <v>118600</v>
          </cell>
          <cell r="J65">
            <v>8356010</v>
          </cell>
          <cell r="M65">
            <v>68200</v>
          </cell>
          <cell r="N65">
            <v>4774000</v>
          </cell>
          <cell r="O65">
            <v>40500</v>
          </cell>
          <cell r="P65">
            <v>2835000</v>
          </cell>
        </row>
        <row r="66">
          <cell r="A66">
            <v>155</v>
          </cell>
          <cell r="B66" t="str">
            <v>T.P.N Bag</v>
          </cell>
          <cell r="C66" t="str">
            <v>Y-Type</v>
          </cell>
          <cell r="D66">
            <v>1372</v>
          </cell>
          <cell r="E66">
            <v>0</v>
          </cell>
          <cell r="F66">
            <v>0</v>
          </cell>
          <cell r="G66">
            <v>118660</v>
          </cell>
          <cell r="H66">
            <v>162844237</v>
          </cell>
          <cell r="I66">
            <v>109432</v>
          </cell>
          <cell r="J66">
            <v>171180623</v>
          </cell>
          <cell r="K66">
            <v>30</v>
          </cell>
          <cell r="L66">
            <v>41170</v>
          </cell>
          <cell r="M66">
            <v>18588</v>
          </cell>
          <cell r="N66">
            <v>25509427</v>
          </cell>
          <cell r="O66">
            <v>12000</v>
          </cell>
          <cell r="P66">
            <v>16468319</v>
          </cell>
        </row>
        <row r="67">
          <cell r="A67">
            <v>158</v>
          </cell>
          <cell r="B67" t="str">
            <v>I.V. Catheter</v>
          </cell>
          <cell r="C67" t="str">
            <v>16G 2"</v>
          </cell>
          <cell r="D67">
            <v>250</v>
          </cell>
          <cell r="E67">
            <v>0</v>
          </cell>
          <cell r="F67">
            <v>0</v>
          </cell>
          <cell r="G67">
            <v>10450</v>
          </cell>
          <cell r="H67">
            <v>2612500</v>
          </cell>
          <cell r="I67">
            <v>4000</v>
          </cell>
          <cell r="J67">
            <v>1125248</v>
          </cell>
          <cell r="M67">
            <v>7400</v>
          </cell>
          <cell r="N67">
            <v>1850000</v>
          </cell>
          <cell r="O67">
            <v>4300</v>
          </cell>
          <cell r="P67">
            <v>1075000</v>
          </cell>
        </row>
        <row r="68">
          <cell r="A68">
            <v>159</v>
          </cell>
          <cell r="B68" t="str">
            <v>I.V. Catheter</v>
          </cell>
          <cell r="C68" t="str">
            <v>18G 2"</v>
          </cell>
          <cell r="D68">
            <v>250</v>
          </cell>
          <cell r="E68">
            <v>20700</v>
          </cell>
          <cell r="F68">
            <v>4673286.5343228197</v>
          </cell>
          <cell r="G68">
            <v>25000</v>
          </cell>
          <cell r="H68">
            <v>6250000</v>
          </cell>
          <cell r="I68">
            <v>3400</v>
          </cell>
          <cell r="J68">
            <v>927250</v>
          </cell>
          <cell r="K68">
            <v>100</v>
          </cell>
          <cell r="L68">
            <v>25000</v>
          </cell>
          <cell r="M68">
            <v>29800</v>
          </cell>
          <cell r="N68">
            <v>7450000</v>
          </cell>
          <cell r="O68">
            <v>29050</v>
          </cell>
          <cell r="P68">
            <v>7262500</v>
          </cell>
        </row>
        <row r="69">
          <cell r="A69">
            <v>160</v>
          </cell>
          <cell r="B69" t="str">
            <v>I.V. Catheter</v>
          </cell>
          <cell r="C69" t="str">
            <v>20G 1 1/4</v>
          </cell>
          <cell r="D69">
            <v>250</v>
          </cell>
          <cell r="E69">
            <v>38470</v>
          </cell>
          <cell r="F69">
            <v>13838288.221479381</v>
          </cell>
          <cell r="I69">
            <v>1400</v>
          </cell>
          <cell r="J69">
            <v>441400</v>
          </cell>
          <cell r="M69">
            <v>1700</v>
          </cell>
          <cell r="N69">
            <v>425000</v>
          </cell>
          <cell r="O69">
            <v>3100</v>
          </cell>
          <cell r="P69">
            <v>775000</v>
          </cell>
        </row>
        <row r="70">
          <cell r="A70">
            <v>161</v>
          </cell>
          <cell r="B70" t="str">
            <v>I.V. Catheter</v>
          </cell>
          <cell r="C70" t="str">
            <v>22G 1"</v>
          </cell>
          <cell r="D70">
            <v>250</v>
          </cell>
          <cell r="E70">
            <v>132364</v>
          </cell>
          <cell r="F70">
            <v>32179436.283226732</v>
          </cell>
          <cell r="I70">
            <v>-450</v>
          </cell>
          <cell r="J70">
            <v>-355550</v>
          </cell>
          <cell r="M70">
            <v>70814</v>
          </cell>
          <cell r="N70">
            <v>17703500</v>
          </cell>
          <cell r="O70">
            <v>70364</v>
          </cell>
          <cell r="P70">
            <v>17591000</v>
          </cell>
        </row>
        <row r="71">
          <cell r="A71">
            <v>162</v>
          </cell>
          <cell r="B71" t="str">
            <v>Greenject- 1</v>
          </cell>
          <cell r="C71" t="str">
            <v>23G 1</v>
          </cell>
          <cell r="D71">
            <v>33</v>
          </cell>
          <cell r="E71">
            <v>211000</v>
          </cell>
          <cell r="F71">
            <v>5968332.0988496738</v>
          </cell>
          <cell r="G71">
            <v>180000</v>
          </cell>
          <cell r="H71">
            <v>5940000</v>
          </cell>
          <cell r="I71">
            <v>342802</v>
          </cell>
          <cell r="J71">
            <v>13243900</v>
          </cell>
          <cell r="K71">
            <v>200</v>
          </cell>
          <cell r="L71">
            <v>6600</v>
          </cell>
          <cell r="M71">
            <v>8798</v>
          </cell>
          <cell r="N71">
            <v>290334</v>
          </cell>
          <cell r="O71">
            <v>4700</v>
          </cell>
          <cell r="P71">
            <v>155100</v>
          </cell>
        </row>
        <row r="72">
          <cell r="A72">
            <v>163</v>
          </cell>
          <cell r="B72" t="str">
            <v>Scalp Vein Set(Bulk)</v>
          </cell>
          <cell r="D72">
            <v>49</v>
          </cell>
          <cell r="E72">
            <v>0</v>
          </cell>
          <cell r="F72">
            <v>0</v>
          </cell>
          <cell r="G72">
            <v>270500</v>
          </cell>
          <cell r="H72">
            <v>13470900</v>
          </cell>
          <cell r="I72">
            <v>378500</v>
          </cell>
          <cell r="J72">
            <v>23522406</v>
          </cell>
          <cell r="M72">
            <v>-108000</v>
          </cell>
          <cell r="N72">
            <v>-5378400</v>
          </cell>
        </row>
        <row r="73">
          <cell r="A73">
            <v>164</v>
          </cell>
          <cell r="B73" t="str">
            <v>Deltec Cannula</v>
          </cell>
          <cell r="C73" t="str">
            <v>19G 1.25</v>
          </cell>
          <cell r="D73">
            <v>51</v>
          </cell>
          <cell r="E73">
            <v>10000</v>
          </cell>
          <cell r="F73">
            <v>605336.17566541082</v>
          </cell>
          <cell r="G73">
            <v>35000</v>
          </cell>
          <cell r="H73">
            <v>1795850</v>
          </cell>
          <cell r="I73">
            <v>35000</v>
          </cell>
          <cell r="J73">
            <v>8316059</v>
          </cell>
        </row>
        <row r="74">
          <cell r="A74">
            <v>165</v>
          </cell>
          <cell r="B74" t="str">
            <v>Greenject- 1</v>
          </cell>
          <cell r="C74" t="str">
            <v>25G 5/8</v>
          </cell>
          <cell r="D74">
            <v>33</v>
          </cell>
          <cell r="E74">
            <v>318700</v>
          </cell>
          <cell r="F74">
            <v>9222947.7362215556</v>
          </cell>
          <cell r="G74">
            <v>252000</v>
          </cell>
          <cell r="H74">
            <v>8316000</v>
          </cell>
          <cell r="I74">
            <v>219100</v>
          </cell>
          <cell r="J74">
            <v>8174610</v>
          </cell>
          <cell r="K74">
            <v>100</v>
          </cell>
          <cell r="L74">
            <v>3300</v>
          </cell>
          <cell r="M74">
            <v>185000</v>
          </cell>
          <cell r="N74">
            <v>6105000</v>
          </cell>
          <cell r="O74">
            <v>147300</v>
          </cell>
          <cell r="P74">
            <v>4860900</v>
          </cell>
        </row>
        <row r="75">
          <cell r="A75">
            <v>167</v>
          </cell>
          <cell r="B75" t="str">
            <v>Greenject- 1</v>
          </cell>
          <cell r="C75" t="str">
            <v>26G 1/2</v>
          </cell>
          <cell r="D75">
            <v>33</v>
          </cell>
          <cell r="E75">
            <v>67603</v>
          </cell>
          <cell r="F75">
            <v>1959005.5753082735</v>
          </cell>
          <cell r="G75">
            <v>2643000</v>
          </cell>
          <cell r="H75">
            <v>87219000</v>
          </cell>
          <cell r="I75">
            <v>2223900</v>
          </cell>
          <cell r="J75">
            <v>80746234</v>
          </cell>
          <cell r="K75">
            <v>600</v>
          </cell>
          <cell r="L75">
            <v>19800</v>
          </cell>
          <cell r="M75">
            <v>398900</v>
          </cell>
          <cell r="N75">
            <v>13163700</v>
          </cell>
          <cell r="O75">
            <v>249900</v>
          </cell>
          <cell r="P75">
            <v>8246700</v>
          </cell>
        </row>
        <row r="76">
          <cell r="A76">
            <v>172</v>
          </cell>
          <cell r="B76" t="str">
            <v>Greenject- 2</v>
          </cell>
          <cell r="C76" t="str">
            <v>23G 6/8(중앙가축)</v>
          </cell>
          <cell r="D76">
            <v>29</v>
          </cell>
          <cell r="E76">
            <v>0</v>
          </cell>
          <cell r="F76">
            <v>0</v>
          </cell>
          <cell r="G76">
            <v>980000</v>
          </cell>
          <cell r="H76">
            <v>28420000</v>
          </cell>
          <cell r="I76">
            <v>840000</v>
          </cell>
          <cell r="J76">
            <v>32873000</v>
          </cell>
          <cell r="K76">
            <v>100</v>
          </cell>
          <cell r="L76">
            <v>2900</v>
          </cell>
          <cell r="M76">
            <v>188900</v>
          </cell>
          <cell r="N76">
            <v>5478100</v>
          </cell>
          <cell r="O76">
            <v>187900</v>
          </cell>
          <cell r="P76">
            <v>5449100</v>
          </cell>
        </row>
        <row r="77">
          <cell r="A77">
            <v>173</v>
          </cell>
          <cell r="B77" t="str">
            <v>Greenject- 2</v>
          </cell>
          <cell r="C77" t="str">
            <v>22G 1</v>
          </cell>
          <cell r="E77">
            <v>0</v>
          </cell>
          <cell r="F77">
            <v>0</v>
          </cell>
          <cell r="I77">
            <v>2000</v>
          </cell>
          <cell r="J77">
            <v>80000</v>
          </cell>
          <cell r="M77">
            <v>-2000</v>
          </cell>
        </row>
        <row r="78">
          <cell r="A78">
            <v>175</v>
          </cell>
          <cell r="B78" t="str">
            <v>Greenject- 2</v>
          </cell>
          <cell r="C78" t="str">
            <v>23G 1</v>
          </cell>
          <cell r="D78">
            <v>29</v>
          </cell>
          <cell r="E78">
            <v>141098</v>
          </cell>
          <cell r="F78">
            <v>4000615.4198200451</v>
          </cell>
          <cell r="G78">
            <v>2520000</v>
          </cell>
          <cell r="H78">
            <v>73080000</v>
          </cell>
          <cell r="I78">
            <v>2273200</v>
          </cell>
          <cell r="J78">
            <v>72965260</v>
          </cell>
          <cell r="K78">
            <v>2700</v>
          </cell>
          <cell r="L78">
            <v>78300</v>
          </cell>
          <cell r="M78">
            <v>249000</v>
          </cell>
          <cell r="N78">
            <v>7221000</v>
          </cell>
          <cell r="O78">
            <v>210800</v>
          </cell>
          <cell r="P78">
            <v>6113200</v>
          </cell>
        </row>
        <row r="79">
          <cell r="A79">
            <v>176</v>
          </cell>
          <cell r="B79" t="str">
            <v>Greenject- 2</v>
          </cell>
          <cell r="C79" t="str">
            <v>23G 6/8</v>
          </cell>
          <cell r="D79">
            <v>29</v>
          </cell>
          <cell r="E79">
            <v>18000</v>
          </cell>
          <cell r="F79">
            <v>611507.6470588235</v>
          </cell>
          <cell r="M79">
            <v>18000</v>
          </cell>
          <cell r="N79">
            <v>522000</v>
          </cell>
          <cell r="O79">
            <v>18000</v>
          </cell>
          <cell r="P79">
            <v>522000</v>
          </cell>
        </row>
        <row r="80">
          <cell r="A80">
            <v>178</v>
          </cell>
          <cell r="B80" t="str">
            <v>Greenject- 2</v>
          </cell>
          <cell r="C80" t="str">
            <v>24G 1</v>
          </cell>
          <cell r="D80">
            <v>29</v>
          </cell>
          <cell r="E80">
            <v>89800</v>
          </cell>
          <cell r="F80">
            <v>2521581.4686398874</v>
          </cell>
          <cell r="M80">
            <v>79800</v>
          </cell>
          <cell r="N80">
            <v>2314200</v>
          </cell>
          <cell r="O80">
            <v>79800</v>
          </cell>
          <cell r="P80">
            <v>2314200</v>
          </cell>
        </row>
        <row r="81">
          <cell r="A81">
            <v>179</v>
          </cell>
          <cell r="B81" t="str">
            <v>Greenject- 2</v>
          </cell>
          <cell r="C81" t="str">
            <v>25G 5/8 (미즐)</v>
          </cell>
          <cell r="D81">
            <v>29</v>
          </cell>
          <cell r="E81">
            <v>117000</v>
          </cell>
          <cell r="F81">
            <v>2724151.9878655225</v>
          </cell>
          <cell r="G81">
            <v>394000</v>
          </cell>
          <cell r="H81">
            <v>11426000</v>
          </cell>
          <cell r="I81">
            <v>374500</v>
          </cell>
          <cell r="J81">
            <v>16750500</v>
          </cell>
          <cell r="M81">
            <v>61400</v>
          </cell>
          <cell r="N81">
            <v>1780600</v>
          </cell>
          <cell r="O81">
            <v>57400</v>
          </cell>
          <cell r="P81">
            <v>1664600</v>
          </cell>
        </row>
        <row r="82">
          <cell r="A82">
            <v>180</v>
          </cell>
          <cell r="B82" t="str">
            <v>Greenject- 2</v>
          </cell>
          <cell r="C82" t="str">
            <v>24G 6/8</v>
          </cell>
          <cell r="D82">
            <v>29</v>
          </cell>
          <cell r="E82">
            <v>133600</v>
          </cell>
          <cell r="F82">
            <v>3784502.4151764121</v>
          </cell>
          <cell r="I82">
            <v>20000</v>
          </cell>
          <cell r="J82">
            <v>654545</v>
          </cell>
          <cell r="M82">
            <v>138000</v>
          </cell>
          <cell r="N82">
            <v>4002000</v>
          </cell>
          <cell r="O82">
            <v>138000</v>
          </cell>
          <cell r="P82">
            <v>4002000</v>
          </cell>
        </row>
        <row r="83">
          <cell r="A83">
            <v>182</v>
          </cell>
          <cell r="B83" t="str">
            <v>Greenject- 2</v>
          </cell>
          <cell r="C83" t="str">
            <v>무침</v>
          </cell>
          <cell r="D83">
            <v>29</v>
          </cell>
          <cell r="E83">
            <v>36000</v>
          </cell>
          <cell r="F83">
            <v>1014027.2245061811</v>
          </cell>
          <cell r="I83">
            <v>32000</v>
          </cell>
          <cell r="J83">
            <v>816000</v>
          </cell>
          <cell r="M83">
            <v>4000</v>
          </cell>
          <cell r="N83">
            <v>116000</v>
          </cell>
          <cell r="O83">
            <v>10000</v>
          </cell>
          <cell r="P83">
            <v>290000</v>
          </cell>
        </row>
        <row r="84">
          <cell r="A84">
            <v>183</v>
          </cell>
          <cell r="B84" t="str">
            <v>Greenject- 3</v>
          </cell>
          <cell r="C84" t="str">
            <v>23G 1</v>
          </cell>
          <cell r="D84">
            <v>29</v>
          </cell>
          <cell r="E84">
            <v>2124680</v>
          </cell>
          <cell r="F84">
            <v>60712442.929955743</v>
          </cell>
          <cell r="G84">
            <v>7560000</v>
          </cell>
          <cell r="H84">
            <v>219240000</v>
          </cell>
          <cell r="I84">
            <v>5905643</v>
          </cell>
          <cell r="J84">
            <v>202566906</v>
          </cell>
          <cell r="K84">
            <v>700</v>
          </cell>
          <cell r="L84">
            <v>20300</v>
          </cell>
          <cell r="M84">
            <v>1850457</v>
          </cell>
          <cell r="N84">
            <v>53663253</v>
          </cell>
          <cell r="O84">
            <v>954200</v>
          </cell>
          <cell r="P84">
            <v>27671800</v>
          </cell>
        </row>
        <row r="85">
          <cell r="A85">
            <v>185</v>
          </cell>
          <cell r="B85" t="str">
            <v>Greenject- 5</v>
          </cell>
          <cell r="C85" t="str">
            <v>21G 1 1/4</v>
          </cell>
          <cell r="D85">
            <v>33</v>
          </cell>
          <cell r="E85">
            <v>131400</v>
          </cell>
          <cell r="F85">
            <v>3855426.064898164</v>
          </cell>
          <cell r="G85">
            <v>240000</v>
          </cell>
          <cell r="H85">
            <v>7920000</v>
          </cell>
          <cell r="I85">
            <v>408800</v>
          </cell>
          <cell r="J85">
            <v>13797100</v>
          </cell>
          <cell r="K85">
            <v>100</v>
          </cell>
          <cell r="L85">
            <v>3300</v>
          </cell>
          <cell r="M85">
            <v>-62600</v>
          </cell>
          <cell r="N85">
            <v>-2065800</v>
          </cell>
          <cell r="O85">
            <v>125300</v>
          </cell>
          <cell r="P85">
            <v>4134900</v>
          </cell>
        </row>
        <row r="86">
          <cell r="A86">
            <v>186</v>
          </cell>
          <cell r="B86" t="str">
            <v>Greenject- 5</v>
          </cell>
          <cell r="C86" t="str">
            <v>21G 1 1/2</v>
          </cell>
          <cell r="D86">
            <v>33</v>
          </cell>
          <cell r="E86">
            <v>145700</v>
          </cell>
          <cell r="F86">
            <v>6151019</v>
          </cell>
          <cell r="G86">
            <v>160000</v>
          </cell>
          <cell r="H86">
            <v>5280000</v>
          </cell>
          <cell r="M86">
            <v>166100</v>
          </cell>
          <cell r="N86">
            <v>5481300</v>
          </cell>
          <cell r="O86">
            <v>33300</v>
          </cell>
          <cell r="P86">
            <v>1098900</v>
          </cell>
        </row>
        <row r="87">
          <cell r="A87">
            <v>188</v>
          </cell>
          <cell r="B87" t="str">
            <v>Greenject- 5</v>
          </cell>
          <cell r="C87" t="str">
            <v>22G 1 1/4</v>
          </cell>
          <cell r="D87">
            <v>33</v>
          </cell>
          <cell r="E87">
            <v>658867</v>
          </cell>
          <cell r="F87">
            <v>20021069.280067082</v>
          </cell>
          <cell r="G87">
            <v>1080000</v>
          </cell>
          <cell r="H87">
            <v>35640000</v>
          </cell>
          <cell r="I87">
            <v>859280</v>
          </cell>
          <cell r="J87">
            <v>33886997</v>
          </cell>
          <cell r="K87">
            <v>400</v>
          </cell>
          <cell r="L87">
            <v>13200</v>
          </cell>
          <cell r="M87">
            <v>428320</v>
          </cell>
          <cell r="N87">
            <v>14134560</v>
          </cell>
          <cell r="O87">
            <v>154500</v>
          </cell>
          <cell r="P87">
            <v>5098500</v>
          </cell>
        </row>
        <row r="88">
          <cell r="A88">
            <v>190</v>
          </cell>
          <cell r="B88" t="str">
            <v>Greenject- 5</v>
          </cell>
          <cell r="C88" t="str">
            <v>23G 1</v>
          </cell>
          <cell r="D88">
            <v>33</v>
          </cell>
          <cell r="E88">
            <v>358742</v>
          </cell>
          <cell r="F88">
            <v>11007002.927514469</v>
          </cell>
          <cell r="G88">
            <v>1200000</v>
          </cell>
          <cell r="H88">
            <v>39600000</v>
          </cell>
          <cell r="I88">
            <v>1219600</v>
          </cell>
          <cell r="J88">
            <v>112757285</v>
          </cell>
          <cell r="K88">
            <v>1000</v>
          </cell>
          <cell r="L88">
            <v>33000</v>
          </cell>
          <cell r="M88">
            <v>69145</v>
          </cell>
          <cell r="N88">
            <v>2281785</v>
          </cell>
          <cell r="O88">
            <v>136945</v>
          </cell>
          <cell r="P88">
            <v>4519185</v>
          </cell>
        </row>
        <row r="89">
          <cell r="A89">
            <v>191</v>
          </cell>
          <cell r="B89" t="str">
            <v>Greenject- 5</v>
          </cell>
          <cell r="C89" t="str">
            <v>23G 1 1/4</v>
          </cell>
          <cell r="D89">
            <v>33</v>
          </cell>
          <cell r="E89">
            <v>122600</v>
          </cell>
          <cell r="F89">
            <v>3715041.9498567828</v>
          </cell>
          <cell r="G89">
            <v>-80000</v>
          </cell>
          <cell r="H89">
            <v>-2640000</v>
          </cell>
          <cell r="M89">
            <v>40900</v>
          </cell>
          <cell r="N89">
            <v>1349700</v>
          </cell>
          <cell r="O89">
            <v>40900</v>
          </cell>
          <cell r="P89">
            <v>1349700</v>
          </cell>
        </row>
        <row r="90">
          <cell r="A90">
            <v>194</v>
          </cell>
          <cell r="B90" t="str">
            <v>Greenject- 5</v>
          </cell>
          <cell r="C90" t="str">
            <v>무침</v>
          </cell>
          <cell r="D90">
            <v>33</v>
          </cell>
          <cell r="E90">
            <v>54400</v>
          </cell>
          <cell r="F90">
            <v>1372763.272161742</v>
          </cell>
          <cell r="M90">
            <v>54400</v>
          </cell>
          <cell r="N90">
            <v>1795200</v>
          </cell>
          <cell r="O90">
            <v>54400</v>
          </cell>
          <cell r="P90">
            <v>1795200</v>
          </cell>
        </row>
        <row r="91">
          <cell r="A91">
            <v>196</v>
          </cell>
          <cell r="B91" t="str">
            <v>Greenject- 10</v>
          </cell>
          <cell r="C91" t="str">
            <v>21G 1 1/4</v>
          </cell>
          <cell r="D91">
            <v>43</v>
          </cell>
          <cell r="E91">
            <v>3000</v>
          </cell>
          <cell r="F91">
            <v>118414.4380029116</v>
          </cell>
          <cell r="G91">
            <v>828000</v>
          </cell>
          <cell r="H91">
            <v>35604000</v>
          </cell>
          <cell r="I91">
            <v>678212</v>
          </cell>
          <cell r="J91">
            <v>36798924</v>
          </cell>
          <cell r="M91">
            <v>170388</v>
          </cell>
          <cell r="N91">
            <v>7326684</v>
          </cell>
          <cell r="O91">
            <v>98200</v>
          </cell>
          <cell r="P91">
            <v>4222600</v>
          </cell>
        </row>
        <row r="92">
          <cell r="A92">
            <v>197</v>
          </cell>
          <cell r="B92" t="str">
            <v>Greenject- 10</v>
          </cell>
          <cell r="C92" t="str">
            <v>21G 1 1/2</v>
          </cell>
          <cell r="D92">
            <v>43</v>
          </cell>
          <cell r="E92">
            <v>0</v>
          </cell>
          <cell r="F92">
            <v>0</v>
          </cell>
          <cell r="G92">
            <v>120000</v>
          </cell>
          <cell r="H92">
            <v>5160000</v>
          </cell>
          <cell r="I92">
            <v>197900</v>
          </cell>
          <cell r="J92">
            <v>8620700</v>
          </cell>
          <cell r="M92">
            <v>-9900</v>
          </cell>
          <cell r="N92">
            <v>-425700</v>
          </cell>
          <cell r="O92">
            <v>35100</v>
          </cell>
          <cell r="P92">
            <v>1509300</v>
          </cell>
        </row>
        <row r="93">
          <cell r="A93">
            <v>199</v>
          </cell>
          <cell r="B93" t="str">
            <v>Greenject- 10</v>
          </cell>
          <cell r="C93" t="str">
            <v>22G 1 1/4</v>
          </cell>
          <cell r="D93">
            <v>43</v>
          </cell>
          <cell r="E93">
            <v>205900</v>
          </cell>
          <cell r="F93">
            <v>8162987.3558000764</v>
          </cell>
          <cell r="G93">
            <v>799200</v>
          </cell>
          <cell r="H93">
            <v>34365600</v>
          </cell>
          <cell r="I93">
            <v>635900</v>
          </cell>
          <cell r="J93">
            <v>30461195</v>
          </cell>
          <cell r="K93">
            <v>200</v>
          </cell>
          <cell r="L93">
            <v>8600</v>
          </cell>
          <cell r="M93">
            <v>270600</v>
          </cell>
          <cell r="N93">
            <v>11635800</v>
          </cell>
          <cell r="O93">
            <v>148700</v>
          </cell>
          <cell r="P93">
            <v>6394100</v>
          </cell>
        </row>
        <row r="94">
          <cell r="A94">
            <v>201</v>
          </cell>
          <cell r="B94" t="str">
            <v>Greenject- 10</v>
          </cell>
          <cell r="C94" t="str">
            <v>23G 1</v>
          </cell>
          <cell r="D94">
            <v>43</v>
          </cell>
          <cell r="E94">
            <v>298300</v>
          </cell>
          <cell r="F94">
            <v>12329184.551029744</v>
          </cell>
          <cell r="G94">
            <v>660000</v>
          </cell>
          <cell r="H94">
            <v>28380000</v>
          </cell>
          <cell r="I94">
            <v>765300</v>
          </cell>
          <cell r="J94">
            <v>35520638</v>
          </cell>
          <cell r="K94">
            <v>800</v>
          </cell>
          <cell r="L94">
            <v>34400</v>
          </cell>
          <cell r="M94">
            <v>116000</v>
          </cell>
          <cell r="N94">
            <v>4988000</v>
          </cell>
          <cell r="O94">
            <v>152200</v>
          </cell>
          <cell r="P94">
            <v>6544600</v>
          </cell>
        </row>
        <row r="95">
          <cell r="A95">
            <v>203</v>
          </cell>
          <cell r="B95" t="str">
            <v>Greenject- 20</v>
          </cell>
          <cell r="C95" t="str">
            <v>21G 1 1/4</v>
          </cell>
          <cell r="D95">
            <v>65</v>
          </cell>
          <cell r="E95">
            <v>4600</v>
          </cell>
          <cell r="F95">
            <v>279249.25555371161</v>
          </cell>
          <cell r="G95">
            <v>120000</v>
          </cell>
          <cell r="H95">
            <v>7800000</v>
          </cell>
          <cell r="I95">
            <v>87900</v>
          </cell>
          <cell r="J95">
            <v>6952142</v>
          </cell>
          <cell r="K95">
            <v>50</v>
          </cell>
          <cell r="L95">
            <v>3250</v>
          </cell>
          <cell r="M95">
            <v>41900</v>
          </cell>
          <cell r="N95">
            <v>2723500</v>
          </cell>
          <cell r="O95">
            <v>20200</v>
          </cell>
          <cell r="P95">
            <v>1313000</v>
          </cell>
        </row>
        <row r="96">
          <cell r="A96">
            <v>204</v>
          </cell>
          <cell r="B96" t="str">
            <v>Greenject- 20</v>
          </cell>
          <cell r="C96" t="str">
            <v>21G 1 1/2</v>
          </cell>
          <cell r="D96">
            <v>65</v>
          </cell>
          <cell r="E96">
            <v>83150</v>
          </cell>
          <cell r="F96">
            <v>6380028.5988230547</v>
          </cell>
          <cell r="G96">
            <v>20000</v>
          </cell>
          <cell r="H96">
            <v>1300000</v>
          </cell>
          <cell r="I96">
            <v>29800</v>
          </cell>
          <cell r="J96">
            <v>2376805</v>
          </cell>
          <cell r="M96">
            <v>17200</v>
          </cell>
          <cell r="N96">
            <v>1118000</v>
          </cell>
          <cell r="O96">
            <v>37700</v>
          </cell>
          <cell r="P96">
            <v>2450500</v>
          </cell>
        </row>
        <row r="97">
          <cell r="A97">
            <v>206</v>
          </cell>
          <cell r="B97" t="str">
            <v>Greenject- 20</v>
          </cell>
          <cell r="C97" t="str">
            <v>22G 1 1/4</v>
          </cell>
          <cell r="D97">
            <v>65</v>
          </cell>
          <cell r="E97">
            <v>54600</v>
          </cell>
          <cell r="F97">
            <v>3314737.0120505635</v>
          </cell>
          <cell r="G97">
            <v>190000</v>
          </cell>
          <cell r="H97">
            <v>12350000</v>
          </cell>
          <cell r="I97">
            <v>172200</v>
          </cell>
          <cell r="J97">
            <v>13537909</v>
          </cell>
          <cell r="K97">
            <v>150</v>
          </cell>
          <cell r="L97">
            <v>9750</v>
          </cell>
          <cell r="M97">
            <v>17800</v>
          </cell>
          <cell r="N97">
            <v>1157000</v>
          </cell>
          <cell r="O97">
            <v>33550</v>
          </cell>
          <cell r="P97">
            <v>2180750</v>
          </cell>
        </row>
        <row r="98">
          <cell r="A98">
            <v>207</v>
          </cell>
          <cell r="B98" t="str">
            <v>Greenject- 20</v>
          </cell>
          <cell r="C98" t="str">
            <v>23G 1</v>
          </cell>
          <cell r="D98">
            <v>65</v>
          </cell>
          <cell r="E98">
            <v>60350</v>
          </cell>
          <cell r="F98">
            <v>3671177.2862819959</v>
          </cell>
          <cell r="G98">
            <v>167600</v>
          </cell>
          <cell r="H98">
            <v>10894000</v>
          </cell>
          <cell r="I98">
            <v>169458</v>
          </cell>
          <cell r="J98">
            <v>13203823</v>
          </cell>
          <cell r="K98">
            <v>200</v>
          </cell>
          <cell r="L98">
            <v>13000</v>
          </cell>
          <cell r="M98">
            <v>38942</v>
          </cell>
          <cell r="N98">
            <v>2531230</v>
          </cell>
          <cell r="O98">
            <v>25900</v>
          </cell>
          <cell r="P98">
            <v>1683500</v>
          </cell>
        </row>
        <row r="99">
          <cell r="A99">
            <v>211</v>
          </cell>
          <cell r="B99" t="str">
            <v>Greenject- 20</v>
          </cell>
          <cell r="C99" t="str">
            <v>무침</v>
          </cell>
          <cell r="D99">
            <v>60</v>
          </cell>
          <cell r="E99">
            <v>200</v>
          </cell>
          <cell r="F99">
            <v>18830</v>
          </cell>
          <cell r="M99">
            <v>200</v>
          </cell>
          <cell r="N99">
            <v>12000</v>
          </cell>
          <cell r="O99">
            <v>200</v>
          </cell>
          <cell r="P99">
            <v>12000</v>
          </cell>
        </row>
        <row r="100">
          <cell r="A100">
            <v>212</v>
          </cell>
          <cell r="B100" t="str">
            <v>Greenject- 30</v>
          </cell>
          <cell r="C100" t="str">
            <v>18G 1 1/2</v>
          </cell>
          <cell r="D100">
            <v>88</v>
          </cell>
          <cell r="E100">
            <v>2900</v>
          </cell>
          <cell r="F100">
            <v>204862.53598484848</v>
          </cell>
          <cell r="G100">
            <v>20000</v>
          </cell>
          <cell r="H100">
            <v>1760000</v>
          </cell>
          <cell r="I100">
            <v>300</v>
          </cell>
          <cell r="J100">
            <v>16600</v>
          </cell>
          <cell r="M100">
            <v>19700</v>
          </cell>
          <cell r="N100">
            <v>1733600</v>
          </cell>
          <cell r="O100">
            <v>20000</v>
          </cell>
          <cell r="P100">
            <v>1760000</v>
          </cell>
        </row>
        <row r="101">
          <cell r="A101">
            <v>213</v>
          </cell>
          <cell r="B101" t="str">
            <v>Greenject- 30</v>
          </cell>
          <cell r="C101" t="str">
            <v>21G 1 1/4</v>
          </cell>
          <cell r="D101">
            <v>88</v>
          </cell>
          <cell r="E101">
            <v>65448</v>
          </cell>
          <cell r="F101">
            <v>5002260.4934233921</v>
          </cell>
          <cell r="G101">
            <v>30000</v>
          </cell>
          <cell r="H101">
            <v>2640000</v>
          </cell>
          <cell r="I101">
            <v>33000</v>
          </cell>
          <cell r="J101">
            <v>4124801</v>
          </cell>
          <cell r="K101">
            <v>150</v>
          </cell>
          <cell r="L101">
            <v>13200</v>
          </cell>
          <cell r="M101">
            <v>26000</v>
          </cell>
          <cell r="N101">
            <v>2288000</v>
          </cell>
          <cell r="O101">
            <v>27200</v>
          </cell>
          <cell r="P101">
            <v>2393600</v>
          </cell>
        </row>
        <row r="102">
          <cell r="A102">
            <v>214</v>
          </cell>
          <cell r="B102" t="str">
            <v>Greenject- 30</v>
          </cell>
          <cell r="C102" t="str">
            <v>21G 1 1/2</v>
          </cell>
          <cell r="D102">
            <v>88</v>
          </cell>
          <cell r="E102">
            <v>19750</v>
          </cell>
          <cell r="F102">
            <v>1543674.47252016</v>
          </cell>
          <cell r="G102">
            <v>10000</v>
          </cell>
          <cell r="H102">
            <v>880000</v>
          </cell>
          <cell r="I102">
            <v>17050</v>
          </cell>
          <cell r="J102">
            <v>2021100</v>
          </cell>
          <cell r="M102">
            <v>6300</v>
          </cell>
          <cell r="N102">
            <v>554400</v>
          </cell>
          <cell r="O102">
            <v>9600</v>
          </cell>
          <cell r="P102">
            <v>844800</v>
          </cell>
        </row>
        <row r="103">
          <cell r="A103">
            <v>216</v>
          </cell>
          <cell r="B103" t="str">
            <v>Greenject- 30</v>
          </cell>
          <cell r="C103" t="str">
            <v>22G 1 1/4</v>
          </cell>
          <cell r="D103">
            <v>88</v>
          </cell>
          <cell r="E103">
            <v>33937</v>
          </cell>
          <cell r="F103">
            <v>2464650.0140886167</v>
          </cell>
          <cell r="G103">
            <v>26000</v>
          </cell>
          <cell r="H103">
            <v>2288000</v>
          </cell>
          <cell r="I103">
            <v>24450</v>
          </cell>
          <cell r="J103">
            <v>2601478</v>
          </cell>
          <cell r="K103">
            <v>50</v>
          </cell>
          <cell r="L103">
            <v>4400</v>
          </cell>
          <cell r="M103">
            <v>18000</v>
          </cell>
          <cell r="N103">
            <v>1584000</v>
          </cell>
          <cell r="O103">
            <v>9850</v>
          </cell>
          <cell r="P103">
            <v>866800</v>
          </cell>
        </row>
        <row r="104">
          <cell r="A104">
            <v>217</v>
          </cell>
          <cell r="B104" t="str">
            <v>Greenject- 30</v>
          </cell>
          <cell r="C104" t="str">
            <v>23G 1</v>
          </cell>
          <cell r="D104">
            <v>88</v>
          </cell>
          <cell r="E104">
            <v>9850</v>
          </cell>
          <cell r="F104">
            <v>599502.80707056436</v>
          </cell>
          <cell r="I104">
            <v>13900</v>
          </cell>
          <cell r="J104">
            <v>1687603</v>
          </cell>
          <cell r="M104">
            <v>-1400</v>
          </cell>
          <cell r="N104">
            <v>-123200</v>
          </cell>
          <cell r="O104">
            <v>800</v>
          </cell>
          <cell r="P104">
            <v>70400</v>
          </cell>
        </row>
        <row r="105">
          <cell r="A105">
            <v>221</v>
          </cell>
          <cell r="B105" t="str">
            <v>Greenject- 50</v>
          </cell>
          <cell r="C105" t="str">
            <v>18G 1 1/2</v>
          </cell>
          <cell r="D105">
            <v>120</v>
          </cell>
          <cell r="E105">
            <v>2935</v>
          </cell>
          <cell r="F105">
            <v>267829.94526152703</v>
          </cell>
          <cell r="G105">
            <v>81550</v>
          </cell>
          <cell r="H105">
            <v>9786000</v>
          </cell>
          <cell r="I105">
            <v>65625</v>
          </cell>
          <cell r="J105">
            <v>6525864</v>
          </cell>
          <cell r="K105">
            <v>50</v>
          </cell>
          <cell r="L105">
            <v>6000</v>
          </cell>
          <cell r="M105">
            <v>15875</v>
          </cell>
          <cell r="N105">
            <v>1905000</v>
          </cell>
          <cell r="O105">
            <v>29975</v>
          </cell>
          <cell r="P105">
            <v>3597000</v>
          </cell>
        </row>
        <row r="106">
          <cell r="A106">
            <v>223</v>
          </cell>
          <cell r="B106" t="str">
            <v>Greenject- 50</v>
          </cell>
          <cell r="C106" t="str">
            <v>21G 1 1/4</v>
          </cell>
          <cell r="D106">
            <v>120</v>
          </cell>
          <cell r="E106">
            <v>5925</v>
          </cell>
          <cell r="F106">
            <v>539317.03550030827</v>
          </cell>
          <cell r="G106">
            <v>60300</v>
          </cell>
          <cell r="H106">
            <v>7236000</v>
          </cell>
          <cell r="I106">
            <v>38275</v>
          </cell>
          <cell r="J106">
            <v>5206842</v>
          </cell>
          <cell r="K106">
            <v>50</v>
          </cell>
          <cell r="L106">
            <v>6000</v>
          </cell>
          <cell r="M106">
            <v>32875</v>
          </cell>
          <cell r="N106">
            <v>3945000</v>
          </cell>
          <cell r="O106">
            <v>12075</v>
          </cell>
          <cell r="P106">
            <v>1449000</v>
          </cell>
        </row>
        <row r="107">
          <cell r="A107">
            <v>224</v>
          </cell>
          <cell r="B107" t="str">
            <v>Greenject- 50</v>
          </cell>
          <cell r="C107" t="str">
            <v>21G 1 1/2</v>
          </cell>
          <cell r="D107">
            <v>120</v>
          </cell>
          <cell r="E107">
            <v>5875</v>
          </cell>
          <cell r="F107">
            <v>598492.5182094319</v>
          </cell>
          <cell r="G107">
            <v>18900</v>
          </cell>
          <cell r="H107">
            <v>2268000</v>
          </cell>
          <cell r="I107">
            <v>12850</v>
          </cell>
          <cell r="J107">
            <v>1412450</v>
          </cell>
          <cell r="K107">
            <v>100</v>
          </cell>
          <cell r="L107">
            <v>12000</v>
          </cell>
          <cell r="M107">
            <v>6650</v>
          </cell>
          <cell r="N107">
            <v>798000</v>
          </cell>
          <cell r="O107">
            <v>11900</v>
          </cell>
          <cell r="P107">
            <v>1428000</v>
          </cell>
        </row>
        <row r="108">
          <cell r="A108">
            <v>226</v>
          </cell>
          <cell r="B108" t="str">
            <v>Greenject- 50</v>
          </cell>
          <cell r="C108" t="str">
            <v>22G 1 1/4</v>
          </cell>
          <cell r="D108">
            <v>120</v>
          </cell>
          <cell r="E108">
            <v>9955</v>
          </cell>
          <cell r="F108">
            <v>904757.45009330823</v>
          </cell>
          <cell r="G108">
            <v>46500</v>
          </cell>
          <cell r="H108">
            <v>5580000</v>
          </cell>
          <cell r="I108">
            <v>53150</v>
          </cell>
          <cell r="J108">
            <v>7436559</v>
          </cell>
          <cell r="M108">
            <v>18060</v>
          </cell>
          <cell r="N108">
            <v>2167200</v>
          </cell>
          <cell r="O108">
            <v>460</v>
          </cell>
          <cell r="P108">
            <v>55200</v>
          </cell>
        </row>
        <row r="109">
          <cell r="A109">
            <v>228</v>
          </cell>
          <cell r="B109" t="str">
            <v>Greenject- 50</v>
          </cell>
          <cell r="C109" t="str">
            <v>23G 1</v>
          </cell>
          <cell r="D109">
            <v>120</v>
          </cell>
          <cell r="E109">
            <v>31275</v>
          </cell>
          <cell r="F109">
            <v>3084924.2767944643</v>
          </cell>
          <cell r="G109">
            <v>10200</v>
          </cell>
          <cell r="H109">
            <v>1224000</v>
          </cell>
          <cell r="I109">
            <v>15425</v>
          </cell>
          <cell r="J109">
            <v>3008928</v>
          </cell>
          <cell r="K109">
            <v>200</v>
          </cell>
          <cell r="L109">
            <v>24000</v>
          </cell>
          <cell r="M109">
            <v>-3925</v>
          </cell>
          <cell r="N109">
            <v>-471000</v>
          </cell>
        </row>
        <row r="110">
          <cell r="A110">
            <v>230</v>
          </cell>
          <cell r="B110" t="str">
            <v>Greenject- 50</v>
          </cell>
          <cell r="C110" t="str">
            <v>무침</v>
          </cell>
          <cell r="D110">
            <v>90</v>
          </cell>
          <cell r="E110">
            <v>5900</v>
          </cell>
          <cell r="F110">
            <v>558333.33846153843</v>
          </cell>
          <cell r="I110">
            <v>5350</v>
          </cell>
          <cell r="J110">
            <v>401250</v>
          </cell>
        </row>
        <row r="111">
          <cell r="A111">
            <v>231</v>
          </cell>
          <cell r="B111" t="str">
            <v>Green-Needle</v>
          </cell>
          <cell r="C111" t="str">
            <v>17G 1 1/2</v>
          </cell>
          <cell r="D111">
            <v>10</v>
          </cell>
          <cell r="E111">
            <v>235400</v>
          </cell>
          <cell r="F111">
            <v>3531386.6695278971</v>
          </cell>
          <cell r="M111">
            <v>156500</v>
          </cell>
          <cell r="N111">
            <v>1586910</v>
          </cell>
          <cell r="O111">
            <v>156500</v>
          </cell>
          <cell r="P111">
            <v>1586910</v>
          </cell>
        </row>
        <row r="112">
          <cell r="A112">
            <v>232</v>
          </cell>
          <cell r="B112" t="str">
            <v>Green-Needle</v>
          </cell>
          <cell r="C112" t="str">
            <v>18G 1 1/2</v>
          </cell>
          <cell r="D112">
            <v>13</v>
          </cell>
          <cell r="E112">
            <v>406298</v>
          </cell>
          <cell r="F112">
            <v>4481220.7654337268</v>
          </cell>
          <cell r="G112">
            <v>540000</v>
          </cell>
          <cell r="H112">
            <v>7020000</v>
          </cell>
          <cell r="I112">
            <v>357800</v>
          </cell>
          <cell r="J112">
            <v>5524914</v>
          </cell>
          <cell r="K112">
            <v>1000</v>
          </cell>
          <cell r="L112">
            <v>13000</v>
          </cell>
          <cell r="M112">
            <v>323000</v>
          </cell>
          <cell r="N112">
            <v>4199000</v>
          </cell>
          <cell r="O112">
            <v>137500</v>
          </cell>
          <cell r="P112">
            <v>1787500</v>
          </cell>
        </row>
        <row r="113">
          <cell r="A113">
            <v>233</v>
          </cell>
          <cell r="B113" t="str">
            <v>Green-Needle</v>
          </cell>
          <cell r="C113" t="str">
            <v>19G 1 1/2</v>
          </cell>
          <cell r="D113">
            <v>13</v>
          </cell>
          <cell r="E113">
            <v>239100</v>
          </cell>
          <cell r="F113">
            <v>2659623.8237503646</v>
          </cell>
          <cell r="I113">
            <v>77700</v>
          </cell>
          <cell r="J113">
            <v>1378000</v>
          </cell>
          <cell r="K113">
            <v>200</v>
          </cell>
          <cell r="L113">
            <v>2600</v>
          </cell>
          <cell r="M113">
            <v>57400</v>
          </cell>
          <cell r="N113">
            <v>746200</v>
          </cell>
          <cell r="O113">
            <v>71600</v>
          </cell>
          <cell r="P113">
            <v>930800</v>
          </cell>
        </row>
        <row r="114">
          <cell r="A114">
            <v>234</v>
          </cell>
          <cell r="B114" t="str">
            <v>Green-Needle</v>
          </cell>
          <cell r="C114" t="str">
            <v>20G 1 1/2</v>
          </cell>
          <cell r="D114">
            <v>13</v>
          </cell>
          <cell r="E114">
            <v>253600</v>
          </cell>
          <cell r="F114">
            <v>2762095.7069519646</v>
          </cell>
          <cell r="I114">
            <v>29700</v>
          </cell>
          <cell r="J114">
            <v>554400</v>
          </cell>
          <cell r="M114">
            <v>150400</v>
          </cell>
          <cell r="N114">
            <v>1955200</v>
          </cell>
          <cell r="O114">
            <v>136400</v>
          </cell>
          <cell r="P114">
            <v>1773200</v>
          </cell>
        </row>
        <row r="115">
          <cell r="A115">
            <v>235</v>
          </cell>
          <cell r="B115" t="str">
            <v>Green-Needle</v>
          </cell>
          <cell r="C115" t="str">
            <v>21G 1 1/2</v>
          </cell>
          <cell r="E115">
            <v>0</v>
          </cell>
          <cell r="F115">
            <v>0</v>
          </cell>
          <cell r="I115">
            <v>100</v>
          </cell>
          <cell r="J115">
            <v>2200</v>
          </cell>
          <cell r="M115">
            <v>-100</v>
          </cell>
        </row>
        <row r="116">
          <cell r="A116">
            <v>236</v>
          </cell>
          <cell r="B116" t="str">
            <v>Green-Needle</v>
          </cell>
          <cell r="C116" t="str">
            <v>22G 1 1/4</v>
          </cell>
          <cell r="D116">
            <v>13</v>
          </cell>
          <cell r="E116">
            <v>422800</v>
          </cell>
          <cell r="F116">
            <v>4778691.009322891</v>
          </cell>
          <cell r="G116">
            <v>180000</v>
          </cell>
          <cell r="H116">
            <v>2340000</v>
          </cell>
          <cell r="I116">
            <v>112400</v>
          </cell>
          <cell r="J116">
            <v>1936160</v>
          </cell>
          <cell r="M116">
            <v>266500</v>
          </cell>
          <cell r="N116">
            <v>3464500</v>
          </cell>
          <cell r="O116">
            <v>225100</v>
          </cell>
          <cell r="P116">
            <v>2926300</v>
          </cell>
        </row>
        <row r="117">
          <cell r="A117">
            <v>237</v>
          </cell>
          <cell r="B117" t="str">
            <v>Green-Needle</v>
          </cell>
          <cell r="C117" t="str">
            <v>23G 1</v>
          </cell>
          <cell r="D117">
            <v>13</v>
          </cell>
          <cell r="E117">
            <v>1988110</v>
          </cell>
          <cell r="F117">
            <v>21923808.452391628</v>
          </cell>
          <cell r="G117">
            <v>4054000</v>
          </cell>
          <cell r="H117">
            <v>52702000</v>
          </cell>
          <cell r="I117">
            <v>3246900</v>
          </cell>
          <cell r="J117">
            <v>55981514</v>
          </cell>
          <cell r="K117">
            <v>300</v>
          </cell>
          <cell r="L117">
            <v>3900</v>
          </cell>
          <cell r="M117">
            <v>952500</v>
          </cell>
          <cell r="N117">
            <v>12382500</v>
          </cell>
          <cell r="O117">
            <v>430100</v>
          </cell>
          <cell r="P117">
            <v>5591300</v>
          </cell>
        </row>
        <row r="118">
          <cell r="A118">
            <v>238</v>
          </cell>
          <cell r="B118" t="str">
            <v>Green-Needle</v>
          </cell>
          <cell r="C118" t="str">
            <v>24G 1</v>
          </cell>
          <cell r="D118">
            <v>13</v>
          </cell>
          <cell r="E118">
            <v>139900</v>
          </cell>
          <cell r="F118">
            <v>1594214.4849089535</v>
          </cell>
          <cell r="G118">
            <v>90000</v>
          </cell>
          <cell r="H118">
            <v>1170000</v>
          </cell>
          <cell r="I118">
            <v>55500</v>
          </cell>
          <cell r="J118">
            <v>1068615</v>
          </cell>
          <cell r="M118">
            <v>92700</v>
          </cell>
          <cell r="N118">
            <v>1205100</v>
          </cell>
          <cell r="O118">
            <v>89200</v>
          </cell>
          <cell r="P118">
            <v>1159600</v>
          </cell>
        </row>
        <row r="119">
          <cell r="A119">
            <v>239</v>
          </cell>
          <cell r="B119" t="str">
            <v>Green-Needle</v>
          </cell>
          <cell r="C119" t="str">
            <v>25G 5/8</v>
          </cell>
          <cell r="D119">
            <v>13</v>
          </cell>
          <cell r="E119">
            <v>408900</v>
          </cell>
          <cell r="F119">
            <v>4781495.0532696852</v>
          </cell>
          <cell r="G119">
            <v>475000</v>
          </cell>
          <cell r="H119">
            <v>6175000</v>
          </cell>
          <cell r="I119">
            <v>436300</v>
          </cell>
          <cell r="J119">
            <v>7640041</v>
          </cell>
          <cell r="M119">
            <v>203300</v>
          </cell>
          <cell r="N119">
            <v>2642900</v>
          </cell>
          <cell r="O119">
            <v>26500</v>
          </cell>
          <cell r="P119">
            <v>344500</v>
          </cell>
        </row>
        <row r="120">
          <cell r="A120">
            <v>240</v>
          </cell>
          <cell r="B120" t="str">
            <v>Green-Needle</v>
          </cell>
          <cell r="C120" t="str">
            <v>26G 1/2</v>
          </cell>
          <cell r="D120">
            <v>13</v>
          </cell>
          <cell r="E120">
            <v>924300</v>
          </cell>
          <cell r="F120">
            <v>10640701.668302681</v>
          </cell>
          <cell r="G120">
            <v>1193500</v>
          </cell>
          <cell r="H120">
            <v>15515500</v>
          </cell>
          <cell r="I120">
            <v>1170700</v>
          </cell>
          <cell r="J120">
            <v>19630173</v>
          </cell>
          <cell r="M120">
            <v>375200</v>
          </cell>
          <cell r="N120">
            <v>4877600</v>
          </cell>
          <cell r="O120">
            <v>37900</v>
          </cell>
          <cell r="P120">
            <v>492700</v>
          </cell>
        </row>
        <row r="121">
          <cell r="A121">
            <v>241</v>
          </cell>
          <cell r="B121" t="str">
            <v>Cord Blood Bag</v>
          </cell>
          <cell r="C121" t="str">
            <v>Single(175mL)</v>
          </cell>
          <cell r="D121">
            <v>1818</v>
          </cell>
          <cell r="E121">
            <v>0</v>
          </cell>
          <cell r="F121">
            <v>0</v>
          </cell>
          <cell r="G121">
            <v>1250</v>
          </cell>
          <cell r="H121">
            <v>2272775</v>
          </cell>
          <cell r="I121">
            <v>2000</v>
          </cell>
          <cell r="J121">
            <v>2651000</v>
          </cell>
          <cell r="M121">
            <v>-750</v>
          </cell>
          <cell r="N121">
            <v>-1363665</v>
          </cell>
        </row>
        <row r="122">
          <cell r="A122">
            <v>242</v>
          </cell>
          <cell r="B122" t="str">
            <v>백신주사기</v>
          </cell>
          <cell r="C122" t="str">
            <v>1cc</v>
          </cell>
          <cell r="D122">
            <v>80</v>
          </cell>
          <cell r="E122">
            <v>700</v>
          </cell>
          <cell r="F122">
            <v>59791.364643997746</v>
          </cell>
          <cell r="M122">
            <v>700</v>
          </cell>
          <cell r="N122">
            <v>56000</v>
          </cell>
          <cell r="O122">
            <v>700</v>
          </cell>
          <cell r="P122">
            <v>56000</v>
          </cell>
        </row>
        <row r="123">
          <cell r="A123">
            <v>243</v>
          </cell>
          <cell r="B123" t="str">
            <v>백신주사기</v>
          </cell>
          <cell r="C123" t="str">
            <v>덕용(시판용)</v>
          </cell>
          <cell r="D123">
            <v>32</v>
          </cell>
          <cell r="E123">
            <v>29764</v>
          </cell>
          <cell r="F123">
            <v>976712.32922979118</v>
          </cell>
          <cell r="M123">
            <v>1800</v>
          </cell>
          <cell r="N123">
            <v>58338</v>
          </cell>
          <cell r="O123">
            <v>1800</v>
          </cell>
          <cell r="P123">
            <v>58338</v>
          </cell>
        </row>
        <row r="124">
          <cell r="A124">
            <v>249</v>
          </cell>
          <cell r="B124" t="str">
            <v>Petri-dish</v>
          </cell>
          <cell r="C124" t="str">
            <v>55pie</v>
          </cell>
          <cell r="D124">
            <v>28</v>
          </cell>
          <cell r="E124">
            <v>207740</v>
          </cell>
          <cell r="F124">
            <v>5308330.8239713674</v>
          </cell>
          <cell r="G124">
            <v>666000</v>
          </cell>
          <cell r="H124">
            <v>18648000</v>
          </cell>
          <cell r="I124">
            <v>621700</v>
          </cell>
          <cell r="J124">
            <v>38853885</v>
          </cell>
          <cell r="M124">
            <v>54300</v>
          </cell>
          <cell r="N124">
            <v>1520400</v>
          </cell>
          <cell r="O124">
            <v>18000</v>
          </cell>
          <cell r="P124">
            <v>504000</v>
          </cell>
        </row>
        <row r="125">
          <cell r="A125">
            <v>250</v>
          </cell>
          <cell r="B125" t="str">
            <v>Petri-dish</v>
          </cell>
          <cell r="C125" t="str">
            <v>87pie</v>
          </cell>
          <cell r="D125">
            <v>68</v>
          </cell>
          <cell r="E125">
            <v>862480</v>
          </cell>
          <cell r="F125">
            <v>51462349.731577113</v>
          </cell>
          <cell r="G125">
            <v>8631500</v>
          </cell>
          <cell r="H125">
            <v>586942000</v>
          </cell>
          <cell r="I125">
            <v>7851023</v>
          </cell>
          <cell r="J125">
            <v>621442442</v>
          </cell>
          <cell r="K125">
            <v>1500</v>
          </cell>
          <cell r="L125">
            <v>102000</v>
          </cell>
          <cell r="M125">
            <v>853377</v>
          </cell>
          <cell r="N125">
            <v>58029636</v>
          </cell>
          <cell r="O125">
            <v>196400</v>
          </cell>
          <cell r="P125">
            <v>13355200</v>
          </cell>
        </row>
        <row r="126">
          <cell r="A126">
            <v>251</v>
          </cell>
          <cell r="B126" t="str">
            <v>Petri-dish</v>
          </cell>
          <cell r="C126" t="str">
            <v>100pie</v>
          </cell>
          <cell r="D126">
            <v>80</v>
          </cell>
          <cell r="E126">
            <v>94770</v>
          </cell>
          <cell r="F126">
            <v>7289503.125368421</v>
          </cell>
          <cell r="G126">
            <v>401000</v>
          </cell>
          <cell r="H126">
            <v>32080000</v>
          </cell>
          <cell r="I126">
            <v>387500</v>
          </cell>
          <cell r="J126">
            <v>39167955</v>
          </cell>
          <cell r="K126">
            <v>1000</v>
          </cell>
          <cell r="L126">
            <v>80000</v>
          </cell>
          <cell r="M126">
            <v>43000</v>
          </cell>
          <cell r="N126">
            <v>3440000</v>
          </cell>
          <cell r="O126">
            <v>47000</v>
          </cell>
          <cell r="P126">
            <v>3760000</v>
          </cell>
        </row>
        <row r="127">
          <cell r="A127">
            <v>252</v>
          </cell>
          <cell r="B127" t="str">
            <v>Petri-dish</v>
          </cell>
          <cell r="C127" t="str">
            <v>87pie(I type)</v>
          </cell>
          <cell r="D127">
            <v>88</v>
          </cell>
          <cell r="E127">
            <v>69030</v>
          </cell>
          <cell r="F127">
            <v>5443206.4573704693</v>
          </cell>
          <cell r="I127">
            <v>30000</v>
          </cell>
          <cell r="J127">
            <v>2603046</v>
          </cell>
          <cell r="M127">
            <v>17030</v>
          </cell>
          <cell r="N127">
            <v>1498640</v>
          </cell>
          <cell r="O127">
            <v>13030</v>
          </cell>
          <cell r="P127">
            <v>1146640</v>
          </cell>
        </row>
        <row r="128">
          <cell r="A128">
            <v>254</v>
          </cell>
          <cell r="B128" t="str">
            <v>Green- T/C</v>
          </cell>
          <cell r="C128" t="str">
            <v>100 pie</v>
          </cell>
          <cell r="D128">
            <v>103</v>
          </cell>
          <cell r="E128">
            <v>1400</v>
          </cell>
          <cell r="F128">
            <v>181912</v>
          </cell>
          <cell r="M128">
            <v>1400</v>
          </cell>
          <cell r="N128">
            <v>145110</v>
          </cell>
          <cell r="O128">
            <v>1400</v>
          </cell>
          <cell r="P128">
            <v>145110</v>
          </cell>
        </row>
        <row r="129">
          <cell r="A129">
            <v>255</v>
          </cell>
          <cell r="B129" t="str">
            <v>Green- T/C</v>
          </cell>
          <cell r="C129" t="str">
            <v>F-25</v>
          </cell>
          <cell r="D129">
            <v>1501</v>
          </cell>
          <cell r="E129">
            <v>280</v>
          </cell>
          <cell r="F129">
            <v>120946</v>
          </cell>
          <cell r="M129">
            <v>20</v>
          </cell>
          <cell r="N129">
            <v>30020</v>
          </cell>
          <cell r="O129">
            <v>20</v>
          </cell>
          <cell r="P129">
            <v>30020</v>
          </cell>
        </row>
        <row r="130">
          <cell r="A130">
            <v>257</v>
          </cell>
          <cell r="B130" t="str">
            <v>혈청분리관</v>
          </cell>
          <cell r="D130">
            <v>17</v>
          </cell>
          <cell r="E130">
            <v>697160</v>
          </cell>
          <cell r="F130">
            <v>9565066.5819735993</v>
          </cell>
          <cell r="G130">
            <v>3042000</v>
          </cell>
          <cell r="H130">
            <v>51714000</v>
          </cell>
          <cell r="I130">
            <v>2913250</v>
          </cell>
          <cell r="J130">
            <v>83527009</v>
          </cell>
          <cell r="M130">
            <v>146500</v>
          </cell>
          <cell r="N130">
            <v>2490500</v>
          </cell>
          <cell r="O130">
            <v>261000</v>
          </cell>
          <cell r="P130">
            <v>4437000</v>
          </cell>
        </row>
        <row r="131">
          <cell r="A131">
            <v>258</v>
          </cell>
          <cell r="B131" t="str">
            <v>C.B.C.Bottle</v>
          </cell>
          <cell r="C131" t="str">
            <v>2K</v>
          </cell>
          <cell r="D131">
            <v>24</v>
          </cell>
          <cell r="E131">
            <v>680860</v>
          </cell>
          <cell r="F131">
            <v>13091038.885654785</v>
          </cell>
          <cell r="G131">
            <v>2754000</v>
          </cell>
          <cell r="H131">
            <v>66096000</v>
          </cell>
          <cell r="I131">
            <v>2692500</v>
          </cell>
          <cell r="J131">
            <v>82884606</v>
          </cell>
          <cell r="M131">
            <v>99326</v>
          </cell>
          <cell r="N131">
            <v>2383824</v>
          </cell>
          <cell r="O131">
            <v>201826</v>
          </cell>
          <cell r="P131">
            <v>4843824</v>
          </cell>
        </row>
        <row r="132">
          <cell r="A132">
            <v>259</v>
          </cell>
          <cell r="B132" t="str">
            <v>C.B.C.Bottle</v>
          </cell>
          <cell r="C132" t="str">
            <v>Plain</v>
          </cell>
          <cell r="D132">
            <v>20</v>
          </cell>
          <cell r="E132">
            <v>211400</v>
          </cell>
          <cell r="F132">
            <v>3674522.3659719191</v>
          </cell>
          <cell r="G132">
            <v>363000</v>
          </cell>
          <cell r="H132">
            <v>7260000</v>
          </cell>
          <cell r="I132">
            <v>328003</v>
          </cell>
          <cell r="J132">
            <v>9160271</v>
          </cell>
          <cell r="M132">
            <v>101397</v>
          </cell>
          <cell r="N132">
            <v>2027940</v>
          </cell>
          <cell r="O132">
            <v>69400</v>
          </cell>
          <cell r="P132">
            <v>1388000</v>
          </cell>
        </row>
        <row r="133">
          <cell r="A133">
            <v>260</v>
          </cell>
          <cell r="B133" t="str">
            <v>Specimencup</v>
          </cell>
          <cell r="C133" t="str">
            <v>멸균</v>
          </cell>
          <cell r="D133">
            <v>80</v>
          </cell>
          <cell r="E133">
            <v>51369</v>
          </cell>
          <cell r="F133">
            <v>4170325.0961976978</v>
          </cell>
          <cell r="G133">
            <v>386250</v>
          </cell>
          <cell r="H133">
            <v>30900000</v>
          </cell>
          <cell r="I133">
            <v>343750</v>
          </cell>
          <cell r="J133">
            <v>39763099</v>
          </cell>
          <cell r="M133">
            <v>55865</v>
          </cell>
          <cell r="N133">
            <v>4469200</v>
          </cell>
          <cell r="O133">
            <v>27865</v>
          </cell>
          <cell r="P133">
            <v>2229200</v>
          </cell>
        </row>
        <row r="134">
          <cell r="A134">
            <v>261</v>
          </cell>
          <cell r="B134" t="str">
            <v>Specimencup</v>
          </cell>
          <cell r="C134" t="str">
            <v>Cap</v>
          </cell>
          <cell r="D134">
            <v>18</v>
          </cell>
          <cell r="E134">
            <v>48475</v>
          </cell>
          <cell r="F134">
            <v>761044.51596317487</v>
          </cell>
          <cell r="G134">
            <v>70000</v>
          </cell>
          <cell r="H134">
            <v>1260000</v>
          </cell>
          <cell r="I134">
            <v>60500</v>
          </cell>
          <cell r="J134">
            <v>2284210</v>
          </cell>
          <cell r="M134">
            <v>50700</v>
          </cell>
          <cell r="N134">
            <v>912600</v>
          </cell>
          <cell r="O134">
            <v>22700</v>
          </cell>
          <cell r="P134">
            <v>408600</v>
          </cell>
        </row>
        <row r="135">
          <cell r="A135">
            <v>262</v>
          </cell>
          <cell r="B135" t="str">
            <v>Specimencup</v>
          </cell>
          <cell r="C135" t="str">
            <v>Cup</v>
          </cell>
          <cell r="D135">
            <v>32</v>
          </cell>
          <cell r="E135">
            <v>138250</v>
          </cell>
          <cell r="F135">
            <v>4231149.6731960243</v>
          </cell>
          <cell r="G135">
            <v>90000</v>
          </cell>
          <cell r="H135">
            <v>2880000</v>
          </cell>
          <cell r="I135">
            <v>83575</v>
          </cell>
          <cell r="J135">
            <v>4684075</v>
          </cell>
          <cell r="M135">
            <v>41925</v>
          </cell>
          <cell r="N135">
            <v>1341600</v>
          </cell>
          <cell r="O135">
            <v>20000</v>
          </cell>
          <cell r="P135">
            <v>640000</v>
          </cell>
        </row>
        <row r="136">
          <cell r="A136">
            <v>264</v>
          </cell>
          <cell r="B136" t="str">
            <v>Green-Plate</v>
          </cell>
          <cell r="D136">
            <v>155</v>
          </cell>
          <cell r="E136">
            <v>38657</v>
          </cell>
          <cell r="F136">
            <v>5230765.2156783883</v>
          </cell>
          <cell r="G136">
            <v>37650</v>
          </cell>
          <cell r="H136">
            <v>5835750</v>
          </cell>
          <cell r="I136">
            <v>24522</v>
          </cell>
          <cell r="J136">
            <v>11448989</v>
          </cell>
          <cell r="M136">
            <v>28557</v>
          </cell>
          <cell r="N136">
            <v>4426335</v>
          </cell>
          <cell r="O136">
            <v>18479</v>
          </cell>
          <cell r="P136">
            <v>2864245</v>
          </cell>
        </row>
        <row r="137">
          <cell r="A137">
            <v>265</v>
          </cell>
          <cell r="B137" t="str">
            <v>Green-Tube</v>
          </cell>
          <cell r="C137" t="str">
            <v>5mL</v>
          </cell>
          <cell r="D137">
            <v>10</v>
          </cell>
          <cell r="E137">
            <v>844644</v>
          </cell>
          <cell r="F137">
            <v>7431807.9659888307</v>
          </cell>
          <cell r="G137">
            <v>2486000</v>
          </cell>
          <cell r="H137">
            <v>24860000</v>
          </cell>
          <cell r="I137">
            <v>2650500</v>
          </cell>
          <cell r="J137">
            <v>58074955</v>
          </cell>
          <cell r="M137">
            <v>112800</v>
          </cell>
          <cell r="N137">
            <v>1128000</v>
          </cell>
          <cell r="O137">
            <v>221550</v>
          </cell>
          <cell r="P137">
            <v>2215500</v>
          </cell>
        </row>
        <row r="138">
          <cell r="A138">
            <v>266</v>
          </cell>
          <cell r="B138" t="str">
            <v>Green-Tube</v>
          </cell>
          <cell r="C138" t="str">
            <v>10mL(+Cap)</v>
          </cell>
          <cell r="D138">
            <v>29</v>
          </cell>
          <cell r="E138">
            <v>207100</v>
          </cell>
          <cell r="F138">
            <v>5230579.1343782665</v>
          </cell>
          <cell r="G138">
            <v>162000</v>
          </cell>
          <cell r="H138">
            <v>4698000</v>
          </cell>
          <cell r="I138">
            <v>174600</v>
          </cell>
          <cell r="J138">
            <v>6884564</v>
          </cell>
          <cell r="M138">
            <v>157900</v>
          </cell>
          <cell r="N138">
            <v>4579100</v>
          </cell>
          <cell r="O138">
            <v>23500</v>
          </cell>
          <cell r="P138">
            <v>681500</v>
          </cell>
        </row>
        <row r="139">
          <cell r="A139">
            <v>267</v>
          </cell>
          <cell r="B139" t="str">
            <v>Sample Vial</v>
          </cell>
          <cell r="D139">
            <v>36</v>
          </cell>
          <cell r="E139">
            <v>1520</v>
          </cell>
          <cell r="F139">
            <v>84818.590909090912</v>
          </cell>
          <cell r="M139">
            <v>720</v>
          </cell>
          <cell r="N139">
            <v>25998</v>
          </cell>
          <cell r="O139">
            <v>720</v>
          </cell>
          <cell r="P139">
            <v>25998</v>
          </cell>
        </row>
        <row r="140">
          <cell r="A140">
            <v>268</v>
          </cell>
          <cell r="B140" t="str">
            <v>Sample Cup</v>
          </cell>
          <cell r="C140" t="str">
            <v>GS-2</v>
          </cell>
          <cell r="D140">
            <v>14</v>
          </cell>
          <cell r="E140">
            <v>116000</v>
          </cell>
          <cell r="F140">
            <v>514084.03571428574</v>
          </cell>
          <cell r="M140">
            <v>112000</v>
          </cell>
          <cell r="N140">
            <v>1615040</v>
          </cell>
          <cell r="O140">
            <v>112000</v>
          </cell>
          <cell r="P140">
            <v>1615040</v>
          </cell>
        </row>
        <row r="141">
          <cell r="A141">
            <v>269</v>
          </cell>
          <cell r="B141" t="str">
            <v>Sample Cup</v>
          </cell>
          <cell r="C141" t="str">
            <v>GS-3</v>
          </cell>
          <cell r="D141">
            <v>10</v>
          </cell>
          <cell r="E141">
            <v>55000</v>
          </cell>
          <cell r="F141">
            <v>243746</v>
          </cell>
          <cell r="M141">
            <v>55000</v>
          </cell>
          <cell r="N141">
            <v>602800</v>
          </cell>
          <cell r="O141">
            <v>55000</v>
          </cell>
          <cell r="P141">
            <v>602800</v>
          </cell>
        </row>
        <row r="142">
          <cell r="A142">
            <v>271</v>
          </cell>
          <cell r="B142" t="str">
            <v>Dropper</v>
          </cell>
          <cell r="C142" t="str">
            <v>White</v>
          </cell>
          <cell r="D142">
            <v>82</v>
          </cell>
          <cell r="E142">
            <v>16900</v>
          </cell>
          <cell r="F142">
            <v>1992585.6422628951</v>
          </cell>
          <cell r="M142">
            <v>16900</v>
          </cell>
          <cell r="N142">
            <v>1399489</v>
          </cell>
          <cell r="O142">
            <v>16900</v>
          </cell>
          <cell r="P142">
            <v>1399489</v>
          </cell>
        </row>
        <row r="143">
          <cell r="A143">
            <v>272</v>
          </cell>
          <cell r="B143" t="str">
            <v>Dropper</v>
          </cell>
          <cell r="C143" t="str">
            <v>Blue</v>
          </cell>
          <cell r="D143">
            <v>82</v>
          </cell>
          <cell r="E143">
            <v>7600</v>
          </cell>
          <cell r="F143">
            <v>870714.61212121218</v>
          </cell>
          <cell r="M143">
            <v>7600</v>
          </cell>
          <cell r="N143">
            <v>629356</v>
          </cell>
          <cell r="O143">
            <v>7600</v>
          </cell>
          <cell r="P143">
            <v>629356</v>
          </cell>
        </row>
        <row r="144">
          <cell r="A144">
            <v>273</v>
          </cell>
          <cell r="B144" t="str">
            <v>Dropper</v>
          </cell>
          <cell r="C144" t="str">
            <v>Green</v>
          </cell>
          <cell r="D144">
            <v>82</v>
          </cell>
          <cell r="E144">
            <v>14100</v>
          </cell>
          <cell r="F144">
            <v>1581343.8159126365</v>
          </cell>
          <cell r="M144">
            <v>14100</v>
          </cell>
          <cell r="N144">
            <v>1167621</v>
          </cell>
          <cell r="O144">
            <v>14100</v>
          </cell>
          <cell r="P144">
            <v>1167621</v>
          </cell>
        </row>
        <row r="145">
          <cell r="A145">
            <v>275</v>
          </cell>
          <cell r="B145" t="str">
            <v>Micro Centrifuge Tube</v>
          </cell>
          <cell r="C145" t="str">
            <v>PS-1</v>
          </cell>
          <cell r="D145">
            <v>13</v>
          </cell>
          <cell r="E145">
            <v>68500</v>
          </cell>
          <cell r="F145">
            <v>1055332</v>
          </cell>
          <cell r="G145">
            <v>98000</v>
          </cell>
          <cell r="H145">
            <v>1323000</v>
          </cell>
          <cell r="I145">
            <v>58000</v>
          </cell>
          <cell r="J145">
            <v>3794000</v>
          </cell>
          <cell r="M145">
            <v>58000</v>
          </cell>
          <cell r="N145">
            <v>783000</v>
          </cell>
          <cell r="O145">
            <v>56000</v>
          </cell>
          <cell r="P145">
            <v>756000</v>
          </cell>
        </row>
        <row r="146">
          <cell r="A146">
            <v>278</v>
          </cell>
          <cell r="B146" t="str">
            <v>Greenpet-Tip</v>
          </cell>
          <cell r="C146" t="str">
            <v>Blue</v>
          </cell>
          <cell r="D146">
            <v>17</v>
          </cell>
          <cell r="E146">
            <v>136000</v>
          </cell>
          <cell r="F146">
            <v>2265764.8920863308</v>
          </cell>
          <cell r="I146">
            <v>1000</v>
          </cell>
          <cell r="J146">
            <v>15000</v>
          </cell>
          <cell r="M146">
            <v>122000</v>
          </cell>
          <cell r="N146">
            <v>2181360</v>
          </cell>
          <cell r="O146">
            <v>122000</v>
          </cell>
          <cell r="P146">
            <v>2181360</v>
          </cell>
        </row>
        <row r="147">
          <cell r="A147">
            <v>283</v>
          </cell>
          <cell r="B147" t="str">
            <v>Vacuject-Tube 5 ML</v>
          </cell>
          <cell r="D147">
            <v>152</v>
          </cell>
          <cell r="E147">
            <v>0</v>
          </cell>
          <cell r="F147">
            <v>0</v>
          </cell>
          <cell r="M147">
            <v>300</v>
          </cell>
          <cell r="N147">
            <v>45612</v>
          </cell>
          <cell r="O147">
            <v>300</v>
          </cell>
          <cell r="P147">
            <v>45612</v>
          </cell>
        </row>
        <row r="148">
          <cell r="A148">
            <v>288</v>
          </cell>
          <cell r="B148" t="str">
            <v>백신주사기</v>
          </cell>
          <cell r="C148" t="str">
            <v>덕용(100EA P.E Bag)</v>
          </cell>
          <cell r="D148">
            <v>3325</v>
          </cell>
          <cell r="E148">
            <v>0</v>
          </cell>
          <cell r="F148">
            <v>0</v>
          </cell>
          <cell r="G148">
            <v>12750</v>
          </cell>
          <cell r="H148">
            <v>42393750</v>
          </cell>
          <cell r="I148">
            <v>11070</v>
          </cell>
          <cell r="J148">
            <v>71955000</v>
          </cell>
          <cell r="M148">
            <v>1680</v>
          </cell>
          <cell r="N148">
            <v>5586000</v>
          </cell>
          <cell r="O148">
            <v>1950</v>
          </cell>
          <cell r="P148">
            <v>6483750</v>
          </cell>
        </row>
        <row r="149">
          <cell r="A149">
            <v>290</v>
          </cell>
          <cell r="B149" t="str">
            <v>양두침</v>
          </cell>
          <cell r="D149">
            <v>61</v>
          </cell>
          <cell r="E149">
            <v>35000</v>
          </cell>
          <cell r="F149">
            <v>2290149.8072517049</v>
          </cell>
          <cell r="G149">
            <v>28800</v>
          </cell>
          <cell r="H149">
            <v>1773504</v>
          </cell>
          <cell r="M149">
            <v>63800</v>
          </cell>
          <cell r="N149">
            <v>3928804</v>
          </cell>
          <cell r="O149">
            <v>63800</v>
          </cell>
          <cell r="P149">
            <v>3928804</v>
          </cell>
        </row>
        <row r="150">
          <cell r="A150">
            <v>301</v>
          </cell>
          <cell r="B150" t="str">
            <v>자궁암진단기구</v>
          </cell>
          <cell r="D150">
            <v>403</v>
          </cell>
          <cell r="E150">
            <v>226</v>
          </cell>
          <cell r="F150">
            <v>0</v>
          </cell>
          <cell r="M150">
            <v>12082</v>
          </cell>
          <cell r="N150">
            <v>4877381</v>
          </cell>
          <cell r="O150">
            <v>12082</v>
          </cell>
          <cell r="P150">
            <v>4877381</v>
          </cell>
        </row>
        <row r="151">
          <cell r="A151">
            <v>302</v>
          </cell>
          <cell r="B151" t="str">
            <v>Extension Tube</v>
          </cell>
          <cell r="C151" t="str">
            <v>80cm</v>
          </cell>
          <cell r="D151">
            <v>169</v>
          </cell>
          <cell r="E151">
            <v>132490</v>
          </cell>
          <cell r="F151">
            <v>31941196.904730629</v>
          </cell>
          <cell r="M151">
            <v>600</v>
          </cell>
          <cell r="N151">
            <v>101886</v>
          </cell>
          <cell r="O151">
            <v>600</v>
          </cell>
          <cell r="P151">
            <v>101886</v>
          </cell>
        </row>
        <row r="152">
          <cell r="A152">
            <v>313</v>
          </cell>
          <cell r="B152" t="str">
            <v>H.D.SOL-3(K)</v>
          </cell>
          <cell r="C152" t="str">
            <v>20L</v>
          </cell>
          <cell r="D152">
            <v>11839</v>
          </cell>
          <cell r="E152">
            <v>90</v>
          </cell>
          <cell r="F152">
            <v>1208346.8023255814</v>
          </cell>
          <cell r="M152">
            <v>90</v>
          </cell>
          <cell r="N152">
            <v>1065560</v>
          </cell>
          <cell r="O152">
            <v>90</v>
          </cell>
          <cell r="P152">
            <v>1065560</v>
          </cell>
        </row>
        <row r="153">
          <cell r="A153">
            <v>314</v>
          </cell>
          <cell r="B153" t="str">
            <v>Scalp Vein Set</v>
          </cell>
          <cell r="C153" t="str">
            <v>19G(한대용)</v>
          </cell>
          <cell r="D153">
            <v>70</v>
          </cell>
          <cell r="E153">
            <v>33300</v>
          </cell>
          <cell r="F153">
            <v>1031093.2000373978</v>
          </cell>
          <cell r="M153">
            <v>22800</v>
          </cell>
          <cell r="N153">
            <v>1596000</v>
          </cell>
          <cell r="O153">
            <v>21800</v>
          </cell>
          <cell r="P153">
            <v>1526000</v>
          </cell>
        </row>
        <row r="154">
          <cell r="A154">
            <v>315</v>
          </cell>
          <cell r="B154" t="str">
            <v>Scalp Vein Set</v>
          </cell>
          <cell r="C154" t="str">
            <v>23G(한대용)</v>
          </cell>
          <cell r="D154">
            <v>70</v>
          </cell>
          <cell r="E154">
            <v>186000</v>
          </cell>
          <cell r="F154">
            <v>8711054.4000747968</v>
          </cell>
          <cell r="G154">
            <v>50000</v>
          </cell>
          <cell r="H154">
            <v>3500000</v>
          </cell>
          <cell r="M154">
            <v>68000</v>
          </cell>
          <cell r="N154">
            <v>4760000</v>
          </cell>
          <cell r="O154">
            <v>30700</v>
          </cell>
          <cell r="P154">
            <v>2149000</v>
          </cell>
        </row>
        <row r="155">
          <cell r="A155">
            <v>316</v>
          </cell>
          <cell r="B155" t="str">
            <v>Greenject- 1</v>
          </cell>
          <cell r="C155" t="str">
            <v>26G 1/2 (80-100)</v>
          </cell>
          <cell r="D155">
            <v>33</v>
          </cell>
          <cell r="E155">
            <v>497400</v>
          </cell>
          <cell r="F155">
            <v>13430936.211617045</v>
          </cell>
          <cell r="G155">
            <v>60000</v>
          </cell>
          <cell r="H155">
            <v>1980000</v>
          </cell>
          <cell r="I155">
            <v>129500</v>
          </cell>
          <cell r="J155">
            <v>4589700</v>
          </cell>
          <cell r="M155">
            <v>29300</v>
          </cell>
          <cell r="N155">
            <v>966900</v>
          </cell>
          <cell r="O155">
            <v>52600</v>
          </cell>
          <cell r="P155">
            <v>1735800</v>
          </cell>
        </row>
        <row r="156">
          <cell r="A156">
            <v>318</v>
          </cell>
          <cell r="B156" t="str">
            <v>Greenject- 1</v>
          </cell>
          <cell r="C156" t="str">
            <v>26G 1/2 (40-100)</v>
          </cell>
          <cell r="D156">
            <v>35</v>
          </cell>
          <cell r="E156">
            <v>151200</v>
          </cell>
          <cell r="F156">
            <v>3984981.7021276597</v>
          </cell>
          <cell r="I156">
            <v>15000</v>
          </cell>
          <cell r="J156">
            <v>441000</v>
          </cell>
          <cell r="M156">
            <v>91200</v>
          </cell>
          <cell r="N156">
            <v>3259488</v>
          </cell>
          <cell r="O156">
            <v>97200</v>
          </cell>
          <cell r="P156">
            <v>3473928</v>
          </cell>
        </row>
        <row r="157">
          <cell r="A157">
            <v>319</v>
          </cell>
          <cell r="B157" t="str">
            <v>Deltec P.H.Needle</v>
          </cell>
          <cell r="C157" t="str">
            <v>19G 1.0</v>
          </cell>
          <cell r="D157">
            <v>87</v>
          </cell>
          <cell r="E157">
            <v>5000</v>
          </cell>
          <cell r="F157">
            <v>492913.30283199454</v>
          </cell>
          <cell r="G157">
            <v>5000</v>
          </cell>
          <cell r="H157">
            <v>439750</v>
          </cell>
          <cell r="I157">
            <v>5000</v>
          </cell>
          <cell r="J157">
            <v>1282560</v>
          </cell>
        </row>
        <row r="158">
          <cell r="A158">
            <v>320</v>
          </cell>
          <cell r="B158" t="str">
            <v>Deltec P.H.Needle</v>
          </cell>
          <cell r="C158" t="str">
            <v>22G 1.5 90</v>
          </cell>
          <cell r="D158">
            <v>87</v>
          </cell>
          <cell r="E158">
            <v>0</v>
          </cell>
          <cell r="F158">
            <v>0</v>
          </cell>
          <cell r="G158">
            <v>5000</v>
          </cell>
          <cell r="H158">
            <v>435550</v>
          </cell>
          <cell r="I158">
            <v>5000</v>
          </cell>
          <cell r="J158">
            <v>1755082</v>
          </cell>
        </row>
        <row r="159">
          <cell r="A159">
            <v>323</v>
          </cell>
          <cell r="B159" t="str">
            <v>Greenject- 5</v>
          </cell>
          <cell r="C159" t="str">
            <v>22G 1 1/4 (외포)</v>
          </cell>
          <cell r="D159">
            <v>37</v>
          </cell>
          <cell r="E159">
            <v>12400</v>
          </cell>
          <cell r="F159">
            <v>523490</v>
          </cell>
          <cell r="M159">
            <v>12400</v>
          </cell>
          <cell r="N159">
            <v>458800</v>
          </cell>
          <cell r="O159">
            <v>12400</v>
          </cell>
          <cell r="P159">
            <v>458800</v>
          </cell>
        </row>
        <row r="160">
          <cell r="A160">
            <v>327</v>
          </cell>
          <cell r="B160" t="str">
            <v>Petri-dish  87pie</v>
          </cell>
          <cell r="C160" t="str">
            <v>(녹십자)</v>
          </cell>
          <cell r="D160">
            <v>73</v>
          </cell>
          <cell r="E160">
            <v>74000</v>
          </cell>
          <cell r="F160">
            <v>4239865.5330396472</v>
          </cell>
          <cell r="I160">
            <v>3000</v>
          </cell>
          <cell r="J160">
            <v>243000</v>
          </cell>
          <cell r="M160">
            <v>11000</v>
          </cell>
          <cell r="N160">
            <v>810810</v>
          </cell>
          <cell r="O160">
            <v>11000</v>
          </cell>
          <cell r="P160">
            <v>810810</v>
          </cell>
        </row>
        <row r="161">
          <cell r="A161">
            <v>328</v>
          </cell>
          <cell r="B161" t="str">
            <v>Petri-dish  100pie</v>
          </cell>
          <cell r="C161" t="str">
            <v>(녹십자)</v>
          </cell>
          <cell r="D161">
            <v>69</v>
          </cell>
          <cell r="E161">
            <v>35500</v>
          </cell>
          <cell r="F161">
            <v>1858943</v>
          </cell>
          <cell r="M161">
            <v>35500</v>
          </cell>
          <cell r="N161">
            <v>2477900</v>
          </cell>
          <cell r="O161">
            <v>35500</v>
          </cell>
          <cell r="P161">
            <v>2477900</v>
          </cell>
        </row>
        <row r="162">
          <cell r="A162">
            <v>330</v>
          </cell>
          <cell r="B162" t="str">
            <v>Green-Plate</v>
          </cell>
          <cell r="C162" t="str">
            <v>(녹)</v>
          </cell>
          <cell r="D162">
            <v>155</v>
          </cell>
          <cell r="E162">
            <v>29200</v>
          </cell>
          <cell r="F162">
            <v>3673270.4681663862</v>
          </cell>
          <cell r="G162">
            <v>38800</v>
          </cell>
          <cell r="H162">
            <v>6014000</v>
          </cell>
          <cell r="I162">
            <v>50800</v>
          </cell>
          <cell r="J162">
            <v>30480000</v>
          </cell>
          <cell r="M162">
            <v>17200</v>
          </cell>
          <cell r="N162">
            <v>2666000</v>
          </cell>
          <cell r="O162">
            <v>17200</v>
          </cell>
          <cell r="P162">
            <v>2666000</v>
          </cell>
        </row>
        <row r="163">
          <cell r="A163">
            <v>332</v>
          </cell>
          <cell r="B163" t="str">
            <v>수액 Set Q-Type</v>
          </cell>
          <cell r="C163" t="str">
            <v>군납용</v>
          </cell>
          <cell r="D163">
            <v>170</v>
          </cell>
          <cell r="E163">
            <v>144</v>
          </cell>
          <cell r="F163">
            <v>2543</v>
          </cell>
          <cell r="I163">
            <v>12096</v>
          </cell>
          <cell r="J163">
            <v>2056320</v>
          </cell>
        </row>
        <row r="164">
          <cell r="A164">
            <v>334</v>
          </cell>
          <cell r="B164" t="str">
            <v>Green-Needle</v>
          </cell>
          <cell r="C164" t="str">
            <v>21G 1</v>
          </cell>
          <cell r="D164">
            <v>10</v>
          </cell>
          <cell r="E164">
            <v>148100</v>
          </cell>
          <cell r="F164">
            <v>2221743.3707414833</v>
          </cell>
          <cell r="M164">
            <v>146000</v>
          </cell>
          <cell r="N164">
            <v>1480440</v>
          </cell>
          <cell r="O164">
            <v>146000</v>
          </cell>
          <cell r="P164">
            <v>1480440</v>
          </cell>
        </row>
        <row r="165">
          <cell r="A165">
            <v>337</v>
          </cell>
          <cell r="B165" t="str">
            <v>Green-Needle</v>
          </cell>
          <cell r="C165" t="str">
            <v>24G 3/4</v>
          </cell>
          <cell r="D165">
            <v>13</v>
          </cell>
          <cell r="E165">
            <v>644000</v>
          </cell>
          <cell r="F165">
            <v>7404542.1899838876</v>
          </cell>
          <cell r="G165">
            <v>454500</v>
          </cell>
          <cell r="H165">
            <v>5908500</v>
          </cell>
          <cell r="I165">
            <v>282000</v>
          </cell>
          <cell r="J165">
            <v>4884000</v>
          </cell>
          <cell r="K165">
            <v>100</v>
          </cell>
          <cell r="L165">
            <v>1300</v>
          </cell>
          <cell r="M165">
            <v>225100</v>
          </cell>
          <cell r="N165">
            <v>2926300</v>
          </cell>
          <cell r="O165">
            <v>195100</v>
          </cell>
          <cell r="P165">
            <v>2536300</v>
          </cell>
        </row>
        <row r="166">
          <cell r="A166">
            <v>338</v>
          </cell>
          <cell r="B166" t="str">
            <v>Green-Needle</v>
          </cell>
          <cell r="C166" t="str">
            <v>21G 1 1/4</v>
          </cell>
          <cell r="D166">
            <v>13</v>
          </cell>
          <cell r="E166">
            <v>425100</v>
          </cell>
          <cell r="F166">
            <v>4843640.7794870185</v>
          </cell>
          <cell r="I166">
            <v>120600</v>
          </cell>
          <cell r="J166">
            <v>2064610</v>
          </cell>
          <cell r="K166">
            <v>200</v>
          </cell>
          <cell r="L166">
            <v>2600</v>
          </cell>
          <cell r="M166">
            <v>41300</v>
          </cell>
          <cell r="N166">
            <v>536900</v>
          </cell>
          <cell r="O166">
            <v>39700</v>
          </cell>
          <cell r="P166">
            <v>516100</v>
          </cell>
        </row>
        <row r="167">
          <cell r="A167">
            <v>342</v>
          </cell>
          <cell r="B167" t="str">
            <v>Green-Needle (연세용)</v>
          </cell>
          <cell r="C167" t="str">
            <v>20G 1 1/4</v>
          </cell>
          <cell r="D167">
            <v>10</v>
          </cell>
          <cell r="E167">
            <v>84840</v>
          </cell>
          <cell r="F167">
            <v>126126.50702702704</v>
          </cell>
          <cell r="I167">
            <v>3600</v>
          </cell>
          <cell r="J167">
            <v>46800</v>
          </cell>
          <cell r="M167">
            <v>81240</v>
          </cell>
          <cell r="N167">
            <v>823772</v>
          </cell>
          <cell r="O167">
            <v>81240</v>
          </cell>
          <cell r="P167">
            <v>823772</v>
          </cell>
        </row>
        <row r="168">
          <cell r="A168">
            <v>355</v>
          </cell>
          <cell r="B168" t="str">
            <v>Scalp Vein Set</v>
          </cell>
          <cell r="C168" t="str">
            <v>수출용</v>
          </cell>
          <cell r="D168">
            <v>70</v>
          </cell>
          <cell r="E168">
            <v>381000</v>
          </cell>
          <cell r="F168">
            <v>20209799.198627308</v>
          </cell>
          <cell r="G168">
            <v>1522000</v>
          </cell>
          <cell r="H168">
            <v>106540000</v>
          </cell>
          <cell r="I168">
            <v>1574000</v>
          </cell>
          <cell r="J168">
            <v>138666827</v>
          </cell>
          <cell r="M168">
            <v>48000</v>
          </cell>
          <cell r="N168">
            <v>3360000</v>
          </cell>
          <cell r="O168">
            <v>48000</v>
          </cell>
          <cell r="P168">
            <v>3360000</v>
          </cell>
        </row>
        <row r="169">
          <cell r="A169">
            <v>358</v>
          </cell>
          <cell r="B169" t="str">
            <v>T.P.N Bag</v>
          </cell>
          <cell r="C169" t="str">
            <v>2L(삼성의료원용)</v>
          </cell>
          <cell r="D169">
            <v>1080</v>
          </cell>
          <cell r="E169">
            <v>0</v>
          </cell>
          <cell r="F169">
            <v>0</v>
          </cell>
          <cell r="G169">
            <v>5460</v>
          </cell>
          <cell r="H169">
            <v>5897127</v>
          </cell>
          <cell r="I169">
            <v>6900</v>
          </cell>
          <cell r="J169">
            <v>8869000</v>
          </cell>
          <cell r="M169">
            <v>-1440</v>
          </cell>
          <cell r="N169">
            <v>-1555286</v>
          </cell>
          <cell r="O169">
            <v>-40</v>
          </cell>
          <cell r="P169">
            <v>-43202</v>
          </cell>
        </row>
        <row r="170">
          <cell r="A170">
            <v>364</v>
          </cell>
          <cell r="B170" t="str">
            <v>A.V.F  Set</v>
          </cell>
          <cell r="C170" t="str">
            <v>16G S/H L/L(Set)</v>
          </cell>
          <cell r="D170">
            <v>490</v>
          </cell>
          <cell r="E170">
            <v>0</v>
          </cell>
          <cell r="F170">
            <v>0</v>
          </cell>
          <cell r="G170">
            <v>23500</v>
          </cell>
          <cell r="H170">
            <v>11515000</v>
          </cell>
          <cell r="I170">
            <v>5481</v>
          </cell>
          <cell r="J170">
            <v>4675132</v>
          </cell>
          <cell r="K170">
            <v>1100</v>
          </cell>
          <cell r="L170">
            <v>539000</v>
          </cell>
          <cell r="M170">
            <v>16919</v>
          </cell>
          <cell r="N170">
            <v>8290310</v>
          </cell>
          <cell r="O170">
            <v>6000</v>
          </cell>
          <cell r="P170">
            <v>2940000</v>
          </cell>
        </row>
        <row r="171">
          <cell r="A171">
            <v>377</v>
          </cell>
          <cell r="B171" t="str">
            <v>Greenject- 1</v>
          </cell>
          <cell r="C171" t="str">
            <v>(수출용)</v>
          </cell>
          <cell r="D171">
            <v>33</v>
          </cell>
          <cell r="E171">
            <v>0</v>
          </cell>
          <cell r="F171">
            <v>0</v>
          </cell>
          <cell r="G171">
            <v>365000</v>
          </cell>
          <cell r="H171">
            <v>12045000</v>
          </cell>
          <cell r="I171">
            <v>485000</v>
          </cell>
          <cell r="J171">
            <v>21455389</v>
          </cell>
          <cell r="M171">
            <v>-120000</v>
          </cell>
          <cell r="N171">
            <v>-3960000</v>
          </cell>
        </row>
        <row r="172">
          <cell r="A172">
            <v>378</v>
          </cell>
          <cell r="B172" t="str">
            <v>Greenject- 2</v>
          </cell>
          <cell r="C172" t="str">
            <v>(수출용)</v>
          </cell>
          <cell r="D172">
            <v>26</v>
          </cell>
          <cell r="E172">
            <v>350</v>
          </cell>
          <cell r="F172">
            <v>7809.0339129263493</v>
          </cell>
          <cell r="G172">
            <v>70000</v>
          </cell>
          <cell r="H172">
            <v>1855000</v>
          </cell>
          <cell r="I172">
            <v>70000</v>
          </cell>
          <cell r="J172">
            <v>3383879</v>
          </cell>
          <cell r="K172">
            <v>350</v>
          </cell>
          <cell r="L172">
            <v>9275</v>
          </cell>
        </row>
        <row r="173">
          <cell r="A173">
            <v>379</v>
          </cell>
          <cell r="B173" t="str">
            <v>Greenject- 3</v>
          </cell>
          <cell r="C173" t="str">
            <v>(수출용)</v>
          </cell>
          <cell r="D173">
            <v>26</v>
          </cell>
          <cell r="E173">
            <v>1149600</v>
          </cell>
          <cell r="F173">
            <v>26720983.077779543</v>
          </cell>
          <cell r="G173">
            <v>3850000</v>
          </cell>
          <cell r="H173">
            <v>102025000</v>
          </cell>
          <cell r="I173">
            <v>4026000</v>
          </cell>
          <cell r="J173">
            <v>162481655</v>
          </cell>
          <cell r="K173">
            <v>30</v>
          </cell>
          <cell r="L173">
            <v>795</v>
          </cell>
          <cell r="M173">
            <v>-176000</v>
          </cell>
          <cell r="N173">
            <v>-4664000</v>
          </cell>
          <cell r="O173">
            <v>320000</v>
          </cell>
          <cell r="P173">
            <v>8480000</v>
          </cell>
        </row>
        <row r="174">
          <cell r="A174">
            <v>380</v>
          </cell>
          <cell r="B174" t="str">
            <v>Greenject- 5</v>
          </cell>
          <cell r="C174" t="str">
            <v>(수출용)</v>
          </cell>
          <cell r="D174">
            <v>30</v>
          </cell>
          <cell r="E174">
            <v>9900</v>
          </cell>
          <cell r="F174">
            <v>240941.03517043215</v>
          </cell>
          <cell r="G174">
            <v>2635400</v>
          </cell>
          <cell r="H174">
            <v>80379700</v>
          </cell>
          <cell r="I174">
            <v>2765000</v>
          </cell>
          <cell r="J174">
            <v>131378712</v>
          </cell>
          <cell r="K174">
            <v>300</v>
          </cell>
          <cell r="L174">
            <v>9150</v>
          </cell>
          <cell r="M174">
            <v>-129600</v>
          </cell>
          <cell r="N174">
            <v>-3952800</v>
          </cell>
          <cell r="O174">
            <v>480000</v>
          </cell>
          <cell r="P174">
            <v>14640000</v>
          </cell>
        </row>
        <row r="175">
          <cell r="A175">
            <v>381</v>
          </cell>
          <cell r="B175" t="str">
            <v>Greenject- 10</v>
          </cell>
          <cell r="C175" t="str">
            <v>(수출용)</v>
          </cell>
          <cell r="D175">
            <v>41</v>
          </cell>
          <cell r="E175">
            <v>28850</v>
          </cell>
          <cell r="F175">
            <v>994376.68026906205</v>
          </cell>
          <cell r="G175">
            <v>389900</v>
          </cell>
          <cell r="H175">
            <v>15985900</v>
          </cell>
          <cell r="I175">
            <v>413900</v>
          </cell>
          <cell r="J175">
            <v>28810636</v>
          </cell>
          <cell r="K175">
            <v>250</v>
          </cell>
          <cell r="L175">
            <v>10250</v>
          </cell>
          <cell r="O175">
            <v>31500</v>
          </cell>
          <cell r="P175">
            <v>1291500</v>
          </cell>
        </row>
        <row r="176">
          <cell r="A176">
            <v>382</v>
          </cell>
          <cell r="B176" t="str">
            <v>Greenject- 20</v>
          </cell>
          <cell r="C176" t="str">
            <v>(수출용)</v>
          </cell>
          <cell r="D176">
            <v>63</v>
          </cell>
          <cell r="E176">
            <v>600</v>
          </cell>
          <cell r="F176">
            <v>28600.04693105317</v>
          </cell>
          <cell r="G176">
            <v>120400</v>
          </cell>
          <cell r="H176">
            <v>7585200</v>
          </cell>
          <cell r="I176">
            <v>175000</v>
          </cell>
          <cell r="J176">
            <v>12408792</v>
          </cell>
          <cell r="K176">
            <v>850</v>
          </cell>
          <cell r="L176">
            <v>53550</v>
          </cell>
          <cell r="M176">
            <v>-55000</v>
          </cell>
          <cell r="N176">
            <v>-3465000</v>
          </cell>
        </row>
        <row r="177">
          <cell r="A177">
            <v>384</v>
          </cell>
          <cell r="B177" t="str">
            <v>Greenject- 50</v>
          </cell>
          <cell r="C177" t="str">
            <v>(수출용)</v>
          </cell>
          <cell r="D177">
            <v>120</v>
          </cell>
          <cell r="E177">
            <v>1200</v>
          </cell>
          <cell r="F177">
            <v>146042.79283942046</v>
          </cell>
          <cell r="G177">
            <v>158000</v>
          </cell>
          <cell r="H177">
            <v>18960000</v>
          </cell>
          <cell r="I177">
            <v>158000</v>
          </cell>
          <cell r="J177">
            <v>27596973</v>
          </cell>
          <cell r="K177">
            <v>800</v>
          </cell>
          <cell r="L177">
            <v>96000</v>
          </cell>
        </row>
        <row r="178">
          <cell r="A178">
            <v>386</v>
          </cell>
          <cell r="B178" t="str">
            <v>Greenplast Set</v>
          </cell>
          <cell r="C178" t="str">
            <v>Dual Needle</v>
          </cell>
          <cell r="E178">
            <v>0</v>
          </cell>
          <cell r="F178">
            <v>0</v>
          </cell>
          <cell r="I178">
            <v>15524</v>
          </cell>
          <cell r="J178">
            <v>46572000</v>
          </cell>
          <cell r="M178">
            <v>-15524</v>
          </cell>
        </row>
        <row r="179">
          <cell r="A179">
            <v>390</v>
          </cell>
          <cell r="B179" t="str">
            <v>Green-Needle</v>
          </cell>
          <cell r="C179" t="str">
            <v>수출용</v>
          </cell>
          <cell r="D179">
            <v>10</v>
          </cell>
          <cell r="E179">
            <v>50000</v>
          </cell>
          <cell r="F179">
            <v>601385.66702606215</v>
          </cell>
          <cell r="G179">
            <v>1000000</v>
          </cell>
          <cell r="H179">
            <v>10740000</v>
          </cell>
          <cell r="I179">
            <v>1000000</v>
          </cell>
          <cell r="J179">
            <v>17710410</v>
          </cell>
        </row>
        <row r="180">
          <cell r="A180">
            <v>395</v>
          </cell>
          <cell r="B180" t="str">
            <v>Transfer Bag</v>
          </cell>
          <cell r="C180" t="str">
            <v>600mL</v>
          </cell>
          <cell r="D180">
            <v>598</v>
          </cell>
          <cell r="E180">
            <v>13067</v>
          </cell>
          <cell r="F180">
            <v>6161717.8611933468</v>
          </cell>
          <cell r="G180">
            <v>43940</v>
          </cell>
          <cell r="H180">
            <v>26307756</v>
          </cell>
          <cell r="I180">
            <v>38484</v>
          </cell>
          <cell r="J180">
            <v>57017673</v>
          </cell>
          <cell r="K180">
            <v>22</v>
          </cell>
          <cell r="L180">
            <v>13171</v>
          </cell>
          <cell r="M180">
            <v>8878</v>
          </cell>
          <cell r="N180">
            <v>5315435</v>
          </cell>
          <cell r="O180">
            <v>1982</v>
          </cell>
          <cell r="P180">
            <v>1186662</v>
          </cell>
        </row>
        <row r="181">
          <cell r="A181">
            <v>396</v>
          </cell>
          <cell r="B181" t="str">
            <v>Transfer Bag</v>
          </cell>
          <cell r="C181" t="str">
            <v>수출용(300mL)</v>
          </cell>
          <cell r="D181">
            <v>608</v>
          </cell>
          <cell r="E181">
            <v>8050</v>
          </cell>
          <cell r="F181">
            <v>3191554.8221105314</v>
          </cell>
          <cell r="G181">
            <v>74713</v>
          </cell>
          <cell r="H181">
            <v>45430733</v>
          </cell>
          <cell r="I181">
            <v>80600</v>
          </cell>
          <cell r="J181">
            <v>70962636</v>
          </cell>
          <cell r="K181">
            <v>213</v>
          </cell>
          <cell r="L181">
            <v>129518</v>
          </cell>
        </row>
        <row r="182">
          <cell r="A182">
            <v>397</v>
          </cell>
          <cell r="B182" t="str">
            <v>Peritosol 150</v>
          </cell>
          <cell r="C182" t="str">
            <v>0.5 L</v>
          </cell>
          <cell r="D182">
            <v>1354</v>
          </cell>
          <cell r="E182">
            <v>1028</v>
          </cell>
          <cell r="F182">
            <v>1544833.4015620933</v>
          </cell>
          <cell r="I182">
            <v>-106</v>
          </cell>
          <cell r="J182">
            <v>-138648</v>
          </cell>
          <cell r="M182">
            <v>1258</v>
          </cell>
          <cell r="N182">
            <v>1704249</v>
          </cell>
          <cell r="O182">
            <v>1452</v>
          </cell>
          <cell r="P182">
            <v>1967066</v>
          </cell>
        </row>
        <row r="183">
          <cell r="A183">
            <v>399</v>
          </cell>
          <cell r="B183" t="str">
            <v>Vacuject-Tube 5ML(3K)</v>
          </cell>
          <cell r="C183" t="str">
            <v>13*75</v>
          </cell>
          <cell r="E183">
            <v>414300</v>
          </cell>
          <cell r="F183">
            <v>29561259.950271033</v>
          </cell>
        </row>
        <row r="184">
          <cell r="A184">
            <v>427</v>
          </cell>
          <cell r="B184" t="str">
            <v>Vacuject-Tube 7 ML</v>
          </cell>
          <cell r="D184">
            <v>148</v>
          </cell>
          <cell r="E184">
            <v>0</v>
          </cell>
          <cell r="F184">
            <v>0</v>
          </cell>
          <cell r="K184">
            <v>1000</v>
          </cell>
          <cell r="L184">
            <v>148400</v>
          </cell>
          <cell r="M184">
            <v>9000</v>
          </cell>
          <cell r="N184">
            <v>1335600</v>
          </cell>
          <cell r="O184">
            <v>9000</v>
          </cell>
          <cell r="P184">
            <v>1335600</v>
          </cell>
        </row>
        <row r="185">
          <cell r="A185">
            <v>428</v>
          </cell>
          <cell r="B185" t="str">
            <v>Vacuject-Tube 10 ML</v>
          </cell>
          <cell r="D185">
            <v>145</v>
          </cell>
          <cell r="E185">
            <v>0</v>
          </cell>
          <cell r="F185">
            <v>0</v>
          </cell>
          <cell r="M185">
            <v>700</v>
          </cell>
          <cell r="N185">
            <v>101570</v>
          </cell>
          <cell r="O185">
            <v>700</v>
          </cell>
          <cell r="P185">
            <v>101570</v>
          </cell>
        </row>
        <row r="186">
          <cell r="A186">
            <v>431</v>
          </cell>
          <cell r="B186" t="str">
            <v>수혈 Set</v>
          </cell>
          <cell r="C186" t="str">
            <v>20G</v>
          </cell>
          <cell r="D186">
            <v>217</v>
          </cell>
          <cell r="E186">
            <v>130860</v>
          </cell>
          <cell r="F186">
            <v>27070251.324338164</v>
          </cell>
          <cell r="G186">
            <v>469800</v>
          </cell>
          <cell r="H186">
            <v>101946600</v>
          </cell>
          <cell r="I186">
            <v>542680</v>
          </cell>
          <cell r="J186">
            <v>120517606</v>
          </cell>
          <cell r="K186">
            <v>1440</v>
          </cell>
          <cell r="L186">
            <v>312480</v>
          </cell>
          <cell r="M186">
            <v>-15240</v>
          </cell>
          <cell r="N186">
            <v>-3307080</v>
          </cell>
          <cell r="O186">
            <v>6480</v>
          </cell>
          <cell r="P186">
            <v>1406160</v>
          </cell>
        </row>
        <row r="187">
          <cell r="A187">
            <v>434</v>
          </cell>
          <cell r="B187" t="str">
            <v>Greenpet-Tip</v>
          </cell>
          <cell r="C187" t="str">
            <v>G</v>
          </cell>
          <cell r="D187">
            <v>7</v>
          </cell>
          <cell r="E187">
            <v>541000</v>
          </cell>
          <cell r="F187">
            <v>5831220.5724020442</v>
          </cell>
          <cell r="M187">
            <v>535000</v>
          </cell>
          <cell r="N187">
            <v>3905500</v>
          </cell>
          <cell r="O187">
            <v>535000</v>
          </cell>
          <cell r="P187">
            <v>3905500</v>
          </cell>
        </row>
        <row r="188">
          <cell r="A188">
            <v>440</v>
          </cell>
          <cell r="B188" t="str">
            <v>Greenject- 10</v>
          </cell>
          <cell r="C188" t="str">
            <v>무침</v>
          </cell>
          <cell r="D188">
            <v>43</v>
          </cell>
          <cell r="E188">
            <v>40400</v>
          </cell>
          <cell r="F188">
            <v>1545677.9374967732</v>
          </cell>
          <cell r="G188">
            <v>280800</v>
          </cell>
          <cell r="H188">
            <v>12074400</v>
          </cell>
          <cell r="I188">
            <v>262800</v>
          </cell>
          <cell r="J188">
            <v>15768000</v>
          </cell>
          <cell r="M188">
            <v>57200</v>
          </cell>
          <cell r="N188">
            <v>2459600</v>
          </cell>
          <cell r="O188">
            <v>44400</v>
          </cell>
          <cell r="P188">
            <v>1909200</v>
          </cell>
        </row>
        <row r="189">
          <cell r="A189">
            <v>441</v>
          </cell>
          <cell r="B189" t="str">
            <v>Green- T/C</v>
          </cell>
          <cell r="C189" t="str">
            <v>Bottle</v>
          </cell>
          <cell r="D189">
            <v>120</v>
          </cell>
          <cell r="E189">
            <v>20</v>
          </cell>
          <cell r="F189">
            <v>1884</v>
          </cell>
          <cell r="M189">
            <v>20</v>
          </cell>
          <cell r="N189">
            <v>2400</v>
          </cell>
          <cell r="O189">
            <v>20</v>
          </cell>
          <cell r="P189">
            <v>2400</v>
          </cell>
        </row>
        <row r="190">
          <cell r="A190">
            <v>442</v>
          </cell>
          <cell r="B190" t="str">
            <v>수액 Set C-Type</v>
          </cell>
          <cell r="C190" t="str">
            <v>21G 녹(10EA)</v>
          </cell>
          <cell r="D190">
            <v>190</v>
          </cell>
          <cell r="E190">
            <v>0</v>
          </cell>
          <cell r="F190">
            <v>0</v>
          </cell>
          <cell r="G190">
            <v>152800</v>
          </cell>
          <cell r="H190">
            <v>29032000</v>
          </cell>
          <cell r="I190">
            <v>116000</v>
          </cell>
          <cell r="J190">
            <v>38280000</v>
          </cell>
          <cell r="M190">
            <v>36800</v>
          </cell>
          <cell r="N190">
            <v>6992000</v>
          </cell>
          <cell r="O190">
            <v>52800</v>
          </cell>
          <cell r="P190">
            <v>10032000</v>
          </cell>
        </row>
        <row r="191">
          <cell r="A191">
            <v>447</v>
          </cell>
          <cell r="B191" t="str">
            <v>Green-Tube</v>
          </cell>
          <cell r="C191" t="str">
            <v>10mL</v>
          </cell>
          <cell r="D191">
            <v>20</v>
          </cell>
          <cell r="E191">
            <v>184100</v>
          </cell>
          <cell r="F191">
            <v>3218814.3094782904</v>
          </cell>
          <cell r="G191">
            <v>199000</v>
          </cell>
          <cell r="H191">
            <v>3980000</v>
          </cell>
          <cell r="I191">
            <v>249000</v>
          </cell>
          <cell r="J191">
            <v>10315500</v>
          </cell>
          <cell r="M191">
            <v>-43300</v>
          </cell>
          <cell r="N191">
            <v>-866000</v>
          </cell>
          <cell r="O191">
            <v>23100</v>
          </cell>
          <cell r="P191">
            <v>462000</v>
          </cell>
        </row>
        <row r="192">
          <cell r="A192">
            <v>448</v>
          </cell>
          <cell r="B192" t="str">
            <v>수액 Set</v>
          </cell>
          <cell r="C192" t="str">
            <v>A-Type(서울대용)</v>
          </cell>
          <cell r="D192">
            <v>198</v>
          </cell>
          <cell r="E192">
            <v>0</v>
          </cell>
          <cell r="F192">
            <v>0</v>
          </cell>
          <cell r="G192">
            <v>174700</v>
          </cell>
          <cell r="H192">
            <v>34590600</v>
          </cell>
          <cell r="I192">
            <v>197500</v>
          </cell>
          <cell r="J192">
            <v>34633300</v>
          </cell>
          <cell r="M192">
            <v>400</v>
          </cell>
          <cell r="N192">
            <v>79200</v>
          </cell>
          <cell r="O192">
            <v>100</v>
          </cell>
          <cell r="P192">
            <v>19800</v>
          </cell>
        </row>
        <row r="193">
          <cell r="A193">
            <v>456</v>
          </cell>
          <cell r="B193" t="str">
            <v>Cryo Tube</v>
          </cell>
          <cell r="E193">
            <v>0</v>
          </cell>
          <cell r="F193">
            <v>0</v>
          </cell>
          <cell r="I193">
            <v>-3700</v>
          </cell>
          <cell r="J193">
            <v>-268000</v>
          </cell>
          <cell r="M193">
            <v>3700</v>
          </cell>
        </row>
        <row r="194">
          <cell r="A194">
            <v>464</v>
          </cell>
          <cell r="B194" t="str">
            <v>H.D.Sol-BC</v>
          </cell>
          <cell r="C194" t="str">
            <v>A 액</v>
          </cell>
          <cell r="D194">
            <v>4922</v>
          </cell>
          <cell r="E194">
            <v>0</v>
          </cell>
          <cell r="F194">
            <v>0</v>
          </cell>
          <cell r="G194">
            <v>266180</v>
          </cell>
          <cell r="H194">
            <v>310241770</v>
          </cell>
          <cell r="I194">
            <v>267247</v>
          </cell>
          <cell r="J194">
            <v>531866483</v>
          </cell>
          <cell r="K194">
            <v>23</v>
          </cell>
          <cell r="L194">
            <v>113214</v>
          </cell>
          <cell r="M194">
            <v>5057</v>
          </cell>
          <cell r="N194">
            <v>24892526</v>
          </cell>
          <cell r="O194">
            <v>3652</v>
          </cell>
          <cell r="P194">
            <v>17976568</v>
          </cell>
        </row>
        <row r="195">
          <cell r="A195">
            <v>468</v>
          </cell>
          <cell r="B195" t="str">
            <v>Greenject- 20</v>
          </cell>
          <cell r="C195" t="str">
            <v>18G 1 1/2</v>
          </cell>
          <cell r="D195">
            <v>65</v>
          </cell>
          <cell r="E195">
            <v>14350</v>
          </cell>
          <cell r="F195">
            <v>896356.78217899811</v>
          </cell>
          <cell r="G195">
            <v>129600</v>
          </cell>
          <cell r="H195">
            <v>8424000</v>
          </cell>
          <cell r="I195">
            <v>136050</v>
          </cell>
          <cell r="J195">
            <v>9836184</v>
          </cell>
          <cell r="M195">
            <v>12700</v>
          </cell>
          <cell r="N195">
            <v>825500</v>
          </cell>
          <cell r="O195">
            <v>10500</v>
          </cell>
          <cell r="P195">
            <v>682500</v>
          </cell>
        </row>
        <row r="196">
          <cell r="A196">
            <v>471</v>
          </cell>
          <cell r="B196" t="str">
            <v>H.D SOL-BC</v>
          </cell>
          <cell r="C196" t="str">
            <v>B 액</v>
          </cell>
          <cell r="D196">
            <v>2828</v>
          </cell>
          <cell r="E196">
            <v>710</v>
          </cell>
          <cell r="F196">
            <v>2432584.0997028719</v>
          </cell>
          <cell r="G196">
            <v>277620</v>
          </cell>
          <cell r="H196">
            <v>785156555</v>
          </cell>
          <cell r="I196">
            <v>277340</v>
          </cell>
          <cell r="J196">
            <v>533124023</v>
          </cell>
          <cell r="M196">
            <v>5342</v>
          </cell>
          <cell r="N196">
            <v>15108084</v>
          </cell>
          <cell r="O196">
            <v>3885</v>
          </cell>
          <cell r="P196">
            <v>10987440</v>
          </cell>
        </row>
        <row r="197">
          <cell r="A197">
            <v>474</v>
          </cell>
          <cell r="B197" t="str">
            <v>Peritosol휴대주머니</v>
          </cell>
          <cell r="C197" t="str">
            <v>가방식</v>
          </cell>
          <cell r="D197">
            <v>1638</v>
          </cell>
          <cell r="E197">
            <v>73</v>
          </cell>
          <cell r="F197">
            <v>121321.62</v>
          </cell>
          <cell r="M197">
            <v>101</v>
          </cell>
          <cell r="N197">
            <v>165475</v>
          </cell>
          <cell r="O197">
            <v>75</v>
          </cell>
          <cell r="P197">
            <v>122878</v>
          </cell>
        </row>
        <row r="198">
          <cell r="A198">
            <v>478</v>
          </cell>
          <cell r="B198" t="str">
            <v>Peritosol 복대</v>
          </cell>
          <cell r="C198" t="str">
            <v>벨트식</v>
          </cell>
          <cell r="D198">
            <v>2109</v>
          </cell>
          <cell r="E198">
            <v>445</v>
          </cell>
          <cell r="F198">
            <v>949032.691424196</v>
          </cell>
          <cell r="I198">
            <v>2</v>
          </cell>
          <cell r="J198">
            <v>3200</v>
          </cell>
          <cell r="M198">
            <v>166</v>
          </cell>
          <cell r="N198">
            <v>350106</v>
          </cell>
          <cell r="O198">
            <v>168</v>
          </cell>
          <cell r="P198">
            <v>354324</v>
          </cell>
        </row>
        <row r="199">
          <cell r="A199">
            <v>483</v>
          </cell>
          <cell r="B199" t="str">
            <v>Transfer Bag</v>
          </cell>
          <cell r="C199" t="str">
            <v>150mL(Q:소아용)</v>
          </cell>
          <cell r="D199">
            <v>1652</v>
          </cell>
          <cell r="E199">
            <v>0</v>
          </cell>
          <cell r="F199">
            <v>0</v>
          </cell>
          <cell r="G199">
            <v>179</v>
          </cell>
          <cell r="H199">
            <v>295761</v>
          </cell>
          <cell r="I199">
            <v>200</v>
          </cell>
          <cell r="J199">
            <v>2621650</v>
          </cell>
          <cell r="K199">
            <v>19</v>
          </cell>
          <cell r="L199">
            <v>31393</v>
          </cell>
          <cell r="M199">
            <v>-40</v>
          </cell>
          <cell r="N199">
            <v>-66091</v>
          </cell>
        </row>
        <row r="200">
          <cell r="A200">
            <v>488</v>
          </cell>
          <cell r="B200" t="str">
            <v>Neo Peritosol 150</v>
          </cell>
          <cell r="C200" t="str">
            <v>1 L</v>
          </cell>
          <cell r="D200">
            <v>1209</v>
          </cell>
          <cell r="E200">
            <v>1461</v>
          </cell>
          <cell r="F200">
            <v>2510716.4145220588</v>
          </cell>
          <cell r="M200">
            <v>751</v>
          </cell>
          <cell r="N200">
            <v>908033</v>
          </cell>
          <cell r="O200">
            <v>807</v>
          </cell>
          <cell r="P200">
            <v>975743</v>
          </cell>
        </row>
        <row r="201">
          <cell r="A201">
            <v>497</v>
          </cell>
          <cell r="B201" t="str">
            <v>원심튜브</v>
          </cell>
          <cell r="C201" t="str">
            <v>C50</v>
          </cell>
          <cell r="D201">
            <v>117</v>
          </cell>
          <cell r="E201">
            <v>0</v>
          </cell>
          <cell r="F201">
            <v>0</v>
          </cell>
          <cell r="I201">
            <v>2576</v>
          </cell>
          <cell r="J201">
            <v>179600</v>
          </cell>
          <cell r="K201">
            <v>288</v>
          </cell>
          <cell r="L201">
            <v>33747</v>
          </cell>
          <cell r="M201">
            <v>13428</v>
          </cell>
          <cell r="N201">
            <v>1573492</v>
          </cell>
          <cell r="O201">
            <v>15428</v>
          </cell>
          <cell r="P201">
            <v>1807852</v>
          </cell>
        </row>
        <row r="202">
          <cell r="A202">
            <v>498</v>
          </cell>
          <cell r="B202" t="str">
            <v>Delivery Set</v>
          </cell>
          <cell r="C202" t="str">
            <v>CDS-C3</v>
          </cell>
          <cell r="D202">
            <v>17297</v>
          </cell>
          <cell r="E202">
            <v>0</v>
          </cell>
          <cell r="F202">
            <v>0</v>
          </cell>
          <cell r="M202">
            <v>1</v>
          </cell>
          <cell r="N202">
            <v>17297</v>
          </cell>
          <cell r="O202">
            <v>1</v>
          </cell>
          <cell r="P202">
            <v>17297</v>
          </cell>
        </row>
        <row r="203">
          <cell r="A203">
            <v>516</v>
          </cell>
          <cell r="B203" t="str">
            <v>Peritosol휴대주머니</v>
          </cell>
          <cell r="C203" t="str">
            <v>복대식</v>
          </cell>
          <cell r="D203">
            <v>1659</v>
          </cell>
          <cell r="E203">
            <v>192</v>
          </cell>
          <cell r="F203">
            <v>880469.21142857149</v>
          </cell>
          <cell r="M203">
            <v>146</v>
          </cell>
          <cell r="N203">
            <v>242224</v>
          </cell>
          <cell r="O203">
            <v>124</v>
          </cell>
          <cell r="P203">
            <v>205725</v>
          </cell>
        </row>
        <row r="204">
          <cell r="A204">
            <v>517</v>
          </cell>
          <cell r="B204" t="str">
            <v>Peritosol Stand</v>
          </cell>
          <cell r="D204">
            <v>757</v>
          </cell>
          <cell r="E204">
            <v>70</v>
          </cell>
          <cell r="F204">
            <v>214774.38356164386</v>
          </cell>
          <cell r="G204">
            <v>450</v>
          </cell>
          <cell r="H204">
            <v>341050</v>
          </cell>
          <cell r="I204">
            <v>450</v>
          </cell>
          <cell r="J204">
            <v>810000</v>
          </cell>
          <cell r="M204">
            <v>27</v>
          </cell>
          <cell r="N204">
            <v>20462</v>
          </cell>
          <cell r="O204">
            <v>27</v>
          </cell>
          <cell r="P204">
            <v>20462</v>
          </cell>
        </row>
        <row r="205">
          <cell r="A205">
            <v>522</v>
          </cell>
          <cell r="B205" t="str">
            <v>I.V. Catheter</v>
          </cell>
          <cell r="C205" t="str">
            <v>24G 3/4</v>
          </cell>
          <cell r="D205">
            <v>250</v>
          </cell>
          <cell r="E205">
            <v>6975</v>
          </cell>
          <cell r="F205">
            <v>1839908.5824072431</v>
          </cell>
          <cell r="I205">
            <v>51450</v>
          </cell>
          <cell r="J205">
            <v>11072450</v>
          </cell>
          <cell r="M205">
            <v>-51062</v>
          </cell>
          <cell r="N205">
            <v>-12765500</v>
          </cell>
          <cell r="O205">
            <v>388</v>
          </cell>
          <cell r="P205">
            <v>97000</v>
          </cell>
        </row>
        <row r="206">
          <cell r="A206">
            <v>523</v>
          </cell>
          <cell r="B206" t="str">
            <v>Sample Cup</v>
          </cell>
          <cell r="C206" t="str">
            <v>R.C</v>
          </cell>
          <cell r="D206">
            <v>7</v>
          </cell>
          <cell r="E206">
            <v>251000</v>
          </cell>
          <cell r="F206">
            <v>1112371</v>
          </cell>
          <cell r="M206">
            <v>251000</v>
          </cell>
          <cell r="N206">
            <v>1972860</v>
          </cell>
          <cell r="O206">
            <v>251000</v>
          </cell>
          <cell r="P206">
            <v>1972860</v>
          </cell>
        </row>
        <row r="207">
          <cell r="A207">
            <v>526</v>
          </cell>
          <cell r="B207" t="str">
            <v>복강 Catheter</v>
          </cell>
          <cell r="C207" t="str">
            <v>Tenck. 2cuff(성인용)</v>
          </cell>
          <cell r="D207">
            <v>23329</v>
          </cell>
          <cell r="E207">
            <v>20</v>
          </cell>
          <cell r="F207">
            <v>490983.41733665724</v>
          </cell>
          <cell r="I207">
            <v>-2</v>
          </cell>
          <cell r="J207">
            <v>2670675</v>
          </cell>
          <cell r="M207">
            <v>63</v>
          </cell>
          <cell r="N207">
            <v>1469780</v>
          </cell>
          <cell r="O207">
            <v>4</v>
          </cell>
          <cell r="P207">
            <v>93319</v>
          </cell>
        </row>
        <row r="208">
          <cell r="A208">
            <v>528</v>
          </cell>
          <cell r="B208" t="str">
            <v>복강 Catheter</v>
          </cell>
          <cell r="C208" t="str">
            <v>T.W.H-O.Z-2</v>
          </cell>
          <cell r="D208">
            <v>49606</v>
          </cell>
          <cell r="E208">
            <v>96</v>
          </cell>
          <cell r="F208">
            <v>7972213.6774193551</v>
          </cell>
          <cell r="I208">
            <v>82</v>
          </cell>
          <cell r="J208">
            <v>2107000</v>
          </cell>
          <cell r="K208">
            <v>3</v>
          </cell>
          <cell r="L208">
            <v>148820</v>
          </cell>
          <cell r="M208">
            <v>11</v>
          </cell>
          <cell r="N208">
            <v>545675</v>
          </cell>
          <cell r="O208">
            <v>3</v>
          </cell>
          <cell r="P208">
            <v>148820</v>
          </cell>
        </row>
        <row r="209">
          <cell r="A209">
            <v>535</v>
          </cell>
          <cell r="B209" t="str">
            <v>복강 Catheter</v>
          </cell>
          <cell r="C209" t="str">
            <v>Tenck. 1cuff(소아용)</v>
          </cell>
          <cell r="D209">
            <v>16844</v>
          </cell>
          <cell r="E209">
            <v>42</v>
          </cell>
          <cell r="F209">
            <v>1052060.8965517243</v>
          </cell>
          <cell r="K209">
            <v>2</v>
          </cell>
          <cell r="L209">
            <v>33688</v>
          </cell>
          <cell r="M209">
            <v>52</v>
          </cell>
          <cell r="N209">
            <v>875893</v>
          </cell>
          <cell r="O209">
            <v>44</v>
          </cell>
          <cell r="P209">
            <v>741140</v>
          </cell>
        </row>
        <row r="210">
          <cell r="A210">
            <v>536</v>
          </cell>
          <cell r="B210" t="str">
            <v>복강 Catheter</v>
          </cell>
          <cell r="C210" t="str">
            <v>Tenck. 2cuff(소아용)</v>
          </cell>
          <cell r="D210">
            <v>23329</v>
          </cell>
          <cell r="E210">
            <v>354</v>
          </cell>
          <cell r="F210">
            <v>10059826.195514686</v>
          </cell>
          <cell r="I210">
            <v>28</v>
          </cell>
          <cell r="J210">
            <v>725200</v>
          </cell>
          <cell r="M210">
            <v>282</v>
          </cell>
          <cell r="N210">
            <v>6579019</v>
          </cell>
          <cell r="O210">
            <v>268</v>
          </cell>
          <cell r="P210">
            <v>6252401</v>
          </cell>
        </row>
        <row r="211">
          <cell r="A211">
            <v>553</v>
          </cell>
          <cell r="B211" t="str">
            <v>Green-Tube</v>
          </cell>
          <cell r="C211" t="str">
            <v>5mL(수출용)</v>
          </cell>
          <cell r="D211">
            <v>10</v>
          </cell>
          <cell r="E211">
            <v>0</v>
          </cell>
          <cell r="F211">
            <v>0</v>
          </cell>
          <cell r="G211">
            <v>600000</v>
          </cell>
          <cell r="H211">
            <v>6000000</v>
          </cell>
          <cell r="I211">
            <v>600000</v>
          </cell>
          <cell r="J211">
            <v>12419600</v>
          </cell>
        </row>
        <row r="212">
          <cell r="A212">
            <v>554</v>
          </cell>
          <cell r="B212" t="str">
            <v>A.V.F. Set</v>
          </cell>
          <cell r="C212" t="str">
            <v>16G(수출용)</v>
          </cell>
          <cell r="D212">
            <v>270</v>
          </cell>
          <cell r="E212">
            <v>0</v>
          </cell>
          <cell r="F212">
            <v>0</v>
          </cell>
          <cell r="G212">
            <v>50000</v>
          </cell>
          <cell r="H212">
            <v>13500000</v>
          </cell>
          <cell r="I212">
            <v>50000</v>
          </cell>
          <cell r="J212">
            <v>24196590</v>
          </cell>
        </row>
        <row r="213">
          <cell r="A213">
            <v>561</v>
          </cell>
          <cell r="B213" t="str">
            <v>Swanneck Catheter</v>
          </cell>
          <cell r="C213" t="str">
            <v>SN-T2-Right</v>
          </cell>
          <cell r="D213">
            <v>54920</v>
          </cell>
          <cell r="E213">
            <v>236</v>
          </cell>
          <cell r="F213">
            <v>12667355.911845731</v>
          </cell>
          <cell r="I213">
            <v>190</v>
          </cell>
          <cell r="J213">
            <v>10053571</v>
          </cell>
          <cell r="M213">
            <v>29</v>
          </cell>
          <cell r="N213">
            <v>1592680</v>
          </cell>
          <cell r="O213">
            <v>19</v>
          </cell>
          <cell r="P213">
            <v>1043480</v>
          </cell>
        </row>
        <row r="214">
          <cell r="A214">
            <v>562</v>
          </cell>
          <cell r="B214" t="str">
            <v>Swanneck Catheter</v>
          </cell>
          <cell r="C214" t="str">
            <v>SN-T2-Left</v>
          </cell>
          <cell r="D214">
            <v>54720</v>
          </cell>
          <cell r="E214">
            <v>29</v>
          </cell>
          <cell r="F214">
            <v>1372543.5810561194</v>
          </cell>
          <cell r="I214">
            <v>10</v>
          </cell>
          <cell r="J214">
            <v>2533477</v>
          </cell>
          <cell r="M214">
            <v>-5</v>
          </cell>
          <cell r="N214">
            <v>-273600</v>
          </cell>
          <cell r="O214">
            <v>5</v>
          </cell>
          <cell r="P214">
            <v>273600</v>
          </cell>
        </row>
        <row r="215">
          <cell r="A215">
            <v>563</v>
          </cell>
          <cell r="B215" t="str">
            <v>Peritosol 교환 Kit</v>
          </cell>
          <cell r="D215">
            <v>8757</v>
          </cell>
          <cell r="E215">
            <v>86</v>
          </cell>
          <cell r="F215">
            <v>779997.66953331989</v>
          </cell>
          <cell r="I215">
            <v>-38</v>
          </cell>
          <cell r="J215">
            <v>-307823</v>
          </cell>
          <cell r="M215">
            <v>154</v>
          </cell>
          <cell r="N215">
            <v>1348578</v>
          </cell>
          <cell r="O215">
            <v>68</v>
          </cell>
          <cell r="P215">
            <v>595476</v>
          </cell>
        </row>
        <row r="216">
          <cell r="A216">
            <v>571</v>
          </cell>
          <cell r="B216" t="str">
            <v>Haemonetics Bag</v>
          </cell>
          <cell r="C216">
            <v>690</v>
          </cell>
          <cell r="D216">
            <v>933</v>
          </cell>
          <cell r="E216">
            <v>20000</v>
          </cell>
          <cell r="F216">
            <v>23913593.216692675</v>
          </cell>
          <cell r="G216">
            <v>938640</v>
          </cell>
          <cell r="H216">
            <v>875891916</v>
          </cell>
          <cell r="I216">
            <v>950000</v>
          </cell>
          <cell r="J216">
            <v>645158609</v>
          </cell>
          <cell r="M216">
            <v>-11360</v>
          </cell>
          <cell r="N216">
            <v>-10600584</v>
          </cell>
          <cell r="O216">
            <v>40000</v>
          </cell>
          <cell r="P216">
            <v>37326000</v>
          </cell>
        </row>
        <row r="217">
          <cell r="A217">
            <v>585</v>
          </cell>
          <cell r="B217" t="str">
            <v>Peritosol 425</v>
          </cell>
          <cell r="C217" t="str">
            <v>0.5 L</v>
          </cell>
          <cell r="D217">
            <v>1364</v>
          </cell>
          <cell r="E217">
            <v>279</v>
          </cell>
          <cell r="F217">
            <v>341785.77439024387</v>
          </cell>
          <cell r="M217">
            <v>235</v>
          </cell>
          <cell r="N217">
            <v>320771</v>
          </cell>
          <cell r="O217">
            <v>279</v>
          </cell>
          <cell r="P217">
            <v>380831</v>
          </cell>
        </row>
        <row r="218">
          <cell r="A218">
            <v>587</v>
          </cell>
          <cell r="B218" t="str">
            <v>Extension Tube</v>
          </cell>
          <cell r="C218" t="str">
            <v>110cm</v>
          </cell>
          <cell r="D218">
            <v>105</v>
          </cell>
          <cell r="E218">
            <v>31500</v>
          </cell>
          <cell r="F218">
            <v>3115118.2863145364</v>
          </cell>
          <cell r="G218">
            <v>32800</v>
          </cell>
          <cell r="H218">
            <v>3444000</v>
          </cell>
          <cell r="I218">
            <v>44100</v>
          </cell>
          <cell r="J218">
            <v>5648500</v>
          </cell>
          <cell r="M218">
            <v>-10300</v>
          </cell>
          <cell r="N218">
            <v>-1081500</v>
          </cell>
        </row>
        <row r="219">
          <cell r="A219">
            <v>588</v>
          </cell>
          <cell r="B219" t="str">
            <v>Extension Tube</v>
          </cell>
          <cell r="C219" t="str">
            <v>150cm</v>
          </cell>
          <cell r="D219">
            <v>103</v>
          </cell>
          <cell r="E219">
            <v>54692</v>
          </cell>
          <cell r="F219">
            <v>5919290.8252702756</v>
          </cell>
          <cell r="G219">
            <v>28200</v>
          </cell>
          <cell r="H219">
            <v>2928006</v>
          </cell>
          <cell r="I219">
            <v>58450</v>
          </cell>
          <cell r="J219">
            <v>10188700</v>
          </cell>
          <cell r="M219">
            <v>-6300</v>
          </cell>
          <cell r="N219">
            <v>-654128</v>
          </cell>
          <cell r="O219">
            <v>300</v>
          </cell>
          <cell r="P219">
            <v>31148</v>
          </cell>
        </row>
        <row r="220">
          <cell r="A220">
            <v>589</v>
          </cell>
          <cell r="B220" t="str">
            <v>Extension Tube</v>
          </cell>
          <cell r="C220" t="str">
            <v>B-Type</v>
          </cell>
          <cell r="D220">
            <v>100</v>
          </cell>
          <cell r="E220">
            <v>31000</v>
          </cell>
          <cell r="F220">
            <v>3119406</v>
          </cell>
          <cell r="M220">
            <v>19600</v>
          </cell>
          <cell r="N220">
            <v>1960980</v>
          </cell>
          <cell r="O220">
            <v>19600</v>
          </cell>
          <cell r="P220">
            <v>1960980</v>
          </cell>
        </row>
        <row r="221">
          <cell r="A221">
            <v>590</v>
          </cell>
          <cell r="B221" t="str">
            <v>I.V. Catheter</v>
          </cell>
          <cell r="C221" t="str">
            <v>수출용</v>
          </cell>
          <cell r="D221">
            <v>250</v>
          </cell>
          <cell r="E221">
            <v>43000</v>
          </cell>
          <cell r="F221">
            <v>95031.948605597368</v>
          </cell>
          <cell r="G221">
            <v>-23000</v>
          </cell>
          <cell r="H221">
            <v>-5750000</v>
          </cell>
          <cell r="M221">
            <v>2000</v>
          </cell>
          <cell r="N221">
            <v>500000</v>
          </cell>
        </row>
        <row r="222">
          <cell r="A222">
            <v>611</v>
          </cell>
          <cell r="B222" t="str">
            <v>Peritosol 150</v>
          </cell>
          <cell r="C222" t="str">
            <v>1.5L</v>
          </cell>
          <cell r="D222">
            <v>2012</v>
          </cell>
          <cell r="E222">
            <v>4596</v>
          </cell>
          <cell r="F222">
            <v>9170170.3277988005</v>
          </cell>
          <cell r="G222">
            <v>2570</v>
          </cell>
          <cell r="H222">
            <v>5170840</v>
          </cell>
          <cell r="I222">
            <v>1214</v>
          </cell>
          <cell r="J222">
            <v>1889694</v>
          </cell>
          <cell r="K222">
            <v>468</v>
          </cell>
          <cell r="L222">
            <v>941616</v>
          </cell>
          <cell r="M222">
            <v>3237</v>
          </cell>
          <cell r="N222">
            <v>6512844</v>
          </cell>
          <cell r="O222">
            <v>4717</v>
          </cell>
          <cell r="P222">
            <v>9490604</v>
          </cell>
        </row>
        <row r="223">
          <cell r="A223">
            <v>623</v>
          </cell>
          <cell r="B223" t="str">
            <v>Assembled Needle</v>
          </cell>
          <cell r="C223" t="str">
            <v>(20G~26G)</v>
          </cell>
          <cell r="D223">
            <v>6</v>
          </cell>
          <cell r="E223">
            <v>16420000</v>
          </cell>
          <cell r="F223">
            <v>106393852.08630654</v>
          </cell>
          <cell r="G223">
            <v>2520000</v>
          </cell>
          <cell r="H223">
            <v>351884000</v>
          </cell>
          <cell r="I223">
            <v>3100000</v>
          </cell>
          <cell r="J223">
            <v>545861336</v>
          </cell>
          <cell r="M223">
            <v>-580000</v>
          </cell>
          <cell r="N223">
            <v>-3886000</v>
          </cell>
        </row>
        <row r="224">
          <cell r="A224">
            <v>624</v>
          </cell>
          <cell r="B224" t="str">
            <v>B.T Bag용 Cannula</v>
          </cell>
          <cell r="C224" t="str">
            <v>16G 56.5mm(수출용)</v>
          </cell>
          <cell r="D224">
            <v>21</v>
          </cell>
          <cell r="E224">
            <v>0</v>
          </cell>
          <cell r="F224">
            <v>0</v>
          </cell>
          <cell r="G224">
            <v>100000</v>
          </cell>
          <cell r="H224">
            <v>2155000</v>
          </cell>
          <cell r="I224">
            <v>350000</v>
          </cell>
          <cell r="J224">
            <v>15764965</v>
          </cell>
          <cell r="M224">
            <v>-200000</v>
          </cell>
          <cell r="N224">
            <v>-4310000</v>
          </cell>
        </row>
        <row r="225">
          <cell r="A225">
            <v>628</v>
          </cell>
          <cell r="B225" t="str">
            <v>백신주사기</v>
          </cell>
          <cell r="C225" t="str">
            <v>덕용 (관납)</v>
          </cell>
          <cell r="D225">
            <v>40</v>
          </cell>
          <cell r="E225">
            <v>199000</v>
          </cell>
          <cell r="F225">
            <v>6755025.8105269847</v>
          </cell>
          <cell r="M225">
            <v>89500</v>
          </cell>
          <cell r="N225">
            <v>3580000</v>
          </cell>
          <cell r="O225">
            <v>89500</v>
          </cell>
          <cell r="P225">
            <v>3580000</v>
          </cell>
        </row>
        <row r="226">
          <cell r="A226">
            <v>632</v>
          </cell>
          <cell r="B226" t="str">
            <v>Peritosol 250</v>
          </cell>
          <cell r="C226" t="str">
            <v>1.5L</v>
          </cell>
          <cell r="D226">
            <v>2030</v>
          </cell>
          <cell r="E226">
            <v>290</v>
          </cell>
          <cell r="F226">
            <v>594586.93530773232</v>
          </cell>
          <cell r="G226">
            <v>611</v>
          </cell>
          <cell r="H226">
            <v>1240476</v>
          </cell>
          <cell r="K226">
            <v>611</v>
          </cell>
          <cell r="L226">
            <v>1240476</v>
          </cell>
          <cell r="M226">
            <v>618</v>
          </cell>
          <cell r="N226">
            <v>1254687</v>
          </cell>
          <cell r="O226">
            <v>618</v>
          </cell>
          <cell r="P226">
            <v>1254687</v>
          </cell>
        </row>
        <row r="227">
          <cell r="A227">
            <v>633</v>
          </cell>
          <cell r="B227" t="str">
            <v>Peritosol 425</v>
          </cell>
          <cell r="C227" t="str">
            <v>1.5L</v>
          </cell>
          <cell r="D227">
            <v>2047</v>
          </cell>
          <cell r="E227">
            <v>3221</v>
          </cell>
          <cell r="F227">
            <v>6604153.2683567554</v>
          </cell>
          <cell r="G227">
            <v>1776</v>
          </cell>
          <cell r="H227">
            <v>3636058</v>
          </cell>
          <cell r="I227">
            <v>678</v>
          </cell>
          <cell r="J227">
            <v>1000800</v>
          </cell>
          <cell r="M227">
            <v>3732</v>
          </cell>
          <cell r="N227">
            <v>7640635</v>
          </cell>
          <cell r="O227">
            <v>3841</v>
          </cell>
          <cell r="P227">
            <v>7863794</v>
          </cell>
        </row>
        <row r="228">
          <cell r="A228">
            <v>637</v>
          </cell>
          <cell r="B228" t="str">
            <v>Sili Stopper</v>
          </cell>
          <cell r="C228" t="str">
            <v>P-12</v>
          </cell>
          <cell r="D228">
            <v>486</v>
          </cell>
          <cell r="E228">
            <v>1930</v>
          </cell>
          <cell r="F228">
            <v>2487932.8618628187</v>
          </cell>
          <cell r="I228">
            <v>100</v>
          </cell>
          <cell r="J228">
            <v>-46400</v>
          </cell>
          <cell r="M228">
            <v>2400</v>
          </cell>
          <cell r="N228">
            <v>1166400</v>
          </cell>
          <cell r="O228">
            <v>2500</v>
          </cell>
          <cell r="P228">
            <v>1215000</v>
          </cell>
        </row>
        <row r="229">
          <cell r="A229">
            <v>638</v>
          </cell>
          <cell r="B229" t="str">
            <v>Sili Stopper</v>
          </cell>
          <cell r="C229" t="str">
            <v>P-15</v>
          </cell>
          <cell r="D229">
            <v>579</v>
          </cell>
          <cell r="E229">
            <v>7880</v>
          </cell>
          <cell r="F229">
            <v>9538943.504818147</v>
          </cell>
          <cell r="I229">
            <v>1500</v>
          </cell>
          <cell r="J229">
            <v>701920</v>
          </cell>
          <cell r="M229">
            <v>3600</v>
          </cell>
          <cell r="N229">
            <v>2084400</v>
          </cell>
          <cell r="O229">
            <v>5100</v>
          </cell>
          <cell r="P229">
            <v>2952900</v>
          </cell>
        </row>
        <row r="230">
          <cell r="A230">
            <v>639</v>
          </cell>
          <cell r="B230" t="str">
            <v>Sili Stopper</v>
          </cell>
          <cell r="C230" t="str">
            <v>P-17</v>
          </cell>
          <cell r="D230">
            <v>621</v>
          </cell>
          <cell r="E230">
            <v>9130</v>
          </cell>
          <cell r="F230">
            <v>7177205.3399929954</v>
          </cell>
          <cell r="I230">
            <v>4100</v>
          </cell>
          <cell r="J230">
            <v>2433924</v>
          </cell>
          <cell r="M230">
            <v>-1200</v>
          </cell>
          <cell r="N230">
            <v>-745200</v>
          </cell>
          <cell r="O230">
            <v>2900</v>
          </cell>
          <cell r="P230">
            <v>1800900</v>
          </cell>
        </row>
        <row r="231">
          <cell r="A231">
            <v>640</v>
          </cell>
          <cell r="B231" t="str">
            <v>Sili Stopper</v>
          </cell>
          <cell r="C231" t="str">
            <v>P-19</v>
          </cell>
          <cell r="E231">
            <v>0</v>
          </cell>
          <cell r="F231">
            <v>0</v>
          </cell>
          <cell r="I231">
            <v>-2400</v>
          </cell>
          <cell r="J231">
            <v>-1631346</v>
          </cell>
          <cell r="M231">
            <v>2400</v>
          </cell>
        </row>
        <row r="232">
          <cell r="A232">
            <v>641</v>
          </cell>
          <cell r="B232" t="str">
            <v>Sili Stopper</v>
          </cell>
          <cell r="C232" t="str">
            <v>P-22</v>
          </cell>
          <cell r="E232">
            <v>3775</v>
          </cell>
          <cell r="F232">
            <v>4698477.8538789488</v>
          </cell>
          <cell r="I232">
            <v>300</v>
          </cell>
          <cell r="J232">
            <v>238800</v>
          </cell>
          <cell r="M232">
            <v>-300</v>
          </cell>
        </row>
        <row r="233">
          <cell r="A233">
            <v>642</v>
          </cell>
          <cell r="B233" t="str">
            <v>Sili Stopper</v>
          </cell>
          <cell r="C233" t="str">
            <v>P-24</v>
          </cell>
          <cell r="E233">
            <v>526</v>
          </cell>
          <cell r="F233">
            <v>664698.95434770233</v>
          </cell>
          <cell r="I233">
            <v>-1000</v>
          </cell>
          <cell r="J233">
            <v>-836000</v>
          </cell>
          <cell r="M233">
            <v>1000</v>
          </cell>
        </row>
        <row r="234">
          <cell r="A234">
            <v>643</v>
          </cell>
          <cell r="B234" t="str">
            <v>Sili Stopper</v>
          </cell>
          <cell r="C234" t="str">
            <v>P-32</v>
          </cell>
          <cell r="D234">
            <v>1273</v>
          </cell>
          <cell r="E234">
            <v>22270</v>
          </cell>
          <cell r="F234">
            <v>31127435.082882665</v>
          </cell>
          <cell r="I234">
            <v>6300</v>
          </cell>
          <cell r="J234">
            <v>6801755</v>
          </cell>
          <cell r="M234">
            <v>6600</v>
          </cell>
          <cell r="N234">
            <v>8401800</v>
          </cell>
          <cell r="O234">
            <v>11850</v>
          </cell>
          <cell r="P234">
            <v>15085050</v>
          </cell>
        </row>
        <row r="235">
          <cell r="A235">
            <v>647</v>
          </cell>
          <cell r="B235" t="str">
            <v>수액 Set</v>
          </cell>
          <cell r="C235" t="str">
            <v>C-Type(서울대용)</v>
          </cell>
          <cell r="D235">
            <v>198</v>
          </cell>
          <cell r="E235">
            <v>0</v>
          </cell>
          <cell r="F235">
            <v>0</v>
          </cell>
          <cell r="M235">
            <v>5600</v>
          </cell>
          <cell r="N235">
            <v>1108800</v>
          </cell>
          <cell r="O235">
            <v>5600</v>
          </cell>
          <cell r="P235">
            <v>1108800</v>
          </cell>
        </row>
        <row r="236">
          <cell r="A236">
            <v>651</v>
          </cell>
          <cell r="B236" t="str">
            <v>I.V. Catheter</v>
          </cell>
          <cell r="C236" t="str">
            <v>18G 1 1/4</v>
          </cell>
          <cell r="D236">
            <v>250</v>
          </cell>
          <cell r="E236">
            <v>47780</v>
          </cell>
          <cell r="F236">
            <v>3093874.4682178139</v>
          </cell>
          <cell r="I236">
            <v>150</v>
          </cell>
          <cell r="J236">
            <v>47400</v>
          </cell>
          <cell r="M236">
            <v>13430</v>
          </cell>
          <cell r="N236">
            <v>3357500</v>
          </cell>
          <cell r="O236">
            <v>10580</v>
          </cell>
          <cell r="P236">
            <v>2645000</v>
          </cell>
        </row>
        <row r="237">
          <cell r="A237">
            <v>652</v>
          </cell>
          <cell r="B237" t="str">
            <v>Haemonetics Bag</v>
          </cell>
          <cell r="C237">
            <v>19442</v>
          </cell>
          <cell r="D237">
            <v>430</v>
          </cell>
          <cell r="E237">
            <v>0</v>
          </cell>
          <cell r="F237">
            <v>0</v>
          </cell>
          <cell r="G237">
            <v>120000</v>
          </cell>
          <cell r="H237">
            <v>51715200</v>
          </cell>
          <cell r="I237">
            <v>120000</v>
          </cell>
          <cell r="J237">
            <v>123475232</v>
          </cell>
        </row>
        <row r="238">
          <cell r="A238">
            <v>653</v>
          </cell>
          <cell r="B238" t="str">
            <v>A.V.F. Set</v>
          </cell>
          <cell r="C238" t="str">
            <v>16G Luer Lock</v>
          </cell>
          <cell r="D238">
            <v>270</v>
          </cell>
          <cell r="E238">
            <v>18062</v>
          </cell>
          <cell r="F238">
            <v>4479894.9545392441</v>
          </cell>
          <cell r="G238">
            <v>-2400</v>
          </cell>
          <cell r="H238">
            <v>-648000</v>
          </cell>
          <cell r="I238">
            <v>5000</v>
          </cell>
          <cell r="J238">
            <v>1300000</v>
          </cell>
          <cell r="K238">
            <v>200</v>
          </cell>
          <cell r="L238">
            <v>54000</v>
          </cell>
          <cell r="M238">
            <v>5462</v>
          </cell>
          <cell r="N238">
            <v>1474740</v>
          </cell>
          <cell r="O238">
            <v>5462</v>
          </cell>
          <cell r="P238">
            <v>1474740</v>
          </cell>
        </row>
        <row r="239">
          <cell r="A239">
            <v>664</v>
          </cell>
          <cell r="B239" t="str">
            <v>복강관류액주입관</v>
          </cell>
          <cell r="C239" t="str">
            <v>Y-Set</v>
          </cell>
          <cell r="D239">
            <v>1601</v>
          </cell>
          <cell r="E239">
            <v>168</v>
          </cell>
          <cell r="F239">
            <v>28862.400000000001</v>
          </cell>
          <cell r="M239">
            <v>43</v>
          </cell>
          <cell r="N239">
            <v>68856</v>
          </cell>
          <cell r="O239">
            <v>43</v>
          </cell>
          <cell r="P239">
            <v>68856</v>
          </cell>
        </row>
        <row r="240">
          <cell r="A240">
            <v>666</v>
          </cell>
          <cell r="B240" t="str">
            <v>염화벤잘 코늄액</v>
          </cell>
          <cell r="C240" t="str">
            <v>100 ml</v>
          </cell>
          <cell r="D240">
            <v>2050</v>
          </cell>
          <cell r="E240">
            <v>169</v>
          </cell>
          <cell r="F240">
            <v>503130.18245125347</v>
          </cell>
          <cell r="I240">
            <v>-50</v>
          </cell>
          <cell r="J240">
            <v>-60000</v>
          </cell>
          <cell r="M240">
            <v>230</v>
          </cell>
          <cell r="N240">
            <v>471696</v>
          </cell>
        </row>
        <row r="241">
          <cell r="A241">
            <v>667</v>
          </cell>
          <cell r="B241" t="str">
            <v>Extension Tube</v>
          </cell>
          <cell r="C241" t="str">
            <v>90cm</v>
          </cell>
          <cell r="D241">
            <v>95</v>
          </cell>
          <cell r="E241">
            <v>135918</v>
          </cell>
          <cell r="F241">
            <v>12973138.015070435</v>
          </cell>
          <cell r="G241">
            <v>185200</v>
          </cell>
          <cell r="H241">
            <v>17594000</v>
          </cell>
          <cell r="I241">
            <v>180000</v>
          </cell>
          <cell r="J241">
            <v>20262152</v>
          </cell>
          <cell r="M241">
            <v>29368</v>
          </cell>
          <cell r="N241">
            <v>2789960</v>
          </cell>
          <cell r="O241">
            <v>38468</v>
          </cell>
          <cell r="P241">
            <v>3654460</v>
          </cell>
        </row>
        <row r="242">
          <cell r="A242">
            <v>691</v>
          </cell>
          <cell r="B242" t="str">
            <v>C.T. 촬영용 Set</v>
          </cell>
          <cell r="E242">
            <v>400</v>
          </cell>
          <cell r="F242">
            <v>242406</v>
          </cell>
          <cell r="M242">
            <v>400</v>
          </cell>
          <cell r="O242">
            <v>400</v>
          </cell>
        </row>
        <row r="243">
          <cell r="A243">
            <v>698</v>
          </cell>
          <cell r="B243" t="str">
            <v>혈액 Bag ACD-A</v>
          </cell>
          <cell r="C243" t="str">
            <v>250mL</v>
          </cell>
          <cell r="D243">
            <v>840</v>
          </cell>
          <cell r="E243">
            <v>0</v>
          </cell>
          <cell r="F243">
            <v>0</v>
          </cell>
          <cell r="G243">
            <v>30274</v>
          </cell>
          <cell r="H243">
            <v>25455287</v>
          </cell>
          <cell r="I243">
            <v>20000</v>
          </cell>
          <cell r="J243">
            <v>20000000</v>
          </cell>
          <cell r="K243">
            <v>30</v>
          </cell>
          <cell r="L243">
            <v>25224</v>
          </cell>
          <cell r="M243">
            <v>10244</v>
          </cell>
          <cell r="N243">
            <v>8613462</v>
          </cell>
          <cell r="O243">
            <v>5222</v>
          </cell>
          <cell r="P243">
            <v>4390814</v>
          </cell>
        </row>
        <row r="244">
          <cell r="A244">
            <v>701</v>
          </cell>
          <cell r="B244" t="str">
            <v>수액 Set</v>
          </cell>
          <cell r="C244" t="str">
            <v>KIWOO</v>
          </cell>
          <cell r="E244">
            <v>0</v>
          </cell>
          <cell r="F244">
            <v>0</v>
          </cell>
          <cell r="I244">
            <v>-2000</v>
          </cell>
          <cell r="J244">
            <v>-1722000</v>
          </cell>
          <cell r="M244">
            <v>2000</v>
          </cell>
        </row>
        <row r="245">
          <cell r="A245">
            <v>717</v>
          </cell>
          <cell r="B245" t="str">
            <v>Neo Peritosol 425</v>
          </cell>
          <cell r="C245" t="str">
            <v>1 L</v>
          </cell>
          <cell r="D245">
            <v>1230</v>
          </cell>
          <cell r="E245">
            <v>3662</v>
          </cell>
          <cell r="F245">
            <v>6746023.2669224562</v>
          </cell>
          <cell r="M245">
            <v>2103</v>
          </cell>
          <cell r="N245">
            <v>2588055</v>
          </cell>
          <cell r="O245">
            <v>2367</v>
          </cell>
          <cell r="P245">
            <v>2912947</v>
          </cell>
        </row>
        <row r="246">
          <cell r="A246">
            <v>735</v>
          </cell>
          <cell r="B246" t="str">
            <v>H.D.SOL-2(S)</v>
          </cell>
          <cell r="C246" t="str">
            <v>20L</v>
          </cell>
          <cell r="D246">
            <v>12437</v>
          </cell>
          <cell r="E246">
            <v>119</v>
          </cell>
          <cell r="F246">
            <v>1620080.8418526519</v>
          </cell>
          <cell r="G246">
            <v>330</v>
          </cell>
          <cell r="H246">
            <v>4104322</v>
          </cell>
          <cell r="I246">
            <v>350</v>
          </cell>
          <cell r="J246">
            <v>3809385</v>
          </cell>
          <cell r="M246">
            <v>72</v>
          </cell>
          <cell r="N246">
            <v>895488</v>
          </cell>
          <cell r="O246">
            <v>69</v>
          </cell>
          <cell r="P246">
            <v>858176</v>
          </cell>
        </row>
        <row r="247">
          <cell r="A247">
            <v>739</v>
          </cell>
          <cell r="B247" t="str">
            <v>혈액 Bag Needle</v>
          </cell>
          <cell r="C247" t="str">
            <v>수출용(사각)</v>
          </cell>
          <cell r="D247">
            <v>86</v>
          </cell>
          <cell r="E247">
            <v>0</v>
          </cell>
          <cell r="F247">
            <v>0</v>
          </cell>
          <cell r="G247">
            <v>1380000</v>
          </cell>
          <cell r="H247">
            <v>118680000</v>
          </cell>
          <cell r="I247">
            <v>1279000</v>
          </cell>
          <cell r="J247">
            <v>159254000</v>
          </cell>
          <cell r="K247">
            <v>1000</v>
          </cell>
          <cell r="L247">
            <v>86000</v>
          </cell>
          <cell r="M247">
            <v>100000</v>
          </cell>
          <cell r="N247">
            <v>8600000</v>
          </cell>
          <cell r="O247">
            <v>100000</v>
          </cell>
          <cell r="P247">
            <v>8600000</v>
          </cell>
        </row>
        <row r="248">
          <cell r="A248">
            <v>740</v>
          </cell>
          <cell r="B248" t="str">
            <v>혈액회로</v>
          </cell>
          <cell r="C248" t="str">
            <v>GCL-216-E</v>
          </cell>
          <cell r="D248">
            <v>3261</v>
          </cell>
          <cell r="E248">
            <v>1652</v>
          </cell>
          <cell r="F248">
            <v>5579374.8864583336</v>
          </cell>
          <cell r="K248">
            <v>2</v>
          </cell>
          <cell r="L248">
            <v>6522</v>
          </cell>
          <cell r="M248">
            <v>852</v>
          </cell>
          <cell r="N248">
            <v>2778661</v>
          </cell>
          <cell r="O248">
            <v>852</v>
          </cell>
          <cell r="P248">
            <v>2778661</v>
          </cell>
        </row>
        <row r="249">
          <cell r="A249">
            <v>752</v>
          </cell>
          <cell r="B249" t="str">
            <v>Deltec P.H Blunt Needle</v>
          </cell>
          <cell r="C249" t="str">
            <v>18G 45deg.</v>
          </cell>
          <cell r="D249">
            <v>110</v>
          </cell>
          <cell r="E249">
            <v>0</v>
          </cell>
          <cell r="F249">
            <v>0</v>
          </cell>
          <cell r="G249">
            <v>5000</v>
          </cell>
          <cell r="H249">
            <v>550700</v>
          </cell>
          <cell r="I249">
            <v>5000</v>
          </cell>
          <cell r="J249">
            <v>1704038</v>
          </cell>
        </row>
        <row r="250">
          <cell r="A250">
            <v>753</v>
          </cell>
          <cell r="B250" t="str">
            <v>Deltec P.H Blunt Needle</v>
          </cell>
          <cell r="C250" t="str">
            <v>22G Straight</v>
          </cell>
          <cell r="D250">
            <v>82</v>
          </cell>
          <cell r="E250">
            <v>0</v>
          </cell>
          <cell r="F250">
            <v>0</v>
          </cell>
          <cell r="G250">
            <v>5000</v>
          </cell>
          <cell r="H250">
            <v>413700</v>
          </cell>
          <cell r="I250">
            <v>5000</v>
          </cell>
          <cell r="J250">
            <v>1022423</v>
          </cell>
        </row>
        <row r="251">
          <cell r="A251">
            <v>756</v>
          </cell>
          <cell r="B251" t="str">
            <v>Stopcock manifold</v>
          </cell>
          <cell r="E251">
            <v>0</v>
          </cell>
          <cell r="F251">
            <v>0</v>
          </cell>
          <cell r="G251">
            <v>2030</v>
          </cell>
          <cell r="I251">
            <v>2030</v>
          </cell>
          <cell r="J251">
            <v>3045000</v>
          </cell>
        </row>
        <row r="252">
          <cell r="A252">
            <v>762</v>
          </cell>
          <cell r="B252" t="str">
            <v>Transfer Bag</v>
          </cell>
          <cell r="C252" t="str">
            <v>1000mL</v>
          </cell>
          <cell r="D252">
            <v>748</v>
          </cell>
          <cell r="E252">
            <v>3712</v>
          </cell>
          <cell r="F252">
            <v>2328806.8090254553</v>
          </cell>
          <cell r="G252">
            <v>4600</v>
          </cell>
          <cell r="H252">
            <v>3443238</v>
          </cell>
          <cell r="I252">
            <v>3444</v>
          </cell>
          <cell r="J252">
            <v>8539018</v>
          </cell>
          <cell r="K252">
            <v>20</v>
          </cell>
          <cell r="L252">
            <v>14970</v>
          </cell>
          <cell r="M252">
            <v>3679</v>
          </cell>
          <cell r="N252">
            <v>2753841</v>
          </cell>
          <cell r="O252">
            <v>2849</v>
          </cell>
          <cell r="P252">
            <v>2132561</v>
          </cell>
        </row>
        <row r="253">
          <cell r="A253">
            <v>775</v>
          </cell>
          <cell r="B253" t="str">
            <v>하트만주</v>
          </cell>
          <cell r="C253" t="str">
            <v>1000ml</v>
          </cell>
          <cell r="D253">
            <v>1148</v>
          </cell>
          <cell r="E253">
            <v>30</v>
          </cell>
          <cell r="F253">
            <v>33108</v>
          </cell>
          <cell r="M253">
            <v>30</v>
          </cell>
          <cell r="N253">
            <v>34440</v>
          </cell>
          <cell r="O253">
            <v>30</v>
          </cell>
          <cell r="P253">
            <v>34440</v>
          </cell>
        </row>
        <row r="254">
          <cell r="A254">
            <v>783</v>
          </cell>
          <cell r="B254" t="str">
            <v>Deltec</v>
          </cell>
          <cell r="C254" t="str">
            <v>Clip</v>
          </cell>
          <cell r="D254">
            <v>14</v>
          </cell>
          <cell r="E254">
            <v>165000</v>
          </cell>
          <cell r="F254">
            <v>2559413.6671186262</v>
          </cell>
          <cell r="G254">
            <v>2155000</v>
          </cell>
          <cell r="H254">
            <v>31247500</v>
          </cell>
          <cell r="I254">
            <v>2155000</v>
          </cell>
          <cell r="J254">
            <v>194467532</v>
          </cell>
        </row>
        <row r="255">
          <cell r="A255">
            <v>786</v>
          </cell>
          <cell r="B255" t="str">
            <v>수액 Set</v>
          </cell>
          <cell r="C255" t="str">
            <v>C-A Type</v>
          </cell>
          <cell r="D255">
            <v>249</v>
          </cell>
          <cell r="E255">
            <v>4460</v>
          </cell>
          <cell r="F255">
            <v>596854</v>
          </cell>
          <cell r="M255">
            <v>4460</v>
          </cell>
          <cell r="N255">
            <v>1112412</v>
          </cell>
          <cell r="O255">
            <v>4460</v>
          </cell>
          <cell r="P255">
            <v>1112412</v>
          </cell>
        </row>
        <row r="256">
          <cell r="A256">
            <v>788</v>
          </cell>
          <cell r="B256" t="str">
            <v>혈액 Bag ACD-A</v>
          </cell>
          <cell r="C256" t="str">
            <v>500mL</v>
          </cell>
          <cell r="D256">
            <v>1061</v>
          </cell>
          <cell r="E256">
            <v>18805</v>
          </cell>
          <cell r="F256">
            <v>30084343.573748492</v>
          </cell>
          <cell r="G256">
            <v>11791</v>
          </cell>
          <cell r="H256">
            <v>12520627</v>
          </cell>
          <cell r="I256">
            <v>13725</v>
          </cell>
          <cell r="J256">
            <v>50109520</v>
          </cell>
          <cell r="K256">
            <v>15</v>
          </cell>
          <cell r="L256">
            <v>15928</v>
          </cell>
          <cell r="M256">
            <v>16</v>
          </cell>
          <cell r="N256">
            <v>16990</v>
          </cell>
          <cell r="O256">
            <v>1260</v>
          </cell>
          <cell r="P256">
            <v>1337968</v>
          </cell>
        </row>
        <row r="257">
          <cell r="A257">
            <v>789</v>
          </cell>
          <cell r="B257" t="str">
            <v>Hemofilter Line</v>
          </cell>
          <cell r="D257">
            <v>944</v>
          </cell>
          <cell r="E257">
            <v>638</v>
          </cell>
          <cell r="F257">
            <v>1978689.7580796452</v>
          </cell>
          <cell r="G257">
            <v>221</v>
          </cell>
          <cell r="H257">
            <v>208674</v>
          </cell>
          <cell r="I257">
            <v>482</v>
          </cell>
          <cell r="J257">
            <v>2054108</v>
          </cell>
          <cell r="M257">
            <v>136</v>
          </cell>
          <cell r="N257">
            <v>128415</v>
          </cell>
          <cell r="O257">
            <v>160</v>
          </cell>
          <cell r="P257">
            <v>151076</v>
          </cell>
        </row>
        <row r="258">
          <cell r="A258">
            <v>797</v>
          </cell>
          <cell r="B258" t="str">
            <v>Perex</v>
          </cell>
          <cell r="C258" t="str">
            <v>GP-90</v>
          </cell>
          <cell r="D258">
            <v>81000</v>
          </cell>
          <cell r="E258">
            <v>3</v>
          </cell>
          <cell r="F258">
            <v>249883</v>
          </cell>
          <cell r="M258">
            <v>2</v>
          </cell>
          <cell r="N258">
            <v>162000</v>
          </cell>
          <cell r="O258">
            <v>2</v>
          </cell>
          <cell r="P258">
            <v>162000</v>
          </cell>
        </row>
        <row r="259">
          <cell r="A259">
            <v>812</v>
          </cell>
          <cell r="B259" t="str">
            <v>Neo Peritosol 150</v>
          </cell>
          <cell r="C259" t="str">
            <v>2 L</v>
          </cell>
          <cell r="D259">
            <v>1742</v>
          </cell>
          <cell r="E259">
            <v>0</v>
          </cell>
          <cell r="F259">
            <v>0</v>
          </cell>
          <cell r="I259">
            <v>-96</v>
          </cell>
          <cell r="J259">
            <v>-145760</v>
          </cell>
          <cell r="M259">
            <v>1698</v>
          </cell>
          <cell r="N259">
            <v>2959002</v>
          </cell>
          <cell r="O259">
            <v>1818</v>
          </cell>
          <cell r="P259">
            <v>3168119</v>
          </cell>
        </row>
        <row r="260">
          <cell r="A260">
            <v>813</v>
          </cell>
          <cell r="B260" t="str">
            <v>Neo Peritosol 425</v>
          </cell>
          <cell r="C260" t="str">
            <v>2 L</v>
          </cell>
          <cell r="D260">
            <v>1785</v>
          </cell>
          <cell r="E260">
            <v>0</v>
          </cell>
          <cell r="F260">
            <v>0</v>
          </cell>
          <cell r="I260">
            <v>-88</v>
          </cell>
          <cell r="J260">
            <v>-133520</v>
          </cell>
          <cell r="M260">
            <v>963</v>
          </cell>
          <cell r="N260">
            <v>1719676</v>
          </cell>
          <cell r="O260">
            <v>1015</v>
          </cell>
          <cell r="P260">
            <v>1812535</v>
          </cell>
        </row>
        <row r="261">
          <cell r="A261">
            <v>817</v>
          </cell>
          <cell r="B261" t="str">
            <v>Disposable Cap</v>
          </cell>
          <cell r="C261" t="str">
            <v>Neo (Box)</v>
          </cell>
          <cell r="D261">
            <v>27999</v>
          </cell>
          <cell r="E261">
            <v>142</v>
          </cell>
          <cell r="F261">
            <v>2512597.4337991006</v>
          </cell>
          <cell r="I261">
            <v>1</v>
          </cell>
          <cell r="J261">
            <v>32800</v>
          </cell>
          <cell r="M261">
            <v>103</v>
          </cell>
          <cell r="N261">
            <v>2883913</v>
          </cell>
          <cell r="O261">
            <v>99</v>
          </cell>
          <cell r="P261">
            <v>2771917</v>
          </cell>
        </row>
        <row r="262">
          <cell r="A262">
            <v>819</v>
          </cell>
          <cell r="B262" t="str">
            <v>복강관류액주입관</v>
          </cell>
          <cell r="C262" t="str">
            <v>Neo</v>
          </cell>
          <cell r="D262">
            <v>1397</v>
          </cell>
          <cell r="E262">
            <v>92</v>
          </cell>
          <cell r="F262">
            <v>162224.0632188569</v>
          </cell>
          <cell r="I262">
            <v>-10</v>
          </cell>
          <cell r="J262">
            <v>-64000</v>
          </cell>
          <cell r="M262">
            <v>77</v>
          </cell>
          <cell r="N262">
            <v>107597</v>
          </cell>
          <cell r="O262">
            <v>67</v>
          </cell>
          <cell r="P262">
            <v>93623</v>
          </cell>
        </row>
        <row r="263">
          <cell r="A263">
            <v>820</v>
          </cell>
          <cell r="B263" t="str">
            <v>Peritosol 교환 Kit</v>
          </cell>
          <cell r="C263" t="str">
            <v>Neo</v>
          </cell>
          <cell r="D263">
            <v>10835</v>
          </cell>
          <cell r="E263">
            <v>104</v>
          </cell>
          <cell r="F263">
            <v>1349626.1747572816</v>
          </cell>
          <cell r="M263">
            <v>82</v>
          </cell>
          <cell r="N263">
            <v>888518</v>
          </cell>
          <cell r="O263">
            <v>82</v>
          </cell>
          <cell r="P263">
            <v>888518</v>
          </cell>
        </row>
        <row r="264">
          <cell r="A264">
            <v>821</v>
          </cell>
          <cell r="B264" t="str">
            <v>Fine Trap</v>
          </cell>
          <cell r="D264">
            <v>15474</v>
          </cell>
          <cell r="E264">
            <v>0</v>
          </cell>
          <cell r="F264">
            <v>0</v>
          </cell>
          <cell r="M264">
            <v>95</v>
          </cell>
          <cell r="N264">
            <v>1470084</v>
          </cell>
          <cell r="O264">
            <v>95</v>
          </cell>
          <cell r="P264">
            <v>1470084</v>
          </cell>
        </row>
        <row r="265">
          <cell r="A265">
            <v>822</v>
          </cell>
          <cell r="B265" t="str">
            <v>Greenject- 30</v>
          </cell>
          <cell r="C265" t="str">
            <v>비포장</v>
          </cell>
          <cell r="D265">
            <v>30</v>
          </cell>
          <cell r="E265">
            <v>5000</v>
          </cell>
          <cell r="F265">
            <v>324169</v>
          </cell>
          <cell r="M265">
            <v>5000</v>
          </cell>
          <cell r="N265">
            <v>152950</v>
          </cell>
          <cell r="O265">
            <v>5000</v>
          </cell>
          <cell r="P265">
            <v>152950</v>
          </cell>
        </row>
        <row r="266">
          <cell r="A266">
            <v>824</v>
          </cell>
          <cell r="B266" t="str">
            <v>혈액 Bag-CPDA-1</v>
          </cell>
          <cell r="C266" t="str">
            <v>Double(400mL)</v>
          </cell>
          <cell r="D266">
            <v>1150</v>
          </cell>
          <cell r="E266">
            <v>76170</v>
          </cell>
          <cell r="F266">
            <v>119478262.42289309</v>
          </cell>
          <cell r="G266">
            <v>373380</v>
          </cell>
          <cell r="H266">
            <v>429596092</v>
          </cell>
          <cell r="I266">
            <v>360546</v>
          </cell>
          <cell r="J266">
            <v>632624052</v>
          </cell>
          <cell r="K266">
            <v>198</v>
          </cell>
          <cell r="L266">
            <v>227810</v>
          </cell>
          <cell r="M266">
            <v>62905</v>
          </cell>
          <cell r="N266">
            <v>72375976</v>
          </cell>
          <cell r="O266">
            <v>55755</v>
          </cell>
          <cell r="P266">
            <v>64149472</v>
          </cell>
        </row>
        <row r="267">
          <cell r="A267">
            <v>826</v>
          </cell>
          <cell r="B267" t="str">
            <v>혈액 Bag-CPDA-1</v>
          </cell>
          <cell r="C267" t="str">
            <v>Triple(400ml)</v>
          </cell>
          <cell r="D267">
            <v>1647</v>
          </cell>
          <cell r="E267">
            <v>122437.5</v>
          </cell>
          <cell r="F267">
            <v>221309836.48279411</v>
          </cell>
          <cell r="I267">
            <v>-40</v>
          </cell>
          <cell r="J267">
            <v>-79680</v>
          </cell>
          <cell r="M267">
            <v>23584</v>
          </cell>
          <cell r="N267">
            <v>38847563</v>
          </cell>
          <cell r="O267">
            <v>23844</v>
          </cell>
          <cell r="P267">
            <v>39275835</v>
          </cell>
        </row>
        <row r="268">
          <cell r="A268">
            <v>835</v>
          </cell>
          <cell r="B268" t="str">
            <v>Haemonetics 부품</v>
          </cell>
          <cell r="C268" t="str">
            <v>포장자재</v>
          </cell>
          <cell r="E268">
            <v>0</v>
          </cell>
          <cell r="F268">
            <v>0</v>
          </cell>
          <cell r="G268">
            <v>513</v>
          </cell>
          <cell r="M268">
            <v>513</v>
          </cell>
        </row>
        <row r="269">
          <cell r="A269">
            <v>836</v>
          </cell>
          <cell r="B269" t="str">
            <v>Cancermia A/S Charge</v>
          </cell>
          <cell r="E269">
            <v>0</v>
          </cell>
          <cell r="F269">
            <v>0</v>
          </cell>
          <cell r="G269">
            <v>2</v>
          </cell>
          <cell r="I269">
            <v>22</v>
          </cell>
          <cell r="J269">
            <v>9350000</v>
          </cell>
          <cell r="M269">
            <v>-20</v>
          </cell>
        </row>
        <row r="270">
          <cell r="A270">
            <v>838</v>
          </cell>
          <cell r="B270" t="str">
            <v>Extension Tube P.P</v>
          </cell>
          <cell r="C270" t="str">
            <v>150cm</v>
          </cell>
          <cell r="D270">
            <v>114</v>
          </cell>
          <cell r="E270">
            <v>15100</v>
          </cell>
          <cell r="F270">
            <v>3012929.3372093025</v>
          </cell>
          <cell r="M270">
            <v>14100</v>
          </cell>
          <cell r="N270">
            <v>1616847</v>
          </cell>
          <cell r="O270">
            <v>14100</v>
          </cell>
          <cell r="P270">
            <v>1616847</v>
          </cell>
        </row>
        <row r="271">
          <cell r="A271">
            <v>843</v>
          </cell>
          <cell r="B271" t="str">
            <v>Neo Peritosol 250</v>
          </cell>
          <cell r="C271" t="str">
            <v>2 L</v>
          </cell>
          <cell r="D271">
            <v>1758</v>
          </cell>
          <cell r="E271">
            <v>1866</v>
          </cell>
          <cell r="F271">
            <v>4408364.9622781072</v>
          </cell>
          <cell r="J271">
            <v>1120</v>
          </cell>
          <cell r="M271">
            <v>1690</v>
          </cell>
          <cell r="N271">
            <v>2972489</v>
          </cell>
          <cell r="O271">
            <v>1694</v>
          </cell>
          <cell r="P271">
            <v>2979525</v>
          </cell>
        </row>
        <row r="272">
          <cell r="A272">
            <v>846</v>
          </cell>
          <cell r="B272" t="str">
            <v>Y-Set 소독액</v>
          </cell>
          <cell r="C272" t="str">
            <v>500 ml</v>
          </cell>
          <cell r="D272">
            <v>1911</v>
          </cell>
          <cell r="E272">
            <v>285</v>
          </cell>
          <cell r="F272">
            <v>516904.30069930071</v>
          </cell>
          <cell r="M272">
            <v>155</v>
          </cell>
          <cell r="N272">
            <v>296273</v>
          </cell>
          <cell r="O272">
            <v>155</v>
          </cell>
          <cell r="P272">
            <v>296273</v>
          </cell>
        </row>
        <row r="273">
          <cell r="A273">
            <v>853</v>
          </cell>
          <cell r="B273" t="str">
            <v>Cancermia Accessory</v>
          </cell>
          <cell r="E273">
            <v>0</v>
          </cell>
          <cell r="F273">
            <v>0</v>
          </cell>
          <cell r="G273">
            <v>1</v>
          </cell>
          <cell r="I273">
            <v>6</v>
          </cell>
          <cell r="J273">
            <v>11890000</v>
          </cell>
          <cell r="M273">
            <v>-5</v>
          </cell>
        </row>
        <row r="274">
          <cell r="A274">
            <v>854</v>
          </cell>
          <cell r="B274" t="str">
            <v>백신주사기</v>
          </cell>
          <cell r="C274" t="str">
            <v>덕용(비매품)</v>
          </cell>
          <cell r="D274">
            <v>40</v>
          </cell>
          <cell r="E274">
            <v>1222100</v>
          </cell>
          <cell r="F274">
            <v>42080615.062570326</v>
          </cell>
          <cell r="G274">
            <v>3243000</v>
          </cell>
          <cell r="H274">
            <v>129720000</v>
          </cell>
          <cell r="I274">
            <v>3256000</v>
          </cell>
          <cell r="J274">
            <v>228560000</v>
          </cell>
          <cell r="M274">
            <v>341100</v>
          </cell>
          <cell r="N274">
            <v>13644000</v>
          </cell>
          <cell r="O274">
            <v>328100</v>
          </cell>
          <cell r="P274">
            <v>13124000</v>
          </cell>
        </row>
        <row r="275">
          <cell r="A275">
            <v>855</v>
          </cell>
          <cell r="B275" t="str">
            <v>혈액 Bag-CPDA</v>
          </cell>
          <cell r="C275" t="str">
            <v>Single(250mL:수)</v>
          </cell>
          <cell r="D275">
            <v>780</v>
          </cell>
          <cell r="E275">
            <v>15290</v>
          </cell>
          <cell r="F275">
            <v>14508703.742312973</v>
          </cell>
          <cell r="G275">
            <v>48525</v>
          </cell>
          <cell r="H275">
            <v>37868910</v>
          </cell>
          <cell r="I275">
            <v>48400</v>
          </cell>
          <cell r="J275">
            <v>68004384</v>
          </cell>
          <cell r="K275">
            <v>415</v>
          </cell>
          <cell r="L275">
            <v>323866</v>
          </cell>
        </row>
        <row r="276">
          <cell r="A276">
            <v>856</v>
          </cell>
          <cell r="B276" t="str">
            <v>혈액 Bag-CPDA</v>
          </cell>
          <cell r="C276" t="str">
            <v>Single(350mL:수)</v>
          </cell>
          <cell r="D276">
            <v>793</v>
          </cell>
          <cell r="E276">
            <v>10600</v>
          </cell>
          <cell r="F276">
            <v>10543413.126679588</v>
          </cell>
          <cell r="G276">
            <v>32965</v>
          </cell>
          <cell r="H276">
            <v>26158386</v>
          </cell>
          <cell r="I276">
            <v>32875</v>
          </cell>
          <cell r="J276">
            <v>41000283</v>
          </cell>
          <cell r="K276">
            <v>90</v>
          </cell>
          <cell r="L276">
            <v>71416</v>
          </cell>
        </row>
        <row r="277">
          <cell r="A277">
            <v>857</v>
          </cell>
          <cell r="B277" t="str">
            <v>혈액 Bag-CPDA</v>
          </cell>
          <cell r="C277" t="str">
            <v>Single(500mL:수)</v>
          </cell>
          <cell r="D277">
            <v>871</v>
          </cell>
          <cell r="E277">
            <v>6400</v>
          </cell>
          <cell r="F277">
            <v>6632744.4670381853</v>
          </cell>
          <cell r="G277">
            <v>100815</v>
          </cell>
          <cell r="H277">
            <v>87871362</v>
          </cell>
          <cell r="I277">
            <v>90700</v>
          </cell>
          <cell r="J277">
            <v>115023192</v>
          </cell>
          <cell r="K277">
            <v>115</v>
          </cell>
          <cell r="L277">
            <v>100235</v>
          </cell>
          <cell r="M277">
            <v>10000</v>
          </cell>
          <cell r="N277">
            <v>8716099</v>
          </cell>
        </row>
        <row r="278">
          <cell r="A278">
            <v>858</v>
          </cell>
          <cell r="B278" t="str">
            <v>Deltec Cannula</v>
          </cell>
          <cell r="C278" t="str">
            <v>19G 1.0</v>
          </cell>
          <cell r="D278">
            <v>50</v>
          </cell>
          <cell r="E278">
            <v>10000</v>
          </cell>
          <cell r="F278">
            <v>620957.29842796107</v>
          </cell>
          <cell r="G278">
            <v>190000</v>
          </cell>
          <cell r="H278">
            <v>9676700</v>
          </cell>
          <cell r="I278">
            <v>190000</v>
          </cell>
          <cell r="J278">
            <v>44900877</v>
          </cell>
          <cell r="O278">
            <v>30000</v>
          </cell>
          <cell r="P278">
            <v>1527900</v>
          </cell>
        </row>
        <row r="279">
          <cell r="A279">
            <v>859</v>
          </cell>
          <cell r="B279" t="str">
            <v>Deltec Cannula</v>
          </cell>
          <cell r="C279" t="str">
            <v>19G 0.75</v>
          </cell>
          <cell r="D279">
            <v>48</v>
          </cell>
          <cell r="E279">
            <v>15000</v>
          </cell>
          <cell r="F279">
            <v>895290.35641418491</v>
          </cell>
          <cell r="G279">
            <v>240000</v>
          </cell>
          <cell r="H279">
            <v>11704800</v>
          </cell>
          <cell r="I279">
            <v>240000</v>
          </cell>
          <cell r="J279">
            <v>58610782</v>
          </cell>
        </row>
        <row r="280">
          <cell r="A280">
            <v>860</v>
          </cell>
          <cell r="B280" t="str">
            <v>Deltec Cannula</v>
          </cell>
          <cell r="C280" t="str">
            <v>20G 1.0</v>
          </cell>
          <cell r="D280">
            <v>51</v>
          </cell>
          <cell r="E280">
            <v>25000</v>
          </cell>
          <cell r="F280">
            <v>1848479.6934954247</v>
          </cell>
          <cell r="G280">
            <v>455000</v>
          </cell>
          <cell r="H280">
            <v>23350600</v>
          </cell>
          <cell r="I280">
            <v>455000</v>
          </cell>
          <cell r="J280">
            <v>109603604</v>
          </cell>
          <cell r="O280">
            <v>50000</v>
          </cell>
          <cell r="P280">
            <v>2566000</v>
          </cell>
        </row>
        <row r="281">
          <cell r="A281">
            <v>861</v>
          </cell>
          <cell r="B281" t="str">
            <v>Deltec Cannula</v>
          </cell>
          <cell r="C281" t="str">
            <v>20G 0.75</v>
          </cell>
          <cell r="D281">
            <v>47</v>
          </cell>
          <cell r="E281">
            <v>35000</v>
          </cell>
          <cell r="F281">
            <v>2568357.4685719484</v>
          </cell>
          <cell r="G281">
            <v>590000</v>
          </cell>
          <cell r="H281">
            <v>27865700</v>
          </cell>
          <cell r="I281">
            <v>590000</v>
          </cell>
          <cell r="J281">
            <v>140205352</v>
          </cell>
          <cell r="O281">
            <v>55000</v>
          </cell>
          <cell r="P281">
            <v>2597650</v>
          </cell>
        </row>
        <row r="282">
          <cell r="A282">
            <v>862</v>
          </cell>
          <cell r="B282" t="str">
            <v>Deltec Cannula</v>
          </cell>
          <cell r="C282" t="str">
            <v>22G 1.0</v>
          </cell>
          <cell r="D282">
            <v>51</v>
          </cell>
          <cell r="E282">
            <v>15000</v>
          </cell>
          <cell r="F282">
            <v>1122144.2390044259</v>
          </cell>
          <cell r="G282">
            <v>190000</v>
          </cell>
          <cell r="H282">
            <v>9695700</v>
          </cell>
          <cell r="I282">
            <v>190000</v>
          </cell>
          <cell r="J282">
            <v>45348157</v>
          </cell>
          <cell r="O282">
            <v>25000</v>
          </cell>
          <cell r="P282">
            <v>1275750</v>
          </cell>
        </row>
        <row r="283">
          <cell r="A283">
            <v>863</v>
          </cell>
          <cell r="B283" t="str">
            <v>Deltec Cannula</v>
          </cell>
          <cell r="C283" t="str">
            <v>22G 0.75</v>
          </cell>
          <cell r="D283">
            <v>46</v>
          </cell>
          <cell r="E283">
            <v>60000</v>
          </cell>
          <cell r="F283">
            <v>4218154.3846100438</v>
          </cell>
          <cell r="G283">
            <v>570000</v>
          </cell>
          <cell r="H283">
            <v>26784300</v>
          </cell>
          <cell r="I283">
            <v>570000</v>
          </cell>
          <cell r="J283">
            <v>136895020</v>
          </cell>
          <cell r="O283">
            <v>30000</v>
          </cell>
          <cell r="P283">
            <v>1409700</v>
          </cell>
        </row>
        <row r="284">
          <cell r="A284">
            <v>864</v>
          </cell>
          <cell r="B284" t="str">
            <v>적하침</v>
          </cell>
          <cell r="D284">
            <v>6</v>
          </cell>
          <cell r="E284">
            <v>7000</v>
          </cell>
          <cell r="F284">
            <v>56409</v>
          </cell>
          <cell r="M284">
            <v>7000</v>
          </cell>
          <cell r="N284">
            <v>44800</v>
          </cell>
          <cell r="O284">
            <v>7000</v>
          </cell>
          <cell r="P284">
            <v>44800</v>
          </cell>
        </row>
        <row r="285">
          <cell r="A285">
            <v>867</v>
          </cell>
          <cell r="B285" t="str">
            <v>Varginal Dilater</v>
          </cell>
          <cell r="C285" t="str">
            <v>대</v>
          </cell>
          <cell r="D285">
            <v>5233</v>
          </cell>
          <cell r="E285">
            <v>11</v>
          </cell>
          <cell r="F285">
            <v>56873</v>
          </cell>
          <cell r="M285">
            <v>11</v>
          </cell>
          <cell r="N285">
            <v>57563</v>
          </cell>
          <cell r="O285">
            <v>11</v>
          </cell>
          <cell r="P285">
            <v>57563</v>
          </cell>
        </row>
        <row r="286">
          <cell r="A286">
            <v>868</v>
          </cell>
          <cell r="B286" t="str">
            <v>Varginal Dilater</v>
          </cell>
          <cell r="C286" t="str">
            <v>중</v>
          </cell>
          <cell r="D286">
            <v>4733</v>
          </cell>
          <cell r="E286">
            <v>40</v>
          </cell>
          <cell r="F286">
            <v>236680</v>
          </cell>
          <cell r="M286">
            <v>50</v>
          </cell>
          <cell r="N286">
            <v>236650</v>
          </cell>
          <cell r="O286">
            <v>50</v>
          </cell>
          <cell r="P286">
            <v>236650</v>
          </cell>
        </row>
        <row r="287">
          <cell r="A287">
            <v>890</v>
          </cell>
          <cell r="B287" t="str">
            <v>염화벤잘 코늄액</v>
          </cell>
          <cell r="C287" t="str">
            <v>500 ml</v>
          </cell>
          <cell r="D287">
            <v>2129</v>
          </cell>
          <cell r="E287">
            <v>750</v>
          </cell>
          <cell r="F287">
            <v>2879947.0954356845</v>
          </cell>
          <cell r="I287">
            <v>240</v>
          </cell>
          <cell r="J287">
            <v>672000</v>
          </cell>
          <cell r="M287">
            <v>234</v>
          </cell>
          <cell r="N287">
            <v>498199</v>
          </cell>
          <cell r="O287">
            <v>244</v>
          </cell>
          <cell r="P287">
            <v>519490</v>
          </cell>
        </row>
        <row r="288">
          <cell r="A288">
            <v>897</v>
          </cell>
          <cell r="B288" t="str">
            <v>수액 Set Q-Type</v>
          </cell>
          <cell r="C288" t="str">
            <v>23G</v>
          </cell>
          <cell r="D288">
            <v>190</v>
          </cell>
          <cell r="E288">
            <v>74544</v>
          </cell>
          <cell r="F288">
            <v>12834207.550162693</v>
          </cell>
          <cell r="G288">
            <v>1082000</v>
          </cell>
          <cell r="H288">
            <v>205580000</v>
          </cell>
          <cell r="I288">
            <v>780980</v>
          </cell>
          <cell r="J288">
            <v>157663865</v>
          </cell>
          <cell r="K288">
            <v>500</v>
          </cell>
          <cell r="L288">
            <v>95000</v>
          </cell>
          <cell r="M288">
            <v>372890</v>
          </cell>
          <cell r="N288">
            <v>70849100</v>
          </cell>
          <cell r="O288">
            <v>184610</v>
          </cell>
          <cell r="P288">
            <v>35075900</v>
          </cell>
        </row>
        <row r="289">
          <cell r="A289">
            <v>899</v>
          </cell>
          <cell r="B289" t="str">
            <v>혈액 Bag CPD/SAG-M</v>
          </cell>
          <cell r="C289" t="str">
            <v>Triple(350mL:수)</v>
          </cell>
          <cell r="D289">
            <v>2175</v>
          </cell>
          <cell r="E289">
            <v>0</v>
          </cell>
          <cell r="F289">
            <v>0</v>
          </cell>
          <cell r="G289">
            <v>4016</v>
          </cell>
          <cell r="H289">
            <v>8734960</v>
          </cell>
          <cell r="K289">
            <v>16</v>
          </cell>
          <cell r="L289">
            <v>34800</v>
          </cell>
          <cell r="M289">
            <v>4000</v>
          </cell>
          <cell r="N289">
            <v>8700159</v>
          </cell>
        </row>
        <row r="290">
          <cell r="A290">
            <v>910</v>
          </cell>
          <cell r="B290" t="str">
            <v>혈액 Bag-CPDA-1</v>
          </cell>
          <cell r="C290" t="str">
            <v>Quadruple(400mL)</v>
          </cell>
          <cell r="E290">
            <v>0</v>
          </cell>
          <cell r="F290">
            <v>0</v>
          </cell>
          <cell r="I290">
            <v>180</v>
          </cell>
          <cell r="J290">
            <v>734940</v>
          </cell>
          <cell r="M290">
            <v>-180</v>
          </cell>
        </row>
        <row r="291">
          <cell r="A291">
            <v>911</v>
          </cell>
          <cell r="B291" t="str">
            <v>Greenject- 10</v>
          </cell>
          <cell r="C291" t="str">
            <v>18G 1 1/2</v>
          </cell>
          <cell r="D291">
            <v>43</v>
          </cell>
          <cell r="E291">
            <v>31200</v>
          </cell>
          <cell r="F291">
            <v>1248301.6229355303</v>
          </cell>
          <cell r="G291">
            <v>120000</v>
          </cell>
          <cell r="H291">
            <v>5160000</v>
          </cell>
          <cell r="I291">
            <v>127535</v>
          </cell>
          <cell r="J291">
            <v>7639075</v>
          </cell>
          <cell r="K291">
            <v>100</v>
          </cell>
          <cell r="L291">
            <v>4300</v>
          </cell>
          <cell r="M291">
            <v>-5935</v>
          </cell>
          <cell r="N291">
            <v>-255205</v>
          </cell>
          <cell r="O291">
            <v>23800</v>
          </cell>
          <cell r="P291">
            <v>1023400</v>
          </cell>
        </row>
        <row r="292">
          <cell r="A292">
            <v>913</v>
          </cell>
          <cell r="B292" t="str">
            <v>DEHP Y-Site Tube</v>
          </cell>
          <cell r="C292" t="str">
            <v>30-2613</v>
          </cell>
          <cell r="D292">
            <v>143</v>
          </cell>
          <cell r="E292">
            <v>15000</v>
          </cell>
          <cell r="F292">
            <v>2550022.620761693</v>
          </cell>
          <cell r="G292">
            <v>65000</v>
          </cell>
          <cell r="H292">
            <v>9327500</v>
          </cell>
          <cell r="I292">
            <v>65000</v>
          </cell>
          <cell r="J292">
            <v>34843268</v>
          </cell>
        </row>
        <row r="293">
          <cell r="A293">
            <v>914</v>
          </cell>
          <cell r="B293" t="str">
            <v>DEHP Non Y-Site Tube</v>
          </cell>
          <cell r="C293" t="str">
            <v>30-2612</v>
          </cell>
          <cell r="D293">
            <v>3</v>
          </cell>
          <cell r="E293">
            <v>15000</v>
          </cell>
          <cell r="F293">
            <v>48291.14605393837</v>
          </cell>
          <cell r="G293">
            <v>65000</v>
          </cell>
          <cell r="H293">
            <v>219050</v>
          </cell>
          <cell r="I293">
            <v>65000</v>
          </cell>
          <cell r="J293">
            <v>2155021</v>
          </cell>
          <cell r="O293">
            <v>15000</v>
          </cell>
          <cell r="P293">
            <v>50550</v>
          </cell>
        </row>
        <row r="294">
          <cell r="A294">
            <v>1004</v>
          </cell>
          <cell r="B294" t="str">
            <v>3M  부품</v>
          </cell>
          <cell r="D294">
            <v>12</v>
          </cell>
          <cell r="E294">
            <v>0</v>
          </cell>
          <cell r="F294">
            <v>0</v>
          </cell>
          <cell r="G294">
            <v>639740</v>
          </cell>
          <cell r="H294">
            <v>7676880</v>
          </cell>
          <cell r="I294">
            <v>640253</v>
          </cell>
          <cell r="J294">
            <v>29780656</v>
          </cell>
          <cell r="M294">
            <v>-513</v>
          </cell>
          <cell r="N294">
            <v>-6156</v>
          </cell>
        </row>
        <row r="295">
          <cell r="A295">
            <v>1028</v>
          </cell>
          <cell r="B295" t="str">
            <v>Sample Cup</v>
          </cell>
          <cell r="C295" t="str">
            <v>R.C-2</v>
          </cell>
          <cell r="D295">
            <v>9</v>
          </cell>
          <cell r="E295">
            <v>57000</v>
          </cell>
          <cell r="F295">
            <v>252610</v>
          </cell>
          <cell r="M295">
            <v>57000</v>
          </cell>
          <cell r="N295">
            <v>536370</v>
          </cell>
          <cell r="O295">
            <v>57000</v>
          </cell>
          <cell r="P295">
            <v>536370</v>
          </cell>
        </row>
        <row r="296">
          <cell r="A296">
            <v>1045</v>
          </cell>
          <cell r="B296" t="str">
            <v>Haemonetics Bag</v>
          </cell>
          <cell r="C296">
            <v>692</v>
          </cell>
          <cell r="D296">
            <v>1241</v>
          </cell>
          <cell r="E296">
            <v>24700</v>
          </cell>
          <cell r="F296">
            <v>34391552.874156684</v>
          </cell>
          <cell r="G296">
            <v>139000</v>
          </cell>
          <cell r="H296">
            <v>172536530</v>
          </cell>
          <cell r="I296">
            <v>137000</v>
          </cell>
          <cell r="J296">
            <v>402051313</v>
          </cell>
          <cell r="M296">
            <v>2000</v>
          </cell>
          <cell r="N296">
            <v>2482540</v>
          </cell>
        </row>
        <row r="297">
          <cell r="A297">
            <v>1059</v>
          </cell>
          <cell r="B297" t="str">
            <v>그린플라스트용 금형</v>
          </cell>
          <cell r="E297">
            <v>0</v>
          </cell>
          <cell r="F297">
            <v>0</v>
          </cell>
          <cell r="I297">
            <v>2</v>
          </cell>
          <cell r="J297">
            <v>16680000</v>
          </cell>
          <cell r="M297">
            <v>-2</v>
          </cell>
        </row>
        <row r="298">
          <cell r="A298">
            <v>1062</v>
          </cell>
          <cell r="B298" t="str">
            <v>Deltec P.H.Needle</v>
          </cell>
          <cell r="C298" t="str">
            <v>20G 1.0</v>
          </cell>
          <cell r="D298">
            <v>89</v>
          </cell>
          <cell r="E298">
            <v>5000</v>
          </cell>
          <cell r="F298">
            <v>457477.52021654171</v>
          </cell>
          <cell r="G298">
            <v>15000</v>
          </cell>
          <cell r="H298">
            <v>1335450</v>
          </cell>
          <cell r="I298">
            <v>15000</v>
          </cell>
          <cell r="J298">
            <v>3701620</v>
          </cell>
        </row>
        <row r="299">
          <cell r="A299">
            <v>1063</v>
          </cell>
          <cell r="B299" t="str">
            <v>Deltec P.H.Needle</v>
          </cell>
          <cell r="C299" t="str">
            <v>20G 1.0 90</v>
          </cell>
          <cell r="D299">
            <v>86</v>
          </cell>
          <cell r="E299">
            <v>20000</v>
          </cell>
          <cell r="F299">
            <v>2504593.5007014223</v>
          </cell>
          <cell r="G299">
            <v>190000</v>
          </cell>
          <cell r="H299">
            <v>16446400</v>
          </cell>
          <cell r="I299">
            <v>190000</v>
          </cell>
          <cell r="J299">
            <v>66175225</v>
          </cell>
        </row>
        <row r="300">
          <cell r="A300">
            <v>1108</v>
          </cell>
          <cell r="B300" t="str">
            <v>혈액 Bag-CPDA</v>
          </cell>
          <cell r="C300" t="str">
            <v>Triple(500mL:수)</v>
          </cell>
          <cell r="D300">
            <v>1679</v>
          </cell>
          <cell r="E300">
            <v>104</v>
          </cell>
          <cell r="F300">
            <v>186046.31696233505</v>
          </cell>
          <cell r="G300">
            <v>2961</v>
          </cell>
          <cell r="H300">
            <v>4973947</v>
          </cell>
          <cell r="I300">
            <v>2880</v>
          </cell>
          <cell r="J300">
            <v>8691336</v>
          </cell>
          <cell r="K300">
            <v>81</v>
          </cell>
          <cell r="L300">
            <v>136065</v>
          </cell>
        </row>
        <row r="301">
          <cell r="A301">
            <v>1109</v>
          </cell>
          <cell r="B301" t="str">
            <v>HYPEREX Tubing Set</v>
          </cell>
          <cell r="D301">
            <v>60022</v>
          </cell>
          <cell r="E301">
            <v>17</v>
          </cell>
          <cell r="F301">
            <v>408166.54425624781</v>
          </cell>
          <cell r="G301">
            <v>28</v>
          </cell>
          <cell r="H301">
            <v>1680631</v>
          </cell>
          <cell r="I301">
            <v>25</v>
          </cell>
          <cell r="J301">
            <v>3000000</v>
          </cell>
          <cell r="M301">
            <v>20</v>
          </cell>
          <cell r="N301">
            <v>1200450</v>
          </cell>
          <cell r="O301">
            <v>21</v>
          </cell>
          <cell r="P301">
            <v>1260473</v>
          </cell>
        </row>
        <row r="302">
          <cell r="A302">
            <v>1128</v>
          </cell>
          <cell r="B302" t="str">
            <v>혈액 Bag CPD/SAG-M</v>
          </cell>
          <cell r="C302" t="str">
            <v>Triple(450mL:수)</v>
          </cell>
          <cell r="D302">
            <v>2234</v>
          </cell>
          <cell r="E302">
            <v>0</v>
          </cell>
          <cell r="F302">
            <v>0</v>
          </cell>
          <cell r="G302">
            <v>1329</v>
          </cell>
          <cell r="H302">
            <v>2970275</v>
          </cell>
          <cell r="I302">
            <v>1000</v>
          </cell>
          <cell r="J302">
            <v>4291416</v>
          </cell>
          <cell r="K302">
            <v>269</v>
          </cell>
          <cell r="L302">
            <v>601206</v>
          </cell>
          <cell r="M302">
            <v>60</v>
          </cell>
          <cell r="N302">
            <v>134098</v>
          </cell>
        </row>
        <row r="303">
          <cell r="A303">
            <v>1129</v>
          </cell>
          <cell r="B303" t="str">
            <v>혈액 Bag CPD/SAG-M</v>
          </cell>
          <cell r="C303" t="str">
            <v>Quadruple(450mL:수)</v>
          </cell>
          <cell r="D303">
            <v>2679</v>
          </cell>
          <cell r="E303">
            <v>130</v>
          </cell>
          <cell r="F303">
            <v>329365.93622344173</v>
          </cell>
          <cell r="G303">
            <v>11129</v>
          </cell>
          <cell r="H303">
            <v>29820044</v>
          </cell>
          <cell r="I303">
            <v>10980</v>
          </cell>
          <cell r="J303">
            <v>58443732</v>
          </cell>
          <cell r="K303">
            <v>149</v>
          </cell>
          <cell r="L303">
            <v>399244</v>
          </cell>
        </row>
        <row r="304">
          <cell r="A304">
            <v>1134</v>
          </cell>
          <cell r="B304" t="str">
            <v>면 봉</v>
          </cell>
          <cell r="C304" t="str">
            <v>(Box)</v>
          </cell>
          <cell r="D304">
            <v>3725</v>
          </cell>
          <cell r="E304">
            <v>5267</v>
          </cell>
          <cell r="F304">
            <v>9983980.6424382199</v>
          </cell>
          <cell r="I304">
            <v>243</v>
          </cell>
          <cell r="J304">
            <v>1282140</v>
          </cell>
          <cell r="M304">
            <v>370</v>
          </cell>
          <cell r="N304">
            <v>1378608</v>
          </cell>
          <cell r="O304">
            <v>245</v>
          </cell>
          <cell r="P304">
            <v>912862</v>
          </cell>
        </row>
        <row r="305">
          <cell r="A305">
            <v>1135</v>
          </cell>
          <cell r="B305" t="str">
            <v>Gauze</v>
          </cell>
          <cell r="C305" t="str">
            <v>2*2"(Box)</v>
          </cell>
          <cell r="D305">
            <v>2226</v>
          </cell>
          <cell r="E305">
            <v>4145</v>
          </cell>
          <cell r="F305">
            <v>14281394.266418671</v>
          </cell>
          <cell r="J305">
            <v>91360</v>
          </cell>
          <cell r="M305">
            <v>180</v>
          </cell>
          <cell r="N305">
            <v>400806</v>
          </cell>
          <cell r="O305">
            <v>180</v>
          </cell>
          <cell r="P305">
            <v>400806</v>
          </cell>
        </row>
        <row r="306">
          <cell r="A306">
            <v>1166</v>
          </cell>
          <cell r="B306" t="str">
            <v>복강 Adaptor</v>
          </cell>
          <cell r="C306" t="str">
            <v>Luer Lock Type</v>
          </cell>
          <cell r="D306">
            <v>31069</v>
          </cell>
          <cell r="E306">
            <v>0</v>
          </cell>
          <cell r="F306">
            <v>0</v>
          </cell>
          <cell r="G306">
            <v>273</v>
          </cell>
          <cell r="H306">
            <v>8481987</v>
          </cell>
          <cell r="I306">
            <v>352</v>
          </cell>
          <cell r="J306">
            <v>12691500</v>
          </cell>
          <cell r="K306">
            <v>1</v>
          </cell>
          <cell r="L306">
            <v>31069</v>
          </cell>
          <cell r="M306">
            <v>-25</v>
          </cell>
          <cell r="N306">
            <v>-776738</v>
          </cell>
        </row>
        <row r="307">
          <cell r="A307">
            <v>1175</v>
          </cell>
          <cell r="B307" t="str">
            <v>수액제제 접착품</v>
          </cell>
          <cell r="D307">
            <v>480</v>
          </cell>
          <cell r="E307">
            <v>-50000</v>
          </cell>
          <cell r="F307">
            <v>0</v>
          </cell>
          <cell r="G307">
            <v>120</v>
          </cell>
          <cell r="H307">
            <v>57619</v>
          </cell>
          <cell r="I307">
            <v>120</v>
          </cell>
          <cell r="J307">
            <v>84000</v>
          </cell>
        </row>
        <row r="308">
          <cell r="A308">
            <v>1176</v>
          </cell>
          <cell r="B308" t="str">
            <v>Break-off Part</v>
          </cell>
          <cell r="C308" t="str">
            <v>NPBI</v>
          </cell>
          <cell r="D308">
            <v>19</v>
          </cell>
          <cell r="E308">
            <v>105000</v>
          </cell>
          <cell r="F308">
            <v>1891051.724716204</v>
          </cell>
          <cell r="G308">
            <v>700000</v>
          </cell>
          <cell r="H308">
            <v>13573000</v>
          </cell>
          <cell r="I308">
            <v>850000</v>
          </cell>
          <cell r="J308">
            <v>57434404</v>
          </cell>
          <cell r="M308">
            <v>-150000</v>
          </cell>
          <cell r="N308">
            <v>-2908500</v>
          </cell>
        </row>
        <row r="309">
          <cell r="A309">
            <v>1180</v>
          </cell>
          <cell r="B309" t="str">
            <v>혈액 Bag-CPDA</v>
          </cell>
          <cell r="C309" t="str">
            <v>Double(500mL:수)</v>
          </cell>
          <cell r="D309">
            <v>1296</v>
          </cell>
          <cell r="E309">
            <v>152</v>
          </cell>
          <cell r="F309">
            <v>234480.40666320303</v>
          </cell>
          <cell r="G309">
            <v>15272</v>
          </cell>
          <cell r="H309">
            <v>19793275</v>
          </cell>
          <cell r="I309">
            <v>15180</v>
          </cell>
          <cell r="J309">
            <v>33101773</v>
          </cell>
          <cell r="K309">
            <v>144</v>
          </cell>
          <cell r="L309">
            <v>186631</v>
          </cell>
        </row>
        <row r="310">
          <cell r="A310">
            <v>1184</v>
          </cell>
          <cell r="B310" t="str">
            <v>혈액 Bag-CPDA</v>
          </cell>
          <cell r="C310" t="str">
            <v>Double(350mL:수)</v>
          </cell>
          <cell r="D310">
            <v>1251</v>
          </cell>
          <cell r="E310">
            <v>5164</v>
          </cell>
          <cell r="F310">
            <v>7474723.0137633793</v>
          </cell>
          <cell r="G310">
            <v>19066</v>
          </cell>
          <cell r="H310">
            <v>23865865</v>
          </cell>
          <cell r="I310">
            <v>23730</v>
          </cell>
          <cell r="J310">
            <v>48006671</v>
          </cell>
          <cell r="K310">
            <v>396</v>
          </cell>
          <cell r="L310">
            <v>495692</v>
          </cell>
        </row>
        <row r="311">
          <cell r="A311">
            <v>1185</v>
          </cell>
          <cell r="B311" t="str">
            <v>혈액 Bag-CPDA</v>
          </cell>
          <cell r="C311" t="str">
            <v>Triple(350mL:수)</v>
          </cell>
          <cell r="D311">
            <v>1631</v>
          </cell>
          <cell r="E311">
            <v>51</v>
          </cell>
          <cell r="F311">
            <v>97787.119222855225</v>
          </cell>
          <cell r="G311">
            <v>82018</v>
          </cell>
          <cell r="H311">
            <v>133847634</v>
          </cell>
          <cell r="I311">
            <v>81700</v>
          </cell>
          <cell r="J311">
            <v>237554388</v>
          </cell>
          <cell r="K311">
            <v>318</v>
          </cell>
          <cell r="L311">
            <v>518953</v>
          </cell>
        </row>
        <row r="312">
          <cell r="A312">
            <v>1189</v>
          </cell>
          <cell r="B312" t="str">
            <v>Kelly</v>
          </cell>
          <cell r="E312">
            <v>0</v>
          </cell>
          <cell r="F312">
            <v>0</v>
          </cell>
          <cell r="I312">
            <v>502</v>
          </cell>
          <cell r="J312">
            <v>441760</v>
          </cell>
          <cell r="M312">
            <v>-502</v>
          </cell>
        </row>
        <row r="313">
          <cell r="A313">
            <v>1192</v>
          </cell>
          <cell r="B313" t="str">
            <v>Greenject- 3</v>
          </cell>
          <cell r="C313" t="str">
            <v>23G 1 (비매품)</v>
          </cell>
          <cell r="D313">
            <v>29</v>
          </cell>
          <cell r="E313">
            <v>0</v>
          </cell>
          <cell r="F313">
            <v>0</v>
          </cell>
          <cell r="I313">
            <v>100</v>
          </cell>
          <cell r="J313">
            <v>4100</v>
          </cell>
          <cell r="M313">
            <v>80900</v>
          </cell>
          <cell r="N313">
            <v>2346100</v>
          </cell>
          <cell r="O313">
            <v>80900</v>
          </cell>
          <cell r="P313">
            <v>2346100</v>
          </cell>
        </row>
        <row r="314">
          <cell r="A314">
            <v>1207</v>
          </cell>
          <cell r="B314" t="str">
            <v>금       형</v>
          </cell>
          <cell r="C314" t="str">
            <v>L41028</v>
          </cell>
          <cell r="E314">
            <v>0</v>
          </cell>
          <cell r="F314">
            <v>0</v>
          </cell>
          <cell r="I314">
            <v>1</v>
          </cell>
          <cell r="J314">
            <v>3000000</v>
          </cell>
          <cell r="M314">
            <v>-1</v>
          </cell>
        </row>
        <row r="315">
          <cell r="A315">
            <v>1208</v>
          </cell>
          <cell r="B315" t="str">
            <v>금       형</v>
          </cell>
          <cell r="C315" t="str">
            <v>L41336</v>
          </cell>
          <cell r="E315">
            <v>0</v>
          </cell>
          <cell r="F315">
            <v>0</v>
          </cell>
          <cell r="I315">
            <v>1</v>
          </cell>
          <cell r="J315">
            <v>3000000</v>
          </cell>
          <cell r="M315">
            <v>-1</v>
          </cell>
        </row>
        <row r="316">
          <cell r="A316">
            <v>1231</v>
          </cell>
          <cell r="B316" t="str">
            <v>Ecoline</v>
          </cell>
          <cell r="C316" t="str">
            <v>GCP-040MI</v>
          </cell>
          <cell r="D316">
            <v>43782</v>
          </cell>
          <cell r="E316">
            <v>14</v>
          </cell>
          <cell r="F316">
            <v>1341643.3333333335</v>
          </cell>
          <cell r="M316">
            <v>9</v>
          </cell>
          <cell r="N316">
            <v>394040</v>
          </cell>
          <cell r="O316">
            <v>9</v>
          </cell>
          <cell r="P316">
            <v>394040</v>
          </cell>
        </row>
        <row r="317">
          <cell r="A317">
            <v>1233</v>
          </cell>
          <cell r="B317" t="str">
            <v>Ecoline</v>
          </cell>
          <cell r="C317" t="str">
            <v>GCP-727MA</v>
          </cell>
          <cell r="D317">
            <v>117358</v>
          </cell>
          <cell r="E317">
            <v>10</v>
          </cell>
          <cell r="F317">
            <v>958317</v>
          </cell>
          <cell r="M317">
            <v>5</v>
          </cell>
          <cell r="N317">
            <v>586794</v>
          </cell>
          <cell r="O317">
            <v>5</v>
          </cell>
          <cell r="P317">
            <v>586794</v>
          </cell>
        </row>
        <row r="318">
          <cell r="A318">
            <v>1234</v>
          </cell>
          <cell r="B318" t="str">
            <v>Ecoline</v>
          </cell>
          <cell r="C318" t="str">
            <v>GCP-619MA</v>
          </cell>
          <cell r="D318">
            <v>48193</v>
          </cell>
          <cell r="E318">
            <v>5</v>
          </cell>
          <cell r="F318">
            <v>479159</v>
          </cell>
          <cell r="M318">
            <v>5</v>
          </cell>
          <cell r="N318">
            <v>240965</v>
          </cell>
          <cell r="O318">
            <v>5</v>
          </cell>
          <cell r="P318">
            <v>240965</v>
          </cell>
        </row>
        <row r="319">
          <cell r="A319">
            <v>1235</v>
          </cell>
          <cell r="B319" t="str">
            <v>Ecoline</v>
          </cell>
          <cell r="C319" t="str">
            <v>GCP-267MA</v>
          </cell>
          <cell r="D319">
            <v>64581</v>
          </cell>
          <cell r="E319">
            <v>4</v>
          </cell>
          <cell r="F319">
            <v>383327</v>
          </cell>
          <cell r="M319">
            <v>4</v>
          </cell>
          <cell r="N319">
            <v>258325</v>
          </cell>
          <cell r="O319">
            <v>4</v>
          </cell>
          <cell r="P319">
            <v>258325</v>
          </cell>
        </row>
        <row r="320">
          <cell r="A320">
            <v>1236</v>
          </cell>
          <cell r="B320" t="str">
            <v>Ecoline</v>
          </cell>
          <cell r="C320" t="str">
            <v>GCP-267MI</v>
          </cell>
          <cell r="D320">
            <v>103406</v>
          </cell>
          <cell r="E320">
            <v>7</v>
          </cell>
          <cell r="F320">
            <v>670821</v>
          </cell>
          <cell r="M320">
            <v>7</v>
          </cell>
          <cell r="N320">
            <v>723844</v>
          </cell>
          <cell r="O320">
            <v>7</v>
          </cell>
          <cell r="P320">
            <v>723844</v>
          </cell>
        </row>
        <row r="321">
          <cell r="A321">
            <v>1237</v>
          </cell>
          <cell r="B321" t="str">
            <v>Ecoline</v>
          </cell>
          <cell r="C321" t="str">
            <v>GCP-192MA</v>
          </cell>
          <cell r="D321">
            <v>101990</v>
          </cell>
          <cell r="E321">
            <v>15</v>
          </cell>
          <cell r="F321">
            <v>1437475</v>
          </cell>
          <cell r="M321">
            <v>15</v>
          </cell>
          <cell r="N321">
            <v>1529859</v>
          </cell>
          <cell r="O321">
            <v>15</v>
          </cell>
          <cell r="P321">
            <v>1529859</v>
          </cell>
        </row>
        <row r="322">
          <cell r="A322">
            <v>1238</v>
          </cell>
          <cell r="B322" t="str">
            <v>Ecoline</v>
          </cell>
          <cell r="C322" t="str">
            <v>GCP-192MI</v>
          </cell>
          <cell r="D322">
            <v>66703</v>
          </cell>
          <cell r="E322">
            <v>2</v>
          </cell>
          <cell r="F322">
            <v>191664</v>
          </cell>
          <cell r="M322">
            <v>2</v>
          </cell>
          <cell r="N322">
            <v>133406</v>
          </cell>
          <cell r="O322">
            <v>2</v>
          </cell>
          <cell r="P322">
            <v>133406</v>
          </cell>
        </row>
        <row r="323">
          <cell r="A323">
            <v>1239</v>
          </cell>
          <cell r="B323" t="str">
            <v>Ecoline</v>
          </cell>
          <cell r="C323" t="str">
            <v>GCP-192MP</v>
          </cell>
          <cell r="D323">
            <v>64440</v>
          </cell>
          <cell r="E323">
            <v>2</v>
          </cell>
          <cell r="F323">
            <v>191664</v>
          </cell>
          <cell r="M323">
            <v>2</v>
          </cell>
          <cell r="N323">
            <v>128881</v>
          </cell>
          <cell r="O323">
            <v>2</v>
          </cell>
          <cell r="P323">
            <v>128881</v>
          </cell>
        </row>
        <row r="324">
          <cell r="A324">
            <v>1240</v>
          </cell>
          <cell r="B324" t="str">
            <v>Ecoline</v>
          </cell>
          <cell r="C324" t="str">
            <v>GCP-2000MA</v>
          </cell>
          <cell r="D324">
            <v>108520</v>
          </cell>
          <cell r="E324">
            <v>3</v>
          </cell>
          <cell r="F324">
            <v>287494</v>
          </cell>
          <cell r="M324">
            <v>3</v>
          </cell>
          <cell r="N324">
            <v>325561</v>
          </cell>
          <cell r="O324">
            <v>3</v>
          </cell>
          <cell r="P324">
            <v>325561</v>
          </cell>
        </row>
        <row r="325">
          <cell r="A325">
            <v>1241</v>
          </cell>
          <cell r="B325" t="str">
            <v>Ecoline</v>
          </cell>
          <cell r="C325" t="str">
            <v>GCP-2000MP</v>
          </cell>
          <cell r="D325">
            <v>107629</v>
          </cell>
          <cell r="E325">
            <v>3</v>
          </cell>
          <cell r="F325">
            <v>287494</v>
          </cell>
          <cell r="M325">
            <v>3</v>
          </cell>
          <cell r="N325">
            <v>322887</v>
          </cell>
          <cell r="O325">
            <v>3</v>
          </cell>
          <cell r="P325">
            <v>322887</v>
          </cell>
        </row>
        <row r="326">
          <cell r="A326">
            <v>1317</v>
          </cell>
          <cell r="B326" t="str">
            <v>Bag 가온기</v>
          </cell>
          <cell r="D326">
            <v>100000</v>
          </cell>
          <cell r="E326">
            <v>271</v>
          </cell>
          <cell r="F326">
            <v>25602478.847110141</v>
          </cell>
          <cell r="I326">
            <v>10</v>
          </cell>
          <cell r="J326">
            <v>1100000</v>
          </cell>
          <cell r="K326">
            <v>3</v>
          </cell>
          <cell r="L326">
            <v>300000</v>
          </cell>
          <cell r="M326">
            <v>204</v>
          </cell>
          <cell r="N326">
            <v>20400000</v>
          </cell>
          <cell r="O326">
            <v>176</v>
          </cell>
          <cell r="P326">
            <v>17600000</v>
          </cell>
        </row>
        <row r="327">
          <cell r="A327">
            <v>1322</v>
          </cell>
          <cell r="B327" t="str">
            <v>H.D.Sol-BC</v>
          </cell>
          <cell r="C327" t="str">
            <v>A 액(수출용)</v>
          </cell>
          <cell r="D327">
            <v>4922</v>
          </cell>
          <cell r="E327">
            <v>0</v>
          </cell>
          <cell r="F327">
            <v>0</v>
          </cell>
          <cell r="G327">
            <v>400</v>
          </cell>
          <cell r="H327">
            <v>1968956</v>
          </cell>
          <cell r="I327">
            <v>400</v>
          </cell>
          <cell r="J327">
            <v>2316000</v>
          </cell>
        </row>
        <row r="328">
          <cell r="A328">
            <v>1341</v>
          </cell>
          <cell r="B328" t="str">
            <v>Volumetric Set</v>
          </cell>
          <cell r="D328">
            <v>1300</v>
          </cell>
          <cell r="E328">
            <v>5990</v>
          </cell>
          <cell r="F328">
            <v>5243685.9897289835</v>
          </cell>
          <cell r="G328">
            <v>39207</v>
          </cell>
          <cell r="H328">
            <v>50969100</v>
          </cell>
          <cell r="I328">
            <v>42360</v>
          </cell>
          <cell r="J328">
            <v>91632974</v>
          </cell>
          <cell r="K328">
            <v>515</v>
          </cell>
          <cell r="L328">
            <v>669500</v>
          </cell>
          <cell r="M328">
            <v>-2389</v>
          </cell>
          <cell r="N328">
            <v>-3105700</v>
          </cell>
          <cell r="O328">
            <v>5393</v>
          </cell>
          <cell r="P328">
            <v>7010900</v>
          </cell>
        </row>
        <row r="329">
          <cell r="A329">
            <v>1397</v>
          </cell>
          <cell r="B329" t="str">
            <v>Roachzero</v>
          </cell>
          <cell r="C329" t="str">
            <v>멸균</v>
          </cell>
          <cell r="E329">
            <v>0</v>
          </cell>
          <cell r="F329">
            <v>0</v>
          </cell>
          <cell r="I329">
            <v>2</v>
          </cell>
          <cell r="J329">
            <v>200000</v>
          </cell>
          <cell r="M329">
            <v>-2</v>
          </cell>
        </row>
        <row r="330">
          <cell r="A330">
            <v>1400</v>
          </cell>
          <cell r="B330" t="str">
            <v>혈액회로</v>
          </cell>
          <cell r="C330" t="str">
            <v>GCL-269B</v>
          </cell>
          <cell r="D330">
            <v>3273</v>
          </cell>
          <cell r="E330">
            <v>0</v>
          </cell>
          <cell r="F330">
            <v>0</v>
          </cell>
          <cell r="I330">
            <v>-290</v>
          </cell>
          <cell r="J330">
            <v>-1102000</v>
          </cell>
          <cell r="M330">
            <v>475</v>
          </cell>
          <cell r="N330">
            <v>1554703</v>
          </cell>
          <cell r="O330">
            <v>173</v>
          </cell>
          <cell r="P330">
            <v>566239</v>
          </cell>
        </row>
        <row r="331">
          <cell r="A331">
            <v>1423</v>
          </cell>
          <cell r="B331" t="str">
            <v>Drain Bag</v>
          </cell>
          <cell r="C331" t="str">
            <v>L41336</v>
          </cell>
          <cell r="D331">
            <v>618</v>
          </cell>
          <cell r="E331">
            <v>0</v>
          </cell>
          <cell r="F331">
            <v>0</v>
          </cell>
          <cell r="G331">
            <v>20000</v>
          </cell>
          <cell r="H331">
            <v>12377600</v>
          </cell>
          <cell r="I331">
            <v>20000</v>
          </cell>
          <cell r="J331">
            <v>26413600</v>
          </cell>
        </row>
        <row r="332">
          <cell r="A332">
            <v>1424</v>
          </cell>
          <cell r="B332" t="str">
            <v>Drain Bag</v>
          </cell>
          <cell r="C332" t="str">
            <v>L41028</v>
          </cell>
          <cell r="D332">
            <v>617</v>
          </cell>
          <cell r="E332">
            <v>0</v>
          </cell>
          <cell r="F332">
            <v>0</v>
          </cell>
          <cell r="G332">
            <v>3000</v>
          </cell>
          <cell r="H332">
            <v>1852470</v>
          </cell>
          <cell r="I332">
            <v>3000</v>
          </cell>
          <cell r="J332">
            <v>4390350</v>
          </cell>
        </row>
        <row r="333">
          <cell r="A333">
            <v>1434</v>
          </cell>
          <cell r="B333" t="str">
            <v>Scalp Vein Set</v>
          </cell>
          <cell r="C333" t="str">
            <v>녹십자용</v>
          </cell>
          <cell r="D333">
            <v>70</v>
          </cell>
          <cell r="E333">
            <v>42200</v>
          </cell>
          <cell r="F333">
            <v>2238327.2802601242</v>
          </cell>
          <cell r="G333">
            <v>260000</v>
          </cell>
          <cell r="H333">
            <v>18200000</v>
          </cell>
          <cell r="I333">
            <v>266000</v>
          </cell>
          <cell r="J333">
            <v>21280000</v>
          </cell>
          <cell r="M333">
            <v>34200</v>
          </cell>
          <cell r="N333">
            <v>2394000</v>
          </cell>
          <cell r="O333">
            <v>34200</v>
          </cell>
          <cell r="P333">
            <v>2394000</v>
          </cell>
        </row>
        <row r="334">
          <cell r="A334">
            <v>1437</v>
          </cell>
          <cell r="B334" t="str">
            <v>Deltec</v>
          </cell>
          <cell r="C334" t="str">
            <v>P.E Foam</v>
          </cell>
          <cell r="D334">
            <v>23</v>
          </cell>
          <cell r="E334">
            <v>160000</v>
          </cell>
          <cell r="F334">
            <v>3908538.8107781112</v>
          </cell>
          <cell r="G334">
            <v>2265000</v>
          </cell>
          <cell r="H334">
            <v>53929650</v>
          </cell>
          <cell r="I334">
            <v>2265000</v>
          </cell>
          <cell r="J334">
            <v>136520108</v>
          </cell>
        </row>
        <row r="335">
          <cell r="A335">
            <v>1440</v>
          </cell>
          <cell r="B335" t="str">
            <v>수액 Set QS-Type</v>
          </cell>
          <cell r="C335" t="str">
            <v>23G</v>
          </cell>
          <cell r="D335">
            <v>230</v>
          </cell>
          <cell r="E335">
            <v>0</v>
          </cell>
          <cell r="F335">
            <v>0</v>
          </cell>
          <cell r="G335">
            <v>257200</v>
          </cell>
          <cell r="H335">
            <v>59156000</v>
          </cell>
          <cell r="I335">
            <v>206400</v>
          </cell>
          <cell r="J335">
            <v>59157600</v>
          </cell>
          <cell r="K335">
            <v>170</v>
          </cell>
          <cell r="L335">
            <v>39100</v>
          </cell>
          <cell r="M335">
            <v>53170</v>
          </cell>
          <cell r="N335">
            <v>12229100</v>
          </cell>
          <cell r="O335">
            <v>52300</v>
          </cell>
          <cell r="P335">
            <v>12029000</v>
          </cell>
        </row>
        <row r="336">
          <cell r="A336">
            <v>1441</v>
          </cell>
          <cell r="B336" t="str">
            <v>Greenject- 1</v>
          </cell>
          <cell r="C336" t="str">
            <v>24G 1</v>
          </cell>
          <cell r="D336">
            <v>33</v>
          </cell>
          <cell r="E336">
            <v>0</v>
          </cell>
          <cell r="F336">
            <v>0</v>
          </cell>
          <cell r="M336">
            <v>36000</v>
          </cell>
          <cell r="N336">
            <v>1188000</v>
          </cell>
          <cell r="O336">
            <v>36000</v>
          </cell>
          <cell r="P336">
            <v>1188000</v>
          </cell>
        </row>
        <row r="337">
          <cell r="A337">
            <v>1445</v>
          </cell>
          <cell r="B337" t="str">
            <v>혈액 Bag-CPDA</v>
          </cell>
          <cell r="C337" t="str">
            <v>Quadruple(450mL:수)PD</v>
          </cell>
          <cell r="E337">
            <v>0</v>
          </cell>
          <cell r="F337">
            <v>0</v>
          </cell>
          <cell r="I337">
            <v>1875</v>
          </cell>
          <cell r="J337">
            <v>8603528</v>
          </cell>
          <cell r="M337">
            <v>-1875</v>
          </cell>
        </row>
        <row r="338">
          <cell r="A338">
            <v>1505</v>
          </cell>
          <cell r="B338" t="str">
            <v>T.P.N Bag</v>
          </cell>
          <cell r="C338" t="str">
            <v>1L(중앙병원용)</v>
          </cell>
          <cell r="D338">
            <v>1231</v>
          </cell>
          <cell r="E338">
            <v>0</v>
          </cell>
          <cell r="F338">
            <v>0</v>
          </cell>
          <cell r="G338">
            <v>5080</v>
          </cell>
          <cell r="H338">
            <v>6255156</v>
          </cell>
          <cell r="I338">
            <v>4000</v>
          </cell>
          <cell r="J338">
            <v>5218000</v>
          </cell>
          <cell r="M338">
            <v>1580</v>
          </cell>
          <cell r="N338">
            <v>1945501</v>
          </cell>
          <cell r="O338">
            <v>500</v>
          </cell>
          <cell r="P338">
            <v>615664</v>
          </cell>
        </row>
        <row r="339">
          <cell r="A339">
            <v>1525</v>
          </cell>
          <cell r="B339" t="str">
            <v>복강관류액주입관</v>
          </cell>
          <cell r="C339" t="str">
            <v>Neo (6개월)</v>
          </cell>
          <cell r="D339">
            <v>2560</v>
          </cell>
          <cell r="E339">
            <v>140</v>
          </cell>
          <cell r="F339">
            <v>456316.93333333335</v>
          </cell>
          <cell r="M339">
            <v>150</v>
          </cell>
          <cell r="N339">
            <v>384000</v>
          </cell>
          <cell r="O339">
            <v>140</v>
          </cell>
          <cell r="P339">
            <v>358400</v>
          </cell>
        </row>
        <row r="340">
          <cell r="A340">
            <v>1527</v>
          </cell>
          <cell r="B340" t="str">
            <v>Two Peritosol 150</v>
          </cell>
          <cell r="C340" t="str">
            <v>1 L</v>
          </cell>
          <cell r="D340">
            <v>2727</v>
          </cell>
          <cell r="E340">
            <v>5977</v>
          </cell>
          <cell r="F340">
            <v>19576767.437738955</v>
          </cell>
          <cell r="G340">
            <v>16283</v>
          </cell>
          <cell r="H340">
            <v>44412696</v>
          </cell>
          <cell r="I340">
            <v>15904</v>
          </cell>
          <cell r="J340">
            <v>41950928</v>
          </cell>
          <cell r="K340">
            <v>1278</v>
          </cell>
          <cell r="L340">
            <v>3485808</v>
          </cell>
          <cell r="M340">
            <v>3153</v>
          </cell>
          <cell r="N340">
            <v>8599964</v>
          </cell>
          <cell r="O340">
            <v>3062</v>
          </cell>
          <cell r="P340">
            <v>8351757</v>
          </cell>
        </row>
        <row r="341">
          <cell r="A341">
            <v>1528</v>
          </cell>
          <cell r="B341" t="str">
            <v>Two Peritosol 150</v>
          </cell>
          <cell r="C341" t="str">
            <v>1.5L</v>
          </cell>
          <cell r="D341">
            <v>3253</v>
          </cell>
          <cell r="E341">
            <v>0</v>
          </cell>
          <cell r="F341">
            <v>0</v>
          </cell>
          <cell r="G341">
            <v>5428</v>
          </cell>
          <cell r="H341">
            <v>17661409</v>
          </cell>
          <cell r="I341">
            <v>3053</v>
          </cell>
          <cell r="J341">
            <v>9830660</v>
          </cell>
          <cell r="K341">
            <v>62</v>
          </cell>
          <cell r="L341">
            <v>201733</v>
          </cell>
          <cell r="M341">
            <v>2313</v>
          </cell>
          <cell r="N341">
            <v>7525946</v>
          </cell>
          <cell r="O341">
            <v>2258</v>
          </cell>
          <cell r="P341">
            <v>7346989</v>
          </cell>
        </row>
        <row r="342">
          <cell r="A342">
            <v>1529</v>
          </cell>
          <cell r="B342" t="str">
            <v>Two Peritosol 150</v>
          </cell>
          <cell r="C342" t="str">
            <v>2 L</v>
          </cell>
          <cell r="D342">
            <v>3302</v>
          </cell>
          <cell r="E342">
            <v>29417</v>
          </cell>
          <cell r="F342">
            <v>111467364.12670562</v>
          </cell>
          <cell r="G342">
            <v>230138</v>
          </cell>
          <cell r="H342">
            <v>760141211</v>
          </cell>
          <cell r="I342">
            <v>217950</v>
          </cell>
          <cell r="J342">
            <v>805654996</v>
          </cell>
          <cell r="K342">
            <v>1905</v>
          </cell>
          <cell r="L342">
            <v>6292176</v>
          </cell>
          <cell r="M342">
            <v>27681</v>
          </cell>
          <cell r="N342">
            <v>91429789</v>
          </cell>
          <cell r="O342">
            <v>26156</v>
          </cell>
          <cell r="P342">
            <v>86392744</v>
          </cell>
        </row>
        <row r="343">
          <cell r="A343">
            <v>1531</v>
          </cell>
          <cell r="B343" t="str">
            <v>Two Peritosol 250</v>
          </cell>
          <cell r="C343" t="str">
            <v>1 L</v>
          </cell>
          <cell r="D343">
            <v>2730</v>
          </cell>
          <cell r="E343">
            <v>0</v>
          </cell>
          <cell r="F343">
            <v>0</v>
          </cell>
          <cell r="G343">
            <v>2873</v>
          </cell>
          <cell r="H343">
            <v>7845243</v>
          </cell>
          <cell r="I343">
            <v>228</v>
          </cell>
          <cell r="J343">
            <v>608760</v>
          </cell>
          <cell r="K343">
            <v>1109</v>
          </cell>
          <cell r="L343">
            <v>3028323</v>
          </cell>
          <cell r="M343">
            <v>1536</v>
          </cell>
          <cell r="N343">
            <v>4194324</v>
          </cell>
          <cell r="O343">
            <v>1536</v>
          </cell>
          <cell r="P343">
            <v>4194324</v>
          </cell>
        </row>
        <row r="344">
          <cell r="A344">
            <v>1532</v>
          </cell>
          <cell r="B344" t="str">
            <v>Two Peritosol 250</v>
          </cell>
          <cell r="C344" t="str">
            <v>1.5L</v>
          </cell>
          <cell r="D344">
            <v>3186</v>
          </cell>
          <cell r="E344">
            <v>0</v>
          </cell>
          <cell r="F344">
            <v>0</v>
          </cell>
          <cell r="G344">
            <v>934</v>
          </cell>
          <cell r="H344">
            <v>2976480</v>
          </cell>
          <cell r="I344">
            <v>78</v>
          </cell>
          <cell r="J344">
            <v>251160</v>
          </cell>
          <cell r="K344">
            <v>241</v>
          </cell>
          <cell r="L344">
            <v>768021</v>
          </cell>
          <cell r="M344">
            <v>615</v>
          </cell>
          <cell r="N344">
            <v>1959887</v>
          </cell>
          <cell r="O344">
            <v>615</v>
          </cell>
          <cell r="P344">
            <v>1959887</v>
          </cell>
        </row>
        <row r="345">
          <cell r="A345">
            <v>1533</v>
          </cell>
          <cell r="B345" t="str">
            <v>Two Peritosol 250</v>
          </cell>
          <cell r="C345" t="str">
            <v>2 L</v>
          </cell>
          <cell r="D345">
            <v>3314</v>
          </cell>
          <cell r="E345">
            <v>2010</v>
          </cell>
          <cell r="F345">
            <v>8795590.9470659811</v>
          </cell>
          <cell r="G345">
            <v>19803</v>
          </cell>
          <cell r="H345">
            <v>65639617</v>
          </cell>
          <cell r="I345">
            <v>18789</v>
          </cell>
          <cell r="J345">
            <v>69630666</v>
          </cell>
          <cell r="K345">
            <v>440</v>
          </cell>
          <cell r="L345">
            <v>1458437</v>
          </cell>
          <cell r="M345">
            <v>3072</v>
          </cell>
          <cell r="N345">
            <v>10182543</v>
          </cell>
          <cell r="O345">
            <v>2918</v>
          </cell>
          <cell r="P345">
            <v>9672090</v>
          </cell>
        </row>
        <row r="346">
          <cell r="A346">
            <v>1535</v>
          </cell>
          <cell r="B346" t="str">
            <v>Two Peritosol 425</v>
          </cell>
          <cell r="C346" t="str">
            <v>1 L</v>
          </cell>
          <cell r="D346">
            <v>2751</v>
          </cell>
          <cell r="E346">
            <v>5717</v>
          </cell>
          <cell r="F346">
            <v>16957349.260730874</v>
          </cell>
          <cell r="G346">
            <v>10972</v>
          </cell>
          <cell r="H346">
            <v>30187153</v>
          </cell>
          <cell r="I346">
            <v>5871</v>
          </cell>
          <cell r="J346">
            <v>15489858</v>
          </cell>
          <cell r="K346">
            <v>2757</v>
          </cell>
          <cell r="L346">
            <v>7585306</v>
          </cell>
          <cell r="M346">
            <v>6438</v>
          </cell>
          <cell r="N346">
            <v>17712804</v>
          </cell>
          <cell r="O346">
            <v>6436</v>
          </cell>
          <cell r="P346">
            <v>17707301</v>
          </cell>
        </row>
        <row r="347">
          <cell r="A347">
            <v>1536</v>
          </cell>
          <cell r="B347" t="str">
            <v>Two Peritosol 425</v>
          </cell>
          <cell r="C347" t="str">
            <v>1.5L</v>
          </cell>
          <cell r="D347">
            <v>3301</v>
          </cell>
          <cell r="E347">
            <v>0</v>
          </cell>
          <cell r="F347">
            <v>0</v>
          </cell>
          <cell r="G347">
            <v>2909</v>
          </cell>
          <cell r="H347">
            <v>9602696</v>
          </cell>
          <cell r="I347">
            <v>920</v>
          </cell>
          <cell r="J347">
            <v>2962400</v>
          </cell>
          <cell r="K347">
            <v>800</v>
          </cell>
          <cell r="L347">
            <v>2640823</v>
          </cell>
          <cell r="M347">
            <v>1189</v>
          </cell>
          <cell r="N347">
            <v>3924924</v>
          </cell>
          <cell r="O347">
            <v>1189</v>
          </cell>
          <cell r="P347">
            <v>3924924</v>
          </cell>
        </row>
        <row r="348">
          <cell r="A348">
            <v>1537</v>
          </cell>
          <cell r="B348" t="str">
            <v>Two Peritosol 425</v>
          </cell>
          <cell r="C348" t="str">
            <v>2 L</v>
          </cell>
          <cell r="D348">
            <v>3350</v>
          </cell>
          <cell r="E348">
            <v>17228</v>
          </cell>
          <cell r="F348">
            <v>65307593.908052891</v>
          </cell>
          <cell r="G348">
            <v>84267</v>
          </cell>
          <cell r="H348">
            <v>282315516</v>
          </cell>
          <cell r="I348">
            <v>76011</v>
          </cell>
          <cell r="J348">
            <v>280948662</v>
          </cell>
          <cell r="K348">
            <v>1518</v>
          </cell>
          <cell r="L348">
            <v>5085679</v>
          </cell>
          <cell r="M348">
            <v>12169</v>
          </cell>
          <cell r="N348">
            <v>40769192</v>
          </cell>
          <cell r="O348">
            <v>10604</v>
          </cell>
          <cell r="P348">
            <v>35526050</v>
          </cell>
        </row>
        <row r="349">
          <cell r="A349">
            <v>1544</v>
          </cell>
          <cell r="B349" t="str">
            <v>Durapore #1538-2</v>
          </cell>
          <cell r="C349" t="str">
            <v>2"*9.14m</v>
          </cell>
          <cell r="D349">
            <v>8000</v>
          </cell>
          <cell r="E349">
            <v>0</v>
          </cell>
          <cell r="F349">
            <v>0</v>
          </cell>
          <cell r="M349">
            <v>9</v>
          </cell>
          <cell r="N349">
            <v>72000</v>
          </cell>
          <cell r="O349">
            <v>9</v>
          </cell>
          <cell r="P349">
            <v>72000</v>
          </cell>
        </row>
        <row r="350">
          <cell r="A350">
            <v>1545</v>
          </cell>
          <cell r="B350" t="str">
            <v>Durapore #1538-3</v>
          </cell>
          <cell r="C350" t="str">
            <v>3"*9.14m</v>
          </cell>
          <cell r="D350">
            <v>8000</v>
          </cell>
          <cell r="E350">
            <v>0</v>
          </cell>
          <cell r="F350">
            <v>0</v>
          </cell>
          <cell r="M350">
            <v>240</v>
          </cell>
          <cell r="N350">
            <v>1920000</v>
          </cell>
          <cell r="O350">
            <v>240</v>
          </cell>
          <cell r="P350">
            <v>1920000</v>
          </cell>
        </row>
        <row r="351">
          <cell r="A351">
            <v>1546</v>
          </cell>
          <cell r="B351" t="str">
            <v>Sili Stopper</v>
          </cell>
          <cell r="C351" t="str">
            <v>P-42</v>
          </cell>
          <cell r="D351">
            <v>4830</v>
          </cell>
          <cell r="E351">
            <v>1450</v>
          </cell>
          <cell r="F351">
            <v>3362613.9071336854</v>
          </cell>
          <cell r="I351">
            <v>360</v>
          </cell>
          <cell r="J351">
            <v>1404112</v>
          </cell>
          <cell r="M351">
            <v>340</v>
          </cell>
          <cell r="N351">
            <v>1642200</v>
          </cell>
          <cell r="O351">
            <v>670</v>
          </cell>
          <cell r="P351">
            <v>3236100</v>
          </cell>
        </row>
        <row r="352">
          <cell r="A352">
            <v>1547</v>
          </cell>
          <cell r="B352" t="str">
            <v>Sili Stopper</v>
          </cell>
          <cell r="C352" t="str">
            <v>P-52</v>
          </cell>
          <cell r="D352">
            <v>5405</v>
          </cell>
          <cell r="E352">
            <v>780</v>
          </cell>
          <cell r="F352">
            <v>2540773.7403586325</v>
          </cell>
          <cell r="I352">
            <v>300</v>
          </cell>
          <cell r="J352">
            <v>1550454</v>
          </cell>
          <cell r="M352">
            <v>70</v>
          </cell>
          <cell r="N352">
            <v>378350</v>
          </cell>
          <cell r="O352">
            <v>360</v>
          </cell>
          <cell r="P352">
            <v>1945800</v>
          </cell>
        </row>
        <row r="353">
          <cell r="A353">
            <v>1567</v>
          </cell>
          <cell r="B353" t="str">
            <v>Oxyflo-MA20</v>
          </cell>
          <cell r="D353">
            <v>84041</v>
          </cell>
          <cell r="E353">
            <v>222</v>
          </cell>
          <cell r="F353">
            <v>22875918.846153844</v>
          </cell>
          <cell r="M353">
            <v>222</v>
          </cell>
          <cell r="N353">
            <v>18657214</v>
          </cell>
          <cell r="O353">
            <v>222</v>
          </cell>
          <cell r="P353">
            <v>18657214</v>
          </cell>
        </row>
        <row r="354">
          <cell r="A354">
            <v>1579</v>
          </cell>
          <cell r="B354" t="str">
            <v>복강관류액주입관</v>
          </cell>
          <cell r="C354" t="str">
            <v>6개월</v>
          </cell>
          <cell r="D354">
            <v>4227</v>
          </cell>
          <cell r="E354">
            <v>0</v>
          </cell>
          <cell r="F354">
            <v>0</v>
          </cell>
          <cell r="I354">
            <v>-37</v>
          </cell>
          <cell r="J354">
            <v>-192400</v>
          </cell>
          <cell r="M354">
            <v>99</v>
          </cell>
          <cell r="N354">
            <v>418546</v>
          </cell>
          <cell r="O354">
            <v>3</v>
          </cell>
          <cell r="P354">
            <v>12683</v>
          </cell>
        </row>
        <row r="355">
          <cell r="A355">
            <v>1595</v>
          </cell>
          <cell r="B355" t="str">
            <v>Octa Needle</v>
          </cell>
          <cell r="D355">
            <v>600</v>
          </cell>
          <cell r="E355">
            <v>24000</v>
          </cell>
          <cell r="F355">
            <v>9035676.6238652412</v>
          </cell>
          <cell r="G355">
            <v>292300</v>
          </cell>
          <cell r="H355">
            <v>175380000</v>
          </cell>
          <cell r="I355">
            <v>264100</v>
          </cell>
          <cell r="J355">
            <v>200716000</v>
          </cell>
          <cell r="M355">
            <v>40200</v>
          </cell>
          <cell r="N355">
            <v>24120000</v>
          </cell>
          <cell r="O355">
            <v>40200</v>
          </cell>
          <cell r="P355">
            <v>24120000</v>
          </cell>
        </row>
        <row r="356">
          <cell r="A356">
            <v>1596</v>
          </cell>
          <cell r="B356" t="str">
            <v>Deltec P.H.Needle</v>
          </cell>
          <cell r="C356" t="str">
            <v>20G 1.5 90</v>
          </cell>
          <cell r="D356">
            <v>87</v>
          </cell>
          <cell r="E356">
            <v>0</v>
          </cell>
          <cell r="F356">
            <v>0</v>
          </cell>
          <cell r="G356">
            <v>20000</v>
          </cell>
          <cell r="H356">
            <v>1745200</v>
          </cell>
          <cell r="I356">
            <v>20000</v>
          </cell>
          <cell r="J356">
            <v>6781203</v>
          </cell>
        </row>
        <row r="357">
          <cell r="A357">
            <v>1597</v>
          </cell>
          <cell r="B357" t="str">
            <v>Deltec P.H.Needle</v>
          </cell>
          <cell r="C357" t="str">
            <v>22G 1.0 90</v>
          </cell>
          <cell r="D357">
            <v>86</v>
          </cell>
          <cell r="E357">
            <v>0</v>
          </cell>
          <cell r="F357">
            <v>0</v>
          </cell>
          <cell r="G357">
            <v>120000</v>
          </cell>
          <cell r="H357">
            <v>10374000</v>
          </cell>
          <cell r="I357">
            <v>120000</v>
          </cell>
          <cell r="J357">
            <v>43233935</v>
          </cell>
        </row>
        <row r="358">
          <cell r="A358">
            <v>1598</v>
          </cell>
          <cell r="B358" t="str">
            <v>Deltec P.H.Needle</v>
          </cell>
          <cell r="C358" t="str">
            <v>22G 1.5</v>
          </cell>
          <cell r="D358">
            <v>89</v>
          </cell>
          <cell r="E358">
            <v>0</v>
          </cell>
          <cell r="F358">
            <v>0</v>
          </cell>
          <cell r="G358">
            <v>40000</v>
          </cell>
          <cell r="H358">
            <v>3585600</v>
          </cell>
          <cell r="I358">
            <v>40000</v>
          </cell>
          <cell r="J358">
            <v>10136896</v>
          </cell>
        </row>
        <row r="359">
          <cell r="A359">
            <v>1619</v>
          </cell>
          <cell r="B359" t="str">
            <v>Deltec P.H.Needle</v>
          </cell>
          <cell r="C359" t="str">
            <v>22G 1.0</v>
          </cell>
          <cell r="D359">
            <v>88</v>
          </cell>
          <cell r="E359">
            <v>10000</v>
          </cell>
          <cell r="F359">
            <v>989508.10106681625</v>
          </cell>
          <cell r="G359">
            <v>40000</v>
          </cell>
          <cell r="H359">
            <v>3557600</v>
          </cell>
          <cell r="I359">
            <v>40000</v>
          </cell>
          <cell r="J359">
            <v>9349510</v>
          </cell>
        </row>
        <row r="360">
          <cell r="A360">
            <v>1622</v>
          </cell>
          <cell r="B360" t="str">
            <v>Trocar</v>
          </cell>
          <cell r="C360" t="str">
            <v>L180 15도</v>
          </cell>
          <cell r="D360">
            <v>100000</v>
          </cell>
          <cell r="E360">
            <v>79</v>
          </cell>
          <cell r="F360">
            <v>1302166.48</v>
          </cell>
          <cell r="M360">
            <v>96</v>
          </cell>
          <cell r="N360">
            <v>9600000</v>
          </cell>
          <cell r="O360">
            <v>77</v>
          </cell>
          <cell r="P360">
            <v>7700000</v>
          </cell>
        </row>
        <row r="361">
          <cell r="A361">
            <v>1623</v>
          </cell>
          <cell r="B361" t="str">
            <v>Trocar</v>
          </cell>
          <cell r="C361" t="str">
            <v>L150 45도</v>
          </cell>
          <cell r="D361">
            <v>100000</v>
          </cell>
          <cell r="E361">
            <v>89</v>
          </cell>
          <cell r="F361">
            <v>1466998.57</v>
          </cell>
          <cell r="M361">
            <v>94</v>
          </cell>
          <cell r="N361">
            <v>9400000</v>
          </cell>
          <cell r="O361">
            <v>86</v>
          </cell>
          <cell r="P361">
            <v>8600000</v>
          </cell>
        </row>
        <row r="362">
          <cell r="A362">
            <v>1667</v>
          </cell>
          <cell r="B362" t="str">
            <v>Deltec P.H.Needle</v>
          </cell>
          <cell r="C362" t="str">
            <v>20G 0.5 90</v>
          </cell>
          <cell r="D362">
            <v>85</v>
          </cell>
          <cell r="E362">
            <v>0</v>
          </cell>
          <cell r="F362">
            <v>0</v>
          </cell>
          <cell r="G362">
            <v>5000</v>
          </cell>
          <cell r="H362">
            <v>428950</v>
          </cell>
          <cell r="I362">
            <v>5000</v>
          </cell>
          <cell r="J362">
            <v>1533975</v>
          </cell>
        </row>
        <row r="363">
          <cell r="A363">
            <v>1671</v>
          </cell>
          <cell r="B363" t="str">
            <v>Disposable Cap</v>
          </cell>
          <cell r="C363" t="str">
            <v>Two</v>
          </cell>
          <cell r="D363">
            <v>202</v>
          </cell>
          <cell r="E363">
            <v>2394</v>
          </cell>
          <cell r="F363">
            <v>77589981.921388194</v>
          </cell>
          <cell r="G363">
            <v>2914</v>
          </cell>
          <cell r="H363">
            <v>588657</v>
          </cell>
          <cell r="I363">
            <v>2661</v>
          </cell>
          <cell r="J363">
            <v>92086300</v>
          </cell>
          <cell r="K363">
            <v>2</v>
          </cell>
          <cell r="L363">
            <v>404</v>
          </cell>
          <cell r="M363">
            <v>308</v>
          </cell>
          <cell r="N363">
            <v>62219</v>
          </cell>
          <cell r="O363">
            <v>55</v>
          </cell>
          <cell r="P363">
            <v>11110</v>
          </cell>
        </row>
        <row r="364">
          <cell r="A364">
            <v>1691</v>
          </cell>
          <cell r="B364" t="str">
            <v>복강관류액주입관</v>
          </cell>
          <cell r="C364" t="str">
            <v>Two (6개월)</v>
          </cell>
          <cell r="D364">
            <v>2206</v>
          </cell>
          <cell r="E364">
            <v>437</v>
          </cell>
          <cell r="F364">
            <v>1146091.5537482356</v>
          </cell>
          <cell r="G364">
            <v>1074</v>
          </cell>
          <cell r="H364">
            <v>2370275</v>
          </cell>
          <cell r="I364">
            <v>856</v>
          </cell>
          <cell r="J364">
            <v>4643200</v>
          </cell>
          <cell r="M364">
            <v>219</v>
          </cell>
          <cell r="N364">
            <v>483324</v>
          </cell>
          <cell r="O364">
            <v>209</v>
          </cell>
          <cell r="P364">
            <v>461254</v>
          </cell>
        </row>
        <row r="365">
          <cell r="A365">
            <v>1756</v>
          </cell>
          <cell r="B365" t="str">
            <v>Peritosol 교환 Kit</v>
          </cell>
          <cell r="C365" t="str">
            <v>Two</v>
          </cell>
          <cell r="D365">
            <v>9575</v>
          </cell>
          <cell r="E365">
            <v>227</v>
          </cell>
          <cell r="F365">
            <v>5643653.6262950664</v>
          </cell>
          <cell r="G365">
            <v>12</v>
          </cell>
          <cell r="H365">
            <v>114907</v>
          </cell>
          <cell r="I365">
            <v>41</v>
          </cell>
          <cell r="J365">
            <v>384700</v>
          </cell>
          <cell r="M365">
            <v>-9</v>
          </cell>
          <cell r="N365">
            <v>-86180</v>
          </cell>
          <cell r="O365">
            <v>21</v>
          </cell>
          <cell r="P365">
            <v>201087</v>
          </cell>
        </row>
        <row r="366">
          <cell r="A366">
            <v>1759</v>
          </cell>
          <cell r="B366" t="str">
            <v>Deltec Cannula</v>
          </cell>
          <cell r="C366" t="str">
            <v>20G 1.25</v>
          </cell>
          <cell r="D366">
            <v>51</v>
          </cell>
          <cell r="E366">
            <v>0</v>
          </cell>
          <cell r="F366">
            <v>0</v>
          </cell>
          <cell r="G366">
            <v>55000</v>
          </cell>
          <cell r="H366">
            <v>2847350</v>
          </cell>
          <cell r="I366">
            <v>55000</v>
          </cell>
          <cell r="J366">
            <v>13126657</v>
          </cell>
          <cell r="O366">
            <v>10000</v>
          </cell>
          <cell r="P366">
            <v>517700</v>
          </cell>
        </row>
        <row r="367">
          <cell r="A367">
            <v>1760</v>
          </cell>
          <cell r="B367" t="str">
            <v>Deltec P.H.Needle</v>
          </cell>
          <cell r="C367" t="str">
            <v>24G 1.0</v>
          </cell>
          <cell r="D367">
            <v>85</v>
          </cell>
          <cell r="E367">
            <v>0</v>
          </cell>
          <cell r="F367">
            <v>0</v>
          </cell>
          <cell r="G367">
            <v>10000</v>
          </cell>
          <cell r="H367">
            <v>856800</v>
          </cell>
          <cell r="I367">
            <v>10000</v>
          </cell>
          <cell r="J367">
            <v>2413417</v>
          </cell>
        </row>
        <row r="368">
          <cell r="A368">
            <v>1762</v>
          </cell>
          <cell r="B368" t="str">
            <v>Green-60</v>
          </cell>
          <cell r="C368" t="str">
            <v>ENEMA</v>
          </cell>
          <cell r="D368">
            <v>122</v>
          </cell>
          <cell r="E368">
            <v>0</v>
          </cell>
          <cell r="F368">
            <v>0</v>
          </cell>
          <cell r="G368">
            <v>200800</v>
          </cell>
          <cell r="H368">
            <v>24497600</v>
          </cell>
          <cell r="I368">
            <v>200800</v>
          </cell>
          <cell r="J368">
            <v>40163361</v>
          </cell>
        </row>
        <row r="369">
          <cell r="A369">
            <v>1764</v>
          </cell>
          <cell r="B369" t="str">
            <v>Haemonetics Bag</v>
          </cell>
          <cell r="C369" t="str">
            <v>1000 ml(내수)</v>
          </cell>
          <cell r="D369">
            <v>785</v>
          </cell>
          <cell r="E369">
            <v>5500</v>
          </cell>
          <cell r="F369">
            <v>1751045.0833333333</v>
          </cell>
          <cell r="I369">
            <v>1729</v>
          </cell>
          <cell r="J369">
            <v>1729000</v>
          </cell>
          <cell r="K369">
            <v>2</v>
          </cell>
          <cell r="L369">
            <v>1570</v>
          </cell>
          <cell r="M369">
            <v>3769</v>
          </cell>
          <cell r="N369">
            <v>2960097</v>
          </cell>
          <cell r="O369">
            <v>1250</v>
          </cell>
          <cell r="P369">
            <v>981725</v>
          </cell>
        </row>
        <row r="370">
          <cell r="A370">
            <v>1766</v>
          </cell>
          <cell r="B370" t="str">
            <v>혈액 Bag-CPDA</v>
          </cell>
          <cell r="C370" t="str">
            <v>Quadruple(500mL:수)</v>
          </cell>
          <cell r="D370">
            <v>1972</v>
          </cell>
          <cell r="E370">
            <v>50</v>
          </cell>
          <cell r="F370">
            <v>119893.46601858144</v>
          </cell>
          <cell r="G370">
            <v>12050</v>
          </cell>
          <cell r="H370">
            <v>23773806</v>
          </cell>
          <cell r="I370">
            <v>12000</v>
          </cell>
          <cell r="J370">
            <v>42856423</v>
          </cell>
          <cell r="K370">
            <v>50</v>
          </cell>
          <cell r="L370">
            <v>98646</v>
          </cell>
        </row>
        <row r="371">
          <cell r="A371">
            <v>1767</v>
          </cell>
          <cell r="B371" t="str">
            <v>Deltec P.H.Needle</v>
          </cell>
          <cell r="C371" t="str">
            <v>20G 0.75 90</v>
          </cell>
          <cell r="D371">
            <v>86</v>
          </cell>
          <cell r="E371">
            <v>5000</v>
          </cell>
          <cell r="F371">
            <v>665513.10745938716</v>
          </cell>
          <cell r="G371">
            <v>20000</v>
          </cell>
          <cell r="H371">
            <v>1721800</v>
          </cell>
          <cell r="I371">
            <v>20000</v>
          </cell>
          <cell r="J371">
            <v>7072836</v>
          </cell>
        </row>
        <row r="372">
          <cell r="A372">
            <v>1769</v>
          </cell>
          <cell r="B372" t="str">
            <v>혈액 Bag-CPDA</v>
          </cell>
          <cell r="C372" t="str">
            <v>Double(250mL:수)</v>
          </cell>
          <cell r="D372">
            <v>1238</v>
          </cell>
          <cell r="E372">
            <v>100</v>
          </cell>
          <cell r="F372">
            <v>150225.79991264537</v>
          </cell>
          <cell r="G372">
            <v>72</v>
          </cell>
          <cell r="H372">
            <v>89181</v>
          </cell>
          <cell r="K372">
            <v>72</v>
          </cell>
          <cell r="L372">
            <v>89181</v>
          </cell>
        </row>
        <row r="373">
          <cell r="A373">
            <v>1772</v>
          </cell>
          <cell r="B373" t="str">
            <v>Deltec Cannula</v>
          </cell>
          <cell r="C373" t="str">
            <v>22G 1.25</v>
          </cell>
          <cell r="D373">
            <v>51</v>
          </cell>
          <cell r="E373">
            <v>0</v>
          </cell>
          <cell r="F373">
            <v>0</v>
          </cell>
          <cell r="G373">
            <v>30000</v>
          </cell>
          <cell r="H373">
            <v>1543500</v>
          </cell>
          <cell r="I373">
            <v>30000</v>
          </cell>
          <cell r="J373">
            <v>6820695</v>
          </cell>
          <cell r="O373">
            <v>10000</v>
          </cell>
          <cell r="P373">
            <v>514500</v>
          </cell>
        </row>
        <row r="374">
          <cell r="A374">
            <v>1808</v>
          </cell>
          <cell r="B374" t="str">
            <v>혈액 Bag CPDA</v>
          </cell>
          <cell r="C374" t="str">
            <v>Single(400mL:수)H/루마</v>
          </cell>
          <cell r="D374">
            <v>852</v>
          </cell>
          <cell r="E374">
            <v>0</v>
          </cell>
          <cell r="F374">
            <v>0</v>
          </cell>
          <cell r="G374">
            <v>4015</v>
          </cell>
          <cell r="H374">
            <v>3422667</v>
          </cell>
          <cell r="I374">
            <v>4000</v>
          </cell>
          <cell r="J374">
            <v>5762008</v>
          </cell>
          <cell r="K374">
            <v>15</v>
          </cell>
          <cell r="L374">
            <v>12787</v>
          </cell>
        </row>
        <row r="375">
          <cell r="A375">
            <v>1810</v>
          </cell>
          <cell r="B375" t="str">
            <v>혈액 Bag CPD/SAG-M</v>
          </cell>
          <cell r="C375" t="str">
            <v>Triple(400mL:수)H/루마</v>
          </cell>
          <cell r="D375">
            <v>2234</v>
          </cell>
          <cell r="E375">
            <v>0</v>
          </cell>
          <cell r="F375">
            <v>0</v>
          </cell>
          <cell r="G375">
            <v>6006</v>
          </cell>
          <cell r="H375">
            <v>13420407</v>
          </cell>
          <cell r="I375">
            <v>10000</v>
          </cell>
          <cell r="J375">
            <v>50439639</v>
          </cell>
          <cell r="K375">
            <v>6</v>
          </cell>
          <cell r="L375">
            <v>13407</v>
          </cell>
          <cell r="M375">
            <v>-4000</v>
          </cell>
          <cell r="N375">
            <v>-8938000</v>
          </cell>
          <cell r="O375">
            <v>3716</v>
          </cell>
          <cell r="P375">
            <v>8303402</v>
          </cell>
        </row>
        <row r="376">
          <cell r="A376">
            <v>1824</v>
          </cell>
          <cell r="B376" t="str">
            <v>혈액 Bag-CPDA-1</v>
          </cell>
          <cell r="C376" t="str">
            <v>Triple(320mL) PL</v>
          </cell>
          <cell r="D376">
            <v>1475</v>
          </cell>
          <cell r="E376">
            <v>25891</v>
          </cell>
          <cell r="F376">
            <v>47416820.904697068</v>
          </cell>
          <cell r="G376">
            <v>301396</v>
          </cell>
          <cell r="H376">
            <v>444595267</v>
          </cell>
          <cell r="I376">
            <v>312724</v>
          </cell>
          <cell r="J376">
            <v>794003274</v>
          </cell>
          <cell r="K376">
            <v>208</v>
          </cell>
          <cell r="L376">
            <v>306824</v>
          </cell>
          <cell r="M376">
            <v>14421</v>
          </cell>
          <cell r="N376">
            <v>21272705</v>
          </cell>
          <cell r="O376">
            <v>31351</v>
          </cell>
          <cell r="P376">
            <v>46246486</v>
          </cell>
        </row>
        <row r="377">
          <cell r="A377">
            <v>1825</v>
          </cell>
          <cell r="B377" t="str">
            <v>혈액 Bag-CPDA-1</v>
          </cell>
          <cell r="C377" t="str">
            <v>Triple(400mL) PL</v>
          </cell>
          <cell r="D377">
            <v>1475</v>
          </cell>
          <cell r="E377">
            <v>132152</v>
          </cell>
          <cell r="F377">
            <v>243381693.09098989</v>
          </cell>
          <cell r="G377">
            <v>749552</v>
          </cell>
          <cell r="H377">
            <v>105761596</v>
          </cell>
          <cell r="I377">
            <v>761920</v>
          </cell>
          <cell r="J377">
            <v>948323176</v>
          </cell>
          <cell r="K377">
            <v>424</v>
          </cell>
          <cell r="L377">
            <v>625497</v>
          </cell>
          <cell r="M377">
            <v>47949</v>
          </cell>
          <cell r="N377">
            <v>70735803</v>
          </cell>
          <cell r="O377">
            <v>78302</v>
          </cell>
          <cell r="P377">
            <v>115513459</v>
          </cell>
        </row>
        <row r="378">
          <cell r="A378">
            <v>1828</v>
          </cell>
          <cell r="B378" t="str">
            <v>혈액회로</v>
          </cell>
          <cell r="C378" t="str">
            <v>GCL-2000</v>
          </cell>
          <cell r="D378">
            <v>3419</v>
          </cell>
          <cell r="E378">
            <v>193</v>
          </cell>
          <cell r="F378">
            <v>771912.47986111103</v>
          </cell>
          <cell r="I378">
            <v>-141</v>
          </cell>
          <cell r="J378">
            <v>-564000</v>
          </cell>
          <cell r="M378">
            <v>282</v>
          </cell>
          <cell r="N378">
            <v>964433</v>
          </cell>
          <cell r="O378">
            <v>141</v>
          </cell>
          <cell r="P378">
            <v>482216</v>
          </cell>
        </row>
        <row r="379">
          <cell r="A379">
            <v>1834</v>
          </cell>
          <cell r="B379" t="str">
            <v>TOTM Non Y-Site Tube</v>
          </cell>
          <cell r="C379" t="str">
            <v>31-2740-086</v>
          </cell>
          <cell r="D379">
            <v>4</v>
          </cell>
          <cell r="E379">
            <v>40000</v>
          </cell>
          <cell r="F379">
            <v>164921.98070492555</v>
          </cell>
          <cell r="G379">
            <v>850000</v>
          </cell>
          <cell r="H379">
            <v>3765500</v>
          </cell>
          <cell r="I379">
            <v>850000</v>
          </cell>
          <cell r="J379">
            <v>30280815</v>
          </cell>
        </row>
        <row r="380">
          <cell r="A380">
            <v>1835</v>
          </cell>
          <cell r="B380" t="str">
            <v>TOTM Y-Site Tube</v>
          </cell>
          <cell r="C380" t="str">
            <v>31-2740-048</v>
          </cell>
          <cell r="D380">
            <v>146</v>
          </cell>
          <cell r="E380">
            <v>100000</v>
          </cell>
          <cell r="F380">
            <v>17038100.469246779</v>
          </cell>
          <cell r="G380">
            <v>605000</v>
          </cell>
          <cell r="H380">
            <v>88354200</v>
          </cell>
          <cell r="I380">
            <v>605000</v>
          </cell>
          <cell r="J380">
            <v>366990900</v>
          </cell>
        </row>
        <row r="381">
          <cell r="A381">
            <v>1836</v>
          </cell>
          <cell r="B381" t="str">
            <v>Swanneck Coil-Catheter</v>
          </cell>
          <cell r="C381" t="str">
            <v>SN-C-CA2 60</v>
          </cell>
          <cell r="E381">
            <v>47</v>
          </cell>
          <cell r="F381">
            <v>4343019.6498316498</v>
          </cell>
          <cell r="I381">
            <v>9</v>
          </cell>
          <cell r="J381">
            <v>1688999</v>
          </cell>
          <cell r="M381">
            <v>-9</v>
          </cell>
        </row>
        <row r="382">
          <cell r="A382">
            <v>1837</v>
          </cell>
          <cell r="B382" t="str">
            <v>Greenplast Set</v>
          </cell>
          <cell r="D382">
            <v>2313</v>
          </cell>
          <cell r="E382">
            <v>4800</v>
          </cell>
          <cell r="F382">
            <v>20948326.9243428</v>
          </cell>
          <cell r="G382">
            <v>27184</v>
          </cell>
          <cell r="H382">
            <v>62892358</v>
          </cell>
          <cell r="I382">
            <v>40744</v>
          </cell>
          <cell r="J382">
            <v>255402000</v>
          </cell>
          <cell r="M382">
            <v>-13560</v>
          </cell>
          <cell r="N382">
            <v>-31372144</v>
          </cell>
          <cell r="O382">
            <v>450</v>
          </cell>
          <cell r="P382">
            <v>1041110</v>
          </cell>
        </row>
        <row r="383">
          <cell r="A383">
            <v>1854</v>
          </cell>
          <cell r="B383" t="str">
            <v>Water Bolus</v>
          </cell>
          <cell r="C383" t="str">
            <v>350 pie</v>
          </cell>
          <cell r="E383">
            <v>0</v>
          </cell>
          <cell r="F383">
            <v>0</v>
          </cell>
          <cell r="I383">
            <v>10</v>
          </cell>
          <cell r="J383">
            <v>110000</v>
          </cell>
          <cell r="M383">
            <v>-10</v>
          </cell>
        </row>
        <row r="384">
          <cell r="A384">
            <v>1856</v>
          </cell>
          <cell r="B384" t="str">
            <v>채혈 Set</v>
          </cell>
          <cell r="C384" t="str">
            <v>수출용(Delta)</v>
          </cell>
          <cell r="D384">
            <v>120</v>
          </cell>
          <cell r="E384">
            <v>-340000</v>
          </cell>
          <cell r="F384">
            <v>-46717650.616297141</v>
          </cell>
          <cell r="G384">
            <v>250000</v>
          </cell>
          <cell r="H384">
            <v>30000000</v>
          </cell>
          <cell r="I384">
            <v>260000</v>
          </cell>
          <cell r="J384">
            <v>45970294</v>
          </cell>
          <cell r="M384">
            <v>-10000</v>
          </cell>
          <cell r="N384">
            <v>-1200000</v>
          </cell>
        </row>
        <row r="385">
          <cell r="A385">
            <v>1857</v>
          </cell>
          <cell r="B385" t="str">
            <v>Transfer Bag</v>
          </cell>
          <cell r="C385" t="str">
            <v>수출용(600mL)</v>
          </cell>
          <cell r="D385">
            <v>599</v>
          </cell>
          <cell r="E385">
            <v>5050</v>
          </cell>
          <cell r="F385">
            <v>1612421</v>
          </cell>
          <cell r="G385">
            <v>3030</v>
          </cell>
          <cell r="H385">
            <v>1816394</v>
          </cell>
          <cell r="I385">
            <v>3000</v>
          </cell>
          <cell r="J385">
            <v>3201987</v>
          </cell>
          <cell r="K385">
            <v>30</v>
          </cell>
          <cell r="L385">
            <v>17984</v>
          </cell>
        </row>
        <row r="386">
          <cell r="A386">
            <v>1878</v>
          </cell>
          <cell r="B386" t="str">
            <v>I.V. Catheter(R.P)</v>
          </cell>
          <cell r="C386" t="str">
            <v>16G 2"</v>
          </cell>
          <cell r="D386">
            <v>250</v>
          </cell>
          <cell r="E386">
            <v>50</v>
          </cell>
          <cell r="F386">
            <v>12500</v>
          </cell>
          <cell r="G386">
            <v>300</v>
          </cell>
          <cell r="H386">
            <v>75000</v>
          </cell>
          <cell r="I386">
            <v>1160</v>
          </cell>
          <cell r="J386">
            <v>177730</v>
          </cell>
          <cell r="M386">
            <v>-860</v>
          </cell>
          <cell r="N386">
            <v>-215000</v>
          </cell>
        </row>
        <row r="387">
          <cell r="A387">
            <v>1880</v>
          </cell>
          <cell r="B387" t="str">
            <v>I.V. Catheter(R.P)</v>
          </cell>
          <cell r="C387" t="str">
            <v>18G 1 1/4"</v>
          </cell>
          <cell r="D387">
            <v>250</v>
          </cell>
          <cell r="E387">
            <v>75284</v>
          </cell>
          <cell r="F387">
            <v>19085302.334350262</v>
          </cell>
          <cell r="G387">
            <v>231500</v>
          </cell>
          <cell r="H387">
            <v>57875000</v>
          </cell>
          <cell r="I387">
            <v>204400</v>
          </cell>
          <cell r="J387">
            <v>54720575</v>
          </cell>
          <cell r="K387">
            <v>4500</v>
          </cell>
          <cell r="L387">
            <v>1125000</v>
          </cell>
          <cell r="M387">
            <v>50300</v>
          </cell>
          <cell r="N387">
            <v>12575000</v>
          </cell>
          <cell r="O387">
            <v>25300</v>
          </cell>
          <cell r="P387">
            <v>6325000</v>
          </cell>
        </row>
        <row r="388">
          <cell r="A388">
            <v>1881</v>
          </cell>
          <cell r="B388" t="str">
            <v>I.V. Catheter(R.P)</v>
          </cell>
          <cell r="C388" t="str">
            <v>20G 2"</v>
          </cell>
          <cell r="D388">
            <v>250</v>
          </cell>
          <cell r="E388">
            <v>39550</v>
          </cell>
          <cell r="F388">
            <v>10027414.89470608</v>
          </cell>
          <cell r="M388">
            <v>36450</v>
          </cell>
          <cell r="N388">
            <v>9112500</v>
          </cell>
          <cell r="O388">
            <v>34050</v>
          </cell>
          <cell r="P388">
            <v>8512500</v>
          </cell>
        </row>
        <row r="389">
          <cell r="A389">
            <v>1882</v>
          </cell>
          <cell r="B389" t="str">
            <v>I.V. Catheter(R.P)</v>
          </cell>
          <cell r="C389" t="str">
            <v>20G 1 1/4"</v>
          </cell>
          <cell r="D389">
            <v>250</v>
          </cell>
          <cell r="E389">
            <v>71838</v>
          </cell>
          <cell r="F389">
            <v>18211318.94798623</v>
          </cell>
          <cell r="G389">
            <v>96000</v>
          </cell>
          <cell r="H389">
            <v>24000000</v>
          </cell>
          <cell r="I389">
            <v>79750</v>
          </cell>
          <cell r="J389">
            <v>22122102</v>
          </cell>
          <cell r="K389">
            <v>1500</v>
          </cell>
          <cell r="L389">
            <v>375000</v>
          </cell>
          <cell r="M389">
            <v>54250</v>
          </cell>
          <cell r="N389">
            <v>13562500</v>
          </cell>
          <cell r="O389">
            <v>100</v>
          </cell>
          <cell r="P389">
            <v>25000</v>
          </cell>
        </row>
        <row r="390">
          <cell r="A390">
            <v>1883</v>
          </cell>
          <cell r="B390" t="str">
            <v>I.V. Catheter(R.P)</v>
          </cell>
          <cell r="C390" t="str">
            <v>22G 1"</v>
          </cell>
          <cell r="D390">
            <v>250</v>
          </cell>
          <cell r="E390">
            <v>215307</v>
          </cell>
          <cell r="F390">
            <v>54516913.466433845</v>
          </cell>
          <cell r="G390">
            <v>601000</v>
          </cell>
          <cell r="H390">
            <v>150250000</v>
          </cell>
          <cell r="I390">
            <v>436070</v>
          </cell>
          <cell r="J390">
            <v>114418427</v>
          </cell>
          <cell r="K390">
            <v>7100</v>
          </cell>
          <cell r="L390">
            <v>1775000</v>
          </cell>
          <cell r="M390">
            <v>273380</v>
          </cell>
          <cell r="N390">
            <v>68345000</v>
          </cell>
          <cell r="O390">
            <v>181550</v>
          </cell>
          <cell r="P390">
            <v>45387500</v>
          </cell>
        </row>
        <row r="391">
          <cell r="A391">
            <v>1884</v>
          </cell>
          <cell r="B391" t="str">
            <v>I.V. Catheter(R.P)</v>
          </cell>
          <cell r="C391" t="str">
            <v>24G 3/4"</v>
          </cell>
          <cell r="D391">
            <v>230</v>
          </cell>
          <cell r="E391">
            <v>315858</v>
          </cell>
          <cell r="F391">
            <v>79989290.217277586</v>
          </cell>
          <cell r="G391">
            <v>1513000</v>
          </cell>
          <cell r="H391">
            <v>347990000</v>
          </cell>
          <cell r="I391">
            <v>1301050</v>
          </cell>
          <cell r="J391">
            <v>351530463</v>
          </cell>
          <cell r="K391">
            <v>8150</v>
          </cell>
          <cell r="L391">
            <v>1874500</v>
          </cell>
          <cell r="M391">
            <v>397700</v>
          </cell>
          <cell r="N391">
            <v>91471000</v>
          </cell>
          <cell r="O391">
            <v>293250</v>
          </cell>
          <cell r="P391">
            <v>67447500</v>
          </cell>
        </row>
        <row r="392">
          <cell r="A392">
            <v>1885</v>
          </cell>
          <cell r="B392" t="str">
            <v>I.V. Catheter(R.P)</v>
          </cell>
          <cell r="C392" t="str">
            <v>수출용</v>
          </cell>
          <cell r="D392">
            <v>250</v>
          </cell>
          <cell r="E392">
            <v>0</v>
          </cell>
          <cell r="F392">
            <v>0</v>
          </cell>
          <cell r="G392">
            <v>385000</v>
          </cell>
          <cell r="H392">
            <v>96250000</v>
          </cell>
          <cell r="I392">
            <v>960500</v>
          </cell>
          <cell r="J392">
            <v>326208785</v>
          </cell>
          <cell r="M392">
            <v>-515500</v>
          </cell>
          <cell r="N392">
            <v>-128875000</v>
          </cell>
          <cell r="O392">
            <v>65000</v>
          </cell>
          <cell r="P392">
            <v>16250000</v>
          </cell>
        </row>
        <row r="393">
          <cell r="A393">
            <v>1894</v>
          </cell>
          <cell r="B393" t="str">
            <v>Octa Needle</v>
          </cell>
          <cell r="C393" t="str">
            <v>동신</v>
          </cell>
          <cell r="D393">
            <v>322</v>
          </cell>
          <cell r="E393">
            <v>0</v>
          </cell>
          <cell r="F393">
            <v>0</v>
          </cell>
          <cell r="G393">
            <v>-10000</v>
          </cell>
          <cell r="H393">
            <v>-3223000</v>
          </cell>
          <cell r="M393">
            <v>2000</v>
          </cell>
          <cell r="N393">
            <v>644600</v>
          </cell>
          <cell r="O393">
            <v>4000</v>
          </cell>
          <cell r="P393">
            <v>1289200</v>
          </cell>
        </row>
        <row r="394">
          <cell r="A394">
            <v>1896</v>
          </cell>
          <cell r="B394" t="str">
            <v>Scalp Vein Set(Bulk)</v>
          </cell>
          <cell r="C394" t="str">
            <v>Wing Assy(수)</v>
          </cell>
          <cell r="D394">
            <v>21</v>
          </cell>
          <cell r="E394">
            <v>0</v>
          </cell>
          <cell r="F394">
            <v>0</v>
          </cell>
          <cell r="G394">
            <v>128000</v>
          </cell>
          <cell r="H394">
            <v>2781440</v>
          </cell>
          <cell r="M394">
            <v>128000</v>
          </cell>
          <cell r="N394">
            <v>2781440</v>
          </cell>
        </row>
        <row r="395">
          <cell r="A395">
            <v>1909</v>
          </cell>
          <cell r="B395" t="str">
            <v>NPBI Plasma Bag</v>
          </cell>
          <cell r="C395" t="str">
            <v>1000mL</v>
          </cell>
          <cell r="D395">
            <v>541</v>
          </cell>
          <cell r="E395">
            <v>0</v>
          </cell>
          <cell r="F395">
            <v>0</v>
          </cell>
          <cell r="G395">
            <v>3100</v>
          </cell>
          <cell r="H395">
            <v>1678836</v>
          </cell>
          <cell r="I395">
            <v>7500</v>
          </cell>
          <cell r="J395">
            <v>12004591</v>
          </cell>
          <cell r="K395">
            <v>100</v>
          </cell>
          <cell r="L395">
            <v>54156</v>
          </cell>
          <cell r="M395">
            <v>-3000</v>
          </cell>
          <cell r="N395">
            <v>-1624680</v>
          </cell>
        </row>
        <row r="396">
          <cell r="A396">
            <v>1913</v>
          </cell>
          <cell r="B396" t="str">
            <v>Transfer Bag</v>
          </cell>
          <cell r="C396" t="str">
            <v>수출용(150mL)</v>
          </cell>
          <cell r="D396">
            <v>590</v>
          </cell>
          <cell r="E396">
            <v>0</v>
          </cell>
          <cell r="F396">
            <v>0</v>
          </cell>
          <cell r="G396">
            <v>10080</v>
          </cell>
          <cell r="H396">
            <v>5953550</v>
          </cell>
          <cell r="I396">
            <v>10000</v>
          </cell>
          <cell r="J396">
            <v>8301447</v>
          </cell>
          <cell r="K396">
            <v>80</v>
          </cell>
          <cell r="L396">
            <v>47250</v>
          </cell>
        </row>
        <row r="397">
          <cell r="A397">
            <v>1918</v>
          </cell>
          <cell r="B397" t="str">
            <v>Disposable Cap</v>
          </cell>
          <cell r="C397" t="str">
            <v>Gambro</v>
          </cell>
          <cell r="D397">
            <v>175</v>
          </cell>
          <cell r="E397">
            <v>0</v>
          </cell>
          <cell r="F397">
            <v>0</v>
          </cell>
          <cell r="G397">
            <v>184080</v>
          </cell>
          <cell r="H397">
            <v>32366786</v>
          </cell>
          <cell r="I397">
            <v>131160</v>
          </cell>
          <cell r="J397">
            <v>39104800</v>
          </cell>
          <cell r="K397">
            <v>360</v>
          </cell>
          <cell r="L397">
            <v>63298</v>
          </cell>
          <cell r="M397">
            <v>52560</v>
          </cell>
          <cell r="N397">
            <v>9241624</v>
          </cell>
          <cell r="O397">
            <v>4106</v>
          </cell>
          <cell r="P397">
            <v>721957</v>
          </cell>
        </row>
        <row r="398">
          <cell r="A398">
            <v>1919</v>
          </cell>
          <cell r="B398" t="str">
            <v>혈액 Bag CPD/SAG-M</v>
          </cell>
          <cell r="C398" t="str">
            <v>Quadruple(500mL:수)</v>
          </cell>
          <cell r="D398">
            <v>2427</v>
          </cell>
          <cell r="E398">
            <v>0</v>
          </cell>
          <cell r="F398">
            <v>0</v>
          </cell>
          <cell r="G398">
            <v>10</v>
          </cell>
          <cell r="H398">
            <v>24273</v>
          </cell>
          <cell r="K398">
            <v>10</v>
          </cell>
          <cell r="L398">
            <v>24273</v>
          </cell>
        </row>
        <row r="399">
          <cell r="A399">
            <v>1920</v>
          </cell>
          <cell r="B399" t="str">
            <v>혈액 Bag CPD/SAG-M</v>
          </cell>
          <cell r="C399" t="str">
            <v>Triple(500mL:수)</v>
          </cell>
          <cell r="D399">
            <v>2252</v>
          </cell>
          <cell r="E399">
            <v>0</v>
          </cell>
          <cell r="F399">
            <v>0</v>
          </cell>
          <cell r="G399">
            <v>40</v>
          </cell>
          <cell r="H399">
            <v>90098</v>
          </cell>
          <cell r="K399">
            <v>40</v>
          </cell>
          <cell r="L399">
            <v>90098</v>
          </cell>
        </row>
        <row r="400">
          <cell r="A400">
            <v>1922</v>
          </cell>
          <cell r="B400" t="str">
            <v>I.V. Catheter(R.P)</v>
          </cell>
          <cell r="C400" t="str">
            <v>수출용(24G 3/4")</v>
          </cell>
          <cell r="D400">
            <v>230</v>
          </cell>
          <cell r="E400">
            <v>0</v>
          </cell>
          <cell r="F400">
            <v>0</v>
          </cell>
          <cell r="G400">
            <v>403000</v>
          </cell>
          <cell r="H400">
            <v>92690000</v>
          </cell>
          <cell r="M400">
            <v>403000</v>
          </cell>
          <cell r="N400">
            <v>92690000</v>
          </cell>
        </row>
        <row r="401">
          <cell r="A401">
            <v>1923</v>
          </cell>
          <cell r="B401" t="str">
            <v>약물주입구(중외)</v>
          </cell>
          <cell r="D401">
            <v>24</v>
          </cell>
          <cell r="E401">
            <v>0</v>
          </cell>
          <cell r="F401">
            <v>0</v>
          </cell>
          <cell r="G401">
            <v>41000</v>
          </cell>
          <cell r="H401">
            <v>984000</v>
          </cell>
          <cell r="I401">
            <v>41000</v>
          </cell>
          <cell r="J401">
            <v>1845000</v>
          </cell>
        </row>
        <row r="402">
          <cell r="A402">
            <v>1924</v>
          </cell>
          <cell r="B402" t="str">
            <v>Transfer Bag</v>
          </cell>
          <cell r="C402" t="str">
            <v>수출용(1000mL)</v>
          </cell>
          <cell r="D402">
            <v>750</v>
          </cell>
          <cell r="E402">
            <v>0</v>
          </cell>
          <cell r="F402">
            <v>0</v>
          </cell>
          <cell r="G402">
            <v>3000</v>
          </cell>
          <cell r="H402">
            <v>2250090</v>
          </cell>
          <cell r="I402">
            <v>3000</v>
          </cell>
          <cell r="J402">
            <v>4233738</v>
          </cell>
        </row>
        <row r="403">
          <cell r="A403">
            <v>1925</v>
          </cell>
          <cell r="B403" t="str">
            <v>수액 Set Q-Type</v>
          </cell>
          <cell r="C403" t="str">
            <v>23G (일성신약)</v>
          </cell>
          <cell r="D403">
            <v>190</v>
          </cell>
          <cell r="E403">
            <v>0</v>
          </cell>
          <cell r="F403">
            <v>0</v>
          </cell>
          <cell r="G403">
            <v>147186</v>
          </cell>
          <cell r="H403">
            <v>27965340</v>
          </cell>
          <cell r="I403">
            <v>70000</v>
          </cell>
          <cell r="J403">
            <v>14700000</v>
          </cell>
          <cell r="M403">
            <v>77186</v>
          </cell>
          <cell r="N403">
            <v>14665340</v>
          </cell>
          <cell r="O403">
            <v>75204</v>
          </cell>
          <cell r="P403">
            <v>14288760</v>
          </cell>
        </row>
        <row r="404">
          <cell r="A404">
            <v>1926</v>
          </cell>
          <cell r="B404" t="str">
            <v>수액 Set QS-Type</v>
          </cell>
          <cell r="C404" t="str">
            <v>23G(한올제약)</v>
          </cell>
          <cell r="D404">
            <v>230</v>
          </cell>
          <cell r="E404">
            <v>0</v>
          </cell>
          <cell r="F404">
            <v>0</v>
          </cell>
          <cell r="G404">
            <v>95600</v>
          </cell>
          <cell r="H404">
            <v>21988000</v>
          </cell>
          <cell r="I404">
            <v>70000</v>
          </cell>
          <cell r="J404">
            <v>20300000</v>
          </cell>
          <cell r="M404">
            <v>25600</v>
          </cell>
          <cell r="N404">
            <v>5888000</v>
          </cell>
          <cell r="O404">
            <v>65600</v>
          </cell>
          <cell r="P404">
            <v>15088000</v>
          </cell>
        </row>
        <row r="405">
          <cell r="A405">
            <v>1927</v>
          </cell>
          <cell r="B405" t="str">
            <v>HELM Plasma Bag</v>
          </cell>
          <cell r="C405" t="str">
            <v>1000mL</v>
          </cell>
          <cell r="D405">
            <v>514</v>
          </cell>
          <cell r="E405">
            <v>0</v>
          </cell>
          <cell r="F405">
            <v>0</v>
          </cell>
          <cell r="G405">
            <v>1003</v>
          </cell>
          <cell r="H405">
            <v>516123</v>
          </cell>
          <cell r="I405">
            <v>1000</v>
          </cell>
          <cell r="J405">
            <v>1898720</v>
          </cell>
          <cell r="K405">
            <v>3</v>
          </cell>
          <cell r="L405">
            <v>1543</v>
          </cell>
        </row>
        <row r="406">
          <cell r="A406">
            <v>1929</v>
          </cell>
          <cell r="B406" t="str">
            <v>Cap Kit</v>
          </cell>
          <cell r="C406" t="str">
            <v>PDC-203-J</v>
          </cell>
          <cell r="D406">
            <v>585</v>
          </cell>
          <cell r="E406">
            <v>0</v>
          </cell>
          <cell r="F406">
            <v>0</v>
          </cell>
          <cell r="G406">
            <v>3600</v>
          </cell>
          <cell r="H406">
            <v>2107620</v>
          </cell>
          <cell r="I406">
            <v>3600</v>
          </cell>
          <cell r="J406">
            <v>2877840</v>
          </cell>
        </row>
        <row r="407">
          <cell r="A407">
            <v>1930</v>
          </cell>
          <cell r="B407" t="str">
            <v>NPBI Needle</v>
          </cell>
          <cell r="C407" t="str">
            <v>42mm</v>
          </cell>
          <cell r="D407">
            <v>16</v>
          </cell>
          <cell r="E407">
            <v>0</v>
          </cell>
          <cell r="F407">
            <v>0</v>
          </cell>
          <cell r="G407">
            <v>20000</v>
          </cell>
          <cell r="H407">
            <v>327600</v>
          </cell>
          <cell r="I407">
            <v>20000</v>
          </cell>
          <cell r="J407">
            <v>1405744</v>
          </cell>
        </row>
        <row r="408">
          <cell r="A408">
            <v>1931</v>
          </cell>
          <cell r="B408" t="str">
            <v>혈액 Bag CPD/SAG-M</v>
          </cell>
          <cell r="C408" t="str">
            <v>Triple(400mL:수)C/S</v>
          </cell>
          <cell r="D408">
            <v>2771</v>
          </cell>
          <cell r="E408">
            <v>0</v>
          </cell>
          <cell r="F408">
            <v>0</v>
          </cell>
          <cell r="G408">
            <v>21</v>
          </cell>
          <cell r="H408">
            <v>58208</v>
          </cell>
          <cell r="K408">
            <v>21</v>
          </cell>
          <cell r="L408">
            <v>58207</v>
          </cell>
        </row>
        <row r="409">
          <cell r="A409">
            <v>1932</v>
          </cell>
          <cell r="B409" t="str">
            <v>Shanghai Bag</v>
          </cell>
          <cell r="C409" t="str">
            <v>Gambro</v>
          </cell>
          <cell r="E409">
            <v>0</v>
          </cell>
          <cell r="F409">
            <v>0</v>
          </cell>
          <cell r="I409">
            <v>1000</v>
          </cell>
          <cell r="J409">
            <v>648100</v>
          </cell>
          <cell r="M409">
            <v>-1000</v>
          </cell>
        </row>
        <row r="410">
          <cell r="A410">
            <v>1933</v>
          </cell>
          <cell r="B410" t="str">
            <v>혈액 Bag CPD/SAG-M</v>
          </cell>
          <cell r="C410" t="str">
            <v>Quadruple(400mL)T&amp;B</v>
          </cell>
          <cell r="D410">
            <v>2473</v>
          </cell>
          <cell r="E410">
            <v>0</v>
          </cell>
          <cell r="F410">
            <v>0</v>
          </cell>
          <cell r="G410">
            <v>40</v>
          </cell>
          <cell r="H410">
            <v>98928</v>
          </cell>
          <cell r="K410">
            <v>40</v>
          </cell>
          <cell r="L410">
            <v>98928</v>
          </cell>
        </row>
        <row r="411">
          <cell r="A411">
            <v>1936</v>
          </cell>
          <cell r="B411" t="str">
            <v>혈액 Bag-CPDA</v>
          </cell>
          <cell r="C411" t="str">
            <v>Single(400mL:수)C/S</v>
          </cell>
          <cell r="D411">
            <v>1127</v>
          </cell>
          <cell r="E411">
            <v>0</v>
          </cell>
          <cell r="F411">
            <v>0</v>
          </cell>
          <cell r="G411">
            <v>30</v>
          </cell>
          <cell r="H411">
            <v>33813</v>
          </cell>
          <cell r="K411">
            <v>30</v>
          </cell>
          <cell r="L411">
            <v>33813</v>
          </cell>
        </row>
        <row r="412">
          <cell r="A412">
            <v>1937</v>
          </cell>
          <cell r="B412" t="str">
            <v>혈액 Bag-CPDA</v>
          </cell>
          <cell r="C412" t="str">
            <v>Double(400mL:수)C/S</v>
          </cell>
          <cell r="D412">
            <v>1643</v>
          </cell>
          <cell r="E412">
            <v>0</v>
          </cell>
          <cell r="F412">
            <v>0</v>
          </cell>
          <cell r="G412">
            <v>20</v>
          </cell>
          <cell r="H412">
            <v>32869</v>
          </cell>
          <cell r="K412">
            <v>20</v>
          </cell>
          <cell r="L412">
            <v>32869</v>
          </cell>
        </row>
        <row r="413">
          <cell r="A413">
            <v>4011</v>
          </cell>
          <cell r="B413" t="str">
            <v>Greenject - 5</v>
          </cell>
          <cell r="E413">
            <v>0</v>
          </cell>
          <cell r="F413">
            <v>0</v>
          </cell>
          <cell r="I413">
            <v>-600</v>
          </cell>
          <cell r="J413">
            <v>-25800</v>
          </cell>
          <cell r="M413">
            <v>600</v>
          </cell>
        </row>
        <row r="414">
          <cell r="A414">
            <v>4014</v>
          </cell>
          <cell r="B414" t="str">
            <v>Greenject - 30</v>
          </cell>
          <cell r="E414">
            <v>0</v>
          </cell>
          <cell r="F414">
            <v>0</v>
          </cell>
          <cell r="I414">
            <v>300</v>
          </cell>
          <cell r="J414">
            <v>39000</v>
          </cell>
          <cell r="M414">
            <v>-300</v>
          </cell>
        </row>
      </sheetData>
      <sheetData sheetId="1">
        <row r="3">
          <cell r="A3">
            <v>5</v>
          </cell>
          <cell r="B3">
            <v>1010100</v>
          </cell>
          <cell r="C3" t="str">
            <v>혈액 Bag-CPDA-1</v>
          </cell>
          <cell r="D3" t="str">
            <v>Single(320ml)</v>
          </cell>
          <cell r="E3">
            <v>30925</v>
          </cell>
          <cell r="F3">
            <v>30512117.552342072</v>
          </cell>
        </row>
        <row r="4">
          <cell r="A4">
            <v>6</v>
          </cell>
          <cell r="B4">
            <v>1010200</v>
          </cell>
          <cell r="C4" t="str">
            <v>혈액 Bag-CPDA-1</v>
          </cell>
          <cell r="D4" t="str">
            <v>Double(320ml)</v>
          </cell>
          <cell r="E4">
            <v>57669</v>
          </cell>
          <cell r="F4">
            <v>90490894.69373399</v>
          </cell>
        </row>
        <row r="5">
          <cell r="A5">
            <v>7</v>
          </cell>
          <cell r="B5">
            <v>1010600</v>
          </cell>
          <cell r="C5" t="str">
            <v>혈액 Bag-CPDA-1</v>
          </cell>
          <cell r="D5" t="str">
            <v>Triple(320ml)</v>
          </cell>
          <cell r="E5">
            <v>34285.5</v>
          </cell>
          <cell r="F5">
            <v>56641803.925198317</v>
          </cell>
        </row>
        <row r="6">
          <cell r="A6">
            <v>8</v>
          </cell>
          <cell r="B6">
            <v>1010800</v>
          </cell>
          <cell r="C6" t="str">
            <v xml:space="preserve">혈액 Bag-CPDA-1          </v>
          </cell>
          <cell r="D6" t="str">
            <v xml:space="preserve">Quadruple(320ml)소아용  </v>
          </cell>
          <cell r="E6">
            <v>156</v>
          </cell>
          <cell r="F6">
            <v>374259.99</v>
          </cell>
        </row>
        <row r="7">
          <cell r="A7">
            <v>13</v>
          </cell>
          <cell r="B7">
            <v>1040400</v>
          </cell>
          <cell r="C7" t="str">
            <v>혈액 Bag-CPDA</v>
          </cell>
          <cell r="D7" t="str">
            <v>Single(450ml:수)</v>
          </cell>
          <cell r="E7">
            <v>273500</v>
          </cell>
          <cell r="F7">
            <v>291010783.87291247</v>
          </cell>
        </row>
        <row r="8">
          <cell r="A8">
            <v>14</v>
          </cell>
          <cell r="B8">
            <v>1040700</v>
          </cell>
          <cell r="C8" t="str">
            <v>혈액 Bag-CPDA</v>
          </cell>
          <cell r="D8" t="str">
            <v>Double(450ml:수)</v>
          </cell>
          <cell r="E8">
            <v>20148</v>
          </cell>
          <cell r="F8">
            <v>31905460.949665744</v>
          </cell>
        </row>
        <row r="9">
          <cell r="A9">
            <v>15</v>
          </cell>
          <cell r="B9">
            <v>1041000</v>
          </cell>
          <cell r="C9" t="str">
            <v>혈액 Bag-CPDA</v>
          </cell>
          <cell r="D9" t="str">
            <v>Triple(450ml:수)</v>
          </cell>
          <cell r="E9">
            <v>9780</v>
          </cell>
          <cell r="F9">
            <v>19127810.59367023</v>
          </cell>
        </row>
        <row r="10">
          <cell r="A10">
            <v>16</v>
          </cell>
          <cell r="B10">
            <v>1041200</v>
          </cell>
          <cell r="C10" t="str">
            <v xml:space="preserve">혈액 Bag-CPDA            </v>
          </cell>
          <cell r="D10" t="str">
            <v xml:space="preserve">Quadruple(450ml:수)     </v>
          </cell>
          <cell r="E10">
            <v>5220</v>
          </cell>
          <cell r="F10">
            <v>12513071.61877529</v>
          </cell>
        </row>
        <row r="11">
          <cell r="A11">
            <v>17</v>
          </cell>
          <cell r="B11">
            <v>1080100</v>
          </cell>
          <cell r="C11" t="str">
            <v>Transfer Bag</v>
          </cell>
          <cell r="D11" t="str">
            <v>300 ml</v>
          </cell>
          <cell r="E11">
            <v>24007</v>
          </cell>
          <cell r="F11">
            <v>7816759.850891103</v>
          </cell>
        </row>
        <row r="12">
          <cell r="A12">
            <v>19</v>
          </cell>
          <cell r="B12">
            <v>1090100</v>
          </cell>
          <cell r="C12" t="str">
            <v xml:space="preserve">Sorvall Bag              </v>
          </cell>
          <cell r="D12" t="str">
            <v xml:space="preserve">                        </v>
          </cell>
          <cell r="E12">
            <v>5430</v>
          </cell>
          <cell r="F12">
            <v>3469483.8694574502</v>
          </cell>
        </row>
        <row r="13">
          <cell r="A13">
            <v>20</v>
          </cell>
          <cell r="B13">
            <v>1090200</v>
          </cell>
          <cell r="C13" t="str">
            <v>Saline Bag</v>
          </cell>
          <cell r="D13" t="str">
            <v>500ml</v>
          </cell>
          <cell r="E13">
            <v>2496</v>
          </cell>
          <cell r="F13">
            <v>1816148.2437066764</v>
          </cell>
        </row>
        <row r="14">
          <cell r="A14">
            <v>21</v>
          </cell>
          <cell r="B14">
            <v>1090300</v>
          </cell>
          <cell r="C14" t="str">
            <v>Saline Bag</v>
          </cell>
          <cell r="D14" t="str">
            <v>A</v>
          </cell>
          <cell r="E14">
            <v>5785</v>
          </cell>
          <cell r="F14">
            <v>3449114.0527803954</v>
          </cell>
        </row>
        <row r="15">
          <cell r="A15">
            <v>26</v>
          </cell>
          <cell r="B15">
            <v>1320100</v>
          </cell>
          <cell r="C15" t="str">
            <v xml:space="preserve">채혈 Set                 </v>
          </cell>
          <cell r="D15" t="str">
            <v xml:space="preserve">녹십자용                </v>
          </cell>
          <cell r="E15">
            <v>12500</v>
          </cell>
          <cell r="F15">
            <v>1617342.2897196261</v>
          </cell>
        </row>
        <row r="16">
          <cell r="A16">
            <v>27</v>
          </cell>
          <cell r="B16">
            <v>1320200</v>
          </cell>
          <cell r="C16" t="str">
            <v>채혈 Set</v>
          </cell>
          <cell r="D16" t="str">
            <v>수출용</v>
          </cell>
          <cell r="E16">
            <v>30000</v>
          </cell>
          <cell r="F16">
            <v>4454261.0497291051</v>
          </cell>
        </row>
        <row r="17">
          <cell r="A17">
            <v>29</v>
          </cell>
          <cell r="B17">
            <v>1310500</v>
          </cell>
          <cell r="C17" t="str">
            <v xml:space="preserve">수혈 Set                 </v>
          </cell>
          <cell r="D17" t="str">
            <v xml:space="preserve">녹십자용                </v>
          </cell>
          <cell r="E17">
            <v>4000</v>
          </cell>
          <cell r="F17">
            <v>595225.5</v>
          </cell>
        </row>
        <row r="18">
          <cell r="A18">
            <v>30</v>
          </cell>
          <cell r="B18">
            <v>1310300</v>
          </cell>
          <cell r="C18" t="str">
            <v>수혈 Set</v>
          </cell>
          <cell r="D18" t="str">
            <v>수출용</v>
          </cell>
          <cell r="E18">
            <v>320140</v>
          </cell>
          <cell r="F18">
            <v>69066017.006292522</v>
          </cell>
        </row>
        <row r="19">
          <cell r="A19">
            <v>31</v>
          </cell>
          <cell r="B19">
            <v>1390100</v>
          </cell>
          <cell r="C19" t="str">
            <v>혈소판 수혈 Set</v>
          </cell>
          <cell r="E19">
            <v>10820</v>
          </cell>
          <cell r="F19">
            <v>7132942.5234168796</v>
          </cell>
        </row>
        <row r="20">
          <cell r="A20">
            <v>32</v>
          </cell>
          <cell r="B20">
            <v>2001000</v>
          </cell>
          <cell r="C20" t="str">
            <v>Peritosol 150</v>
          </cell>
          <cell r="D20" t="str">
            <v>1 L</v>
          </cell>
          <cell r="E20">
            <v>3428</v>
          </cell>
          <cell r="F20">
            <v>5155200.9552536067</v>
          </cell>
        </row>
        <row r="21">
          <cell r="A21">
            <v>33</v>
          </cell>
          <cell r="B21">
            <v>2001600</v>
          </cell>
          <cell r="C21" t="str">
            <v>Peritosol 150</v>
          </cell>
          <cell r="D21" t="str">
            <v>2 L</v>
          </cell>
          <cell r="E21">
            <v>8775</v>
          </cell>
          <cell r="F21">
            <v>17559699.768931519</v>
          </cell>
        </row>
        <row r="22">
          <cell r="A22">
            <v>34</v>
          </cell>
          <cell r="B22">
            <v>2001100</v>
          </cell>
          <cell r="C22" t="str">
            <v>Peritosol 250</v>
          </cell>
          <cell r="D22" t="str">
            <v>1 L</v>
          </cell>
          <cell r="E22">
            <v>1658</v>
          </cell>
          <cell r="F22">
            <v>2688878.9038703889</v>
          </cell>
        </row>
        <row r="23">
          <cell r="A23">
            <v>35</v>
          </cell>
          <cell r="B23">
            <v>2001700</v>
          </cell>
          <cell r="C23" t="str">
            <v>Peritosol 250</v>
          </cell>
          <cell r="D23" t="str">
            <v>2 L</v>
          </cell>
          <cell r="E23">
            <v>3551</v>
          </cell>
          <cell r="F23">
            <v>6782861.5468603894</v>
          </cell>
        </row>
        <row r="24">
          <cell r="A24">
            <v>36</v>
          </cell>
          <cell r="B24">
            <v>2001200</v>
          </cell>
          <cell r="C24" t="str">
            <v>Peritosol 425</v>
          </cell>
          <cell r="D24" t="str">
            <v>1 L</v>
          </cell>
          <cell r="E24">
            <v>5053</v>
          </cell>
          <cell r="F24">
            <v>7223015.8027758338</v>
          </cell>
        </row>
        <row r="25">
          <cell r="A25">
            <v>37</v>
          </cell>
          <cell r="B25">
            <v>2001800</v>
          </cell>
          <cell r="C25" t="str">
            <v>Peritosol 425</v>
          </cell>
          <cell r="D25" t="str">
            <v>2 L</v>
          </cell>
          <cell r="E25">
            <v>5487</v>
          </cell>
          <cell r="F25">
            <v>11169132.803700298</v>
          </cell>
        </row>
        <row r="26">
          <cell r="A26">
            <v>38</v>
          </cell>
          <cell r="B26">
            <v>2180100</v>
          </cell>
          <cell r="C26" t="str">
            <v>Titanium Adaptor</v>
          </cell>
          <cell r="E26">
            <v>2</v>
          </cell>
          <cell r="F26">
            <v>74432.153846153844</v>
          </cell>
        </row>
        <row r="27">
          <cell r="A27">
            <v>39</v>
          </cell>
          <cell r="B27">
            <v>2180295</v>
          </cell>
          <cell r="C27" t="str">
            <v>복강 Adaptor</v>
          </cell>
          <cell r="E27">
            <v>99</v>
          </cell>
          <cell r="F27">
            <v>2197286.9640316409</v>
          </cell>
        </row>
        <row r="28">
          <cell r="A28">
            <v>40</v>
          </cell>
          <cell r="B28">
            <v>2260100</v>
          </cell>
          <cell r="C28" t="str">
            <v>복강관류액주입관</v>
          </cell>
          <cell r="E28">
            <v>297</v>
          </cell>
          <cell r="F28">
            <v>474537.46420705348</v>
          </cell>
        </row>
        <row r="29">
          <cell r="A29">
            <v>50</v>
          </cell>
          <cell r="B29">
            <v>2291100</v>
          </cell>
          <cell r="C29" t="str">
            <v>Iodine Case</v>
          </cell>
          <cell r="E29">
            <v>51318</v>
          </cell>
          <cell r="F29">
            <v>3812210.0086212782</v>
          </cell>
        </row>
        <row r="30">
          <cell r="A30">
            <v>51</v>
          </cell>
          <cell r="B30">
            <v>2291400</v>
          </cell>
          <cell r="C30" t="str">
            <v xml:space="preserve">Empty CAPD Bag           </v>
          </cell>
          <cell r="D30" t="str">
            <v xml:space="preserve">                        </v>
          </cell>
          <cell r="E30">
            <v>22</v>
          </cell>
          <cell r="F30">
            <v>22716.037735849059</v>
          </cell>
        </row>
        <row r="31">
          <cell r="A31">
            <v>74</v>
          </cell>
          <cell r="B31">
            <v>2420500</v>
          </cell>
          <cell r="C31" t="str">
            <v xml:space="preserve">혈액회로                 </v>
          </cell>
          <cell r="D31" t="str">
            <v xml:space="preserve">GCL-081                 </v>
          </cell>
          <cell r="E31">
            <v>1464</v>
          </cell>
          <cell r="F31">
            <v>5847949.6791634755</v>
          </cell>
        </row>
        <row r="32">
          <cell r="A32">
            <v>75</v>
          </cell>
          <cell r="B32">
            <v>2420600</v>
          </cell>
          <cell r="C32" t="str">
            <v>혈액회로</v>
          </cell>
          <cell r="D32" t="str">
            <v>GCL-210F</v>
          </cell>
          <cell r="E32">
            <v>513</v>
          </cell>
          <cell r="F32">
            <v>1730251.0653360821</v>
          </cell>
        </row>
        <row r="33">
          <cell r="A33">
            <v>76</v>
          </cell>
          <cell r="B33">
            <v>2420700</v>
          </cell>
          <cell r="C33" t="str">
            <v>혈액회로</v>
          </cell>
          <cell r="D33" t="str">
            <v>GCL-269</v>
          </cell>
          <cell r="E33">
            <v>313</v>
          </cell>
          <cell r="F33">
            <v>970857.44078215247</v>
          </cell>
        </row>
        <row r="34">
          <cell r="A34">
            <v>78</v>
          </cell>
          <cell r="B34">
            <v>2510100</v>
          </cell>
          <cell r="C34" t="str">
            <v>H.D.SOL-1</v>
          </cell>
          <cell r="D34" t="str">
            <v>20L</v>
          </cell>
          <cell r="E34">
            <v>374</v>
          </cell>
          <cell r="F34">
            <v>4903977.2155062659</v>
          </cell>
        </row>
        <row r="35">
          <cell r="A35">
            <v>80</v>
          </cell>
          <cell r="B35">
            <v>2510300</v>
          </cell>
          <cell r="C35" t="str">
            <v>H.D.SOL-2</v>
          </cell>
          <cell r="D35" t="str">
            <v>20L</v>
          </cell>
          <cell r="E35">
            <v>294</v>
          </cell>
          <cell r="F35">
            <v>3933780.6975989663</v>
          </cell>
        </row>
        <row r="36">
          <cell r="A36">
            <v>82</v>
          </cell>
          <cell r="B36">
            <v>2510500</v>
          </cell>
          <cell r="C36" t="str">
            <v>H.D.SOL-3</v>
          </cell>
          <cell r="D36" t="str">
            <v>20L</v>
          </cell>
          <cell r="E36">
            <v>217</v>
          </cell>
          <cell r="F36">
            <v>3002778.2094328604</v>
          </cell>
        </row>
        <row r="37">
          <cell r="A37">
            <v>83</v>
          </cell>
          <cell r="B37">
            <v>2530110</v>
          </cell>
          <cell r="C37" t="str">
            <v>H.D.SOL-BC</v>
          </cell>
          <cell r="D37" t="str">
            <v>A 액(G)</v>
          </cell>
          <cell r="E37">
            <v>4621</v>
          </cell>
          <cell r="F37">
            <v>26420063.851362266</v>
          </cell>
        </row>
        <row r="38">
          <cell r="A38">
            <v>84</v>
          </cell>
          <cell r="B38">
            <v>2510700</v>
          </cell>
          <cell r="C38" t="str">
            <v>H.D.SOL-4</v>
          </cell>
          <cell r="D38" t="str">
            <v>20L</v>
          </cell>
          <cell r="E38">
            <v>113</v>
          </cell>
          <cell r="F38">
            <v>1362879.6074074074</v>
          </cell>
        </row>
        <row r="39">
          <cell r="A39">
            <v>88</v>
          </cell>
          <cell r="B39">
            <v>2540460</v>
          </cell>
          <cell r="C39" t="str">
            <v xml:space="preserve">A.V.F. Set               </v>
          </cell>
          <cell r="D39" t="str">
            <v xml:space="preserve">16G Clamp               </v>
          </cell>
          <cell r="E39">
            <v>14336</v>
          </cell>
          <cell r="F39">
            <v>2260885.5276080691</v>
          </cell>
        </row>
        <row r="40">
          <cell r="A40">
            <v>90</v>
          </cell>
          <cell r="B40">
            <v>2540600</v>
          </cell>
          <cell r="C40" t="str">
            <v>A.V.F. Set</v>
          </cell>
          <cell r="D40" t="str">
            <v>16G Side Hole</v>
          </cell>
          <cell r="E40">
            <v>41890</v>
          </cell>
          <cell r="F40">
            <v>10102216.665374707</v>
          </cell>
        </row>
        <row r="41">
          <cell r="A41">
            <v>91</v>
          </cell>
          <cell r="B41">
            <v>2540200</v>
          </cell>
          <cell r="C41" t="str">
            <v xml:space="preserve">A.V.F. Set               </v>
          </cell>
          <cell r="D41" t="str">
            <v xml:space="preserve">15G Clamp               </v>
          </cell>
          <cell r="E41">
            <v>24499</v>
          </cell>
          <cell r="F41">
            <v>7685280.3251325982</v>
          </cell>
        </row>
        <row r="42">
          <cell r="A42">
            <v>93</v>
          </cell>
          <cell r="B42">
            <v>2291174</v>
          </cell>
          <cell r="C42" t="str">
            <v>Extension Line</v>
          </cell>
          <cell r="D42" t="str">
            <v>Selectra용</v>
          </cell>
          <cell r="E42">
            <v>0</v>
          </cell>
          <cell r="F42">
            <v>0</v>
          </cell>
        </row>
        <row r="43">
          <cell r="A43">
            <v>119</v>
          </cell>
          <cell r="B43">
            <v>2600100</v>
          </cell>
          <cell r="C43" t="str">
            <v>Urine Bag</v>
          </cell>
          <cell r="D43" t="str">
            <v>2000 ML</v>
          </cell>
          <cell r="E43">
            <v>13560</v>
          </cell>
          <cell r="F43">
            <v>13159548.57444863</v>
          </cell>
        </row>
        <row r="44">
          <cell r="A44">
            <v>121</v>
          </cell>
          <cell r="B44">
            <v>2600500</v>
          </cell>
          <cell r="C44" t="str">
            <v xml:space="preserve">Urine Bag                </v>
          </cell>
          <cell r="D44" t="str">
            <v xml:space="preserve">C Type(수출)            </v>
          </cell>
          <cell r="E44">
            <v>15000</v>
          </cell>
          <cell r="F44">
            <v>14180476.161740325</v>
          </cell>
        </row>
        <row r="45">
          <cell r="A45">
            <v>122</v>
          </cell>
          <cell r="B45">
            <v>2600600</v>
          </cell>
          <cell r="C45" t="str">
            <v>Urine Bag</v>
          </cell>
          <cell r="D45" t="str">
            <v>1400 ML</v>
          </cell>
          <cell r="E45">
            <v>4940</v>
          </cell>
          <cell r="F45">
            <v>4333467.8274432346</v>
          </cell>
        </row>
        <row r="46">
          <cell r="A46">
            <v>123</v>
          </cell>
          <cell r="B46">
            <v>2610200</v>
          </cell>
          <cell r="C46" t="str">
            <v>Urine Collector</v>
          </cell>
          <cell r="D46" t="str">
            <v>100 cc</v>
          </cell>
          <cell r="E46">
            <v>2000</v>
          </cell>
          <cell r="F46">
            <v>110714.71207621126</v>
          </cell>
        </row>
        <row r="47">
          <cell r="A47">
            <v>135</v>
          </cell>
          <cell r="B47">
            <v>3001300</v>
          </cell>
          <cell r="C47" t="str">
            <v xml:space="preserve">수액 Set                 </v>
          </cell>
          <cell r="D47" t="str">
            <v xml:space="preserve">RO 22 G                 </v>
          </cell>
          <cell r="E47">
            <v>16741</v>
          </cell>
          <cell r="F47">
            <v>2095546</v>
          </cell>
        </row>
        <row r="48">
          <cell r="A48">
            <v>136</v>
          </cell>
          <cell r="B48">
            <v>3000510</v>
          </cell>
          <cell r="C48" t="str">
            <v>수액 Set Q-Type</v>
          </cell>
          <cell r="D48" t="str">
            <v>녹십자양행</v>
          </cell>
          <cell r="E48">
            <v>3200</v>
          </cell>
          <cell r="F48">
            <v>0</v>
          </cell>
        </row>
        <row r="49">
          <cell r="A49">
            <v>137</v>
          </cell>
          <cell r="B49">
            <v>3000400</v>
          </cell>
          <cell r="C49" t="str">
            <v>수액 Set C-Type</v>
          </cell>
          <cell r="D49" t="str">
            <v xml:space="preserve"> 21G 녹십자용</v>
          </cell>
          <cell r="E49">
            <v>39120</v>
          </cell>
          <cell r="F49">
            <v>7125206.8579410324</v>
          </cell>
        </row>
        <row r="50">
          <cell r="A50">
            <v>143</v>
          </cell>
          <cell r="B50">
            <v>3100100</v>
          </cell>
          <cell r="C50" t="str">
            <v>Scalp Vein Set</v>
          </cell>
          <cell r="D50" t="str">
            <v>18 G</v>
          </cell>
          <cell r="E50">
            <v>19000</v>
          </cell>
          <cell r="F50">
            <v>895456.91855255701</v>
          </cell>
        </row>
        <row r="51">
          <cell r="A51">
            <v>144</v>
          </cell>
          <cell r="B51">
            <v>3100500</v>
          </cell>
          <cell r="C51" t="str">
            <v>Scalp Vein Set</v>
          </cell>
          <cell r="D51" t="str">
            <v>19 G</v>
          </cell>
          <cell r="E51">
            <v>28800</v>
          </cell>
          <cell r="F51">
            <v>693266.70880361169</v>
          </cell>
        </row>
        <row r="52">
          <cell r="A52">
            <v>145</v>
          </cell>
          <cell r="B52">
            <v>3100800</v>
          </cell>
          <cell r="C52" t="str">
            <v>Scalp Vein Set</v>
          </cell>
          <cell r="D52" t="str">
            <v>20 G</v>
          </cell>
          <cell r="E52">
            <v>43600</v>
          </cell>
          <cell r="F52">
            <v>2493598.4857768053</v>
          </cell>
        </row>
        <row r="53">
          <cell r="A53">
            <v>146</v>
          </cell>
          <cell r="B53">
            <v>3101000</v>
          </cell>
          <cell r="C53" t="str">
            <v>Scalp Vein Set</v>
          </cell>
          <cell r="D53" t="str">
            <v>21 G</v>
          </cell>
          <cell r="E53">
            <v>27503</v>
          </cell>
          <cell r="F53">
            <v>1359378.5276080822</v>
          </cell>
        </row>
        <row r="54">
          <cell r="A54">
            <v>148</v>
          </cell>
          <cell r="B54">
            <v>3101400</v>
          </cell>
          <cell r="C54" t="str">
            <v>Scalp Vein Set</v>
          </cell>
          <cell r="D54" t="str">
            <v>23 G</v>
          </cell>
          <cell r="E54">
            <v>1639842</v>
          </cell>
          <cell r="F54">
            <v>86738702.724293515</v>
          </cell>
        </row>
        <row r="55">
          <cell r="A55">
            <v>149</v>
          </cell>
          <cell r="B55">
            <v>3101600</v>
          </cell>
          <cell r="C55" t="str">
            <v>Scalp Vein Set</v>
          </cell>
          <cell r="D55" t="str">
            <v>24 G</v>
          </cell>
          <cell r="E55">
            <v>56900</v>
          </cell>
          <cell r="F55">
            <v>3229115.9801619989</v>
          </cell>
        </row>
        <row r="56">
          <cell r="A56">
            <v>150</v>
          </cell>
          <cell r="B56">
            <v>3101800</v>
          </cell>
          <cell r="C56" t="str">
            <v>Scalp Vein Set</v>
          </cell>
          <cell r="D56" t="str">
            <v>25 G</v>
          </cell>
          <cell r="E56">
            <v>102300</v>
          </cell>
          <cell r="F56">
            <v>5987983.7145300824</v>
          </cell>
        </row>
        <row r="57">
          <cell r="A57">
            <v>154</v>
          </cell>
          <cell r="B57">
            <v>3190200</v>
          </cell>
          <cell r="C57" t="str">
            <v xml:space="preserve">생리식염주사액           </v>
          </cell>
          <cell r="D57" t="str">
            <v xml:space="preserve">1 L                     </v>
          </cell>
          <cell r="E57">
            <v>0</v>
          </cell>
          <cell r="F57">
            <v>0</v>
          </cell>
        </row>
        <row r="58">
          <cell r="A58">
            <v>155</v>
          </cell>
          <cell r="B58">
            <v>3190400</v>
          </cell>
          <cell r="C58" t="str">
            <v>T.P.N Bag</v>
          </cell>
          <cell r="E58">
            <v>0</v>
          </cell>
          <cell r="F58">
            <v>0</v>
          </cell>
        </row>
        <row r="59">
          <cell r="A59">
            <v>159</v>
          </cell>
          <cell r="B59">
            <v>3400400</v>
          </cell>
          <cell r="C59" t="str">
            <v>I.V. Catheter</v>
          </cell>
          <cell r="D59" t="str">
            <v>18G 2"</v>
          </cell>
          <cell r="E59">
            <v>20700</v>
          </cell>
          <cell r="F59">
            <v>4673286.5343228197</v>
          </cell>
        </row>
        <row r="60">
          <cell r="A60">
            <v>160</v>
          </cell>
          <cell r="B60">
            <v>3400700</v>
          </cell>
          <cell r="C60" t="str">
            <v>I.V. Catheter</v>
          </cell>
          <cell r="D60" t="str">
            <v>20G 1 1/4</v>
          </cell>
          <cell r="E60">
            <v>38470</v>
          </cell>
          <cell r="F60">
            <v>13838288.221479381</v>
          </cell>
        </row>
        <row r="61">
          <cell r="A61">
            <v>161</v>
          </cell>
          <cell r="B61">
            <v>3400800</v>
          </cell>
          <cell r="C61" t="str">
            <v>I.V. Catheter</v>
          </cell>
          <cell r="D61" t="str">
            <v>22G 1"</v>
          </cell>
          <cell r="E61">
            <v>132364</v>
          </cell>
          <cell r="F61">
            <v>32179436.283226732</v>
          </cell>
        </row>
        <row r="62">
          <cell r="A62">
            <v>162</v>
          </cell>
          <cell r="B62">
            <v>4010200</v>
          </cell>
          <cell r="C62" t="str">
            <v>Greenject- 1</v>
          </cell>
          <cell r="D62" t="str">
            <v>23G 1</v>
          </cell>
          <cell r="E62">
            <v>211000</v>
          </cell>
          <cell r="F62">
            <v>5968332.0988496738</v>
          </cell>
        </row>
        <row r="63">
          <cell r="A63">
            <v>163</v>
          </cell>
          <cell r="B63">
            <v>3101911</v>
          </cell>
          <cell r="C63" t="str">
            <v>Scalp Vein Set</v>
          </cell>
          <cell r="D63" t="str">
            <v>(Bulk)</v>
          </cell>
          <cell r="E63">
            <v>0</v>
          </cell>
          <cell r="F63">
            <v>0</v>
          </cell>
        </row>
        <row r="64">
          <cell r="A64">
            <v>164</v>
          </cell>
          <cell r="B64">
            <v>3701810</v>
          </cell>
          <cell r="C64" t="str">
            <v>Deltec Cannula</v>
          </cell>
          <cell r="D64" t="str">
            <v>19G 1.25</v>
          </cell>
          <cell r="E64">
            <v>10000</v>
          </cell>
          <cell r="F64">
            <v>605336.17566541082</v>
          </cell>
        </row>
        <row r="65">
          <cell r="A65">
            <v>165</v>
          </cell>
          <cell r="B65">
            <v>4010500</v>
          </cell>
          <cell r="C65" t="str">
            <v>Greenject- 1</v>
          </cell>
          <cell r="D65" t="str">
            <v>25G 5/8</v>
          </cell>
          <cell r="E65">
            <v>318700</v>
          </cell>
          <cell r="F65">
            <v>9222947.7362215556</v>
          </cell>
        </row>
        <row r="66">
          <cell r="A66">
            <v>167</v>
          </cell>
          <cell r="B66">
            <v>4010800</v>
          </cell>
          <cell r="C66" t="str">
            <v>Greenject- 1</v>
          </cell>
          <cell r="D66" t="str">
            <v>26G 1/2</v>
          </cell>
          <cell r="E66">
            <v>67603</v>
          </cell>
          <cell r="F66">
            <v>1959005.5753082735</v>
          </cell>
        </row>
        <row r="67">
          <cell r="A67">
            <v>168</v>
          </cell>
          <cell r="B67">
            <v>4010100</v>
          </cell>
          <cell r="C67" t="str">
            <v>Insulin Syringe</v>
          </cell>
          <cell r="D67" t="str">
            <v>1 ml</v>
          </cell>
          <cell r="E67">
            <v>0</v>
          </cell>
          <cell r="F67">
            <v>0</v>
          </cell>
        </row>
        <row r="68">
          <cell r="A68">
            <v>175</v>
          </cell>
          <cell r="B68">
            <v>4020800</v>
          </cell>
          <cell r="C68" t="str">
            <v>Greenject- 2</v>
          </cell>
          <cell r="D68" t="str">
            <v>23G 1</v>
          </cell>
          <cell r="E68">
            <v>141098</v>
          </cell>
          <cell r="F68">
            <v>4000615.4198200451</v>
          </cell>
        </row>
        <row r="69">
          <cell r="A69">
            <v>176</v>
          </cell>
          <cell r="B69">
            <v>4021000</v>
          </cell>
          <cell r="C69" t="str">
            <v xml:space="preserve">Greenject- 2             </v>
          </cell>
          <cell r="D69" t="str">
            <v xml:space="preserve">23G 6/8                 </v>
          </cell>
          <cell r="E69">
            <v>18000</v>
          </cell>
          <cell r="F69">
            <v>611507.6470588235</v>
          </cell>
        </row>
        <row r="70">
          <cell r="A70">
            <v>178</v>
          </cell>
          <cell r="B70">
            <v>4021200</v>
          </cell>
          <cell r="C70" t="str">
            <v>Greenject- 2</v>
          </cell>
          <cell r="D70" t="str">
            <v>24G 1</v>
          </cell>
          <cell r="E70">
            <v>89800</v>
          </cell>
          <cell r="F70">
            <v>2521581.4686398874</v>
          </cell>
        </row>
        <row r="71">
          <cell r="A71">
            <v>179</v>
          </cell>
          <cell r="B71">
            <v>4021300</v>
          </cell>
          <cell r="C71" t="str">
            <v>Greenject- 2</v>
          </cell>
          <cell r="D71" t="str">
            <v>25G 5/8 (미즐)</v>
          </cell>
          <cell r="E71">
            <v>117000</v>
          </cell>
          <cell r="F71">
            <v>2724151.9878655225</v>
          </cell>
        </row>
        <row r="72">
          <cell r="A72">
            <v>180</v>
          </cell>
          <cell r="B72">
            <v>4021400</v>
          </cell>
          <cell r="C72" t="str">
            <v>Greenject- 2</v>
          </cell>
          <cell r="D72" t="str">
            <v>24G 6/8</v>
          </cell>
          <cell r="E72">
            <v>133600</v>
          </cell>
          <cell r="F72">
            <v>3784502.4151764121</v>
          </cell>
        </row>
        <row r="73">
          <cell r="A73">
            <v>182</v>
          </cell>
          <cell r="B73">
            <v>4021600</v>
          </cell>
          <cell r="C73" t="str">
            <v>Greenject- 2</v>
          </cell>
          <cell r="D73" t="str">
            <v>무침</v>
          </cell>
          <cell r="E73">
            <v>36000</v>
          </cell>
          <cell r="F73">
            <v>1014027.2245061811</v>
          </cell>
        </row>
        <row r="74">
          <cell r="A74">
            <v>183</v>
          </cell>
          <cell r="B74">
            <v>4030100</v>
          </cell>
          <cell r="C74" t="str">
            <v>Greenject- 3</v>
          </cell>
          <cell r="D74" t="str">
            <v>23G 1</v>
          </cell>
          <cell r="E74">
            <v>2124680</v>
          </cell>
          <cell r="F74">
            <v>60712442.929955743</v>
          </cell>
        </row>
        <row r="75">
          <cell r="A75">
            <v>184</v>
          </cell>
          <cell r="B75">
            <v>4040200</v>
          </cell>
          <cell r="C75" t="str">
            <v>Greenject- 5</v>
          </cell>
          <cell r="D75" t="str">
            <v>21G 1</v>
          </cell>
          <cell r="E75">
            <v>0</v>
          </cell>
          <cell r="F75">
            <v>0</v>
          </cell>
        </row>
        <row r="76">
          <cell r="A76">
            <v>185</v>
          </cell>
          <cell r="B76">
            <v>4040300</v>
          </cell>
          <cell r="C76" t="str">
            <v>Greenject- 5</v>
          </cell>
          <cell r="D76" t="str">
            <v>21G 1 1/4</v>
          </cell>
          <cell r="E76">
            <v>131400</v>
          </cell>
          <cell r="F76">
            <v>3855426.064898164</v>
          </cell>
        </row>
        <row r="77">
          <cell r="A77">
            <v>186</v>
          </cell>
          <cell r="B77">
            <v>4040500</v>
          </cell>
          <cell r="C77" t="str">
            <v xml:space="preserve">Greenject- 5             </v>
          </cell>
          <cell r="D77" t="str">
            <v xml:space="preserve">21G 1 1/2               </v>
          </cell>
          <cell r="E77">
            <v>145700</v>
          </cell>
          <cell r="F77">
            <v>6151019</v>
          </cell>
        </row>
        <row r="78">
          <cell r="A78">
            <v>188</v>
          </cell>
          <cell r="B78">
            <v>4040800</v>
          </cell>
          <cell r="C78" t="str">
            <v>Greenject- 5</v>
          </cell>
          <cell r="D78" t="str">
            <v>22G 1 1/4</v>
          </cell>
          <cell r="E78">
            <v>658867</v>
          </cell>
          <cell r="F78">
            <v>20021069.280067082</v>
          </cell>
        </row>
        <row r="79">
          <cell r="A79">
            <v>190</v>
          </cell>
          <cell r="B79">
            <v>4041100</v>
          </cell>
          <cell r="C79" t="str">
            <v>Greenject- 5</v>
          </cell>
          <cell r="D79" t="str">
            <v>23G 1</v>
          </cell>
          <cell r="E79">
            <v>358742</v>
          </cell>
          <cell r="F79">
            <v>11007002.927514469</v>
          </cell>
        </row>
        <row r="80">
          <cell r="A80">
            <v>191</v>
          </cell>
          <cell r="B80">
            <v>4041200</v>
          </cell>
          <cell r="C80" t="str">
            <v>Greenject- 5</v>
          </cell>
          <cell r="D80" t="str">
            <v>23G 1 1/4</v>
          </cell>
          <cell r="E80">
            <v>122600</v>
          </cell>
          <cell r="F80">
            <v>3715041.9498567828</v>
          </cell>
        </row>
        <row r="81">
          <cell r="A81">
            <v>194</v>
          </cell>
          <cell r="B81">
            <v>4041500</v>
          </cell>
          <cell r="C81" t="str">
            <v xml:space="preserve">Greenject- 5             </v>
          </cell>
          <cell r="D81" t="str">
            <v xml:space="preserve">무침                    </v>
          </cell>
          <cell r="E81">
            <v>54400</v>
          </cell>
          <cell r="F81">
            <v>1372763.272161742</v>
          </cell>
        </row>
        <row r="82">
          <cell r="A82">
            <v>196</v>
          </cell>
          <cell r="B82">
            <v>4050300</v>
          </cell>
          <cell r="C82" t="str">
            <v>Greenject- 10</v>
          </cell>
          <cell r="D82" t="str">
            <v>21G 1 1/4</v>
          </cell>
          <cell r="E82">
            <v>3000</v>
          </cell>
          <cell r="F82">
            <v>118414.4380029116</v>
          </cell>
        </row>
        <row r="83">
          <cell r="A83">
            <v>199</v>
          </cell>
          <cell r="B83">
            <v>4050800</v>
          </cell>
          <cell r="C83" t="str">
            <v>Greenject- 10</v>
          </cell>
          <cell r="D83" t="str">
            <v>22G 1 1/4</v>
          </cell>
          <cell r="E83">
            <v>205900</v>
          </cell>
          <cell r="F83">
            <v>8162987.3558000764</v>
          </cell>
        </row>
        <row r="84">
          <cell r="A84">
            <v>201</v>
          </cell>
          <cell r="B84">
            <v>4051100</v>
          </cell>
          <cell r="C84" t="str">
            <v>Greenject- 10</v>
          </cell>
          <cell r="D84" t="str">
            <v>23G 1</v>
          </cell>
          <cell r="E84">
            <v>298300</v>
          </cell>
          <cell r="F84">
            <v>12329184.551029744</v>
          </cell>
        </row>
        <row r="85">
          <cell r="A85">
            <v>203</v>
          </cell>
          <cell r="B85">
            <v>4060200</v>
          </cell>
          <cell r="C85" t="str">
            <v>Greenject- 20</v>
          </cell>
          <cell r="D85" t="str">
            <v>21G 1 1/4</v>
          </cell>
          <cell r="E85">
            <v>4600</v>
          </cell>
          <cell r="F85">
            <v>279249.25555371161</v>
          </cell>
        </row>
        <row r="86">
          <cell r="A86">
            <v>204</v>
          </cell>
          <cell r="B86">
            <v>4060300</v>
          </cell>
          <cell r="C86" t="str">
            <v>Greenject- 20</v>
          </cell>
          <cell r="D86" t="str">
            <v>21G 1 1/2</v>
          </cell>
          <cell r="E86">
            <v>83150</v>
          </cell>
          <cell r="F86">
            <v>6380028.5988230547</v>
          </cell>
        </row>
        <row r="87">
          <cell r="A87">
            <v>206</v>
          </cell>
          <cell r="B87">
            <v>4060500</v>
          </cell>
          <cell r="C87" t="str">
            <v>Greenject- 20</v>
          </cell>
          <cell r="D87" t="str">
            <v>22G 1 1/4</v>
          </cell>
          <cell r="E87">
            <v>54600</v>
          </cell>
          <cell r="F87">
            <v>3314737.0120505635</v>
          </cell>
        </row>
        <row r="88">
          <cell r="A88">
            <v>207</v>
          </cell>
          <cell r="B88">
            <v>4060600</v>
          </cell>
          <cell r="C88" t="str">
            <v>Greenject- 20</v>
          </cell>
          <cell r="D88" t="str">
            <v>23G 1</v>
          </cell>
          <cell r="E88">
            <v>60350</v>
          </cell>
          <cell r="F88">
            <v>3671177.2862819959</v>
          </cell>
        </row>
        <row r="89">
          <cell r="A89">
            <v>211</v>
          </cell>
          <cell r="B89">
            <v>4061100</v>
          </cell>
          <cell r="C89" t="str">
            <v xml:space="preserve">Greenject- 20            </v>
          </cell>
          <cell r="D89" t="str">
            <v xml:space="preserve">무침                    </v>
          </cell>
          <cell r="E89">
            <v>200</v>
          </cell>
          <cell r="F89">
            <v>18830</v>
          </cell>
        </row>
        <row r="90">
          <cell r="A90">
            <v>212</v>
          </cell>
          <cell r="B90">
            <v>4070100</v>
          </cell>
          <cell r="C90" t="str">
            <v>Greenject- 30</v>
          </cell>
          <cell r="D90" t="str">
            <v>18G 1 1/2</v>
          </cell>
          <cell r="E90">
            <v>2900</v>
          </cell>
          <cell r="F90">
            <v>204862.53598484848</v>
          </cell>
        </row>
        <row r="91">
          <cell r="A91">
            <v>213</v>
          </cell>
          <cell r="B91">
            <v>4070200</v>
          </cell>
          <cell r="C91" t="str">
            <v>Greenject- 30</v>
          </cell>
          <cell r="D91" t="str">
            <v>21G 1 1/4</v>
          </cell>
          <cell r="E91">
            <v>65448</v>
          </cell>
          <cell r="F91">
            <v>5002260.4934233921</v>
          </cell>
        </row>
        <row r="92">
          <cell r="A92">
            <v>214</v>
          </cell>
          <cell r="B92">
            <v>4070300</v>
          </cell>
          <cell r="C92" t="str">
            <v>Greenject- 30</v>
          </cell>
          <cell r="D92" t="str">
            <v>21G 1 1/2</v>
          </cell>
          <cell r="E92">
            <v>19750</v>
          </cell>
          <cell r="F92">
            <v>1543674.47252016</v>
          </cell>
        </row>
        <row r="93">
          <cell r="A93">
            <v>216</v>
          </cell>
          <cell r="B93">
            <v>4070600</v>
          </cell>
          <cell r="C93" t="str">
            <v>Greenject- 30</v>
          </cell>
          <cell r="D93" t="str">
            <v>22G 1 1/4</v>
          </cell>
          <cell r="E93">
            <v>33937</v>
          </cell>
          <cell r="F93">
            <v>2464650.0140886167</v>
          </cell>
        </row>
        <row r="94">
          <cell r="A94">
            <v>217</v>
          </cell>
          <cell r="B94">
            <v>4070700</v>
          </cell>
          <cell r="C94" t="str">
            <v>Greenject- 30</v>
          </cell>
          <cell r="D94" t="str">
            <v>23G 1</v>
          </cell>
          <cell r="E94">
            <v>9850</v>
          </cell>
          <cell r="F94">
            <v>599502.80707056436</v>
          </cell>
        </row>
        <row r="95">
          <cell r="A95">
            <v>221</v>
          </cell>
          <cell r="B95">
            <v>4080200</v>
          </cell>
          <cell r="C95" t="str">
            <v>Greenject- 50</v>
          </cell>
          <cell r="D95" t="str">
            <v>18G 1 1/2</v>
          </cell>
          <cell r="E95">
            <v>2935</v>
          </cell>
          <cell r="F95">
            <v>267829.94526152703</v>
          </cell>
        </row>
        <row r="96">
          <cell r="A96">
            <v>223</v>
          </cell>
          <cell r="B96">
            <v>4080400</v>
          </cell>
          <cell r="C96" t="str">
            <v>Greenject- 50</v>
          </cell>
          <cell r="D96" t="str">
            <v>21G 1 1/4</v>
          </cell>
          <cell r="E96">
            <v>5925</v>
          </cell>
          <cell r="F96">
            <v>539317.03550030827</v>
          </cell>
        </row>
        <row r="97">
          <cell r="A97">
            <v>224</v>
          </cell>
          <cell r="B97">
            <v>4080500</v>
          </cell>
          <cell r="C97" t="str">
            <v>Greenject- 50</v>
          </cell>
          <cell r="D97" t="str">
            <v>21G 1 1/2</v>
          </cell>
          <cell r="E97">
            <v>5875</v>
          </cell>
          <cell r="F97">
            <v>598492.5182094319</v>
          </cell>
        </row>
        <row r="98">
          <cell r="A98">
            <v>226</v>
          </cell>
          <cell r="B98">
            <v>4080700</v>
          </cell>
          <cell r="C98" t="str">
            <v>Greenject- 50</v>
          </cell>
          <cell r="D98" t="str">
            <v>22G 1 1/4</v>
          </cell>
          <cell r="E98">
            <v>9955</v>
          </cell>
          <cell r="F98">
            <v>904757.45009330823</v>
          </cell>
        </row>
        <row r="99">
          <cell r="A99">
            <v>228</v>
          </cell>
          <cell r="B99">
            <v>4080900</v>
          </cell>
          <cell r="C99" t="str">
            <v>Greenject- 50</v>
          </cell>
          <cell r="D99" t="str">
            <v>23G 1</v>
          </cell>
          <cell r="E99">
            <v>31275</v>
          </cell>
          <cell r="F99">
            <v>3084924.2767944643</v>
          </cell>
        </row>
        <row r="100">
          <cell r="A100">
            <v>230</v>
          </cell>
          <cell r="B100">
            <v>4081200</v>
          </cell>
          <cell r="C100" t="str">
            <v xml:space="preserve">Greenject- 50            </v>
          </cell>
          <cell r="D100" t="str">
            <v xml:space="preserve">무침                    </v>
          </cell>
          <cell r="E100">
            <v>5900</v>
          </cell>
          <cell r="F100">
            <v>558333.33846153843</v>
          </cell>
        </row>
        <row r="101">
          <cell r="A101">
            <v>231</v>
          </cell>
          <cell r="B101">
            <v>4100600</v>
          </cell>
          <cell r="C101" t="str">
            <v>Green-Needle</v>
          </cell>
          <cell r="D101" t="str">
            <v>17G 1 1/2</v>
          </cell>
          <cell r="E101">
            <v>235400</v>
          </cell>
          <cell r="F101">
            <v>3531386.6695278971</v>
          </cell>
        </row>
        <row r="102">
          <cell r="A102">
            <v>232</v>
          </cell>
          <cell r="B102">
            <v>4100700</v>
          </cell>
          <cell r="C102" t="str">
            <v>Green-Needle</v>
          </cell>
          <cell r="D102" t="str">
            <v>18G 1 1/2</v>
          </cell>
          <cell r="E102">
            <v>406298</v>
          </cell>
          <cell r="F102">
            <v>4481220.7654337268</v>
          </cell>
        </row>
        <row r="103">
          <cell r="A103">
            <v>233</v>
          </cell>
          <cell r="B103">
            <v>4100800</v>
          </cell>
          <cell r="C103" t="str">
            <v>Green-Needle</v>
          </cell>
          <cell r="D103" t="str">
            <v>19G 1 1/2</v>
          </cell>
          <cell r="E103">
            <v>239100</v>
          </cell>
          <cell r="F103">
            <v>2659623.8237503646</v>
          </cell>
        </row>
        <row r="104">
          <cell r="A104">
            <v>234</v>
          </cell>
          <cell r="B104">
            <v>4100900</v>
          </cell>
          <cell r="C104" t="str">
            <v>Green-Needle</v>
          </cell>
          <cell r="D104" t="str">
            <v>20G 1 1/2</v>
          </cell>
          <cell r="E104">
            <v>253600</v>
          </cell>
          <cell r="F104">
            <v>2762095.7069519646</v>
          </cell>
        </row>
        <row r="105">
          <cell r="A105">
            <v>236</v>
          </cell>
          <cell r="B105">
            <v>4101400</v>
          </cell>
          <cell r="C105" t="str">
            <v>Green-Needle</v>
          </cell>
          <cell r="D105" t="str">
            <v>22G 1 1/4</v>
          </cell>
          <cell r="E105">
            <v>422800</v>
          </cell>
          <cell r="F105">
            <v>4778691.009322891</v>
          </cell>
        </row>
        <row r="106">
          <cell r="A106">
            <v>237</v>
          </cell>
          <cell r="B106">
            <v>4101600</v>
          </cell>
          <cell r="C106" t="str">
            <v>Green-Needle</v>
          </cell>
          <cell r="D106" t="str">
            <v>23G 1</v>
          </cell>
          <cell r="E106">
            <v>1988110</v>
          </cell>
          <cell r="F106">
            <v>21923808.452391628</v>
          </cell>
        </row>
        <row r="107">
          <cell r="A107">
            <v>238</v>
          </cell>
          <cell r="B107">
            <v>4101800</v>
          </cell>
          <cell r="C107" t="str">
            <v>Green-Needle</v>
          </cell>
          <cell r="D107" t="str">
            <v>24G 1</v>
          </cell>
          <cell r="E107">
            <v>139900</v>
          </cell>
          <cell r="F107">
            <v>1594214.4849089535</v>
          </cell>
        </row>
        <row r="108">
          <cell r="A108">
            <v>239</v>
          </cell>
          <cell r="B108">
            <v>4102000</v>
          </cell>
          <cell r="C108" t="str">
            <v>Green-Needle</v>
          </cell>
          <cell r="D108" t="str">
            <v>25G 5/8</v>
          </cell>
          <cell r="E108">
            <v>408900</v>
          </cell>
          <cell r="F108">
            <v>4781495.0532696852</v>
          </cell>
        </row>
        <row r="109">
          <cell r="A109">
            <v>240</v>
          </cell>
          <cell r="B109">
            <v>4102100</v>
          </cell>
          <cell r="C109" t="str">
            <v>Green-Needle</v>
          </cell>
          <cell r="D109" t="str">
            <v>26G 1/2</v>
          </cell>
          <cell r="E109">
            <v>924300</v>
          </cell>
          <cell r="F109">
            <v>10640701.668302681</v>
          </cell>
        </row>
        <row r="110">
          <cell r="A110">
            <v>242</v>
          </cell>
          <cell r="B110">
            <v>4200200</v>
          </cell>
          <cell r="C110" t="str">
            <v>백신주사기</v>
          </cell>
          <cell r="D110" t="str">
            <v>1cc</v>
          </cell>
          <cell r="E110">
            <v>700</v>
          </cell>
          <cell r="F110">
            <v>59791.364643997746</v>
          </cell>
        </row>
        <row r="111">
          <cell r="A111">
            <v>243</v>
          </cell>
          <cell r="B111">
            <v>4201001</v>
          </cell>
          <cell r="C111" t="str">
            <v>백신주사기</v>
          </cell>
          <cell r="D111" t="str">
            <v>덕용(시판용)</v>
          </cell>
          <cell r="E111">
            <v>29764</v>
          </cell>
          <cell r="F111">
            <v>976712.32922979118</v>
          </cell>
        </row>
        <row r="112">
          <cell r="A112">
            <v>249</v>
          </cell>
          <cell r="B112">
            <v>5020100</v>
          </cell>
          <cell r="C112" t="str">
            <v>Petri-dish</v>
          </cell>
          <cell r="D112" t="str">
            <v>55pie</v>
          </cell>
          <cell r="E112">
            <v>207740</v>
          </cell>
          <cell r="F112">
            <v>5308330.8239713674</v>
          </cell>
        </row>
        <row r="113">
          <cell r="A113">
            <v>250</v>
          </cell>
          <cell r="B113">
            <v>5020300</v>
          </cell>
          <cell r="C113" t="str">
            <v>Petri-dish</v>
          </cell>
          <cell r="D113" t="str">
            <v>87pie</v>
          </cell>
          <cell r="E113">
            <v>862480</v>
          </cell>
          <cell r="F113">
            <v>51462349.731577113</v>
          </cell>
        </row>
        <row r="114">
          <cell r="A114">
            <v>251</v>
          </cell>
          <cell r="B114">
            <v>5020600</v>
          </cell>
          <cell r="C114" t="str">
            <v>Petri-dish</v>
          </cell>
          <cell r="D114" t="str">
            <v>100pie</v>
          </cell>
          <cell r="E114">
            <v>94770</v>
          </cell>
          <cell r="F114">
            <v>7289503.125368421</v>
          </cell>
        </row>
        <row r="115">
          <cell r="A115">
            <v>252</v>
          </cell>
          <cell r="B115">
            <v>5020500</v>
          </cell>
          <cell r="C115" t="str">
            <v>Petri-dish</v>
          </cell>
          <cell r="D115" t="str">
            <v>87pie</v>
          </cell>
          <cell r="E115">
            <v>69030</v>
          </cell>
          <cell r="F115">
            <v>5443206.4573704693</v>
          </cell>
        </row>
        <row r="116">
          <cell r="A116">
            <v>254</v>
          </cell>
          <cell r="B116">
            <v>5150200</v>
          </cell>
          <cell r="C116" t="str">
            <v xml:space="preserve">Green- T/C               </v>
          </cell>
          <cell r="D116" t="str">
            <v xml:space="preserve">100 pie                 </v>
          </cell>
          <cell r="E116">
            <v>1400</v>
          </cell>
          <cell r="F116">
            <v>181912</v>
          </cell>
        </row>
        <row r="117">
          <cell r="A117">
            <v>255</v>
          </cell>
          <cell r="B117">
            <v>5150300</v>
          </cell>
          <cell r="C117" t="str">
            <v xml:space="preserve">Green- T/C               </v>
          </cell>
          <cell r="D117" t="str">
            <v xml:space="preserve">F-25                    </v>
          </cell>
          <cell r="E117">
            <v>280</v>
          </cell>
          <cell r="F117">
            <v>120946</v>
          </cell>
        </row>
        <row r="118">
          <cell r="A118">
            <v>256</v>
          </cell>
          <cell r="B118">
            <v>5150500</v>
          </cell>
          <cell r="C118" t="str">
            <v xml:space="preserve">Green- T/C               </v>
          </cell>
          <cell r="D118" t="str">
            <v xml:space="preserve">F-75                    </v>
          </cell>
          <cell r="E118">
            <v>388</v>
          </cell>
          <cell r="F118">
            <v>311287.81944444438</v>
          </cell>
        </row>
        <row r="119">
          <cell r="A119">
            <v>257</v>
          </cell>
          <cell r="B119">
            <v>5190100</v>
          </cell>
          <cell r="C119" t="str">
            <v>혈청분리관</v>
          </cell>
          <cell r="E119">
            <v>697160</v>
          </cell>
          <cell r="F119">
            <v>9565066.5819735993</v>
          </cell>
        </row>
        <row r="120">
          <cell r="A120">
            <v>258</v>
          </cell>
          <cell r="B120">
            <v>5010100</v>
          </cell>
          <cell r="C120" t="str">
            <v>C.B.C.Bottle</v>
          </cell>
          <cell r="D120" t="str">
            <v>2K</v>
          </cell>
          <cell r="E120">
            <v>680860</v>
          </cell>
          <cell r="F120">
            <v>13091038.885654785</v>
          </cell>
        </row>
        <row r="121">
          <cell r="A121">
            <v>259</v>
          </cell>
          <cell r="B121">
            <v>5010300</v>
          </cell>
          <cell r="C121" t="str">
            <v>C.B.C.Bottle</v>
          </cell>
          <cell r="D121" t="str">
            <v>Plain</v>
          </cell>
          <cell r="E121">
            <v>211400</v>
          </cell>
          <cell r="F121">
            <v>3674522.3659719191</v>
          </cell>
        </row>
        <row r="122">
          <cell r="A122">
            <v>260</v>
          </cell>
          <cell r="B122">
            <v>5290300</v>
          </cell>
          <cell r="C122" t="str">
            <v>Specimencup</v>
          </cell>
          <cell r="D122" t="str">
            <v>멸균</v>
          </cell>
          <cell r="E122">
            <v>51369</v>
          </cell>
          <cell r="F122">
            <v>4170325.0961976978</v>
          </cell>
        </row>
        <row r="123">
          <cell r="A123">
            <v>261</v>
          </cell>
          <cell r="B123">
            <v>5290100</v>
          </cell>
          <cell r="C123" t="str">
            <v>Specimencup</v>
          </cell>
          <cell r="D123" t="str">
            <v>Cap</v>
          </cell>
          <cell r="E123">
            <v>48475</v>
          </cell>
          <cell r="F123">
            <v>761044.51596317487</v>
          </cell>
        </row>
        <row r="124">
          <cell r="A124">
            <v>262</v>
          </cell>
          <cell r="B124">
            <v>5290200</v>
          </cell>
          <cell r="C124" t="str">
            <v>Specimencup</v>
          </cell>
          <cell r="D124" t="str">
            <v>Cup</v>
          </cell>
          <cell r="E124">
            <v>138250</v>
          </cell>
          <cell r="F124">
            <v>4231149.6731960243</v>
          </cell>
        </row>
        <row r="125">
          <cell r="A125">
            <v>263</v>
          </cell>
          <cell r="B125">
            <v>5300100</v>
          </cell>
          <cell r="C125" t="str">
            <v>원심관</v>
          </cell>
          <cell r="E125">
            <v>-6075</v>
          </cell>
          <cell r="F125">
            <v>-88087.5</v>
          </cell>
        </row>
        <row r="126">
          <cell r="A126">
            <v>264</v>
          </cell>
          <cell r="B126">
            <v>5310100</v>
          </cell>
          <cell r="C126" t="str">
            <v>Green-Plate</v>
          </cell>
          <cell r="E126">
            <v>38657</v>
          </cell>
          <cell r="F126">
            <v>5230765.2156783883</v>
          </cell>
        </row>
        <row r="127">
          <cell r="A127">
            <v>265</v>
          </cell>
          <cell r="B127">
            <v>5320100</v>
          </cell>
          <cell r="C127" t="str">
            <v>Green-Tube</v>
          </cell>
          <cell r="D127" t="str">
            <v>5 ML</v>
          </cell>
          <cell r="E127">
            <v>844644</v>
          </cell>
          <cell r="F127">
            <v>7431807.9659888307</v>
          </cell>
        </row>
        <row r="128">
          <cell r="A128">
            <v>266</v>
          </cell>
          <cell r="B128">
            <v>5320300</v>
          </cell>
          <cell r="C128" t="str">
            <v>Green-Tube</v>
          </cell>
          <cell r="D128" t="str">
            <v>10 ML(+Cap)</v>
          </cell>
          <cell r="E128">
            <v>207100</v>
          </cell>
          <cell r="F128">
            <v>5230579.1343782665</v>
          </cell>
        </row>
        <row r="129">
          <cell r="A129">
            <v>267</v>
          </cell>
          <cell r="B129">
            <v>5340100</v>
          </cell>
          <cell r="C129" t="str">
            <v>Sample Vial</v>
          </cell>
          <cell r="E129">
            <v>1520</v>
          </cell>
          <cell r="F129">
            <v>84818.590909090912</v>
          </cell>
        </row>
        <row r="130">
          <cell r="A130">
            <v>268</v>
          </cell>
          <cell r="B130">
            <v>5350300</v>
          </cell>
          <cell r="C130" t="str">
            <v xml:space="preserve">Sample Cup               </v>
          </cell>
          <cell r="D130" t="str">
            <v xml:space="preserve">GS-2                    </v>
          </cell>
          <cell r="E130">
            <v>116000</v>
          </cell>
          <cell r="F130">
            <v>514084.03571428574</v>
          </cell>
        </row>
        <row r="131">
          <cell r="A131">
            <v>269</v>
          </cell>
          <cell r="B131">
            <v>5350400</v>
          </cell>
          <cell r="C131" t="str">
            <v xml:space="preserve">Sample Cup               </v>
          </cell>
          <cell r="D131" t="str">
            <v xml:space="preserve">GS-3                    </v>
          </cell>
          <cell r="E131">
            <v>55000</v>
          </cell>
          <cell r="F131">
            <v>243746</v>
          </cell>
        </row>
        <row r="132">
          <cell r="A132">
            <v>270</v>
          </cell>
          <cell r="B132">
            <v>5350500</v>
          </cell>
          <cell r="C132" t="str">
            <v xml:space="preserve">Sample Cup               </v>
          </cell>
          <cell r="D132" t="str">
            <v xml:space="preserve">GS-4                    </v>
          </cell>
          <cell r="E132">
            <v>8000</v>
          </cell>
          <cell r="F132">
            <v>0</v>
          </cell>
        </row>
        <row r="133">
          <cell r="A133">
            <v>271</v>
          </cell>
          <cell r="B133">
            <v>5360100</v>
          </cell>
          <cell r="C133" t="str">
            <v xml:space="preserve">Dropper                  </v>
          </cell>
          <cell r="D133" t="str">
            <v xml:space="preserve">White                   </v>
          </cell>
          <cell r="E133">
            <v>16900</v>
          </cell>
          <cell r="F133">
            <v>1992585.6422628951</v>
          </cell>
        </row>
        <row r="134">
          <cell r="A134">
            <v>272</v>
          </cell>
          <cell r="B134">
            <v>5360200</v>
          </cell>
          <cell r="C134" t="str">
            <v xml:space="preserve">Dropper                  </v>
          </cell>
          <cell r="D134" t="str">
            <v xml:space="preserve">Blue                    </v>
          </cell>
          <cell r="E134">
            <v>7600</v>
          </cell>
          <cell r="F134">
            <v>870714.61212121218</v>
          </cell>
        </row>
        <row r="135">
          <cell r="A135">
            <v>273</v>
          </cell>
          <cell r="B135">
            <v>5360300</v>
          </cell>
          <cell r="C135" t="str">
            <v xml:space="preserve">Dropper                  </v>
          </cell>
          <cell r="D135" t="str">
            <v xml:space="preserve">Green                   </v>
          </cell>
          <cell r="E135">
            <v>14100</v>
          </cell>
          <cell r="F135">
            <v>1581343.8159126365</v>
          </cell>
        </row>
        <row r="136">
          <cell r="A136">
            <v>274</v>
          </cell>
          <cell r="B136">
            <v>5370100</v>
          </cell>
          <cell r="C136" t="str">
            <v>Micro Centrifuge Tube</v>
          </cell>
          <cell r="E136">
            <v>0</v>
          </cell>
          <cell r="F136">
            <v>0</v>
          </cell>
        </row>
        <row r="137">
          <cell r="A137">
            <v>275</v>
          </cell>
          <cell r="B137">
            <v>5370200</v>
          </cell>
          <cell r="C137" t="str">
            <v>Micro Centrifuge Tube</v>
          </cell>
          <cell r="D137" t="str">
            <v>PS-1</v>
          </cell>
          <cell r="E137">
            <v>68500</v>
          </cell>
          <cell r="F137">
            <v>1055332</v>
          </cell>
        </row>
        <row r="138">
          <cell r="A138">
            <v>276</v>
          </cell>
          <cell r="B138">
            <v>5390100</v>
          </cell>
          <cell r="C138" t="str">
            <v xml:space="preserve">Disposable Beaker        </v>
          </cell>
          <cell r="D138" t="str">
            <v xml:space="preserve">                        </v>
          </cell>
          <cell r="E138">
            <v>0</v>
          </cell>
          <cell r="F138">
            <v>0</v>
          </cell>
        </row>
        <row r="139">
          <cell r="A139">
            <v>278</v>
          </cell>
          <cell r="B139">
            <v>5400100</v>
          </cell>
          <cell r="C139" t="str">
            <v>Greenpet-Tip</v>
          </cell>
          <cell r="D139" t="str">
            <v>Blue</v>
          </cell>
          <cell r="E139">
            <v>136000</v>
          </cell>
          <cell r="F139">
            <v>2265764.8920863308</v>
          </cell>
        </row>
        <row r="140">
          <cell r="A140">
            <v>279</v>
          </cell>
          <cell r="B140">
            <v>5400200</v>
          </cell>
          <cell r="C140" t="str">
            <v>Greenpet-Tip</v>
          </cell>
          <cell r="D140" t="str">
            <v>Yellow</v>
          </cell>
          <cell r="E140">
            <v>223000</v>
          </cell>
          <cell r="F140">
            <v>2428944.468085106</v>
          </cell>
        </row>
        <row r="141">
          <cell r="A141">
            <v>283</v>
          </cell>
          <cell r="B141">
            <v>5410200</v>
          </cell>
          <cell r="C141" t="str">
            <v xml:space="preserve">Vacuject-Tube 5 ML       </v>
          </cell>
          <cell r="D141" t="str">
            <v xml:space="preserve">                        </v>
          </cell>
          <cell r="E141">
            <v>0</v>
          </cell>
          <cell r="F141">
            <v>0</v>
          </cell>
        </row>
        <row r="142">
          <cell r="A142">
            <v>285</v>
          </cell>
          <cell r="B142">
            <v>5330100</v>
          </cell>
          <cell r="C142" t="str">
            <v xml:space="preserve">Tube Rack                </v>
          </cell>
          <cell r="D142" t="str">
            <v xml:space="preserve">A                       </v>
          </cell>
          <cell r="E142">
            <v>0</v>
          </cell>
          <cell r="F142">
            <v>0</v>
          </cell>
        </row>
        <row r="143">
          <cell r="A143">
            <v>290</v>
          </cell>
          <cell r="B143">
            <v>4391500</v>
          </cell>
          <cell r="C143" t="str">
            <v>양두침</v>
          </cell>
          <cell r="E143">
            <v>35000</v>
          </cell>
          <cell r="F143">
            <v>2290149.8072517049</v>
          </cell>
        </row>
        <row r="144">
          <cell r="A144">
            <v>301</v>
          </cell>
          <cell r="B144">
            <v>6891400</v>
          </cell>
          <cell r="C144" t="str">
            <v>자궁암진단기구</v>
          </cell>
          <cell r="E144">
            <v>226</v>
          </cell>
          <cell r="F144">
            <v>0</v>
          </cell>
        </row>
        <row r="145">
          <cell r="A145">
            <v>302</v>
          </cell>
          <cell r="B145">
            <v>3220200</v>
          </cell>
          <cell r="C145" t="str">
            <v xml:space="preserve">Extension Tube           </v>
          </cell>
          <cell r="D145" t="str">
            <v xml:space="preserve">80cm                    </v>
          </cell>
          <cell r="E145">
            <v>132490</v>
          </cell>
          <cell r="F145">
            <v>31941196.904730629</v>
          </cell>
        </row>
        <row r="146">
          <cell r="A146">
            <v>313</v>
          </cell>
          <cell r="B146">
            <v>2510600</v>
          </cell>
          <cell r="C146" t="str">
            <v xml:space="preserve">H.D.SOL-3(K)             </v>
          </cell>
          <cell r="D146" t="str">
            <v xml:space="preserve">20L                     </v>
          </cell>
          <cell r="E146">
            <v>90</v>
          </cell>
          <cell r="F146">
            <v>1208346.8023255814</v>
          </cell>
        </row>
        <row r="147">
          <cell r="A147">
            <v>314</v>
          </cell>
          <cell r="B147">
            <v>3100400</v>
          </cell>
          <cell r="C147" t="str">
            <v xml:space="preserve">Scalp Vein Set (한대용)  </v>
          </cell>
          <cell r="D147" t="str">
            <v xml:space="preserve">19 G                    </v>
          </cell>
          <cell r="E147">
            <v>33300</v>
          </cell>
          <cell r="F147">
            <v>1031093.2000373978</v>
          </cell>
        </row>
        <row r="148">
          <cell r="A148">
            <v>315</v>
          </cell>
          <cell r="B148">
            <v>3101410</v>
          </cell>
          <cell r="C148" t="str">
            <v xml:space="preserve">Scalp Vein Set (한대용)  </v>
          </cell>
          <cell r="D148" t="str">
            <v xml:space="preserve">23 G                    </v>
          </cell>
          <cell r="E148">
            <v>186000</v>
          </cell>
          <cell r="F148">
            <v>8711054.4000747968</v>
          </cell>
        </row>
        <row r="149">
          <cell r="A149">
            <v>316</v>
          </cell>
          <cell r="B149">
            <v>4010600</v>
          </cell>
          <cell r="C149" t="str">
            <v>Greenject- 1</v>
          </cell>
          <cell r="D149" t="str">
            <v>26G 1/2 (80-100)</v>
          </cell>
          <cell r="E149">
            <v>497400</v>
          </cell>
          <cell r="F149">
            <v>13430936.211617045</v>
          </cell>
        </row>
        <row r="150">
          <cell r="A150">
            <v>317</v>
          </cell>
          <cell r="B150">
            <v>4010900</v>
          </cell>
          <cell r="C150" t="str">
            <v xml:space="preserve">Greenject- 1             </v>
          </cell>
          <cell r="D150" t="str">
            <v xml:space="preserve">26G 1/2 (40-80)         </v>
          </cell>
          <cell r="E150">
            <v>50000</v>
          </cell>
          <cell r="F150">
            <v>1321856</v>
          </cell>
        </row>
        <row r="151">
          <cell r="A151">
            <v>318</v>
          </cell>
          <cell r="B151">
            <v>4011000</v>
          </cell>
          <cell r="C151" t="str">
            <v>Greenject- 1</v>
          </cell>
          <cell r="D151" t="str">
            <v>26G 1/2 (40-100)</v>
          </cell>
          <cell r="E151">
            <v>151200</v>
          </cell>
          <cell r="F151">
            <v>3984981.7021276597</v>
          </cell>
        </row>
        <row r="152">
          <cell r="A152">
            <v>319</v>
          </cell>
          <cell r="B152">
            <v>3701100</v>
          </cell>
          <cell r="C152" t="str">
            <v xml:space="preserve">Deltec P.H.Needle        </v>
          </cell>
          <cell r="D152" t="str">
            <v xml:space="preserve">19G 1.0                 </v>
          </cell>
          <cell r="E152">
            <v>5000</v>
          </cell>
          <cell r="F152">
            <v>492913.30283199454</v>
          </cell>
        </row>
        <row r="153">
          <cell r="A153">
            <v>320</v>
          </cell>
          <cell r="B153">
            <v>3701705</v>
          </cell>
          <cell r="C153" t="str">
            <v>Deltec P.H.Needle</v>
          </cell>
          <cell r="D153" t="str">
            <v>22G 1.5 90</v>
          </cell>
          <cell r="E153">
            <v>0</v>
          </cell>
          <cell r="F153">
            <v>0</v>
          </cell>
        </row>
        <row r="154">
          <cell r="A154">
            <v>321</v>
          </cell>
          <cell r="B154">
            <v>4040400</v>
          </cell>
          <cell r="C154" t="str">
            <v xml:space="preserve">Greenject- 5             </v>
          </cell>
          <cell r="D154" t="str">
            <v xml:space="preserve">21G 1 1/4 (외포)        </v>
          </cell>
          <cell r="E154">
            <v>0</v>
          </cell>
          <cell r="F154">
            <v>0</v>
          </cell>
        </row>
        <row r="155">
          <cell r="A155">
            <v>323</v>
          </cell>
          <cell r="B155">
            <v>4040900</v>
          </cell>
          <cell r="C155" t="str">
            <v xml:space="preserve">Greenject- 5             </v>
          </cell>
          <cell r="D155" t="str">
            <v xml:space="preserve">22G 1 1/4 (외포)        </v>
          </cell>
          <cell r="E155">
            <v>12400</v>
          </cell>
          <cell r="F155">
            <v>523490</v>
          </cell>
        </row>
        <row r="156">
          <cell r="A156">
            <v>327</v>
          </cell>
          <cell r="B156">
            <v>5020400</v>
          </cell>
          <cell r="C156" t="str">
            <v>Petri-dish  87pie</v>
          </cell>
          <cell r="D156" t="str">
            <v>(녹십자)</v>
          </cell>
          <cell r="E156">
            <v>74000</v>
          </cell>
          <cell r="F156">
            <v>4239865.5330396472</v>
          </cell>
        </row>
        <row r="157">
          <cell r="A157">
            <v>328</v>
          </cell>
          <cell r="B157">
            <v>5020700</v>
          </cell>
          <cell r="C157" t="str">
            <v xml:space="preserve">Petri-dish  100pie       </v>
          </cell>
          <cell r="D157" t="str">
            <v xml:space="preserve">(녹십자)                </v>
          </cell>
          <cell r="E157">
            <v>35500</v>
          </cell>
          <cell r="F157">
            <v>1858943</v>
          </cell>
        </row>
        <row r="158">
          <cell r="A158">
            <v>330</v>
          </cell>
          <cell r="B158">
            <v>5310200</v>
          </cell>
          <cell r="C158" t="str">
            <v>Green-Plate</v>
          </cell>
          <cell r="D158" t="str">
            <v>(녹)</v>
          </cell>
          <cell r="E158">
            <v>29200</v>
          </cell>
          <cell r="F158">
            <v>3673270.4681663862</v>
          </cell>
        </row>
        <row r="159">
          <cell r="A159">
            <v>332</v>
          </cell>
          <cell r="B159">
            <v>3000800</v>
          </cell>
          <cell r="C159" t="str">
            <v xml:space="preserve">수액 Set Q-Type          </v>
          </cell>
          <cell r="D159" t="str">
            <v xml:space="preserve">군납용                  </v>
          </cell>
          <cell r="E159">
            <v>144</v>
          </cell>
          <cell r="F159">
            <v>2543</v>
          </cell>
        </row>
        <row r="160">
          <cell r="A160">
            <v>334</v>
          </cell>
          <cell r="B160">
            <v>4101200</v>
          </cell>
          <cell r="C160" t="str">
            <v xml:space="preserve">Green-Needle             </v>
          </cell>
          <cell r="D160" t="str">
            <v xml:space="preserve">21G 1                   </v>
          </cell>
          <cell r="E160">
            <v>148100</v>
          </cell>
          <cell r="F160">
            <v>2221743.3707414833</v>
          </cell>
        </row>
        <row r="161">
          <cell r="A161">
            <v>335</v>
          </cell>
          <cell r="B161">
            <v>4101500</v>
          </cell>
          <cell r="C161" t="str">
            <v xml:space="preserve">Green-Needle             </v>
          </cell>
          <cell r="D161" t="str">
            <v xml:space="preserve">22G 1                   </v>
          </cell>
          <cell r="E161">
            <v>400</v>
          </cell>
          <cell r="F161">
            <v>6000</v>
          </cell>
        </row>
        <row r="162">
          <cell r="A162">
            <v>337</v>
          </cell>
          <cell r="B162">
            <v>4101900</v>
          </cell>
          <cell r="C162" t="str">
            <v>Green-Needle</v>
          </cell>
          <cell r="D162" t="str">
            <v>24G 3/4</v>
          </cell>
          <cell r="E162">
            <v>644000</v>
          </cell>
          <cell r="F162">
            <v>7404542.1899838876</v>
          </cell>
        </row>
        <row r="163">
          <cell r="A163">
            <v>338</v>
          </cell>
          <cell r="B163">
            <v>4101300</v>
          </cell>
          <cell r="C163" t="str">
            <v>Green-Needle</v>
          </cell>
          <cell r="D163" t="str">
            <v>21G 1 1/4</v>
          </cell>
          <cell r="E163">
            <v>425100</v>
          </cell>
          <cell r="F163">
            <v>4843640.7794870185</v>
          </cell>
        </row>
        <row r="164">
          <cell r="A164">
            <v>342</v>
          </cell>
          <cell r="B164">
            <v>4110800</v>
          </cell>
          <cell r="C164" t="str">
            <v>Green-Needle (연세용)</v>
          </cell>
          <cell r="D164" t="str">
            <v>20G 1 1/4</v>
          </cell>
          <cell r="E164">
            <v>84840</v>
          </cell>
          <cell r="F164">
            <v>126126.50702702704</v>
          </cell>
        </row>
        <row r="165">
          <cell r="A165">
            <v>350</v>
          </cell>
          <cell r="B165">
            <v>3100300</v>
          </cell>
          <cell r="C165" t="str">
            <v xml:space="preserve">Scalp Vein Set (수출용)  </v>
          </cell>
          <cell r="D165" t="str">
            <v xml:space="preserve">18 G                    </v>
          </cell>
          <cell r="E165">
            <v>0</v>
          </cell>
          <cell r="F165">
            <v>0</v>
          </cell>
        </row>
        <row r="166">
          <cell r="A166">
            <v>351</v>
          </cell>
          <cell r="B166">
            <v>3100600</v>
          </cell>
          <cell r="C166" t="str">
            <v xml:space="preserve">Scalp Vein Set (수출용)  </v>
          </cell>
          <cell r="D166" t="str">
            <v xml:space="preserve">19 G                    </v>
          </cell>
          <cell r="E166">
            <v>0</v>
          </cell>
          <cell r="F166">
            <v>0</v>
          </cell>
        </row>
        <row r="167">
          <cell r="A167">
            <v>352</v>
          </cell>
          <cell r="B167">
            <v>3100900</v>
          </cell>
          <cell r="C167" t="str">
            <v xml:space="preserve">Scalp Vein Set (수출용)  </v>
          </cell>
          <cell r="D167" t="str">
            <v xml:space="preserve">20 G                    </v>
          </cell>
          <cell r="E167">
            <v>0</v>
          </cell>
          <cell r="F167">
            <v>0</v>
          </cell>
        </row>
        <row r="168">
          <cell r="A168">
            <v>353</v>
          </cell>
          <cell r="B168">
            <v>3101100</v>
          </cell>
          <cell r="C168" t="str">
            <v xml:space="preserve">Scalp Vein Set (수출용)  </v>
          </cell>
          <cell r="D168" t="str">
            <v xml:space="preserve">21 G                    </v>
          </cell>
          <cell r="E168">
            <v>0</v>
          </cell>
          <cell r="F168">
            <v>0</v>
          </cell>
        </row>
        <row r="169">
          <cell r="A169">
            <v>354</v>
          </cell>
          <cell r="B169">
            <v>3101300</v>
          </cell>
          <cell r="C169" t="str">
            <v xml:space="preserve">Scalp Vein Set (수출용)  </v>
          </cell>
          <cell r="D169" t="str">
            <v xml:space="preserve">22 G                    </v>
          </cell>
          <cell r="E169">
            <v>0</v>
          </cell>
          <cell r="F169">
            <v>0</v>
          </cell>
        </row>
        <row r="170">
          <cell r="A170">
            <v>355</v>
          </cell>
          <cell r="B170">
            <v>3101900</v>
          </cell>
          <cell r="C170" t="str">
            <v>Scalp Vein Set</v>
          </cell>
          <cell r="D170" t="str">
            <v>수출용</v>
          </cell>
          <cell r="E170">
            <v>381000</v>
          </cell>
          <cell r="F170">
            <v>20209799.198627308</v>
          </cell>
        </row>
        <row r="171">
          <cell r="A171">
            <v>363</v>
          </cell>
          <cell r="B171">
            <v>1030300</v>
          </cell>
          <cell r="C171" t="str">
            <v xml:space="preserve">혈액 Bag-CPD             </v>
          </cell>
          <cell r="D171" t="str">
            <v xml:space="preserve">Single(450ml:수)        </v>
          </cell>
          <cell r="E171">
            <v>9600</v>
          </cell>
          <cell r="F171">
            <v>8268318</v>
          </cell>
        </row>
        <row r="172">
          <cell r="A172">
            <v>378</v>
          </cell>
          <cell r="B172">
            <v>4021800</v>
          </cell>
          <cell r="C172" t="str">
            <v>Greenject- 2</v>
          </cell>
          <cell r="D172" t="str">
            <v>(수출용)</v>
          </cell>
          <cell r="E172">
            <v>350</v>
          </cell>
          <cell r="F172">
            <v>7809.0339129263493</v>
          </cell>
        </row>
        <row r="173">
          <cell r="A173">
            <v>379</v>
          </cell>
          <cell r="B173">
            <v>4030300</v>
          </cell>
          <cell r="C173" t="str">
            <v>Greenject- 3</v>
          </cell>
          <cell r="D173" t="str">
            <v>(수출용)</v>
          </cell>
          <cell r="E173">
            <v>1149600</v>
          </cell>
          <cell r="F173">
            <v>26720983.077779543</v>
          </cell>
        </row>
        <row r="174">
          <cell r="A174">
            <v>380</v>
          </cell>
          <cell r="B174">
            <v>4041600</v>
          </cell>
          <cell r="C174" t="str">
            <v>Greenject- 5</v>
          </cell>
          <cell r="D174" t="str">
            <v>(수출용)</v>
          </cell>
          <cell r="E174">
            <v>9900</v>
          </cell>
          <cell r="F174">
            <v>240941.03517043215</v>
          </cell>
        </row>
        <row r="175">
          <cell r="A175">
            <v>381</v>
          </cell>
          <cell r="B175">
            <v>4051200</v>
          </cell>
          <cell r="C175" t="str">
            <v>Greenject- 10</v>
          </cell>
          <cell r="D175" t="str">
            <v>(수출용)</v>
          </cell>
          <cell r="E175">
            <v>28850</v>
          </cell>
          <cell r="F175">
            <v>994376.68026906205</v>
          </cell>
        </row>
        <row r="176">
          <cell r="A176">
            <v>382</v>
          </cell>
          <cell r="B176">
            <v>4061300</v>
          </cell>
          <cell r="C176" t="str">
            <v>Greenject- 20</v>
          </cell>
          <cell r="D176" t="str">
            <v>(수출용)</v>
          </cell>
          <cell r="E176">
            <v>600</v>
          </cell>
          <cell r="F176">
            <v>28600.04693105317</v>
          </cell>
        </row>
        <row r="177">
          <cell r="A177">
            <v>383</v>
          </cell>
          <cell r="B177">
            <v>4071200</v>
          </cell>
          <cell r="C177" t="str">
            <v>Greenject- 30</v>
          </cell>
          <cell r="D177" t="str">
            <v>(수출용)</v>
          </cell>
          <cell r="E177">
            <v>0</v>
          </cell>
          <cell r="F177">
            <v>0</v>
          </cell>
        </row>
        <row r="178">
          <cell r="A178">
            <v>384</v>
          </cell>
          <cell r="B178">
            <v>4081300</v>
          </cell>
          <cell r="C178" t="str">
            <v>Greenject- 50</v>
          </cell>
          <cell r="D178" t="str">
            <v>(수출용)</v>
          </cell>
          <cell r="E178">
            <v>1200</v>
          </cell>
          <cell r="F178">
            <v>146042.79283942046</v>
          </cell>
        </row>
        <row r="179">
          <cell r="A179">
            <v>390</v>
          </cell>
          <cell r="B179">
            <v>4111300</v>
          </cell>
          <cell r="C179" t="str">
            <v>Green-Needle</v>
          </cell>
          <cell r="D179" t="str">
            <v>수출용</v>
          </cell>
          <cell r="E179">
            <v>50000</v>
          </cell>
          <cell r="F179">
            <v>601385.66702606215</v>
          </cell>
        </row>
        <row r="180">
          <cell r="A180">
            <v>395</v>
          </cell>
          <cell r="B180">
            <v>1080200</v>
          </cell>
          <cell r="C180" t="str">
            <v>Transfer Bag</v>
          </cell>
          <cell r="D180" t="str">
            <v>600 ml</v>
          </cell>
          <cell r="E180">
            <v>13067</v>
          </cell>
          <cell r="F180">
            <v>6161717.8611933468</v>
          </cell>
        </row>
        <row r="181">
          <cell r="A181">
            <v>396</v>
          </cell>
          <cell r="B181">
            <v>1080400</v>
          </cell>
          <cell r="C181" t="str">
            <v>Transfer Bag</v>
          </cell>
          <cell r="D181" t="str">
            <v>수출용(300ML)</v>
          </cell>
          <cell r="E181">
            <v>8050</v>
          </cell>
          <cell r="F181">
            <v>3191554.8221105314</v>
          </cell>
        </row>
        <row r="182">
          <cell r="A182">
            <v>397</v>
          </cell>
          <cell r="B182">
            <v>2000300</v>
          </cell>
          <cell r="C182" t="str">
            <v>Peritosol 150</v>
          </cell>
          <cell r="D182" t="str">
            <v>0.5 L</v>
          </cell>
          <cell r="E182">
            <v>1028</v>
          </cell>
          <cell r="F182">
            <v>1544833.4015620933</v>
          </cell>
        </row>
        <row r="183">
          <cell r="A183">
            <v>399</v>
          </cell>
          <cell r="B183">
            <v>5510100</v>
          </cell>
          <cell r="C183" t="str">
            <v xml:space="preserve">Vacuject-Tube 5ML(3K)    </v>
          </cell>
          <cell r="D183" t="str">
            <v xml:space="preserve">13*75                   </v>
          </cell>
          <cell r="E183">
            <v>414300</v>
          </cell>
          <cell r="F183">
            <v>29561259.950271033</v>
          </cell>
        </row>
        <row r="184">
          <cell r="A184">
            <v>416</v>
          </cell>
          <cell r="B184">
            <v>4310200</v>
          </cell>
          <cell r="C184" t="str">
            <v xml:space="preserve">Single Needle            </v>
          </cell>
          <cell r="D184" t="str">
            <v xml:space="preserve">21G 1 1/2               </v>
          </cell>
          <cell r="E184">
            <v>0</v>
          </cell>
          <cell r="F184">
            <v>0</v>
          </cell>
        </row>
        <row r="185">
          <cell r="A185">
            <v>428</v>
          </cell>
          <cell r="B185">
            <v>5520100</v>
          </cell>
          <cell r="C185" t="str">
            <v xml:space="preserve">Vacuject-Tube 10 ML      </v>
          </cell>
          <cell r="D185" t="str">
            <v xml:space="preserve">                        </v>
          </cell>
          <cell r="E185">
            <v>0</v>
          </cell>
          <cell r="F185">
            <v>0</v>
          </cell>
        </row>
        <row r="186">
          <cell r="A186">
            <v>429</v>
          </cell>
          <cell r="B186">
            <v>3140600</v>
          </cell>
          <cell r="C186" t="str">
            <v xml:space="preserve">포도당 주사액 50%        </v>
          </cell>
          <cell r="D186" t="str">
            <v xml:space="preserve">500ml                   </v>
          </cell>
          <cell r="E186">
            <v>0</v>
          </cell>
          <cell r="F186">
            <v>0</v>
          </cell>
        </row>
        <row r="187">
          <cell r="A187">
            <v>431</v>
          </cell>
          <cell r="B187">
            <v>1310200</v>
          </cell>
          <cell r="C187" t="str">
            <v>수혈 Set</v>
          </cell>
          <cell r="D187" t="str">
            <v>20 G</v>
          </cell>
          <cell r="E187">
            <v>130860</v>
          </cell>
          <cell r="F187">
            <v>27070251.324338164</v>
          </cell>
        </row>
        <row r="188">
          <cell r="A188">
            <v>433</v>
          </cell>
          <cell r="B188">
            <v>6220100</v>
          </cell>
          <cell r="C188" t="str">
            <v xml:space="preserve">온열암치료기(Cancermia)  </v>
          </cell>
          <cell r="D188" t="str">
            <v xml:space="preserve">GHT-RF8                 </v>
          </cell>
          <cell r="E188">
            <v>0</v>
          </cell>
          <cell r="F188">
            <v>0</v>
          </cell>
        </row>
        <row r="189">
          <cell r="A189">
            <v>434</v>
          </cell>
          <cell r="B189">
            <v>5400300</v>
          </cell>
          <cell r="C189" t="str">
            <v>Greenpet-Tip</v>
          </cell>
          <cell r="D189" t="str">
            <v>G</v>
          </cell>
          <cell r="E189">
            <v>541000</v>
          </cell>
          <cell r="F189">
            <v>5831220.5724020442</v>
          </cell>
        </row>
        <row r="190">
          <cell r="A190">
            <v>440</v>
          </cell>
          <cell r="B190">
            <v>4051195</v>
          </cell>
          <cell r="C190" t="str">
            <v>Greenject- 10</v>
          </cell>
          <cell r="D190" t="str">
            <v>무침</v>
          </cell>
          <cell r="E190">
            <v>40400</v>
          </cell>
          <cell r="F190">
            <v>1545677.9374967732</v>
          </cell>
        </row>
        <row r="191">
          <cell r="A191">
            <v>441</v>
          </cell>
          <cell r="B191">
            <v>5150700</v>
          </cell>
          <cell r="C191" t="str">
            <v xml:space="preserve">Green- T/C               </v>
          </cell>
          <cell r="D191" t="str">
            <v xml:space="preserve">Bottle                  </v>
          </cell>
          <cell r="E191">
            <v>20</v>
          </cell>
          <cell r="F191">
            <v>1884</v>
          </cell>
        </row>
        <row r="192">
          <cell r="A192">
            <v>447</v>
          </cell>
          <cell r="B192">
            <v>5320400</v>
          </cell>
          <cell r="C192" t="str">
            <v>Green-Tube</v>
          </cell>
          <cell r="D192" t="str">
            <v>10 ML</v>
          </cell>
          <cell r="E192">
            <v>184100</v>
          </cell>
          <cell r="F192">
            <v>3218814.3094782904</v>
          </cell>
        </row>
        <row r="193">
          <cell r="A193">
            <v>450</v>
          </cell>
          <cell r="B193">
            <v>4300500</v>
          </cell>
          <cell r="C193" t="str">
            <v>Multiple Needle</v>
          </cell>
          <cell r="D193" t="str">
            <v>21G 1 1/2</v>
          </cell>
          <cell r="E193">
            <v>0</v>
          </cell>
          <cell r="F193">
            <v>0</v>
          </cell>
        </row>
        <row r="194">
          <cell r="A194">
            <v>456</v>
          </cell>
          <cell r="B194">
            <v>5390200</v>
          </cell>
          <cell r="C194" t="str">
            <v xml:space="preserve">Cryo Tube                </v>
          </cell>
          <cell r="D194" t="str">
            <v xml:space="preserve">                        </v>
          </cell>
          <cell r="E194">
            <v>0</v>
          </cell>
          <cell r="F194">
            <v>0</v>
          </cell>
        </row>
        <row r="195">
          <cell r="A195">
            <v>464</v>
          </cell>
          <cell r="B195">
            <v>2530100</v>
          </cell>
          <cell r="C195" t="str">
            <v>H.D.Sol-BC</v>
          </cell>
          <cell r="D195" t="str">
            <v>A 액</v>
          </cell>
          <cell r="E195">
            <v>0</v>
          </cell>
          <cell r="F195">
            <v>0</v>
          </cell>
        </row>
        <row r="196">
          <cell r="A196">
            <v>466</v>
          </cell>
          <cell r="B196">
            <v>3400600</v>
          </cell>
          <cell r="C196" t="str">
            <v xml:space="preserve">I.V. Catheter            </v>
          </cell>
          <cell r="D196" t="str">
            <v xml:space="preserve">20G 2"                  </v>
          </cell>
          <cell r="E196">
            <v>47250</v>
          </cell>
          <cell r="F196">
            <v>14504113</v>
          </cell>
        </row>
        <row r="197">
          <cell r="A197">
            <v>468</v>
          </cell>
          <cell r="B197">
            <v>4060100</v>
          </cell>
          <cell r="C197" t="str">
            <v>Greenject- 20</v>
          </cell>
          <cell r="D197" t="str">
            <v>18G 1 1/2</v>
          </cell>
          <cell r="E197">
            <v>14350</v>
          </cell>
          <cell r="F197">
            <v>896356.78217899811</v>
          </cell>
        </row>
        <row r="198">
          <cell r="A198">
            <v>469</v>
          </cell>
          <cell r="B198">
            <v>5530100</v>
          </cell>
          <cell r="C198" t="str">
            <v xml:space="preserve">Vacuject Tube 15 ML      </v>
          </cell>
          <cell r="D198" t="str">
            <v xml:space="preserve">                        </v>
          </cell>
          <cell r="E198">
            <v>0</v>
          </cell>
          <cell r="F198">
            <v>0</v>
          </cell>
        </row>
        <row r="199">
          <cell r="A199">
            <v>471</v>
          </cell>
          <cell r="B199">
            <v>2530200</v>
          </cell>
          <cell r="C199" t="str">
            <v>H.D SOL-BC</v>
          </cell>
          <cell r="D199" t="str">
            <v>B 액</v>
          </cell>
          <cell r="E199">
            <v>710</v>
          </cell>
          <cell r="F199">
            <v>2432584.0997028719</v>
          </cell>
        </row>
        <row r="200">
          <cell r="A200">
            <v>474</v>
          </cell>
          <cell r="B200">
            <v>2291210</v>
          </cell>
          <cell r="C200" t="str">
            <v>Peritosol휴대주머니</v>
          </cell>
          <cell r="D200" t="str">
            <v>가방식</v>
          </cell>
          <cell r="E200">
            <v>73</v>
          </cell>
          <cell r="F200">
            <v>121321.62</v>
          </cell>
        </row>
        <row r="201">
          <cell r="A201">
            <v>478</v>
          </cell>
          <cell r="B201">
            <v>2291220</v>
          </cell>
          <cell r="C201" t="str">
            <v>Peritosol 복대</v>
          </cell>
          <cell r="D201" t="str">
            <v>벨트식</v>
          </cell>
          <cell r="E201">
            <v>445</v>
          </cell>
          <cell r="F201">
            <v>949032.691424196</v>
          </cell>
        </row>
        <row r="202">
          <cell r="A202">
            <v>488</v>
          </cell>
          <cell r="B202">
            <v>2030400</v>
          </cell>
          <cell r="C202" t="str">
            <v>Neo Peritosol 150</v>
          </cell>
          <cell r="D202" t="str">
            <v>1 L</v>
          </cell>
          <cell r="E202">
            <v>1461</v>
          </cell>
          <cell r="F202">
            <v>2510716.4145220588</v>
          </cell>
        </row>
        <row r="203">
          <cell r="A203">
            <v>516</v>
          </cell>
          <cell r="B203">
            <v>2291200</v>
          </cell>
          <cell r="C203" t="str">
            <v>Peritosol휴대주머니</v>
          </cell>
          <cell r="D203" t="str">
            <v>복대식</v>
          </cell>
          <cell r="E203">
            <v>192</v>
          </cell>
          <cell r="F203">
            <v>880469.21142857149</v>
          </cell>
        </row>
        <row r="204">
          <cell r="A204">
            <v>517</v>
          </cell>
          <cell r="B204">
            <v>2291300</v>
          </cell>
          <cell r="C204" t="str">
            <v>Peritosol Stand</v>
          </cell>
          <cell r="E204">
            <v>70</v>
          </cell>
          <cell r="F204">
            <v>214774.38356164386</v>
          </cell>
        </row>
        <row r="205">
          <cell r="A205">
            <v>520</v>
          </cell>
          <cell r="B205">
            <v>3001600</v>
          </cell>
          <cell r="C205" t="str">
            <v xml:space="preserve">수액 Set                 </v>
          </cell>
          <cell r="D205" t="str">
            <v xml:space="preserve">RO 23G                  </v>
          </cell>
          <cell r="E205">
            <v>320</v>
          </cell>
          <cell r="F205">
            <v>40056</v>
          </cell>
        </row>
        <row r="206">
          <cell r="A206">
            <v>522</v>
          </cell>
          <cell r="B206">
            <v>3400900</v>
          </cell>
          <cell r="C206" t="str">
            <v>I.V. Catheter</v>
          </cell>
          <cell r="D206" t="str">
            <v>24G 3/4</v>
          </cell>
          <cell r="E206">
            <v>6975</v>
          </cell>
          <cell r="F206">
            <v>1839908.5824072431</v>
          </cell>
        </row>
        <row r="207">
          <cell r="A207">
            <v>523</v>
          </cell>
          <cell r="B207">
            <v>5350600</v>
          </cell>
          <cell r="C207" t="str">
            <v xml:space="preserve">Sample Cup               </v>
          </cell>
          <cell r="D207" t="str">
            <v xml:space="preserve">R.C                     </v>
          </cell>
          <cell r="E207">
            <v>251000</v>
          </cell>
          <cell r="F207">
            <v>1112371</v>
          </cell>
        </row>
        <row r="208">
          <cell r="A208">
            <v>525</v>
          </cell>
          <cell r="B208">
            <v>2200500</v>
          </cell>
          <cell r="C208" t="str">
            <v>복강 Catheter</v>
          </cell>
          <cell r="D208" t="str">
            <v>Tenck. 1cuff(성인용)</v>
          </cell>
          <cell r="E208">
            <v>22</v>
          </cell>
          <cell r="F208">
            <v>740525</v>
          </cell>
        </row>
        <row r="209">
          <cell r="A209">
            <v>526</v>
          </cell>
          <cell r="B209">
            <v>2200600</v>
          </cell>
          <cell r="C209" t="str">
            <v>복강 Catheter</v>
          </cell>
          <cell r="D209" t="str">
            <v>Tenck. 2cuff(성인용)</v>
          </cell>
          <cell r="E209">
            <v>20</v>
          </cell>
          <cell r="F209">
            <v>490983.41733665724</v>
          </cell>
        </row>
        <row r="210">
          <cell r="A210">
            <v>528</v>
          </cell>
          <cell r="B210">
            <v>2210500</v>
          </cell>
          <cell r="C210" t="str">
            <v xml:space="preserve">복강 Catheter            </v>
          </cell>
          <cell r="D210" t="str">
            <v xml:space="preserve">T.W.H-O.Z-2             </v>
          </cell>
          <cell r="E210">
            <v>96</v>
          </cell>
          <cell r="F210">
            <v>7972213.6774193551</v>
          </cell>
        </row>
        <row r="211">
          <cell r="A211">
            <v>531</v>
          </cell>
          <cell r="B211">
            <v>5410500</v>
          </cell>
          <cell r="C211" t="str">
            <v xml:space="preserve">Vacuject-Tube 5 ML       </v>
          </cell>
          <cell r="D211" t="str">
            <v xml:space="preserve">R.C.                    </v>
          </cell>
          <cell r="E211">
            <v>62900</v>
          </cell>
          <cell r="F211">
            <v>3962700</v>
          </cell>
        </row>
        <row r="212">
          <cell r="A212">
            <v>535</v>
          </cell>
          <cell r="B212">
            <v>2200700</v>
          </cell>
          <cell r="C212" t="str">
            <v>복강 Catheter</v>
          </cell>
          <cell r="D212" t="str">
            <v>Tenck. 1cuff(소아용)</v>
          </cell>
          <cell r="E212">
            <v>42</v>
          </cell>
          <cell r="F212">
            <v>1052060.8965517243</v>
          </cell>
        </row>
        <row r="213">
          <cell r="A213">
            <v>536</v>
          </cell>
          <cell r="B213">
            <v>2200800</v>
          </cell>
          <cell r="C213" t="str">
            <v>복강 Catheter</v>
          </cell>
          <cell r="D213" t="str">
            <v>Tenck. 2cuff(소아용)</v>
          </cell>
          <cell r="E213">
            <v>354</v>
          </cell>
          <cell r="F213">
            <v>10059826.195514686</v>
          </cell>
        </row>
        <row r="214">
          <cell r="A214">
            <v>542</v>
          </cell>
          <cell r="B214">
            <v>5020800</v>
          </cell>
          <cell r="C214" t="str">
            <v xml:space="preserve">Petri-dish  100pie       </v>
          </cell>
          <cell r="D214" t="str">
            <v xml:space="preserve">(수출용)                </v>
          </cell>
          <cell r="E214">
            <v>0</v>
          </cell>
          <cell r="F214">
            <v>0</v>
          </cell>
        </row>
        <row r="215">
          <cell r="A215">
            <v>546</v>
          </cell>
          <cell r="B215">
            <v>5020200</v>
          </cell>
          <cell r="C215" t="str">
            <v xml:space="preserve">Petri-dish  55pie        </v>
          </cell>
          <cell r="D215" t="str">
            <v xml:space="preserve">(수출용)                </v>
          </cell>
          <cell r="E215">
            <v>0</v>
          </cell>
          <cell r="F215">
            <v>0</v>
          </cell>
        </row>
        <row r="216">
          <cell r="A216">
            <v>553</v>
          </cell>
          <cell r="B216">
            <v>5320200</v>
          </cell>
          <cell r="C216" t="str">
            <v>Green-Tube  5 ML</v>
          </cell>
          <cell r="D216" t="str">
            <v>(수출용)</v>
          </cell>
          <cell r="E216">
            <v>0</v>
          </cell>
          <cell r="F216">
            <v>0</v>
          </cell>
        </row>
        <row r="217">
          <cell r="A217">
            <v>554</v>
          </cell>
          <cell r="B217">
            <v>2540500</v>
          </cell>
          <cell r="C217" t="str">
            <v>A.V.F. Set</v>
          </cell>
          <cell r="D217" t="str">
            <v>16G (수출용)</v>
          </cell>
          <cell r="E217">
            <v>0</v>
          </cell>
          <cell r="F217">
            <v>0</v>
          </cell>
        </row>
        <row r="218">
          <cell r="A218">
            <v>559</v>
          </cell>
          <cell r="B218">
            <v>5510200</v>
          </cell>
          <cell r="C218" t="str">
            <v xml:space="preserve">Vacuject-Tube 7ML(RC)    </v>
          </cell>
          <cell r="D218" t="str">
            <v xml:space="preserve">16*75                   </v>
          </cell>
          <cell r="E218">
            <v>130800</v>
          </cell>
          <cell r="F218">
            <v>8754886.3236641213</v>
          </cell>
        </row>
        <row r="219">
          <cell r="A219">
            <v>561</v>
          </cell>
          <cell r="B219">
            <v>2240100</v>
          </cell>
          <cell r="C219" t="str">
            <v>Swanneck Catheter</v>
          </cell>
          <cell r="D219" t="str">
            <v>SN-T2-Right</v>
          </cell>
          <cell r="E219">
            <v>236</v>
          </cell>
          <cell r="F219">
            <v>12667355.911845731</v>
          </cell>
        </row>
        <row r="220">
          <cell r="A220">
            <v>562</v>
          </cell>
          <cell r="B220">
            <v>2240200</v>
          </cell>
          <cell r="C220" t="str">
            <v>Swanneck Catheter</v>
          </cell>
          <cell r="D220" t="str">
            <v>SN-T2-Left</v>
          </cell>
          <cell r="E220">
            <v>29</v>
          </cell>
          <cell r="F220">
            <v>1372543.5810561194</v>
          </cell>
        </row>
        <row r="221">
          <cell r="A221">
            <v>563</v>
          </cell>
          <cell r="B221">
            <v>2170100</v>
          </cell>
          <cell r="C221" t="str">
            <v>Peritosol 교환 Kit</v>
          </cell>
          <cell r="E221">
            <v>86</v>
          </cell>
          <cell r="F221">
            <v>779997.66953331989</v>
          </cell>
        </row>
        <row r="222">
          <cell r="A222">
            <v>571</v>
          </cell>
          <cell r="B222">
            <v>1070100</v>
          </cell>
          <cell r="C222" t="str">
            <v>Haemonetics Bag</v>
          </cell>
          <cell r="D222">
            <v>690</v>
          </cell>
          <cell r="E222">
            <v>20000</v>
          </cell>
          <cell r="F222">
            <v>23913593.216692675</v>
          </cell>
        </row>
        <row r="223">
          <cell r="A223">
            <v>573</v>
          </cell>
          <cell r="B223">
            <v>5410600</v>
          </cell>
          <cell r="C223" t="str">
            <v>Vacuject-Tube 5ML(적십자)</v>
          </cell>
          <cell r="D223" t="str">
            <v xml:space="preserve">13*75                   </v>
          </cell>
          <cell r="E223">
            <v>513300</v>
          </cell>
          <cell r="F223">
            <v>42621808</v>
          </cell>
        </row>
        <row r="224">
          <cell r="A224">
            <v>577</v>
          </cell>
          <cell r="B224">
            <v>6390400</v>
          </cell>
          <cell r="C224" t="str">
            <v xml:space="preserve">Aortic Root Cannula      </v>
          </cell>
          <cell r="D224" t="str">
            <v xml:space="preserve">12G                     </v>
          </cell>
          <cell r="E224">
            <v>200</v>
          </cell>
          <cell r="F224">
            <v>316867</v>
          </cell>
        </row>
        <row r="225">
          <cell r="A225">
            <v>578</v>
          </cell>
          <cell r="B225">
            <v>6390500</v>
          </cell>
          <cell r="C225" t="str">
            <v xml:space="preserve">Aortic Root Cannula      </v>
          </cell>
          <cell r="D225" t="str">
            <v xml:space="preserve">14G                     </v>
          </cell>
          <cell r="E225">
            <v>0</v>
          </cell>
          <cell r="F225">
            <v>0</v>
          </cell>
        </row>
        <row r="226">
          <cell r="A226">
            <v>580</v>
          </cell>
          <cell r="B226">
            <v>6390700</v>
          </cell>
          <cell r="C226" t="str">
            <v xml:space="preserve">Thoracic Catheter        </v>
          </cell>
          <cell r="D226" t="str">
            <v xml:space="preserve">50.8cm                  </v>
          </cell>
          <cell r="E226">
            <v>0</v>
          </cell>
          <cell r="F226">
            <v>0</v>
          </cell>
        </row>
        <row r="227">
          <cell r="A227">
            <v>585</v>
          </cell>
          <cell r="B227">
            <v>2000500</v>
          </cell>
          <cell r="C227" t="str">
            <v>Peritosol 425</v>
          </cell>
          <cell r="D227" t="str">
            <v>0.5 L</v>
          </cell>
          <cell r="E227">
            <v>279</v>
          </cell>
          <cell r="F227">
            <v>341785.77439024387</v>
          </cell>
        </row>
        <row r="228">
          <cell r="A228">
            <v>587</v>
          </cell>
          <cell r="B228">
            <v>3220400</v>
          </cell>
          <cell r="C228" t="str">
            <v>Extension Tube</v>
          </cell>
          <cell r="D228" t="str">
            <v>110cm</v>
          </cell>
          <cell r="E228">
            <v>31500</v>
          </cell>
          <cell r="F228">
            <v>3115118.2863145364</v>
          </cell>
        </row>
        <row r="229">
          <cell r="A229">
            <v>588</v>
          </cell>
          <cell r="B229">
            <v>3220500</v>
          </cell>
          <cell r="C229" t="str">
            <v>Extension Tube</v>
          </cell>
          <cell r="D229" t="str">
            <v>150cm</v>
          </cell>
          <cell r="E229">
            <v>54692</v>
          </cell>
          <cell r="F229">
            <v>5919290.8252702756</v>
          </cell>
        </row>
        <row r="230">
          <cell r="A230">
            <v>589</v>
          </cell>
          <cell r="B230">
            <v>3220600</v>
          </cell>
          <cell r="C230" t="str">
            <v xml:space="preserve">Extension Tube           </v>
          </cell>
          <cell r="D230" t="str">
            <v xml:space="preserve">B-Type                  </v>
          </cell>
          <cell r="E230">
            <v>31000</v>
          </cell>
          <cell r="F230">
            <v>3119406</v>
          </cell>
        </row>
        <row r="231">
          <cell r="A231">
            <v>590</v>
          </cell>
          <cell r="B231">
            <v>3401000</v>
          </cell>
          <cell r="C231" t="str">
            <v>I.V. Catheter</v>
          </cell>
          <cell r="D231" t="str">
            <v>수출용</v>
          </cell>
          <cell r="E231">
            <v>43000</v>
          </cell>
          <cell r="F231">
            <v>95031.948605597368</v>
          </cell>
        </row>
        <row r="232">
          <cell r="A232">
            <v>611</v>
          </cell>
          <cell r="B232">
            <v>2001300</v>
          </cell>
          <cell r="C232" t="str">
            <v>Peritosol 150</v>
          </cell>
          <cell r="D232" t="str">
            <v>1.5 L</v>
          </cell>
          <cell r="E232">
            <v>4596</v>
          </cell>
          <cell r="F232">
            <v>9170170.3277988005</v>
          </cell>
        </row>
        <row r="233">
          <cell r="A233">
            <v>623</v>
          </cell>
          <cell r="B233">
            <v>4390700</v>
          </cell>
          <cell r="C233" t="str">
            <v>Assembled Needle</v>
          </cell>
          <cell r="D233" t="str">
            <v>(18G~24G)</v>
          </cell>
          <cell r="E233">
            <v>16420000</v>
          </cell>
          <cell r="F233">
            <v>106393852.08630654</v>
          </cell>
        </row>
        <row r="234">
          <cell r="A234">
            <v>624</v>
          </cell>
          <cell r="B234">
            <v>4390800</v>
          </cell>
          <cell r="C234" t="str">
            <v xml:space="preserve">B.T Bag용 Cannula        </v>
          </cell>
          <cell r="D234" t="str">
            <v xml:space="preserve">16G 56.5mm(수출용)      </v>
          </cell>
          <cell r="E234">
            <v>0</v>
          </cell>
          <cell r="F234">
            <v>0</v>
          </cell>
        </row>
        <row r="235">
          <cell r="A235">
            <v>628</v>
          </cell>
          <cell r="B235">
            <v>4200700</v>
          </cell>
          <cell r="C235" t="str">
            <v>백신주사기</v>
          </cell>
          <cell r="D235" t="str">
            <v>덕용 (관납)</v>
          </cell>
          <cell r="E235">
            <v>199000</v>
          </cell>
          <cell r="F235">
            <v>6755025.8105269847</v>
          </cell>
        </row>
        <row r="236">
          <cell r="A236">
            <v>632</v>
          </cell>
          <cell r="B236">
            <v>2001400</v>
          </cell>
          <cell r="C236" t="str">
            <v>Peritosol 250</v>
          </cell>
          <cell r="D236" t="str">
            <v>1.5 L</v>
          </cell>
          <cell r="E236">
            <v>290</v>
          </cell>
          <cell r="F236">
            <v>594586.93530773232</v>
          </cell>
        </row>
        <row r="237">
          <cell r="A237">
            <v>633</v>
          </cell>
          <cell r="B237">
            <v>2001500</v>
          </cell>
          <cell r="C237" t="str">
            <v>Peritosol 425</v>
          </cell>
          <cell r="D237" t="str">
            <v>1.5 L</v>
          </cell>
          <cell r="E237">
            <v>3221</v>
          </cell>
          <cell r="F237">
            <v>6604153.2683567554</v>
          </cell>
        </row>
        <row r="238">
          <cell r="A238">
            <v>634</v>
          </cell>
          <cell r="B238">
            <v>2020400</v>
          </cell>
          <cell r="C238" t="str">
            <v xml:space="preserve">Peritosol-(Y) 150        </v>
          </cell>
          <cell r="D238" t="str">
            <v xml:space="preserve">2 L                     </v>
          </cell>
          <cell r="E238">
            <v>0</v>
          </cell>
          <cell r="F238">
            <v>0</v>
          </cell>
        </row>
        <row r="239">
          <cell r="A239">
            <v>635</v>
          </cell>
          <cell r="B239">
            <v>2020600</v>
          </cell>
          <cell r="C239" t="str">
            <v xml:space="preserve">Peritosol-(Y) 425        </v>
          </cell>
          <cell r="D239" t="str">
            <v xml:space="preserve">2 L                     </v>
          </cell>
          <cell r="E239">
            <v>0</v>
          </cell>
          <cell r="F239">
            <v>0</v>
          </cell>
        </row>
        <row r="240">
          <cell r="A240">
            <v>636</v>
          </cell>
          <cell r="B240">
            <v>5510300</v>
          </cell>
          <cell r="C240" t="str">
            <v xml:space="preserve">Vacuject-Tube 7ML(2K)    </v>
          </cell>
          <cell r="D240" t="str">
            <v xml:space="preserve">16*75                   </v>
          </cell>
          <cell r="E240">
            <v>172000</v>
          </cell>
          <cell r="F240">
            <v>12586149</v>
          </cell>
        </row>
        <row r="241">
          <cell r="A241">
            <v>637</v>
          </cell>
          <cell r="B241">
            <v>5720100</v>
          </cell>
          <cell r="C241" t="str">
            <v>Sili Stopper</v>
          </cell>
          <cell r="D241" t="str">
            <v>P-12</v>
          </cell>
          <cell r="E241">
            <v>1930</v>
          </cell>
          <cell r="F241">
            <v>2487932.8618628187</v>
          </cell>
        </row>
        <row r="242">
          <cell r="A242">
            <v>638</v>
          </cell>
          <cell r="B242">
            <v>5720200</v>
          </cell>
          <cell r="C242" t="str">
            <v>Sili Stopper</v>
          </cell>
          <cell r="D242" t="str">
            <v>P-15</v>
          </cell>
          <cell r="E242">
            <v>7880</v>
          </cell>
          <cell r="F242">
            <v>9538943.504818147</v>
          </cell>
        </row>
        <row r="243">
          <cell r="A243">
            <v>639</v>
          </cell>
          <cell r="B243">
            <v>5720300</v>
          </cell>
          <cell r="C243" t="str">
            <v>Sili Stopper</v>
          </cell>
          <cell r="D243" t="str">
            <v>P-17</v>
          </cell>
          <cell r="E243">
            <v>9130</v>
          </cell>
          <cell r="F243">
            <v>7177205.3399929954</v>
          </cell>
        </row>
        <row r="244">
          <cell r="A244">
            <v>640</v>
          </cell>
          <cell r="B244">
            <v>5720400</v>
          </cell>
          <cell r="C244" t="str">
            <v>Sili Stopper</v>
          </cell>
          <cell r="D244" t="str">
            <v>P-19</v>
          </cell>
          <cell r="E244">
            <v>0</v>
          </cell>
          <cell r="F244">
            <v>0</v>
          </cell>
        </row>
        <row r="245">
          <cell r="A245">
            <v>641</v>
          </cell>
          <cell r="B245">
            <v>5720500</v>
          </cell>
          <cell r="C245" t="str">
            <v>Sili Stopper</v>
          </cell>
          <cell r="D245" t="str">
            <v>P-22</v>
          </cell>
          <cell r="E245">
            <v>3775</v>
          </cell>
          <cell r="F245">
            <v>4698477.8538789488</v>
          </cell>
        </row>
        <row r="246">
          <cell r="A246">
            <v>642</v>
          </cell>
          <cell r="B246">
            <v>5720600</v>
          </cell>
          <cell r="C246" t="str">
            <v>Sili Stopper</v>
          </cell>
          <cell r="D246" t="str">
            <v>P-24</v>
          </cell>
          <cell r="E246">
            <v>526</v>
          </cell>
          <cell r="F246">
            <v>664698.95434770233</v>
          </cell>
        </row>
        <row r="247">
          <cell r="A247">
            <v>643</v>
          </cell>
          <cell r="B247">
            <v>5720700</v>
          </cell>
          <cell r="C247" t="str">
            <v>Sili Stopper</v>
          </cell>
          <cell r="D247" t="str">
            <v>P-32</v>
          </cell>
          <cell r="E247">
            <v>22270</v>
          </cell>
          <cell r="F247">
            <v>31127435.082882665</v>
          </cell>
        </row>
        <row r="248">
          <cell r="A248">
            <v>644</v>
          </cell>
          <cell r="B248">
            <v>2510200</v>
          </cell>
          <cell r="C248" t="str">
            <v xml:space="preserve">H.D.Sol-1(J)             </v>
          </cell>
          <cell r="D248" t="str">
            <v xml:space="preserve">20L                     </v>
          </cell>
          <cell r="E248">
            <v>0</v>
          </cell>
          <cell r="F248">
            <v>0</v>
          </cell>
        </row>
        <row r="249">
          <cell r="A249">
            <v>646</v>
          </cell>
          <cell r="B249">
            <v>1070300</v>
          </cell>
          <cell r="C249" t="str">
            <v xml:space="preserve">Haemonetics Bag          </v>
          </cell>
          <cell r="D249">
            <v>34861</v>
          </cell>
          <cell r="E249">
            <v>7000</v>
          </cell>
          <cell r="F249">
            <v>7117025.5</v>
          </cell>
        </row>
        <row r="250">
          <cell r="A250">
            <v>651</v>
          </cell>
          <cell r="B250">
            <v>3400500</v>
          </cell>
          <cell r="C250" t="str">
            <v>I.V. Catheter</v>
          </cell>
          <cell r="D250" t="str">
            <v>18G 1 1/4</v>
          </cell>
          <cell r="E250">
            <v>47780</v>
          </cell>
          <cell r="F250">
            <v>3093874.4682178139</v>
          </cell>
        </row>
        <row r="251">
          <cell r="A251">
            <v>653</v>
          </cell>
          <cell r="B251">
            <v>2540800</v>
          </cell>
          <cell r="C251" t="str">
            <v>A.V.F. Set</v>
          </cell>
          <cell r="D251" t="str">
            <v>16G Luer Lock</v>
          </cell>
          <cell r="E251">
            <v>18062</v>
          </cell>
          <cell r="F251">
            <v>4479894.9545392441</v>
          </cell>
        </row>
        <row r="252">
          <cell r="A252">
            <v>664</v>
          </cell>
          <cell r="B252">
            <v>2260220</v>
          </cell>
          <cell r="C252" t="str">
            <v xml:space="preserve">복강관류액주입관         </v>
          </cell>
          <cell r="D252" t="str">
            <v xml:space="preserve">Y-Set                   </v>
          </cell>
          <cell r="E252">
            <v>168</v>
          </cell>
          <cell r="F252">
            <v>28862.400000000001</v>
          </cell>
        </row>
        <row r="253">
          <cell r="A253">
            <v>666</v>
          </cell>
          <cell r="B253">
            <v>2292000</v>
          </cell>
          <cell r="C253" t="str">
            <v>염화벤잘 코늄액</v>
          </cell>
          <cell r="D253" t="str">
            <v>100 ml</v>
          </cell>
          <cell r="E253">
            <v>169</v>
          </cell>
          <cell r="F253">
            <v>503130.18245125347</v>
          </cell>
        </row>
        <row r="254">
          <cell r="A254">
            <v>667</v>
          </cell>
          <cell r="B254">
            <v>3220300</v>
          </cell>
          <cell r="C254" t="str">
            <v>Extension Tube</v>
          </cell>
          <cell r="D254" t="str">
            <v>90cm</v>
          </cell>
          <cell r="E254">
            <v>135918</v>
          </cell>
          <cell r="F254">
            <v>12973138.015070435</v>
          </cell>
        </row>
        <row r="255">
          <cell r="A255">
            <v>670</v>
          </cell>
          <cell r="B255">
            <v>5510400</v>
          </cell>
          <cell r="C255" t="str">
            <v xml:space="preserve">Vacuject-Tube 7ML(3K)    </v>
          </cell>
          <cell r="D255" t="str">
            <v xml:space="preserve">13*100                  </v>
          </cell>
          <cell r="E255">
            <v>564500</v>
          </cell>
          <cell r="F255">
            <v>27774943</v>
          </cell>
        </row>
        <row r="256">
          <cell r="A256">
            <v>676</v>
          </cell>
          <cell r="B256">
            <v>3700100</v>
          </cell>
          <cell r="C256" t="str">
            <v xml:space="preserve">Gripper Needle           </v>
          </cell>
          <cell r="D256" t="str">
            <v xml:space="preserve">W/O.I.S(19G)            </v>
          </cell>
          <cell r="E256">
            <v>0</v>
          </cell>
          <cell r="F256">
            <v>0</v>
          </cell>
        </row>
        <row r="257">
          <cell r="A257">
            <v>682</v>
          </cell>
          <cell r="B257">
            <v>5090100</v>
          </cell>
          <cell r="C257" t="str">
            <v xml:space="preserve">Tip Cap                  </v>
          </cell>
          <cell r="D257" t="str">
            <v xml:space="preserve">                        </v>
          </cell>
          <cell r="E257">
            <v>48550</v>
          </cell>
          <cell r="F257">
            <v>4662804.6721170396</v>
          </cell>
        </row>
        <row r="258">
          <cell r="A258">
            <v>686</v>
          </cell>
          <cell r="B258">
            <v>4390300</v>
          </cell>
          <cell r="C258" t="str">
            <v xml:space="preserve">Assembled Needle         </v>
          </cell>
          <cell r="D258" t="str">
            <v xml:space="preserve">(25G~26G)               </v>
          </cell>
          <cell r="E258">
            <v>0</v>
          </cell>
          <cell r="F258">
            <v>0</v>
          </cell>
        </row>
        <row r="259">
          <cell r="A259">
            <v>691</v>
          </cell>
          <cell r="B259">
            <v>6290800</v>
          </cell>
          <cell r="C259" t="str">
            <v xml:space="preserve">C.T. 촬영용 Set          </v>
          </cell>
          <cell r="D259" t="str">
            <v xml:space="preserve">                        </v>
          </cell>
          <cell r="E259">
            <v>400</v>
          </cell>
          <cell r="F259">
            <v>242406</v>
          </cell>
        </row>
        <row r="260">
          <cell r="A260">
            <v>692</v>
          </cell>
          <cell r="B260">
            <v>6390900</v>
          </cell>
          <cell r="C260" t="str">
            <v>Hemofilter</v>
          </cell>
          <cell r="D260" t="str">
            <v>PAN-50P/03</v>
          </cell>
          <cell r="E260">
            <v>183</v>
          </cell>
          <cell r="F260">
            <v>0</v>
          </cell>
        </row>
        <row r="261">
          <cell r="A261">
            <v>699</v>
          </cell>
          <cell r="B261">
            <v>4390600</v>
          </cell>
          <cell r="C261" t="str">
            <v xml:space="preserve">Cannula                  </v>
          </cell>
          <cell r="D261" t="str">
            <v xml:space="preserve">                        </v>
          </cell>
          <cell r="E261">
            <v>0</v>
          </cell>
          <cell r="F261">
            <v>0</v>
          </cell>
        </row>
        <row r="262">
          <cell r="A262">
            <v>701</v>
          </cell>
          <cell r="B262">
            <v>3002401</v>
          </cell>
          <cell r="C262" t="str">
            <v>수액 Set</v>
          </cell>
          <cell r="D262" t="str">
            <v>KIWOO</v>
          </cell>
          <cell r="E262">
            <v>0</v>
          </cell>
          <cell r="F262">
            <v>0</v>
          </cell>
        </row>
        <row r="263">
          <cell r="A263">
            <v>716</v>
          </cell>
          <cell r="B263">
            <v>2030500</v>
          </cell>
          <cell r="C263" t="str">
            <v xml:space="preserve">Neo Peritosol 250        </v>
          </cell>
          <cell r="D263" t="str">
            <v xml:space="preserve">1 L                     </v>
          </cell>
          <cell r="E263">
            <v>0</v>
          </cell>
          <cell r="F263">
            <v>0</v>
          </cell>
        </row>
        <row r="264">
          <cell r="A264">
            <v>717</v>
          </cell>
          <cell r="B264">
            <v>2030600</v>
          </cell>
          <cell r="C264" t="str">
            <v>Neo Peritosol 425</v>
          </cell>
          <cell r="D264" t="str">
            <v>1 L</v>
          </cell>
          <cell r="E264">
            <v>3662</v>
          </cell>
          <cell r="F264">
            <v>6746023.2669224562</v>
          </cell>
        </row>
        <row r="265">
          <cell r="A265">
            <v>720</v>
          </cell>
          <cell r="B265">
            <v>2292900</v>
          </cell>
          <cell r="C265" t="str">
            <v xml:space="preserve">투석용 안락의자          </v>
          </cell>
          <cell r="D265" t="str">
            <v xml:space="preserve">Mobile Chair            </v>
          </cell>
          <cell r="E265">
            <v>0</v>
          </cell>
          <cell r="F265">
            <v>0</v>
          </cell>
        </row>
        <row r="266">
          <cell r="A266">
            <v>735</v>
          </cell>
          <cell r="B266">
            <v>2510400</v>
          </cell>
          <cell r="C266" t="str">
            <v>H.D.SOL-2(S)</v>
          </cell>
          <cell r="D266" t="str">
            <v>20L</v>
          </cell>
          <cell r="E266">
            <v>119</v>
          </cell>
          <cell r="F266">
            <v>1620080.8418526519</v>
          </cell>
        </row>
        <row r="267">
          <cell r="A267">
            <v>740</v>
          </cell>
          <cell r="B267">
            <v>2420900</v>
          </cell>
          <cell r="C267" t="str">
            <v>혈액회로</v>
          </cell>
          <cell r="D267" t="str">
            <v>GCL-216-E</v>
          </cell>
          <cell r="E267">
            <v>1652</v>
          </cell>
          <cell r="F267">
            <v>5579374.8864583336</v>
          </cell>
        </row>
        <row r="268">
          <cell r="A268">
            <v>762</v>
          </cell>
          <cell r="B268">
            <v>1080300</v>
          </cell>
          <cell r="C268" t="str">
            <v>Transfer Bag</v>
          </cell>
          <cell r="D268" t="str">
            <v>1000 ml</v>
          </cell>
          <cell r="E268">
            <v>3712</v>
          </cell>
          <cell r="F268">
            <v>2328806.8090254553</v>
          </cell>
        </row>
        <row r="269">
          <cell r="A269">
            <v>766</v>
          </cell>
          <cell r="B269">
            <v>4391300</v>
          </cell>
          <cell r="C269" t="str">
            <v xml:space="preserve">Scalp Connector          </v>
          </cell>
          <cell r="D269" t="str">
            <v xml:space="preserve">Adaptor                 </v>
          </cell>
          <cell r="E269">
            <v>0</v>
          </cell>
          <cell r="F269">
            <v>0</v>
          </cell>
        </row>
        <row r="270">
          <cell r="A270">
            <v>775</v>
          </cell>
          <cell r="B270">
            <v>3160200</v>
          </cell>
          <cell r="C270" t="str">
            <v xml:space="preserve">하트만주                 </v>
          </cell>
          <cell r="D270" t="str">
            <v xml:space="preserve">1000ml                  </v>
          </cell>
          <cell r="E270">
            <v>30</v>
          </cell>
          <cell r="F270">
            <v>33108</v>
          </cell>
        </row>
        <row r="271">
          <cell r="A271">
            <v>783</v>
          </cell>
          <cell r="B271">
            <v>3700900</v>
          </cell>
          <cell r="C271" t="str">
            <v>Deltec</v>
          </cell>
          <cell r="D271" t="str">
            <v>Clip</v>
          </cell>
          <cell r="E271">
            <v>165000</v>
          </cell>
          <cell r="F271">
            <v>2559413.6671186262</v>
          </cell>
        </row>
        <row r="272">
          <cell r="A272">
            <v>784</v>
          </cell>
          <cell r="B272">
            <v>3701000</v>
          </cell>
          <cell r="C272" t="str">
            <v xml:space="preserve">Deltec                   </v>
          </cell>
          <cell r="D272" t="str">
            <v xml:space="preserve">Protector               </v>
          </cell>
          <cell r="E272">
            <v>0</v>
          </cell>
          <cell r="F272">
            <v>0</v>
          </cell>
        </row>
        <row r="273">
          <cell r="A273">
            <v>786</v>
          </cell>
          <cell r="B273">
            <v>3002000</v>
          </cell>
          <cell r="C273" t="str">
            <v>수액 Set  C-A Type</v>
          </cell>
          <cell r="D273" t="str">
            <v xml:space="preserve">     </v>
          </cell>
          <cell r="E273">
            <v>4460</v>
          </cell>
          <cell r="F273">
            <v>596854</v>
          </cell>
        </row>
        <row r="274">
          <cell r="A274">
            <v>788</v>
          </cell>
          <cell r="B274">
            <v>3200000</v>
          </cell>
          <cell r="C274" t="str">
            <v>혈액 Bag ACD-A</v>
          </cell>
          <cell r="D274" t="str">
            <v>500 ML</v>
          </cell>
          <cell r="E274">
            <v>18805</v>
          </cell>
          <cell r="F274">
            <v>30084343.573748492</v>
          </cell>
        </row>
        <row r="275">
          <cell r="A275">
            <v>789</v>
          </cell>
          <cell r="B275">
            <v>6390800</v>
          </cell>
          <cell r="C275" t="str">
            <v>Hemofilter Line</v>
          </cell>
          <cell r="E275">
            <v>638</v>
          </cell>
          <cell r="F275">
            <v>1978689.7580796452</v>
          </cell>
        </row>
        <row r="276">
          <cell r="A276">
            <v>790</v>
          </cell>
          <cell r="B276">
            <v>2020100</v>
          </cell>
          <cell r="C276" t="str">
            <v xml:space="preserve">Peritosol-(Y) 150        </v>
          </cell>
          <cell r="D276" t="str">
            <v xml:space="preserve">1 L                     </v>
          </cell>
          <cell r="E276">
            <v>0</v>
          </cell>
          <cell r="F276">
            <v>0</v>
          </cell>
        </row>
        <row r="277">
          <cell r="A277">
            <v>791</v>
          </cell>
          <cell r="B277">
            <v>2020300</v>
          </cell>
          <cell r="C277" t="str">
            <v xml:space="preserve">Peritosol-(Y) 425        </v>
          </cell>
          <cell r="D277" t="str">
            <v xml:space="preserve">1 L                     </v>
          </cell>
          <cell r="E277">
            <v>0</v>
          </cell>
          <cell r="F277">
            <v>0</v>
          </cell>
        </row>
        <row r="278">
          <cell r="A278">
            <v>797</v>
          </cell>
          <cell r="B278">
            <v>2293000</v>
          </cell>
          <cell r="C278" t="str">
            <v xml:space="preserve">Perex                    </v>
          </cell>
          <cell r="D278" t="str">
            <v xml:space="preserve">GP-90                   </v>
          </cell>
          <cell r="E278">
            <v>3</v>
          </cell>
          <cell r="F278">
            <v>249883</v>
          </cell>
        </row>
        <row r="279">
          <cell r="A279">
            <v>812</v>
          </cell>
          <cell r="B279">
            <v>2030700</v>
          </cell>
          <cell r="C279" t="str">
            <v>Neo Peritosol 150</v>
          </cell>
          <cell r="D279" t="str">
            <v>2 L</v>
          </cell>
          <cell r="E279">
            <v>0</v>
          </cell>
          <cell r="F279">
            <v>0</v>
          </cell>
        </row>
        <row r="280">
          <cell r="A280">
            <v>813</v>
          </cell>
          <cell r="B280">
            <v>2030900</v>
          </cell>
          <cell r="C280" t="str">
            <v>Neo Peritosol 425</v>
          </cell>
          <cell r="D280" t="str">
            <v>2 L</v>
          </cell>
          <cell r="E280">
            <v>0</v>
          </cell>
          <cell r="F280">
            <v>0</v>
          </cell>
        </row>
        <row r="281">
          <cell r="A281">
            <v>817</v>
          </cell>
          <cell r="B281">
            <v>2291495</v>
          </cell>
          <cell r="C281" t="str">
            <v>Disposable Cap</v>
          </cell>
          <cell r="D281" t="str">
            <v>Neo (Box)</v>
          </cell>
          <cell r="E281">
            <v>142</v>
          </cell>
          <cell r="F281">
            <v>2512597.4337991006</v>
          </cell>
        </row>
        <row r="282">
          <cell r="A282">
            <v>819</v>
          </cell>
          <cell r="B282">
            <v>2260300</v>
          </cell>
          <cell r="C282" t="str">
            <v>복강관류액주입관</v>
          </cell>
          <cell r="D282" t="str">
            <v>Neo</v>
          </cell>
          <cell r="E282">
            <v>92</v>
          </cell>
          <cell r="F282">
            <v>162224.0632188569</v>
          </cell>
        </row>
        <row r="283">
          <cell r="A283">
            <v>820</v>
          </cell>
          <cell r="B283">
            <v>2170300</v>
          </cell>
          <cell r="C283" t="str">
            <v>Peritosol 교환 Kit</v>
          </cell>
          <cell r="D283" t="str">
            <v>Neo</v>
          </cell>
          <cell r="E283">
            <v>104</v>
          </cell>
          <cell r="F283">
            <v>1349626.1747572816</v>
          </cell>
        </row>
        <row r="284">
          <cell r="A284">
            <v>822</v>
          </cell>
          <cell r="B284">
            <v>4071000</v>
          </cell>
          <cell r="C284" t="str">
            <v xml:space="preserve">Greenject- 30            </v>
          </cell>
          <cell r="D284" t="str">
            <v xml:space="preserve">비포장                  </v>
          </cell>
          <cell r="E284">
            <v>5000</v>
          </cell>
          <cell r="F284">
            <v>324169</v>
          </cell>
        </row>
        <row r="285">
          <cell r="A285">
            <v>824</v>
          </cell>
          <cell r="B285">
            <v>1010300</v>
          </cell>
          <cell r="C285" t="str">
            <v>혈액 Bag-CPDA-1</v>
          </cell>
          <cell r="D285" t="str">
            <v>Double(400ml)</v>
          </cell>
          <cell r="E285">
            <v>76170</v>
          </cell>
          <cell r="F285">
            <v>119478262.42289309</v>
          </cell>
        </row>
        <row r="286">
          <cell r="A286">
            <v>826</v>
          </cell>
          <cell r="B286">
            <v>1010700</v>
          </cell>
          <cell r="C286" t="str">
            <v>혈액 Bag-CPDA-1</v>
          </cell>
          <cell r="D286" t="str">
            <v>Triple(400ml)</v>
          </cell>
          <cell r="E286">
            <v>122437.5</v>
          </cell>
          <cell r="F286">
            <v>221309836.48279411</v>
          </cell>
        </row>
        <row r="287">
          <cell r="A287">
            <v>836</v>
          </cell>
          <cell r="B287">
            <v>6220103</v>
          </cell>
          <cell r="C287" t="str">
            <v>Cancermia A/S Charge</v>
          </cell>
          <cell r="E287">
            <v>0</v>
          </cell>
          <cell r="F287">
            <v>0</v>
          </cell>
        </row>
        <row r="288">
          <cell r="A288">
            <v>838</v>
          </cell>
          <cell r="B288">
            <v>3220700</v>
          </cell>
          <cell r="C288" t="str">
            <v xml:space="preserve">Extension Tube P.P       </v>
          </cell>
          <cell r="D288" t="str">
            <v xml:space="preserve">150cm                   </v>
          </cell>
          <cell r="E288">
            <v>15100</v>
          </cell>
          <cell r="F288">
            <v>3012929.3372093025</v>
          </cell>
        </row>
        <row r="289">
          <cell r="A289">
            <v>842</v>
          </cell>
          <cell r="B289">
            <v>2292500</v>
          </cell>
          <cell r="C289" t="str">
            <v xml:space="preserve">방수포                   </v>
          </cell>
          <cell r="D289" t="str">
            <v xml:space="preserve">P-KIT용                 </v>
          </cell>
          <cell r="E289">
            <v>11</v>
          </cell>
          <cell r="F289">
            <v>18294.833333333336</v>
          </cell>
        </row>
        <row r="290">
          <cell r="A290">
            <v>843</v>
          </cell>
          <cell r="B290">
            <v>2030800</v>
          </cell>
          <cell r="C290" t="str">
            <v>Neo Peritosol 250</v>
          </cell>
          <cell r="D290" t="str">
            <v>2 L</v>
          </cell>
          <cell r="E290">
            <v>1866</v>
          </cell>
          <cell r="F290">
            <v>4408364.9622781072</v>
          </cell>
        </row>
        <row r="291">
          <cell r="A291">
            <v>846</v>
          </cell>
          <cell r="B291">
            <v>2292300</v>
          </cell>
          <cell r="C291" t="str">
            <v xml:space="preserve">Y-Set 소독액             </v>
          </cell>
          <cell r="D291" t="str">
            <v xml:space="preserve">500 ml                  </v>
          </cell>
          <cell r="E291">
            <v>285</v>
          </cell>
          <cell r="F291">
            <v>516904.30069930071</v>
          </cell>
        </row>
        <row r="292">
          <cell r="A292">
            <v>850</v>
          </cell>
          <cell r="B292">
            <v>2030100</v>
          </cell>
          <cell r="C292" t="str">
            <v xml:space="preserve">Neo Peritosol 150        </v>
          </cell>
          <cell r="D292" t="str">
            <v xml:space="preserve">0.5 L                   </v>
          </cell>
          <cell r="E292">
            <v>67</v>
          </cell>
          <cell r="F292">
            <v>86441.293560606049</v>
          </cell>
        </row>
        <row r="293">
          <cell r="A293">
            <v>852</v>
          </cell>
          <cell r="B293">
            <v>2030300</v>
          </cell>
          <cell r="C293" t="str">
            <v xml:space="preserve">Neo Peritosol 425        </v>
          </cell>
          <cell r="D293" t="str">
            <v xml:space="preserve">0.5 L                   </v>
          </cell>
          <cell r="E293">
            <v>266</v>
          </cell>
          <cell r="F293">
            <v>333035.9117647059</v>
          </cell>
        </row>
        <row r="294">
          <cell r="A294">
            <v>854</v>
          </cell>
          <cell r="B294">
            <v>4201000</v>
          </cell>
          <cell r="C294" t="str">
            <v>백신주사기(비매품)</v>
          </cell>
          <cell r="D294" t="str">
            <v>덕용</v>
          </cell>
          <cell r="E294">
            <v>1222100</v>
          </cell>
          <cell r="F294">
            <v>42080615.062570326</v>
          </cell>
        </row>
        <row r="295">
          <cell r="A295">
            <v>855</v>
          </cell>
          <cell r="B295">
            <v>1040100</v>
          </cell>
          <cell r="C295" t="str">
            <v>혈액 Bag-CPDA</v>
          </cell>
          <cell r="D295" t="str">
            <v>Single(250ml:수)</v>
          </cell>
          <cell r="E295">
            <v>15290</v>
          </cell>
          <cell r="F295">
            <v>14508703.742312973</v>
          </cell>
        </row>
        <row r="296">
          <cell r="A296">
            <v>856</v>
          </cell>
          <cell r="B296">
            <v>1040200</v>
          </cell>
          <cell r="C296" t="str">
            <v>혈액 Bag-CPDA</v>
          </cell>
          <cell r="D296" t="str">
            <v>Single(350ml:수)</v>
          </cell>
          <cell r="E296">
            <v>10600</v>
          </cell>
          <cell r="F296">
            <v>10543413.126679588</v>
          </cell>
        </row>
        <row r="297">
          <cell r="A297">
            <v>857</v>
          </cell>
          <cell r="B297">
            <v>1040500</v>
          </cell>
          <cell r="C297" t="str">
            <v>혈액 Bag-CPDA</v>
          </cell>
          <cell r="D297" t="str">
            <v>Single(500ml:수)</v>
          </cell>
          <cell r="E297">
            <v>6400</v>
          </cell>
          <cell r="F297">
            <v>6632744.4670381853</v>
          </cell>
        </row>
        <row r="298">
          <cell r="A298">
            <v>858</v>
          </cell>
          <cell r="B298">
            <v>3701710</v>
          </cell>
          <cell r="C298" t="str">
            <v>Deltec Cannula</v>
          </cell>
          <cell r="D298" t="str">
            <v>19G 1.0</v>
          </cell>
          <cell r="E298">
            <v>10000</v>
          </cell>
          <cell r="F298">
            <v>620957.29842796107</v>
          </cell>
        </row>
        <row r="299">
          <cell r="A299">
            <v>859</v>
          </cell>
          <cell r="B299">
            <v>3701800</v>
          </cell>
          <cell r="C299" t="str">
            <v>Deltec Cannula</v>
          </cell>
          <cell r="D299" t="str">
            <v>19G 0.75</v>
          </cell>
          <cell r="E299">
            <v>15000</v>
          </cell>
          <cell r="F299">
            <v>895290.35641418491</v>
          </cell>
        </row>
        <row r="300">
          <cell r="A300">
            <v>860</v>
          </cell>
          <cell r="B300">
            <v>3701900</v>
          </cell>
          <cell r="C300" t="str">
            <v>Deltec Cannula</v>
          </cell>
          <cell r="D300" t="str">
            <v>20G 1.0</v>
          </cell>
          <cell r="E300">
            <v>25000</v>
          </cell>
          <cell r="F300">
            <v>1848479.6934954247</v>
          </cell>
        </row>
        <row r="301">
          <cell r="A301">
            <v>861</v>
          </cell>
          <cell r="B301">
            <v>3702100</v>
          </cell>
          <cell r="C301" t="str">
            <v>Deltec Cannula</v>
          </cell>
          <cell r="D301" t="str">
            <v>20G 0.75</v>
          </cell>
          <cell r="E301">
            <v>35000</v>
          </cell>
          <cell r="F301">
            <v>2568357.4685719484</v>
          </cell>
        </row>
        <row r="302">
          <cell r="A302">
            <v>862</v>
          </cell>
          <cell r="B302">
            <v>3702200</v>
          </cell>
          <cell r="C302" t="str">
            <v>Deltec Cannula</v>
          </cell>
          <cell r="D302" t="str">
            <v>22G 1.0</v>
          </cell>
          <cell r="E302">
            <v>15000</v>
          </cell>
          <cell r="F302">
            <v>1122144.2390044259</v>
          </cell>
        </row>
        <row r="303">
          <cell r="A303">
            <v>863</v>
          </cell>
          <cell r="B303">
            <v>3702220</v>
          </cell>
          <cell r="C303" t="str">
            <v>Deltec Cannula</v>
          </cell>
          <cell r="D303" t="str">
            <v>22G 0.75</v>
          </cell>
          <cell r="E303">
            <v>60000</v>
          </cell>
          <cell r="F303">
            <v>4218154.3846100438</v>
          </cell>
        </row>
        <row r="304">
          <cell r="A304">
            <v>864</v>
          </cell>
          <cell r="B304">
            <v>4391000</v>
          </cell>
          <cell r="C304" t="str">
            <v xml:space="preserve">적하침                   </v>
          </cell>
          <cell r="D304" t="str">
            <v xml:space="preserve">                        </v>
          </cell>
          <cell r="E304">
            <v>7000</v>
          </cell>
          <cell r="F304">
            <v>56409</v>
          </cell>
        </row>
        <row r="305">
          <cell r="A305">
            <v>867</v>
          </cell>
          <cell r="B305">
            <v>6890700</v>
          </cell>
          <cell r="C305" t="str">
            <v xml:space="preserve">Varginal Dilater         </v>
          </cell>
          <cell r="D305" t="str">
            <v xml:space="preserve">대                      </v>
          </cell>
          <cell r="E305">
            <v>11</v>
          </cell>
          <cell r="F305">
            <v>56873</v>
          </cell>
        </row>
        <row r="306">
          <cell r="A306">
            <v>868</v>
          </cell>
          <cell r="B306">
            <v>6890800</v>
          </cell>
          <cell r="C306" t="str">
            <v xml:space="preserve">Varginal Dilater         </v>
          </cell>
          <cell r="D306" t="str">
            <v xml:space="preserve">중                      </v>
          </cell>
          <cell r="E306">
            <v>40</v>
          </cell>
          <cell r="F306">
            <v>236680</v>
          </cell>
        </row>
        <row r="307">
          <cell r="A307">
            <v>869</v>
          </cell>
          <cell r="B307">
            <v>6890900</v>
          </cell>
          <cell r="C307" t="str">
            <v xml:space="preserve">Varginal Dilater         </v>
          </cell>
          <cell r="D307" t="str">
            <v xml:space="preserve">소                      </v>
          </cell>
          <cell r="E307">
            <v>17</v>
          </cell>
          <cell r="F307">
            <v>81832.5</v>
          </cell>
        </row>
        <row r="308">
          <cell r="A308">
            <v>877</v>
          </cell>
          <cell r="B308">
            <v>3401200</v>
          </cell>
          <cell r="C308" t="str">
            <v xml:space="preserve">I.V. Catheter            </v>
          </cell>
          <cell r="D308" t="str">
            <v xml:space="preserve">Plug                    </v>
          </cell>
          <cell r="E308">
            <v>0</v>
          </cell>
          <cell r="F308">
            <v>0</v>
          </cell>
        </row>
        <row r="309">
          <cell r="A309">
            <v>880</v>
          </cell>
          <cell r="B309">
            <v>6300100</v>
          </cell>
          <cell r="C309" t="str">
            <v xml:space="preserve">Water Bolus              </v>
          </cell>
          <cell r="D309" t="str">
            <v xml:space="preserve">100 pie                 </v>
          </cell>
          <cell r="E309">
            <v>5</v>
          </cell>
          <cell r="F309">
            <v>10000</v>
          </cell>
        </row>
        <row r="310">
          <cell r="A310">
            <v>881</v>
          </cell>
          <cell r="B310">
            <v>6300200</v>
          </cell>
          <cell r="C310" t="str">
            <v xml:space="preserve">Water Bolus              </v>
          </cell>
          <cell r="D310" t="str">
            <v xml:space="preserve">150 pie                 </v>
          </cell>
          <cell r="E310">
            <v>5</v>
          </cell>
          <cell r="F310">
            <v>10000</v>
          </cell>
        </row>
        <row r="311">
          <cell r="A311">
            <v>882</v>
          </cell>
          <cell r="B311">
            <v>6300300</v>
          </cell>
          <cell r="C311" t="str">
            <v xml:space="preserve">Water Bolus              </v>
          </cell>
          <cell r="D311" t="str">
            <v xml:space="preserve">200 pie                 </v>
          </cell>
          <cell r="E311">
            <v>5</v>
          </cell>
          <cell r="F311">
            <v>10000</v>
          </cell>
        </row>
        <row r="312">
          <cell r="A312">
            <v>883</v>
          </cell>
          <cell r="B312">
            <v>6300400</v>
          </cell>
          <cell r="C312" t="str">
            <v xml:space="preserve">Water Bolus              </v>
          </cell>
          <cell r="D312" t="str">
            <v xml:space="preserve">250 pie                 </v>
          </cell>
          <cell r="E312">
            <v>0</v>
          </cell>
          <cell r="F312">
            <v>0</v>
          </cell>
        </row>
        <row r="313">
          <cell r="A313">
            <v>884</v>
          </cell>
          <cell r="B313">
            <v>6300500</v>
          </cell>
          <cell r="C313" t="str">
            <v xml:space="preserve">Water Bolus              </v>
          </cell>
          <cell r="D313" t="str">
            <v xml:space="preserve">300 pie                 </v>
          </cell>
          <cell r="E313">
            <v>0</v>
          </cell>
          <cell r="F313">
            <v>0</v>
          </cell>
        </row>
        <row r="314">
          <cell r="A314">
            <v>890</v>
          </cell>
          <cell r="B314">
            <v>2292100</v>
          </cell>
          <cell r="C314" t="str">
            <v>염화벤잘 코늄액</v>
          </cell>
          <cell r="D314" t="str">
            <v>500 ml</v>
          </cell>
          <cell r="E314">
            <v>750</v>
          </cell>
          <cell r="F314">
            <v>2879947.0954356845</v>
          </cell>
        </row>
        <row r="315">
          <cell r="A315">
            <v>894</v>
          </cell>
          <cell r="B315">
            <v>3001100</v>
          </cell>
          <cell r="C315" t="str">
            <v xml:space="preserve">수액 Set Q-Type </v>
          </cell>
          <cell r="D315" t="str">
            <v xml:space="preserve">무침             </v>
          </cell>
          <cell r="E315">
            <v>800</v>
          </cell>
          <cell r="F315">
            <v>48963</v>
          </cell>
        </row>
        <row r="316">
          <cell r="A316">
            <v>897</v>
          </cell>
          <cell r="B316">
            <v>3000500</v>
          </cell>
          <cell r="C316" t="str">
            <v>수액 Set Q-Type</v>
          </cell>
          <cell r="D316" t="str">
            <v>23G</v>
          </cell>
          <cell r="E316">
            <v>74544</v>
          </cell>
          <cell r="F316">
            <v>12834207.550162693</v>
          </cell>
        </row>
        <row r="317">
          <cell r="A317">
            <v>911</v>
          </cell>
          <cell r="B317">
            <v>4050100</v>
          </cell>
          <cell r="C317" t="str">
            <v>Greenject- 10</v>
          </cell>
          <cell r="D317" t="str">
            <v>18G 1 1/2</v>
          </cell>
          <cell r="E317">
            <v>31200</v>
          </cell>
          <cell r="F317">
            <v>1248301.6229355303</v>
          </cell>
        </row>
        <row r="318">
          <cell r="A318">
            <v>913</v>
          </cell>
          <cell r="B318">
            <v>3700700</v>
          </cell>
          <cell r="C318" t="str">
            <v>Gripper Needle Sub Ass'y</v>
          </cell>
          <cell r="D318" t="str">
            <v>W/I (30-2613)</v>
          </cell>
          <cell r="E318">
            <v>15000</v>
          </cell>
          <cell r="F318">
            <v>2550022.620761693</v>
          </cell>
        </row>
        <row r="319">
          <cell r="A319">
            <v>914</v>
          </cell>
          <cell r="B319">
            <v>3700800</v>
          </cell>
          <cell r="C319" t="str">
            <v>DEHP Non Y-Site Tube</v>
          </cell>
          <cell r="D319" t="str">
            <v>30-2612</v>
          </cell>
          <cell r="E319">
            <v>15000</v>
          </cell>
          <cell r="F319">
            <v>48291.14605393837</v>
          </cell>
        </row>
        <row r="320">
          <cell r="A320">
            <v>1028</v>
          </cell>
          <cell r="B320">
            <v>5350700</v>
          </cell>
          <cell r="C320" t="str">
            <v xml:space="preserve">Sample Cup               </v>
          </cell>
          <cell r="D320" t="str">
            <v xml:space="preserve">R.C-2                   </v>
          </cell>
          <cell r="E320">
            <v>57000</v>
          </cell>
          <cell r="F320">
            <v>252610</v>
          </cell>
        </row>
        <row r="321">
          <cell r="A321">
            <v>1045</v>
          </cell>
          <cell r="B321">
            <v>1070700</v>
          </cell>
          <cell r="C321" t="str">
            <v>Haemonetics Bag</v>
          </cell>
          <cell r="D321">
            <v>692</v>
          </cell>
          <cell r="E321">
            <v>24700</v>
          </cell>
          <cell r="F321">
            <v>34391552.874156684</v>
          </cell>
        </row>
        <row r="322">
          <cell r="A322">
            <v>1059</v>
          </cell>
          <cell r="B322">
            <v>6991200</v>
          </cell>
          <cell r="C322" t="str">
            <v xml:space="preserve">그린플라스트용 금형      </v>
          </cell>
          <cell r="D322" t="str">
            <v xml:space="preserve">                        </v>
          </cell>
          <cell r="E322">
            <v>0</v>
          </cell>
          <cell r="F322">
            <v>0</v>
          </cell>
        </row>
        <row r="323">
          <cell r="A323">
            <v>1062</v>
          </cell>
          <cell r="B323">
            <v>3701110</v>
          </cell>
          <cell r="C323" t="str">
            <v>Deltec P.H.Needle</v>
          </cell>
          <cell r="D323" t="str">
            <v>20G 1.0</v>
          </cell>
          <cell r="E323">
            <v>5000</v>
          </cell>
          <cell r="F323">
            <v>457477.52021654171</v>
          </cell>
        </row>
        <row r="324">
          <cell r="A324">
            <v>1063</v>
          </cell>
          <cell r="B324">
            <v>3701210</v>
          </cell>
          <cell r="C324" t="str">
            <v>Deltec P.H.Needle</v>
          </cell>
          <cell r="D324" t="str">
            <v>20G 1.0 90</v>
          </cell>
          <cell r="E324">
            <v>20000</v>
          </cell>
          <cell r="F324">
            <v>2504593.5007014223</v>
          </cell>
        </row>
        <row r="325">
          <cell r="A325">
            <v>1104</v>
          </cell>
          <cell r="B325">
            <v>2600200</v>
          </cell>
          <cell r="C325" t="str">
            <v xml:space="preserve">Urine Bag                </v>
          </cell>
          <cell r="D325" t="str">
            <v xml:space="preserve">대구용                  </v>
          </cell>
          <cell r="E325">
            <v>0</v>
          </cell>
          <cell r="F325">
            <v>0</v>
          </cell>
        </row>
        <row r="326">
          <cell r="A326">
            <v>1108</v>
          </cell>
          <cell r="B326">
            <v>1041100</v>
          </cell>
          <cell r="C326" t="str">
            <v xml:space="preserve">혈액 Bag-CPDA            </v>
          </cell>
          <cell r="D326" t="str">
            <v xml:space="preserve">Triple(500ml:수)        </v>
          </cell>
          <cell r="E326">
            <v>104</v>
          </cell>
          <cell r="F326">
            <v>186046.31696233505</v>
          </cell>
        </row>
        <row r="327">
          <cell r="A327">
            <v>1109</v>
          </cell>
          <cell r="B327">
            <v>6893000</v>
          </cell>
          <cell r="C327" t="str">
            <v>HYPEREX Tubing Set</v>
          </cell>
          <cell r="E327">
            <v>17</v>
          </cell>
          <cell r="F327">
            <v>408166.54425624781</v>
          </cell>
        </row>
        <row r="328">
          <cell r="A328">
            <v>1129</v>
          </cell>
          <cell r="B328">
            <v>1031000</v>
          </cell>
          <cell r="C328" t="str">
            <v xml:space="preserve">혈액 Bag CPD/SAG-M       </v>
          </cell>
          <cell r="D328" t="str">
            <v xml:space="preserve">Quadruple(450ml:수)     </v>
          </cell>
          <cell r="E328">
            <v>130</v>
          </cell>
          <cell r="F328">
            <v>329365.93622344173</v>
          </cell>
        </row>
        <row r="329">
          <cell r="A329">
            <v>1134</v>
          </cell>
          <cell r="B329">
            <v>2292800</v>
          </cell>
          <cell r="C329" t="str">
            <v>면 봉</v>
          </cell>
          <cell r="D329" t="str">
            <v>(Box)</v>
          </cell>
          <cell r="E329">
            <v>5267</v>
          </cell>
          <cell r="F329">
            <v>9983980.6424382199</v>
          </cell>
        </row>
        <row r="330">
          <cell r="A330">
            <v>1141</v>
          </cell>
          <cell r="B330">
            <v>3901000</v>
          </cell>
          <cell r="C330" t="str">
            <v xml:space="preserve">I.V.Pole Stand           </v>
          </cell>
          <cell r="D330" t="str">
            <v xml:space="preserve">                        </v>
          </cell>
          <cell r="E330">
            <v>104</v>
          </cell>
          <cell r="F330">
            <v>6920643.6981132068</v>
          </cell>
        </row>
        <row r="331">
          <cell r="A331">
            <v>1166</v>
          </cell>
          <cell r="B331">
            <v>2180200</v>
          </cell>
          <cell r="C331" t="str">
            <v>복강 Adaptor</v>
          </cell>
          <cell r="D331" t="str">
            <v>Luer Lock Type</v>
          </cell>
          <cell r="E331">
            <v>0</v>
          </cell>
          <cell r="F331">
            <v>0</v>
          </cell>
        </row>
        <row r="332">
          <cell r="A332">
            <v>1175</v>
          </cell>
          <cell r="B332">
            <v>3190300</v>
          </cell>
          <cell r="C332" t="str">
            <v>수액제제 접착품</v>
          </cell>
          <cell r="E332">
            <v>-50000</v>
          </cell>
          <cell r="F332">
            <v>0</v>
          </cell>
        </row>
        <row r="333">
          <cell r="A333">
            <v>1176</v>
          </cell>
          <cell r="B333">
            <v>6892800</v>
          </cell>
          <cell r="C333" t="str">
            <v>Break-off Part</v>
          </cell>
          <cell r="D333" t="str">
            <v>NPBI</v>
          </cell>
          <cell r="E333">
            <v>105000</v>
          </cell>
          <cell r="F333">
            <v>1891051.724716204</v>
          </cell>
        </row>
        <row r="334">
          <cell r="A334">
            <v>1180</v>
          </cell>
          <cell r="B334">
            <v>1040800</v>
          </cell>
          <cell r="C334" t="str">
            <v>혈액 Bag-CPDA</v>
          </cell>
          <cell r="D334" t="str">
            <v>Double(500ml:수)</v>
          </cell>
          <cell r="E334">
            <v>152</v>
          </cell>
          <cell r="F334">
            <v>234480.40666320303</v>
          </cell>
        </row>
        <row r="335">
          <cell r="A335">
            <v>1184</v>
          </cell>
          <cell r="B335">
            <v>1040600</v>
          </cell>
          <cell r="C335" t="str">
            <v>혈액 Bag-CPDA</v>
          </cell>
          <cell r="D335" t="str">
            <v>Double(350ml:수)</v>
          </cell>
          <cell r="E335">
            <v>5164</v>
          </cell>
          <cell r="F335">
            <v>7474723.0137633793</v>
          </cell>
        </row>
        <row r="336">
          <cell r="A336">
            <v>1185</v>
          </cell>
          <cell r="B336">
            <v>1040900</v>
          </cell>
          <cell r="C336" t="str">
            <v>혈액 Bag-CPDA</v>
          </cell>
          <cell r="D336" t="str">
            <v>Triple(350ml:수)</v>
          </cell>
          <cell r="E336">
            <v>51</v>
          </cell>
          <cell r="F336">
            <v>97787.119222855225</v>
          </cell>
        </row>
        <row r="337">
          <cell r="A337">
            <v>1192</v>
          </cell>
          <cell r="B337">
            <v>4030150</v>
          </cell>
          <cell r="C337" t="str">
            <v>Greenject- 3</v>
          </cell>
          <cell r="D337" t="str">
            <v>23G 1 (비매품)</v>
          </cell>
          <cell r="E337">
            <v>0</v>
          </cell>
          <cell r="F337">
            <v>0</v>
          </cell>
        </row>
        <row r="338">
          <cell r="A338">
            <v>1231</v>
          </cell>
          <cell r="B338">
            <v>6340400</v>
          </cell>
          <cell r="C338" t="str">
            <v xml:space="preserve">Ecoline                  </v>
          </cell>
          <cell r="D338" t="str">
            <v xml:space="preserve">GCP-040MI               </v>
          </cell>
          <cell r="E338">
            <v>14</v>
          </cell>
          <cell r="F338">
            <v>1341643.3333333335</v>
          </cell>
        </row>
        <row r="339">
          <cell r="A339">
            <v>1233</v>
          </cell>
          <cell r="B339">
            <v>6340600</v>
          </cell>
          <cell r="C339" t="str">
            <v xml:space="preserve">Ecoline                  </v>
          </cell>
          <cell r="D339" t="str">
            <v xml:space="preserve">GCP-727MA               </v>
          </cell>
          <cell r="E339">
            <v>10</v>
          </cell>
          <cell r="F339">
            <v>958317</v>
          </cell>
        </row>
        <row r="340">
          <cell r="A340">
            <v>1234</v>
          </cell>
          <cell r="B340">
            <v>6340700</v>
          </cell>
          <cell r="C340" t="str">
            <v xml:space="preserve">Ecoline                  </v>
          </cell>
          <cell r="D340" t="str">
            <v xml:space="preserve">GCP-619MA               </v>
          </cell>
          <cell r="E340">
            <v>5</v>
          </cell>
          <cell r="F340">
            <v>479159</v>
          </cell>
        </row>
        <row r="341">
          <cell r="A341">
            <v>1235</v>
          </cell>
          <cell r="B341">
            <v>6340800</v>
          </cell>
          <cell r="C341" t="str">
            <v xml:space="preserve">Ecoline                  </v>
          </cell>
          <cell r="D341" t="str">
            <v xml:space="preserve">GCP-267MA               </v>
          </cell>
          <cell r="E341">
            <v>4</v>
          </cell>
          <cell r="F341">
            <v>383327</v>
          </cell>
        </row>
        <row r="342">
          <cell r="A342">
            <v>1236</v>
          </cell>
          <cell r="B342">
            <v>6340900</v>
          </cell>
          <cell r="C342" t="str">
            <v xml:space="preserve">Ecoline                  </v>
          </cell>
          <cell r="D342" t="str">
            <v xml:space="preserve">GCP-267MI               </v>
          </cell>
          <cell r="E342">
            <v>7</v>
          </cell>
          <cell r="F342">
            <v>670821</v>
          </cell>
        </row>
        <row r="343">
          <cell r="A343">
            <v>1237</v>
          </cell>
          <cell r="B343">
            <v>6341000</v>
          </cell>
          <cell r="C343" t="str">
            <v xml:space="preserve">Ecoline                  </v>
          </cell>
          <cell r="D343" t="str">
            <v xml:space="preserve">GCP-192MA               </v>
          </cell>
          <cell r="E343">
            <v>15</v>
          </cell>
          <cell r="F343">
            <v>1437475</v>
          </cell>
        </row>
        <row r="344">
          <cell r="A344">
            <v>1238</v>
          </cell>
          <cell r="B344">
            <v>6341100</v>
          </cell>
          <cell r="C344" t="str">
            <v xml:space="preserve">Ecoline                  </v>
          </cell>
          <cell r="D344" t="str">
            <v xml:space="preserve">GCP-192MI               </v>
          </cell>
          <cell r="E344">
            <v>2</v>
          </cell>
          <cell r="F344">
            <v>191664</v>
          </cell>
        </row>
        <row r="345">
          <cell r="A345">
            <v>1239</v>
          </cell>
          <cell r="B345">
            <v>6341200</v>
          </cell>
          <cell r="C345" t="str">
            <v xml:space="preserve">Ecoline                  </v>
          </cell>
          <cell r="D345" t="str">
            <v xml:space="preserve">GCP-192MP               </v>
          </cell>
          <cell r="E345">
            <v>2</v>
          </cell>
          <cell r="F345">
            <v>191664</v>
          </cell>
        </row>
        <row r="346">
          <cell r="A346">
            <v>1240</v>
          </cell>
          <cell r="B346">
            <v>6341300</v>
          </cell>
          <cell r="C346" t="str">
            <v xml:space="preserve">Ecoline                  </v>
          </cell>
          <cell r="D346" t="str">
            <v xml:space="preserve">GCP-2000MA              </v>
          </cell>
          <cell r="E346">
            <v>3</v>
          </cell>
          <cell r="F346">
            <v>287494</v>
          </cell>
        </row>
        <row r="347">
          <cell r="A347">
            <v>1241</v>
          </cell>
          <cell r="B347">
            <v>6341400</v>
          </cell>
          <cell r="C347" t="str">
            <v xml:space="preserve">Ecoline                  </v>
          </cell>
          <cell r="D347" t="str">
            <v xml:space="preserve">GCP-2000MP              </v>
          </cell>
          <cell r="E347">
            <v>3</v>
          </cell>
          <cell r="F347">
            <v>287494</v>
          </cell>
        </row>
        <row r="348">
          <cell r="A348">
            <v>1317</v>
          </cell>
          <cell r="B348">
            <v>2550000</v>
          </cell>
          <cell r="C348" t="str">
            <v>Bag 가온기</v>
          </cell>
          <cell r="E348">
            <v>271</v>
          </cell>
          <cell r="F348">
            <v>25602478.847110141</v>
          </cell>
        </row>
        <row r="349">
          <cell r="A349">
            <v>1341</v>
          </cell>
          <cell r="B349">
            <v>3690100</v>
          </cell>
          <cell r="C349" t="str">
            <v>Volumetric Set</v>
          </cell>
          <cell r="E349">
            <v>5990</v>
          </cell>
          <cell r="F349">
            <v>5243685.9897289835</v>
          </cell>
        </row>
        <row r="350">
          <cell r="A350">
            <v>1410</v>
          </cell>
          <cell r="B350">
            <v>3002400</v>
          </cell>
          <cell r="C350" t="str">
            <v>수액 Set</v>
          </cell>
          <cell r="D350" t="str">
            <v>기우의과용</v>
          </cell>
          <cell r="E350">
            <v>252117</v>
          </cell>
          <cell r="F350">
            <v>61714393.12771032</v>
          </cell>
        </row>
        <row r="351">
          <cell r="A351">
            <v>1434</v>
          </cell>
          <cell r="B351">
            <v>3101910</v>
          </cell>
          <cell r="C351" t="str">
            <v>Scalp Vein Set</v>
          </cell>
          <cell r="D351" t="str">
            <v>녹십자용</v>
          </cell>
          <cell r="E351">
            <v>42200</v>
          </cell>
          <cell r="F351">
            <v>2238327.2802601242</v>
          </cell>
        </row>
        <row r="352">
          <cell r="A352">
            <v>1437</v>
          </cell>
          <cell r="B352">
            <v>3701010</v>
          </cell>
          <cell r="C352" t="str">
            <v>Deltec</v>
          </cell>
          <cell r="D352" t="str">
            <v>P.E Foam</v>
          </cell>
          <cell r="E352">
            <v>160000</v>
          </cell>
          <cell r="F352">
            <v>3908538.8107781112</v>
          </cell>
        </row>
        <row r="353">
          <cell r="A353">
            <v>1468</v>
          </cell>
          <cell r="B353">
            <v>2595100</v>
          </cell>
          <cell r="C353" t="str">
            <v>Cord Clamp</v>
          </cell>
          <cell r="D353" t="str">
            <v>수출용</v>
          </cell>
          <cell r="E353">
            <v>0</v>
          </cell>
          <cell r="F353">
            <v>0</v>
          </cell>
        </row>
        <row r="354">
          <cell r="A354">
            <v>1491</v>
          </cell>
          <cell r="B354">
            <v>2590110</v>
          </cell>
          <cell r="C354" t="str">
            <v xml:space="preserve">Prottor Pan              </v>
          </cell>
          <cell r="D354" t="str">
            <v xml:space="preserve">                        </v>
          </cell>
          <cell r="E354">
            <v>10</v>
          </cell>
          <cell r="F354">
            <v>10000</v>
          </cell>
        </row>
        <row r="355">
          <cell r="A355">
            <v>1525</v>
          </cell>
          <cell r="B355">
            <v>2260400</v>
          </cell>
          <cell r="C355" t="str">
            <v>복강관류액주입관</v>
          </cell>
          <cell r="D355" t="str">
            <v>Neo (6개월)</v>
          </cell>
          <cell r="E355">
            <v>140</v>
          </cell>
          <cell r="F355">
            <v>456316.93333333335</v>
          </cell>
        </row>
        <row r="356">
          <cell r="A356">
            <v>1527</v>
          </cell>
          <cell r="B356">
            <v>2040400</v>
          </cell>
          <cell r="C356" t="str">
            <v>Two Peritosol 150</v>
          </cell>
          <cell r="D356" t="str">
            <v>1 L</v>
          </cell>
          <cell r="E356">
            <v>5977</v>
          </cell>
          <cell r="F356">
            <v>19576767.437738955</v>
          </cell>
        </row>
        <row r="357">
          <cell r="A357">
            <v>1529</v>
          </cell>
          <cell r="B357">
            <v>2041000</v>
          </cell>
          <cell r="C357" t="str">
            <v>Two Peritosol 150</v>
          </cell>
          <cell r="D357" t="str">
            <v>2 L</v>
          </cell>
          <cell r="E357">
            <v>29417</v>
          </cell>
          <cell r="F357">
            <v>111467364.12670562</v>
          </cell>
        </row>
        <row r="358">
          <cell r="A358">
            <v>1533</v>
          </cell>
          <cell r="B358">
            <v>2041100</v>
          </cell>
          <cell r="C358" t="str">
            <v>Two Peritosol 250</v>
          </cell>
          <cell r="D358" t="str">
            <v>2 L</v>
          </cell>
          <cell r="E358">
            <v>2010</v>
          </cell>
          <cell r="F358">
            <v>8795590.9470659811</v>
          </cell>
        </row>
        <row r="359">
          <cell r="A359">
            <v>1535</v>
          </cell>
          <cell r="B359">
            <v>2040600</v>
          </cell>
          <cell r="C359" t="str">
            <v>Two Peritosol 425</v>
          </cell>
          <cell r="D359" t="str">
            <v>1 L</v>
          </cell>
          <cell r="E359">
            <v>5717</v>
          </cell>
          <cell r="F359">
            <v>16957349.260730874</v>
          </cell>
        </row>
        <row r="360">
          <cell r="A360">
            <v>1537</v>
          </cell>
          <cell r="B360">
            <v>2041200</v>
          </cell>
          <cell r="C360" t="str">
            <v>Two Peritosol 425</v>
          </cell>
          <cell r="D360" t="str">
            <v>2 L</v>
          </cell>
          <cell r="E360">
            <v>17228</v>
          </cell>
          <cell r="F360">
            <v>65307593.908052891</v>
          </cell>
        </row>
        <row r="361">
          <cell r="A361">
            <v>1546</v>
          </cell>
          <cell r="B361">
            <v>5720800</v>
          </cell>
          <cell r="C361" t="str">
            <v>Sili Stopper</v>
          </cell>
          <cell r="D361" t="str">
            <v>P-42</v>
          </cell>
          <cell r="E361">
            <v>1450</v>
          </cell>
          <cell r="F361">
            <v>3362613.9071336854</v>
          </cell>
        </row>
        <row r="362">
          <cell r="A362">
            <v>1547</v>
          </cell>
          <cell r="B362">
            <v>5720900</v>
          </cell>
          <cell r="C362" t="str">
            <v>Sili Stopper</v>
          </cell>
          <cell r="D362" t="str">
            <v>P-52</v>
          </cell>
          <cell r="E362">
            <v>780</v>
          </cell>
          <cell r="F362">
            <v>2540773.7403586325</v>
          </cell>
        </row>
        <row r="363">
          <cell r="A363">
            <v>1567</v>
          </cell>
          <cell r="B363">
            <v>6320300</v>
          </cell>
          <cell r="C363" t="str">
            <v xml:space="preserve">Oxyflo-MA20              </v>
          </cell>
          <cell r="D363" t="str">
            <v xml:space="preserve">                        </v>
          </cell>
          <cell r="E363">
            <v>222</v>
          </cell>
          <cell r="F363">
            <v>22875918.846153844</v>
          </cell>
        </row>
        <row r="364">
          <cell r="A364">
            <v>1568</v>
          </cell>
          <cell r="B364">
            <v>6320400</v>
          </cell>
          <cell r="C364" t="str">
            <v xml:space="preserve">Oxyflo-CR40              </v>
          </cell>
          <cell r="D364" t="str">
            <v xml:space="preserve">                        </v>
          </cell>
          <cell r="E364">
            <v>110</v>
          </cell>
          <cell r="F364">
            <v>7784987.3469387759</v>
          </cell>
        </row>
        <row r="365">
          <cell r="A365">
            <v>1579</v>
          </cell>
          <cell r="B365">
            <v>2260200</v>
          </cell>
          <cell r="C365" t="str">
            <v>복강관류액주입관</v>
          </cell>
          <cell r="D365" t="str">
            <v>6개월</v>
          </cell>
          <cell r="E365">
            <v>0</v>
          </cell>
          <cell r="F365">
            <v>0</v>
          </cell>
        </row>
        <row r="366">
          <cell r="A366">
            <v>1580</v>
          </cell>
          <cell r="B366">
            <v>2610400</v>
          </cell>
          <cell r="C366" t="str">
            <v>Urine Bag</v>
          </cell>
          <cell r="D366" t="str">
            <v>P-Type</v>
          </cell>
          <cell r="E366">
            <v>123000</v>
          </cell>
          <cell r="F366">
            <v>32689219.565804817</v>
          </cell>
        </row>
        <row r="367">
          <cell r="A367">
            <v>1591</v>
          </cell>
          <cell r="B367">
            <v>3604700</v>
          </cell>
          <cell r="C367" t="str">
            <v xml:space="preserve">20 DP Spike Assy         </v>
          </cell>
          <cell r="D367" t="str">
            <v xml:space="preserve">                        </v>
          </cell>
          <cell r="E367">
            <v>10000</v>
          </cell>
          <cell r="F367">
            <v>8222874.0000000009</v>
          </cell>
        </row>
        <row r="368">
          <cell r="A368">
            <v>1593</v>
          </cell>
          <cell r="B368">
            <v>3700200</v>
          </cell>
          <cell r="C368" t="str">
            <v xml:space="preserve">Gripper Needle           </v>
          </cell>
          <cell r="D368" t="str">
            <v xml:space="preserve">W/O.I.S(20G)            </v>
          </cell>
          <cell r="E368">
            <v>500</v>
          </cell>
          <cell r="F368">
            <v>11328</v>
          </cell>
        </row>
        <row r="369">
          <cell r="A369">
            <v>1594</v>
          </cell>
          <cell r="B369">
            <v>3700300</v>
          </cell>
          <cell r="C369" t="str">
            <v xml:space="preserve">Gripper Needle           </v>
          </cell>
          <cell r="D369" t="str">
            <v xml:space="preserve">W/O.I.S(22G)            </v>
          </cell>
          <cell r="E369">
            <v>500</v>
          </cell>
          <cell r="F369">
            <v>11328</v>
          </cell>
        </row>
        <row r="370">
          <cell r="A370">
            <v>1595</v>
          </cell>
          <cell r="B370">
            <v>4391700</v>
          </cell>
          <cell r="C370" t="str">
            <v>Octa Needle</v>
          </cell>
          <cell r="E370">
            <v>24000</v>
          </cell>
          <cell r="F370">
            <v>9035676.6238652412</v>
          </cell>
        </row>
        <row r="371">
          <cell r="A371">
            <v>1596</v>
          </cell>
          <cell r="B371">
            <v>3701400</v>
          </cell>
          <cell r="C371" t="str">
            <v>Deltec P.H.Needle</v>
          </cell>
          <cell r="D371" t="str">
            <v>20G 1.5 90</v>
          </cell>
          <cell r="E371">
            <v>0</v>
          </cell>
          <cell r="F371">
            <v>0</v>
          </cell>
        </row>
        <row r="372">
          <cell r="A372">
            <v>1597</v>
          </cell>
          <cell r="B372">
            <v>3701500</v>
          </cell>
          <cell r="C372" t="str">
            <v>Deltec P.H.Needle</v>
          </cell>
          <cell r="D372" t="str">
            <v>22G 1.0 90</v>
          </cell>
          <cell r="E372">
            <v>0</v>
          </cell>
          <cell r="F372">
            <v>0</v>
          </cell>
        </row>
        <row r="373">
          <cell r="A373">
            <v>1598</v>
          </cell>
          <cell r="B373">
            <v>3701700</v>
          </cell>
          <cell r="C373" t="str">
            <v>Deltec P.H.Needle</v>
          </cell>
          <cell r="D373" t="str">
            <v>22G 1.5</v>
          </cell>
          <cell r="E373">
            <v>0</v>
          </cell>
          <cell r="F373">
            <v>0</v>
          </cell>
        </row>
        <row r="374">
          <cell r="A374">
            <v>1619</v>
          </cell>
          <cell r="B374">
            <v>3701600</v>
          </cell>
          <cell r="C374" t="str">
            <v>Deltec P.H.Needle</v>
          </cell>
          <cell r="D374" t="str">
            <v>22G 1.0</v>
          </cell>
          <cell r="E374">
            <v>10000</v>
          </cell>
          <cell r="F374">
            <v>989508.10106681625</v>
          </cell>
        </row>
        <row r="375">
          <cell r="A375">
            <v>1622</v>
          </cell>
          <cell r="B375">
            <v>2290400</v>
          </cell>
          <cell r="C375" t="str">
            <v>Trocar</v>
          </cell>
          <cell r="D375" t="str">
            <v>L180 15도</v>
          </cell>
          <cell r="E375">
            <v>79</v>
          </cell>
          <cell r="F375">
            <v>1302166.48</v>
          </cell>
        </row>
        <row r="376">
          <cell r="A376">
            <v>1623</v>
          </cell>
          <cell r="B376">
            <v>2290500</v>
          </cell>
          <cell r="C376" t="str">
            <v>Trocar</v>
          </cell>
          <cell r="D376" t="str">
            <v>L150 45도</v>
          </cell>
          <cell r="E376">
            <v>89</v>
          </cell>
          <cell r="F376">
            <v>1466998.57</v>
          </cell>
        </row>
        <row r="377">
          <cell r="A377">
            <v>1655</v>
          </cell>
          <cell r="B377">
            <v>6220300</v>
          </cell>
          <cell r="C377" t="str">
            <v xml:space="preserve">헌혈용안락의자           </v>
          </cell>
          <cell r="D377" t="str">
            <v xml:space="preserve">                        </v>
          </cell>
          <cell r="E377">
            <v>20</v>
          </cell>
          <cell r="F377">
            <v>7785000</v>
          </cell>
        </row>
        <row r="378">
          <cell r="A378">
            <v>1667</v>
          </cell>
          <cell r="B378">
            <v>3701200</v>
          </cell>
          <cell r="C378" t="str">
            <v xml:space="preserve">Deltec P.H.Needle        </v>
          </cell>
          <cell r="D378" t="str">
            <v xml:space="preserve">20G 0.5 90              </v>
          </cell>
          <cell r="E378">
            <v>0</v>
          </cell>
          <cell r="F378">
            <v>0</v>
          </cell>
        </row>
        <row r="379">
          <cell r="A379">
            <v>1671</v>
          </cell>
          <cell r="B379">
            <v>2291500</v>
          </cell>
          <cell r="C379" t="str">
            <v>Disposable Cap</v>
          </cell>
          <cell r="D379" t="str">
            <v>Two (Box)</v>
          </cell>
          <cell r="E379">
            <v>2394</v>
          </cell>
          <cell r="F379">
            <v>77589981.921388194</v>
          </cell>
        </row>
        <row r="380">
          <cell r="A380">
            <v>1688</v>
          </cell>
          <cell r="B380">
            <v>3401150</v>
          </cell>
          <cell r="C380" t="str">
            <v xml:space="preserve">I.V. Catheter(B)         </v>
          </cell>
          <cell r="D380" t="str">
            <v xml:space="preserve">24G                     </v>
          </cell>
          <cell r="E380">
            <v>5900</v>
          </cell>
          <cell r="F380">
            <v>1475000</v>
          </cell>
        </row>
        <row r="381">
          <cell r="A381">
            <v>1691</v>
          </cell>
          <cell r="B381">
            <v>2260600</v>
          </cell>
          <cell r="C381" t="str">
            <v>복강관류액주입관</v>
          </cell>
          <cell r="D381" t="str">
            <v>Two (6개월)</v>
          </cell>
          <cell r="E381">
            <v>437</v>
          </cell>
          <cell r="F381">
            <v>1146091.5537482356</v>
          </cell>
        </row>
        <row r="382">
          <cell r="A382">
            <v>1713</v>
          </cell>
          <cell r="B382">
            <v>3102000</v>
          </cell>
          <cell r="C382" t="str">
            <v xml:space="preserve">Scalp Vein Set           </v>
          </cell>
          <cell r="D382" t="str">
            <v xml:space="preserve">군납용                  </v>
          </cell>
          <cell r="E382">
            <v>32250</v>
          </cell>
          <cell r="F382">
            <v>1713394.7701206079</v>
          </cell>
        </row>
        <row r="383">
          <cell r="A383">
            <v>1756</v>
          </cell>
          <cell r="B383">
            <v>2170310</v>
          </cell>
          <cell r="C383" t="str">
            <v>Peritosol 교환 Kit</v>
          </cell>
          <cell r="D383" t="str">
            <v>Two</v>
          </cell>
          <cell r="E383">
            <v>227</v>
          </cell>
          <cell r="F383">
            <v>5643653.6262950664</v>
          </cell>
        </row>
        <row r="384">
          <cell r="A384">
            <v>1759</v>
          </cell>
          <cell r="B384">
            <v>3702110</v>
          </cell>
          <cell r="C384" t="str">
            <v>Deltec Cannula</v>
          </cell>
          <cell r="D384" t="str">
            <v>20G 1.25</v>
          </cell>
          <cell r="E384">
            <v>0</v>
          </cell>
          <cell r="F384">
            <v>0</v>
          </cell>
        </row>
        <row r="385">
          <cell r="A385">
            <v>1760</v>
          </cell>
          <cell r="B385">
            <v>3701706</v>
          </cell>
          <cell r="C385" t="str">
            <v xml:space="preserve">Deltec P.H.Needle        </v>
          </cell>
          <cell r="D385" t="str">
            <v xml:space="preserve">24G 1.0                 </v>
          </cell>
          <cell r="E385">
            <v>0</v>
          </cell>
          <cell r="F385">
            <v>0</v>
          </cell>
        </row>
        <row r="386">
          <cell r="A386">
            <v>1762</v>
          </cell>
          <cell r="B386">
            <v>4091000</v>
          </cell>
          <cell r="C386" t="str">
            <v>Green-60</v>
          </cell>
          <cell r="D386" t="str">
            <v>ENEMA</v>
          </cell>
          <cell r="E386">
            <v>0</v>
          </cell>
          <cell r="F386">
            <v>0</v>
          </cell>
        </row>
        <row r="387">
          <cell r="A387">
            <v>1764</v>
          </cell>
          <cell r="B387">
            <v>1080500</v>
          </cell>
          <cell r="C387" t="str">
            <v xml:space="preserve">Haemonetics Bag          </v>
          </cell>
          <cell r="D387" t="str">
            <v xml:space="preserve">1000 ml(내수)           </v>
          </cell>
          <cell r="E387">
            <v>5500</v>
          </cell>
          <cell r="F387">
            <v>1751045.0833333333</v>
          </cell>
        </row>
        <row r="388">
          <cell r="A388">
            <v>1766</v>
          </cell>
          <cell r="B388">
            <v>1041300</v>
          </cell>
          <cell r="C388" t="str">
            <v xml:space="preserve">혈액 Bag-CPDA            </v>
          </cell>
          <cell r="D388" t="str">
            <v xml:space="preserve">Quadruple(500ml:수)     </v>
          </cell>
          <cell r="E388">
            <v>50</v>
          </cell>
          <cell r="F388">
            <v>119893.46601858144</v>
          </cell>
        </row>
        <row r="389">
          <cell r="A389">
            <v>1767</v>
          </cell>
          <cell r="B389">
            <v>3701205</v>
          </cell>
          <cell r="C389" t="str">
            <v>Deltec P.H.Needle</v>
          </cell>
          <cell r="D389" t="str">
            <v>20G 0.75 90</v>
          </cell>
          <cell r="E389">
            <v>5000</v>
          </cell>
          <cell r="F389">
            <v>665513.10745938716</v>
          </cell>
        </row>
        <row r="390">
          <cell r="A390">
            <v>1769</v>
          </cell>
          <cell r="B390">
            <v>1040590</v>
          </cell>
          <cell r="C390" t="str">
            <v xml:space="preserve">혈액 Bag-CPDA            </v>
          </cell>
          <cell r="D390" t="str">
            <v xml:space="preserve">Double(250ml:수)        </v>
          </cell>
          <cell r="E390">
            <v>100</v>
          </cell>
          <cell r="F390">
            <v>150225.79991264537</v>
          </cell>
        </row>
        <row r="391">
          <cell r="A391">
            <v>1770</v>
          </cell>
          <cell r="B391">
            <v>1040890</v>
          </cell>
          <cell r="C391" t="str">
            <v xml:space="preserve">혈액 Bag-CPDA            </v>
          </cell>
          <cell r="D391" t="str">
            <v xml:space="preserve">Triple(250ml:수)        </v>
          </cell>
          <cell r="E391">
            <v>132</v>
          </cell>
          <cell r="F391">
            <v>228398.6936100639</v>
          </cell>
        </row>
        <row r="392">
          <cell r="A392">
            <v>1771</v>
          </cell>
          <cell r="B392">
            <v>1041190</v>
          </cell>
          <cell r="C392" t="str">
            <v xml:space="preserve">혈액 Bag-CPDA            </v>
          </cell>
          <cell r="D392" t="str">
            <v xml:space="preserve">Quadruple(250ml:수)     </v>
          </cell>
          <cell r="E392">
            <v>80</v>
          </cell>
          <cell r="F392">
            <v>177965.10200874537</v>
          </cell>
        </row>
        <row r="393">
          <cell r="A393">
            <v>1772</v>
          </cell>
          <cell r="B393">
            <v>3702120</v>
          </cell>
          <cell r="C393" t="str">
            <v>Deltec Cannula</v>
          </cell>
          <cell r="D393" t="str">
            <v>22G 1.25</v>
          </cell>
          <cell r="E393">
            <v>0</v>
          </cell>
          <cell r="F393">
            <v>0</v>
          </cell>
        </row>
        <row r="394">
          <cell r="A394">
            <v>1773</v>
          </cell>
          <cell r="B394">
            <v>3701410</v>
          </cell>
          <cell r="C394" t="str">
            <v xml:space="preserve">Deltec P.H.Needle        </v>
          </cell>
          <cell r="D394" t="str">
            <v xml:space="preserve">22G 0.5 90              </v>
          </cell>
          <cell r="E394">
            <v>0</v>
          </cell>
          <cell r="F394">
            <v>0</v>
          </cell>
        </row>
        <row r="395">
          <cell r="A395">
            <v>1808</v>
          </cell>
          <cell r="B395">
            <v>1040300</v>
          </cell>
          <cell r="C395" t="str">
            <v>혈액 Bag CPDA</v>
          </cell>
          <cell r="D395" t="str">
            <v>Single(400ml:수)H/루마</v>
          </cell>
          <cell r="E395">
            <v>0</v>
          </cell>
          <cell r="F395">
            <v>0</v>
          </cell>
        </row>
        <row r="396">
          <cell r="A396">
            <v>1812</v>
          </cell>
          <cell r="B396">
            <v>6991910</v>
          </cell>
          <cell r="C396" t="str">
            <v xml:space="preserve">수액 Clamp Case          </v>
          </cell>
          <cell r="D396" t="str">
            <v xml:space="preserve">                        </v>
          </cell>
          <cell r="E396">
            <v>0</v>
          </cell>
          <cell r="F396">
            <v>0</v>
          </cell>
        </row>
        <row r="397">
          <cell r="A397">
            <v>1813</v>
          </cell>
          <cell r="B397">
            <v>6991920</v>
          </cell>
          <cell r="C397" t="str">
            <v xml:space="preserve">수액 Clamp Roller        </v>
          </cell>
          <cell r="D397" t="str">
            <v xml:space="preserve">                        </v>
          </cell>
          <cell r="E397">
            <v>0</v>
          </cell>
          <cell r="F397">
            <v>0</v>
          </cell>
        </row>
        <row r="398">
          <cell r="A398">
            <v>1824</v>
          </cell>
          <cell r="B398">
            <v>1010710</v>
          </cell>
          <cell r="C398" t="str">
            <v>혈액 Bag-CPDA-1</v>
          </cell>
          <cell r="D398" t="str">
            <v>Triple(320ml) PL</v>
          </cell>
          <cell r="E398">
            <v>25891</v>
          </cell>
          <cell r="F398">
            <v>47416820.904697068</v>
          </cell>
        </row>
        <row r="399">
          <cell r="A399">
            <v>1825</v>
          </cell>
          <cell r="B399">
            <v>1010720</v>
          </cell>
          <cell r="C399" t="str">
            <v>혈액 Bag-CPDA-1</v>
          </cell>
          <cell r="D399" t="str">
            <v>Triple(400ml) PL</v>
          </cell>
          <cell r="E399">
            <v>132152</v>
          </cell>
          <cell r="F399">
            <v>243381693.09098989</v>
          </cell>
        </row>
        <row r="400">
          <cell r="A400">
            <v>1828</v>
          </cell>
          <cell r="B400">
            <v>2420810</v>
          </cell>
          <cell r="C400" t="str">
            <v>혈액회로</v>
          </cell>
          <cell r="D400" t="str">
            <v>GCL-2000</v>
          </cell>
          <cell r="E400">
            <v>193</v>
          </cell>
          <cell r="F400">
            <v>771912.47986111103</v>
          </cell>
        </row>
        <row r="401">
          <cell r="A401">
            <v>1830</v>
          </cell>
          <cell r="B401">
            <v>6991930</v>
          </cell>
          <cell r="C401" t="str">
            <v>수혈 Spike &amp; Cap</v>
          </cell>
          <cell r="D401" t="str">
            <v>Bag-Type</v>
          </cell>
          <cell r="E401">
            <v>0</v>
          </cell>
          <cell r="F401">
            <v>0</v>
          </cell>
        </row>
        <row r="402">
          <cell r="A402">
            <v>1831</v>
          </cell>
          <cell r="B402">
            <v>1040610</v>
          </cell>
          <cell r="C402" t="str">
            <v>혈액 Bag-CPDA</v>
          </cell>
          <cell r="D402" t="str">
            <v>Double(400ml:수)H/루마</v>
          </cell>
          <cell r="E402">
            <v>10020</v>
          </cell>
          <cell r="F402">
            <v>15301446.142494027</v>
          </cell>
        </row>
        <row r="403">
          <cell r="A403">
            <v>1834</v>
          </cell>
          <cell r="B403">
            <v>3700802</v>
          </cell>
          <cell r="C403" t="str">
            <v>TOTM Non Y-Site Tube</v>
          </cell>
          <cell r="D403" t="str">
            <v>31-2740-086</v>
          </cell>
          <cell r="E403">
            <v>40000</v>
          </cell>
          <cell r="F403">
            <v>164921.98070492555</v>
          </cell>
        </row>
        <row r="404">
          <cell r="A404">
            <v>1835</v>
          </cell>
          <cell r="B404">
            <v>3700803</v>
          </cell>
          <cell r="C404" t="str">
            <v>TOTM Y-Site Tube</v>
          </cell>
          <cell r="D404" t="str">
            <v>31-2740-048</v>
          </cell>
          <cell r="E404">
            <v>100000</v>
          </cell>
          <cell r="F404">
            <v>17038100.469246779</v>
          </cell>
        </row>
        <row r="405">
          <cell r="A405">
            <v>1836</v>
          </cell>
          <cell r="B405">
            <v>2240210</v>
          </cell>
          <cell r="C405" t="str">
            <v>Swanneck Coil-Catheter</v>
          </cell>
          <cell r="D405" t="str">
            <v>SN-C-CA2 60</v>
          </cell>
          <cell r="E405">
            <v>47</v>
          </cell>
          <cell r="F405">
            <v>4343019.6498316498</v>
          </cell>
        </row>
        <row r="406">
          <cell r="A406">
            <v>1837</v>
          </cell>
          <cell r="B406">
            <v>4200200</v>
          </cell>
          <cell r="C406" t="str">
            <v>Greenplast Set</v>
          </cell>
          <cell r="E406">
            <v>4800</v>
          </cell>
          <cell r="F406">
            <v>20948326.9243428</v>
          </cell>
        </row>
        <row r="407">
          <cell r="A407">
            <v>1843</v>
          </cell>
          <cell r="B407">
            <v>6300510</v>
          </cell>
          <cell r="C407" t="str">
            <v xml:space="preserve">Rubber Packing           </v>
          </cell>
          <cell r="D407" t="str">
            <v xml:space="preserve">100 pie                 </v>
          </cell>
          <cell r="E407">
            <v>2</v>
          </cell>
          <cell r="F407">
            <v>7133.0062604537652</v>
          </cell>
        </row>
        <row r="408">
          <cell r="A408">
            <v>1844</v>
          </cell>
          <cell r="B408">
            <v>6300520</v>
          </cell>
          <cell r="C408" t="str">
            <v xml:space="preserve">Rubber Packing           </v>
          </cell>
          <cell r="D408" t="str">
            <v xml:space="preserve">150 pie                 </v>
          </cell>
          <cell r="E408">
            <v>2</v>
          </cell>
          <cell r="F408">
            <v>7133.0062604537652</v>
          </cell>
        </row>
        <row r="409">
          <cell r="A409">
            <v>1845</v>
          </cell>
          <cell r="B409">
            <v>6300530</v>
          </cell>
          <cell r="C409" t="str">
            <v xml:space="preserve">Rubber Packing           </v>
          </cell>
          <cell r="D409" t="str">
            <v xml:space="preserve">200 pie                 </v>
          </cell>
          <cell r="E409">
            <v>2</v>
          </cell>
          <cell r="F409">
            <v>7133.0062604537652</v>
          </cell>
        </row>
        <row r="410">
          <cell r="A410">
            <v>1846</v>
          </cell>
          <cell r="B410">
            <v>6300540</v>
          </cell>
          <cell r="C410" t="str">
            <v xml:space="preserve">Rubber Packing           </v>
          </cell>
          <cell r="D410" t="str">
            <v xml:space="preserve">250 pie                 </v>
          </cell>
          <cell r="E410">
            <v>2</v>
          </cell>
          <cell r="F410">
            <v>7133.0062604537652</v>
          </cell>
        </row>
        <row r="411">
          <cell r="A411">
            <v>1847</v>
          </cell>
          <cell r="B411">
            <v>6300550</v>
          </cell>
          <cell r="C411" t="str">
            <v xml:space="preserve">Rubber Packing           </v>
          </cell>
          <cell r="D411" t="str">
            <v xml:space="preserve">300 pie                 </v>
          </cell>
          <cell r="E411">
            <v>2</v>
          </cell>
          <cell r="F411">
            <v>7133.0062604537652</v>
          </cell>
        </row>
        <row r="412">
          <cell r="A412">
            <v>1852</v>
          </cell>
          <cell r="B412">
            <v>3701030</v>
          </cell>
          <cell r="C412" t="str">
            <v xml:space="preserve">Deltec                   </v>
          </cell>
          <cell r="D412" t="str">
            <v xml:space="preserve">Tip Protector           </v>
          </cell>
          <cell r="E412">
            <v>0</v>
          </cell>
          <cell r="F412">
            <v>0</v>
          </cell>
        </row>
        <row r="413">
          <cell r="A413">
            <v>1854</v>
          </cell>
          <cell r="B413">
            <v>6300600</v>
          </cell>
          <cell r="C413" t="str">
            <v xml:space="preserve">Water Bolus              </v>
          </cell>
          <cell r="D413" t="str">
            <v xml:space="preserve">350 pie                 </v>
          </cell>
          <cell r="E413">
            <v>0</v>
          </cell>
          <cell r="F413">
            <v>0</v>
          </cell>
        </row>
        <row r="414">
          <cell r="A414">
            <v>1856</v>
          </cell>
          <cell r="B414">
            <v>1320210</v>
          </cell>
          <cell r="C414" t="str">
            <v>채혈 Set</v>
          </cell>
          <cell r="D414" t="str">
            <v>수출용(Delta)</v>
          </cell>
          <cell r="E414">
            <v>-340000</v>
          </cell>
          <cell r="F414">
            <v>-46717650.616297141</v>
          </cell>
        </row>
        <row r="415">
          <cell r="A415">
            <v>1857</v>
          </cell>
          <cell r="B415">
            <v>1080410</v>
          </cell>
          <cell r="C415" t="str">
            <v xml:space="preserve">Transfer Bag             </v>
          </cell>
          <cell r="D415" t="str">
            <v xml:space="preserve">수출용(600ML)           </v>
          </cell>
          <cell r="E415">
            <v>5050</v>
          </cell>
          <cell r="F415">
            <v>1612421</v>
          </cell>
        </row>
        <row r="416">
          <cell r="A416">
            <v>1858</v>
          </cell>
          <cell r="B416">
            <v>2310500</v>
          </cell>
          <cell r="C416" t="str">
            <v xml:space="preserve">Synaptic                 </v>
          </cell>
          <cell r="D416" t="str">
            <v xml:space="preserve">                        </v>
          </cell>
          <cell r="E416">
            <v>10</v>
          </cell>
          <cell r="F416">
            <v>17600000</v>
          </cell>
        </row>
        <row r="417">
          <cell r="A417">
            <v>1860</v>
          </cell>
          <cell r="B417">
            <v>6320500</v>
          </cell>
          <cell r="C417" t="str">
            <v>Oxyflo-CR40 사출부품</v>
          </cell>
          <cell r="E417">
            <v>0</v>
          </cell>
          <cell r="F417">
            <v>0</v>
          </cell>
        </row>
        <row r="418">
          <cell r="A418">
            <v>1861</v>
          </cell>
          <cell r="B418">
            <v>6320600</v>
          </cell>
          <cell r="C418" t="str">
            <v>Bayonet Female Fitting</v>
          </cell>
          <cell r="E418">
            <v>0</v>
          </cell>
          <cell r="F418">
            <v>0</v>
          </cell>
        </row>
        <row r="419">
          <cell r="A419">
            <v>1864</v>
          </cell>
          <cell r="B419">
            <v>6390530</v>
          </cell>
          <cell r="C419" t="str">
            <v xml:space="preserve">AR Needle Only           </v>
          </cell>
          <cell r="D419" t="str">
            <v xml:space="preserve">14G                     </v>
          </cell>
          <cell r="E419">
            <v>0</v>
          </cell>
          <cell r="F419">
            <v>0</v>
          </cell>
        </row>
        <row r="420">
          <cell r="A420">
            <v>1865</v>
          </cell>
          <cell r="B420">
            <v>6390540</v>
          </cell>
          <cell r="C420" t="str">
            <v xml:space="preserve">AR Needle Only           </v>
          </cell>
          <cell r="D420" t="str">
            <v xml:space="preserve">16G                     </v>
          </cell>
          <cell r="E420">
            <v>0</v>
          </cell>
          <cell r="F420">
            <v>0</v>
          </cell>
        </row>
        <row r="421">
          <cell r="A421">
            <v>1866</v>
          </cell>
          <cell r="B421">
            <v>6390550</v>
          </cell>
          <cell r="C421" t="str">
            <v xml:space="preserve">AR Tip                   </v>
          </cell>
          <cell r="D421" t="str">
            <v xml:space="preserve">14G                     </v>
          </cell>
          <cell r="E421">
            <v>0</v>
          </cell>
          <cell r="F421">
            <v>0</v>
          </cell>
        </row>
        <row r="422">
          <cell r="A422">
            <v>1867</v>
          </cell>
          <cell r="B422">
            <v>6390560</v>
          </cell>
          <cell r="C422" t="str">
            <v xml:space="preserve">AR Tip                   </v>
          </cell>
          <cell r="D422" t="str">
            <v xml:space="preserve">16G                     </v>
          </cell>
          <cell r="E422">
            <v>0</v>
          </cell>
          <cell r="F422">
            <v>0</v>
          </cell>
        </row>
        <row r="423">
          <cell r="A423">
            <v>1868</v>
          </cell>
          <cell r="B423">
            <v>6320700</v>
          </cell>
          <cell r="C423" t="str">
            <v xml:space="preserve">Oxygenator Housing       </v>
          </cell>
          <cell r="D423" t="str">
            <v xml:space="preserve">                        </v>
          </cell>
          <cell r="E423">
            <v>0</v>
          </cell>
          <cell r="F423">
            <v>0</v>
          </cell>
        </row>
        <row r="424">
          <cell r="A424">
            <v>1870</v>
          </cell>
          <cell r="B424">
            <v>4041800</v>
          </cell>
          <cell r="C424" t="str">
            <v xml:space="preserve">Disposable Syringe - 5   </v>
          </cell>
          <cell r="D424" t="str">
            <v xml:space="preserve">23G 1 1/4(삼우:L)       </v>
          </cell>
          <cell r="E424">
            <v>104000</v>
          </cell>
          <cell r="F424">
            <v>3120000</v>
          </cell>
        </row>
        <row r="425">
          <cell r="A425">
            <v>1872</v>
          </cell>
          <cell r="B425">
            <v>2570800</v>
          </cell>
          <cell r="C425" t="str">
            <v xml:space="preserve">D/P Meter                </v>
          </cell>
          <cell r="D425" t="str">
            <v xml:space="preserve">                        </v>
          </cell>
          <cell r="E425">
            <v>1</v>
          </cell>
          <cell r="F425">
            <v>1000</v>
          </cell>
        </row>
        <row r="426">
          <cell r="A426">
            <v>1873</v>
          </cell>
          <cell r="B426">
            <v>6220120</v>
          </cell>
          <cell r="C426" t="str">
            <v xml:space="preserve">SRS System H/W Devices   </v>
          </cell>
          <cell r="D426" t="str">
            <v xml:space="preserve">                        </v>
          </cell>
          <cell r="E426">
            <v>0</v>
          </cell>
          <cell r="F426">
            <v>0</v>
          </cell>
        </row>
        <row r="427">
          <cell r="A427">
            <v>1878</v>
          </cell>
          <cell r="B427">
            <v>3400910</v>
          </cell>
          <cell r="C427" t="str">
            <v>I.V. Catheter(R.P)</v>
          </cell>
          <cell r="D427" t="str">
            <v>16G 2"</v>
          </cell>
          <cell r="E427">
            <v>50</v>
          </cell>
          <cell r="F427">
            <v>12500</v>
          </cell>
        </row>
        <row r="428">
          <cell r="A428">
            <v>1879</v>
          </cell>
          <cell r="B428">
            <v>3400920</v>
          </cell>
          <cell r="C428" t="str">
            <v xml:space="preserve">I.V. Catheter(R.P)       </v>
          </cell>
          <cell r="D428" t="str">
            <v xml:space="preserve">18G 2"                  </v>
          </cell>
          <cell r="E428">
            <v>50</v>
          </cell>
          <cell r="F428">
            <v>12500</v>
          </cell>
        </row>
        <row r="429">
          <cell r="A429">
            <v>1880</v>
          </cell>
          <cell r="B429">
            <v>3400930</v>
          </cell>
          <cell r="C429" t="str">
            <v>I.V. Catheter(R.P)</v>
          </cell>
          <cell r="D429" t="str">
            <v>18G 1 1/4"</v>
          </cell>
          <cell r="E429">
            <v>75284</v>
          </cell>
          <cell r="F429">
            <v>19085302.334350262</v>
          </cell>
        </row>
        <row r="430">
          <cell r="A430">
            <v>1881</v>
          </cell>
          <cell r="B430">
            <v>3400940</v>
          </cell>
          <cell r="C430" t="str">
            <v>I.V. Catheter(R.P)</v>
          </cell>
          <cell r="D430" t="str">
            <v>20G 2"</v>
          </cell>
          <cell r="E430">
            <v>39550</v>
          </cell>
          <cell r="F430">
            <v>10027414.89470608</v>
          </cell>
        </row>
        <row r="431">
          <cell r="A431">
            <v>1882</v>
          </cell>
          <cell r="B431">
            <v>3400950</v>
          </cell>
          <cell r="C431" t="str">
            <v xml:space="preserve">I.V. Catheter(R.P)       </v>
          </cell>
          <cell r="D431" t="str">
            <v xml:space="preserve">20G 1 1/4"              </v>
          </cell>
          <cell r="E431">
            <v>71838</v>
          </cell>
          <cell r="F431">
            <v>18211318.94798623</v>
          </cell>
        </row>
        <row r="432">
          <cell r="A432">
            <v>1883</v>
          </cell>
          <cell r="B432">
            <v>3400960</v>
          </cell>
          <cell r="C432" t="str">
            <v>I.V. Catheter(R.P)</v>
          </cell>
          <cell r="D432" t="str">
            <v>22G 1"</v>
          </cell>
          <cell r="E432">
            <v>215307</v>
          </cell>
          <cell r="F432">
            <v>54516913.466433845</v>
          </cell>
        </row>
        <row r="433">
          <cell r="A433">
            <v>1884</v>
          </cell>
          <cell r="B433">
            <v>3400970</v>
          </cell>
          <cell r="C433" t="str">
            <v>I.V. Catheter(R.P)</v>
          </cell>
          <cell r="D433" t="str">
            <v>24G 3/4"</v>
          </cell>
          <cell r="E433">
            <v>315858</v>
          </cell>
          <cell r="F433">
            <v>79989290.217277586</v>
          </cell>
        </row>
        <row r="434">
          <cell r="A434">
            <v>1892</v>
          </cell>
          <cell r="B434">
            <v>1010740</v>
          </cell>
          <cell r="C434" t="str">
            <v xml:space="preserve">혈액 Bag-CPDA-1          </v>
          </cell>
          <cell r="D434" t="str">
            <v xml:space="preserve">Triple(400ml:B.E)       </v>
          </cell>
          <cell r="E434">
            <v>600</v>
          </cell>
          <cell r="F434">
            <v>802524</v>
          </cell>
        </row>
        <row r="435">
          <cell r="A435">
            <v>1897</v>
          </cell>
          <cell r="B435">
            <v>3000610</v>
          </cell>
          <cell r="C435" t="str">
            <v>수액 Set Q-Type</v>
          </cell>
          <cell r="D435" t="str">
            <v>Bulk(수출용)</v>
          </cell>
          <cell r="E435">
            <v>62000</v>
          </cell>
          <cell r="F435">
            <v>0</v>
          </cell>
        </row>
        <row r="436">
          <cell r="A436">
            <v>1906</v>
          </cell>
          <cell r="B436">
            <v>2050100</v>
          </cell>
          <cell r="C436" t="str">
            <v>Peritosol(수출용)</v>
          </cell>
          <cell r="D436" t="str">
            <v>1 L</v>
          </cell>
          <cell r="E436">
            <v>0</v>
          </cell>
          <cell r="F436">
            <v>0</v>
          </cell>
        </row>
        <row r="437">
          <cell r="A437">
            <v>1907</v>
          </cell>
          <cell r="B437">
            <v>2050200</v>
          </cell>
          <cell r="C437" t="str">
            <v>Peritosol(수출용)</v>
          </cell>
          <cell r="D437" t="str">
            <v>1.5L</v>
          </cell>
          <cell r="E437">
            <v>0</v>
          </cell>
          <cell r="F437">
            <v>0</v>
          </cell>
        </row>
        <row r="438">
          <cell r="A438">
            <v>1908</v>
          </cell>
          <cell r="B438">
            <v>2050300</v>
          </cell>
          <cell r="C438" t="str">
            <v>Peritosol(수출용)</v>
          </cell>
          <cell r="D438" t="str">
            <v>2 L</v>
          </cell>
          <cell r="E438">
            <v>0</v>
          </cell>
          <cell r="F438">
            <v>0</v>
          </cell>
        </row>
        <row r="439">
          <cell r="A439">
            <v>4001</v>
          </cell>
          <cell r="B439">
            <v>6999110</v>
          </cell>
          <cell r="C439" t="str">
            <v>Catheter</v>
          </cell>
          <cell r="D439" t="str">
            <v>2-Cuff</v>
          </cell>
          <cell r="E439">
            <v>6</v>
          </cell>
          <cell r="F439">
            <v>0</v>
          </cell>
        </row>
        <row r="440">
          <cell r="A440">
            <v>4004</v>
          </cell>
          <cell r="B440">
            <v>6999140</v>
          </cell>
          <cell r="C440" t="str">
            <v xml:space="preserve">Green-Needle             </v>
          </cell>
          <cell r="D440" t="str">
            <v xml:space="preserve">                        </v>
          </cell>
          <cell r="E440">
            <v>0</v>
          </cell>
          <cell r="F440">
            <v>0</v>
          </cell>
        </row>
        <row r="441">
          <cell r="A441">
            <v>4007</v>
          </cell>
          <cell r="B441">
            <v>6999170</v>
          </cell>
          <cell r="C441" t="str">
            <v>Scalp Vein Set</v>
          </cell>
          <cell r="E441">
            <v>49171</v>
          </cell>
          <cell r="F441">
            <v>0</v>
          </cell>
        </row>
        <row r="442">
          <cell r="A442">
            <v>4008</v>
          </cell>
          <cell r="B442">
            <v>6999180</v>
          </cell>
          <cell r="C442" t="str">
            <v xml:space="preserve">Greenject - 1            </v>
          </cell>
          <cell r="D442" t="str">
            <v xml:space="preserve">                        </v>
          </cell>
          <cell r="E442">
            <v>0</v>
          </cell>
          <cell r="F442">
            <v>0</v>
          </cell>
        </row>
        <row r="443">
          <cell r="A443">
            <v>4010</v>
          </cell>
          <cell r="B443">
            <v>6999200</v>
          </cell>
          <cell r="C443" t="str">
            <v xml:space="preserve">Greenject - 3            </v>
          </cell>
          <cell r="D443" t="str">
            <v xml:space="preserve">                        </v>
          </cell>
          <cell r="E443">
            <v>0</v>
          </cell>
          <cell r="F443">
            <v>0</v>
          </cell>
        </row>
        <row r="444">
          <cell r="A444">
            <v>4011</v>
          </cell>
          <cell r="B444">
            <v>6999210</v>
          </cell>
          <cell r="C444" t="str">
            <v xml:space="preserve">Greenject - 5            </v>
          </cell>
          <cell r="D444" t="str">
            <v xml:space="preserve">                        </v>
          </cell>
          <cell r="E444">
            <v>0</v>
          </cell>
          <cell r="F444">
            <v>0</v>
          </cell>
        </row>
        <row r="445">
          <cell r="A445">
            <v>4016</v>
          </cell>
          <cell r="B445">
            <v>6999260</v>
          </cell>
          <cell r="C445" t="str">
            <v xml:space="preserve">Transfer Bag             </v>
          </cell>
          <cell r="D445" t="str">
            <v xml:space="preserve">                        </v>
          </cell>
          <cell r="E445">
            <v>0</v>
          </cell>
          <cell r="F445">
            <v>0</v>
          </cell>
        </row>
        <row r="446">
          <cell r="A446">
            <v>4017</v>
          </cell>
          <cell r="B446">
            <v>6999270</v>
          </cell>
          <cell r="C446" t="str">
            <v xml:space="preserve">Sod-Citrate Bag          </v>
          </cell>
          <cell r="D446">
            <v>3.7999999999999999E-2</v>
          </cell>
          <cell r="E446">
            <v>0</v>
          </cell>
          <cell r="F446">
            <v>0</v>
          </cell>
        </row>
        <row r="447">
          <cell r="A447">
            <v>4018</v>
          </cell>
          <cell r="B447">
            <v>6999280</v>
          </cell>
          <cell r="C447" t="str">
            <v xml:space="preserve">Extension Tube           </v>
          </cell>
          <cell r="D447" t="str">
            <v xml:space="preserve">230cm                   </v>
          </cell>
          <cell r="E447">
            <v>350</v>
          </cell>
          <cell r="F447">
            <v>0</v>
          </cell>
        </row>
        <row r="448">
          <cell r="A448" t="str">
            <v>계</v>
          </cell>
          <cell r="E448">
            <v>46900028</v>
          </cell>
          <cell r="F448">
            <v>3567985837.8811712</v>
          </cell>
        </row>
        <row r="449">
          <cell r="A449">
            <v>0</v>
          </cell>
          <cell r="B449" t="str">
            <v>상품</v>
          </cell>
          <cell r="C449" t="str">
            <v>자재매각상품</v>
          </cell>
          <cell r="E449">
            <v>0</v>
          </cell>
          <cell r="F449">
            <v>0</v>
          </cell>
        </row>
        <row r="450">
          <cell r="A450">
            <v>47</v>
          </cell>
          <cell r="B450" t="str">
            <v>상품</v>
          </cell>
          <cell r="C450" t="str">
            <v xml:space="preserve">Femoral Catheter         </v>
          </cell>
          <cell r="D450" t="str">
            <v xml:space="preserve">MHNTA-1407              </v>
          </cell>
          <cell r="E450">
            <v>0</v>
          </cell>
          <cell r="F450">
            <v>0</v>
          </cell>
        </row>
        <row r="451">
          <cell r="A451">
            <v>48</v>
          </cell>
          <cell r="B451" t="str">
            <v>상품</v>
          </cell>
          <cell r="C451" t="str">
            <v xml:space="preserve">Guide Wire               </v>
          </cell>
          <cell r="D451" t="str">
            <v xml:space="preserve">GN-1097                 </v>
          </cell>
          <cell r="E451">
            <v>0</v>
          </cell>
          <cell r="F451">
            <v>0</v>
          </cell>
        </row>
        <row r="452">
          <cell r="A452">
            <v>49</v>
          </cell>
          <cell r="B452" t="str">
            <v>상품</v>
          </cell>
          <cell r="C452" t="str">
            <v xml:space="preserve">Trocar                   </v>
          </cell>
          <cell r="D452" t="str">
            <v xml:space="preserve">                        </v>
          </cell>
          <cell r="E452">
            <v>11</v>
          </cell>
          <cell r="F452">
            <v>754285.65384615387</v>
          </cell>
        </row>
        <row r="453">
          <cell r="A453">
            <v>52</v>
          </cell>
          <cell r="B453" t="str">
            <v>상품</v>
          </cell>
          <cell r="C453" t="str">
            <v xml:space="preserve">혈액투석기 (수입)        </v>
          </cell>
          <cell r="D453" t="str">
            <v xml:space="preserve">AM-03                   </v>
          </cell>
          <cell r="E453">
            <v>0</v>
          </cell>
          <cell r="F453">
            <v>0</v>
          </cell>
        </row>
        <row r="454">
          <cell r="A454">
            <v>53</v>
          </cell>
          <cell r="B454" t="str">
            <v>상품</v>
          </cell>
          <cell r="C454" t="str">
            <v xml:space="preserve">혈액투석기 (수입)        </v>
          </cell>
          <cell r="D454" t="str">
            <v xml:space="preserve">AM-06                   </v>
          </cell>
          <cell r="E454">
            <v>1506</v>
          </cell>
          <cell r="F454">
            <v>13478943.137061844</v>
          </cell>
        </row>
        <row r="455">
          <cell r="A455">
            <v>56</v>
          </cell>
          <cell r="B455" t="str">
            <v>상품</v>
          </cell>
          <cell r="C455" t="str">
            <v xml:space="preserve">혈액투석기 (수입)        </v>
          </cell>
          <cell r="D455" t="str">
            <v xml:space="preserve">AM-100M                 </v>
          </cell>
          <cell r="E455">
            <v>0</v>
          </cell>
          <cell r="F455">
            <v>0</v>
          </cell>
        </row>
        <row r="456">
          <cell r="A456">
            <v>67</v>
          </cell>
          <cell r="B456" t="str">
            <v>상품</v>
          </cell>
          <cell r="C456" t="str">
            <v xml:space="preserve">혈액회로 (수입)          </v>
          </cell>
          <cell r="D456" t="str">
            <v xml:space="preserve">BR-09                   </v>
          </cell>
          <cell r="E456">
            <v>0</v>
          </cell>
          <cell r="F456">
            <v>0</v>
          </cell>
        </row>
        <row r="457">
          <cell r="A457">
            <v>69</v>
          </cell>
          <cell r="B457" t="str">
            <v>상품</v>
          </cell>
          <cell r="C457" t="str">
            <v xml:space="preserve">혈액회로 (수입)          </v>
          </cell>
          <cell r="D457" t="str">
            <v xml:space="preserve">CN-01-03                </v>
          </cell>
          <cell r="E457">
            <v>0</v>
          </cell>
          <cell r="F457">
            <v>0</v>
          </cell>
        </row>
        <row r="458">
          <cell r="A458">
            <v>85</v>
          </cell>
          <cell r="B458" t="str">
            <v>상품</v>
          </cell>
          <cell r="C458" t="str">
            <v xml:space="preserve">Hemosorba                </v>
          </cell>
          <cell r="D458" t="str">
            <v xml:space="preserve">CH-350                  </v>
          </cell>
          <cell r="E458">
            <v>717.78037944664038</v>
          </cell>
          <cell r="F458">
            <v>79644250.249976039</v>
          </cell>
        </row>
        <row r="459">
          <cell r="A459">
            <v>86</v>
          </cell>
          <cell r="B459" t="str">
            <v>상품</v>
          </cell>
          <cell r="C459" t="str">
            <v xml:space="preserve">Plasmaflo                </v>
          </cell>
          <cell r="D459" t="str">
            <v xml:space="preserve">                        </v>
          </cell>
          <cell r="E459">
            <v>0</v>
          </cell>
          <cell r="F459">
            <v>0</v>
          </cell>
        </row>
        <row r="460">
          <cell r="A460">
            <v>96</v>
          </cell>
          <cell r="B460" t="str">
            <v>상품</v>
          </cell>
          <cell r="C460" t="str">
            <v xml:space="preserve">혈액투석기계             </v>
          </cell>
          <cell r="D460" t="str">
            <v xml:space="preserve">DBB-22B                 </v>
          </cell>
          <cell r="E460">
            <v>0</v>
          </cell>
          <cell r="F460">
            <v>0</v>
          </cell>
        </row>
        <row r="461">
          <cell r="A461">
            <v>116</v>
          </cell>
          <cell r="B461" t="str">
            <v>상품</v>
          </cell>
          <cell r="C461" t="str">
            <v xml:space="preserve">Infusion Pump            </v>
          </cell>
          <cell r="D461" t="str">
            <v xml:space="preserve">                        </v>
          </cell>
          <cell r="E461">
            <v>9</v>
          </cell>
          <cell r="F461">
            <v>6196927</v>
          </cell>
        </row>
        <row r="462">
          <cell r="A462">
            <v>246</v>
          </cell>
          <cell r="B462" t="str">
            <v>상품</v>
          </cell>
          <cell r="C462" t="str">
            <v xml:space="preserve">Vacuect Needle           </v>
          </cell>
          <cell r="D462" t="str">
            <v xml:space="preserve">Multiple                </v>
          </cell>
          <cell r="E462">
            <v>0</v>
          </cell>
          <cell r="F462">
            <v>0</v>
          </cell>
        </row>
        <row r="463">
          <cell r="A463">
            <v>277</v>
          </cell>
          <cell r="B463" t="str">
            <v>상품</v>
          </cell>
          <cell r="C463" t="str">
            <v xml:space="preserve">Disposable Urinecup      </v>
          </cell>
          <cell r="D463" t="str">
            <v xml:space="preserve">                        </v>
          </cell>
          <cell r="E463">
            <v>15000</v>
          </cell>
          <cell r="F463">
            <v>485847</v>
          </cell>
        </row>
        <row r="464">
          <cell r="A464">
            <v>295</v>
          </cell>
          <cell r="B464" t="str">
            <v>상품</v>
          </cell>
          <cell r="C464" t="str">
            <v xml:space="preserve">Paper Tape               </v>
          </cell>
          <cell r="D464" t="str">
            <v>310 1/2"</v>
          </cell>
          <cell r="E464">
            <v>-3432</v>
          </cell>
          <cell r="F464">
            <v>0</v>
          </cell>
        </row>
        <row r="465">
          <cell r="A465">
            <v>296</v>
          </cell>
          <cell r="B465" t="str">
            <v>상품</v>
          </cell>
          <cell r="C465" t="str">
            <v xml:space="preserve">Paper Tape               </v>
          </cell>
          <cell r="D465" t="str">
            <v>310 1"</v>
          </cell>
          <cell r="E465">
            <v>120</v>
          </cell>
          <cell r="F465">
            <v>0</v>
          </cell>
        </row>
        <row r="466">
          <cell r="A466">
            <v>297</v>
          </cell>
          <cell r="B466" t="str">
            <v>상품</v>
          </cell>
          <cell r="C466" t="str">
            <v xml:space="preserve">Paper Tape               </v>
          </cell>
          <cell r="D466" t="str">
            <v>315 1/2"</v>
          </cell>
          <cell r="E466">
            <v>48</v>
          </cell>
          <cell r="F466">
            <v>0</v>
          </cell>
        </row>
        <row r="467">
          <cell r="A467">
            <v>298</v>
          </cell>
          <cell r="B467" t="str">
            <v>상품</v>
          </cell>
          <cell r="C467" t="str">
            <v xml:space="preserve">Paper Tape               </v>
          </cell>
          <cell r="D467" t="str">
            <v xml:space="preserve"> </v>
          </cell>
          <cell r="E467">
            <v>24591</v>
          </cell>
          <cell r="F467">
            <v>15756899.947127696</v>
          </cell>
        </row>
        <row r="468">
          <cell r="A468">
            <v>305</v>
          </cell>
          <cell r="B468" t="str">
            <v>상품</v>
          </cell>
          <cell r="C468" t="str">
            <v xml:space="preserve">Infusion Pump            </v>
          </cell>
          <cell r="D468" t="str">
            <v xml:space="preserve">PFA-05                  </v>
          </cell>
          <cell r="E468">
            <v>-1</v>
          </cell>
          <cell r="F468">
            <v>0</v>
          </cell>
        </row>
        <row r="469">
          <cell r="A469">
            <v>361</v>
          </cell>
          <cell r="B469" t="str">
            <v>상품</v>
          </cell>
          <cell r="C469" t="str">
            <v xml:space="preserve">A.V.F Set                </v>
          </cell>
          <cell r="D469" t="str">
            <v xml:space="preserve">16G Top (수입)          </v>
          </cell>
          <cell r="E469">
            <v>0</v>
          </cell>
          <cell r="F469">
            <v>0</v>
          </cell>
        </row>
        <row r="470">
          <cell r="A470">
            <v>365</v>
          </cell>
          <cell r="B470" t="str">
            <v>상품</v>
          </cell>
          <cell r="C470" t="str">
            <v xml:space="preserve">A.V.F Set(MEDIKIT)       </v>
          </cell>
          <cell r="D470" t="str">
            <v xml:space="preserve">15G (SP-902S)           </v>
          </cell>
          <cell r="E470">
            <v>0</v>
          </cell>
          <cell r="F470">
            <v>0</v>
          </cell>
        </row>
        <row r="471">
          <cell r="A471">
            <v>366</v>
          </cell>
          <cell r="B471" t="str">
            <v>상품</v>
          </cell>
          <cell r="C471" t="str">
            <v xml:space="preserve">A.V.F Set(MEDIKIT)       </v>
          </cell>
          <cell r="D471" t="str">
            <v xml:space="preserve">17G (SP-902S)           </v>
          </cell>
          <cell r="E471">
            <v>449</v>
          </cell>
          <cell r="F471">
            <v>195584.21074815595</v>
          </cell>
        </row>
        <row r="472">
          <cell r="A472">
            <v>417</v>
          </cell>
          <cell r="B472" t="str">
            <v>상품</v>
          </cell>
          <cell r="C472" t="str">
            <v xml:space="preserve">Vacuect Needle           </v>
          </cell>
          <cell r="D472" t="str">
            <v xml:space="preserve">Single                  </v>
          </cell>
          <cell r="E472">
            <v>0</v>
          </cell>
          <cell r="F472">
            <v>0</v>
          </cell>
        </row>
        <row r="473">
          <cell r="A473">
            <v>450</v>
          </cell>
          <cell r="B473" t="str">
            <v>상품</v>
          </cell>
          <cell r="C473" t="str">
            <v xml:space="preserve">Multiple Needle          </v>
          </cell>
          <cell r="D473" t="str">
            <v xml:space="preserve">21G 1 1/2               </v>
          </cell>
          <cell r="E473">
            <v>0</v>
          </cell>
          <cell r="F473">
            <v>0</v>
          </cell>
        </row>
        <row r="474">
          <cell r="A474">
            <v>484</v>
          </cell>
          <cell r="B474" t="str">
            <v>상품</v>
          </cell>
          <cell r="C474" t="str">
            <v xml:space="preserve">Vivac Vaccum Unit        </v>
          </cell>
          <cell r="D474" t="str">
            <v xml:space="preserve">                        </v>
          </cell>
          <cell r="E474">
            <v>4</v>
          </cell>
          <cell r="F474">
            <v>1630858</v>
          </cell>
        </row>
        <row r="475">
          <cell r="A475">
            <v>485</v>
          </cell>
          <cell r="B475" t="str">
            <v>상품</v>
          </cell>
          <cell r="C475" t="str">
            <v xml:space="preserve">R/O Module               </v>
          </cell>
          <cell r="D475" t="str">
            <v xml:space="preserve">MFP-150                 </v>
          </cell>
          <cell r="E475">
            <v>0</v>
          </cell>
          <cell r="F475">
            <v>0</v>
          </cell>
        </row>
        <row r="476">
          <cell r="A476">
            <v>494</v>
          </cell>
          <cell r="B476" t="str">
            <v>상품</v>
          </cell>
          <cell r="C476" t="str">
            <v xml:space="preserve">Fine Catheter            </v>
          </cell>
          <cell r="D476" t="str">
            <v xml:space="preserve">MDMPF - 1511            </v>
          </cell>
          <cell r="E476">
            <v>30</v>
          </cell>
          <cell r="F476">
            <v>496224</v>
          </cell>
        </row>
        <row r="477">
          <cell r="A477">
            <v>495</v>
          </cell>
          <cell r="B477" t="str">
            <v>상품</v>
          </cell>
          <cell r="C477" t="str">
            <v xml:space="preserve">Fine Catheter            </v>
          </cell>
          <cell r="D477" t="str">
            <v xml:space="preserve">MDMPF-2011              </v>
          </cell>
          <cell r="E477">
            <v>0</v>
          </cell>
          <cell r="F477">
            <v>0</v>
          </cell>
        </row>
        <row r="478">
          <cell r="A478">
            <v>507</v>
          </cell>
          <cell r="B478" t="str">
            <v>상품</v>
          </cell>
          <cell r="C478" t="str">
            <v xml:space="preserve">Stylet                   </v>
          </cell>
          <cell r="D478" t="str">
            <v xml:space="preserve">                        </v>
          </cell>
          <cell r="E478">
            <v>-1</v>
          </cell>
          <cell r="F478">
            <v>0</v>
          </cell>
        </row>
        <row r="479">
          <cell r="A479">
            <v>508</v>
          </cell>
          <cell r="B479" t="str">
            <v>상품</v>
          </cell>
          <cell r="C479" t="str">
            <v xml:space="preserve">Sepacell                 </v>
          </cell>
          <cell r="D479" t="str">
            <v xml:space="preserve">R 500N                  </v>
          </cell>
          <cell r="E479">
            <v>6805</v>
          </cell>
          <cell r="F479">
            <v>62658010.682556316</v>
          </cell>
        </row>
        <row r="480">
          <cell r="A480">
            <v>509</v>
          </cell>
          <cell r="B480" t="str">
            <v>상품</v>
          </cell>
          <cell r="C480" t="str">
            <v xml:space="preserve">Introducer Needle        </v>
          </cell>
          <cell r="D480" t="str">
            <v xml:space="preserve">W-187                   </v>
          </cell>
          <cell r="E480">
            <v>0</v>
          </cell>
          <cell r="F480">
            <v>0</v>
          </cell>
        </row>
        <row r="481">
          <cell r="A481">
            <v>510</v>
          </cell>
          <cell r="B481" t="str">
            <v>상품</v>
          </cell>
          <cell r="C481" t="str">
            <v xml:space="preserve">Vessel Dilator           </v>
          </cell>
          <cell r="D481" t="str">
            <v xml:space="preserve">                        </v>
          </cell>
          <cell r="E481">
            <v>0</v>
          </cell>
          <cell r="F481">
            <v>0</v>
          </cell>
        </row>
        <row r="482">
          <cell r="A482">
            <v>518</v>
          </cell>
          <cell r="B482" t="str">
            <v>상품</v>
          </cell>
          <cell r="C482" t="str">
            <v xml:space="preserve">Depth Filter             </v>
          </cell>
          <cell r="D482" t="str">
            <v xml:space="preserve">                        </v>
          </cell>
          <cell r="E482">
            <v>0</v>
          </cell>
          <cell r="F482">
            <v>0</v>
          </cell>
        </row>
        <row r="483">
          <cell r="A483">
            <v>521</v>
          </cell>
          <cell r="B483" t="str">
            <v>상품</v>
          </cell>
          <cell r="C483" t="str">
            <v xml:space="preserve">Clot Remover             </v>
          </cell>
          <cell r="D483" t="str">
            <v xml:space="preserve">CR-1                    </v>
          </cell>
          <cell r="E483">
            <v>3</v>
          </cell>
          <cell r="F483">
            <v>777783.6</v>
          </cell>
        </row>
        <row r="484">
          <cell r="A484">
            <v>529</v>
          </cell>
          <cell r="B484" t="str">
            <v>상품</v>
          </cell>
          <cell r="C484" t="str">
            <v>Local Supply</v>
          </cell>
          <cell r="E484">
            <v>-1</v>
          </cell>
          <cell r="F484">
            <v>0</v>
          </cell>
        </row>
        <row r="485">
          <cell r="A485">
            <v>537</v>
          </cell>
          <cell r="B485" t="str">
            <v>상품</v>
          </cell>
          <cell r="C485" t="str">
            <v xml:space="preserve">Stencils                 </v>
          </cell>
          <cell r="D485" t="str">
            <v xml:space="preserve">ST-SN-T2                </v>
          </cell>
          <cell r="E485">
            <v>1041</v>
          </cell>
          <cell r="F485">
            <v>2199744.3581661889</v>
          </cell>
        </row>
        <row r="486">
          <cell r="A486">
            <v>555</v>
          </cell>
          <cell r="B486" t="str">
            <v>상품</v>
          </cell>
          <cell r="C486" t="str">
            <v xml:space="preserve">Perito Cat               </v>
          </cell>
          <cell r="D486" t="str">
            <v xml:space="preserve">성인용                  </v>
          </cell>
          <cell r="E486">
            <v>154</v>
          </cell>
          <cell r="F486">
            <v>1744755.2410256411</v>
          </cell>
        </row>
        <row r="487">
          <cell r="A487">
            <v>556</v>
          </cell>
          <cell r="B487" t="str">
            <v>상품</v>
          </cell>
          <cell r="C487" t="str">
            <v xml:space="preserve">Perito Cat               </v>
          </cell>
          <cell r="D487" t="str">
            <v xml:space="preserve">소아용                  </v>
          </cell>
          <cell r="E487">
            <v>0</v>
          </cell>
          <cell r="F487">
            <v>0</v>
          </cell>
        </row>
        <row r="488">
          <cell r="A488">
            <v>559</v>
          </cell>
          <cell r="B488" t="str">
            <v>상품</v>
          </cell>
          <cell r="C488" t="str">
            <v>Vacuect - Tube 7ml(RC)</v>
          </cell>
          <cell r="D488" t="str">
            <v>16*75</v>
          </cell>
          <cell r="E488">
            <v>6300</v>
          </cell>
          <cell r="F488">
            <v>0</v>
          </cell>
        </row>
        <row r="489">
          <cell r="A489">
            <v>573</v>
          </cell>
          <cell r="B489" t="str">
            <v>상품</v>
          </cell>
          <cell r="C489" t="str">
            <v>Vacuect - Tube 5ml(적십자)</v>
          </cell>
          <cell r="D489" t="str">
            <v>13*75</v>
          </cell>
          <cell r="E489">
            <v>-300</v>
          </cell>
          <cell r="F489">
            <v>0</v>
          </cell>
        </row>
        <row r="490">
          <cell r="A490">
            <v>582</v>
          </cell>
          <cell r="B490" t="str">
            <v>상품</v>
          </cell>
          <cell r="C490" t="str">
            <v xml:space="preserve">주사침분리통             </v>
          </cell>
          <cell r="D490" t="str">
            <v xml:space="preserve">                        </v>
          </cell>
          <cell r="E490">
            <v>233</v>
          </cell>
          <cell r="F490">
            <v>678227</v>
          </cell>
        </row>
        <row r="491">
          <cell r="A491">
            <v>593</v>
          </cell>
          <cell r="B491" t="str">
            <v>상품</v>
          </cell>
          <cell r="C491" t="str">
            <v xml:space="preserve">Water Blending Valve     </v>
          </cell>
          <cell r="D491" t="str">
            <v xml:space="preserve">                        </v>
          </cell>
          <cell r="E491">
            <v>1</v>
          </cell>
          <cell r="F491">
            <v>3315940</v>
          </cell>
        </row>
        <row r="492">
          <cell r="A492">
            <v>662</v>
          </cell>
          <cell r="B492" t="str">
            <v>상품</v>
          </cell>
          <cell r="C492" t="str">
            <v xml:space="preserve">Subclavian Catheter      </v>
          </cell>
          <cell r="D492" t="str">
            <v xml:space="preserve">CP-1200                 </v>
          </cell>
          <cell r="E492">
            <v>0</v>
          </cell>
          <cell r="F492">
            <v>0</v>
          </cell>
        </row>
        <row r="493">
          <cell r="A493">
            <v>670</v>
          </cell>
          <cell r="B493" t="str">
            <v>상품</v>
          </cell>
          <cell r="C493" t="str">
            <v>Vacuect - Tube 7ml(3K)</v>
          </cell>
          <cell r="D493" t="str">
            <v>13*100</v>
          </cell>
          <cell r="E493">
            <v>-200</v>
          </cell>
          <cell r="F493">
            <v>0</v>
          </cell>
        </row>
        <row r="494">
          <cell r="A494">
            <v>692</v>
          </cell>
          <cell r="B494" t="str">
            <v>상품</v>
          </cell>
          <cell r="C494" t="str">
            <v xml:space="preserve">Hemofilter               </v>
          </cell>
          <cell r="D494" t="str">
            <v xml:space="preserve">PAN-50P/03              </v>
          </cell>
          <cell r="E494">
            <v>67</v>
          </cell>
          <cell r="F494">
            <v>640196.52688172041</v>
          </cell>
        </row>
        <row r="495">
          <cell r="A495">
            <v>700</v>
          </cell>
          <cell r="B495" t="str">
            <v>상품</v>
          </cell>
          <cell r="C495" t="str">
            <v>Peritoneal Cavity Expande</v>
          </cell>
          <cell r="E495">
            <v>0</v>
          </cell>
          <cell r="F495">
            <v>0</v>
          </cell>
        </row>
        <row r="496">
          <cell r="A496">
            <v>708</v>
          </cell>
          <cell r="B496" t="str">
            <v>상품</v>
          </cell>
          <cell r="C496" t="str">
            <v xml:space="preserve">Fine Catheter            </v>
          </cell>
          <cell r="D496" t="str">
            <v xml:space="preserve">MDMPA-1511              </v>
          </cell>
          <cell r="E496">
            <v>0</v>
          </cell>
          <cell r="F496">
            <v>0</v>
          </cell>
        </row>
        <row r="497">
          <cell r="A497">
            <v>709</v>
          </cell>
          <cell r="B497" t="str">
            <v>상품</v>
          </cell>
          <cell r="C497" t="str">
            <v xml:space="preserve">Fine Catheter            </v>
          </cell>
          <cell r="D497" t="str">
            <v xml:space="preserve">MDMPA-2011              </v>
          </cell>
          <cell r="E497">
            <v>0</v>
          </cell>
          <cell r="F497">
            <v>0</v>
          </cell>
        </row>
        <row r="498">
          <cell r="A498">
            <v>710</v>
          </cell>
          <cell r="B498" t="str">
            <v>상품</v>
          </cell>
          <cell r="C498" t="str">
            <v xml:space="preserve">Fine Catheter            </v>
          </cell>
          <cell r="D498" t="str">
            <v xml:space="preserve">MDMTA-1407              </v>
          </cell>
          <cell r="E498">
            <v>0</v>
          </cell>
          <cell r="F498">
            <v>0</v>
          </cell>
        </row>
        <row r="499">
          <cell r="A499">
            <v>711</v>
          </cell>
          <cell r="B499" t="str">
            <v>상품</v>
          </cell>
          <cell r="C499" t="str">
            <v xml:space="preserve">Fine Catheter            </v>
          </cell>
          <cell r="D499" t="str">
            <v xml:space="preserve">MDMTA-2407              </v>
          </cell>
          <cell r="E499">
            <v>0</v>
          </cell>
          <cell r="F499">
            <v>0</v>
          </cell>
        </row>
        <row r="500">
          <cell r="A500">
            <v>712</v>
          </cell>
          <cell r="B500" t="str">
            <v>상품</v>
          </cell>
          <cell r="C500" t="str">
            <v xml:space="preserve">Fine Catheter            </v>
          </cell>
          <cell r="D500" t="str">
            <v xml:space="preserve">MBB-0738                </v>
          </cell>
          <cell r="E500">
            <v>0</v>
          </cell>
          <cell r="F500">
            <v>0</v>
          </cell>
        </row>
        <row r="501">
          <cell r="A501">
            <v>714</v>
          </cell>
          <cell r="B501" t="str">
            <v>상품</v>
          </cell>
          <cell r="C501" t="str">
            <v xml:space="preserve">Fine Catheter            </v>
          </cell>
          <cell r="D501" t="str">
            <v xml:space="preserve">MEA                     </v>
          </cell>
          <cell r="E501">
            <v>0</v>
          </cell>
          <cell r="F501">
            <v>0</v>
          </cell>
        </row>
        <row r="502">
          <cell r="A502">
            <v>721</v>
          </cell>
          <cell r="B502" t="str">
            <v>상품</v>
          </cell>
          <cell r="C502" t="str">
            <v xml:space="preserve">Syrin Tube               </v>
          </cell>
          <cell r="D502" t="str">
            <v xml:space="preserve">21G 1 1/2               </v>
          </cell>
          <cell r="E502">
            <v>0</v>
          </cell>
          <cell r="F502">
            <v>0</v>
          </cell>
        </row>
        <row r="503">
          <cell r="A503">
            <v>723</v>
          </cell>
          <cell r="B503" t="str">
            <v>상품</v>
          </cell>
          <cell r="C503" t="str">
            <v xml:space="preserve">Sepacell                 </v>
          </cell>
          <cell r="D503" t="str">
            <v xml:space="preserve">R 500A                  </v>
          </cell>
          <cell r="E503">
            <v>0</v>
          </cell>
          <cell r="F503">
            <v>0</v>
          </cell>
        </row>
        <row r="504">
          <cell r="A504">
            <v>724</v>
          </cell>
          <cell r="B504" t="str">
            <v>상품</v>
          </cell>
          <cell r="C504" t="str">
            <v xml:space="preserve">Sepacell                 </v>
          </cell>
          <cell r="D504" t="str">
            <v xml:space="preserve">PL-10N                  </v>
          </cell>
          <cell r="E504">
            <v>3205</v>
          </cell>
          <cell r="F504">
            <v>41372757.153087012</v>
          </cell>
        </row>
        <row r="505">
          <cell r="A505">
            <v>725</v>
          </cell>
          <cell r="B505" t="str">
            <v>상품</v>
          </cell>
          <cell r="C505" t="str">
            <v xml:space="preserve">혈액투석기 (수입)        </v>
          </cell>
          <cell r="D505" t="str">
            <v xml:space="preserve">AM-40M-SD               </v>
          </cell>
          <cell r="E505">
            <v>21647</v>
          </cell>
          <cell r="F505">
            <v>101807664.83993681</v>
          </cell>
        </row>
        <row r="506">
          <cell r="A506">
            <v>726</v>
          </cell>
          <cell r="B506" t="str">
            <v>상품</v>
          </cell>
          <cell r="C506" t="str">
            <v xml:space="preserve">혈액투석기 (수입)        </v>
          </cell>
          <cell r="D506" t="str">
            <v xml:space="preserve">AM-50M-SD               </v>
          </cell>
          <cell r="E506">
            <v>0</v>
          </cell>
          <cell r="F506">
            <v>0</v>
          </cell>
        </row>
        <row r="507">
          <cell r="A507">
            <v>727</v>
          </cell>
          <cell r="B507" t="str">
            <v>상품</v>
          </cell>
          <cell r="C507" t="str">
            <v xml:space="preserve">혈액투석기 (수입)        </v>
          </cell>
          <cell r="D507" t="str">
            <v xml:space="preserve">AM-50H-SD               </v>
          </cell>
          <cell r="E507">
            <v>0</v>
          </cell>
          <cell r="F507">
            <v>0</v>
          </cell>
        </row>
        <row r="508">
          <cell r="A508">
            <v>728</v>
          </cell>
          <cell r="B508" t="str">
            <v>상품</v>
          </cell>
          <cell r="C508" t="str">
            <v xml:space="preserve">CAVH-D Set               </v>
          </cell>
          <cell r="D508" t="str">
            <v xml:space="preserve">                        </v>
          </cell>
          <cell r="E508">
            <v>0</v>
          </cell>
          <cell r="F508">
            <v>0</v>
          </cell>
        </row>
        <row r="509">
          <cell r="A509">
            <v>733</v>
          </cell>
          <cell r="B509" t="str">
            <v>상품</v>
          </cell>
          <cell r="C509" t="str">
            <v xml:space="preserve">Sepacell                 </v>
          </cell>
          <cell r="D509" t="str">
            <v xml:space="preserve">PL-10A                  </v>
          </cell>
          <cell r="E509">
            <v>2806</v>
          </cell>
          <cell r="F509">
            <v>39419625.794736847</v>
          </cell>
        </row>
        <row r="510">
          <cell r="A510">
            <v>743</v>
          </cell>
          <cell r="B510" t="str">
            <v>상품</v>
          </cell>
          <cell r="C510" t="str">
            <v xml:space="preserve">Sepacell                 </v>
          </cell>
          <cell r="D510" t="str">
            <v xml:space="preserve">PL-5A                   </v>
          </cell>
          <cell r="E510">
            <v>1586</v>
          </cell>
          <cell r="F510">
            <v>19763769.763710435</v>
          </cell>
        </row>
        <row r="511">
          <cell r="A511">
            <v>744</v>
          </cell>
          <cell r="B511" t="str">
            <v>상품</v>
          </cell>
          <cell r="C511" t="str">
            <v xml:space="preserve">Sepacell                 </v>
          </cell>
          <cell r="D511" t="str">
            <v xml:space="preserve">PL-5N                   </v>
          </cell>
          <cell r="E511">
            <v>330</v>
          </cell>
          <cell r="F511">
            <v>0</v>
          </cell>
        </row>
        <row r="512">
          <cell r="A512">
            <v>746</v>
          </cell>
          <cell r="B512" t="str">
            <v>상품</v>
          </cell>
          <cell r="C512" t="str">
            <v xml:space="preserve">Hemofilter               </v>
          </cell>
          <cell r="D512" t="str">
            <v xml:space="preserve">PAN-250/06              </v>
          </cell>
          <cell r="E512">
            <v>195</v>
          </cell>
          <cell r="F512">
            <v>5901588.9618540695</v>
          </cell>
        </row>
        <row r="513">
          <cell r="A513">
            <v>776</v>
          </cell>
          <cell r="B513" t="str">
            <v>상품</v>
          </cell>
          <cell r="C513" t="str">
            <v xml:space="preserve">Prosorba                 </v>
          </cell>
          <cell r="D513" t="str">
            <v xml:space="preserve">                        </v>
          </cell>
          <cell r="E513">
            <v>18</v>
          </cell>
          <cell r="F513">
            <v>4605984.5142857144</v>
          </cell>
        </row>
        <row r="514">
          <cell r="A514">
            <v>808</v>
          </cell>
          <cell r="B514" t="str">
            <v>상품</v>
          </cell>
          <cell r="C514" t="str">
            <v xml:space="preserve">A.V.F Set(MEDIKIT)       </v>
          </cell>
          <cell r="D514" t="str">
            <v xml:space="preserve">16G (SP-902S)           </v>
          </cell>
          <cell r="E514">
            <v>34432</v>
          </cell>
          <cell r="F514">
            <v>11736327.64149629</v>
          </cell>
        </row>
        <row r="515">
          <cell r="A515">
            <v>811</v>
          </cell>
          <cell r="B515" t="str">
            <v>상품</v>
          </cell>
          <cell r="C515" t="str">
            <v xml:space="preserve">Syringe Pump             </v>
          </cell>
          <cell r="D515" t="str">
            <v xml:space="preserve">PSK-02                  </v>
          </cell>
          <cell r="E515">
            <v>0</v>
          </cell>
          <cell r="F515">
            <v>0</v>
          </cell>
        </row>
        <row r="516">
          <cell r="A516">
            <v>847</v>
          </cell>
          <cell r="B516" t="str">
            <v>상품</v>
          </cell>
          <cell r="C516" t="str">
            <v xml:space="preserve">One Pipette              </v>
          </cell>
          <cell r="D516" t="str">
            <v xml:space="preserve">1-20ml                  </v>
          </cell>
          <cell r="E516">
            <v>5</v>
          </cell>
          <cell r="F516">
            <v>974264.5</v>
          </cell>
        </row>
        <row r="517">
          <cell r="A517">
            <v>848</v>
          </cell>
          <cell r="B517" t="str">
            <v>상품</v>
          </cell>
          <cell r="C517" t="str">
            <v xml:space="preserve">One Pipette              </v>
          </cell>
          <cell r="D517" t="str">
            <v xml:space="preserve">20-200ml                </v>
          </cell>
          <cell r="E517">
            <v>4</v>
          </cell>
          <cell r="F517">
            <v>808301.77777777775</v>
          </cell>
        </row>
        <row r="518">
          <cell r="A518">
            <v>892</v>
          </cell>
          <cell r="B518" t="str">
            <v>상품</v>
          </cell>
          <cell r="C518" t="str">
            <v xml:space="preserve">Fine Catheter            </v>
          </cell>
          <cell r="D518" t="str">
            <v xml:space="preserve">MAB-2010                </v>
          </cell>
          <cell r="E518">
            <v>45</v>
          </cell>
          <cell r="F518">
            <v>744336</v>
          </cell>
        </row>
        <row r="519">
          <cell r="A519">
            <v>893</v>
          </cell>
          <cell r="B519" t="str">
            <v>상품</v>
          </cell>
          <cell r="C519" t="str">
            <v xml:space="preserve">Fine Catheter            </v>
          </cell>
          <cell r="D519" t="str">
            <v xml:space="preserve">Msnpa-1708              </v>
          </cell>
          <cell r="E519">
            <v>70</v>
          </cell>
          <cell r="F519">
            <v>1157856</v>
          </cell>
        </row>
        <row r="520">
          <cell r="A520">
            <v>1052</v>
          </cell>
          <cell r="B520" t="str">
            <v>상품</v>
          </cell>
          <cell r="C520" t="str">
            <v xml:space="preserve">Immusorba                </v>
          </cell>
          <cell r="D520" t="str">
            <v xml:space="preserve">Im-TR 350               </v>
          </cell>
          <cell r="E520">
            <v>12</v>
          </cell>
          <cell r="F520">
            <v>3914238</v>
          </cell>
        </row>
        <row r="521">
          <cell r="A521">
            <v>1053</v>
          </cell>
          <cell r="B521" t="str">
            <v>상품</v>
          </cell>
          <cell r="C521" t="str">
            <v xml:space="preserve">Immusorba                </v>
          </cell>
          <cell r="D521" t="str">
            <v xml:space="preserve">Im-PM 350               </v>
          </cell>
          <cell r="E521">
            <v>222</v>
          </cell>
          <cell r="F521">
            <v>8493298</v>
          </cell>
        </row>
        <row r="522">
          <cell r="A522">
            <v>1060</v>
          </cell>
          <cell r="B522" t="str">
            <v>상품</v>
          </cell>
          <cell r="C522" t="str">
            <v xml:space="preserve">Procon Pump Motor        </v>
          </cell>
          <cell r="D522" t="str">
            <v xml:space="preserve">                        </v>
          </cell>
          <cell r="E522">
            <v>0</v>
          </cell>
          <cell r="F522">
            <v>0</v>
          </cell>
        </row>
        <row r="523">
          <cell r="A523">
            <v>1061</v>
          </cell>
          <cell r="B523" t="str">
            <v>상품</v>
          </cell>
          <cell r="C523" t="str">
            <v>TEMP Sensor</v>
          </cell>
          <cell r="D523" t="str">
            <v>IT-18</v>
          </cell>
          <cell r="E523">
            <v>0</v>
          </cell>
          <cell r="F523">
            <v>0</v>
          </cell>
        </row>
        <row r="524">
          <cell r="A524">
            <v>1064</v>
          </cell>
          <cell r="B524" t="str">
            <v>상품</v>
          </cell>
          <cell r="C524" t="str">
            <v xml:space="preserve">I.V Drop Sensor          </v>
          </cell>
          <cell r="D524" t="str">
            <v xml:space="preserve">TFA-05                  </v>
          </cell>
          <cell r="E524">
            <v>0</v>
          </cell>
          <cell r="F524">
            <v>0</v>
          </cell>
        </row>
        <row r="525">
          <cell r="A525">
            <v>1122</v>
          </cell>
          <cell r="B525" t="str">
            <v>상품</v>
          </cell>
          <cell r="C525" t="str">
            <v xml:space="preserve">Cascadeflo               </v>
          </cell>
          <cell r="D525" t="str">
            <v xml:space="preserve">AC-1760                 </v>
          </cell>
          <cell r="E525">
            <v>0</v>
          </cell>
          <cell r="F525">
            <v>0</v>
          </cell>
        </row>
        <row r="526">
          <cell r="A526">
            <v>1123</v>
          </cell>
          <cell r="B526" t="str">
            <v>상품</v>
          </cell>
          <cell r="C526" t="str">
            <v xml:space="preserve">Cascadeflo               </v>
          </cell>
          <cell r="D526" t="str">
            <v xml:space="preserve">AC-1770                 </v>
          </cell>
          <cell r="E526">
            <v>0</v>
          </cell>
          <cell r="F526">
            <v>0</v>
          </cell>
        </row>
        <row r="527">
          <cell r="A527">
            <v>1124</v>
          </cell>
          <cell r="B527" t="str">
            <v>상품</v>
          </cell>
          <cell r="C527" t="str">
            <v xml:space="preserve">Blood Tubing             </v>
          </cell>
          <cell r="D527" t="str">
            <v xml:space="preserve">PT-A901                 </v>
          </cell>
          <cell r="E527">
            <v>0</v>
          </cell>
          <cell r="F527">
            <v>0</v>
          </cell>
        </row>
        <row r="528">
          <cell r="A528">
            <v>1125</v>
          </cell>
          <cell r="B528" t="str">
            <v>상품</v>
          </cell>
          <cell r="C528" t="str">
            <v xml:space="preserve">Blood Tubing             </v>
          </cell>
          <cell r="D528" t="str">
            <v xml:space="preserve">PT-A912                 </v>
          </cell>
          <cell r="E528">
            <v>0</v>
          </cell>
          <cell r="F528">
            <v>0</v>
          </cell>
        </row>
        <row r="529">
          <cell r="A529">
            <v>1126</v>
          </cell>
          <cell r="B529" t="str">
            <v>상품</v>
          </cell>
          <cell r="C529" t="str">
            <v xml:space="preserve">Blood Tubing             </v>
          </cell>
          <cell r="D529" t="str">
            <v xml:space="preserve">PT-A921                 </v>
          </cell>
          <cell r="E529">
            <v>0</v>
          </cell>
          <cell r="F529">
            <v>0</v>
          </cell>
        </row>
        <row r="530">
          <cell r="A530">
            <v>1135</v>
          </cell>
          <cell r="B530" t="str">
            <v>상품</v>
          </cell>
          <cell r="C530" t="str">
            <v xml:space="preserve">Gauze                    </v>
          </cell>
          <cell r="D530" t="str">
            <v xml:space="preserve">2*2"(Box)               </v>
          </cell>
          <cell r="E530">
            <v>4145</v>
          </cell>
          <cell r="F530">
            <v>14281394.266418671</v>
          </cell>
        </row>
        <row r="531">
          <cell r="A531">
            <v>1136</v>
          </cell>
          <cell r="B531" t="str">
            <v>상품</v>
          </cell>
          <cell r="C531" t="str">
            <v xml:space="preserve">Gauze                    </v>
          </cell>
          <cell r="D531" t="str">
            <v xml:space="preserve">4*4"(Box)               </v>
          </cell>
          <cell r="E531">
            <v>0</v>
          </cell>
          <cell r="F531">
            <v>0</v>
          </cell>
        </row>
        <row r="532">
          <cell r="A532">
            <v>1141</v>
          </cell>
          <cell r="B532" t="str">
            <v>상품</v>
          </cell>
          <cell r="C532" t="str">
            <v xml:space="preserve">I.V.Pole Stand           </v>
          </cell>
          <cell r="D532" t="str">
            <v xml:space="preserve">                        </v>
          </cell>
          <cell r="E532">
            <v>-86</v>
          </cell>
          <cell r="F532">
            <v>0</v>
          </cell>
        </row>
        <row r="533">
          <cell r="A533">
            <v>1165</v>
          </cell>
          <cell r="B533" t="str">
            <v>상품</v>
          </cell>
          <cell r="C533" t="str">
            <v xml:space="preserve">One Pipette              </v>
          </cell>
          <cell r="D533" t="str">
            <v xml:space="preserve">10-100ml                </v>
          </cell>
          <cell r="E533">
            <v>10</v>
          </cell>
          <cell r="F533">
            <v>1187500</v>
          </cell>
        </row>
        <row r="534">
          <cell r="A534">
            <v>1187</v>
          </cell>
          <cell r="B534" t="str">
            <v>상품</v>
          </cell>
          <cell r="C534" t="str">
            <v>Softner Resin</v>
          </cell>
          <cell r="E534">
            <v>-1</v>
          </cell>
          <cell r="F534">
            <v>0</v>
          </cell>
        </row>
        <row r="535">
          <cell r="A535">
            <v>1188</v>
          </cell>
          <cell r="B535" t="str">
            <v>상품</v>
          </cell>
          <cell r="C535" t="str">
            <v>Carbon Resin</v>
          </cell>
          <cell r="E535">
            <v>-1</v>
          </cell>
          <cell r="F535">
            <v>0</v>
          </cell>
        </row>
        <row r="536">
          <cell r="A536">
            <v>1200</v>
          </cell>
          <cell r="B536" t="str">
            <v>상품</v>
          </cell>
          <cell r="C536" t="str">
            <v xml:space="preserve">전자혈압계               </v>
          </cell>
          <cell r="E536">
            <v>415</v>
          </cell>
          <cell r="F536">
            <v>17053885.179948587</v>
          </cell>
        </row>
        <row r="537">
          <cell r="A537">
            <v>1388</v>
          </cell>
          <cell r="B537" t="str">
            <v>상품</v>
          </cell>
          <cell r="C537" t="str">
            <v xml:space="preserve">혈액투석기 (수입)        </v>
          </cell>
          <cell r="D537" t="str">
            <v xml:space="preserve">AM-UP-75                </v>
          </cell>
          <cell r="E537">
            <v>107</v>
          </cell>
          <cell r="F537">
            <v>1592872.3425925926</v>
          </cell>
        </row>
        <row r="538">
          <cell r="A538">
            <v>1431</v>
          </cell>
          <cell r="B538" t="str">
            <v>상품</v>
          </cell>
          <cell r="C538" t="str">
            <v xml:space="preserve">Cascadeflo               </v>
          </cell>
          <cell r="D538" t="str">
            <v xml:space="preserve">AC-1730                 </v>
          </cell>
          <cell r="E538">
            <v>0</v>
          </cell>
          <cell r="F538">
            <v>0</v>
          </cell>
        </row>
        <row r="539">
          <cell r="A539">
            <v>1507</v>
          </cell>
          <cell r="B539" t="str">
            <v>상품</v>
          </cell>
          <cell r="C539" t="str">
            <v xml:space="preserve">Monoject     </v>
          </cell>
          <cell r="E539">
            <v>1184586</v>
          </cell>
          <cell r="F539">
            <v>85236646.123940602</v>
          </cell>
        </row>
        <row r="540">
          <cell r="A540">
            <v>1508</v>
          </cell>
          <cell r="B540" t="str">
            <v>상품</v>
          </cell>
          <cell r="C540" t="str">
            <v xml:space="preserve">Multiple Needle          </v>
          </cell>
          <cell r="D540" t="str">
            <v xml:space="preserve">21G 1 1/2 (Mono)        </v>
          </cell>
          <cell r="E540">
            <v>0</v>
          </cell>
          <cell r="F540">
            <v>0</v>
          </cell>
        </row>
        <row r="541">
          <cell r="A541">
            <v>1654</v>
          </cell>
          <cell r="B541" t="str">
            <v>상품</v>
          </cell>
          <cell r="C541" t="str">
            <v xml:space="preserve">Lancet (Cleanlet Kits)   </v>
          </cell>
          <cell r="D541" t="str">
            <v xml:space="preserve">채혈용(1000/box)        </v>
          </cell>
          <cell r="E541">
            <v>298400</v>
          </cell>
          <cell r="F541">
            <v>6601279.3004005337</v>
          </cell>
        </row>
        <row r="542">
          <cell r="A542">
            <v>1656</v>
          </cell>
          <cell r="B542" t="str">
            <v>상품</v>
          </cell>
          <cell r="C542" t="str">
            <v>Kinosoft</v>
          </cell>
          <cell r="D542">
            <v>5205</v>
          </cell>
          <cell r="E542">
            <v>-250</v>
          </cell>
          <cell r="F542">
            <v>0</v>
          </cell>
        </row>
        <row r="543">
          <cell r="A543">
            <v>1682</v>
          </cell>
          <cell r="B543" t="str">
            <v>상품</v>
          </cell>
          <cell r="C543" t="str">
            <v xml:space="preserve">R/O System               </v>
          </cell>
          <cell r="D543" t="str">
            <v xml:space="preserve">M-1-PLUS                </v>
          </cell>
          <cell r="E543">
            <v>1</v>
          </cell>
          <cell r="F543">
            <v>9912332.333333334</v>
          </cell>
        </row>
        <row r="544">
          <cell r="A544">
            <v>1683</v>
          </cell>
          <cell r="B544" t="str">
            <v>상품</v>
          </cell>
          <cell r="C544" t="str">
            <v xml:space="preserve">R/O System               </v>
          </cell>
          <cell r="D544" t="str">
            <v xml:space="preserve">M-2-PLUS                </v>
          </cell>
          <cell r="E544">
            <v>2</v>
          </cell>
          <cell r="F544">
            <v>19938160</v>
          </cell>
        </row>
        <row r="545">
          <cell r="A545">
            <v>1684</v>
          </cell>
          <cell r="B545" t="str">
            <v>상품</v>
          </cell>
          <cell r="C545" t="str">
            <v xml:space="preserve">R/O System               </v>
          </cell>
          <cell r="D545" t="str">
            <v xml:space="preserve">M-3-PLUS                </v>
          </cell>
          <cell r="E545">
            <v>0</v>
          </cell>
          <cell r="F545">
            <v>0</v>
          </cell>
        </row>
        <row r="546">
          <cell r="A546">
            <v>1686</v>
          </cell>
          <cell r="B546" t="str">
            <v>상품</v>
          </cell>
          <cell r="C546" t="str">
            <v xml:space="preserve">R/O System               </v>
          </cell>
          <cell r="D546" t="str">
            <v xml:space="preserve">M-5-PLUS                </v>
          </cell>
          <cell r="E546">
            <v>0</v>
          </cell>
          <cell r="F546">
            <v>0</v>
          </cell>
        </row>
        <row r="547">
          <cell r="A547">
            <v>1687</v>
          </cell>
          <cell r="B547" t="str">
            <v>상품</v>
          </cell>
          <cell r="C547" t="str">
            <v xml:space="preserve">I.V. Catheter(B)         </v>
          </cell>
          <cell r="D547" t="str">
            <v xml:space="preserve">22G                     </v>
          </cell>
          <cell r="E547">
            <v>0</v>
          </cell>
          <cell r="F547">
            <v>0</v>
          </cell>
        </row>
        <row r="548">
          <cell r="A548">
            <v>1688</v>
          </cell>
          <cell r="B548" t="str">
            <v>상품</v>
          </cell>
          <cell r="C548" t="str">
            <v xml:space="preserve">I.V. Catheter(B)         </v>
          </cell>
          <cell r="D548" t="str">
            <v xml:space="preserve">24G                     </v>
          </cell>
          <cell r="E548">
            <v>0</v>
          </cell>
          <cell r="F548">
            <v>0</v>
          </cell>
        </row>
        <row r="549">
          <cell r="A549">
            <v>1692</v>
          </cell>
          <cell r="B549" t="str">
            <v>상품</v>
          </cell>
          <cell r="C549" t="str">
            <v xml:space="preserve">Lancet (Urelet Tm)       </v>
          </cell>
          <cell r="D549" t="str">
            <v xml:space="preserve">채혈용침                </v>
          </cell>
          <cell r="E549">
            <v>1000</v>
          </cell>
          <cell r="F549">
            <v>22122.254826254826</v>
          </cell>
        </row>
        <row r="550">
          <cell r="A550">
            <v>1693</v>
          </cell>
          <cell r="B550" t="str">
            <v>상품</v>
          </cell>
          <cell r="C550" t="str">
            <v xml:space="preserve">일회용 반창고-혼합형     </v>
          </cell>
          <cell r="D550" t="str">
            <v xml:space="preserve">                        </v>
          </cell>
          <cell r="E550">
            <v>36</v>
          </cell>
          <cell r="F550">
            <v>10870</v>
          </cell>
        </row>
        <row r="551">
          <cell r="A551">
            <v>1715</v>
          </cell>
          <cell r="B551" t="str">
            <v>상품</v>
          </cell>
          <cell r="C551" t="str">
            <v xml:space="preserve">I.V. Catheter(B)         </v>
          </cell>
          <cell r="D551" t="str">
            <v xml:space="preserve">18G 1 1/4               </v>
          </cell>
          <cell r="E551">
            <v>0</v>
          </cell>
          <cell r="F551">
            <v>0</v>
          </cell>
        </row>
        <row r="552">
          <cell r="A552">
            <v>1716</v>
          </cell>
          <cell r="B552" t="str">
            <v>상품</v>
          </cell>
          <cell r="C552" t="str">
            <v xml:space="preserve">I.V. Catheter(B)         </v>
          </cell>
          <cell r="D552" t="str">
            <v xml:space="preserve">20G 1 1/4               </v>
          </cell>
          <cell r="E552">
            <v>0</v>
          </cell>
          <cell r="F552">
            <v>0</v>
          </cell>
        </row>
        <row r="553">
          <cell r="A553">
            <v>1733</v>
          </cell>
          <cell r="B553" t="str">
            <v>상품</v>
          </cell>
          <cell r="C553" t="str">
            <v xml:space="preserve">혈당측정기               </v>
          </cell>
          <cell r="D553" t="str">
            <v xml:space="preserve">                        </v>
          </cell>
          <cell r="E553">
            <v>61</v>
          </cell>
          <cell r="F553">
            <v>18803662.212121211</v>
          </cell>
        </row>
        <row r="554">
          <cell r="A554">
            <v>1734</v>
          </cell>
          <cell r="B554" t="str">
            <v>상품</v>
          </cell>
          <cell r="C554" t="str">
            <v xml:space="preserve">일회용 반창고-공용       </v>
          </cell>
          <cell r="D554" t="str">
            <v xml:space="preserve">                        </v>
          </cell>
          <cell r="E554">
            <v>48</v>
          </cell>
          <cell r="F554">
            <v>14493</v>
          </cell>
        </row>
        <row r="555">
          <cell r="A555">
            <v>1738</v>
          </cell>
          <cell r="B555" t="str">
            <v>상품</v>
          </cell>
          <cell r="C555" t="str">
            <v xml:space="preserve">탄력 붕대                </v>
          </cell>
          <cell r="D555" t="str">
            <v xml:space="preserve">                        </v>
          </cell>
          <cell r="E555">
            <v>3456</v>
          </cell>
          <cell r="F555">
            <v>7471624</v>
          </cell>
        </row>
        <row r="556">
          <cell r="A556">
            <v>1757</v>
          </cell>
          <cell r="B556" t="str">
            <v>상품</v>
          </cell>
          <cell r="C556" t="str">
            <v xml:space="preserve">Multiple Needle          </v>
          </cell>
          <cell r="D556" t="str">
            <v xml:space="preserve">22G 1 1/2               </v>
          </cell>
          <cell r="E556">
            <v>149800</v>
          </cell>
          <cell r="F556">
            <v>7628786.7039999999</v>
          </cell>
        </row>
        <row r="557">
          <cell r="A557">
            <v>1763</v>
          </cell>
          <cell r="B557" t="str">
            <v>상품</v>
          </cell>
          <cell r="C557" t="str">
            <v xml:space="preserve">Infusion Pump            </v>
          </cell>
          <cell r="D557" t="str">
            <v xml:space="preserve">부품                    </v>
          </cell>
          <cell r="E557">
            <v>0</v>
          </cell>
          <cell r="F557">
            <v>0</v>
          </cell>
        </row>
        <row r="558">
          <cell r="A558">
            <v>1775</v>
          </cell>
          <cell r="B558" t="str">
            <v>상품</v>
          </cell>
          <cell r="C558" t="str">
            <v>Selectra Dialysis Machine</v>
          </cell>
          <cell r="D558" t="str">
            <v xml:space="preserve">SL-6FD                  </v>
          </cell>
          <cell r="E558">
            <v>0</v>
          </cell>
          <cell r="F558">
            <v>0</v>
          </cell>
        </row>
        <row r="559">
          <cell r="A559">
            <v>1776</v>
          </cell>
          <cell r="B559" t="str">
            <v>상품</v>
          </cell>
          <cell r="C559" t="str">
            <v>Selectra Dialysis Machine</v>
          </cell>
          <cell r="D559" t="str">
            <v xml:space="preserve">AMIGO-1                 </v>
          </cell>
          <cell r="E559">
            <v>11</v>
          </cell>
          <cell r="F559">
            <v>20851873.263157893</v>
          </cell>
        </row>
        <row r="560">
          <cell r="A560">
            <v>1777</v>
          </cell>
          <cell r="B560" t="str">
            <v>상품</v>
          </cell>
          <cell r="C560" t="str">
            <v xml:space="preserve">Selectra Tubing Set      </v>
          </cell>
          <cell r="D560" t="str">
            <v xml:space="preserve">ST-1A4U                 </v>
          </cell>
          <cell r="E560">
            <v>290</v>
          </cell>
          <cell r="F560">
            <v>2575385.1962306006</v>
          </cell>
        </row>
        <row r="561">
          <cell r="A561">
            <v>1778</v>
          </cell>
          <cell r="B561" t="str">
            <v>상품</v>
          </cell>
          <cell r="C561" t="str">
            <v xml:space="preserve">Selectra Tubing Set      </v>
          </cell>
          <cell r="D561" t="str">
            <v xml:space="preserve">ST-1A6US                </v>
          </cell>
          <cell r="E561">
            <v>169</v>
          </cell>
          <cell r="F561">
            <v>1797758.4238095239</v>
          </cell>
        </row>
        <row r="562">
          <cell r="A562">
            <v>1779</v>
          </cell>
          <cell r="B562" t="str">
            <v>상품</v>
          </cell>
          <cell r="C562" t="str">
            <v xml:space="preserve">QC Cap                   </v>
          </cell>
          <cell r="D562" t="str">
            <v xml:space="preserve">QC-100                  </v>
          </cell>
          <cell r="E562">
            <v>0</v>
          </cell>
          <cell r="F562">
            <v>0</v>
          </cell>
        </row>
        <row r="563">
          <cell r="A563">
            <v>1780</v>
          </cell>
          <cell r="B563" t="str">
            <v>상품</v>
          </cell>
          <cell r="C563" t="str">
            <v xml:space="preserve">QC Transfer Set          </v>
          </cell>
          <cell r="D563" t="str">
            <v xml:space="preserve">QT-012C                 </v>
          </cell>
          <cell r="E563">
            <v>131</v>
          </cell>
          <cell r="F563">
            <v>1175082.0039840639</v>
          </cell>
        </row>
        <row r="564">
          <cell r="A564">
            <v>1782</v>
          </cell>
          <cell r="B564" t="str">
            <v>상품</v>
          </cell>
          <cell r="C564" t="str">
            <v xml:space="preserve">Printing Paper           </v>
          </cell>
          <cell r="D564" t="str">
            <v xml:space="preserve">MR-85                   </v>
          </cell>
          <cell r="E564">
            <v>36</v>
          </cell>
          <cell r="F564">
            <v>30341.25</v>
          </cell>
        </row>
        <row r="565">
          <cell r="A565">
            <v>1785</v>
          </cell>
          <cell r="B565" t="str">
            <v>상품</v>
          </cell>
          <cell r="C565" t="str">
            <v xml:space="preserve">Multiple Needle Holder   </v>
          </cell>
          <cell r="D565" t="str">
            <v xml:space="preserve">Regular                 </v>
          </cell>
          <cell r="E565">
            <v>420</v>
          </cell>
          <cell r="F565">
            <v>19971.233333333334</v>
          </cell>
        </row>
        <row r="566">
          <cell r="A566">
            <v>1788</v>
          </cell>
          <cell r="B566" t="str">
            <v>상품</v>
          </cell>
          <cell r="C566" t="str">
            <v>Water Softner</v>
          </cell>
          <cell r="D566" t="str">
            <v>HA-60A</v>
          </cell>
          <cell r="E566">
            <v>0</v>
          </cell>
          <cell r="F566">
            <v>0</v>
          </cell>
        </row>
        <row r="567">
          <cell r="A567">
            <v>1793</v>
          </cell>
          <cell r="B567" t="str">
            <v>상품</v>
          </cell>
          <cell r="C567" t="str">
            <v>Carbon Filter</v>
          </cell>
          <cell r="D567" t="str">
            <v>PV-16R</v>
          </cell>
          <cell r="E567">
            <v>0</v>
          </cell>
          <cell r="F567">
            <v>0</v>
          </cell>
        </row>
        <row r="568">
          <cell r="A568">
            <v>1794</v>
          </cell>
          <cell r="B568" t="str">
            <v>상품</v>
          </cell>
          <cell r="C568" t="str">
            <v xml:space="preserve">Turbidity Filter         </v>
          </cell>
          <cell r="D568" t="str">
            <v xml:space="preserve">Auto 9"                 </v>
          </cell>
          <cell r="E568">
            <v>4</v>
          </cell>
          <cell r="F568">
            <v>2555672</v>
          </cell>
        </row>
        <row r="569">
          <cell r="A569">
            <v>1796</v>
          </cell>
          <cell r="B569" t="str">
            <v>상품</v>
          </cell>
          <cell r="C569" t="str">
            <v xml:space="preserve">Turbidity Filter         </v>
          </cell>
          <cell r="D569" t="str">
            <v xml:space="preserve">PV-12D                  </v>
          </cell>
          <cell r="E569">
            <v>3</v>
          </cell>
          <cell r="F569">
            <v>4170666</v>
          </cell>
        </row>
        <row r="570">
          <cell r="A570">
            <v>1797</v>
          </cell>
          <cell r="B570" t="str">
            <v>상품</v>
          </cell>
          <cell r="C570" t="str">
            <v xml:space="preserve">Turbidity Filter         </v>
          </cell>
          <cell r="D570" t="str">
            <v xml:space="preserve">PV-16D                  </v>
          </cell>
          <cell r="E570">
            <v>0</v>
          </cell>
          <cell r="F570">
            <v>0</v>
          </cell>
        </row>
        <row r="571">
          <cell r="A571">
            <v>1798</v>
          </cell>
          <cell r="B571" t="str">
            <v>상품</v>
          </cell>
          <cell r="C571" t="str">
            <v xml:space="preserve">Cul-Flo Valve            </v>
          </cell>
          <cell r="D571" t="str">
            <v xml:space="preserve">                        </v>
          </cell>
          <cell r="E571">
            <v>12</v>
          </cell>
          <cell r="F571">
            <v>623521</v>
          </cell>
        </row>
        <row r="572">
          <cell r="A572">
            <v>1800</v>
          </cell>
          <cell r="B572" t="str">
            <v>상품</v>
          </cell>
          <cell r="C572" t="str">
            <v>Selectra Dialysis Machine</v>
          </cell>
          <cell r="D572" t="str">
            <v xml:space="preserve">SL-4FD                  </v>
          </cell>
          <cell r="E572">
            <v>1</v>
          </cell>
          <cell r="F572">
            <v>2571050</v>
          </cell>
        </row>
        <row r="573">
          <cell r="A573">
            <v>1807</v>
          </cell>
          <cell r="B573" t="str">
            <v>상품</v>
          </cell>
          <cell r="C573" t="str">
            <v xml:space="preserve">Multiple Needle Holder   </v>
          </cell>
          <cell r="D573" t="str">
            <v xml:space="preserve">Pediatric               </v>
          </cell>
          <cell r="E573">
            <v>0</v>
          </cell>
          <cell r="F573">
            <v>0</v>
          </cell>
        </row>
        <row r="574">
          <cell r="A574">
            <v>1821</v>
          </cell>
          <cell r="B574" t="str">
            <v>상품</v>
          </cell>
          <cell r="C574" t="str">
            <v xml:space="preserve">Sepacell                 </v>
          </cell>
          <cell r="D574" t="str">
            <v xml:space="preserve">PLS-10A                 </v>
          </cell>
          <cell r="E574">
            <v>32</v>
          </cell>
          <cell r="F574">
            <v>464342.02929316321</v>
          </cell>
        </row>
        <row r="575">
          <cell r="A575">
            <v>1822</v>
          </cell>
          <cell r="B575" t="str">
            <v>상품</v>
          </cell>
          <cell r="C575" t="str">
            <v xml:space="preserve">Sepacell                 </v>
          </cell>
          <cell r="D575" t="str">
            <v xml:space="preserve">PLS-5A                  </v>
          </cell>
          <cell r="E575">
            <v>0</v>
          </cell>
          <cell r="F575">
            <v>0</v>
          </cell>
        </row>
        <row r="576">
          <cell r="A576">
            <v>1823</v>
          </cell>
          <cell r="B576" t="str">
            <v>상품</v>
          </cell>
          <cell r="C576" t="str">
            <v xml:space="preserve">Sepacell                 </v>
          </cell>
          <cell r="D576" t="str">
            <v xml:space="preserve">PLS-5N                  </v>
          </cell>
          <cell r="E576">
            <v>0</v>
          </cell>
          <cell r="F576">
            <v>0</v>
          </cell>
        </row>
        <row r="577">
          <cell r="A577">
            <v>1826</v>
          </cell>
          <cell r="B577" t="str">
            <v>상품</v>
          </cell>
          <cell r="C577" t="str">
            <v xml:space="preserve">혈액투석기계             </v>
          </cell>
          <cell r="D577" t="str">
            <v xml:space="preserve">GSD-2000                </v>
          </cell>
          <cell r="E577">
            <v>51</v>
          </cell>
          <cell r="F577">
            <v>440620306.79661018</v>
          </cell>
        </row>
        <row r="578">
          <cell r="A578">
            <v>1829</v>
          </cell>
          <cell r="B578" t="str">
            <v>상품</v>
          </cell>
          <cell r="C578" t="str">
            <v xml:space="preserve">R/O System               </v>
          </cell>
          <cell r="D578" t="str">
            <v xml:space="preserve">E-2                     </v>
          </cell>
          <cell r="E578">
            <v>1</v>
          </cell>
          <cell r="F578">
            <v>400000</v>
          </cell>
        </row>
        <row r="579">
          <cell r="A579">
            <v>1848</v>
          </cell>
          <cell r="B579" t="str">
            <v>상품</v>
          </cell>
          <cell r="C579" t="str">
            <v xml:space="preserve">R/O System               </v>
          </cell>
          <cell r="D579" t="str">
            <v xml:space="preserve">M-6-PLUS                </v>
          </cell>
          <cell r="E579">
            <v>0</v>
          </cell>
          <cell r="F579">
            <v>0</v>
          </cell>
        </row>
        <row r="580">
          <cell r="A580">
            <v>1850</v>
          </cell>
          <cell r="B580" t="str">
            <v>상품</v>
          </cell>
          <cell r="C580" t="str">
            <v xml:space="preserve">Membrane Filter          </v>
          </cell>
          <cell r="D580" t="str">
            <v xml:space="preserve">EA                      </v>
          </cell>
          <cell r="E580">
            <v>0</v>
          </cell>
          <cell r="F580">
            <v>0</v>
          </cell>
        </row>
        <row r="581">
          <cell r="A581">
            <v>1859</v>
          </cell>
          <cell r="B581" t="str">
            <v>상품</v>
          </cell>
          <cell r="C581" t="str">
            <v xml:space="preserve">혈액투석기계             </v>
          </cell>
          <cell r="D581" t="str">
            <v xml:space="preserve">부품                    </v>
          </cell>
          <cell r="E581">
            <v>35</v>
          </cell>
          <cell r="F581">
            <v>7376242.2080291966</v>
          </cell>
        </row>
        <row r="582">
          <cell r="A582">
            <v>1874</v>
          </cell>
          <cell r="B582" t="str">
            <v>상품</v>
          </cell>
          <cell r="C582" t="str">
            <v xml:space="preserve">Coaxial Coble            </v>
          </cell>
          <cell r="D582" t="str">
            <v xml:space="preserve">DF4-50A                 </v>
          </cell>
          <cell r="E582">
            <v>0</v>
          </cell>
          <cell r="F582">
            <v>0</v>
          </cell>
        </row>
        <row r="583">
          <cell r="A583">
            <v>1875</v>
          </cell>
          <cell r="B583" t="str">
            <v>상품</v>
          </cell>
          <cell r="C583" t="str">
            <v xml:space="preserve">Coaxial Coble            </v>
          </cell>
          <cell r="D583" t="str">
            <v xml:space="preserve">RG214                   </v>
          </cell>
          <cell r="E583">
            <v>0</v>
          </cell>
          <cell r="F583">
            <v>0</v>
          </cell>
        </row>
        <row r="584">
          <cell r="A584">
            <v>1876</v>
          </cell>
          <cell r="B584" t="str">
            <v>상품</v>
          </cell>
          <cell r="C584" t="str">
            <v xml:space="preserve">Pressure Ve              </v>
          </cell>
          <cell r="D584" t="str">
            <v xml:space="preserve">50L                     </v>
          </cell>
          <cell r="E584">
            <v>0</v>
          </cell>
          <cell r="F584">
            <v>0</v>
          </cell>
        </row>
        <row r="585">
          <cell r="A585">
            <v>1877</v>
          </cell>
          <cell r="B585" t="str">
            <v>상품</v>
          </cell>
          <cell r="C585" t="str">
            <v xml:space="preserve">Vaccum Tube              </v>
          </cell>
          <cell r="D585" t="str">
            <v xml:space="preserve">7T84RB                  </v>
          </cell>
          <cell r="E585">
            <v>0</v>
          </cell>
          <cell r="F585">
            <v>0</v>
          </cell>
        </row>
        <row r="586">
          <cell r="A586">
            <v>1886</v>
          </cell>
          <cell r="B586" t="str">
            <v>상품</v>
          </cell>
          <cell r="C586" t="str">
            <v xml:space="preserve">Sepacell                 </v>
          </cell>
          <cell r="D586" t="str">
            <v xml:space="preserve">PLX-10N                 </v>
          </cell>
          <cell r="E586">
            <v>4082</v>
          </cell>
          <cell r="F586">
            <v>55895042.028537758</v>
          </cell>
        </row>
        <row r="587">
          <cell r="A587">
            <v>1888</v>
          </cell>
          <cell r="B587" t="str">
            <v>상품</v>
          </cell>
          <cell r="C587" t="str">
            <v>Swanneck Missouri Cath.</v>
          </cell>
          <cell r="D587" t="str">
            <v>SN-M2(Right)</v>
          </cell>
          <cell r="E587">
            <v>-26</v>
          </cell>
          <cell r="F587">
            <v>0</v>
          </cell>
        </row>
        <row r="588">
          <cell r="A588">
            <v>1893</v>
          </cell>
          <cell r="B588" t="str">
            <v>상품</v>
          </cell>
          <cell r="C588" t="str">
            <v>Insertion Stylet</v>
          </cell>
          <cell r="D588" t="str">
            <v>ST-St-3</v>
          </cell>
          <cell r="E588">
            <v>-5</v>
          </cell>
          <cell r="F588">
            <v>0</v>
          </cell>
        </row>
        <row r="589">
          <cell r="A589">
            <v>1895</v>
          </cell>
          <cell r="B589" t="str">
            <v>상품</v>
          </cell>
          <cell r="C589" t="str">
            <v xml:space="preserve">Sepacell                 </v>
          </cell>
          <cell r="D589" t="str">
            <v xml:space="preserve">PLX-5N                 </v>
          </cell>
          <cell r="E589">
            <v>8929</v>
          </cell>
          <cell r="F589">
            <v>118094192.48572473</v>
          </cell>
        </row>
        <row r="590">
          <cell r="A590">
            <v>1898</v>
          </cell>
          <cell r="B590" t="str">
            <v>상품</v>
          </cell>
          <cell r="C590" t="str">
            <v xml:space="preserve">Hemofilter               </v>
          </cell>
          <cell r="D590" t="str">
            <v>PAN-06</v>
          </cell>
          <cell r="E590">
            <v>-145</v>
          </cell>
          <cell r="F590">
            <v>0</v>
          </cell>
        </row>
        <row r="591">
          <cell r="A591">
            <v>1899</v>
          </cell>
          <cell r="B591" t="str">
            <v>상품</v>
          </cell>
          <cell r="C591" t="str">
            <v>Electrode</v>
          </cell>
          <cell r="D591" t="str">
            <v>250Pie</v>
          </cell>
          <cell r="E591">
            <v>0</v>
          </cell>
          <cell r="F591">
            <v>0</v>
          </cell>
        </row>
        <row r="592">
          <cell r="A592">
            <v>1900</v>
          </cell>
          <cell r="B592" t="str">
            <v>상품</v>
          </cell>
          <cell r="C592" t="str">
            <v>Head Rest</v>
          </cell>
          <cell r="D592" t="str">
            <v>MC NYLON</v>
          </cell>
          <cell r="E592">
            <v>-1</v>
          </cell>
          <cell r="F592">
            <v>0</v>
          </cell>
        </row>
        <row r="593">
          <cell r="A593">
            <v>1901</v>
          </cell>
          <cell r="B593" t="str">
            <v>상품</v>
          </cell>
          <cell r="C593" t="str">
            <v>Ring frame</v>
          </cell>
          <cell r="D593" t="str">
            <v>MC NYLON</v>
          </cell>
          <cell r="E593">
            <v>-1</v>
          </cell>
          <cell r="F593">
            <v>0</v>
          </cell>
        </row>
        <row r="594">
          <cell r="A594">
            <v>1902</v>
          </cell>
          <cell r="B594" t="str">
            <v>상품</v>
          </cell>
          <cell r="C594" t="str">
            <v>Electrode</v>
          </cell>
          <cell r="D594" t="str">
            <v>300Pie</v>
          </cell>
          <cell r="E594">
            <v>-1</v>
          </cell>
          <cell r="F594">
            <v>0</v>
          </cell>
        </row>
        <row r="595">
          <cell r="A595">
            <v>1903</v>
          </cell>
          <cell r="B595" t="str">
            <v>상품</v>
          </cell>
          <cell r="C595" t="str">
            <v xml:space="preserve">혈액투석기 (수입)        </v>
          </cell>
          <cell r="D595" t="str">
            <v xml:space="preserve">AM-500M-SD               </v>
          </cell>
          <cell r="E595">
            <v>4216</v>
          </cell>
          <cell r="F595">
            <v>32436960.147747748</v>
          </cell>
        </row>
        <row r="596">
          <cell r="A596">
            <v>1904</v>
          </cell>
          <cell r="B596" t="str">
            <v>상품</v>
          </cell>
          <cell r="C596" t="str">
            <v xml:space="preserve">혈액투석기 (수입)        </v>
          </cell>
          <cell r="D596" t="str">
            <v xml:space="preserve">AM-400M-SD               </v>
          </cell>
          <cell r="E596">
            <v>610</v>
          </cell>
          <cell r="F596">
            <v>4476692.0364238415</v>
          </cell>
        </row>
        <row r="597">
          <cell r="A597">
            <v>1905</v>
          </cell>
          <cell r="B597" t="str">
            <v>상품</v>
          </cell>
          <cell r="C597" t="str">
            <v xml:space="preserve">혈액투석기 (수입)        </v>
          </cell>
          <cell r="D597" t="str">
            <v xml:space="preserve">AM-500H-SD               </v>
          </cell>
          <cell r="E597">
            <v>5238</v>
          </cell>
          <cell r="F597">
            <v>37926719.352668211</v>
          </cell>
        </row>
        <row r="598">
          <cell r="A598">
            <v>1910</v>
          </cell>
          <cell r="B598" t="str">
            <v>상품</v>
          </cell>
          <cell r="C598" t="str">
            <v xml:space="preserve">Hemofreeze bag  </v>
          </cell>
          <cell r="D598" t="str">
            <v>z-2004DF700</v>
          </cell>
          <cell r="E598">
            <v>-50</v>
          </cell>
          <cell r="F598">
            <v>-2191346.5</v>
          </cell>
        </row>
        <row r="599">
          <cell r="A599">
            <v>1911</v>
          </cell>
          <cell r="B599" t="str">
            <v>상품</v>
          </cell>
          <cell r="C599" t="str">
            <v xml:space="preserve">Sepacell                 </v>
          </cell>
          <cell r="D599" t="str">
            <v xml:space="preserve">PLX-5A                 </v>
          </cell>
          <cell r="E599">
            <v>3100</v>
          </cell>
          <cell r="F599">
            <v>41736138.033333331</v>
          </cell>
        </row>
        <row r="600">
          <cell r="A600">
            <v>1912</v>
          </cell>
          <cell r="B600" t="str">
            <v>상품</v>
          </cell>
          <cell r="C600" t="str">
            <v xml:space="preserve">Sepacell                 </v>
          </cell>
          <cell r="D600" t="str">
            <v xml:space="preserve">PLX-10N                 </v>
          </cell>
          <cell r="E600">
            <v>1798</v>
          </cell>
          <cell r="F600">
            <v>26584763.692941178</v>
          </cell>
        </row>
        <row r="601">
          <cell r="A601">
            <v>4002</v>
          </cell>
          <cell r="B601" t="str">
            <v>상품</v>
          </cell>
          <cell r="C601" t="str">
            <v xml:space="preserve">Plasmaflo                </v>
          </cell>
          <cell r="D601" t="str">
            <v xml:space="preserve">OP-05                   </v>
          </cell>
          <cell r="E601">
            <v>0</v>
          </cell>
          <cell r="F601">
            <v>0</v>
          </cell>
        </row>
        <row r="602">
          <cell r="A602">
            <v>4005</v>
          </cell>
          <cell r="B602" t="str">
            <v>상품</v>
          </cell>
          <cell r="C602" t="str">
            <v xml:space="preserve">Hemofilter               </v>
          </cell>
          <cell r="D602" t="str">
            <v xml:space="preserve">PAN-150                 </v>
          </cell>
          <cell r="E602">
            <v>0</v>
          </cell>
          <cell r="F602">
            <v>0</v>
          </cell>
        </row>
        <row r="603">
          <cell r="A603">
            <v>4006</v>
          </cell>
          <cell r="B603" t="str">
            <v>상품</v>
          </cell>
          <cell r="C603" t="str">
            <v xml:space="preserve">Plasmaflo                </v>
          </cell>
          <cell r="D603" t="str">
            <v xml:space="preserve">                        </v>
          </cell>
          <cell r="E603">
            <v>0</v>
          </cell>
          <cell r="F603">
            <v>0</v>
          </cell>
        </row>
        <row r="604">
          <cell r="A604">
            <v>4012</v>
          </cell>
          <cell r="B604" t="str">
            <v>상품</v>
          </cell>
          <cell r="C604" t="str">
            <v xml:space="preserve">Greenject - 10           </v>
          </cell>
          <cell r="D604" t="str">
            <v xml:space="preserve">                        </v>
          </cell>
          <cell r="E604">
            <v>0</v>
          </cell>
          <cell r="F604">
            <v>0</v>
          </cell>
        </row>
        <row r="605">
          <cell r="A605">
            <v>4013</v>
          </cell>
          <cell r="B605" t="str">
            <v>상품</v>
          </cell>
          <cell r="C605" t="str">
            <v xml:space="preserve">Greenject - 20           </v>
          </cell>
          <cell r="D605" t="str">
            <v xml:space="preserve">                        </v>
          </cell>
          <cell r="E605">
            <v>0</v>
          </cell>
          <cell r="F605">
            <v>0</v>
          </cell>
        </row>
        <row r="606">
          <cell r="A606">
            <v>4014</v>
          </cell>
          <cell r="B606" t="str">
            <v>상품</v>
          </cell>
          <cell r="C606" t="str">
            <v xml:space="preserve">Greenject - 30           </v>
          </cell>
          <cell r="D606" t="str">
            <v xml:space="preserve">                        </v>
          </cell>
          <cell r="E606">
            <v>0</v>
          </cell>
          <cell r="F606">
            <v>0</v>
          </cell>
        </row>
        <row r="607">
          <cell r="A607">
            <v>4015</v>
          </cell>
          <cell r="B607" t="str">
            <v>상품</v>
          </cell>
          <cell r="C607" t="str">
            <v xml:space="preserve">Greenject - 50           </v>
          </cell>
          <cell r="D607" t="str">
            <v xml:space="preserve">                        </v>
          </cell>
          <cell r="E607">
            <v>0</v>
          </cell>
          <cell r="F607">
            <v>0</v>
          </cell>
        </row>
        <row r="608">
          <cell r="A608">
            <v>4019</v>
          </cell>
          <cell r="B608" t="str">
            <v>상품</v>
          </cell>
          <cell r="C608" t="str">
            <v xml:space="preserve">Infa Print               </v>
          </cell>
          <cell r="D608" t="str">
            <v xml:space="preserve">                        </v>
          </cell>
          <cell r="E608">
            <v>3</v>
          </cell>
          <cell r="F608">
            <v>0</v>
          </cell>
        </row>
        <row r="609">
          <cell r="B609" t="str">
            <v>상품</v>
          </cell>
          <cell r="C609" t="str">
            <v xml:space="preserve">Sartoclean CA 30"        </v>
          </cell>
          <cell r="E609">
            <v>0</v>
          </cell>
          <cell r="F609">
            <v>0</v>
          </cell>
        </row>
      </sheetData>
      <sheetData sheetId="2" refreshError="1"/>
      <sheetData sheetId="3">
        <row r="5">
          <cell r="A5">
            <v>49</v>
          </cell>
          <cell r="B5" t="str">
            <v>Trocar</v>
          </cell>
          <cell r="D5">
            <v>71261</v>
          </cell>
          <cell r="E5">
            <v>22</v>
          </cell>
          <cell r="F5">
            <v>1567761</v>
          </cell>
          <cell r="M5">
            <v>22</v>
          </cell>
          <cell r="N5">
            <v>1567760</v>
          </cell>
          <cell r="O5">
            <v>14</v>
          </cell>
          <cell r="P5">
            <v>997666</v>
          </cell>
        </row>
        <row r="6">
          <cell r="A6">
            <v>53</v>
          </cell>
          <cell r="B6" t="str">
            <v>혈액투석기 (수입)</v>
          </cell>
          <cell r="C6" t="str">
            <v>AM-06</v>
          </cell>
          <cell r="D6">
            <v>17595</v>
          </cell>
          <cell r="G6">
            <v>420</v>
          </cell>
          <cell r="H6">
            <v>7390082</v>
          </cell>
          <cell r="I6">
            <v>100</v>
          </cell>
          <cell r="J6">
            <v>3014160</v>
          </cell>
          <cell r="M6">
            <v>320</v>
          </cell>
          <cell r="N6">
            <v>5630538</v>
          </cell>
        </row>
        <row r="7">
          <cell r="A7">
            <v>67</v>
          </cell>
          <cell r="B7" t="str">
            <v>혈액회로 (수입)</v>
          </cell>
          <cell r="C7" t="str">
            <v>BR-09</v>
          </cell>
          <cell r="D7">
            <v>5155</v>
          </cell>
          <cell r="E7">
            <v>287</v>
          </cell>
          <cell r="F7">
            <v>1479485</v>
          </cell>
          <cell r="I7">
            <v>-93</v>
          </cell>
          <cell r="J7">
            <v>-539400</v>
          </cell>
          <cell r="K7">
            <v>1</v>
          </cell>
          <cell r="L7">
            <v>5155</v>
          </cell>
          <cell r="M7">
            <v>379</v>
          </cell>
          <cell r="N7">
            <v>1953745</v>
          </cell>
        </row>
        <row r="8">
          <cell r="A8">
            <v>85</v>
          </cell>
          <cell r="B8" t="str">
            <v>Hemosorba</v>
          </cell>
          <cell r="C8" t="str">
            <v>CH-350</v>
          </cell>
          <cell r="D8">
            <v>189750</v>
          </cell>
          <cell r="E8">
            <v>73</v>
          </cell>
          <cell r="F8">
            <v>13851750</v>
          </cell>
          <cell r="I8">
            <v>3</v>
          </cell>
          <cell r="J8">
            <v>630000</v>
          </cell>
          <cell r="M8">
            <v>70</v>
          </cell>
          <cell r="N8">
            <v>13282500</v>
          </cell>
          <cell r="O8">
            <v>88</v>
          </cell>
          <cell r="P8">
            <v>16698000</v>
          </cell>
        </row>
        <row r="9">
          <cell r="A9">
            <v>116</v>
          </cell>
          <cell r="B9" t="str">
            <v>Infusion Pump</v>
          </cell>
          <cell r="D9">
            <v>1029600</v>
          </cell>
          <cell r="E9">
            <v>9</v>
          </cell>
          <cell r="F9">
            <v>9266400</v>
          </cell>
          <cell r="M9">
            <v>9</v>
          </cell>
          <cell r="N9">
            <v>9266400</v>
          </cell>
          <cell r="O9">
            <v>9</v>
          </cell>
          <cell r="P9">
            <v>9266400</v>
          </cell>
        </row>
        <row r="10">
          <cell r="A10">
            <v>246</v>
          </cell>
          <cell r="B10" t="str">
            <v>Vacuect Needle</v>
          </cell>
          <cell r="C10" t="str">
            <v>Multiple</v>
          </cell>
          <cell r="I10">
            <v>-1469</v>
          </cell>
          <cell r="J10">
            <v>-73587</v>
          </cell>
          <cell r="M10">
            <v>1469</v>
          </cell>
        </row>
        <row r="11">
          <cell r="A11">
            <v>280</v>
          </cell>
          <cell r="B11" t="str">
            <v>Monoject 1.8ML SC</v>
          </cell>
          <cell r="C11" t="str">
            <v>10.25*50</v>
          </cell>
          <cell r="D11">
            <v>62</v>
          </cell>
          <cell r="E11">
            <v>23000</v>
          </cell>
          <cell r="F11">
            <v>1434050</v>
          </cell>
          <cell r="M11">
            <v>23000</v>
          </cell>
          <cell r="N11">
            <v>1434050</v>
          </cell>
          <cell r="O11">
            <v>23000</v>
          </cell>
          <cell r="P11">
            <v>1434050</v>
          </cell>
        </row>
        <row r="12">
          <cell r="A12">
            <v>282</v>
          </cell>
          <cell r="B12" t="str">
            <v>Monoject 4.5ML SC</v>
          </cell>
          <cell r="C12" t="str">
            <v>13*75</v>
          </cell>
          <cell r="D12">
            <v>70</v>
          </cell>
          <cell r="E12">
            <v>7000</v>
          </cell>
          <cell r="F12">
            <v>495390</v>
          </cell>
          <cell r="M12">
            <v>7000</v>
          </cell>
          <cell r="N12">
            <v>495390</v>
          </cell>
          <cell r="O12">
            <v>7000</v>
          </cell>
          <cell r="P12">
            <v>495390</v>
          </cell>
        </row>
        <row r="13">
          <cell r="A13">
            <v>295</v>
          </cell>
          <cell r="B13" t="str">
            <v>Paper Tape</v>
          </cell>
          <cell r="C13" t="str">
            <v>310 1/2"</v>
          </cell>
          <cell r="D13">
            <v>211</v>
          </cell>
          <cell r="E13">
            <v>13206</v>
          </cell>
          <cell r="F13">
            <v>2786466</v>
          </cell>
          <cell r="I13">
            <v>1223</v>
          </cell>
          <cell r="J13">
            <v>143672</v>
          </cell>
          <cell r="K13">
            <v>168</v>
          </cell>
          <cell r="L13">
            <v>35448</v>
          </cell>
          <cell r="M13">
            <v>11815</v>
          </cell>
          <cell r="N13">
            <v>2492965</v>
          </cell>
          <cell r="O13">
            <v>11286</v>
          </cell>
          <cell r="P13">
            <v>2381346</v>
          </cell>
        </row>
        <row r="14">
          <cell r="A14">
            <v>296</v>
          </cell>
          <cell r="B14" t="str">
            <v>Paper Tape</v>
          </cell>
          <cell r="C14" t="str">
            <v>310 1"</v>
          </cell>
          <cell r="D14">
            <v>422</v>
          </cell>
          <cell r="E14">
            <v>48</v>
          </cell>
          <cell r="F14">
            <v>20256</v>
          </cell>
          <cell r="I14">
            <v>120</v>
          </cell>
          <cell r="J14">
            <v>49320</v>
          </cell>
          <cell r="M14">
            <v>-72</v>
          </cell>
          <cell r="N14">
            <v>-30384</v>
          </cell>
          <cell r="O14">
            <v>48</v>
          </cell>
          <cell r="P14">
            <v>20256</v>
          </cell>
        </row>
        <row r="15">
          <cell r="A15">
            <v>297</v>
          </cell>
          <cell r="B15" t="str">
            <v>Paper Tape</v>
          </cell>
          <cell r="C15" t="str">
            <v>315 1/2"</v>
          </cell>
          <cell r="D15">
            <v>211</v>
          </cell>
          <cell r="E15">
            <v>8880</v>
          </cell>
          <cell r="F15">
            <v>1873680</v>
          </cell>
          <cell r="I15">
            <v>48</v>
          </cell>
          <cell r="J15">
            <v>66576</v>
          </cell>
          <cell r="K15">
            <v>24</v>
          </cell>
          <cell r="L15">
            <v>5064</v>
          </cell>
          <cell r="M15">
            <v>8808</v>
          </cell>
          <cell r="N15">
            <v>1858488</v>
          </cell>
          <cell r="O15">
            <v>6456</v>
          </cell>
          <cell r="P15">
            <v>1362216</v>
          </cell>
        </row>
        <row r="16">
          <cell r="A16">
            <v>305</v>
          </cell>
          <cell r="B16" t="str">
            <v>Infusion Pump</v>
          </cell>
          <cell r="C16" t="str">
            <v>PFA-05</v>
          </cell>
          <cell r="D16">
            <v>1181250</v>
          </cell>
          <cell r="E16">
            <v>2</v>
          </cell>
          <cell r="F16">
            <v>2362500</v>
          </cell>
          <cell r="M16">
            <v>2</v>
          </cell>
          <cell r="N16">
            <v>2362500</v>
          </cell>
          <cell r="O16">
            <v>2</v>
          </cell>
          <cell r="P16">
            <v>2362500</v>
          </cell>
        </row>
        <row r="17">
          <cell r="A17">
            <v>366</v>
          </cell>
          <cell r="B17" t="str">
            <v>A.V.F Set(MEDIKIT)</v>
          </cell>
          <cell r="C17" t="str">
            <v>17G (SP-902S)</v>
          </cell>
          <cell r="D17">
            <v>339</v>
          </cell>
          <cell r="E17">
            <v>1249</v>
          </cell>
          <cell r="F17">
            <v>423748</v>
          </cell>
          <cell r="M17">
            <v>1249</v>
          </cell>
          <cell r="N17">
            <v>423747</v>
          </cell>
          <cell r="O17">
            <v>1249</v>
          </cell>
          <cell r="P17">
            <v>423747</v>
          </cell>
        </row>
        <row r="18">
          <cell r="A18">
            <v>374</v>
          </cell>
          <cell r="B18" t="str">
            <v>Chamber Holder</v>
          </cell>
          <cell r="D18">
            <v>867</v>
          </cell>
          <cell r="E18">
            <v>213</v>
          </cell>
          <cell r="F18">
            <v>184862</v>
          </cell>
          <cell r="M18">
            <v>213</v>
          </cell>
          <cell r="N18">
            <v>184861</v>
          </cell>
          <cell r="O18">
            <v>213</v>
          </cell>
          <cell r="P18">
            <v>184861</v>
          </cell>
        </row>
        <row r="19">
          <cell r="A19">
            <v>375</v>
          </cell>
          <cell r="B19" t="str">
            <v>Dialyzer Holder</v>
          </cell>
          <cell r="D19">
            <v>35245</v>
          </cell>
          <cell r="E19">
            <v>16</v>
          </cell>
          <cell r="F19">
            <v>563920</v>
          </cell>
          <cell r="M19">
            <v>16</v>
          </cell>
          <cell r="N19">
            <v>563920</v>
          </cell>
          <cell r="O19">
            <v>16</v>
          </cell>
          <cell r="P19">
            <v>563920</v>
          </cell>
        </row>
        <row r="20">
          <cell r="A20">
            <v>399</v>
          </cell>
          <cell r="B20" t="str">
            <v>Vacuject-Tube 5ML(3K)</v>
          </cell>
          <cell r="C20" t="str">
            <v>13*75</v>
          </cell>
          <cell r="D20">
            <v>53</v>
          </cell>
          <cell r="E20">
            <v>257100</v>
          </cell>
          <cell r="F20">
            <v>13829409</v>
          </cell>
          <cell r="M20">
            <v>257100</v>
          </cell>
          <cell r="N20">
            <v>13829409</v>
          </cell>
          <cell r="O20">
            <v>257100</v>
          </cell>
          <cell r="P20">
            <v>13829409</v>
          </cell>
        </row>
        <row r="21">
          <cell r="A21">
            <v>400</v>
          </cell>
          <cell r="B21" t="str">
            <v>Monoject 5ML(EDTA-3K)</v>
          </cell>
          <cell r="C21" t="str">
            <v>13*100</v>
          </cell>
          <cell r="D21">
            <v>53</v>
          </cell>
          <cell r="E21">
            <v>101198</v>
          </cell>
          <cell r="F21">
            <v>5379685</v>
          </cell>
          <cell r="M21">
            <v>101198</v>
          </cell>
          <cell r="N21">
            <v>5379684</v>
          </cell>
          <cell r="O21">
            <v>101198</v>
          </cell>
          <cell r="P21">
            <v>5379684</v>
          </cell>
        </row>
        <row r="22">
          <cell r="A22">
            <v>401</v>
          </cell>
          <cell r="B22" t="str">
            <v>Monoject 7ML Plain</v>
          </cell>
          <cell r="C22" t="str">
            <v>13*100</v>
          </cell>
          <cell r="D22">
            <v>59</v>
          </cell>
          <cell r="E22">
            <v>11800</v>
          </cell>
          <cell r="F22">
            <v>706466</v>
          </cell>
          <cell r="I22">
            <v>10000</v>
          </cell>
          <cell r="J22">
            <v>450000</v>
          </cell>
          <cell r="M22">
            <v>1800</v>
          </cell>
          <cell r="N22">
            <v>107766</v>
          </cell>
          <cell r="O22">
            <v>1800</v>
          </cell>
          <cell r="P22">
            <v>107766</v>
          </cell>
        </row>
        <row r="23">
          <cell r="A23">
            <v>405</v>
          </cell>
          <cell r="B23" t="str">
            <v>Monoject 10ML(Plain)</v>
          </cell>
          <cell r="C23" t="str">
            <v>16*100</v>
          </cell>
          <cell r="D23">
            <v>67</v>
          </cell>
          <cell r="E23">
            <v>2900</v>
          </cell>
          <cell r="F23">
            <v>195692</v>
          </cell>
          <cell r="M23">
            <v>2900</v>
          </cell>
          <cell r="N23">
            <v>195692</v>
          </cell>
          <cell r="O23">
            <v>2900</v>
          </cell>
          <cell r="P23">
            <v>195692</v>
          </cell>
        </row>
        <row r="24">
          <cell r="A24">
            <v>409</v>
          </cell>
          <cell r="B24" t="str">
            <v>Monoject 15ML(Plain)</v>
          </cell>
          <cell r="C24" t="str">
            <v>16*125</v>
          </cell>
          <cell r="D24">
            <v>71</v>
          </cell>
          <cell r="E24">
            <v>18000</v>
          </cell>
          <cell r="F24">
            <v>1288260</v>
          </cell>
          <cell r="M24">
            <v>18000</v>
          </cell>
          <cell r="N24">
            <v>1288260</v>
          </cell>
          <cell r="O24">
            <v>18000</v>
          </cell>
          <cell r="P24">
            <v>1288260</v>
          </cell>
        </row>
        <row r="25">
          <cell r="A25">
            <v>450</v>
          </cell>
          <cell r="B25" t="str">
            <v>Multiple Needle</v>
          </cell>
          <cell r="C25" t="str">
            <v>21G 1 1/2</v>
          </cell>
          <cell r="D25">
            <v>39</v>
          </cell>
          <cell r="E25">
            <v>3000</v>
          </cell>
          <cell r="F25">
            <v>118770</v>
          </cell>
          <cell r="K25">
            <v>100</v>
          </cell>
          <cell r="L25">
            <v>3959</v>
          </cell>
          <cell r="M25">
            <v>2900</v>
          </cell>
          <cell r="N25">
            <v>114811</v>
          </cell>
          <cell r="O25">
            <v>2900</v>
          </cell>
          <cell r="P25">
            <v>114811</v>
          </cell>
        </row>
        <row r="26">
          <cell r="A26">
            <v>454</v>
          </cell>
          <cell r="B26" t="str">
            <v>혈액투석기 (수입)</v>
          </cell>
          <cell r="C26" t="str">
            <v>AM-SD-300</v>
          </cell>
          <cell r="D26">
            <v>17129</v>
          </cell>
          <cell r="G26">
            <v>4620</v>
          </cell>
          <cell r="H26">
            <v>79138650</v>
          </cell>
          <cell r="I26">
            <v>4620</v>
          </cell>
          <cell r="J26">
            <v>79062064</v>
          </cell>
        </row>
        <row r="27">
          <cell r="A27">
            <v>484</v>
          </cell>
          <cell r="B27" t="str">
            <v>Vivac Vaccum Unit</v>
          </cell>
          <cell r="D27">
            <v>383000</v>
          </cell>
          <cell r="E27">
            <v>4</v>
          </cell>
          <cell r="F27">
            <v>1532000</v>
          </cell>
          <cell r="M27">
            <v>4</v>
          </cell>
          <cell r="N27">
            <v>1532000</v>
          </cell>
          <cell r="O27">
            <v>4</v>
          </cell>
          <cell r="P27">
            <v>1532000</v>
          </cell>
        </row>
        <row r="28">
          <cell r="A28">
            <v>494</v>
          </cell>
          <cell r="B28" t="str">
            <v>Fine Catheter</v>
          </cell>
          <cell r="C28" t="str">
            <v>MDMPF - 1511</v>
          </cell>
          <cell r="D28">
            <v>42120</v>
          </cell>
          <cell r="E28">
            <v>30</v>
          </cell>
          <cell r="F28">
            <v>1263600</v>
          </cell>
          <cell r="M28">
            <v>30</v>
          </cell>
          <cell r="N28">
            <v>1263600</v>
          </cell>
          <cell r="O28">
            <v>30</v>
          </cell>
          <cell r="P28">
            <v>1263600</v>
          </cell>
        </row>
        <row r="29">
          <cell r="A29">
            <v>508</v>
          </cell>
          <cell r="B29" t="str">
            <v>Sepacell</v>
          </cell>
          <cell r="C29" t="str">
            <v>R 500N</v>
          </cell>
          <cell r="D29">
            <v>11482</v>
          </cell>
          <cell r="E29">
            <v>2992</v>
          </cell>
          <cell r="F29">
            <v>29420336</v>
          </cell>
          <cell r="G29">
            <v>5500</v>
          </cell>
          <cell r="H29">
            <v>68090838</v>
          </cell>
          <cell r="I29">
            <v>15500</v>
          </cell>
          <cell r="J29">
            <v>282350393</v>
          </cell>
          <cell r="K29">
            <v>42</v>
          </cell>
          <cell r="L29">
            <v>482273</v>
          </cell>
          <cell r="M29">
            <v>-7050</v>
          </cell>
          <cell r="N29">
            <v>-80953106</v>
          </cell>
          <cell r="O29">
            <v>1770</v>
          </cell>
          <cell r="P29">
            <v>20324396</v>
          </cell>
        </row>
        <row r="30">
          <cell r="A30">
            <v>521</v>
          </cell>
          <cell r="B30" t="str">
            <v>Clot Remover</v>
          </cell>
          <cell r="C30" t="str">
            <v>CR-1</v>
          </cell>
          <cell r="D30">
            <v>240000</v>
          </cell>
          <cell r="E30">
            <v>1</v>
          </cell>
          <cell r="F30">
            <v>240000</v>
          </cell>
          <cell r="M30">
            <v>1</v>
          </cell>
          <cell r="N30">
            <v>240000</v>
          </cell>
          <cell r="O30">
            <v>1</v>
          </cell>
          <cell r="P30">
            <v>240000</v>
          </cell>
        </row>
        <row r="31">
          <cell r="A31">
            <v>526</v>
          </cell>
          <cell r="B31" t="str">
            <v>복강 Catheter</v>
          </cell>
          <cell r="C31" t="str">
            <v>Tenck. 2cuff(성인용)</v>
          </cell>
          <cell r="D31">
            <v>66633</v>
          </cell>
          <cell r="G31">
            <v>60</v>
          </cell>
          <cell r="H31">
            <v>3998038</v>
          </cell>
          <cell r="M31">
            <v>60</v>
          </cell>
          <cell r="N31">
            <v>3998037</v>
          </cell>
        </row>
        <row r="32">
          <cell r="A32">
            <v>537</v>
          </cell>
          <cell r="B32" t="str">
            <v>Stencils</v>
          </cell>
          <cell r="C32" t="str">
            <v>ST-SN-T2</v>
          </cell>
          <cell r="D32">
            <v>2430</v>
          </cell>
          <cell r="E32">
            <v>997</v>
          </cell>
          <cell r="F32">
            <v>2422710</v>
          </cell>
          <cell r="K32">
            <v>50</v>
          </cell>
          <cell r="L32">
            <v>121500</v>
          </cell>
          <cell r="M32">
            <v>947</v>
          </cell>
          <cell r="N32">
            <v>2301210</v>
          </cell>
          <cell r="O32">
            <v>947</v>
          </cell>
          <cell r="P32">
            <v>2301210</v>
          </cell>
        </row>
        <row r="33">
          <cell r="A33">
            <v>555</v>
          </cell>
          <cell r="B33" t="str">
            <v>Perito Cat</v>
          </cell>
          <cell r="C33" t="str">
            <v>성인용</v>
          </cell>
          <cell r="D33">
            <v>11000</v>
          </cell>
          <cell r="E33">
            <v>190</v>
          </cell>
          <cell r="F33">
            <v>2090000</v>
          </cell>
          <cell r="M33">
            <v>190</v>
          </cell>
          <cell r="N33">
            <v>2090000</v>
          </cell>
          <cell r="O33">
            <v>170</v>
          </cell>
          <cell r="P33">
            <v>1870000</v>
          </cell>
        </row>
        <row r="34">
          <cell r="A34">
            <v>559</v>
          </cell>
          <cell r="B34" t="str">
            <v>Vacuject-Tube 7ML(RC)</v>
          </cell>
          <cell r="C34" t="str">
            <v>16*75</v>
          </cell>
          <cell r="D34">
            <v>59</v>
          </cell>
          <cell r="E34">
            <v>132200</v>
          </cell>
          <cell r="F34">
            <v>7868544</v>
          </cell>
          <cell r="K34">
            <v>100</v>
          </cell>
          <cell r="L34">
            <v>5952</v>
          </cell>
          <cell r="M34">
            <v>132100</v>
          </cell>
          <cell r="N34">
            <v>7862592</v>
          </cell>
          <cell r="O34">
            <v>132100</v>
          </cell>
          <cell r="P34">
            <v>7862592</v>
          </cell>
        </row>
        <row r="35">
          <cell r="A35">
            <v>562</v>
          </cell>
          <cell r="B35" t="str">
            <v>Swanneck Catheter</v>
          </cell>
          <cell r="C35" t="str">
            <v>SN-T2-Left</v>
          </cell>
          <cell r="D35">
            <v>121265</v>
          </cell>
          <cell r="G35">
            <v>30</v>
          </cell>
          <cell r="H35">
            <v>3637965</v>
          </cell>
          <cell r="M35">
            <v>30</v>
          </cell>
          <cell r="N35">
            <v>3637965</v>
          </cell>
        </row>
        <row r="36">
          <cell r="A36">
            <v>564</v>
          </cell>
          <cell r="B36" t="str">
            <v>Micropore  #1530-0</v>
          </cell>
          <cell r="C36" t="str">
            <v>1/2" * 9.14 m</v>
          </cell>
          <cell r="D36">
            <v>4320</v>
          </cell>
          <cell r="E36">
            <v>3</v>
          </cell>
          <cell r="F36">
            <v>12960</v>
          </cell>
          <cell r="M36">
            <v>3</v>
          </cell>
          <cell r="N36">
            <v>12960</v>
          </cell>
          <cell r="O36">
            <v>3</v>
          </cell>
          <cell r="P36">
            <v>12960</v>
          </cell>
        </row>
        <row r="37">
          <cell r="A37">
            <v>573</v>
          </cell>
          <cell r="B37" t="str">
            <v>Vacuject-Tube 5ML(적십자)</v>
          </cell>
          <cell r="C37" t="str">
            <v>13*75</v>
          </cell>
          <cell r="D37">
            <v>54</v>
          </cell>
          <cell r="E37">
            <v>60000</v>
          </cell>
          <cell r="F37">
            <v>3287400</v>
          </cell>
          <cell r="M37">
            <v>60000</v>
          </cell>
          <cell r="N37">
            <v>3287400</v>
          </cell>
          <cell r="O37">
            <v>60000</v>
          </cell>
          <cell r="P37">
            <v>3287400</v>
          </cell>
        </row>
        <row r="38">
          <cell r="A38">
            <v>582</v>
          </cell>
          <cell r="B38" t="str">
            <v>주사침분리통</v>
          </cell>
          <cell r="D38">
            <v>3000</v>
          </cell>
          <cell r="E38">
            <v>233</v>
          </cell>
          <cell r="F38">
            <v>699000</v>
          </cell>
          <cell r="M38">
            <v>233</v>
          </cell>
          <cell r="N38">
            <v>699000</v>
          </cell>
          <cell r="O38">
            <v>233</v>
          </cell>
          <cell r="P38">
            <v>699000</v>
          </cell>
        </row>
        <row r="39">
          <cell r="A39">
            <v>598</v>
          </cell>
          <cell r="B39" t="str">
            <v>AVI Pump</v>
          </cell>
          <cell r="C39" t="str">
            <v>3M</v>
          </cell>
          <cell r="D39">
            <v>1379500</v>
          </cell>
          <cell r="E39">
            <v>3</v>
          </cell>
          <cell r="F39">
            <v>4138500</v>
          </cell>
          <cell r="M39">
            <v>3</v>
          </cell>
          <cell r="N39">
            <v>4138500</v>
          </cell>
          <cell r="O39">
            <v>3</v>
          </cell>
          <cell r="P39">
            <v>4138500</v>
          </cell>
        </row>
        <row r="40">
          <cell r="A40">
            <v>602</v>
          </cell>
          <cell r="B40" t="str">
            <v>Tegaderm #1624</v>
          </cell>
          <cell r="C40" t="str">
            <v>6 * 7cm</v>
          </cell>
          <cell r="D40">
            <v>17000</v>
          </cell>
          <cell r="E40">
            <v>9</v>
          </cell>
          <cell r="F40">
            <v>153000</v>
          </cell>
          <cell r="M40">
            <v>9</v>
          </cell>
          <cell r="N40">
            <v>153000</v>
          </cell>
          <cell r="O40">
            <v>9</v>
          </cell>
          <cell r="P40">
            <v>153000</v>
          </cell>
        </row>
        <row r="41">
          <cell r="A41">
            <v>616</v>
          </cell>
          <cell r="B41" t="str">
            <v>Steri-Strip #R1548</v>
          </cell>
          <cell r="C41" t="str">
            <v>1 * 5"</v>
          </cell>
          <cell r="D41">
            <v>30000</v>
          </cell>
          <cell r="E41">
            <v>4</v>
          </cell>
          <cell r="F41">
            <v>120000</v>
          </cell>
          <cell r="M41">
            <v>4</v>
          </cell>
          <cell r="N41">
            <v>120000</v>
          </cell>
          <cell r="O41">
            <v>4</v>
          </cell>
          <cell r="P41">
            <v>120000</v>
          </cell>
        </row>
        <row r="42">
          <cell r="A42">
            <v>623</v>
          </cell>
          <cell r="B42" t="str">
            <v>Assembled Needle</v>
          </cell>
          <cell r="C42" t="str">
            <v>(20G~26G)</v>
          </cell>
          <cell r="D42">
            <v>6</v>
          </cell>
          <cell r="E42">
            <v>4240000</v>
          </cell>
          <cell r="F42">
            <v>28408000</v>
          </cell>
          <cell r="I42">
            <v>1800000</v>
          </cell>
          <cell r="J42">
            <v>12852400</v>
          </cell>
          <cell r="M42">
            <v>2440000</v>
          </cell>
          <cell r="N42">
            <v>16348000</v>
          </cell>
          <cell r="O42">
            <v>1860000</v>
          </cell>
          <cell r="P42">
            <v>12462000</v>
          </cell>
        </row>
        <row r="43">
          <cell r="A43">
            <v>636</v>
          </cell>
          <cell r="B43" t="str">
            <v>Vacuject-Tube 7ML(2K)</v>
          </cell>
          <cell r="C43" t="str">
            <v>16*75</v>
          </cell>
          <cell r="D43">
            <v>57</v>
          </cell>
          <cell r="E43">
            <v>70000</v>
          </cell>
          <cell r="F43">
            <v>4054400</v>
          </cell>
          <cell r="M43">
            <v>70000</v>
          </cell>
          <cell r="N43">
            <v>4054400</v>
          </cell>
          <cell r="O43">
            <v>70000</v>
          </cell>
          <cell r="P43">
            <v>4054400</v>
          </cell>
        </row>
        <row r="44">
          <cell r="A44">
            <v>670</v>
          </cell>
          <cell r="B44" t="str">
            <v>Vacuject-Tube 7ML(3K)</v>
          </cell>
          <cell r="C44" t="str">
            <v>13*100</v>
          </cell>
          <cell r="D44">
            <v>53</v>
          </cell>
          <cell r="E44">
            <v>100</v>
          </cell>
          <cell r="F44">
            <v>5379</v>
          </cell>
          <cell r="M44">
            <v>100</v>
          </cell>
          <cell r="N44">
            <v>5379</v>
          </cell>
          <cell r="O44">
            <v>100</v>
          </cell>
          <cell r="P44">
            <v>5379</v>
          </cell>
        </row>
        <row r="45">
          <cell r="A45">
            <v>692</v>
          </cell>
          <cell r="B45" t="str">
            <v>Hemofilter</v>
          </cell>
          <cell r="C45" t="str">
            <v>PAN-50P/03</v>
          </cell>
          <cell r="D45">
            <v>45222</v>
          </cell>
          <cell r="G45">
            <v>174</v>
          </cell>
          <cell r="H45">
            <v>7868746</v>
          </cell>
          <cell r="I45">
            <v>152</v>
          </cell>
          <cell r="J45">
            <v>11711917</v>
          </cell>
          <cell r="K45">
            <v>1</v>
          </cell>
          <cell r="L45">
            <v>45222</v>
          </cell>
          <cell r="M45">
            <v>21</v>
          </cell>
          <cell r="N45">
            <v>949676</v>
          </cell>
        </row>
        <row r="46">
          <cell r="A46">
            <v>723</v>
          </cell>
          <cell r="B46" t="str">
            <v>Sepacell</v>
          </cell>
          <cell r="C46" t="str">
            <v>R 500A</v>
          </cell>
          <cell r="D46">
            <v>10832</v>
          </cell>
          <cell r="E46">
            <v>4483</v>
          </cell>
          <cell r="F46">
            <v>44081339</v>
          </cell>
          <cell r="G46">
            <v>8200</v>
          </cell>
          <cell r="H46">
            <v>93306538</v>
          </cell>
          <cell r="I46">
            <v>13684</v>
          </cell>
          <cell r="J46">
            <v>252890665</v>
          </cell>
          <cell r="K46">
            <v>97</v>
          </cell>
          <cell r="L46">
            <v>1050746</v>
          </cell>
          <cell r="M46">
            <v>-1098</v>
          </cell>
          <cell r="N46">
            <v>-11894022</v>
          </cell>
          <cell r="O46">
            <v>1385</v>
          </cell>
          <cell r="P46">
            <v>15002933</v>
          </cell>
        </row>
        <row r="47">
          <cell r="A47">
            <v>724</v>
          </cell>
          <cell r="B47" t="str">
            <v>Sepacell</v>
          </cell>
          <cell r="C47" t="str">
            <v>PL-10N</v>
          </cell>
          <cell r="D47">
            <v>15956</v>
          </cell>
          <cell r="E47">
            <v>14</v>
          </cell>
          <cell r="F47">
            <v>223384</v>
          </cell>
          <cell r="I47">
            <v>-20</v>
          </cell>
          <cell r="J47">
            <v>-377660</v>
          </cell>
          <cell r="M47">
            <v>34</v>
          </cell>
          <cell r="N47">
            <v>542504</v>
          </cell>
          <cell r="O47">
            <v>14</v>
          </cell>
          <cell r="P47">
            <v>223384</v>
          </cell>
        </row>
        <row r="48">
          <cell r="A48">
            <v>725</v>
          </cell>
          <cell r="B48" t="str">
            <v>혈액투석기 (수입)</v>
          </cell>
          <cell r="C48" t="str">
            <v>AM-40M-SD</v>
          </cell>
          <cell r="D48">
            <v>9956</v>
          </cell>
          <cell r="E48">
            <v>512</v>
          </cell>
          <cell r="F48">
            <v>3629056</v>
          </cell>
          <cell r="G48">
            <v>3000</v>
          </cell>
          <cell r="H48">
            <v>31339641</v>
          </cell>
          <cell r="I48">
            <v>-933</v>
          </cell>
          <cell r="J48">
            <v>-6934800</v>
          </cell>
          <cell r="M48">
            <v>4445</v>
          </cell>
          <cell r="N48">
            <v>44258501</v>
          </cell>
          <cell r="O48">
            <v>3</v>
          </cell>
          <cell r="P48">
            <v>29870</v>
          </cell>
        </row>
        <row r="49">
          <cell r="A49">
            <v>726</v>
          </cell>
          <cell r="B49" t="str">
            <v>혈액투석기 (수입)</v>
          </cell>
          <cell r="C49" t="str">
            <v>AM-50M-SD</v>
          </cell>
          <cell r="D49">
            <v>10286</v>
          </cell>
          <cell r="E49">
            <v>701</v>
          </cell>
          <cell r="F49">
            <v>4968688</v>
          </cell>
          <cell r="G49">
            <v>14004</v>
          </cell>
          <cell r="H49">
            <v>146293446</v>
          </cell>
          <cell r="I49">
            <v>-5695</v>
          </cell>
          <cell r="J49">
            <v>-55404900</v>
          </cell>
          <cell r="M49">
            <v>20400</v>
          </cell>
          <cell r="N49">
            <v>209843422</v>
          </cell>
          <cell r="O49">
            <v>701</v>
          </cell>
          <cell r="P49">
            <v>7210796</v>
          </cell>
        </row>
        <row r="50">
          <cell r="A50">
            <v>727</v>
          </cell>
          <cell r="B50" t="str">
            <v>혈액투석기 (수입)</v>
          </cell>
          <cell r="C50" t="str">
            <v>AM-50H-SD</v>
          </cell>
          <cell r="D50">
            <v>10049</v>
          </cell>
          <cell r="E50">
            <v>241</v>
          </cell>
          <cell r="F50">
            <v>1708208</v>
          </cell>
          <cell r="G50">
            <v>1800</v>
          </cell>
          <cell r="H50">
            <v>18803785</v>
          </cell>
          <cell r="I50">
            <v>-344</v>
          </cell>
          <cell r="J50">
            <v>-4448800</v>
          </cell>
          <cell r="M50">
            <v>2385</v>
          </cell>
          <cell r="N50">
            <v>23969183</v>
          </cell>
          <cell r="O50">
            <v>241</v>
          </cell>
          <cell r="P50">
            <v>2422043</v>
          </cell>
        </row>
        <row r="51">
          <cell r="A51">
            <v>733</v>
          </cell>
          <cell r="B51" t="str">
            <v>Sepacell</v>
          </cell>
          <cell r="C51" t="str">
            <v>PL-10A</v>
          </cell>
          <cell r="D51">
            <v>15956</v>
          </cell>
          <cell r="E51">
            <v>5</v>
          </cell>
          <cell r="F51">
            <v>79780</v>
          </cell>
          <cell r="I51">
            <v>100</v>
          </cell>
          <cell r="J51">
            <v>3200000</v>
          </cell>
          <cell r="M51">
            <v>-95</v>
          </cell>
          <cell r="N51">
            <v>-1515820</v>
          </cell>
          <cell r="O51">
            <v>5</v>
          </cell>
          <cell r="P51">
            <v>79780</v>
          </cell>
        </row>
        <row r="52">
          <cell r="A52">
            <v>743</v>
          </cell>
          <cell r="B52" t="str">
            <v>Sepacell</v>
          </cell>
          <cell r="C52" t="str">
            <v>PL-5A</v>
          </cell>
          <cell r="D52">
            <v>14231</v>
          </cell>
          <cell r="E52">
            <v>2</v>
          </cell>
          <cell r="F52">
            <v>28462</v>
          </cell>
          <cell r="M52">
            <v>2</v>
          </cell>
          <cell r="N52">
            <v>28462</v>
          </cell>
          <cell r="O52">
            <v>2</v>
          </cell>
          <cell r="P52">
            <v>28462</v>
          </cell>
        </row>
        <row r="53">
          <cell r="A53">
            <v>746</v>
          </cell>
          <cell r="B53" t="str">
            <v>Hemofilter</v>
          </cell>
          <cell r="C53" t="str">
            <v>PAN-250/06</v>
          </cell>
          <cell r="D53">
            <v>37295</v>
          </cell>
          <cell r="E53">
            <v>121</v>
          </cell>
          <cell r="F53">
            <v>3663154</v>
          </cell>
          <cell r="G53">
            <v>450</v>
          </cell>
          <cell r="H53">
            <v>17632365</v>
          </cell>
          <cell r="I53">
            <v>190</v>
          </cell>
          <cell r="J53">
            <v>15405000</v>
          </cell>
          <cell r="K53">
            <v>1</v>
          </cell>
          <cell r="L53">
            <v>37295</v>
          </cell>
          <cell r="M53">
            <v>380</v>
          </cell>
          <cell r="N53">
            <v>14172149</v>
          </cell>
          <cell r="O53">
            <v>220</v>
          </cell>
          <cell r="P53">
            <v>8204928</v>
          </cell>
        </row>
        <row r="54">
          <cell r="A54">
            <v>776</v>
          </cell>
          <cell r="B54" t="str">
            <v>Prosorba</v>
          </cell>
          <cell r="D54">
            <v>407777</v>
          </cell>
          <cell r="E54">
            <v>8</v>
          </cell>
          <cell r="F54">
            <v>3262216</v>
          </cell>
          <cell r="K54">
            <v>1</v>
          </cell>
          <cell r="L54">
            <v>407777</v>
          </cell>
          <cell r="M54">
            <v>7</v>
          </cell>
          <cell r="N54">
            <v>2854439</v>
          </cell>
          <cell r="O54">
            <v>7</v>
          </cell>
          <cell r="P54">
            <v>2854439</v>
          </cell>
        </row>
        <row r="55">
          <cell r="A55">
            <v>808</v>
          </cell>
          <cell r="B55" t="str">
            <v>A.V.F Set(MEDIKIT)</v>
          </cell>
          <cell r="C55" t="str">
            <v>16G (SP-902S)</v>
          </cell>
          <cell r="D55">
            <v>455</v>
          </cell>
          <cell r="E55">
            <v>749</v>
          </cell>
          <cell r="F55">
            <v>277879</v>
          </cell>
          <cell r="G55">
            <v>550000</v>
          </cell>
          <cell r="H55">
            <v>250429654</v>
          </cell>
          <cell r="I55">
            <v>756150</v>
          </cell>
          <cell r="J55">
            <v>351985000</v>
          </cell>
          <cell r="M55">
            <v>-205401</v>
          </cell>
          <cell r="N55">
            <v>-93500992</v>
          </cell>
          <cell r="O55">
            <v>100749</v>
          </cell>
          <cell r="P55">
            <v>45862149</v>
          </cell>
        </row>
        <row r="56">
          <cell r="A56">
            <v>832</v>
          </cell>
          <cell r="B56" t="str">
            <v>Disposable Skin Stapler</v>
          </cell>
          <cell r="C56" t="str">
            <v>PGX-35R</v>
          </cell>
          <cell r="D56">
            <v>70000</v>
          </cell>
          <cell r="E56">
            <v>1</v>
          </cell>
          <cell r="F56">
            <v>70000</v>
          </cell>
          <cell r="M56">
            <v>1</v>
          </cell>
          <cell r="N56">
            <v>70000</v>
          </cell>
          <cell r="O56">
            <v>1</v>
          </cell>
          <cell r="P56">
            <v>70000</v>
          </cell>
        </row>
        <row r="57">
          <cell r="A57">
            <v>833</v>
          </cell>
          <cell r="B57" t="str">
            <v>Disposable Skin Stapler</v>
          </cell>
          <cell r="C57" t="str">
            <v>PGX-35W</v>
          </cell>
          <cell r="D57">
            <v>70000</v>
          </cell>
          <cell r="E57">
            <v>2</v>
          </cell>
          <cell r="F57">
            <v>140000</v>
          </cell>
          <cell r="M57">
            <v>2</v>
          </cell>
          <cell r="N57">
            <v>140000</v>
          </cell>
          <cell r="O57">
            <v>2</v>
          </cell>
          <cell r="P57">
            <v>140000</v>
          </cell>
        </row>
        <row r="58">
          <cell r="A58">
            <v>835</v>
          </cell>
          <cell r="B58" t="str">
            <v>Haemonetics 부품</v>
          </cell>
          <cell r="C58" t="str">
            <v>포장자재</v>
          </cell>
        </row>
        <row r="59">
          <cell r="A59">
            <v>847</v>
          </cell>
          <cell r="B59" t="str">
            <v>One Pipette</v>
          </cell>
          <cell r="C59" t="str">
            <v>1-20ml</v>
          </cell>
          <cell r="D59">
            <v>125000</v>
          </cell>
          <cell r="E59">
            <v>5</v>
          </cell>
          <cell r="F59">
            <v>625000</v>
          </cell>
          <cell r="M59">
            <v>5</v>
          </cell>
          <cell r="N59">
            <v>625000</v>
          </cell>
          <cell r="O59">
            <v>5</v>
          </cell>
          <cell r="P59">
            <v>625000</v>
          </cell>
        </row>
        <row r="60">
          <cell r="A60">
            <v>848</v>
          </cell>
          <cell r="B60" t="str">
            <v>One Pipette</v>
          </cell>
          <cell r="C60" t="str">
            <v>20-200ml</v>
          </cell>
          <cell r="D60">
            <v>125000</v>
          </cell>
          <cell r="E60">
            <v>4</v>
          </cell>
          <cell r="F60">
            <v>500000</v>
          </cell>
          <cell r="M60">
            <v>4</v>
          </cell>
          <cell r="N60">
            <v>500000</v>
          </cell>
          <cell r="O60">
            <v>4</v>
          </cell>
          <cell r="P60">
            <v>500000</v>
          </cell>
        </row>
        <row r="61">
          <cell r="A61">
            <v>892</v>
          </cell>
          <cell r="B61" t="str">
            <v>Fine Catheter</v>
          </cell>
          <cell r="C61" t="str">
            <v>MAB-2010</v>
          </cell>
          <cell r="D61">
            <v>7113</v>
          </cell>
          <cell r="E61">
            <v>45</v>
          </cell>
          <cell r="F61">
            <v>320112</v>
          </cell>
          <cell r="M61">
            <v>45</v>
          </cell>
          <cell r="N61">
            <v>320112</v>
          </cell>
          <cell r="O61">
            <v>45</v>
          </cell>
          <cell r="P61">
            <v>320112</v>
          </cell>
        </row>
        <row r="62">
          <cell r="A62">
            <v>893</v>
          </cell>
          <cell r="B62" t="str">
            <v>Fine Catheter</v>
          </cell>
          <cell r="C62" t="str">
            <v>Msnpa-1708</v>
          </cell>
          <cell r="D62">
            <v>15912</v>
          </cell>
          <cell r="E62">
            <v>70</v>
          </cell>
          <cell r="F62">
            <v>1113840</v>
          </cell>
          <cell r="M62">
            <v>70</v>
          </cell>
          <cell r="N62">
            <v>1113840</v>
          </cell>
          <cell r="O62">
            <v>70</v>
          </cell>
          <cell r="P62">
            <v>1113840</v>
          </cell>
        </row>
        <row r="63">
          <cell r="A63">
            <v>962</v>
          </cell>
          <cell r="B63" t="str">
            <v>Adult Cardiac Sucker</v>
          </cell>
          <cell r="C63">
            <v>11009010</v>
          </cell>
          <cell r="D63">
            <v>4118</v>
          </cell>
          <cell r="E63">
            <v>50</v>
          </cell>
          <cell r="F63">
            <v>205900</v>
          </cell>
          <cell r="M63">
            <v>50</v>
          </cell>
          <cell r="N63">
            <v>205900</v>
          </cell>
          <cell r="O63">
            <v>50</v>
          </cell>
          <cell r="P63">
            <v>205900</v>
          </cell>
        </row>
        <row r="64">
          <cell r="A64">
            <v>1019</v>
          </cell>
          <cell r="B64" t="str">
            <v>Pediatric Arterial Filter</v>
          </cell>
          <cell r="C64" t="str">
            <v>소</v>
          </cell>
          <cell r="D64">
            <v>34376</v>
          </cell>
          <cell r="E64">
            <v>88</v>
          </cell>
          <cell r="F64">
            <v>3025088</v>
          </cell>
          <cell r="I64">
            <v>88</v>
          </cell>
          <cell r="J64">
            <v>1760000</v>
          </cell>
        </row>
        <row r="65">
          <cell r="A65">
            <v>1052</v>
          </cell>
          <cell r="B65" t="str">
            <v>Immusorba</v>
          </cell>
          <cell r="C65" t="str">
            <v>Im-TR 350</v>
          </cell>
          <cell r="D65">
            <v>514800</v>
          </cell>
          <cell r="E65">
            <v>12</v>
          </cell>
          <cell r="F65">
            <v>6177600</v>
          </cell>
          <cell r="M65">
            <v>12</v>
          </cell>
          <cell r="N65">
            <v>6177600</v>
          </cell>
          <cell r="O65">
            <v>12</v>
          </cell>
          <cell r="P65">
            <v>6177600</v>
          </cell>
        </row>
        <row r="66">
          <cell r="A66">
            <v>1053</v>
          </cell>
          <cell r="B66" t="str">
            <v>Immusorba</v>
          </cell>
          <cell r="C66" t="str">
            <v>Im-PM 350</v>
          </cell>
          <cell r="D66">
            <v>514800</v>
          </cell>
          <cell r="E66">
            <v>18</v>
          </cell>
          <cell r="F66">
            <v>9266400</v>
          </cell>
          <cell r="M66">
            <v>18</v>
          </cell>
          <cell r="N66">
            <v>9266400</v>
          </cell>
          <cell r="O66">
            <v>18</v>
          </cell>
          <cell r="P66">
            <v>9266400</v>
          </cell>
        </row>
        <row r="67">
          <cell r="A67">
            <v>1165</v>
          </cell>
          <cell r="B67" t="str">
            <v>One Pipette</v>
          </cell>
          <cell r="C67" t="str">
            <v>10-100ml</v>
          </cell>
          <cell r="D67">
            <v>125000</v>
          </cell>
          <cell r="E67">
            <v>10</v>
          </cell>
          <cell r="F67">
            <v>1250000</v>
          </cell>
          <cell r="M67">
            <v>10</v>
          </cell>
          <cell r="N67">
            <v>1250000</v>
          </cell>
          <cell r="O67">
            <v>10</v>
          </cell>
          <cell r="P67">
            <v>1250000</v>
          </cell>
        </row>
        <row r="68">
          <cell r="A68">
            <v>1189</v>
          </cell>
          <cell r="B68" t="str">
            <v>Kelly</v>
          </cell>
          <cell r="D68">
            <v>3000</v>
          </cell>
          <cell r="E68">
            <v>3600</v>
          </cell>
          <cell r="F68">
            <v>10800000</v>
          </cell>
          <cell r="I68">
            <v>150</v>
          </cell>
          <cell r="J68">
            <v>132000</v>
          </cell>
          <cell r="M68">
            <v>3450</v>
          </cell>
          <cell r="N68">
            <v>10350000</v>
          </cell>
          <cell r="O68">
            <v>2950</v>
          </cell>
          <cell r="P68">
            <v>8850000</v>
          </cell>
        </row>
        <row r="69">
          <cell r="A69">
            <v>1200</v>
          </cell>
          <cell r="B69" t="str">
            <v>전자혈압계</v>
          </cell>
          <cell r="C69" t="str">
            <v>401 B</v>
          </cell>
          <cell r="D69">
            <v>51563</v>
          </cell>
          <cell r="E69">
            <v>71</v>
          </cell>
          <cell r="F69">
            <v>3660973</v>
          </cell>
          <cell r="K69">
            <v>1</v>
          </cell>
          <cell r="L69">
            <v>51563</v>
          </cell>
          <cell r="M69">
            <v>70</v>
          </cell>
          <cell r="N69">
            <v>3609410</v>
          </cell>
          <cell r="O69">
            <v>60</v>
          </cell>
          <cell r="P69">
            <v>3093780</v>
          </cell>
        </row>
        <row r="70">
          <cell r="A70">
            <v>1388</v>
          </cell>
          <cell r="B70" t="str">
            <v>혈액투석기 (수입)</v>
          </cell>
          <cell r="C70" t="str">
            <v>AM-UP-75</v>
          </cell>
          <cell r="D70">
            <v>14175</v>
          </cell>
          <cell r="E70">
            <v>117</v>
          </cell>
          <cell r="F70">
            <v>1658475</v>
          </cell>
          <cell r="M70">
            <v>117</v>
          </cell>
          <cell r="N70">
            <v>1658475</v>
          </cell>
          <cell r="O70">
            <v>117</v>
          </cell>
          <cell r="P70">
            <v>1658475</v>
          </cell>
        </row>
        <row r="71">
          <cell r="A71">
            <v>1398</v>
          </cell>
          <cell r="B71" t="str">
            <v>전자혈압계</v>
          </cell>
          <cell r="C71" t="str">
            <v>411C</v>
          </cell>
          <cell r="D71">
            <v>60000</v>
          </cell>
          <cell r="E71">
            <v>156</v>
          </cell>
          <cell r="F71">
            <v>9360000</v>
          </cell>
          <cell r="I71">
            <v>5</v>
          </cell>
          <cell r="J71">
            <v>241000</v>
          </cell>
          <cell r="K71">
            <v>1</v>
          </cell>
          <cell r="L71">
            <v>60000</v>
          </cell>
          <cell r="M71">
            <v>150</v>
          </cell>
          <cell r="N71">
            <v>9000000</v>
          </cell>
          <cell r="O71">
            <v>140</v>
          </cell>
          <cell r="P71">
            <v>8400000</v>
          </cell>
        </row>
        <row r="72">
          <cell r="A72">
            <v>1507</v>
          </cell>
          <cell r="B72" t="str">
            <v>Monoject 5ML(Plain)</v>
          </cell>
          <cell r="C72" t="str">
            <v>13*75</v>
          </cell>
          <cell r="D72">
            <v>55</v>
          </cell>
          <cell r="E72">
            <v>179900</v>
          </cell>
          <cell r="F72">
            <v>10034822</v>
          </cell>
          <cell r="I72">
            <v>163000</v>
          </cell>
          <cell r="J72">
            <v>8446660</v>
          </cell>
          <cell r="M72">
            <v>16900</v>
          </cell>
          <cell r="N72">
            <v>942682</v>
          </cell>
          <cell r="O72">
            <v>16900</v>
          </cell>
          <cell r="P72">
            <v>942682</v>
          </cell>
        </row>
        <row r="73">
          <cell r="A73">
            <v>1548</v>
          </cell>
          <cell r="B73" t="str">
            <v>Paper Tape</v>
          </cell>
          <cell r="C73" t="str">
            <v>320 1/2"</v>
          </cell>
          <cell r="D73">
            <v>148</v>
          </cell>
          <cell r="E73">
            <v>27204</v>
          </cell>
          <cell r="F73">
            <v>4026192</v>
          </cell>
          <cell r="J73">
            <v>-190181</v>
          </cell>
          <cell r="K73">
            <v>24</v>
          </cell>
          <cell r="L73">
            <v>3552</v>
          </cell>
          <cell r="M73">
            <v>27180</v>
          </cell>
          <cell r="N73">
            <v>4022640</v>
          </cell>
          <cell r="O73">
            <v>26460</v>
          </cell>
          <cell r="P73">
            <v>3916080</v>
          </cell>
        </row>
        <row r="74">
          <cell r="A74">
            <v>1549</v>
          </cell>
          <cell r="B74" t="str">
            <v>Paper Tape</v>
          </cell>
          <cell r="C74" t="str">
            <v>320 1"</v>
          </cell>
          <cell r="D74">
            <v>148</v>
          </cell>
          <cell r="E74">
            <v>6840</v>
          </cell>
          <cell r="F74">
            <v>1012320</v>
          </cell>
          <cell r="I74">
            <v>1200</v>
          </cell>
          <cell r="J74">
            <v>739200</v>
          </cell>
          <cell r="K74">
            <v>72</v>
          </cell>
          <cell r="L74">
            <v>10656</v>
          </cell>
          <cell r="M74">
            <v>5568</v>
          </cell>
          <cell r="N74">
            <v>824064</v>
          </cell>
          <cell r="O74">
            <v>5556</v>
          </cell>
          <cell r="P74">
            <v>822288</v>
          </cell>
        </row>
        <row r="75">
          <cell r="A75">
            <v>1550</v>
          </cell>
          <cell r="B75" t="str">
            <v>Paper Tape</v>
          </cell>
          <cell r="C75" t="str">
            <v>356 1/2"</v>
          </cell>
          <cell r="D75">
            <v>148</v>
          </cell>
          <cell r="E75">
            <v>1356</v>
          </cell>
          <cell r="F75">
            <v>200688</v>
          </cell>
          <cell r="K75">
            <v>144</v>
          </cell>
          <cell r="L75">
            <v>21312</v>
          </cell>
          <cell r="M75">
            <v>1212</v>
          </cell>
          <cell r="N75">
            <v>179376</v>
          </cell>
          <cell r="O75">
            <v>1212</v>
          </cell>
          <cell r="P75">
            <v>179376</v>
          </cell>
        </row>
        <row r="76">
          <cell r="A76">
            <v>1551</v>
          </cell>
          <cell r="B76" t="str">
            <v>Paper Tape</v>
          </cell>
          <cell r="C76" t="str">
            <v>356 1"</v>
          </cell>
          <cell r="D76">
            <v>148</v>
          </cell>
          <cell r="E76">
            <v>12</v>
          </cell>
          <cell r="F76">
            <v>1776</v>
          </cell>
          <cell r="M76">
            <v>12</v>
          </cell>
          <cell r="N76">
            <v>1776</v>
          </cell>
          <cell r="O76">
            <v>12</v>
          </cell>
          <cell r="P76">
            <v>1776</v>
          </cell>
        </row>
        <row r="77">
          <cell r="A77">
            <v>1654</v>
          </cell>
          <cell r="B77" t="str">
            <v>Lancet (Cleanlet Kits)</v>
          </cell>
          <cell r="C77" t="str">
            <v>채혈용(1000/box)</v>
          </cell>
          <cell r="D77">
            <v>20</v>
          </cell>
          <cell r="E77">
            <v>297400</v>
          </cell>
          <cell r="F77">
            <v>5948000</v>
          </cell>
          <cell r="I77">
            <v>46000</v>
          </cell>
          <cell r="J77">
            <v>534000</v>
          </cell>
          <cell r="K77">
            <v>1000</v>
          </cell>
          <cell r="L77">
            <v>20000</v>
          </cell>
          <cell r="M77">
            <v>250400</v>
          </cell>
          <cell r="N77">
            <v>5008000</v>
          </cell>
          <cell r="O77">
            <v>234400</v>
          </cell>
          <cell r="P77">
            <v>4688000</v>
          </cell>
        </row>
        <row r="78">
          <cell r="A78">
            <v>1684</v>
          </cell>
          <cell r="B78" t="str">
            <v>R/O System</v>
          </cell>
          <cell r="C78" t="str">
            <v>M-3-PLUS</v>
          </cell>
          <cell r="D78">
            <v>11157253</v>
          </cell>
          <cell r="E78">
            <v>1</v>
          </cell>
          <cell r="F78">
            <v>11157253</v>
          </cell>
          <cell r="M78">
            <v>1</v>
          </cell>
          <cell r="N78">
            <v>11157253</v>
          </cell>
          <cell r="O78">
            <v>1</v>
          </cell>
          <cell r="P78">
            <v>11157253</v>
          </cell>
        </row>
        <row r="79">
          <cell r="A79">
            <v>1687</v>
          </cell>
          <cell r="B79" t="str">
            <v>I.V. Catheter(B)</v>
          </cell>
          <cell r="C79" t="str">
            <v>22G</v>
          </cell>
          <cell r="D79">
            <v>220</v>
          </cell>
          <cell r="E79">
            <v>27850</v>
          </cell>
          <cell r="F79">
            <v>6127000</v>
          </cell>
          <cell r="M79">
            <v>27850</v>
          </cell>
          <cell r="N79">
            <v>6127000</v>
          </cell>
          <cell r="O79">
            <v>27850</v>
          </cell>
          <cell r="P79">
            <v>6127000</v>
          </cell>
        </row>
        <row r="80">
          <cell r="A80">
            <v>1694</v>
          </cell>
          <cell r="B80" t="str">
            <v>Paper Tape</v>
          </cell>
          <cell r="C80" t="str">
            <v>330 1/2"</v>
          </cell>
          <cell r="D80">
            <v>148</v>
          </cell>
          <cell r="E80">
            <v>552</v>
          </cell>
          <cell r="F80">
            <v>81696</v>
          </cell>
          <cell r="K80">
            <v>264</v>
          </cell>
          <cell r="L80">
            <v>39072</v>
          </cell>
          <cell r="M80">
            <v>288</v>
          </cell>
          <cell r="N80">
            <v>42624</v>
          </cell>
          <cell r="O80">
            <v>288</v>
          </cell>
          <cell r="P80">
            <v>42624</v>
          </cell>
        </row>
        <row r="81">
          <cell r="A81">
            <v>1715</v>
          </cell>
          <cell r="B81" t="str">
            <v>I.V. Catheter(B)</v>
          </cell>
          <cell r="C81" t="str">
            <v>18G 1 1/4</v>
          </cell>
          <cell r="D81">
            <v>220</v>
          </cell>
          <cell r="E81">
            <v>11250</v>
          </cell>
          <cell r="F81">
            <v>2475000</v>
          </cell>
          <cell r="M81">
            <v>11250</v>
          </cell>
          <cell r="N81">
            <v>2475000</v>
          </cell>
          <cell r="O81">
            <v>11250</v>
          </cell>
          <cell r="P81">
            <v>2475000</v>
          </cell>
        </row>
        <row r="82">
          <cell r="A82">
            <v>1716</v>
          </cell>
          <cell r="B82" t="str">
            <v>I.V. Catheter(B)</v>
          </cell>
          <cell r="C82" t="str">
            <v>20G 1 1/4</v>
          </cell>
          <cell r="D82">
            <v>220</v>
          </cell>
          <cell r="E82">
            <v>2550</v>
          </cell>
          <cell r="F82">
            <v>561000</v>
          </cell>
          <cell r="M82">
            <v>2550</v>
          </cell>
          <cell r="N82">
            <v>561000</v>
          </cell>
          <cell r="O82">
            <v>2550</v>
          </cell>
          <cell r="P82">
            <v>561000</v>
          </cell>
        </row>
        <row r="83">
          <cell r="A83">
            <v>1733</v>
          </cell>
          <cell r="B83" t="str">
            <v>혈당측정기</v>
          </cell>
          <cell r="D83">
            <v>63000</v>
          </cell>
          <cell r="E83">
            <v>75</v>
          </cell>
          <cell r="F83">
            <v>4725000</v>
          </cell>
          <cell r="K83">
            <v>1</v>
          </cell>
          <cell r="L83">
            <v>63000</v>
          </cell>
          <cell r="M83">
            <v>74</v>
          </cell>
          <cell r="N83">
            <v>4662000</v>
          </cell>
          <cell r="O83">
            <v>74</v>
          </cell>
          <cell r="P83">
            <v>4662000</v>
          </cell>
        </row>
        <row r="84">
          <cell r="A84">
            <v>1757</v>
          </cell>
          <cell r="B84" t="str">
            <v>Multiple Needle</v>
          </cell>
          <cell r="C84" t="str">
            <v>22G 1 1/2</v>
          </cell>
          <cell r="D84">
            <v>52</v>
          </cell>
          <cell r="E84">
            <v>148800</v>
          </cell>
          <cell r="F84">
            <v>7880448</v>
          </cell>
          <cell r="K84">
            <v>100</v>
          </cell>
          <cell r="L84">
            <v>5296</v>
          </cell>
          <cell r="M84">
            <v>148700</v>
          </cell>
          <cell r="N84">
            <v>7875152</v>
          </cell>
          <cell r="O84">
            <v>148700</v>
          </cell>
          <cell r="P84">
            <v>7875152</v>
          </cell>
        </row>
        <row r="85">
          <cell r="A85">
            <v>1763</v>
          </cell>
          <cell r="B85" t="str">
            <v>Infusion Pump</v>
          </cell>
          <cell r="C85" t="str">
            <v>부품</v>
          </cell>
          <cell r="D85">
            <v>216000</v>
          </cell>
          <cell r="E85">
            <v>1</v>
          </cell>
          <cell r="F85">
            <v>216000</v>
          </cell>
          <cell r="M85">
            <v>1</v>
          </cell>
          <cell r="N85">
            <v>216000</v>
          </cell>
          <cell r="O85">
            <v>1</v>
          </cell>
          <cell r="P85">
            <v>216000</v>
          </cell>
        </row>
        <row r="86">
          <cell r="A86">
            <v>1765</v>
          </cell>
          <cell r="B86" t="str">
            <v>전자혈압계</v>
          </cell>
          <cell r="C86" t="str">
            <v>부품</v>
          </cell>
          <cell r="E86">
            <v>100</v>
          </cell>
          <cell r="M86">
            <v>100</v>
          </cell>
          <cell r="O86">
            <v>100</v>
          </cell>
        </row>
        <row r="87">
          <cell r="A87">
            <v>1775</v>
          </cell>
          <cell r="B87" t="str">
            <v>Selectra Dialysis Machine</v>
          </cell>
          <cell r="C87" t="str">
            <v>SL-6FD</v>
          </cell>
          <cell r="D87">
            <v>2995125</v>
          </cell>
          <cell r="E87">
            <v>1</v>
          </cell>
          <cell r="F87">
            <v>2995125</v>
          </cell>
          <cell r="M87">
            <v>1</v>
          </cell>
          <cell r="N87">
            <v>2995125</v>
          </cell>
          <cell r="O87">
            <v>1</v>
          </cell>
          <cell r="P87">
            <v>2995125</v>
          </cell>
        </row>
        <row r="88">
          <cell r="A88">
            <v>1776</v>
          </cell>
          <cell r="B88" t="str">
            <v>Selectra Dialysis Machine</v>
          </cell>
          <cell r="C88" t="str">
            <v>AMIGO-1</v>
          </cell>
          <cell r="D88">
            <v>1848420</v>
          </cell>
          <cell r="E88">
            <v>5</v>
          </cell>
          <cell r="F88">
            <v>9242100</v>
          </cell>
          <cell r="I88">
            <v>-10</v>
          </cell>
          <cell r="M88">
            <v>15</v>
          </cell>
          <cell r="N88">
            <v>27726300</v>
          </cell>
          <cell r="O88">
            <v>5</v>
          </cell>
          <cell r="P88">
            <v>9242100</v>
          </cell>
        </row>
        <row r="89">
          <cell r="A89">
            <v>1777</v>
          </cell>
          <cell r="B89" t="str">
            <v>Selectra Tubing Set</v>
          </cell>
          <cell r="C89" t="str">
            <v>ST-1A4U</v>
          </cell>
          <cell r="D89">
            <v>8802</v>
          </cell>
          <cell r="E89">
            <v>201</v>
          </cell>
          <cell r="F89">
            <v>1769202</v>
          </cell>
          <cell r="I89">
            <v>201</v>
          </cell>
          <cell r="J89">
            <v>1427100</v>
          </cell>
          <cell r="O89">
            <v>11</v>
          </cell>
          <cell r="P89">
            <v>96822</v>
          </cell>
        </row>
        <row r="90">
          <cell r="A90">
            <v>1778</v>
          </cell>
          <cell r="B90" t="str">
            <v>Selectra Tubing Set</v>
          </cell>
          <cell r="C90" t="str">
            <v>ST-1A6US</v>
          </cell>
          <cell r="D90">
            <v>12225</v>
          </cell>
          <cell r="E90">
            <v>369</v>
          </cell>
          <cell r="F90">
            <v>4511025</v>
          </cell>
          <cell r="M90">
            <v>369</v>
          </cell>
          <cell r="N90">
            <v>4511025</v>
          </cell>
          <cell r="O90">
            <v>369</v>
          </cell>
          <cell r="P90">
            <v>4511025</v>
          </cell>
        </row>
        <row r="91">
          <cell r="A91">
            <v>1779</v>
          </cell>
          <cell r="B91" t="str">
            <v>QC Cap</v>
          </cell>
          <cell r="C91" t="str">
            <v>QC-100</v>
          </cell>
          <cell r="D91">
            <v>978</v>
          </cell>
          <cell r="E91">
            <v>1500</v>
          </cell>
          <cell r="F91">
            <v>1467000</v>
          </cell>
          <cell r="I91">
            <v>1410</v>
          </cell>
          <cell r="J91">
            <v>1410000</v>
          </cell>
          <cell r="M91">
            <v>90</v>
          </cell>
          <cell r="N91">
            <v>88020</v>
          </cell>
          <cell r="O91">
            <v>450</v>
          </cell>
          <cell r="P91">
            <v>440100</v>
          </cell>
        </row>
        <row r="92">
          <cell r="A92">
            <v>1780</v>
          </cell>
          <cell r="B92" t="str">
            <v>QC Transfer Set</v>
          </cell>
          <cell r="C92" t="str">
            <v>QT-012C</v>
          </cell>
          <cell r="D92">
            <v>4401</v>
          </cell>
          <cell r="E92">
            <v>329</v>
          </cell>
          <cell r="F92">
            <v>1447929</v>
          </cell>
          <cell r="M92">
            <v>329</v>
          </cell>
          <cell r="N92">
            <v>1447929</v>
          </cell>
          <cell r="O92">
            <v>300</v>
          </cell>
          <cell r="P92">
            <v>1320300</v>
          </cell>
        </row>
        <row r="93">
          <cell r="A93">
            <v>1782</v>
          </cell>
          <cell r="B93" t="str">
            <v>Printing Paper</v>
          </cell>
          <cell r="C93" t="str">
            <v>MR-85</v>
          </cell>
          <cell r="D93">
            <v>9600</v>
          </cell>
          <cell r="E93">
            <v>36</v>
          </cell>
          <cell r="F93">
            <v>345600</v>
          </cell>
          <cell r="M93">
            <v>36</v>
          </cell>
          <cell r="N93">
            <v>345600</v>
          </cell>
          <cell r="O93">
            <v>36</v>
          </cell>
          <cell r="P93">
            <v>345600</v>
          </cell>
        </row>
        <row r="94">
          <cell r="A94">
            <v>1789</v>
          </cell>
          <cell r="B94" t="str">
            <v>Water Softner</v>
          </cell>
          <cell r="C94" t="str">
            <v>PV-60A</v>
          </cell>
          <cell r="D94">
            <v>1837000</v>
          </cell>
          <cell r="E94">
            <v>1</v>
          </cell>
          <cell r="F94">
            <v>1837000</v>
          </cell>
          <cell r="M94">
            <v>1</v>
          </cell>
          <cell r="N94">
            <v>1837000</v>
          </cell>
          <cell r="O94">
            <v>1</v>
          </cell>
          <cell r="P94">
            <v>1837000</v>
          </cell>
        </row>
        <row r="95">
          <cell r="A95">
            <v>1792</v>
          </cell>
          <cell r="B95" t="str">
            <v>Carbon Filter</v>
          </cell>
          <cell r="C95" t="str">
            <v>PV-12R</v>
          </cell>
          <cell r="D95">
            <v>1411000</v>
          </cell>
          <cell r="E95">
            <v>1</v>
          </cell>
          <cell r="F95">
            <v>1411000</v>
          </cell>
          <cell r="M95">
            <v>1</v>
          </cell>
          <cell r="N95">
            <v>1411000</v>
          </cell>
          <cell r="O95">
            <v>1</v>
          </cell>
          <cell r="P95">
            <v>1411000</v>
          </cell>
        </row>
        <row r="96">
          <cell r="A96">
            <v>1796</v>
          </cell>
          <cell r="B96" t="str">
            <v>Turbidity Filter</v>
          </cell>
          <cell r="C96" t="str">
            <v>PV-12D</v>
          </cell>
          <cell r="D96">
            <v>1383000</v>
          </cell>
          <cell r="E96">
            <v>1</v>
          </cell>
          <cell r="F96">
            <v>1383000</v>
          </cell>
          <cell r="M96">
            <v>1</v>
          </cell>
          <cell r="N96">
            <v>1383000</v>
          </cell>
          <cell r="O96">
            <v>1</v>
          </cell>
          <cell r="P96">
            <v>1383000</v>
          </cell>
        </row>
        <row r="97">
          <cell r="A97">
            <v>1799</v>
          </cell>
          <cell r="B97" t="str">
            <v>Monoject 10ML LH</v>
          </cell>
          <cell r="C97" t="str">
            <v>16*100</v>
          </cell>
          <cell r="D97">
            <v>80</v>
          </cell>
          <cell r="E97">
            <v>23000</v>
          </cell>
          <cell r="F97">
            <v>1855870</v>
          </cell>
          <cell r="M97">
            <v>23000</v>
          </cell>
          <cell r="N97">
            <v>1855870</v>
          </cell>
          <cell r="O97">
            <v>23000</v>
          </cell>
          <cell r="P97">
            <v>1855870</v>
          </cell>
        </row>
        <row r="98">
          <cell r="A98">
            <v>1800</v>
          </cell>
          <cell r="B98" t="str">
            <v>Selectra Dialysis Machine</v>
          </cell>
          <cell r="C98" t="str">
            <v>SL-4FD</v>
          </cell>
          <cell r="D98">
            <v>2738400</v>
          </cell>
          <cell r="E98">
            <v>1</v>
          </cell>
          <cell r="F98">
            <v>2738400</v>
          </cell>
          <cell r="M98">
            <v>1</v>
          </cell>
          <cell r="N98">
            <v>2738400</v>
          </cell>
          <cell r="O98">
            <v>1</v>
          </cell>
          <cell r="P98">
            <v>2738400</v>
          </cell>
        </row>
        <row r="99">
          <cell r="A99">
            <v>1804</v>
          </cell>
          <cell r="B99" t="str">
            <v>Monoject 7ML SH</v>
          </cell>
          <cell r="C99" t="str">
            <v>13*100</v>
          </cell>
          <cell r="D99">
            <v>68</v>
          </cell>
          <cell r="E99">
            <v>15000</v>
          </cell>
          <cell r="F99">
            <v>1026900</v>
          </cell>
          <cell r="M99">
            <v>15000</v>
          </cell>
          <cell r="N99">
            <v>1026900</v>
          </cell>
          <cell r="O99">
            <v>15000</v>
          </cell>
          <cell r="P99">
            <v>1026900</v>
          </cell>
        </row>
        <row r="100">
          <cell r="A100">
            <v>1806</v>
          </cell>
          <cell r="B100" t="str">
            <v>Monoject 7ML RED/GREY(SST</v>
          </cell>
          <cell r="C100" t="str">
            <v>13*100</v>
          </cell>
          <cell r="D100">
            <v>101</v>
          </cell>
          <cell r="E100">
            <v>503000</v>
          </cell>
          <cell r="F100">
            <v>51094740</v>
          </cell>
          <cell r="I100">
            <v>300000</v>
          </cell>
          <cell r="J100">
            <v>13500000</v>
          </cell>
          <cell r="K100">
            <v>500</v>
          </cell>
          <cell r="L100">
            <v>50790</v>
          </cell>
          <cell r="M100">
            <v>202500</v>
          </cell>
          <cell r="N100">
            <v>20569950</v>
          </cell>
          <cell r="O100">
            <v>202500</v>
          </cell>
          <cell r="P100">
            <v>20569950</v>
          </cell>
        </row>
        <row r="101">
          <cell r="A101">
            <v>1821</v>
          </cell>
          <cell r="B101" t="str">
            <v>Sepacell</v>
          </cell>
          <cell r="C101" t="str">
            <v>PLS-10A</v>
          </cell>
          <cell r="D101">
            <v>15956</v>
          </cell>
          <cell r="E101">
            <v>4</v>
          </cell>
          <cell r="F101">
            <v>63824</v>
          </cell>
          <cell r="I101">
            <v>168</v>
          </cell>
          <cell r="J101">
            <v>4091922</v>
          </cell>
          <cell r="M101">
            <v>-164</v>
          </cell>
          <cell r="N101">
            <v>-2616784</v>
          </cell>
          <cell r="O101">
            <v>4</v>
          </cell>
          <cell r="P101">
            <v>63824</v>
          </cell>
        </row>
        <row r="102">
          <cell r="A102">
            <v>1822</v>
          </cell>
          <cell r="B102" t="str">
            <v>Sepacell</v>
          </cell>
          <cell r="C102" t="str">
            <v>PLS-5A</v>
          </cell>
          <cell r="I102">
            <v>1312</v>
          </cell>
          <cell r="J102">
            <v>36533295</v>
          </cell>
          <cell r="M102">
            <v>-1312</v>
          </cell>
        </row>
        <row r="103">
          <cell r="A103">
            <v>1823</v>
          </cell>
          <cell r="B103" t="str">
            <v>Sepacell</v>
          </cell>
          <cell r="C103" t="str">
            <v>PLS-5N</v>
          </cell>
          <cell r="D103">
            <v>14231</v>
          </cell>
          <cell r="E103">
            <v>8</v>
          </cell>
          <cell r="F103">
            <v>113848</v>
          </cell>
          <cell r="I103">
            <v>20</v>
          </cell>
          <cell r="J103">
            <v>401100</v>
          </cell>
          <cell r="K103">
            <v>8</v>
          </cell>
          <cell r="L103">
            <v>113848</v>
          </cell>
          <cell r="M103">
            <v>-20</v>
          </cell>
          <cell r="N103">
            <v>-284620</v>
          </cell>
        </row>
        <row r="104">
          <cell r="A104">
            <v>1826</v>
          </cell>
          <cell r="B104" t="str">
            <v>혈액투석기계</v>
          </cell>
          <cell r="C104" t="str">
            <v>GSD-2000</v>
          </cell>
          <cell r="D104">
            <v>9117760</v>
          </cell>
          <cell r="E104">
            <v>23</v>
          </cell>
          <cell r="F104">
            <v>209708480</v>
          </cell>
          <cell r="I104">
            <v>21</v>
          </cell>
          <cell r="J104">
            <v>142870000</v>
          </cell>
          <cell r="M104">
            <v>2</v>
          </cell>
          <cell r="N104">
            <v>18235520</v>
          </cell>
          <cell r="O104">
            <v>14</v>
          </cell>
          <cell r="P104">
            <v>127648640</v>
          </cell>
        </row>
        <row r="105">
          <cell r="A105">
            <v>1836</v>
          </cell>
          <cell r="B105" t="str">
            <v>Swanneck Coil-Catheter</v>
          </cell>
          <cell r="C105" t="str">
            <v>SN-C-CA2 60</v>
          </cell>
          <cell r="D105">
            <v>187485</v>
          </cell>
          <cell r="G105">
            <v>9</v>
          </cell>
          <cell r="H105">
            <v>1687370</v>
          </cell>
          <cell r="M105">
            <v>9</v>
          </cell>
          <cell r="N105">
            <v>1687369</v>
          </cell>
        </row>
        <row r="106">
          <cell r="A106">
            <v>1841</v>
          </cell>
          <cell r="B106" t="str">
            <v>QC Connector(Male)</v>
          </cell>
          <cell r="C106" t="str">
            <v>QM-H1</v>
          </cell>
          <cell r="D106">
            <v>98</v>
          </cell>
          <cell r="E106">
            <v>200</v>
          </cell>
          <cell r="F106">
            <v>19600</v>
          </cell>
          <cell r="M106">
            <v>200</v>
          </cell>
          <cell r="N106">
            <v>19600</v>
          </cell>
          <cell r="O106">
            <v>200</v>
          </cell>
          <cell r="P106">
            <v>19600</v>
          </cell>
        </row>
        <row r="107">
          <cell r="A107">
            <v>1842</v>
          </cell>
          <cell r="B107" t="str">
            <v>QC Cap(Female)</v>
          </cell>
          <cell r="C107" t="str">
            <v>QF-H1</v>
          </cell>
          <cell r="D107">
            <v>92</v>
          </cell>
          <cell r="E107">
            <v>200</v>
          </cell>
          <cell r="F107">
            <v>18400</v>
          </cell>
          <cell r="M107">
            <v>200</v>
          </cell>
          <cell r="N107">
            <v>18400</v>
          </cell>
          <cell r="O107">
            <v>200</v>
          </cell>
          <cell r="P107">
            <v>18400</v>
          </cell>
        </row>
        <row r="108">
          <cell r="A108">
            <v>1886</v>
          </cell>
          <cell r="B108" t="str">
            <v>Sepacell</v>
          </cell>
          <cell r="C108" t="str">
            <v>PLX-10N</v>
          </cell>
          <cell r="D108">
            <v>19417</v>
          </cell>
          <cell r="E108">
            <v>2428</v>
          </cell>
          <cell r="F108">
            <v>38741168</v>
          </cell>
          <cell r="G108">
            <v>1000</v>
          </cell>
          <cell r="H108">
            <v>27822540</v>
          </cell>
          <cell r="I108">
            <v>2940</v>
          </cell>
          <cell r="J108">
            <v>82903298</v>
          </cell>
          <cell r="K108">
            <v>3</v>
          </cell>
          <cell r="L108">
            <v>58252</v>
          </cell>
          <cell r="M108">
            <v>485</v>
          </cell>
          <cell r="N108">
            <v>9417560</v>
          </cell>
          <cell r="O108">
            <v>1645</v>
          </cell>
          <cell r="P108">
            <v>31942036</v>
          </cell>
        </row>
        <row r="109">
          <cell r="A109">
            <v>1888</v>
          </cell>
          <cell r="B109" t="str">
            <v>Swanneck Missouri Cath.</v>
          </cell>
          <cell r="C109" t="str">
            <v>SN-M2(Right)</v>
          </cell>
          <cell r="D109">
            <v>123000</v>
          </cell>
          <cell r="E109">
            <v>10</v>
          </cell>
          <cell r="F109">
            <v>1230000</v>
          </cell>
          <cell r="I109">
            <v>10</v>
          </cell>
          <cell r="J109">
            <v>259000</v>
          </cell>
        </row>
        <row r="110">
          <cell r="A110">
            <v>1893</v>
          </cell>
          <cell r="B110" t="str">
            <v>Insertion Stylet</v>
          </cell>
          <cell r="C110" t="str">
            <v>ST-St-3</v>
          </cell>
          <cell r="D110">
            <v>54</v>
          </cell>
          <cell r="E110">
            <v>3</v>
          </cell>
          <cell r="F110">
            <v>164</v>
          </cell>
          <cell r="M110">
            <v>3</v>
          </cell>
          <cell r="N110">
            <v>163</v>
          </cell>
        </row>
        <row r="111">
          <cell r="A111">
            <v>1895</v>
          </cell>
          <cell r="B111" t="str">
            <v>Sepacell</v>
          </cell>
          <cell r="C111" t="str">
            <v>PLX-5N</v>
          </cell>
          <cell r="D111">
            <v>14231</v>
          </cell>
          <cell r="E111">
            <v>6502</v>
          </cell>
          <cell r="F111">
            <v>92529962</v>
          </cell>
          <cell r="I111">
            <v>10395</v>
          </cell>
          <cell r="J111">
            <v>195093184</v>
          </cell>
          <cell r="K111">
            <v>65</v>
          </cell>
          <cell r="L111">
            <v>925015</v>
          </cell>
          <cell r="M111">
            <v>-3958</v>
          </cell>
          <cell r="N111">
            <v>-56326298</v>
          </cell>
          <cell r="O111">
            <v>1057</v>
          </cell>
          <cell r="P111">
            <v>15042167</v>
          </cell>
        </row>
        <row r="112">
          <cell r="A112">
            <v>1896</v>
          </cell>
          <cell r="B112" t="str">
            <v>Scalp Vein Set(Bulk)</v>
          </cell>
          <cell r="C112" t="str">
            <v>Wing Assy(수)</v>
          </cell>
        </row>
        <row r="113">
          <cell r="A113">
            <v>1898</v>
          </cell>
          <cell r="B113" t="str">
            <v>Hemofilter</v>
          </cell>
          <cell r="C113" t="str">
            <v>PAN-06</v>
          </cell>
          <cell r="I113">
            <v>80</v>
          </cell>
          <cell r="J113">
            <v>5612073</v>
          </cell>
          <cell r="M113">
            <v>-80</v>
          </cell>
        </row>
        <row r="114">
          <cell r="A114">
            <v>1903</v>
          </cell>
          <cell r="B114" t="str">
            <v>혈액투석기 (수입)</v>
          </cell>
          <cell r="C114" t="str">
            <v>AM-SD-500M</v>
          </cell>
          <cell r="D114">
            <v>10275</v>
          </cell>
          <cell r="E114">
            <v>8670</v>
          </cell>
          <cell r="F114">
            <v>61452960</v>
          </cell>
          <cell r="G114">
            <v>42648</v>
          </cell>
          <cell r="H114">
            <v>465864863</v>
          </cell>
          <cell r="I114">
            <v>47137</v>
          </cell>
          <cell r="J114">
            <v>517909859</v>
          </cell>
          <cell r="M114">
            <v>4181</v>
          </cell>
          <cell r="N114">
            <v>42961842</v>
          </cell>
          <cell r="O114">
            <v>1203</v>
          </cell>
          <cell r="P114">
            <v>12361419</v>
          </cell>
        </row>
        <row r="115">
          <cell r="A115">
            <v>1904</v>
          </cell>
          <cell r="B115" t="str">
            <v>혈액투석기 (수입)</v>
          </cell>
          <cell r="C115" t="str">
            <v>AM-SD-400M</v>
          </cell>
          <cell r="D115">
            <v>7088</v>
          </cell>
          <cell r="E115">
            <v>1606</v>
          </cell>
          <cell r="F115">
            <v>11383328</v>
          </cell>
          <cell r="I115">
            <v>610</v>
          </cell>
          <cell r="J115">
            <v>4697000</v>
          </cell>
          <cell r="M115">
            <v>996</v>
          </cell>
          <cell r="N115">
            <v>7059648</v>
          </cell>
        </row>
        <row r="116">
          <cell r="A116">
            <v>1905</v>
          </cell>
          <cell r="B116" t="str">
            <v>혈액투석기 (수입)</v>
          </cell>
          <cell r="C116" t="str">
            <v>AM-SD-500H</v>
          </cell>
          <cell r="D116">
            <v>11888</v>
          </cell>
          <cell r="E116">
            <v>150</v>
          </cell>
          <cell r="F116">
            <v>1063200</v>
          </cell>
          <cell r="G116">
            <v>23220</v>
          </cell>
          <cell r="H116">
            <v>276767747</v>
          </cell>
          <cell r="I116">
            <v>23054</v>
          </cell>
          <cell r="J116">
            <v>274038054</v>
          </cell>
          <cell r="M116">
            <v>316</v>
          </cell>
          <cell r="N116">
            <v>3756721</v>
          </cell>
        </row>
        <row r="117">
          <cell r="A117">
            <v>1910</v>
          </cell>
          <cell r="B117" t="str">
            <v>Hemofreeze Bag</v>
          </cell>
          <cell r="C117" t="str">
            <v>Z-2004 DF700-3</v>
          </cell>
          <cell r="D117">
            <v>42644</v>
          </cell>
          <cell r="G117">
            <v>100</v>
          </cell>
          <cell r="H117">
            <v>4264412</v>
          </cell>
          <cell r="I117">
            <v>100</v>
          </cell>
          <cell r="J117">
            <v>4362150</v>
          </cell>
        </row>
        <row r="118">
          <cell r="A118">
            <v>1911</v>
          </cell>
          <cell r="B118" t="str">
            <v>Sepacell</v>
          </cell>
          <cell r="C118" t="str">
            <v>PLX-5A</v>
          </cell>
          <cell r="D118">
            <v>16788</v>
          </cell>
          <cell r="E118">
            <v>1060</v>
          </cell>
          <cell r="F118">
            <v>15084860</v>
          </cell>
          <cell r="G118">
            <v>6000</v>
          </cell>
          <cell r="H118">
            <v>103443986</v>
          </cell>
          <cell r="I118">
            <v>10064</v>
          </cell>
          <cell r="J118">
            <v>263107596</v>
          </cell>
          <cell r="K118">
            <v>67</v>
          </cell>
          <cell r="L118">
            <v>1124848</v>
          </cell>
          <cell r="M118">
            <v>-3071</v>
          </cell>
          <cell r="N118">
            <v>-51558369</v>
          </cell>
          <cell r="O118">
            <v>707</v>
          </cell>
          <cell r="P118">
            <v>11869673</v>
          </cell>
        </row>
        <row r="119">
          <cell r="A119">
            <v>1912</v>
          </cell>
          <cell r="B119" t="str">
            <v>Sepacell</v>
          </cell>
          <cell r="C119" t="str">
            <v>PLX-10A</v>
          </cell>
          <cell r="D119">
            <v>18959</v>
          </cell>
          <cell r="E119">
            <v>590</v>
          </cell>
          <cell r="F119">
            <v>9414040</v>
          </cell>
          <cell r="G119">
            <v>5800</v>
          </cell>
          <cell r="H119">
            <v>111738664</v>
          </cell>
          <cell r="I119">
            <v>9682</v>
          </cell>
          <cell r="J119">
            <v>263124962</v>
          </cell>
          <cell r="K119">
            <v>38</v>
          </cell>
          <cell r="L119">
            <v>720469</v>
          </cell>
          <cell r="M119">
            <v>-3330</v>
          </cell>
          <cell r="N119">
            <v>-63135916</v>
          </cell>
          <cell r="O119">
            <v>480</v>
          </cell>
          <cell r="P119">
            <v>9100672</v>
          </cell>
        </row>
      </sheetData>
      <sheetData sheetId="4"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임원"/>
      <sheetName val="임원명세서"/>
      <sheetName val="기본"/>
      <sheetName val="지급"/>
      <sheetName val="공제"/>
      <sheetName val="전표"/>
      <sheetName val="의료보험"/>
      <sheetName val="급여일괄이체"/>
    </sheetNames>
    <sheetDataSet>
      <sheetData sheetId="0" refreshError="1"/>
      <sheetData sheetId="1" refreshError="1"/>
      <sheetData sheetId="2" refreshError="1"/>
      <sheetData sheetId="3" refreshError="1"/>
      <sheetData sheetId="4" refreshError="1">
        <row r="60">
          <cell r="E60" t="str">
            <v>직위</v>
          </cell>
          <cell r="F60" t="str">
            <v>소득세율</v>
          </cell>
        </row>
        <row r="61">
          <cell r="E61" t="str">
            <v>부장</v>
          </cell>
          <cell r="F61">
            <v>0.1</v>
          </cell>
        </row>
        <row r="62">
          <cell r="E62" t="str">
            <v>차장</v>
          </cell>
          <cell r="F62">
            <v>0.1</v>
          </cell>
        </row>
        <row r="63">
          <cell r="E63" t="str">
            <v>과장</v>
          </cell>
          <cell r="F63">
            <v>0.08</v>
          </cell>
        </row>
        <row r="64">
          <cell r="E64" t="str">
            <v>대리</v>
          </cell>
          <cell r="F64">
            <v>0.06</v>
          </cell>
        </row>
        <row r="65">
          <cell r="E65" t="str">
            <v>사원</v>
          </cell>
          <cell r="F65">
            <v>0.02</v>
          </cell>
        </row>
      </sheetData>
      <sheetData sheetId="5" refreshError="1"/>
      <sheetData sheetId="6" refreshError="1"/>
      <sheetData sheetId="7"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신용"/>
      <sheetName val="외부공시BS"/>
      <sheetName val="외부공시BS (2)"/>
      <sheetName val="PL-신용"/>
      <sheetName val="외부공시IS"/>
      <sheetName val="외부공시IS (2)"/>
      <sheetName val="F1,2"/>
      <sheetName val="F3"/>
      <sheetName val="F4"/>
      <sheetName val="F5"/>
      <sheetName val="F6"/>
      <sheetName val="신영견적(구)"/>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신용"/>
      <sheetName val="외부공시BS"/>
      <sheetName val="외부공시BS (2)"/>
      <sheetName val="PL-신용"/>
      <sheetName val="외부공시IS"/>
      <sheetName val="외부공시IS (2)"/>
      <sheetName val="F1,2"/>
      <sheetName val="F3"/>
      <sheetName val="F4"/>
      <sheetName val="F5"/>
      <sheetName val="F6"/>
      <sheetName val="신영견적(구)"/>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_sh 07"/>
      <sheetName val="10514_07"/>
      <sheetName val="bs_sh 08"/>
      <sheetName val="10514_10"/>
      <sheetName val="10514_11"/>
      <sheetName val="10514_12"/>
      <sheetName val="9703"/>
      <sheetName val="신영견적(구)"/>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bs(2)"/>
      <sheetName val="par-pl(2)"/>
      <sheetName val="제조원가계산"/>
      <sheetName val="품목별매출"/>
      <sheetName val="9703"/>
    </sheetNames>
    <sheetDataSet>
      <sheetData sheetId="0"/>
      <sheetData sheetId="1"/>
      <sheetData sheetId="2" refreshError="1"/>
      <sheetData sheetId="3" refreshError="1"/>
      <sheetData sheetId="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총괄"/>
      <sheetName val="미수수익"/>
      <sheetName val="국민채권"/>
      <sheetName val="지하철"/>
      <sheetName val="교통"/>
      <sheetName val="지역개발"/>
      <sheetName val="2001.4."/>
      <sheetName val="2001.8"/>
      <sheetName val="2001.12"/>
      <sheetName val="2001.12 성우"/>
      <sheetName val="2001.12.31"/>
      <sheetName val="실물00.12.31"/>
      <sheetName val="동원99.5"/>
      <sheetName val="명세"/>
      <sheetName val="      "/>
      <sheetName val="평가9.30"/>
      <sheetName val="평가9.30 (2)"/>
      <sheetName val="평가9.30 (3)"/>
      <sheetName val=" 확정"/>
      <sheetName val=" 확정 (2)"/>
      <sheetName val="진짜"/>
      <sheetName val="평가9.30 (4)"/>
      <sheetName val="평가9.30 (6)"/>
      <sheetName val="Sheet16 (2)"/>
      <sheetName val="3.유가증권"/>
      <sheetName val="98.12.29"/>
      <sheetName val="2000.7.31"/>
      <sheetName val="Sheet7"/>
      <sheetName val="2001.4.30"/>
      <sheetName val="Sheet9"/>
      <sheetName val="Sheet10"/>
      <sheetName val="Sheet11"/>
      <sheetName val="Sheet12"/>
      <sheetName val="Sheet13"/>
      <sheetName val="Sheet14"/>
      <sheetName val="Sheet15"/>
      <sheetName val="Sheet16"/>
      <sheetName val="98.12.29 (2)"/>
      <sheetName val="제조원가계산"/>
      <sheetName val="품목별매출"/>
      <sheetName val="수정시산표"/>
      <sheetName val="9703"/>
    </sheetNames>
    <sheetDataSet>
      <sheetData sheetId="0" refreshError="1"/>
      <sheetData sheetId="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교표"/>
      <sheetName val="비교표 (2)"/>
      <sheetName val="지역개발"/>
      <sheetName val="제조원가계산"/>
      <sheetName val="품목별매출"/>
    </sheetNames>
    <sheetDataSet>
      <sheetData sheetId="0" refreshError="1"/>
      <sheetData sheetId="1" refreshError="1"/>
      <sheetData sheetId="2" refreshError="1"/>
      <sheetData sheetId="3" refreshError="1"/>
      <sheetData sheetId="4"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sheetName val="원가계산서(eng)"/>
      <sheetName val="원가계산서(제조)"/>
      <sheetName val="원가계산서(공사)"/>
      <sheetName val="원가계산서(노동부)"/>
      <sheetName val="원가계산서(eng) (2)"/>
      <sheetName val="간지 (2)"/>
      <sheetName val="환경부기준인원산정"/>
      <sheetName val="인원(유사시설)"/>
      <sheetName val="인원(직무분석)"/>
      <sheetName val="간지 (4)"/>
      <sheetName val="노임적용기준"/>
      <sheetName val="직종배분"/>
      <sheetName val="총노무집계"/>
      <sheetName val="노무비(Eng)"/>
      <sheetName val="단위당노임(Eng)"/>
      <sheetName val="노무비(제조)"/>
      <sheetName val="단위당노임(제조)"/>
      <sheetName val="노무비(공사)"/>
      <sheetName val="단위당노임(공사)"/>
      <sheetName val="노무비(노동부)"/>
      <sheetName val="단위당노임(노동부통계)"/>
      <sheetName val="보험료"/>
      <sheetName val="마을하수보험료배분"/>
      <sheetName val="간지 (5)"/>
      <sheetName val="경비집계"/>
      <sheetName val="간지 (6)"/>
      <sheetName val="복리후생비"/>
      <sheetName val="단위당복리후생비"/>
      <sheetName val="간지 (7)"/>
      <sheetName val="약품비집계"/>
      <sheetName val="약품비"/>
      <sheetName val="약품사용량"/>
      <sheetName val="시약비"/>
      <sheetName val="실험검사횟수"/>
      <sheetName val="시약비(마을하수)"/>
      <sheetName val="시약"/>
      <sheetName val="간지 (8)"/>
      <sheetName val="슬러지처리비집계"/>
      <sheetName val="슬러지처리비"/>
      <sheetName val="탈수케익처리량"/>
      <sheetName val="슬러지이송비"/>
      <sheetName val="슬러지처리량"/>
      <sheetName val="슬러지청소비"/>
      <sheetName val="간지 (9)"/>
      <sheetName val="연료비산출표"/>
      <sheetName val="연료비집계"/>
      <sheetName val="간지 (10)"/>
      <sheetName val="용수비"/>
      <sheetName val="용수사용량"/>
      <sheetName val="수도급수조례"/>
      <sheetName val="구경별요금"/>
      <sheetName val="하수도사용조례"/>
      <sheetName val="용수비(실적)"/>
      <sheetName val="간지 (11)"/>
      <sheetName val="수리수선비산출"/>
      <sheetName val="수리수선비율"/>
      <sheetName val="수리수선비집계"/>
      <sheetName val="수리수선비(실적)"/>
      <sheetName val="수리수선비(신규)"/>
      <sheetName val="간지 (12)"/>
      <sheetName val="기타경비집계"/>
      <sheetName val="화재보험료"/>
      <sheetName val="지급수수료"/>
      <sheetName val="전용회선료"/>
      <sheetName val="차량경비산출"/>
      <sheetName val="처리장별배분"/>
      <sheetName val="차량유류대"/>
      <sheetName val="기계경비"/>
      <sheetName val="차량수리수선비"/>
      <sheetName val="차량수리시간당비용"/>
      <sheetName val="차량감가상각비"/>
      <sheetName val="간지 (13)"/>
      <sheetName val="전력집계"/>
      <sheetName val="전력비"/>
      <sheetName val="전력비 (2)"/>
      <sheetName val="전력량요금산출표"/>
      <sheetName val="전력비 (3)"/>
      <sheetName val="전력비 (4)"/>
      <sheetName val="전력량요금산출표 (2)"/>
      <sheetName val="전력비집계(실적)"/>
      <sheetName val="전력비실적금액"/>
      <sheetName val="전력비실적금액 (2)"/>
      <sheetName val="신규마을전력비"/>
      <sheetName val="신규마을전력사용량"/>
      <sheetName val="전력요금표"/>
      <sheetName val="자외선소독설비"/>
      <sheetName val="하수유입량집계"/>
      <sheetName val="1.용문수질"/>
      <sheetName val="2.하자포수질"/>
      <sheetName val="3.창대리수질"/>
      <sheetName val="4.석장리수질"/>
      <sheetName val="5.세월리수질"/>
      <sheetName val="6.새터수질"/>
      <sheetName val="7.새수골수질"/>
      <sheetName val="8.초왕골수질"/>
      <sheetName val="9.거치리수질"/>
      <sheetName val="10.애꼴수질"/>
      <sheetName val="11.저른수질"/>
      <sheetName val="12.취락수질"/>
      <sheetName val="13.진목수질"/>
      <sheetName val="14.평장수질"/>
      <sheetName val="참조코드"/>
      <sheetName val="부서"/>
      <sheetName val="조회총괄"/>
      <sheetName val="지역개발"/>
      <sheetName val="제조원가계산"/>
      <sheetName val="품목별매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한세A4BS"/>
      <sheetName val="한세A4PL"/>
      <sheetName val="A5"/>
      <sheetName val="A3.4"/>
      <sheetName val="scf"/>
      <sheetName val="현금흐름표"/>
      <sheetName val="이연법인세차"/>
      <sheetName val="Sheet16"/>
      <sheetName val="지역개발"/>
      <sheetName val="시약"/>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controll"/>
      <sheetName val="원가"/>
      <sheetName val="시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재무제표"/>
      <sheetName val="한세A4PL"/>
      <sheetName val="시약"/>
    </sheetNames>
    <sheetDataSet>
      <sheetData sheetId="0"/>
      <sheetData sheetId="1" refreshError="1"/>
      <sheetData sheetId="2"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재무제표"/>
      <sheetName val="한세A4PL"/>
      <sheetName val="시약"/>
    </sheetNames>
    <sheetDataSet>
      <sheetData sheetId="0"/>
      <sheetData sheetId="1" refreshError="1"/>
      <sheetData sheetId="2"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9년자재매각 (2)"/>
      <sheetName val="집계표"/>
      <sheetName val="자재분류별수불부"/>
      <sheetName val="상품수불부"/>
      <sheetName val="부분품"/>
      <sheetName val="주재료"/>
      <sheetName val="포장자재"/>
      <sheetName val="저장품"/>
      <sheetName val="_9년자재매각"/>
      <sheetName val="A3.4"/>
      <sheetName val="한세A4PL"/>
    </sheetNames>
    <sheetDataSet>
      <sheetData sheetId="0"/>
      <sheetData sheetId="1"/>
      <sheetData sheetId="2"/>
      <sheetData sheetId="3"/>
      <sheetData sheetId="4"/>
      <sheetData sheetId="5"/>
      <sheetData sheetId="6"/>
      <sheetData sheetId="7"/>
      <sheetData sheetId="8">
        <row r="2">
          <cell r="A2" t="str">
            <v>00019</v>
          </cell>
        </row>
      </sheetData>
      <sheetData sheetId="9" refreshError="1"/>
      <sheetData sheetId="1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감가유보"/>
      <sheetName val="조정내역"/>
      <sheetName val="목차"/>
      <sheetName val="속지"/>
      <sheetName val="_9년자재매각"/>
      <sheetName val="A3.4"/>
    </sheetNames>
    <sheetDataSet>
      <sheetData sheetId="0">
        <row r="4">
          <cell r="A4">
            <v>5</v>
          </cell>
        </row>
      </sheetData>
      <sheetData sheetId="1"/>
      <sheetData sheetId="2"/>
      <sheetData sheetId="3"/>
      <sheetData sheetId="4"/>
      <sheetData sheetId="5" refreshError="1"/>
      <sheetData sheetId="6"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sheetName val="cover"/>
      <sheetName val="문구"/>
      <sheetName val="주소"/>
      <sheetName val="controll"/>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Sheet12 (2)"/>
      <sheetName val="Sheet13 (2)"/>
      <sheetName val="Sheet14 (2)"/>
      <sheetName val="Sheet15 (2)"/>
      <sheetName val="Sheet16 (2)"/>
      <sheetName val="Module4"/>
      <sheetName val="Module1"/>
      <sheetName val="Module2"/>
      <sheetName val="원가"/>
      <sheetName val="_9년자재매각"/>
    </sheetNames>
    <sheetDataSet>
      <sheetData sheetId="0" refreshError="1"/>
      <sheetData sheetId="1" refreshError="1"/>
      <sheetData sheetId="2"/>
      <sheetData sheetId="3" refreshError="1"/>
      <sheetData sheetId="4">
        <row r="6">
          <cell r="A6">
            <v>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참조코드"/>
      <sheetName val="시약"/>
      <sheetName val="Sheet1"/>
      <sheetName val="control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보증금"/>
      <sheetName val="유형자산"/>
      <sheetName val="Sheet1"/>
      <sheetName val="Sheet2"/>
      <sheetName val="Sheet3"/>
      <sheetName val="controll"/>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01 현금및현금성자산"/>
      <sheetName val="1102 단기금융상품 "/>
      <sheetName val="1116 선급비용"/>
      <sheetName val="1117 재고자산"/>
      <sheetName val="참조코드"/>
      <sheetName val="현금흐름표"/>
      <sheetName val="공정가치"/>
      <sheetName val="직노"/>
    </sheetNames>
    <sheetDataSet>
      <sheetData sheetId="0"/>
      <sheetData sheetId="1"/>
      <sheetData sheetId="2"/>
      <sheetData sheetId="3"/>
      <sheetData sheetId="4">
        <row r="2">
          <cell r="A2" t="str">
            <v>일반회계</v>
          </cell>
        </row>
      </sheetData>
      <sheetData sheetId="5" refreshError="1"/>
      <sheetData sheetId="6" refreshError="1"/>
      <sheetData sheetId="7"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매출분석"/>
      <sheetName val="매출원가"/>
      <sheetName val="부서손익"/>
      <sheetName val="98실적대비"/>
      <sheetName val="99기본대비"/>
      <sheetName val="중장기"/>
      <sheetName val="연습장"/>
      <sheetName val="익월누계추정"/>
      <sheetName val="CM대비"/>
      <sheetName val="Sheet1"/>
      <sheetName val="Sheet2"/>
      <sheetName val="Sheet3"/>
      <sheetName val="MAIN"/>
      <sheetName val="직노"/>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2)"/>
      <sheetName val="표지"/>
      <sheetName val="목차"/>
      <sheetName val="一. 대차대조표"/>
      <sheetName val="대차대조표"/>
      <sheetName val="二.손익계산서"/>
      <sheetName val="손익계산서"/>
      <sheetName val="三.합계잔액시산표"/>
      <sheetName val="합계잔액시산표"/>
      <sheetName val="四.현금흐름표"/>
      <sheetName val="현금흐름표"/>
      <sheetName val="五.대차대조표계정명세서"/>
      <sheetName val="(一) 유동자산"/>
      <sheetName val="(1)당좌자산"/>
      <sheetName val="1.현금및현금등가물"/>
      <sheetName val="2.단기금융상품"/>
      <sheetName val="3.유가증권"/>
      <sheetName val="4-1)외상매출금"/>
      <sheetName val="4-2)받을어음"/>
      <sheetName val="5.미수금"/>
      <sheetName val="6.미수수익"/>
      <sheetName val="7.선급금"/>
      <sheetName val="8.선급비용-본사"/>
      <sheetName val="8.선급비용-포항"/>
      <sheetName val="(2)재고자산"/>
      <sheetName val="재고자산명세서"/>
      <sheetName val="미착품"/>
      <sheetName val="(二)고정자산"/>
      <sheetName val="(1)투자자산"/>
      <sheetName val="1.장기금융상품"/>
      <sheetName val="2-1)유가증권"/>
      <sheetName val="2-2)관계사주식"/>
      <sheetName val="2-3)출자금"/>
      <sheetName val="3.선급리스부대비"/>
      <sheetName val="4-1)주임종장기대여금"/>
      <sheetName val="5.장기성매출채권"/>
      <sheetName val="6-1)보증금-전화가입권"/>
      <sheetName val="6-2)보증금-보증예치금"/>
      <sheetName val="7.이연법인세차"/>
      <sheetName val="(2)유형자산"/>
      <sheetName val="유형자산명세서"/>
      <sheetName val="1.토지"/>
      <sheetName val="2.건물"/>
      <sheetName val="3.구축물"/>
      <sheetName val="4.기계장치 "/>
      <sheetName val="5.차량운반구"/>
      <sheetName val="6.공기구 "/>
      <sheetName val="7.비품"/>
      <sheetName val="8.건설중인자산"/>
      <sheetName val="(3)무형자산"/>
      <sheetName val="1.산업재산권"/>
      <sheetName val="(三)유동부채"/>
      <sheetName val="1-1)외상매입금"/>
      <sheetName val="2)지급어음"/>
      <sheetName val="2.단기차입금"/>
      <sheetName val="3.미지급금-본사"/>
      <sheetName val="3.미지급금 -포항"/>
      <sheetName val="4.선수금"/>
      <sheetName val="5.예수금"/>
      <sheetName val="6.미지급비용-본사"/>
      <sheetName val="6.미지급비용-포항"/>
      <sheetName val="7.미지급법인세"/>
      <sheetName val="8.유동성장기부채"/>
      <sheetName val="9.보증예수금"/>
      <sheetName val="(四)고정부채"/>
      <sheetName val="1.장기차입금-외화"/>
      <sheetName val="1.장기차입금-원화"/>
      <sheetName val="2.퇴직급여충당금"/>
      <sheetName val="국민연금전환금"/>
      <sheetName val="퇴직신탁"/>
      <sheetName val="3.대손충당금"/>
      <sheetName val="4.이연법인세대"/>
      <sheetName val="(五) 자 본"/>
      <sheetName val="(1) 자본금"/>
      <sheetName val="자본금"/>
      <sheetName val="(2) 잉여금명세서"/>
      <sheetName val="잉여금명세서"/>
      <sheetName val="손익계산서부속명세"/>
      <sheetName val="(一)매출액명세서"/>
      <sheetName val="매출액명세서"/>
      <sheetName val="(二)매출원가명세서"/>
      <sheetName val="매출원가명세서"/>
      <sheetName val="(三)제조원가명세서"/>
      <sheetName val="제조원가명세서"/>
      <sheetName val="(四)상품수불명세서"/>
      <sheetName val="상품수불"/>
      <sheetName val="(五)제품수불명세서"/>
      <sheetName val="제품수불명세서"/>
      <sheetName val="(六)재공품수불명세서"/>
      <sheetName val="재공품수불명세서"/>
      <sheetName val="(七)원재료수불명세서"/>
      <sheetName val="원재료"/>
      <sheetName val="(八)저장품수불명세서"/>
      <sheetName val="저장품수불명세서"/>
      <sheetName val="(九)영업외수익명세서"/>
      <sheetName val="영업외수익"/>
      <sheetName val="(十)영업외비용명세서"/>
      <sheetName val="영업외비용"/>
      <sheetName val="(十一)특별손실명세서"/>
      <sheetName val="특별손실"/>
      <sheetName val="(十二)법인세비용명세서"/>
      <sheetName val="법인세비용조정명세서"/>
      <sheetName val="(十三)감가상각비명세서"/>
      <sheetName val="감가상각비명세서"/>
      <sheetName val="(十四)이익잉여금처분계산서"/>
      <sheetName val="이익잉여금처분계산서"/>
      <sheetName val="감사보고서"/>
      <sheetName val="소득금액조정합계표"/>
      <sheetName val="자본금과적립금조정명세서"/>
      <sheetName val="어음"/>
      <sheetName val="관계사와의거래(미지금)"/>
      <sheetName val="관계사(외출)"/>
      <sheetName val="공정가치"/>
      <sheetName val="MA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8">
          <cell r="A8" t="str">
            <v>Ⅰ</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01 현금및현금성자산"/>
      <sheetName val="1102 단기금융상품 "/>
      <sheetName val="1116 선급비용"/>
      <sheetName val="1117 재고자산"/>
      <sheetName val="참조코드"/>
      <sheetName val="현금흐름표"/>
      <sheetName val="직노"/>
    </sheetNames>
    <sheetDataSet>
      <sheetData sheetId="0"/>
      <sheetData sheetId="1"/>
      <sheetData sheetId="2"/>
      <sheetData sheetId="3"/>
      <sheetData sheetId="4">
        <row r="2">
          <cell r="A2" t="str">
            <v>일반회계</v>
          </cell>
        </row>
      </sheetData>
      <sheetData sheetId="5" refreshError="1"/>
      <sheetData sheetId="6"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결산총평_123"/>
      <sheetName val="결산총평_45"/>
      <sheetName val="결산총평_6.재무분석"/>
      <sheetName val="재정상태보고서(이호조)"/>
      <sheetName val="순자산변동"/>
      <sheetName val="현금흐름"/>
      <sheetName val="재정상태"/>
      <sheetName val="주석사항"/>
      <sheetName val="일반BS"/>
      <sheetName val="일반PL"/>
      <sheetName val="특별BS"/>
      <sheetName val="특별PL"/>
      <sheetName val="기금BS"/>
      <sheetName val="기금PL"/>
      <sheetName val="재정운영"/>
      <sheetName val="3.관리책임자산명세서"/>
      <sheetName val="4.차이조정명세서"/>
      <sheetName val="5.부속명세서"/>
      <sheetName val="내부거래"/>
      <sheetName val="공기업BS"/>
      <sheetName val="공기업PL"/>
      <sheetName val="일반CF"/>
      <sheetName val="특별CF"/>
      <sheetName val="기금CF"/>
      <sheetName val="재정운영보고서(이호조)"/>
      <sheetName val="순자산변동보고서(이호조)"/>
      <sheetName val="재정분석"/>
      <sheetName val="주차장특별회계재정운영보고서"/>
      <sheetName val="중소기업육성기금재정운영보고서"/>
      <sheetName val="재홀용품판매대금관리기금재정운영보고서"/>
      <sheetName val="재난관리기금재정운영보고서1"/>
      <sheetName val="자활기금재정운영보고서"/>
      <sheetName val="옥외광고정비기금재정운영보고서1"/>
      <sheetName val="여성발전기금재정운영보고서"/>
      <sheetName val="신청사건립기금재정운영보고서"/>
      <sheetName val="재난관리기금재정운영보고서"/>
      <sheetName val="환경미화원자녀학자금대여기금재정운영보고서"/>
      <sheetName val="재활용자원판매대금관리기금재정운영보고서"/>
      <sheetName val="폐기물처리시설설치기금재정운영보고서"/>
      <sheetName val="식품진흥기금재정운영보고서"/>
      <sheetName val="참조코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01 현금및현금성자산"/>
      <sheetName val="1102 단기금융상품 "/>
      <sheetName val="1116 선급비용"/>
      <sheetName val="1117 재고자산"/>
      <sheetName val="참조코드"/>
    </sheetNames>
    <sheetDataSet>
      <sheetData sheetId="0"/>
      <sheetData sheetId="1"/>
      <sheetData sheetId="2"/>
      <sheetData sheetId="3"/>
      <sheetData sheetId="4" refreshError="1">
        <row r="2">
          <cell r="A2" t="str">
            <v>일반회계</v>
          </cell>
        </row>
        <row r="3">
          <cell r="A3" t="str">
            <v>지역개발기금특별회계</v>
          </cell>
        </row>
        <row r="4">
          <cell r="A4" t="str">
            <v>의료급여기금특별회계</v>
          </cell>
        </row>
        <row r="5">
          <cell r="A5" t="str">
            <v>중소기업육성기금운용특별회계</v>
          </cell>
        </row>
        <row r="6">
          <cell r="A6" t="str">
            <v>남해전문대학운영특별회계</v>
          </cell>
        </row>
        <row r="7">
          <cell r="A7" t="str">
            <v>거창전문대학운영특별회계</v>
          </cell>
        </row>
        <row r="8">
          <cell r="A8" t="str">
            <v>김해관광유통단지조성사업특별회계</v>
          </cell>
        </row>
        <row r="9">
          <cell r="A9" t="str">
            <v>광역교통시설특별회계</v>
          </cell>
        </row>
        <row r="10">
          <cell r="A10" t="str">
            <v>재해구호기금</v>
          </cell>
        </row>
        <row r="11">
          <cell r="A11" t="str">
            <v>기초생활보장수급자자녀장학기금</v>
          </cell>
        </row>
        <row r="12">
          <cell r="A12" t="str">
            <v>노인복지기금</v>
          </cell>
        </row>
        <row r="13">
          <cell r="A13" t="str">
            <v>기초생활보장기금</v>
          </cell>
        </row>
        <row r="14">
          <cell r="A14" t="str">
            <v>식품진흥기금</v>
          </cell>
        </row>
        <row r="15">
          <cell r="A15" t="str">
            <v>불우아동결연기금</v>
          </cell>
        </row>
        <row r="16">
          <cell r="A16" t="str">
            <v>여성발전기금</v>
          </cell>
        </row>
        <row r="17">
          <cell r="A17" t="str">
            <v>농어촌진흥기금</v>
          </cell>
        </row>
        <row r="18">
          <cell r="A18" t="str">
            <v>농업전문인력육성기금</v>
          </cell>
        </row>
        <row r="19">
          <cell r="A19" t="str">
            <v>중소기업육성기금</v>
          </cell>
        </row>
        <row r="20">
          <cell r="A20" t="str">
            <v>근로자자녀장학기금</v>
          </cell>
        </row>
        <row r="21">
          <cell r="A21" t="str">
            <v>환경보전기금</v>
          </cell>
        </row>
        <row r="22">
          <cell r="A22" t="str">
            <v>문화예술진흥기금</v>
          </cell>
        </row>
        <row r="23">
          <cell r="A23" t="str">
            <v>체육진흥기금</v>
          </cell>
        </row>
        <row r="24">
          <cell r="A24" t="str">
            <v>청소년육성기금</v>
          </cell>
        </row>
        <row r="25">
          <cell r="A25" t="str">
            <v>재해대책기금</v>
          </cell>
        </row>
        <row r="26">
          <cell r="A26" t="str">
            <v>재난관리기금</v>
          </cell>
        </row>
        <row r="27">
          <cell r="A27" t="str">
            <v>투자유치진흥기금</v>
          </cell>
        </row>
      </sheetData>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01 현금및현금성자산"/>
      <sheetName val="1102 단기금융상품 "/>
      <sheetName val="1116 선급비용"/>
      <sheetName val="1117 재고자산"/>
      <sheetName val="참조코드"/>
    </sheetNames>
    <sheetDataSet>
      <sheetData sheetId="0"/>
      <sheetData sheetId="1"/>
      <sheetData sheetId="2"/>
      <sheetData sheetId="3"/>
      <sheetData sheetId="4" refreshError="1">
        <row r="2">
          <cell r="A2" t="str">
            <v>일반회계</v>
          </cell>
        </row>
        <row r="3">
          <cell r="A3" t="str">
            <v>지역개발기금특별회계</v>
          </cell>
        </row>
        <row r="4">
          <cell r="A4" t="str">
            <v>의료급여기금특별회계</v>
          </cell>
        </row>
        <row r="5">
          <cell r="A5" t="str">
            <v>중소기업육성기금운용특별회계</v>
          </cell>
        </row>
        <row r="6">
          <cell r="A6" t="str">
            <v>남해전문대학운영특별회계</v>
          </cell>
        </row>
        <row r="7">
          <cell r="A7" t="str">
            <v>거창전문대학운영특별회계</v>
          </cell>
        </row>
        <row r="8">
          <cell r="A8" t="str">
            <v>김해관광유통단지조성사업특별회계</v>
          </cell>
        </row>
        <row r="9">
          <cell r="A9" t="str">
            <v>광역교통시설특별회계</v>
          </cell>
        </row>
        <row r="10">
          <cell r="A10" t="str">
            <v>재해구호기금</v>
          </cell>
        </row>
        <row r="11">
          <cell r="A11" t="str">
            <v>기초생활보장수급자자녀장학기금</v>
          </cell>
        </row>
        <row r="12">
          <cell r="A12" t="str">
            <v>노인복지기금</v>
          </cell>
        </row>
        <row r="13">
          <cell r="A13" t="str">
            <v>기초생활보장기금</v>
          </cell>
        </row>
        <row r="14">
          <cell r="A14" t="str">
            <v>식품진흥기금</v>
          </cell>
        </row>
        <row r="15">
          <cell r="A15" t="str">
            <v>불우아동결연기금</v>
          </cell>
        </row>
        <row r="16">
          <cell r="A16" t="str">
            <v>여성발전기금</v>
          </cell>
        </row>
        <row r="17">
          <cell r="A17" t="str">
            <v>농어촌진흥기금</v>
          </cell>
        </row>
        <row r="18">
          <cell r="A18" t="str">
            <v>농업전문인력육성기금</v>
          </cell>
        </row>
        <row r="19">
          <cell r="A19" t="str">
            <v>중소기업육성기금</v>
          </cell>
        </row>
        <row r="20">
          <cell r="A20" t="str">
            <v>근로자자녀장학기금</v>
          </cell>
        </row>
        <row r="21">
          <cell r="A21" t="str">
            <v>환경보전기금</v>
          </cell>
        </row>
        <row r="22">
          <cell r="A22" t="str">
            <v>문화예술진흥기금</v>
          </cell>
        </row>
        <row r="23">
          <cell r="A23" t="str">
            <v>체육진흥기금</v>
          </cell>
        </row>
        <row r="24">
          <cell r="A24" t="str">
            <v>청소년육성기금</v>
          </cell>
        </row>
        <row r="25">
          <cell r="A25" t="str">
            <v>재해대책기금</v>
          </cell>
        </row>
        <row r="26">
          <cell r="A26" t="str">
            <v>재난관리기금</v>
          </cell>
        </row>
        <row r="27">
          <cell r="A27" t="str">
            <v>투자유치진흥기금</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9"/>
  <sheetViews>
    <sheetView tabSelected="1" view="pageLayout" zoomScaleNormal="70" zoomScaleSheetLayoutView="85" workbookViewId="0">
      <selection activeCell="B10" sqref="B10:G10"/>
    </sheetView>
  </sheetViews>
  <sheetFormatPr defaultColWidth="8.88671875" defaultRowHeight="13.5"/>
  <cols>
    <col min="1" max="1" width="3" style="532" customWidth="1"/>
    <col min="2" max="4" width="8.88671875" style="532" customWidth="1"/>
    <col min="5" max="5" width="32" style="532" customWidth="1"/>
    <col min="6" max="6" width="4.44140625" style="532" customWidth="1"/>
    <col min="7" max="7" width="7" style="532" customWidth="1"/>
    <col min="8" max="8" width="3" style="532" customWidth="1"/>
    <col min="9" max="16384" width="8.88671875" style="532"/>
  </cols>
  <sheetData>
    <row r="1" spans="1:8">
      <c r="A1" s="531"/>
    </row>
    <row r="2" spans="1:8" ht="22.5">
      <c r="A2" s="860" t="s">
        <v>1338</v>
      </c>
      <c r="B2" s="861"/>
      <c r="C2" s="861"/>
      <c r="D2" s="861"/>
      <c r="E2" s="861"/>
      <c r="F2" s="861"/>
      <c r="G2" s="861"/>
      <c r="H2" s="861"/>
    </row>
    <row r="3" spans="1:8" ht="51" customHeight="1">
      <c r="A3" s="533"/>
    </row>
    <row r="4" spans="1:8" ht="21.95" customHeight="1">
      <c r="A4" s="862" t="s">
        <v>1579</v>
      </c>
      <c r="B4" s="862"/>
      <c r="C4" s="862"/>
      <c r="D4" s="862"/>
      <c r="E4" s="862"/>
      <c r="F4" s="862"/>
      <c r="G4" s="862"/>
      <c r="H4" s="862"/>
    </row>
    <row r="5" spans="1:8" ht="30.75" customHeight="1">
      <c r="A5" s="534"/>
    </row>
    <row r="6" spans="1:8" ht="129.75" customHeight="1">
      <c r="A6" s="535"/>
      <c r="B6" s="863" t="s">
        <v>1343</v>
      </c>
      <c r="C6" s="864"/>
      <c r="D6" s="864"/>
      <c r="E6" s="864"/>
      <c r="F6" s="864"/>
      <c r="G6" s="864"/>
    </row>
    <row r="7" spans="1:8" ht="30.75" customHeight="1">
      <c r="A7" s="536"/>
      <c r="B7" s="537"/>
      <c r="C7" s="537"/>
      <c r="D7" s="537"/>
      <c r="E7" s="537"/>
      <c r="F7" s="537"/>
      <c r="G7" s="537"/>
    </row>
    <row r="8" spans="1:8" ht="144" customHeight="1">
      <c r="A8" s="535"/>
      <c r="B8" s="863" t="s">
        <v>1339</v>
      </c>
      <c r="C8" s="864"/>
      <c r="D8" s="864"/>
      <c r="E8" s="864"/>
      <c r="F8" s="864"/>
      <c r="G8" s="864"/>
    </row>
    <row r="9" spans="1:8" ht="30.75" customHeight="1">
      <c r="A9" s="536"/>
      <c r="B9" s="537"/>
      <c r="C9" s="537"/>
      <c r="D9" s="537"/>
      <c r="E9" s="537"/>
      <c r="F9" s="537"/>
      <c r="G9" s="537"/>
    </row>
    <row r="10" spans="1:8" ht="69.75" customHeight="1">
      <c r="A10" s="535"/>
      <c r="B10" s="863" t="s">
        <v>1340</v>
      </c>
      <c r="C10" s="864"/>
      <c r="D10" s="864"/>
      <c r="E10" s="864"/>
      <c r="F10" s="864"/>
      <c r="G10" s="864"/>
    </row>
    <row r="11" spans="1:8" ht="51" customHeight="1">
      <c r="A11" s="536"/>
      <c r="B11" s="535"/>
      <c r="C11" s="535"/>
      <c r="D11" s="535"/>
      <c r="E11" s="535"/>
      <c r="F11" s="535"/>
      <c r="G11" s="535"/>
    </row>
    <row r="12" spans="1:8" ht="23.1" customHeight="1">
      <c r="A12" s="858" t="s">
        <v>1770</v>
      </c>
      <c r="B12" s="858"/>
      <c r="C12" s="858"/>
      <c r="D12" s="858"/>
      <c r="E12" s="858"/>
      <c r="F12" s="538"/>
      <c r="G12" s="538"/>
      <c r="H12" s="539"/>
    </row>
    <row r="13" spans="1:8" ht="23.1" customHeight="1">
      <c r="A13" s="858" t="s">
        <v>1341</v>
      </c>
      <c r="B13" s="858"/>
      <c r="C13" s="858"/>
      <c r="D13" s="858"/>
      <c r="E13" s="858"/>
      <c r="F13" s="538"/>
      <c r="G13" s="538"/>
      <c r="H13" s="539"/>
    </row>
    <row r="14" spans="1:8" ht="23.1" customHeight="1">
      <c r="A14" s="858" t="s">
        <v>1342</v>
      </c>
      <c r="B14" s="858"/>
      <c r="C14" s="858"/>
      <c r="D14" s="858"/>
      <c r="E14" s="858"/>
      <c r="F14" s="538"/>
      <c r="G14" s="538"/>
      <c r="H14" s="539"/>
    </row>
    <row r="15" spans="1:8" ht="23.1" customHeight="1">
      <c r="A15" s="859">
        <v>42797</v>
      </c>
      <c r="B15" s="859"/>
      <c r="C15" s="859"/>
      <c r="D15" s="859"/>
      <c r="E15" s="859"/>
      <c r="F15" s="540"/>
      <c r="G15" s="540"/>
      <c r="H15" s="541"/>
    </row>
    <row r="179" spans="7:7" ht="15">
      <c r="G179" s="542"/>
    </row>
  </sheetData>
  <mergeCells count="9">
    <mergeCell ref="A13:E13"/>
    <mergeCell ref="A14:E14"/>
    <mergeCell ref="A15:E15"/>
    <mergeCell ref="A2:H2"/>
    <mergeCell ref="A4:H4"/>
    <mergeCell ref="B6:G6"/>
    <mergeCell ref="B8:G8"/>
    <mergeCell ref="B10:G10"/>
    <mergeCell ref="A12:E1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topLeftCell="A31" zoomScaleNormal="100" workbookViewId="0">
      <selection activeCell="A12" sqref="A12:E12"/>
    </sheetView>
  </sheetViews>
  <sheetFormatPr defaultRowHeight="13.5"/>
  <sheetData/>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I37"/>
  <sheetViews>
    <sheetView view="pageLayout" topLeftCell="A14" zoomScaleNormal="100" zoomScaleSheetLayoutView="100" workbookViewId="0">
      <selection activeCell="D34" sqref="D34"/>
    </sheetView>
  </sheetViews>
  <sheetFormatPr defaultColWidth="8.88671875" defaultRowHeight="13.5"/>
  <cols>
    <col min="1" max="1" width="3.88671875" style="1" customWidth="1"/>
    <col min="2" max="2" width="5.33203125" style="1" customWidth="1"/>
    <col min="3" max="3" width="5.6640625" style="1" customWidth="1"/>
    <col min="4" max="7" width="8.88671875" style="1" customWidth="1"/>
    <col min="8" max="8" width="12.21875" style="1" customWidth="1"/>
    <col min="9" max="9" width="5.44140625" style="1" customWidth="1"/>
    <col min="10" max="16384" width="8.88671875" style="1"/>
  </cols>
  <sheetData>
    <row r="5" spans="1:9" ht="22.5">
      <c r="A5" s="865" t="s">
        <v>997</v>
      </c>
      <c r="B5" s="865"/>
      <c r="C5" s="865"/>
      <c r="D5" s="865"/>
      <c r="E5" s="865"/>
      <c r="F5" s="865"/>
      <c r="G5" s="865"/>
      <c r="H5" s="865"/>
      <c r="I5" s="865"/>
    </row>
    <row r="12" spans="1:9" s="2" customFormat="1" ht="18.75" customHeight="1">
      <c r="A12" s="867" t="s">
        <v>1786</v>
      </c>
      <c r="B12" s="867"/>
      <c r="C12" s="867"/>
      <c r="D12" s="867"/>
      <c r="E12" s="867"/>
      <c r="F12" s="867"/>
      <c r="G12" s="867"/>
      <c r="H12" s="867"/>
      <c r="I12" s="867"/>
    </row>
    <row r="13" spans="1:9" s="3" customFormat="1" ht="14.25">
      <c r="B13" s="4"/>
      <c r="C13" s="4"/>
      <c r="D13" s="4"/>
      <c r="E13" s="4"/>
      <c r="F13" s="4"/>
      <c r="G13" s="4"/>
      <c r="H13" s="4"/>
      <c r="I13" s="5"/>
    </row>
    <row r="14" spans="1:9" s="3" customFormat="1" ht="14.25">
      <c r="B14" s="4"/>
      <c r="C14" s="4"/>
      <c r="D14" s="4"/>
      <c r="E14" s="4"/>
      <c r="F14" s="4"/>
      <c r="G14" s="4"/>
      <c r="H14" s="4"/>
      <c r="I14" s="5"/>
    </row>
    <row r="15" spans="1:9" s="3" customFormat="1" ht="14.25">
      <c r="B15" s="5"/>
      <c r="C15" s="5"/>
      <c r="D15" s="5"/>
      <c r="E15" s="5"/>
      <c r="F15" s="5"/>
      <c r="G15" s="5"/>
      <c r="H15" s="5"/>
      <c r="I15" s="5"/>
    </row>
    <row r="17" spans="1:9" s="2" customFormat="1" ht="18.75" customHeight="1">
      <c r="A17" s="867" t="s">
        <v>1817</v>
      </c>
      <c r="B17" s="867"/>
      <c r="C17" s="867"/>
      <c r="D17" s="867"/>
      <c r="E17" s="867"/>
      <c r="F17" s="867"/>
      <c r="G17" s="867"/>
      <c r="H17" s="867"/>
      <c r="I17" s="867"/>
    </row>
    <row r="22" spans="1:9" s="2" customFormat="1" ht="18.75" customHeight="1">
      <c r="A22" s="867" t="s">
        <v>1818</v>
      </c>
      <c r="B22" s="867"/>
      <c r="C22" s="867"/>
      <c r="D22" s="867"/>
      <c r="E22" s="867"/>
      <c r="F22" s="867"/>
      <c r="G22" s="867"/>
      <c r="H22" s="867"/>
      <c r="I22" s="867"/>
    </row>
    <row r="27" spans="1:9" s="2" customFormat="1" ht="18.75" customHeight="1">
      <c r="A27" s="867" t="s">
        <v>1819</v>
      </c>
      <c r="B27" s="867"/>
      <c r="C27" s="867"/>
      <c r="D27" s="867"/>
      <c r="E27" s="867"/>
      <c r="F27" s="867"/>
      <c r="G27" s="867"/>
      <c r="H27" s="867"/>
      <c r="I27" s="867"/>
    </row>
    <row r="32" spans="1:9" s="2" customFormat="1" ht="18.75" customHeight="1">
      <c r="A32" s="866" t="s">
        <v>1820</v>
      </c>
      <c r="B32" s="866"/>
      <c r="C32" s="866"/>
      <c r="D32" s="866"/>
      <c r="E32" s="866"/>
      <c r="F32" s="866"/>
      <c r="G32" s="866"/>
      <c r="H32" s="866"/>
      <c r="I32" s="866"/>
    </row>
    <row r="37" spans="1:9" ht="18.75">
      <c r="A37" s="866" t="s">
        <v>1821</v>
      </c>
      <c r="B37" s="866"/>
      <c r="C37" s="866"/>
      <c r="D37" s="866"/>
      <c r="E37" s="866"/>
      <c r="F37" s="866"/>
      <c r="G37" s="866"/>
      <c r="H37" s="866"/>
      <c r="I37" s="866"/>
    </row>
  </sheetData>
  <mergeCells count="7">
    <mergeCell ref="A5:I5"/>
    <mergeCell ref="A37:I37"/>
    <mergeCell ref="A12:I12"/>
    <mergeCell ref="A17:I17"/>
    <mergeCell ref="A22:I22"/>
    <mergeCell ref="A27:I27"/>
    <mergeCell ref="A32:I32"/>
  </mergeCells>
  <phoneticPr fontId="2" type="noConversion"/>
  <printOptions horizontalCentered="1"/>
  <pageMargins left="0.70866141732283461" right="0.74803149606299213" top="0.94488188976377951" bottom="0.74803149606299213" header="0.31496062992125984" footer="0.31496062992125984"/>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zoomScaleNormal="100" workbookViewId="0">
      <selection activeCell="A12" sqref="A12:E12"/>
    </sheetView>
  </sheetViews>
  <sheetFormatPr defaultRowHeight="13.5"/>
  <sheetData/>
  <phoneticPr fontId="2"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view="pageLayout" topLeftCell="A31" zoomScaleNormal="100" workbookViewId="0">
      <selection activeCell="G42" sqref="G42"/>
    </sheetView>
  </sheetViews>
  <sheetFormatPr defaultRowHeight="13.5"/>
  <cols>
    <col min="1" max="10" width="7.33203125" style="252" customWidth="1"/>
    <col min="11" max="256" width="8.88671875" style="252"/>
    <col min="257" max="266" width="7.33203125" style="252" customWidth="1"/>
    <col min="267" max="512" width="8.88671875" style="252"/>
    <col min="513" max="522" width="7.33203125" style="252" customWidth="1"/>
    <col min="523" max="768" width="8.88671875" style="252"/>
    <col min="769" max="778" width="7.33203125" style="252" customWidth="1"/>
    <col min="779" max="1024" width="8.88671875" style="252"/>
    <col min="1025" max="1034" width="7.33203125" style="252" customWidth="1"/>
    <col min="1035" max="1280" width="8.88671875" style="252"/>
    <col min="1281" max="1290" width="7.33203125" style="252" customWidth="1"/>
    <col min="1291" max="1536" width="8.88671875" style="252"/>
    <col min="1537" max="1546" width="7.33203125" style="252" customWidth="1"/>
    <col min="1547" max="1792" width="8.88671875" style="252"/>
    <col min="1793" max="1802" width="7.33203125" style="252" customWidth="1"/>
    <col min="1803" max="2048" width="8.88671875" style="252"/>
    <col min="2049" max="2058" width="7.33203125" style="252" customWidth="1"/>
    <col min="2059" max="2304" width="8.88671875" style="252"/>
    <col min="2305" max="2314" width="7.33203125" style="252" customWidth="1"/>
    <col min="2315" max="2560" width="8.88671875" style="252"/>
    <col min="2561" max="2570" width="7.33203125" style="252" customWidth="1"/>
    <col min="2571" max="2816" width="8.88671875" style="252"/>
    <col min="2817" max="2826" width="7.33203125" style="252" customWidth="1"/>
    <col min="2827" max="3072" width="8.88671875" style="252"/>
    <col min="3073" max="3082" width="7.33203125" style="252" customWidth="1"/>
    <col min="3083" max="3328" width="8.88671875" style="252"/>
    <col min="3329" max="3338" width="7.33203125" style="252" customWidth="1"/>
    <col min="3339" max="3584" width="8.88671875" style="252"/>
    <col min="3585" max="3594" width="7.33203125" style="252" customWidth="1"/>
    <col min="3595" max="3840" width="8.88671875" style="252"/>
    <col min="3841" max="3850" width="7.33203125" style="252" customWidth="1"/>
    <col min="3851" max="4096" width="8.88671875" style="252"/>
    <col min="4097" max="4106" width="7.33203125" style="252" customWidth="1"/>
    <col min="4107" max="4352" width="8.88671875" style="252"/>
    <col min="4353" max="4362" width="7.33203125" style="252" customWidth="1"/>
    <col min="4363" max="4608" width="8.88671875" style="252"/>
    <col min="4609" max="4618" width="7.33203125" style="252" customWidth="1"/>
    <col min="4619" max="4864" width="8.88671875" style="252"/>
    <col min="4865" max="4874" width="7.33203125" style="252" customWidth="1"/>
    <col min="4875" max="5120" width="8.88671875" style="252"/>
    <col min="5121" max="5130" width="7.33203125" style="252" customWidth="1"/>
    <col min="5131" max="5376" width="8.88671875" style="252"/>
    <col min="5377" max="5386" width="7.33203125" style="252" customWidth="1"/>
    <col min="5387" max="5632" width="8.88671875" style="252"/>
    <col min="5633" max="5642" width="7.33203125" style="252" customWidth="1"/>
    <col min="5643" max="5888" width="8.88671875" style="252"/>
    <col min="5889" max="5898" width="7.33203125" style="252" customWidth="1"/>
    <col min="5899" max="6144" width="8.88671875" style="252"/>
    <col min="6145" max="6154" width="7.33203125" style="252" customWidth="1"/>
    <col min="6155" max="6400" width="8.88671875" style="252"/>
    <col min="6401" max="6410" width="7.33203125" style="252" customWidth="1"/>
    <col min="6411" max="6656" width="8.88671875" style="252"/>
    <col min="6657" max="6666" width="7.33203125" style="252" customWidth="1"/>
    <col min="6667" max="6912" width="8.88671875" style="252"/>
    <col min="6913" max="6922" width="7.33203125" style="252" customWidth="1"/>
    <col min="6923" max="7168" width="8.88671875" style="252"/>
    <col min="7169" max="7178" width="7.33203125" style="252" customWidth="1"/>
    <col min="7179" max="7424" width="8.88671875" style="252"/>
    <col min="7425" max="7434" width="7.33203125" style="252" customWidth="1"/>
    <col min="7435" max="7680" width="8.88671875" style="252"/>
    <col min="7681" max="7690" width="7.33203125" style="252" customWidth="1"/>
    <col min="7691" max="7936" width="8.88671875" style="252"/>
    <col min="7937" max="7946" width="7.33203125" style="252" customWidth="1"/>
    <col min="7947" max="8192" width="8.88671875" style="252"/>
    <col min="8193" max="8202" width="7.33203125" style="252" customWidth="1"/>
    <col min="8203" max="8448" width="8.88671875" style="252"/>
    <col min="8449" max="8458" width="7.33203125" style="252" customWidth="1"/>
    <col min="8459" max="8704" width="8.88671875" style="252"/>
    <col min="8705" max="8714" width="7.33203125" style="252" customWidth="1"/>
    <col min="8715" max="8960" width="8.88671875" style="252"/>
    <col min="8961" max="8970" width="7.33203125" style="252" customWidth="1"/>
    <col min="8971" max="9216" width="8.88671875" style="252"/>
    <col min="9217" max="9226" width="7.33203125" style="252" customWidth="1"/>
    <col min="9227" max="9472" width="8.88671875" style="252"/>
    <col min="9473" max="9482" width="7.33203125" style="252" customWidth="1"/>
    <col min="9483" max="9728" width="8.88671875" style="252"/>
    <col min="9729" max="9738" width="7.33203125" style="252" customWidth="1"/>
    <col min="9739" max="9984" width="8.88671875" style="252"/>
    <col min="9985" max="9994" width="7.33203125" style="252" customWidth="1"/>
    <col min="9995" max="10240" width="8.88671875" style="252"/>
    <col min="10241" max="10250" width="7.33203125" style="252" customWidth="1"/>
    <col min="10251" max="10496" width="8.88671875" style="252"/>
    <col min="10497" max="10506" width="7.33203125" style="252" customWidth="1"/>
    <col min="10507" max="10752" width="8.88671875" style="252"/>
    <col min="10753" max="10762" width="7.33203125" style="252" customWidth="1"/>
    <col min="10763" max="11008" width="8.88671875" style="252"/>
    <col min="11009" max="11018" width="7.33203125" style="252" customWidth="1"/>
    <col min="11019" max="11264" width="8.88671875" style="252"/>
    <col min="11265" max="11274" width="7.33203125" style="252" customWidth="1"/>
    <col min="11275" max="11520" width="8.88671875" style="252"/>
    <col min="11521" max="11530" width="7.33203125" style="252" customWidth="1"/>
    <col min="11531" max="11776" width="8.88671875" style="252"/>
    <col min="11777" max="11786" width="7.33203125" style="252" customWidth="1"/>
    <col min="11787" max="12032" width="8.88671875" style="252"/>
    <col min="12033" max="12042" width="7.33203125" style="252" customWidth="1"/>
    <col min="12043" max="12288" width="8.88671875" style="252"/>
    <col min="12289" max="12298" width="7.33203125" style="252" customWidth="1"/>
    <col min="12299" max="12544" width="8.88671875" style="252"/>
    <col min="12545" max="12554" width="7.33203125" style="252" customWidth="1"/>
    <col min="12555" max="12800" width="8.88671875" style="252"/>
    <col min="12801" max="12810" width="7.33203125" style="252" customWidth="1"/>
    <col min="12811" max="13056" width="8.88671875" style="252"/>
    <col min="13057" max="13066" width="7.33203125" style="252" customWidth="1"/>
    <col min="13067" max="13312" width="8.88671875" style="252"/>
    <col min="13313" max="13322" width="7.33203125" style="252" customWidth="1"/>
    <col min="13323" max="13568" width="8.88671875" style="252"/>
    <col min="13569" max="13578" width="7.33203125" style="252" customWidth="1"/>
    <col min="13579" max="13824" width="8.88671875" style="252"/>
    <col min="13825" max="13834" width="7.33203125" style="252" customWidth="1"/>
    <col min="13835" max="14080" width="8.88671875" style="252"/>
    <col min="14081" max="14090" width="7.33203125" style="252" customWidth="1"/>
    <col min="14091" max="14336" width="8.88671875" style="252"/>
    <col min="14337" max="14346" width="7.33203125" style="252" customWidth="1"/>
    <col min="14347" max="14592" width="8.88671875" style="252"/>
    <col min="14593" max="14602" width="7.33203125" style="252" customWidth="1"/>
    <col min="14603" max="14848" width="8.88671875" style="252"/>
    <col min="14849" max="14858" width="7.33203125" style="252" customWidth="1"/>
    <col min="14859" max="15104" width="8.88671875" style="252"/>
    <col min="15105" max="15114" width="7.33203125" style="252" customWidth="1"/>
    <col min="15115" max="15360" width="8.88671875" style="252"/>
    <col min="15361" max="15370" width="7.33203125" style="252" customWidth="1"/>
    <col min="15371" max="15616" width="8.88671875" style="252"/>
    <col min="15617" max="15626" width="7.33203125" style="252" customWidth="1"/>
    <col min="15627" max="15872" width="8.88671875" style="252"/>
    <col min="15873" max="15882" width="7.33203125" style="252" customWidth="1"/>
    <col min="15883" max="16128" width="8.88671875" style="252"/>
    <col min="16129" max="16138" width="7.33203125" style="252" customWidth="1"/>
    <col min="16139" max="16384" width="8.88671875" style="252"/>
  </cols>
  <sheetData>
    <row r="1" spans="1:10">
      <c r="A1" s="193"/>
      <c r="B1" s="193"/>
      <c r="C1" s="193"/>
      <c r="D1" s="193"/>
      <c r="E1" s="193"/>
      <c r="F1" s="193"/>
      <c r="G1" s="193"/>
      <c r="H1" s="193"/>
    </row>
    <row r="2" spans="1:10">
      <c r="A2" s="193"/>
      <c r="B2" s="193"/>
      <c r="C2" s="193"/>
      <c r="D2" s="193"/>
      <c r="E2" s="193"/>
      <c r="F2" s="193"/>
      <c r="G2" s="193"/>
      <c r="H2" s="193"/>
    </row>
    <row r="3" spans="1:10">
      <c r="A3" s="193"/>
      <c r="B3" s="193"/>
      <c r="C3" s="193"/>
      <c r="D3" s="193"/>
      <c r="E3" s="193"/>
      <c r="F3" s="193"/>
      <c r="G3" s="193"/>
      <c r="H3" s="193"/>
    </row>
    <row r="4" spans="1:10">
      <c r="A4" s="193"/>
      <c r="B4" s="193"/>
      <c r="C4" s="193"/>
      <c r="D4" s="193"/>
      <c r="E4" s="193"/>
      <c r="F4" s="193"/>
      <c r="G4" s="193"/>
      <c r="H4" s="193"/>
    </row>
    <row r="5" spans="1:10">
      <c r="A5" s="193"/>
      <c r="B5" s="193"/>
      <c r="C5" s="193"/>
      <c r="D5" s="193"/>
      <c r="E5" s="193"/>
      <c r="F5" s="193"/>
      <c r="G5" s="193"/>
      <c r="H5" s="193"/>
    </row>
    <row r="6" spans="1:10">
      <c r="A6" s="193"/>
      <c r="B6" s="193"/>
      <c r="C6" s="193"/>
      <c r="D6" s="193"/>
      <c r="E6" s="193"/>
      <c r="F6" s="193"/>
      <c r="G6" s="193"/>
      <c r="H6" s="193"/>
    </row>
    <row r="7" spans="1:10">
      <c r="A7" s="193"/>
      <c r="B7" s="193"/>
      <c r="C7" s="193"/>
      <c r="D7" s="193"/>
      <c r="E7" s="193"/>
      <c r="F7" s="193"/>
      <c r="G7" s="193"/>
      <c r="H7" s="193"/>
    </row>
    <row r="8" spans="1:10">
      <c r="A8" s="193"/>
      <c r="B8" s="193"/>
      <c r="C8" s="193"/>
      <c r="D8" s="193"/>
      <c r="E8" s="193"/>
      <c r="F8" s="193"/>
      <c r="G8" s="193"/>
      <c r="H8" s="193"/>
    </row>
    <row r="9" spans="1:10">
      <c r="A9" s="193"/>
      <c r="B9" s="193"/>
      <c r="C9" s="193"/>
      <c r="D9" s="193"/>
      <c r="E9" s="193"/>
      <c r="F9" s="193"/>
      <c r="G9" s="193"/>
      <c r="H9" s="193"/>
    </row>
    <row r="10" spans="1:10">
      <c r="A10" s="193"/>
      <c r="B10" s="193"/>
      <c r="C10" s="193"/>
      <c r="D10" s="193"/>
      <c r="E10" s="193"/>
      <c r="F10" s="193"/>
      <c r="G10" s="193"/>
      <c r="H10" s="193"/>
    </row>
    <row r="11" spans="1:10">
      <c r="A11" s="193"/>
      <c r="B11" s="193"/>
      <c r="C11" s="193"/>
      <c r="D11" s="193"/>
      <c r="E11" s="193"/>
      <c r="F11" s="193"/>
      <c r="G11" s="193"/>
      <c r="H11" s="193"/>
    </row>
    <row r="12" spans="1:10">
      <c r="A12" s="193"/>
      <c r="B12" s="193"/>
      <c r="C12" s="193"/>
      <c r="D12" s="193"/>
      <c r="E12" s="193"/>
      <c r="F12" s="193"/>
      <c r="G12" s="193"/>
      <c r="H12" s="193"/>
    </row>
    <row r="13" spans="1:10">
      <c r="A13" s="193"/>
      <c r="B13" s="193"/>
      <c r="C13" s="193"/>
      <c r="D13" s="193"/>
      <c r="E13" s="193"/>
      <c r="F13" s="193"/>
      <c r="G13" s="193"/>
      <c r="H13" s="193"/>
    </row>
    <row r="14" spans="1:10">
      <c r="A14" s="193"/>
      <c r="B14" s="193"/>
      <c r="C14" s="193"/>
      <c r="D14" s="193"/>
      <c r="E14" s="193"/>
      <c r="F14" s="193"/>
      <c r="G14" s="193"/>
      <c r="H14" s="193"/>
    </row>
    <row r="15" spans="1:10">
      <c r="A15" s="193"/>
      <c r="B15" s="193"/>
      <c r="C15" s="193"/>
      <c r="D15" s="193"/>
      <c r="E15" s="193"/>
      <c r="F15" s="193"/>
      <c r="G15" s="193"/>
      <c r="H15" s="193"/>
    </row>
    <row r="16" spans="1:10" ht="22.5">
      <c r="A16" s="868" t="s">
        <v>1412</v>
      </c>
      <c r="B16" s="868"/>
      <c r="C16" s="868"/>
      <c r="D16" s="868"/>
      <c r="E16" s="868"/>
      <c r="F16" s="868"/>
      <c r="G16" s="868"/>
      <c r="H16" s="868"/>
      <c r="I16" s="868"/>
      <c r="J16" s="868"/>
    </row>
    <row r="17" spans="1:8" ht="19.5">
      <c r="A17" s="193"/>
      <c r="B17" s="193"/>
      <c r="C17" s="193"/>
      <c r="D17" s="193"/>
      <c r="E17" s="569"/>
      <c r="F17" s="193"/>
      <c r="G17" s="193"/>
      <c r="H17" s="193"/>
    </row>
    <row r="18" spans="1:8" ht="19.5">
      <c r="A18" s="193"/>
      <c r="B18" s="193"/>
      <c r="C18" s="193"/>
      <c r="D18" s="193"/>
      <c r="E18" s="569"/>
      <c r="F18" s="193"/>
      <c r="G18" s="193"/>
      <c r="H18" s="193"/>
    </row>
    <row r="19" spans="1:8" ht="18.75">
      <c r="A19" s="570"/>
      <c r="B19" s="570"/>
      <c r="C19" s="570"/>
      <c r="D19" s="570"/>
      <c r="E19" s="571"/>
      <c r="F19" s="570"/>
      <c r="G19" s="570"/>
      <c r="H19" s="570"/>
    </row>
    <row r="20" spans="1:8" ht="18.75">
      <c r="A20" s="570"/>
      <c r="B20" s="570"/>
      <c r="C20" s="570"/>
      <c r="D20" s="570"/>
      <c r="E20" s="571"/>
      <c r="F20" s="570"/>
      <c r="G20" s="570"/>
      <c r="H20" s="570"/>
    </row>
    <row r="21" spans="1:8" ht="18.75">
      <c r="A21" s="570"/>
      <c r="B21" s="570"/>
      <c r="C21" s="570"/>
      <c r="D21" s="570"/>
      <c r="E21" s="571"/>
      <c r="F21" s="570"/>
      <c r="G21" s="570"/>
      <c r="H21" s="570"/>
    </row>
    <row r="22" spans="1:8" ht="18.75">
      <c r="A22" s="570"/>
      <c r="B22" s="570"/>
      <c r="C22" s="570"/>
      <c r="D22" s="570"/>
      <c r="E22" s="571"/>
      <c r="F22" s="570"/>
      <c r="G22" s="570"/>
      <c r="H22" s="570"/>
    </row>
    <row r="23" spans="1:8" ht="18.75">
      <c r="A23" s="570"/>
      <c r="B23" s="570"/>
      <c r="C23" s="570"/>
      <c r="D23" s="570"/>
      <c r="E23" s="571"/>
      <c r="F23" s="570"/>
      <c r="G23" s="570"/>
      <c r="H23" s="570"/>
    </row>
  </sheetData>
  <mergeCells count="1">
    <mergeCell ref="A16:J16"/>
  </mergeCells>
  <phoneticPr fontId="2" type="noConversion"/>
  <pageMargins left="0.7" right="0.7" top="0.75" bottom="0.75" header="0.3" footer="0.3"/>
  <pageSetup paperSize="9" orientation="portrait" r:id="rId1"/>
  <headerFooter>
    <oddFooter>&amp;C1</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zoomScaleNormal="100" workbookViewId="0">
      <selection activeCell="A12" sqref="A12:E12"/>
    </sheetView>
  </sheetViews>
  <sheetFormatPr defaultRowHeight="13.5"/>
  <sheetData/>
  <phoneticPr fontId="2"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38"/>
  <sheetViews>
    <sheetView view="pageBreakPreview" topLeftCell="A34" zoomScaleNormal="100" zoomScaleSheetLayoutView="100" workbookViewId="0">
      <selection activeCell="G21" sqref="G21"/>
    </sheetView>
  </sheetViews>
  <sheetFormatPr defaultColWidth="8.88671875" defaultRowHeight="16.5" customHeight="1"/>
  <cols>
    <col min="1" max="1" width="6.21875" style="12" customWidth="1"/>
    <col min="2" max="2" width="5.21875" style="12" customWidth="1"/>
    <col min="3" max="3" width="9" style="12" customWidth="1"/>
    <col min="4" max="4" width="10.5546875" style="12" customWidth="1"/>
    <col min="5" max="5" width="9.6640625" style="12" customWidth="1"/>
    <col min="6" max="6" width="9.88671875" style="12" customWidth="1"/>
    <col min="7" max="7" width="16.109375" style="12" customWidth="1"/>
    <col min="8" max="8" width="8.44140625" style="12" customWidth="1"/>
    <col min="9" max="9" width="0.77734375" style="8" customWidth="1"/>
    <col min="10" max="10" width="14.109375" style="9" bestFit="1" customWidth="1"/>
    <col min="11" max="11" width="9.109375" style="12" bestFit="1" customWidth="1"/>
    <col min="12" max="16384" width="8.88671875" style="12"/>
  </cols>
  <sheetData>
    <row r="2" spans="1:10" s="7" customFormat="1" ht="16.5" customHeight="1">
      <c r="A2" s="6" t="s">
        <v>380</v>
      </c>
      <c r="B2" s="6"/>
      <c r="I2" s="8"/>
      <c r="J2" s="9"/>
    </row>
    <row r="3" spans="1:10" s="7" customFormat="1" ht="16.5" customHeight="1">
      <c r="I3" s="8"/>
      <c r="J3" s="9"/>
    </row>
    <row r="4" spans="1:10" s="7" customFormat="1" ht="16.5" customHeight="1">
      <c r="A4" s="6" t="s">
        <v>381</v>
      </c>
      <c r="B4" s="6"/>
      <c r="I4" s="8"/>
      <c r="J4" s="9"/>
    </row>
    <row r="5" spans="1:10" s="7" customFormat="1" ht="16.5" customHeight="1">
      <c r="A5" s="6"/>
      <c r="B5" s="6"/>
      <c r="I5" s="8"/>
      <c r="J5" s="9"/>
    </row>
    <row r="6" spans="1:10" s="7" customFormat="1" ht="200.1" customHeight="1">
      <c r="A6" s="869" t="s">
        <v>382</v>
      </c>
      <c r="B6" s="869"/>
      <c r="C6" s="869"/>
      <c r="D6" s="869"/>
      <c r="E6" s="869"/>
      <c r="F6" s="869"/>
      <c r="G6" s="869"/>
      <c r="H6" s="869"/>
      <c r="I6" s="8"/>
      <c r="J6" s="9"/>
    </row>
    <row r="7" spans="1:10" s="7" customFormat="1" ht="30" customHeight="1">
      <c r="I7" s="8"/>
      <c r="J7" s="9"/>
    </row>
    <row r="8" spans="1:10" s="7" customFormat="1" ht="16.5" customHeight="1">
      <c r="A8" s="6" t="s">
        <v>383</v>
      </c>
      <c r="B8" s="6"/>
      <c r="I8" s="8"/>
      <c r="J8" s="9"/>
    </row>
    <row r="9" spans="1:10" s="7" customFormat="1" ht="16.5" customHeight="1">
      <c r="I9" s="8"/>
      <c r="J9" s="9"/>
    </row>
    <row r="10" spans="1:10" s="7" customFormat="1" ht="45" customHeight="1">
      <c r="A10" s="869" t="s">
        <v>384</v>
      </c>
      <c r="B10" s="869"/>
      <c r="C10" s="869"/>
      <c r="D10" s="869"/>
      <c r="E10" s="869"/>
      <c r="F10" s="869"/>
      <c r="G10" s="869"/>
      <c r="H10" s="869"/>
      <c r="I10" s="8"/>
      <c r="J10" s="9"/>
    </row>
    <row r="11" spans="1:10" s="7" customFormat="1" ht="30" customHeight="1">
      <c r="A11" s="10"/>
      <c r="B11" s="10"/>
      <c r="C11" s="10"/>
      <c r="D11" s="10"/>
      <c r="E11" s="10"/>
      <c r="F11" s="10"/>
      <c r="G11" s="10"/>
      <c r="H11" s="10"/>
      <c r="I11" s="8"/>
      <c r="J11" s="9"/>
    </row>
    <row r="12" spans="1:10" s="7" customFormat="1" ht="16.5" customHeight="1">
      <c r="A12" s="6" t="s">
        <v>385</v>
      </c>
      <c r="B12" s="6"/>
      <c r="I12" s="8"/>
      <c r="J12" s="9"/>
    </row>
    <row r="13" spans="1:10" s="7" customFormat="1" ht="16.5" customHeight="1">
      <c r="A13" s="6"/>
      <c r="B13" s="6"/>
      <c r="I13" s="8"/>
      <c r="J13" s="9"/>
    </row>
    <row r="14" spans="1:10" s="7" customFormat="1" ht="90" customHeight="1">
      <c r="A14" s="870" t="s">
        <v>386</v>
      </c>
      <c r="B14" s="870"/>
      <c r="C14" s="870"/>
      <c r="D14" s="870"/>
      <c r="E14" s="870"/>
      <c r="F14" s="870"/>
      <c r="G14" s="870"/>
      <c r="H14" s="870"/>
      <c r="I14" s="8"/>
      <c r="J14" s="9"/>
    </row>
    <row r="15" spans="1:10" s="7" customFormat="1" ht="30" customHeight="1">
      <c r="A15" s="11"/>
      <c r="B15" s="11"/>
      <c r="C15" s="11"/>
      <c r="D15" s="11"/>
      <c r="E15" s="11"/>
      <c r="F15" s="11"/>
      <c r="G15" s="11"/>
      <c r="H15" s="11"/>
      <c r="I15" s="8"/>
      <c r="J15" s="9"/>
    </row>
    <row r="16" spans="1:10" s="7" customFormat="1" ht="16.5" customHeight="1">
      <c r="A16" s="6" t="s">
        <v>387</v>
      </c>
      <c r="B16" s="6"/>
      <c r="I16" s="8"/>
      <c r="J16" s="9"/>
    </row>
    <row r="17" spans="1:10" s="7" customFormat="1" ht="16.5" customHeight="1">
      <c r="A17" s="6"/>
      <c r="B17" s="6"/>
      <c r="I17" s="8"/>
      <c r="J17" s="9"/>
    </row>
    <row r="18" spans="1:10" s="7" customFormat="1" ht="45" customHeight="1">
      <c r="A18" s="870" t="s">
        <v>388</v>
      </c>
      <c r="B18" s="870"/>
      <c r="C18" s="870"/>
      <c r="D18" s="870"/>
      <c r="E18" s="870"/>
      <c r="F18" s="870"/>
      <c r="G18" s="870"/>
      <c r="H18" s="870"/>
      <c r="I18" s="8"/>
      <c r="J18" s="9"/>
    </row>
    <row r="19" spans="1:10" s="7" customFormat="1" ht="16.5" customHeight="1">
      <c r="A19" s="872"/>
      <c r="B19" s="872"/>
      <c r="C19" s="872"/>
      <c r="D19" s="872"/>
      <c r="E19" s="872"/>
      <c r="F19" s="872"/>
      <c r="G19" s="872"/>
      <c r="H19" s="872"/>
      <c r="I19" s="8"/>
      <c r="J19" s="9"/>
    </row>
    <row r="20" spans="1:10" s="7" customFormat="1" ht="16.5" customHeight="1">
      <c r="A20" s="6" t="s">
        <v>389</v>
      </c>
      <c r="B20" s="6"/>
      <c r="I20" s="8"/>
      <c r="J20" s="9"/>
    </row>
    <row r="21" spans="1:10" s="7" customFormat="1" ht="16.5" customHeight="1">
      <c r="A21" s="6"/>
      <c r="B21" s="6"/>
      <c r="I21" s="8"/>
      <c r="J21" s="9"/>
    </row>
    <row r="22" spans="1:10" s="7" customFormat="1" ht="45" customHeight="1">
      <c r="A22" s="869" t="s">
        <v>390</v>
      </c>
      <c r="B22" s="869"/>
      <c r="C22" s="869"/>
      <c r="D22" s="869"/>
      <c r="E22" s="869"/>
      <c r="F22" s="869"/>
      <c r="G22" s="869"/>
      <c r="H22" s="869"/>
      <c r="I22" s="8"/>
      <c r="J22" s="9"/>
    </row>
    <row r="23" spans="1:10" s="7" customFormat="1" ht="30" customHeight="1">
      <c r="I23" s="8"/>
      <c r="J23" s="9"/>
    </row>
    <row r="24" spans="1:10" s="7" customFormat="1" ht="16.5" customHeight="1">
      <c r="A24" s="6" t="s">
        <v>391</v>
      </c>
      <c r="B24" s="6"/>
      <c r="I24" s="8"/>
      <c r="J24" s="9"/>
    </row>
    <row r="25" spans="1:10" s="7" customFormat="1" ht="16.5" customHeight="1">
      <c r="A25" s="6"/>
      <c r="B25" s="6"/>
      <c r="I25" s="8"/>
      <c r="J25" s="9"/>
    </row>
    <row r="26" spans="1:10" s="7" customFormat="1" ht="90" customHeight="1">
      <c r="A26" s="869" t="s">
        <v>489</v>
      </c>
      <c r="B26" s="869"/>
      <c r="C26" s="869"/>
      <c r="D26" s="869"/>
      <c r="E26" s="869"/>
      <c r="F26" s="869"/>
      <c r="G26" s="869"/>
      <c r="H26" s="869"/>
      <c r="I26" s="8"/>
      <c r="J26" s="9"/>
    </row>
    <row r="27" spans="1:10" s="7" customFormat="1" ht="30" customHeight="1">
      <c r="I27" s="8"/>
      <c r="J27" s="9"/>
    </row>
    <row r="28" spans="1:10" s="7" customFormat="1" ht="16.5" customHeight="1">
      <c r="A28" s="6" t="s">
        <v>392</v>
      </c>
      <c r="B28" s="6"/>
      <c r="I28" s="8"/>
      <c r="J28" s="9"/>
    </row>
    <row r="29" spans="1:10" s="7" customFormat="1" ht="16.5" customHeight="1">
      <c r="I29" s="8"/>
      <c r="J29" s="9"/>
    </row>
    <row r="30" spans="1:10" s="7" customFormat="1" ht="90" customHeight="1">
      <c r="A30" s="869" t="s">
        <v>393</v>
      </c>
      <c r="B30" s="869"/>
      <c r="C30" s="869"/>
      <c r="D30" s="869"/>
      <c r="E30" s="869"/>
      <c r="F30" s="869"/>
      <c r="G30" s="869"/>
      <c r="H30" s="869"/>
      <c r="I30" s="8"/>
      <c r="J30" s="9"/>
    </row>
    <row r="31" spans="1:10" s="7" customFormat="1" ht="30" customHeight="1">
      <c r="A31" s="6"/>
      <c r="B31" s="6"/>
      <c r="I31" s="8"/>
      <c r="J31" s="9"/>
    </row>
    <row r="32" spans="1:10" s="209" customFormat="1" ht="16.5" customHeight="1">
      <c r="A32" s="192" t="s">
        <v>394</v>
      </c>
      <c r="B32" s="192"/>
      <c r="C32" s="192"/>
      <c r="I32" s="193"/>
      <c r="J32" s="191"/>
    </row>
    <row r="33" spans="1:10" s="209" customFormat="1" ht="16.5" customHeight="1">
      <c r="A33" s="192"/>
      <c r="B33" s="192"/>
      <c r="I33" s="193"/>
      <c r="J33" s="191"/>
    </row>
    <row r="34" spans="1:10" s="209" customFormat="1" ht="45" customHeight="1">
      <c r="A34" s="869" t="s">
        <v>1160</v>
      </c>
      <c r="B34" s="869"/>
      <c r="C34" s="869"/>
      <c r="D34" s="869"/>
      <c r="E34" s="869"/>
      <c r="F34" s="869"/>
      <c r="G34" s="869"/>
      <c r="H34" s="869"/>
      <c r="I34" s="193"/>
      <c r="J34" s="191"/>
    </row>
    <row r="35" spans="1:10" s="209" customFormat="1" ht="16.5" customHeight="1">
      <c r="I35" s="193"/>
      <c r="J35" s="191"/>
    </row>
    <row r="36" spans="1:10" s="209" customFormat="1" ht="16.5" customHeight="1">
      <c r="A36" s="192"/>
      <c r="B36" s="192"/>
      <c r="I36" s="193"/>
      <c r="J36" s="191"/>
    </row>
    <row r="37" spans="1:10" s="209" customFormat="1" ht="9.75" customHeight="1">
      <c r="I37" s="193"/>
      <c r="J37" s="191"/>
    </row>
    <row r="38" spans="1:10" s="196" customFormat="1" ht="15.75" customHeight="1">
      <c r="A38" s="871"/>
      <c r="B38" s="871"/>
      <c r="C38" s="871"/>
      <c r="D38" s="871"/>
      <c r="E38" s="871"/>
      <c r="F38" s="871"/>
      <c r="G38" s="871"/>
      <c r="H38" s="871"/>
      <c r="I38" s="194"/>
      <c r="J38" s="195"/>
    </row>
  </sheetData>
  <mergeCells count="10">
    <mergeCell ref="A38:H38"/>
    <mergeCell ref="A19:H19"/>
    <mergeCell ref="A22:H22"/>
    <mergeCell ref="A26:H26"/>
    <mergeCell ref="A30:H30"/>
    <mergeCell ref="A6:H6"/>
    <mergeCell ref="A10:H10"/>
    <mergeCell ref="A14:H14"/>
    <mergeCell ref="A18:H18"/>
    <mergeCell ref="A34:H34"/>
  </mergeCells>
  <phoneticPr fontId="2" type="noConversion"/>
  <printOptions horizontalCentered="1"/>
  <pageMargins left="0.70866141732283472" right="0.70866141732283472" top="0.74803149606299213" bottom="0.74803149606299213" header="0.31496062992125984" footer="0.31496062992125984"/>
  <pageSetup paperSize="9" firstPageNumber="3" orientation="portrait" useFirstPageNumber="1" r:id="rId1"/>
  <headerFooter scaleWithDoc="0" alignWithMargins="0">
    <oddFooter>&amp;C&amp;9&amp;P</oddFooter>
  </headerFooter>
  <rowBreaks count="1" manualBreakCount="1">
    <brk id="18"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5"/>
  <sheetViews>
    <sheetView view="pageBreakPreview" topLeftCell="A107" zoomScaleNormal="100" zoomScaleSheetLayoutView="100" workbookViewId="0">
      <selection activeCell="G122" sqref="G122"/>
    </sheetView>
  </sheetViews>
  <sheetFormatPr defaultColWidth="8.88671875" defaultRowHeight="16.5" customHeight="1"/>
  <cols>
    <col min="1" max="1" width="13.6640625" style="212" customWidth="1"/>
    <col min="2" max="11" width="6.21875" style="212" customWidth="1"/>
    <col min="12" max="16384" width="8.88671875" style="171"/>
  </cols>
  <sheetData>
    <row r="1" spans="1:11" s="168" customFormat="1" ht="16.5" customHeight="1">
      <c r="A1" s="209"/>
      <c r="B1" s="209"/>
      <c r="C1" s="209"/>
      <c r="D1" s="209"/>
      <c r="E1" s="209"/>
      <c r="F1" s="209"/>
      <c r="G1" s="209"/>
      <c r="H1" s="209"/>
      <c r="I1" s="209"/>
      <c r="J1" s="209"/>
      <c r="K1" s="209"/>
    </row>
    <row r="2" spans="1:11" s="168" customFormat="1" ht="16.5" customHeight="1">
      <c r="A2" s="192" t="s">
        <v>395</v>
      </c>
      <c r="B2" s="192"/>
      <c r="C2" s="209"/>
      <c r="D2" s="209"/>
      <c r="E2" s="209"/>
      <c r="F2" s="209"/>
      <c r="G2" s="209"/>
      <c r="H2" s="209"/>
      <c r="I2" s="209"/>
      <c r="J2" s="209"/>
      <c r="K2" s="209"/>
    </row>
    <row r="3" spans="1:11" s="168" customFormat="1" ht="16.5" customHeight="1">
      <c r="A3" s="209"/>
      <c r="B3" s="209"/>
      <c r="C3" s="209"/>
      <c r="D3" s="209"/>
      <c r="E3" s="209"/>
      <c r="F3" s="209"/>
      <c r="G3" s="209"/>
      <c r="H3" s="209"/>
      <c r="I3" s="209"/>
      <c r="J3" s="209"/>
      <c r="K3" s="209"/>
    </row>
    <row r="4" spans="1:11" s="169" customFormat="1" ht="140.1" customHeight="1">
      <c r="A4" s="869" t="s">
        <v>1161</v>
      </c>
      <c r="B4" s="869"/>
      <c r="C4" s="869"/>
      <c r="D4" s="869"/>
      <c r="E4" s="869"/>
      <c r="F4" s="869"/>
      <c r="G4" s="869"/>
      <c r="H4" s="869"/>
      <c r="I4" s="869"/>
      <c r="J4" s="869"/>
      <c r="K4" s="869"/>
    </row>
    <row r="5" spans="1:11" s="168" customFormat="1" ht="30" customHeight="1">
      <c r="A5" s="209"/>
      <c r="B5" s="209"/>
      <c r="C5" s="209"/>
      <c r="D5" s="209"/>
      <c r="E5" s="209"/>
      <c r="F5" s="209"/>
      <c r="G5" s="209"/>
      <c r="H5" s="209"/>
      <c r="I5" s="209"/>
      <c r="J5" s="209"/>
      <c r="K5" s="209"/>
    </row>
    <row r="6" spans="1:11" s="168" customFormat="1" ht="16.5" customHeight="1">
      <c r="A6" s="192" t="s">
        <v>396</v>
      </c>
      <c r="B6" s="192"/>
      <c r="C6" s="209"/>
      <c r="D6" s="209"/>
      <c r="E6" s="209"/>
      <c r="F6" s="209"/>
      <c r="G6" s="209"/>
      <c r="H6" s="209"/>
      <c r="I6" s="209"/>
      <c r="J6" s="209"/>
      <c r="K6" s="209"/>
    </row>
    <row r="7" spans="1:11" s="168" customFormat="1" ht="16.5" customHeight="1">
      <c r="A7" s="209"/>
      <c r="B7" s="209"/>
      <c r="C7" s="209"/>
      <c r="D7" s="209"/>
      <c r="E7" s="209"/>
      <c r="F7" s="209"/>
      <c r="G7" s="209"/>
      <c r="H7" s="209"/>
      <c r="I7" s="209"/>
      <c r="J7" s="209"/>
      <c r="K7" s="209"/>
    </row>
    <row r="8" spans="1:11" s="168" customFormat="1" ht="16.5" customHeight="1">
      <c r="A8" s="192" t="s">
        <v>397</v>
      </c>
      <c r="B8" s="192"/>
      <c r="C8" s="209"/>
      <c r="D8" s="209"/>
      <c r="E8" s="209"/>
      <c r="F8" s="209"/>
      <c r="G8" s="209"/>
      <c r="H8" s="209"/>
      <c r="I8" s="209"/>
      <c r="J8" s="209"/>
      <c r="K8" s="209"/>
    </row>
    <row r="9" spans="1:11" s="168" customFormat="1" ht="16.5" customHeight="1">
      <c r="A9" s="192"/>
      <c r="B9" s="192"/>
      <c r="C9" s="209"/>
      <c r="D9" s="209"/>
      <c r="E9" s="209"/>
      <c r="F9" s="209"/>
      <c r="G9" s="209"/>
      <c r="H9" s="209"/>
      <c r="I9" s="209"/>
      <c r="J9" s="209"/>
      <c r="K9" s="209"/>
    </row>
    <row r="10" spans="1:11" s="168" customFormat="1" ht="45" customHeight="1">
      <c r="A10" s="869" t="s">
        <v>1169</v>
      </c>
      <c r="B10" s="869"/>
      <c r="C10" s="869"/>
      <c r="D10" s="869"/>
      <c r="E10" s="869"/>
      <c r="F10" s="869"/>
      <c r="G10" s="869"/>
      <c r="H10" s="869"/>
      <c r="I10" s="869"/>
      <c r="J10" s="869"/>
      <c r="K10" s="869"/>
    </row>
    <row r="11" spans="1:11" s="168" customFormat="1" ht="16.5" customHeight="1">
      <c r="A11" s="214"/>
      <c r="B11" s="209"/>
      <c r="C11" s="209"/>
      <c r="D11" s="209"/>
      <c r="E11" s="209"/>
      <c r="F11" s="209"/>
      <c r="G11" s="209"/>
      <c r="H11" s="209"/>
      <c r="I11" s="209"/>
      <c r="J11" s="209"/>
      <c r="K11" s="209"/>
    </row>
    <row r="12" spans="1:11" s="168" customFormat="1" ht="45" customHeight="1">
      <c r="A12" s="870" t="s">
        <v>1693</v>
      </c>
      <c r="B12" s="870"/>
      <c r="C12" s="870"/>
      <c r="D12" s="870"/>
      <c r="E12" s="870"/>
      <c r="F12" s="870"/>
      <c r="G12" s="870"/>
      <c r="H12" s="870"/>
      <c r="I12" s="870"/>
      <c r="J12" s="870"/>
      <c r="K12" s="870"/>
    </row>
    <row r="13" spans="1:11" s="168" customFormat="1" ht="16.5" customHeight="1">
      <c r="A13" s="209"/>
      <c r="B13" s="209"/>
      <c r="C13" s="209"/>
      <c r="D13" s="209"/>
      <c r="E13" s="209"/>
      <c r="F13" s="209"/>
      <c r="G13" s="209"/>
      <c r="H13" s="209"/>
      <c r="I13" s="209"/>
      <c r="J13" s="209"/>
      <c r="K13" s="209"/>
    </row>
    <row r="14" spans="1:11" s="168" customFormat="1" ht="69.95" customHeight="1">
      <c r="A14" s="870" t="s">
        <v>1168</v>
      </c>
      <c r="B14" s="870"/>
      <c r="C14" s="870"/>
      <c r="D14" s="870"/>
      <c r="E14" s="870"/>
      <c r="F14" s="870"/>
      <c r="G14" s="870"/>
      <c r="H14" s="870"/>
      <c r="I14" s="870"/>
      <c r="J14" s="870"/>
      <c r="K14" s="870"/>
    </row>
    <row r="15" spans="1:11" s="168" customFormat="1" ht="16.5" customHeight="1">
      <c r="A15" s="209"/>
      <c r="B15" s="209"/>
      <c r="C15" s="209"/>
      <c r="D15" s="209"/>
      <c r="E15" s="209"/>
      <c r="F15" s="209"/>
      <c r="G15" s="209"/>
      <c r="H15" s="209"/>
      <c r="I15" s="209"/>
      <c r="J15" s="209"/>
      <c r="K15" s="209"/>
    </row>
    <row r="16" spans="1:11" s="168" customFormat="1" ht="16.5" customHeight="1">
      <c r="A16" s="192" t="s">
        <v>398</v>
      </c>
      <c r="B16" s="192"/>
      <c r="C16" s="209"/>
      <c r="D16" s="209"/>
      <c r="E16" s="209"/>
      <c r="F16" s="209"/>
      <c r="G16" s="209"/>
      <c r="H16" s="209"/>
      <c r="I16" s="209"/>
      <c r="J16" s="209"/>
      <c r="K16" s="209"/>
    </row>
    <row r="17" spans="1:11" s="168" customFormat="1" ht="16.5" customHeight="1">
      <c r="A17" s="209"/>
      <c r="B17" s="209"/>
      <c r="C17" s="209"/>
      <c r="D17" s="209"/>
      <c r="E17" s="209"/>
      <c r="F17" s="209"/>
      <c r="G17" s="209"/>
      <c r="H17" s="209"/>
      <c r="I17" s="209"/>
      <c r="J17" s="209"/>
      <c r="K17" s="209"/>
    </row>
    <row r="18" spans="1:11" s="168" customFormat="1" ht="45" customHeight="1">
      <c r="A18" s="869" t="s">
        <v>1694</v>
      </c>
      <c r="B18" s="869"/>
      <c r="C18" s="869"/>
      <c r="D18" s="869"/>
      <c r="E18" s="869"/>
      <c r="F18" s="869"/>
      <c r="G18" s="869"/>
      <c r="H18" s="869"/>
      <c r="I18" s="869"/>
      <c r="J18" s="869"/>
      <c r="K18" s="869"/>
    </row>
    <row r="19" spans="1:11" s="168" customFormat="1" ht="16.5" customHeight="1">
      <c r="A19" s="209"/>
      <c r="B19" s="209"/>
      <c r="C19" s="209"/>
      <c r="D19" s="209"/>
      <c r="E19" s="209"/>
      <c r="F19" s="209"/>
      <c r="G19" s="209"/>
      <c r="H19" s="209"/>
      <c r="I19" s="209"/>
      <c r="J19" s="209"/>
      <c r="K19" s="209"/>
    </row>
    <row r="20" spans="1:11" s="168" customFormat="1" ht="105" customHeight="1">
      <c r="A20" s="869" t="s">
        <v>1695</v>
      </c>
      <c r="B20" s="869"/>
      <c r="C20" s="869"/>
      <c r="D20" s="869"/>
      <c r="E20" s="869"/>
      <c r="F20" s="869"/>
      <c r="G20" s="869"/>
      <c r="H20" s="869"/>
      <c r="I20" s="869"/>
      <c r="J20" s="869"/>
      <c r="K20" s="869"/>
    </row>
    <row r="21" spans="1:11" s="168" customFormat="1" ht="16.5" customHeight="1">
      <c r="A21" s="226"/>
      <c r="B21" s="197"/>
      <c r="C21" s="197"/>
      <c r="D21" s="197"/>
      <c r="E21" s="197"/>
      <c r="F21" s="197"/>
      <c r="G21" s="197"/>
      <c r="H21" s="197"/>
      <c r="I21" s="197"/>
      <c r="J21" s="197"/>
      <c r="K21" s="197"/>
    </row>
    <row r="22" spans="1:11" s="168" customFormat="1" ht="69.95" customHeight="1">
      <c r="A22" s="869" t="s">
        <v>1696</v>
      </c>
      <c r="B22" s="869"/>
      <c r="C22" s="869"/>
      <c r="D22" s="869"/>
      <c r="E22" s="869"/>
      <c r="F22" s="869"/>
      <c r="G22" s="869"/>
      <c r="H22" s="869"/>
      <c r="I22" s="869"/>
      <c r="J22" s="869"/>
      <c r="K22" s="869"/>
    </row>
    <row r="23" spans="1:11" s="168" customFormat="1" ht="16.5" customHeight="1">
      <c r="A23" s="209"/>
      <c r="B23" s="209"/>
      <c r="C23" s="209"/>
      <c r="D23" s="209"/>
      <c r="E23" s="209"/>
      <c r="F23" s="209"/>
      <c r="G23" s="209"/>
      <c r="H23" s="209"/>
      <c r="I23" s="209"/>
      <c r="J23" s="209"/>
      <c r="K23" s="209"/>
    </row>
    <row r="24" spans="1:11" s="168" customFormat="1" ht="140.1" customHeight="1">
      <c r="A24" s="873" t="s">
        <v>1822</v>
      </c>
      <c r="B24" s="873"/>
      <c r="C24" s="873"/>
      <c r="D24" s="873"/>
      <c r="E24" s="873"/>
      <c r="F24" s="873"/>
      <c r="G24" s="873"/>
      <c r="H24" s="873"/>
      <c r="I24" s="873"/>
      <c r="J24" s="873"/>
      <c r="K24" s="873"/>
    </row>
    <row r="25" spans="1:11" s="168" customFormat="1" ht="30" customHeight="1">
      <c r="A25" s="209"/>
      <c r="B25" s="209"/>
      <c r="C25" s="209"/>
      <c r="D25" s="209"/>
      <c r="E25" s="209"/>
      <c r="F25" s="209"/>
      <c r="G25" s="209"/>
      <c r="H25" s="209"/>
      <c r="I25" s="209"/>
      <c r="J25" s="209"/>
      <c r="K25" s="209"/>
    </row>
    <row r="26" spans="1:11" s="168" customFormat="1" ht="16.5" customHeight="1">
      <c r="A26" s="192" t="s">
        <v>399</v>
      </c>
      <c r="B26" s="192"/>
      <c r="C26" s="209"/>
      <c r="D26" s="209"/>
      <c r="E26" s="209"/>
      <c r="F26" s="209"/>
      <c r="G26" s="209"/>
      <c r="H26" s="209"/>
      <c r="I26" s="209"/>
      <c r="J26" s="209"/>
      <c r="K26" s="209"/>
    </row>
    <row r="27" spans="1:11" s="168" customFormat="1" ht="16.5" customHeight="1">
      <c r="A27" s="209"/>
      <c r="B27" s="209"/>
      <c r="C27" s="209"/>
      <c r="D27" s="209"/>
      <c r="E27" s="209"/>
      <c r="F27" s="209"/>
      <c r="G27" s="209"/>
      <c r="H27" s="209"/>
      <c r="I27" s="209"/>
      <c r="J27" s="209"/>
      <c r="K27" s="209"/>
    </row>
    <row r="28" spans="1:11" s="168" customFormat="1" ht="45" customHeight="1">
      <c r="A28" s="869" t="s">
        <v>1697</v>
      </c>
      <c r="B28" s="869"/>
      <c r="C28" s="869"/>
      <c r="D28" s="869"/>
      <c r="E28" s="869"/>
      <c r="F28" s="869"/>
      <c r="G28" s="869"/>
      <c r="H28" s="869"/>
      <c r="I28" s="869"/>
      <c r="J28" s="869"/>
      <c r="K28" s="869"/>
    </row>
    <row r="29" spans="1:11" s="168" customFormat="1" ht="16.5" customHeight="1">
      <c r="A29" s="226"/>
      <c r="B29" s="226"/>
      <c r="C29" s="226"/>
      <c r="D29" s="226"/>
      <c r="E29" s="226"/>
      <c r="F29" s="226"/>
      <c r="G29" s="226"/>
      <c r="H29" s="226"/>
      <c r="I29" s="226"/>
      <c r="J29" s="226"/>
      <c r="K29" s="226"/>
    </row>
    <row r="30" spans="1:11" s="168" customFormat="1" ht="105" customHeight="1">
      <c r="A30" s="873" t="s">
        <v>1162</v>
      </c>
      <c r="B30" s="873"/>
      <c r="C30" s="873"/>
      <c r="D30" s="873"/>
      <c r="E30" s="873"/>
      <c r="F30" s="873"/>
      <c r="G30" s="873"/>
      <c r="H30" s="873"/>
      <c r="I30" s="873"/>
      <c r="J30" s="873"/>
      <c r="K30" s="873"/>
    </row>
    <row r="31" spans="1:11" s="168" customFormat="1" ht="16.5" customHeight="1">
      <c r="A31" s="209"/>
      <c r="B31" s="209"/>
      <c r="C31" s="209"/>
      <c r="D31" s="209"/>
      <c r="E31" s="209"/>
      <c r="F31" s="209"/>
      <c r="G31" s="209"/>
      <c r="H31" s="209"/>
      <c r="I31" s="209"/>
      <c r="J31" s="209"/>
      <c r="K31" s="209"/>
    </row>
    <row r="32" spans="1:11" s="168" customFormat="1" ht="24" customHeight="1">
      <c r="A32" s="879" t="s">
        <v>490</v>
      </c>
      <c r="B32" s="879"/>
      <c r="C32" s="879"/>
      <c r="D32" s="879"/>
      <c r="E32" s="879"/>
      <c r="F32" s="879"/>
      <c r="G32" s="879"/>
      <c r="H32" s="879"/>
      <c r="I32" s="879"/>
      <c r="J32" s="879"/>
      <c r="K32" s="879"/>
    </row>
    <row r="33" spans="1:27" s="168" customFormat="1" ht="16.5" customHeight="1">
      <c r="A33" s="209"/>
      <c r="B33" s="209"/>
      <c r="C33" s="209"/>
      <c r="D33" s="209"/>
      <c r="E33" s="209"/>
      <c r="F33" s="209"/>
      <c r="G33" s="880"/>
      <c r="H33" s="880"/>
      <c r="I33" s="228"/>
      <c r="J33" s="880" t="s">
        <v>400</v>
      </c>
      <c r="K33" s="880"/>
      <c r="L33" s="202"/>
      <c r="M33" s="202"/>
      <c r="N33" s="202"/>
      <c r="O33" s="202"/>
      <c r="P33" s="202"/>
      <c r="Q33" s="202"/>
      <c r="R33" s="202"/>
      <c r="S33" s="202"/>
      <c r="T33" s="202"/>
      <c r="U33" s="202"/>
      <c r="V33" s="202"/>
      <c r="W33" s="202"/>
      <c r="X33" s="202"/>
      <c r="Y33" s="202"/>
      <c r="Z33" s="202"/>
      <c r="AA33" s="202"/>
    </row>
    <row r="34" spans="1:27" s="168" customFormat="1" ht="15" customHeight="1">
      <c r="A34" s="874" t="s">
        <v>401</v>
      </c>
      <c r="B34" s="875"/>
      <c r="C34" s="875"/>
      <c r="D34" s="875" t="s">
        <v>1069</v>
      </c>
      <c r="E34" s="875"/>
      <c r="F34" s="875"/>
      <c r="G34" s="875"/>
      <c r="H34" s="875" t="s">
        <v>994</v>
      </c>
      <c r="I34" s="875"/>
      <c r="J34" s="875"/>
      <c r="K34" s="878"/>
      <c r="L34" s="202"/>
      <c r="M34" s="202"/>
      <c r="N34" s="202"/>
      <c r="O34" s="202"/>
      <c r="P34" s="202"/>
      <c r="Q34" s="202"/>
      <c r="R34" s="202"/>
      <c r="S34" s="202"/>
      <c r="T34" s="202"/>
      <c r="U34" s="202"/>
      <c r="V34" s="202"/>
      <c r="W34" s="202"/>
      <c r="X34" s="202"/>
      <c r="Y34" s="202"/>
      <c r="Z34" s="202"/>
      <c r="AA34" s="202"/>
    </row>
    <row r="35" spans="1:27" s="168" customFormat="1" ht="15" customHeight="1" thickBot="1">
      <c r="A35" s="876"/>
      <c r="B35" s="877"/>
      <c r="C35" s="877"/>
      <c r="D35" s="877" t="s">
        <v>402</v>
      </c>
      <c r="E35" s="877"/>
      <c r="F35" s="877" t="s">
        <v>403</v>
      </c>
      <c r="G35" s="877"/>
      <c r="H35" s="877" t="s">
        <v>402</v>
      </c>
      <c r="I35" s="877"/>
      <c r="J35" s="877" t="s">
        <v>403</v>
      </c>
      <c r="K35" s="881"/>
      <c r="L35" s="202"/>
      <c r="M35" s="202"/>
      <c r="N35" s="202"/>
      <c r="O35" s="202"/>
      <c r="P35" s="202"/>
      <c r="Q35" s="202"/>
      <c r="R35" s="202"/>
      <c r="S35" s="202"/>
      <c r="T35" s="202"/>
      <c r="U35" s="202"/>
      <c r="V35" s="202"/>
      <c r="W35" s="202"/>
      <c r="X35" s="202"/>
      <c r="Y35" s="202"/>
      <c r="Z35" s="202"/>
      <c r="AA35" s="202"/>
    </row>
    <row r="36" spans="1:27" s="168" customFormat="1" ht="21.95" customHeight="1" thickTop="1">
      <c r="A36" s="889" t="s">
        <v>404</v>
      </c>
      <c r="B36" s="890"/>
      <c r="C36" s="890"/>
      <c r="D36" s="891">
        <v>127931</v>
      </c>
      <c r="E36" s="891"/>
      <c r="F36" s="882">
        <v>6.58</v>
      </c>
      <c r="G36" s="882"/>
      <c r="H36" s="891">
        <v>103447</v>
      </c>
      <c r="I36" s="891"/>
      <c r="J36" s="882">
        <v>5.9</v>
      </c>
      <c r="K36" s="883"/>
      <c r="L36" s="202"/>
      <c r="M36" s="202"/>
      <c r="N36" s="202"/>
      <c r="O36" s="202"/>
      <c r="P36" s="202"/>
      <c r="Q36" s="202"/>
      <c r="R36" s="202"/>
      <c r="S36" s="202"/>
      <c r="T36" s="202"/>
      <c r="U36" s="202"/>
      <c r="V36" s="202"/>
      <c r="W36" s="202"/>
      <c r="X36" s="202"/>
      <c r="Y36" s="202"/>
      <c r="Z36" s="202"/>
      <c r="AA36" s="202"/>
    </row>
    <row r="37" spans="1:27" s="168" customFormat="1" ht="21.95" customHeight="1">
      <c r="A37" s="884" t="s">
        <v>405</v>
      </c>
      <c r="B37" s="885"/>
      <c r="C37" s="885"/>
      <c r="D37" s="886">
        <v>5729</v>
      </c>
      <c r="E37" s="886"/>
      <c r="F37" s="887">
        <v>0.28999999999999998</v>
      </c>
      <c r="G37" s="887"/>
      <c r="H37" s="886">
        <v>5403</v>
      </c>
      <c r="I37" s="886"/>
      <c r="J37" s="887">
        <v>0.31</v>
      </c>
      <c r="K37" s="888"/>
      <c r="L37" s="202"/>
      <c r="M37" s="202"/>
      <c r="N37" s="202"/>
      <c r="O37" s="202"/>
      <c r="P37" s="202"/>
      <c r="Q37" s="202"/>
      <c r="R37" s="202"/>
      <c r="S37" s="202"/>
      <c r="T37" s="202"/>
      <c r="U37" s="202"/>
      <c r="V37" s="202"/>
      <c r="W37" s="202"/>
      <c r="X37" s="202"/>
      <c r="Y37" s="202"/>
      <c r="Z37" s="202"/>
      <c r="AA37" s="202"/>
    </row>
    <row r="38" spans="1:27" s="168" customFormat="1" ht="21.95" customHeight="1">
      <c r="A38" s="884" t="s">
        <v>406</v>
      </c>
      <c r="B38" s="885"/>
      <c r="C38" s="885"/>
      <c r="D38" s="886">
        <v>235446</v>
      </c>
      <c r="E38" s="886"/>
      <c r="F38" s="887">
        <v>12.11</v>
      </c>
      <c r="G38" s="887"/>
      <c r="H38" s="886">
        <v>209612</v>
      </c>
      <c r="I38" s="886"/>
      <c r="J38" s="887">
        <v>11.95</v>
      </c>
      <c r="K38" s="888"/>
      <c r="L38" s="202"/>
      <c r="M38" s="202"/>
      <c r="N38" s="202"/>
      <c r="O38" s="202"/>
      <c r="P38" s="202"/>
      <c r="Q38" s="202"/>
      <c r="R38" s="202"/>
      <c r="S38" s="202"/>
      <c r="T38" s="202"/>
      <c r="U38" s="202"/>
      <c r="V38" s="202"/>
      <c r="W38" s="202"/>
      <c r="X38" s="202"/>
      <c r="Y38" s="202"/>
      <c r="Z38" s="202"/>
      <c r="AA38" s="202"/>
    </row>
    <row r="39" spans="1:27" s="168" customFormat="1" ht="21.95" customHeight="1">
      <c r="A39" s="884" t="s">
        <v>407</v>
      </c>
      <c r="B39" s="885"/>
      <c r="C39" s="885"/>
      <c r="D39" s="886">
        <v>279888</v>
      </c>
      <c r="E39" s="886"/>
      <c r="F39" s="887">
        <v>14.39</v>
      </c>
      <c r="G39" s="887"/>
      <c r="H39" s="886">
        <v>227639</v>
      </c>
      <c r="I39" s="886"/>
      <c r="J39" s="887">
        <v>12.98</v>
      </c>
      <c r="K39" s="888"/>
      <c r="L39" s="202"/>
      <c r="M39" s="202"/>
      <c r="N39" s="202"/>
      <c r="O39" s="202"/>
      <c r="P39" s="202"/>
      <c r="Q39" s="202"/>
      <c r="R39" s="202"/>
      <c r="S39" s="202"/>
      <c r="T39" s="202"/>
      <c r="U39" s="202"/>
      <c r="V39" s="202"/>
      <c r="W39" s="202"/>
      <c r="X39" s="202"/>
      <c r="Y39" s="202"/>
      <c r="Z39" s="202"/>
      <c r="AA39" s="202"/>
    </row>
    <row r="40" spans="1:27" s="168" customFormat="1" ht="21.95" customHeight="1">
      <c r="A40" s="884" t="s">
        <v>408</v>
      </c>
      <c r="B40" s="885"/>
      <c r="C40" s="885"/>
      <c r="D40" s="886">
        <v>1289143</v>
      </c>
      <c r="E40" s="886"/>
      <c r="F40" s="887">
        <v>66.290000000000006</v>
      </c>
      <c r="G40" s="887"/>
      <c r="H40" s="886">
        <v>1201926</v>
      </c>
      <c r="I40" s="886"/>
      <c r="J40" s="887">
        <v>68.53</v>
      </c>
      <c r="K40" s="888"/>
      <c r="L40" s="202"/>
      <c r="M40" s="202"/>
      <c r="N40" s="202"/>
      <c r="O40" s="202"/>
      <c r="P40" s="202"/>
      <c r="Q40" s="202"/>
      <c r="R40" s="202"/>
      <c r="S40" s="202"/>
      <c r="T40" s="202"/>
      <c r="U40" s="202"/>
      <c r="V40" s="202"/>
      <c r="W40" s="202"/>
      <c r="X40" s="202"/>
      <c r="Y40" s="202"/>
      <c r="Z40" s="202"/>
      <c r="AA40" s="202"/>
    </row>
    <row r="41" spans="1:27" s="168" customFormat="1" ht="21.95" customHeight="1">
      <c r="A41" s="892" t="s">
        <v>409</v>
      </c>
      <c r="B41" s="893"/>
      <c r="C41" s="893"/>
      <c r="D41" s="886">
        <v>6513</v>
      </c>
      <c r="E41" s="886"/>
      <c r="F41" s="887">
        <v>0.34</v>
      </c>
      <c r="G41" s="887"/>
      <c r="H41" s="886">
        <v>5814</v>
      </c>
      <c r="I41" s="886"/>
      <c r="J41" s="887">
        <v>0.33</v>
      </c>
      <c r="K41" s="888"/>
      <c r="L41" s="202"/>
      <c r="M41" s="202"/>
      <c r="N41" s="202"/>
      <c r="O41" s="202"/>
      <c r="P41" s="202"/>
      <c r="Q41" s="202"/>
      <c r="R41" s="202"/>
      <c r="S41" s="202"/>
      <c r="T41" s="202"/>
      <c r="U41" s="202"/>
      <c r="V41" s="202"/>
      <c r="W41" s="202"/>
      <c r="X41" s="202"/>
      <c r="Y41" s="202"/>
      <c r="Z41" s="202"/>
      <c r="AA41" s="202"/>
    </row>
    <row r="42" spans="1:27" s="168" customFormat="1" ht="21.95" customHeight="1">
      <c r="A42" s="896" t="s">
        <v>410</v>
      </c>
      <c r="B42" s="897"/>
      <c r="C42" s="897"/>
      <c r="D42" s="898">
        <v>1944650</v>
      </c>
      <c r="E42" s="898"/>
      <c r="F42" s="894">
        <v>100</v>
      </c>
      <c r="G42" s="894"/>
      <c r="H42" s="898">
        <v>1753841</v>
      </c>
      <c r="I42" s="898"/>
      <c r="J42" s="894">
        <v>100</v>
      </c>
      <c r="K42" s="895"/>
      <c r="L42" s="202"/>
      <c r="M42" s="202"/>
      <c r="N42" s="202"/>
      <c r="O42" s="202"/>
      <c r="P42" s="202"/>
      <c r="Q42" s="202"/>
      <c r="R42" s="202"/>
      <c r="S42" s="202"/>
      <c r="T42" s="202"/>
      <c r="U42" s="202"/>
      <c r="V42" s="202"/>
      <c r="W42" s="202"/>
      <c r="X42" s="202"/>
      <c r="Y42" s="202"/>
      <c r="Z42" s="202"/>
      <c r="AA42" s="202"/>
    </row>
    <row r="43" spans="1:27" s="168" customFormat="1" ht="16.5" customHeight="1">
      <c r="A43" s="697"/>
      <c r="B43" s="697"/>
      <c r="C43" s="697"/>
      <c r="D43" s="717"/>
      <c r="E43" s="717"/>
      <c r="F43" s="718"/>
      <c r="G43" s="718"/>
      <c r="H43" s="717"/>
      <c r="I43" s="717"/>
      <c r="J43" s="718"/>
      <c r="K43" s="718"/>
      <c r="L43" s="202"/>
      <c r="M43" s="202"/>
      <c r="N43" s="202"/>
      <c r="O43" s="202"/>
      <c r="P43" s="202"/>
      <c r="Q43" s="202"/>
      <c r="R43" s="202"/>
      <c r="S43" s="202"/>
      <c r="T43" s="202"/>
      <c r="U43" s="202"/>
      <c r="V43" s="202"/>
      <c r="W43" s="202"/>
      <c r="X43" s="202"/>
      <c r="Y43" s="202"/>
      <c r="Z43" s="202"/>
      <c r="AA43" s="202"/>
    </row>
    <row r="44" spans="1:27" s="168" customFormat="1" ht="15" customHeight="1">
      <c r="A44" s="874" t="s">
        <v>27</v>
      </c>
      <c r="B44" s="875"/>
      <c r="C44" s="875"/>
      <c r="D44" s="875" t="s">
        <v>1069</v>
      </c>
      <c r="E44" s="875"/>
      <c r="F44" s="875"/>
      <c r="G44" s="875"/>
      <c r="H44" s="875" t="s">
        <v>994</v>
      </c>
      <c r="I44" s="875"/>
      <c r="J44" s="875"/>
      <c r="K44" s="878"/>
      <c r="L44" s="202"/>
      <c r="M44" s="202"/>
      <c r="N44" s="202"/>
      <c r="O44" s="202"/>
      <c r="P44" s="202"/>
      <c r="Q44" s="202"/>
      <c r="R44" s="202"/>
      <c r="S44" s="202"/>
      <c r="T44" s="202"/>
      <c r="U44" s="202"/>
      <c r="V44" s="202"/>
      <c r="W44" s="202"/>
      <c r="X44" s="202"/>
      <c r="Y44" s="202"/>
      <c r="Z44" s="202"/>
      <c r="AA44" s="202"/>
    </row>
    <row r="45" spans="1:27" s="168" customFormat="1" ht="15" customHeight="1" thickBot="1">
      <c r="A45" s="899"/>
      <c r="B45" s="900"/>
      <c r="C45" s="900"/>
      <c r="D45" s="900" t="s">
        <v>29</v>
      </c>
      <c r="E45" s="900"/>
      <c r="F45" s="900" t="s">
        <v>403</v>
      </c>
      <c r="G45" s="900"/>
      <c r="H45" s="900" t="s">
        <v>29</v>
      </c>
      <c r="I45" s="900"/>
      <c r="J45" s="900" t="s">
        <v>403</v>
      </c>
      <c r="K45" s="901"/>
      <c r="L45" s="202"/>
      <c r="M45" s="202"/>
      <c r="N45" s="202"/>
      <c r="O45" s="202"/>
      <c r="P45" s="202"/>
      <c r="Q45" s="202"/>
      <c r="R45" s="202"/>
      <c r="S45" s="202"/>
      <c r="T45" s="202"/>
      <c r="U45" s="202"/>
      <c r="V45" s="202"/>
      <c r="W45" s="202"/>
      <c r="X45" s="202"/>
      <c r="Y45" s="202"/>
      <c r="Z45" s="202"/>
      <c r="AA45" s="202"/>
    </row>
    <row r="46" spans="1:27" s="168" customFormat="1" ht="21.95" customHeight="1" thickTop="1">
      <c r="A46" s="892" t="s">
        <v>411</v>
      </c>
      <c r="B46" s="893"/>
      <c r="C46" s="893"/>
      <c r="D46" s="886">
        <v>39599</v>
      </c>
      <c r="E46" s="886"/>
      <c r="F46" s="887">
        <v>39.380000000000003</v>
      </c>
      <c r="G46" s="887"/>
      <c r="H46" s="886">
        <v>34265</v>
      </c>
      <c r="I46" s="886"/>
      <c r="J46" s="887">
        <v>34.869999999999997</v>
      </c>
      <c r="K46" s="888"/>
      <c r="L46" s="202"/>
      <c r="M46" s="202"/>
      <c r="N46" s="202"/>
      <c r="O46" s="202"/>
      <c r="P46" s="202"/>
      <c r="Q46" s="202"/>
      <c r="R46" s="202"/>
      <c r="S46" s="202"/>
      <c r="T46" s="202"/>
      <c r="U46" s="202"/>
      <c r="V46" s="202"/>
      <c r="W46" s="202"/>
      <c r="X46" s="202"/>
      <c r="Y46" s="202"/>
      <c r="Z46" s="202"/>
      <c r="AA46" s="202"/>
    </row>
    <row r="47" spans="1:27" s="168" customFormat="1" ht="21.95" customHeight="1">
      <c r="A47" s="892" t="s">
        <v>412</v>
      </c>
      <c r="B47" s="893"/>
      <c r="C47" s="893"/>
      <c r="D47" s="886">
        <v>13300</v>
      </c>
      <c r="E47" s="886"/>
      <c r="F47" s="887">
        <v>13.23</v>
      </c>
      <c r="G47" s="887"/>
      <c r="H47" s="886">
        <v>16100</v>
      </c>
      <c r="I47" s="886"/>
      <c r="J47" s="887">
        <v>16.38</v>
      </c>
      <c r="K47" s="888"/>
      <c r="L47" s="202"/>
      <c r="M47" s="202"/>
      <c r="N47" s="202"/>
      <c r="O47" s="202"/>
      <c r="P47" s="202"/>
      <c r="Q47" s="202"/>
      <c r="R47" s="202"/>
      <c r="S47" s="202"/>
      <c r="T47" s="202"/>
      <c r="U47" s="202"/>
      <c r="V47" s="202"/>
      <c r="W47" s="202"/>
      <c r="X47" s="202"/>
      <c r="Y47" s="202"/>
      <c r="Z47" s="202"/>
      <c r="AA47" s="202"/>
    </row>
    <row r="48" spans="1:27" s="168" customFormat="1" ht="21.95" customHeight="1">
      <c r="A48" s="892" t="s">
        <v>413</v>
      </c>
      <c r="B48" s="893"/>
      <c r="C48" s="893"/>
      <c r="D48" s="886">
        <v>47648</v>
      </c>
      <c r="E48" s="886"/>
      <c r="F48" s="887">
        <v>47.39</v>
      </c>
      <c r="G48" s="887"/>
      <c r="H48" s="886">
        <v>47902</v>
      </c>
      <c r="I48" s="886"/>
      <c r="J48" s="887">
        <v>48.75</v>
      </c>
      <c r="K48" s="888"/>
      <c r="L48" s="202"/>
      <c r="M48" s="202"/>
      <c r="N48" s="202"/>
      <c r="O48" s="202"/>
      <c r="P48" s="202"/>
      <c r="Q48" s="202"/>
      <c r="R48" s="202"/>
      <c r="S48" s="202"/>
      <c r="T48" s="202"/>
      <c r="U48" s="202"/>
      <c r="V48" s="202"/>
      <c r="W48" s="202"/>
      <c r="X48" s="202"/>
      <c r="Y48" s="202"/>
      <c r="Z48" s="202"/>
      <c r="AA48" s="202"/>
    </row>
    <row r="49" spans="1:27" s="168" customFormat="1" ht="21.95" customHeight="1">
      <c r="A49" s="902" t="s">
        <v>414</v>
      </c>
      <c r="B49" s="903"/>
      <c r="C49" s="903"/>
      <c r="D49" s="904">
        <v>100547</v>
      </c>
      <c r="E49" s="904"/>
      <c r="F49" s="887">
        <v>100</v>
      </c>
      <c r="G49" s="887"/>
      <c r="H49" s="904">
        <v>98267</v>
      </c>
      <c r="I49" s="904"/>
      <c r="J49" s="887">
        <v>100</v>
      </c>
      <c r="K49" s="888"/>
      <c r="L49" s="202"/>
      <c r="M49" s="202"/>
      <c r="N49" s="202"/>
      <c r="O49" s="202"/>
      <c r="P49" s="202"/>
      <c r="Q49" s="202"/>
      <c r="R49" s="202"/>
      <c r="S49" s="202"/>
      <c r="T49" s="202"/>
      <c r="U49" s="202"/>
      <c r="V49" s="202"/>
      <c r="W49" s="202"/>
      <c r="X49" s="202"/>
      <c r="Y49" s="202"/>
      <c r="Z49" s="202"/>
      <c r="AA49" s="202"/>
    </row>
    <row r="50" spans="1:27" s="168" customFormat="1" ht="21.95" customHeight="1">
      <c r="A50" s="892" t="s">
        <v>415</v>
      </c>
      <c r="B50" s="893"/>
      <c r="C50" s="893"/>
      <c r="D50" s="886">
        <v>1747290</v>
      </c>
      <c r="E50" s="886"/>
      <c r="F50" s="887">
        <v>94.75</v>
      </c>
      <c r="G50" s="887"/>
      <c r="H50" s="886">
        <v>1575942</v>
      </c>
      <c r="I50" s="886"/>
      <c r="J50" s="887">
        <v>95.19</v>
      </c>
      <c r="K50" s="888"/>
      <c r="L50" s="202"/>
      <c r="M50" s="202"/>
      <c r="N50" s="202"/>
      <c r="O50" s="202"/>
      <c r="P50" s="202"/>
      <c r="Q50" s="202"/>
      <c r="R50" s="202"/>
      <c r="S50" s="202"/>
      <c r="T50" s="202"/>
      <c r="U50" s="202"/>
      <c r="V50" s="202"/>
      <c r="W50" s="202"/>
      <c r="X50" s="202"/>
      <c r="Y50" s="202"/>
      <c r="Z50" s="202"/>
      <c r="AA50" s="202"/>
    </row>
    <row r="51" spans="1:27" s="168" customFormat="1" ht="21.95" customHeight="1">
      <c r="A51" s="892" t="s">
        <v>416</v>
      </c>
      <c r="B51" s="893"/>
      <c r="C51" s="893"/>
      <c r="D51" s="886">
        <v>6669</v>
      </c>
      <c r="E51" s="886"/>
      <c r="F51" s="887">
        <v>0.36</v>
      </c>
      <c r="G51" s="887"/>
      <c r="H51" s="886">
        <v>5840</v>
      </c>
      <c r="I51" s="886"/>
      <c r="J51" s="887">
        <v>0.35</v>
      </c>
      <c r="K51" s="888"/>
      <c r="L51" s="202"/>
      <c r="M51" s="202"/>
      <c r="N51" s="202"/>
      <c r="O51" s="202"/>
      <c r="P51" s="202"/>
      <c r="Q51" s="202"/>
      <c r="R51" s="202"/>
      <c r="S51" s="202"/>
      <c r="T51" s="202"/>
      <c r="U51" s="202"/>
      <c r="V51" s="202"/>
      <c r="W51" s="202"/>
      <c r="X51" s="202"/>
      <c r="Y51" s="202"/>
      <c r="Z51" s="202"/>
      <c r="AA51" s="202"/>
    </row>
    <row r="52" spans="1:27" s="168" customFormat="1" ht="21.95" customHeight="1">
      <c r="A52" s="892" t="s">
        <v>417</v>
      </c>
      <c r="B52" s="893"/>
      <c r="C52" s="893"/>
      <c r="D52" s="886">
        <v>90144</v>
      </c>
      <c r="E52" s="886"/>
      <c r="F52" s="887">
        <v>4.8899999999999997</v>
      </c>
      <c r="G52" s="887"/>
      <c r="H52" s="886">
        <v>73792</v>
      </c>
      <c r="I52" s="886"/>
      <c r="J52" s="887">
        <v>4.46</v>
      </c>
      <c r="K52" s="888"/>
      <c r="L52" s="202"/>
      <c r="M52" s="202"/>
      <c r="N52" s="202"/>
      <c r="O52" s="202"/>
      <c r="P52" s="202"/>
      <c r="Q52" s="202"/>
      <c r="R52" s="202"/>
      <c r="S52" s="202"/>
      <c r="T52" s="202"/>
      <c r="U52" s="202"/>
      <c r="V52" s="202"/>
      <c r="W52" s="202"/>
      <c r="X52" s="202"/>
      <c r="Y52" s="202"/>
      <c r="Z52" s="202"/>
      <c r="AA52" s="202"/>
    </row>
    <row r="53" spans="1:27" s="168" customFormat="1" ht="21.95" customHeight="1">
      <c r="A53" s="902" t="s">
        <v>418</v>
      </c>
      <c r="B53" s="903"/>
      <c r="C53" s="903"/>
      <c r="D53" s="904">
        <v>1844103</v>
      </c>
      <c r="E53" s="904"/>
      <c r="F53" s="887">
        <v>100</v>
      </c>
      <c r="G53" s="887"/>
      <c r="H53" s="904">
        <v>1655574</v>
      </c>
      <c r="I53" s="904"/>
      <c r="J53" s="887">
        <v>100</v>
      </c>
      <c r="K53" s="888"/>
      <c r="L53" s="202"/>
      <c r="M53" s="202"/>
      <c r="N53" s="202"/>
      <c r="O53" s="202"/>
      <c r="P53" s="202"/>
      <c r="Q53" s="202"/>
      <c r="R53" s="202"/>
      <c r="S53" s="202"/>
      <c r="T53" s="202"/>
      <c r="U53" s="202"/>
      <c r="V53" s="202"/>
      <c r="W53" s="202"/>
      <c r="X53" s="202"/>
      <c r="Y53" s="202"/>
      <c r="Z53" s="202"/>
      <c r="AA53" s="202"/>
    </row>
    <row r="54" spans="1:27" s="168" customFormat="1" ht="21.95" customHeight="1">
      <c r="A54" s="896" t="s">
        <v>419</v>
      </c>
      <c r="B54" s="897"/>
      <c r="C54" s="897"/>
      <c r="D54" s="898">
        <v>1944650</v>
      </c>
      <c r="E54" s="898"/>
      <c r="F54" s="894" t="s">
        <v>555</v>
      </c>
      <c r="G54" s="894"/>
      <c r="H54" s="898">
        <v>1753841</v>
      </c>
      <c r="I54" s="898"/>
      <c r="J54" s="894" t="s">
        <v>555</v>
      </c>
      <c r="K54" s="895"/>
    </row>
    <row r="55" spans="1:27" s="168" customFormat="1" ht="24.95" customHeight="1">
      <c r="A55" s="209"/>
      <c r="B55" s="209"/>
      <c r="C55" s="209"/>
      <c r="D55" s="209"/>
      <c r="E55" s="209"/>
      <c r="F55" s="209"/>
      <c r="G55" s="209"/>
      <c r="H55" s="209"/>
      <c r="I55" s="209"/>
      <c r="J55" s="209"/>
      <c r="K55" s="209"/>
    </row>
    <row r="56" spans="1:27" s="168" customFormat="1" ht="23.1" hidden="1" customHeight="1">
      <c r="A56" s="203" t="s">
        <v>420</v>
      </c>
      <c r="B56" s="203"/>
      <c r="C56" s="221"/>
      <c r="D56" s="221"/>
      <c r="E56" s="221"/>
      <c r="F56" s="221"/>
      <c r="G56" s="221"/>
      <c r="H56" s="221"/>
      <c r="I56" s="221"/>
      <c r="J56" s="221"/>
      <c r="K56" s="221"/>
    </row>
    <row r="57" spans="1:27" s="168" customFormat="1" ht="16.5" hidden="1" customHeight="1">
      <c r="A57" s="221"/>
      <c r="B57" s="221"/>
      <c r="C57" s="221"/>
      <c r="D57" s="221"/>
      <c r="E57" s="221"/>
      <c r="F57" s="221"/>
      <c r="G57" s="221"/>
      <c r="H57" s="221"/>
      <c r="I57" s="221"/>
      <c r="J57" s="221"/>
      <c r="K57" s="221"/>
    </row>
    <row r="58" spans="1:27" s="168" customFormat="1" ht="45" hidden="1" customHeight="1">
      <c r="A58" s="913" t="s">
        <v>1094</v>
      </c>
      <c r="B58" s="913"/>
      <c r="C58" s="913"/>
      <c r="D58" s="913"/>
      <c r="E58" s="913"/>
      <c r="F58" s="913"/>
      <c r="G58" s="913"/>
      <c r="H58" s="913"/>
      <c r="I58" s="913"/>
      <c r="J58" s="913"/>
      <c r="K58" s="913"/>
    </row>
    <row r="59" spans="1:27" s="168" customFormat="1" ht="16.5" hidden="1" customHeight="1">
      <c r="A59" s="221"/>
      <c r="B59" s="221"/>
      <c r="C59" s="221"/>
      <c r="D59" s="221"/>
      <c r="E59" s="221"/>
      <c r="F59" s="221"/>
      <c r="G59" s="221"/>
      <c r="H59" s="221"/>
      <c r="I59" s="221"/>
      <c r="J59" s="221"/>
      <c r="K59" s="221"/>
    </row>
    <row r="60" spans="1:27" s="168" customFormat="1" ht="24" hidden="1" customHeight="1">
      <c r="A60" s="914" t="s">
        <v>461</v>
      </c>
      <c r="B60" s="914"/>
      <c r="C60" s="914"/>
      <c r="D60" s="914"/>
      <c r="E60" s="914"/>
      <c r="F60" s="914"/>
      <c r="G60" s="914"/>
      <c r="H60" s="914"/>
      <c r="I60" s="914"/>
      <c r="J60" s="914"/>
      <c r="K60" s="914"/>
    </row>
    <row r="61" spans="1:27" s="168" customFormat="1" ht="20.100000000000001" hidden="1" customHeight="1">
      <c r="A61" s="229"/>
      <c r="B61" s="229"/>
      <c r="C61" s="229"/>
      <c r="D61" s="229"/>
      <c r="E61" s="229"/>
      <c r="F61" s="229"/>
      <c r="G61" s="229"/>
      <c r="H61" s="229"/>
      <c r="I61" s="229"/>
      <c r="J61" s="911" t="s">
        <v>400</v>
      </c>
      <c r="K61" s="911"/>
    </row>
    <row r="62" spans="1:27" s="168" customFormat="1" ht="24" hidden="1" customHeight="1" thickBot="1">
      <c r="A62" s="912" t="s">
        <v>421</v>
      </c>
      <c r="B62" s="912"/>
      <c r="C62" s="912" t="s">
        <v>422</v>
      </c>
      <c r="D62" s="912"/>
      <c r="E62" s="912"/>
      <c r="F62" s="912" t="s">
        <v>423</v>
      </c>
      <c r="G62" s="912"/>
      <c r="H62" s="912"/>
      <c r="I62" s="912" t="s">
        <v>424</v>
      </c>
      <c r="J62" s="912"/>
      <c r="K62" s="912"/>
    </row>
    <row r="63" spans="1:27" s="168" customFormat="1" ht="24" hidden="1" customHeight="1" thickTop="1">
      <c r="A63" s="905" t="s">
        <v>425</v>
      </c>
      <c r="B63" s="906"/>
      <c r="C63" s="907"/>
      <c r="D63" s="908"/>
      <c r="E63" s="909"/>
      <c r="F63" s="907"/>
      <c r="G63" s="908"/>
      <c r="H63" s="909"/>
      <c r="I63" s="907"/>
      <c r="J63" s="908"/>
      <c r="K63" s="910"/>
    </row>
    <row r="64" spans="1:27" s="198" customFormat="1" ht="24" hidden="1" customHeight="1">
      <c r="A64" s="915" t="s">
        <v>426</v>
      </c>
      <c r="B64" s="916"/>
      <c r="C64" s="917"/>
      <c r="D64" s="918"/>
      <c r="E64" s="919"/>
      <c r="F64" s="917"/>
      <c r="G64" s="918"/>
      <c r="H64" s="919"/>
      <c r="I64" s="917"/>
      <c r="J64" s="918"/>
      <c r="K64" s="920"/>
    </row>
    <row r="65" spans="1:11" s="168" customFormat="1" ht="6.75" hidden="1" customHeight="1">
      <c r="A65" s="229"/>
      <c r="B65" s="229"/>
      <c r="C65" s="229"/>
      <c r="D65" s="229"/>
      <c r="E65" s="229"/>
      <c r="F65" s="229"/>
      <c r="G65" s="229"/>
      <c r="H65" s="229"/>
      <c r="I65" s="229"/>
      <c r="J65" s="229"/>
      <c r="K65" s="229"/>
    </row>
    <row r="66" spans="1:11" s="168" customFormat="1" ht="45" hidden="1" customHeight="1">
      <c r="A66" s="913" t="s">
        <v>427</v>
      </c>
      <c r="B66" s="913"/>
      <c r="C66" s="913"/>
      <c r="D66" s="913"/>
      <c r="E66" s="913"/>
      <c r="F66" s="913"/>
      <c r="G66" s="913"/>
      <c r="H66" s="913"/>
      <c r="I66" s="913"/>
      <c r="J66" s="913"/>
      <c r="K66" s="913"/>
    </row>
    <row r="67" spans="1:11" s="168" customFormat="1" ht="39.75" hidden="1" customHeight="1">
      <c r="A67" s="226"/>
      <c r="B67" s="226"/>
      <c r="C67" s="226"/>
      <c r="D67" s="226"/>
      <c r="E67" s="226"/>
      <c r="F67" s="226"/>
      <c r="G67" s="226"/>
      <c r="H67" s="226"/>
      <c r="I67" s="226"/>
      <c r="J67" s="226"/>
      <c r="K67" s="226"/>
    </row>
    <row r="68" spans="1:11" s="168" customFormat="1" ht="16.5" customHeight="1">
      <c r="A68" s="192" t="s">
        <v>428</v>
      </c>
      <c r="B68" s="192"/>
      <c r="C68" s="209"/>
      <c r="D68" s="209"/>
      <c r="E68" s="209"/>
      <c r="F68" s="209"/>
      <c r="G68" s="209"/>
      <c r="H68" s="209"/>
      <c r="I68" s="209"/>
      <c r="J68" s="209"/>
      <c r="K68" s="209"/>
    </row>
    <row r="69" spans="1:11" s="168" customFormat="1" ht="16.5" customHeight="1">
      <c r="A69" s="192"/>
      <c r="B69" s="192"/>
      <c r="C69" s="209"/>
      <c r="D69" s="209"/>
      <c r="E69" s="209"/>
      <c r="F69" s="209"/>
      <c r="G69" s="209"/>
      <c r="H69" s="209"/>
      <c r="I69" s="209"/>
      <c r="J69" s="209"/>
      <c r="K69" s="209"/>
    </row>
    <row r="70" spans="1:11" s="168" customFormat="1" ht="16.5" customHeight="1">
      <c r="A70" s="921" t="s">
        <v>429</v>
      </c>
      <c r="B70" s="921"/>
      <c r="C70" s="921"/>
      <c r="D70" s="921"/>
      <c r="E70" s="921"/>
      <c r="F70" s="921"/>
      <c r="G70" s="921"/>
      <c r="H70" s="921"/>
      <c r="I70" s="170"/>
      <c r="J70" s="170"/>
      <c r="K70" s="170"/>
    </row>
    <row r="71" spans="1:11" s="168" customFormat="1" ht="16.5" customHeight="1">
      <c r="A71" s="209"/>
      <c r="B71" s="209"/>
      <c r="C71" s="209"/>
      <c r="D71" s="209"/>
      <c r="E71" s="209"/>
      <c r="F71" s="209"/>
      <c r="G71" s="209"/>
      <c r="H71" s="209"/>
      <c r="I71" s="209"/>
      <c r="J71" s="209"/>
      <c r="K71" s="209"/>
    </row>
    <row r="72" spans="1:11" s="168" customFormat="1" ht="69.95" customHeight="1">
      <c r="A72" s="869" t="s">
        <v>1170</v>
      </c>
      <c r="B72" s="869"/>
      <c r="C72" s="869"/>
      <c r="D72" s="869"/>
      <c r="E72" s="869"/>
      <c r="F72" s="869"/>
      <c r="G72" s="869"/>
      <c r="H72" s="869"/>
      <c r="I72" s="869"/>
      <c r="J72" s="869"/>
      <c r="K72" s="869"/>
    </row>
    <row r="73" spans="1:11" s="168" customFormat="1" ht="16.5" customHeight="1">
      <c r="A73" s="226"/>
      <c r="B73" s="226"/>
      <c r="C73" s="226"/>
      <c r="D73" s="226"/>
      <c r="E73" s="226"/>
      <c r="F73" s="226"/>
      <c r="G73" s="226"/>
      <c r="H73" s="226"/>
      <c r="I73" s="226"/>
      <c r="J73" s="226"/>
      <c r="K73" s="226"/>
    </row>
    <row r="74" spans="1:11" s="168" customFormat="1" ht="45" customHeight="1">
      <c r="A74" s="869" t="s">
        <v>1698</v>
      </c>
      <c r="B74" s="869"/>
      <c r="C74" s="869"/>
      <c r="D74" s="869"/>
      <c r="E74" s="869"/>
      <c r="F74" s="869"/>
      <c r="G74" s="869"/>
      <c r="H74" s="869"/>
      <c r="I74" s="869"/>
      <c r="J74" s="869"/>
      <c r="K74" s="869"/>
    </row>
    <row r="75" spans="1:11" s="168" customFormat="1" ht="16.5" customHeight="1">
      <c r="A75" s="249"/>
      <c r="B75" s="249"/>
      <c r="C75" s="249"/>
      <c r="D75" s="249"/>
      <c r="E75" s="249"/>
      <c r="F75" s="249"/>
      <c r="G75" s="249"/>
      <c r="H75" s="249"/>
      <c r="I75" s="249"/>
      <c r="J75" s="249"/>
      <c r="K75" s="249"/>
    </row>
    <row r="76" spans="1:11" s="168" customFormat="1" ht="16.5" customHeight="1">
      <c r="A76" s="879" t="s">
        <v>491</v>
      </c>
      <c r="B76" s="879"/>
      <c r="C76" s="879"/>
      <c r="D76" s="879"/>
      <c r="E76" s="879"/>
      <c r="F76" s="879"/>
      <c r="G76" s="879"/>
      <c r="H76" s="879"/>
      <c r="I76" s="879"/>
      <c r="J76" s="879"/>
      <c r="K76" s="879"/>
    </row>
    <row r="77" spans="1:11" s="168" customFormat="1" ht="15.75" customHeight="1">
      <c r="A77" s="192"/>
      <c r="B77" s="192"/>
      <c r="C77" s="209"/>
      <c r="D77" s="209"/>
      <c r="E77" s="209"/>
      <c r="F77" s="209"/>
      <c r="G77" s="927"/>
      <c r="H77" s="927"/>
      <c r="I77" s="228"/>
      <c r="J77" s="927" t="s">
        <v>430</v>
      </c>
      <c r="K77" s="927"/>
    </row>
    <row r="78" spans="1:11" s="168" customFormat="1" ht="15" customHeight="1">
      <c r="A78" s="922" t="s">
        <v>431</v>
      </c>
      <c r="B78" s="924" t="s">
        <v>1069</v>
      </c>
      <c r="C78" s="925"/>
      <c r="D78" s="925"/>
      <c r="E78" s="925"/>
      <c r="F78" s="926"/>
      <c r="G78" s="924" t="s">
        <v>994</v>
      </c>
      <c r="H78" s="925"/>
      <c r="I78" s="925"/>
      <c r="J78" s="925"/>
      <c r="K78" s="926"/>
    </row>
    <row r="79" spans="1:11" s="168" customFormat="1" ht="22.5" customHeight="1" thickBot="1">
      <c r="A79" s="923"/>
      <c r="B79" s="527" t="s">
        <v>432</v>
      </c>
      <c r="C79" s="528" t="s">
        <v>433</v>
      </c>
      <c r="D79" s="528" t="s">
        <v>434</v>
      </c>
      <c r="E79" s="529" t="s">
        <v>435</v>
      </c>
      <c r="F79" s="530" t="s">
        <v>436</v>
      </c>
      <c r="G79" s="527" t="s">
        <v>432</v>
      </c>
      <c r="H79" s="528" t="s">
        <v>433</v>
      </c>
      <c r="I79" s="528" t="s">
        <v>434</v>
      </c>
      <c r="J79" s="529" t="s">
        <v>437</v>
      </c>
      <c r="K79" s="530" t="s">
        <v>436</v>
      </c>
    </row>
    <row r="80" spans="1:11" s="168" customFormat="1" ht="21" customHeight="1" thickTop="1">
      <c r="A80" s="525" t="s">
        <v>438</v>
      </c>
      <c r="B80" s="603">
        <v>218694</v>
      </c>
      <c r="C80" s="604">
        <v>126756</v>
      </c>
      <c r="D80" s="604">
        <v>91937</v>
      </c>
      <c r="E80" s="604">
        <v>0</v>
      </c>
      <c r="F80" s="605">
        <v>91937</v>
      </c>
      <c r="G80" s="603">
        <v>210116</v>
      </c>
      <c r="H80" s="604">
        <v>125719</v>
      </c>
      <c r="I80" s="604">
        <v>84397</v>
      </c>
      <c r="J80" s="604">
        <v>0</v>
      </c>
      <c r="K80" s="605">
        <v>84397</v>
      </c>
    </row>
    <row r="81" spans="1:11" s="168" customFormat="1" ht="21" customHeight="1">
      <c r="A81" s="523" t="s">
        <v>439</v>
      </c>
      <c r="B81" s="606">
        <v>0</v>
      </c>
      <c r="C81" s="607">
        <v>0</v>
      </c>
      <c r="D81" s="607">
        <v>69981</v>
      </c>
      <c r="E81" s="607">
        <v>-21868</v>
      </c>
      <c r="F81" s="608">
        <v>48113</v>
      </c>
      <c r="G81" s="606">
        <v>0</v>
      </c>
      <c r="H81" s="607">
        <v>0</v>
      </c>
      <c r="I81" s="607">
        <v>59694</v>
      </c>
      <c r="J81" s="607">
        <v>-14383</v>
      </c>
      <c r="K81" s="608">
        <v>45311</v>
      </c>
    </row>
    <row r="82" spans="1:11" s="168" customFormat="1" ht="21" customHeight="1">
      <c r="A82" s="523" t="s">
        <v>440</v>
      </c>
      <c r="B82" s="606">
        <v>0</v>
      </c>
      <c r="C82" s="607">
        <v>0</v>
      </c>
      <c r="D82" s="607">
        <v>25225</v>
      </c>
      <c r="E82" s="607">
        <v>0</v>
      </c>
      <c r="F82" s="608">
        <v>25225</v>
      </c>
      <c r="G82" s="606">
        <v>0</v>
      </c>
      <c r="H82" s="607">
        <v>0</v>
      </c>
      <c r="I82" s="607">
        <v>17302</v>
      </c>
      <c r="J82" s="607">
        <v>0</v>
      </c>
      <c r="K82" s="608">
        <v>17302</v>
      </c>
    </row>
    <row r="83" spans="1:11" s="168" customFormat="1" ht="21" customHeight="1">
      <c r="A83" s="523" t="s">
        <v>441</v>
      </c>
      <c r="B83" s="606">
        <v>0</v>
      </c>
      <c r="C83" s="607">
        <v>0</v>
      </c>
      <c r="D83" s="607">
        <v>21761</v>
      </c>
      <c r="E83" s="607">
        <v>0</v>
      </c>
      <c r="F83" s="608">
        <v>21761</v>
      </c>
      <c r="G83" s="606">
        <v>0</v>
      </c>
      <c r="H83" s="607">
        <v>0</v>
      </c>
      <c r="I83" s="607">
        <v>10778</v>
      </c>
      <c r="J83" s="607">
        <v>0</v>
      </c>
      <c r="K83" s="608">
        <v>10778</v>
      </c>
    </row>
    <row r="84" spans="1:11" s="168" customFormat="1" ht="10.5" customHeight="1">
      <c r="A84" s="524" t="s">
        <v>442</v>
      </c>
      <c r="B84" s="928">
        <v>0</v>
      </c>
      <c r="C84" s="929">
        <v>0</v>
      </c>
      <c r="D84" s="929">
        <v>165382</v>
      </c>
      <c r="E84" s="929">
        <v>-21868</v>
      </c>
      <c r="F84" s="930">
        <v>143514</v>
      </c>
      <c r="G84" s="928">
        <v>0</v>
      </c>
      <c r="H84" s="929">
        <v>0</v>
      </c>
      <c r="I84" s="929">
        <v>150615</v>
      </c>
      <c r="J84" s="929">
        <v>-14383</v>
      </c>
      <c r="K84" s="930">
        <v>136231</v>
      </c>
    </row>
    <row r="85" spans="1:11" s="168" customFormat="1" ht="10.5" customHeight="1">
      <c r="A85" s="525" t="s">
        <v>443</v>
      </c>
      <c r="B85" s="928"/>
      <c r="C85" s="929"/>
      <c r="D85" s="929"/>
      <c r="E85" s="929"/>
      <c r="F85" s="930"/>
      <c r="G85" s="928"/>
      <c r="H85" s="929"/>
      <c r="I85" s="929"/>
      <c r="J85" s="929"/>
      <c r="K85" s="930"/>
    </row>
    <row r="86" spans="1:11" s="168" customFormat="1" ht="21" customHeight="1">
      <c r="A86" s="523" t="s">
        <v>444</v>
      </c>
      <c r="B86" s="609">
        <v>0</v>
      </c>
      <c r="C86" s="610">
        <v>0</v>
      </c>
      <c r="D86" s="610">
        <v>230026</v>
      </c>
      <c r="E86" s="610">
        <v>-21868</v>
      </c>
      <c r="F86" s="611">
        <v>208158</v>
      </c>
      <c r="G86" s="609">
        <v>0</v>
      </c>
      <c r="H86" s="610">
        <v>0</v>
      </c>
      <c r="I86" s="610">
        <v>201121</v>
      </c>
      <c r="J86" s="610">
        <v>-14383</v>
      </c>
      <c r="K86" s="611">
        <v>186737</v>
      </c>
    </row>
    <row r="87" spans="1:11" s="168" customFormat="1" ht="10.5" customHeight="1">
      <c r="A87" s="524" t="s">
        <v>445</v>
      </c>
      <c r="B87" s="928">
        <v>0</v>
      </c>
      <c r="C87" s="929">
        <v>0</v>
      </c>
      <c r="D87" s="929">
        <v>-64644</v>
      </c>
      <c r="E87" s="929">
        <v>0</v>
      </c>
      <c r="F87" s="930">
        <v>-64644</v>
      </c>
      <c r="G87" s="928">
        <v>0</v>
      </c>
      <c r="H87" s="929">
        <v>0</v>
      </c>
      <c r="I87" s="929">
        <v>-50506</v>
      </c>
      <c r="J87" s="929">
        <v>0</v>
      </c>
      <c r="K87" s="930">
        <v>-50506</v>
      </c>
    </row>
    <row r="88" spans="1:11" s="168" customFormat="1" ht="10.5" customHeight="1">
      <c r="A88" s="526" t="s">
        <v>446</v>
      </c>
      <c r="B88" s="931"/>
      <c r="C88" s="932"/>
      <c r="D88" s="932"/>
      <c r="E88" s="932"/>
      <c r="F88" s="933"/>
      <c r="G88" s="931"/>
      <c r="H88" s="932"/>
      <c r="I88" s="932"/>
      <c r="J88" s="932"/>
      <c r="K88" s="933"/>
    </row>
    <row r="89" spans="1:11" s="168" customFormat="1" ht="7.5" customHeight="1">
      <c r="A89" s="226"/>
      <c r="B89" s="226"/>
      <c r="C89" s="226"/>
      <c r="D89" s="226"/>
      <c r="E89" s="226"/>
      <c r="F89" s="226"/>
      <c r="G89" s="226"/>
      <c r="H89" s="226"/>
      <c r="I89" s="226"/>
      <c r="J89" s="226"/>
      <c r="K89" s="226"/>
    </row>
    <row r="90" spans="1:11" s="168" customFormat="1" ht="16.5" customHeight="1">
      <c r="A90" s="135" t="s">
        <v>447</v>
      </c>
      <c r="B90" s="135"/>
      <c r="C90" s="209"/>
      <c r="D90" s="209"/>
      <c r="E90" s="209"/>
      <c r="F90" s="209"/>
      <c r="G90" s="209"/>
      <c r="H90" s="209"/>
      <c r="I90" s="209"/>
      <c r="J90" s="209"/>
      <c r="K90" s="209"/>
    </row>
    <row r="91" spans="1:11" s="168" customFormat="1" ht="16.5" customHeight="1">
      <c r="A91" s="209"/>
      <c r="B91" s="209"/>
      <c r="C91" s="209"/>
      <c r="D91" s="209"/>
      <c r="E91" s="209"/>
      <c r="F91" s="209"/>
      <c r="G91" s="209"/>
      <c r="H91" s="209"/>
      <c r="I91" s="209"/>
      <c r="J91" s="209"/>
      <c r="K91" s="209"/>
    </row>
    <row r="92" spans="1:11" s="168" customFormat="1" ht="69.95" customHeight="1">
      <c r="A92" s="869" t="s">
        <v>1699</v>
      </c>
      <c r="B92" s="869"/>
      <c r="C92" s="869"/>
      <c r="D92" s="869"/>
      <c r="E92" s="869"/>
      <c r="F92" s="869"/>
      <c r="G92" s="869"/>
      <c r="H92" s="869"/>
      <c r="I92" s="869"/>
      <c r="J92" s="869"/>
      <c r="K92" s="869"/>
    </row>
    <row r="93" spans="1:11" s="168" customFormat="1" ht="16.5" customHeight="1">
      <c r="A93" s="209"/>
      <c r="B93" s="209"/>
      <c r="C93" s="209"/>
      <c r="D93" s="209"/>
      <c r="E93" s="209"/>
      <c r="F93" s="209"/>
      <c r="G93" s="209"/>
      <c r="H93" s="209"/>
      <c r="I93" s="209"/>
      <c r="J93" s="209"/>
      <c r="K93" s="209"/>
    </row>
    <row r="94" spans="1:11" s="168" customFormat="1" ht="45" customHeight="1">
      <c r="A94" s="869" t="s">
        <v>1700</v>
      </c>
      <c r="B94" s="869"/>
      <c r="C94" s="869"/>
      <c r="D94" s="869"/>
      <c r="E94" s="869"/>
      <c r="F94" s="869"/>
      <c r="G94" s="869"/>
      <c r="H94" s="869"/>
      <c r="I94" s="869"/>
      <c r="J94" s="869"/>
      <c r="K94" s="869"/>
    </row>
    <row r="95" spans="1:11" s="168" customFormat="1" ht="16.5" customHeight="1">
      <c r="A95" s="226"/>
      <c r="B95" s="226"/>
      <c r="C95" s="226"/>
      <c r="D95" s="226"/>
      <c r="E95" s="226"/>
      <c r="F95" s="226"/>
      <c r="G95" s="226"/>
      <c r="H95" s="226"/>
      <c r="I95" s="226"/>
      <c r="J95" s="226"/>
      <c r="K95" s="226"/>
    </row>
    <row r="96" spans="1:11" s="168" customFormat="1" ht="45" customHeight="1">
      <c r="A96" s="873" t="s">
        <v>1701</v>
      </c>
      <c r="B96" s="873"/>
      <c r="C96" s="873"/>
      <c r="D96" s="873"/>
      <c r="E96" s="873"/>
      <c r="F96" s="873"/>
      <c r="G96" s="873"/>
      <c r="H96" s="873"/>
      <c r="I96" s="873"/>
      <c r="J96" s="873"/>
      <c r="K96" s="873"/>
    </row>
    <row r="97" spans="1:28" s="168" customFormat="1" ht="16.5" customHeight="1">
      <c r="A97" s="227"/>
      <c r="B97" s="227"/>
      <c r="C97" s="227"/>
      <c r="D97" s="227"/>
      <c r="E97" s="227"/>
      <c r="F97" s="227"/>
      <c r="G97" s="227"/>
      <c r="H97" s="227"/>
      <c r="I97" s="227"/>
      <c r="J97" s="227"/>
      <c r="K97" s="227"/>
    </row>
    <row r="98" spans="1:28" s="168" customFormat="1" ht="105" customHeight="1">
      <c r="A98" s="873" t="s">
        <v>1702</v>
      </c>
      <c r="B98" s="873"/>
      <c r="C98" s="873"/>
      <c r="D98" s="873"/>
      <c r="E98" s="873"/>
      <c r="F98" s="873"/>
      <c r="G98" s="873"/>
      <c r="H98" s="873"/>
      <c r="I98" s="873"/>
      <c r="J98" s="873"/>
      <c r="K98" s="873"/>
    </row>
    <row r="99" spans="1:28" s="168" customFormat="1" ht="16.5" customHeight="1">
      <c r="A99" s="250"/>
      <c r="B99" s="250"/>
      <c r="C99" s="250"/>
      <c r="D99" s="250"/>
      <c r="E99" s="250"/>
      <c r="F99" s="250"/>
      <c r="G99" s="250"/>
      <c r="H99" s="250"/>
      <c r="I99" s="250"/>
      <c r="J99" s="250"/>
      <c r="K99" s="250"/>
    </row>
    <row r="100" spans="1:28" s="168" customFormat="1" ht="69.95" customHeight="1">
      <c r="A100" s="873" t="s">
        <v>1703</v>
      </c>
      <c r="B100" s="873"/>
      <c r="C100" s="873"/>
      <c r="D100" s="873"/>
      <c r="E100" s="873"/>
      <c r="F100" s="873"/>
      <c r="G100" s="873"/>
      <c r="H100" s="873"/>
      <c r="I100" s="873"/>
      <c r="J100" s="873"/>
      <c r="K100" s="873"/>
    </row>
    <row r="101" spans="1:28" s="168" customFormat="1" ht="16.5" customHeight="1">
      <c r="A101" s="226"/>
      <c r="B101" s="226"/>
      <c r="C101" s="226"/>
      <c r="D101" s="226"/>
      <c r="E101" s="226"/>
      <c r="F101" s="226"/>
      <c r="G101" s="226"/>
      <c r="H101" s="226"/>
      <c r="I101" s="226"/>
      <c r="J101" s="226"/>
      <c r="K101" s="226"/>
    </row>
    <row r="102" spans="1:28" s="168" customFormat="1" ht="16.5" customHeight="1">
      <c r="A102" s="879" t="s">
        <v>492</v>
      </c>
      <c r="B102" s="879"/>
      <c r="C102" s="879"/>
      <c r="D102" s="879"/>
      <c r="E102" s="879"/>
      <c r="F102" s="879"/>
      <c r="G102" s="879"/>
      <c r="H102" s="879"/>
      <c r="I102" s="879"/>
      <c r="J102" s="879"/>
      <c r="K102" s="879"/>
    </row>
    <row r="103" spans="1:28" s="168" customFormat="1" ht="16.5" customHeight="1">
      <c r="A103" s="192"/>
      <c r="B103" s="192"/>
      <c r="C103" s="209"/>
      <c r="D103" s="209"/>
      <c r="E103" s="209"/>
      <c r="F103" s="209"/>
      <c r="G103" s="880"/>
      <c r="H103" s="880"/>
      <c r="I103" s="228"/>
      <c r="J103" s="880" t="s">
        <v>430</v>
      </c>
      <c r="K103" s="880"/>
    </row>
    <row r="104" spans="1:28" s="168" customFormat="1" ht="15" customHeight="1">
      <c r="A104" s="874" t="s">
        <v>431</v>
      </c>
      <c r="B104" s="875"/>
      <c r="C104" s="875"/>
      <c r="D104" s="875" t="s">
        <v>1069</v>
      </c>
      <c r="E104" s="875"/>
      <c r="F104" s="875"/>
      <c r="G104" s="875"/>
      <c r="H104" s="875" t="s">
        <v>994</v>
      </c>
      <c r="I104" s="875"/>
      <c r="J104" s="875"/>
      <c r="K104" s="878"/>
    </row>
    <row r="105" spans="1:28" s="168" customFormat="1" ht="15" customHeight="1" thickBot="1">
      <c r="A105" s="876"/>
      <c r="B105" s="877"/>
      <c r="C105" s="877"/>
      <c r="D105" s="877" t="s">
        <v>448</v>
      </c>
      <c r="E105" s="877"/>
      <c r="F105" s="877" t="s">
        <v>449</v>
      </c>
      <c r="G105" s="877"/>
      <c r="H105" s="877" t="s">
        <v>448</v>
      </c>
      <c r="I105" s="877"/>
      <c r="J105" s="877" t="s">
        <v>449</v>
      </c>
      <c r="K105" s="881"/>
    </row>
    <row r="106" spans="1:28" s="168" customFormat="1" ht="18.600000000000001" customHeight="1" thickTop="1">
      <c r="A106" s="943" t="s">
        <v>450</v>
      </c>
      <c r="B106" s="944"/>
      <c r="C106" s="944"/>
      <c r="D106" s="945">
        <v>51429</v>
      </c>
      <c r="E106" s="946"/>
      <c r="F106" s="934">
        <v>17.61</v>
      </c>
      <c r="G106" s="947"/>
      <c r="H106" s="945">
        <v>49110</v>
      </c>
      <c r="I106" s="946"/>
      <c r="J106" s="934">
        <v>18.010000000000002</v>
      </c>
      <c r="K106" s="935"/>
    </row>
    <row r="107" spans="1:28" s="168" customFormat="1" ht="18.600000000000001" customHeight="1">
      <c r="A107" s="936" t="s">
        <v>451</v>
      </c>
      <c r="B107" s="937"/>
      <c r="C107" s="937"/>
      <c r="D107" s="938">
        <v>105021</v>
      </c>
      <c r="E107" s="939"/>
      <c r="F107" s="940">
        <v>35.96</v>
      </c>
      <c r="G107" s="941"/>
      <c r="H107" s="938">
        <v>93430</v>
      </c>
      <c r="I107" s="939"/>
      <c r="J107" s="940">
        <v>34.26</v>
      </c>
      <c r="K107" s="942"/>
    </row>
    <row r="108" spans="1:28" s="168" customFormat="1" ht="18.600000000000001" customHeight="1">
      <c r="A108" s="948" t="s">
        <v>452</v>
      </c>
      <c r="B108" s="949"/>
      <c r="C108" s="949"/>
      <c r="D108" s="938">
        <v>5484</v>
      </c>
      <c r="E108" s="939"/>
      <c r="F108" s="940">
        <v>1.88</v>
      </c>
      <c r="G108" s="941"/>
      <c r="H108" s="938">
        <v>5828</v>
      </c>
      <c r="I108" s="939"/>
      <c r="J108" s="940">
        <v>2.14</v>
      </c>
      <c r="K108" s="942"/>
    </row>
    <row r="109" spans="1:28" s="168" customFormat="1" ht="18.600000000000001" customHeight="1">
      <c r="A109" s="936" t="s">
        <v>453</v>
      </c>
      <c r="B109" s="937"/>
      <c r="C109" s="937"/>
      <c r="D109" s="938">
        <v>100421</v>
      </c>
      <c r="E109" s="939"/>
      <c r="F109" s="940">
        <v>34.39</v>
      </c>
      <c r="G109" s="941"/>
      <c r="H109" s="938">
        <v>92244</v>
      </c>
      <c r="I109" s="939"/>
      <c r="J109" s="940">
        <v>33.82</v>
      </c>
      <c r="K109" s="942"/>
    </row>
    <row r="110" spans="1:28" s="168" customFormat="1" ht="18.600000000000001" customHeight="1">
      <c r="A110" s="936" t="s">
        <v>454</v>
      </c>
      <c r="B110" s="937"/>
      <c r="C110" s="937"/>
      <c r="D110" s="938">
        <v>29677</v>
      </c>
      <c r="E110" s="939"/>
      <c r="F110" s="940">
        <v>10.16</v>
      </c>
      <c r="G110" s="941"/>
      <c r="H110" s="938">
        <v>32116</v>
      </c>
      <c r="I110" s="939"/>
      <c r="J110" s="940">
        <v>11.78</v>
      </c>
      <c r="K110" s="942"/>
    </row>
    <row r="111" spans="1:28" s="168" customFormat="1" ht="18.600000000000001" customHeight="1">
      <c r="A111" s="950" t="s">
        <v>455</v>
      </c>
      <c r="B111" s="951"/>
      <c r="C111" s="951"/>
      <c r="D111" s="952">
        <v>292032</v>
      </c>
      <c r="E111" s="953"/>
      <c r="F111" s="940">
        <v>100</v>
      </c>
      <c r="G111" s="941"/>
      <c r="H111" s="952">
        <v>272728</v>
      </c>
      <c r="I111" s="953"/>
      <c r="J111" s="940">
        <v>100</v>
      </c>
      <c r="K111" s="942"/>
    </row>
    <row r="112" spans="1:28" ht="18.600000000000001" customHeight="1">
      <c r="A112" s="954" t="s">
        <v>456</v>
      </c>
      <c r="B112" s="955"/>
      <c r="C112" s="955"/>
      <c r="D112" s="938">
        <v>119396</v>
      </c>
      <c r="E112" s="939"/>
      <c r="F112" s="940">
        <v>33.479999999999997</v>
      </c>
      <c r="G112" s="941"/>
      <c r="H112" s="938">
        <v>94061</v>
      </c>
      <c r="I112" s="939"/>
      <c r="J112" s="940">
        <v>29.1</v>
      </c>
      <c r="K112" s="942"/>
      <c r="L112" s="168"/>
      <c r="M112" s="168"/>
      <c r="N112" s="168"/>
      <c r="O112" s="168"/>
      <c r="P112" s="168"/>
      <c r="Q112" s="168"/>
      <c r="R112" s="168"/>
      <c r="S112" s="168"/>
      <c r="T112" s="168"/>
      <c r="U112" s="168"/>
      <c r="V112" s="168"/>
      <c r="W112" s="168"/>
      <c r="X112" s="168"/>
      <c r="Y112" s="168"/>
      <c r="Z112" s="168"/>
      <c r="AA112" s="168"/>
      <c r="AB112" s="168"/>
    </row>
    <row r="113" spans="1:28" ht="18.600000000000001" customHeight="1">
      <c r="A113" s="954" t="s">
        <v>457</v>
      </c>
      <c r="B113" s="955"/>
      <c r="C113" s="955"/>
      <c r="D113" s="938">
        <v>236632</v>
      </c>
      <c r="E113" s="939"/>
      <c r="F113" s="940">
        <v>66.34</v>
      </c>
      <c r="G113" s="941"/>
      <c r="H113" s="938">
        <v>228326</v>
      </c>
      <c r="I113" s="939"/>
      <c r="J113" s="940">
        <v>70.64</v>
      </c>
      <c r="K113" s="942"/>
      <c r="L113" s="168"/>
      <c r="M113" s="168"/>
      <c r="N113" s="168"/>
      <c r="O113" s="168"/>
      <c r="P113" s="168"/>
      <c r="Q113" s="168"/>
      <c r="R113" s="168"/>
      <c r="S113" s="168"/>
      <c r="T113" s="168"/>
      <c r="U113" s="168"/>
      <c r="V113" s="168"/>
      <c r="W113" s="168"/>
      <c r="X113" s="168"/>
      <c r="Y113" s="168"/>
      <c r="Z113" s="168"/>
      <c r="AA113" s="168"/>
      <c r="AB113" s="168"/>
    </row>
    <row r="114" spans="1:28" ht="18.600000000000001" customHeight="1">
      <c r="A114" s="936" t="s">
        <v>458</v>
      </c>
      <c r="B114" s="937"/>
      <c r="C114" s="937"/>
      <c r="D114" s="938">
        <v>648</v>
      </c>
      <c r="E114" s="939"/>
      <c r="F114" s="940">
        <v>0.18</v>
      </c>
      <c r="G114" s="941"/>
      <c r="H114" s="938">
        <v>847</v>
      </c>
      <c r="I114" s="939"/>
      <c r="J114" s="940">
        <v>0.26</v>
      </c>
      <c r="K114" s="942"/>
      <c r="L114" s="168"/>
      <c r="M114" s="168"/>
      <c r="N114" s="168"/>
      <c r="O114" s="168"/>
      <c r="P114" s="168"/>
      <c r="Q114" s="168"/>
      <c r="R114" s="168"/>
      <c r="S114" s="168"/>
      <c r="T114" s="168"/>
      <c r="U114" s="168"/>
      <c r="V114" s="168"/>
      <c r="W114" s="168"/>
      <c r="X114" s="168"/>
      <c r="Y114" s="168"/>
      <c r="Z114" s="168"/>
      <c r="AA114" s="168"/>
      <c r="AB114" s="168"/>
    </row>
    <row r="115" spans="1:28" ht="18.600000000000001" customHeight="1">
      <c r="A115" s="950" t="s">
        <v>459</v>
      </c>
      <c r="B115" s="951"/>
      <c r="C115" s="951"/>
      <c r="D115" s="952">
        <v>356676</v>
      </c>
      <c r="E115" s="953"/>
      <c r="F115" s="940">
        <v>100</v>
      </c>
      <c r="G115" s="941"/>
      <c r="H115" s="952">
        <v>323234</v>
      </c>
      <c r="I115" s="953"/>
      <c r="J115" s="940">
        <v>100</v>
      </c>
      <c r="K115" s="942"/>
      <c r="L115" s="168"/>
      <c r="M115" s="168"/>
      <c r="N115" s="168"/>
      <c r="O115" s="168"/>
      <c r="P115" s="168"/>
      <c r="Q115" s="168"/>
      <c r="R115" s="168"/>
      <c r="S115" s="168"/>
      <c r="T115" s="168"/>
      <c r="U115" s="168"/>
      <c r="V115" s="168"/>
      <c r="W115" s="168"/>
      <c r="X115" s="168"/>
      <c r="Y115" s="168"/>
      <c r="Z115" s="168"/>
      <c r="AA115" s="168"/>
      <c r="AB115" s="168"/>
    </row>
    <row r="116" spans="1:28" ht="18.600000000000001" customHeight="1">
      <c r="A116" s="958" t="s">
        <v>460</v>
      </c>
      <c r="B116" s="959"/>
      <c r="C116" s="959"/>
      <c r="D116" s="960">
        <v>-64644</v>
      </c>
      <c r="E116" s="961"/>
      <c r="F116" s="962" t="s">
        <v>555</v>
      </c>
      <c r="G116" s="963"/>
      <c r="H116" s="960">
        <v>-50506</v>
      </c>
      <c r="I116" s="961"/>
      <c r="J116" s="956" t="s">
        <v>555</v>
      </c>
      <c r="K116" s="957"/>
      <c r="L116" s="168"/>
      <c r="M116" s="168"/>
      <c r="N116" s="168"/>
      <c r="O116" s="168"/>
      <c r="P116" s="168"/>
      <c r="Q116" s="168"/>
      <c r="R116" s="168"/>
      <c r="S116" s="168"/>
      <c r="T116" s="168"/>
      <c r="U116" s="168"/>
      <c r="V116" s="168"/>
      <c r="W116" s="168"/>
      <c r="X116" s="168"/>
      <c r="Y116" s="168"/>
      <c r="Z116" s="168"/>
      <c r="AA116" s="168"/>
      <c r="AB116" s="168"/>
    </row>
    <row r="118" spans="1:28" ht="16.5" customHeight="1">
      <c r="F118" s="850"/>
    </row>
    <row r="119" spans="1:28" ht="16.5" customHeight="1">
      <c r="F119" s="850"/>
    </row>
    <row r="120" spans="1:28" ht="16.5" customHeight="1">
      <c r="F120" s="850"/>
    </row>
    <row r="121" spans="1:28" ht="16.5" customHeight="1">
      <c r="F121" s="848"/>
    </row>
    <row r="122" spans="1:28" ht="16.5" customHeight="1">
      <c r="F122" s="849"/>
    </row>
    <row r="123" spans="1:28" ht="16.5" customHeight="1">
      <c r="F123" s="849"/>
    </row>
    <row r="124" spans="1:28" ht="16.5" customHeight="1">
      <c r="F124" s="849"/>
    </row>
    <row r="125" spans="1:28" ht="16.5" customHeight="1">
      <c r="F125" s="849"/>
    </row>
  </sheetData>
  <mergeCells count="222">
    <mergeCell ref="J116:K116"/>
    <mergeCell ref="A116:C116"/>
    <mergeCell ref="D116:E116"/>
    <mergeCell ref="F116:G116"/>
    <mergeCell ref="H116:I116"/>
    <mergeCell ref="J114:K114"/>
    <mergeCell ref="A115:C115"/>
    <mergeCell ref="D115:E115"/>
    <mergeCell ref="F115:G115"/>
    <mergeCell ref="H115:I115"/>
    <mergeCell ref="J115:K115"/>
    <mergeCell ref="A114:C114"/>
    <mergeCell ref="D114:E114"/>
    <mergeCell ref="F114:G114"/>
    <mergeCell ref="H114:I114"/>
    <mergeCell ref="J112:K112"/>
    <mergeCell ref="A113:C113"/>
    <mergeCell ref="D113:E113"/>
    <mergeCell ref="F113:G113"/>
    <mergeCell ref="H113:I113"/>
    <mergeCell ref="J113:K113"/>
    <mergeCell ref="A112:C112"/>
    <mergeCell ref="D112:E112"/>
    <mergeCell ref="F112:G112"/>
    <mergeCell ref="H112:I112"/>
    <mergeCell ref="J110:K110"/>
    <mergeCell ref="A111:C111"/>
    <mergeCell ref="D111:E111"/>
    <mergeCell ref="F111:G111"/>
    <mergeCell ref="H111:I111"/>
    <mergeCell ref="J111:K111"/>
    <mergeCell ref="A110:C110"/>
    <mergeCell ref="D110:E110"/>
    <mergeCell ref="F110:G110"/>
    <mergeCell ref="H110:I110"/>
    <mergeCell ref="J108:K108"/>
    <mergeCell ref="A109:C109"/>
    <mergeCell ref="D109:E109"/>
    <mergeCell ref="F109:G109"/>
    <mergeCell ref="H109:I109"/>
    <mergeCell ref="J109:K109"/>
    <mergeCell ref="A108:C108"/>
    <mergeCell ref="D108:E108"/>
    <mergeCell ref="F108:G108"/>
    <mergeCell ref="H108:I108"/>
    <mergeCell ref="J106:K106"/>
    <mergeCell ref="A107:C107"/>
    <mergeCell ref="D107:E107"/>
    <mergeCell ref="F107:G107"/>
    <mergeCell ref="H107:I107"/>
    <mergeCell ref="J107:K107"/>
    <mergeCell ref="A106:C106"/>
    <mergeCell ref="D106:E106"/>
    <mergeCell ref="F106:G106"/>
    <mergeCell ref="H106:I106"/>
    <mergeCell ref="A104:C105"/>
    <mergeCell ref="D104:G104"/>
    <mergeCell ref="H104:K104"/>
    <mergeCell ref="D105:E105"/>
    <mergeCell ref="F105:G105"/>
    <mergeCell ref="A98:K98"/>
    <mergeCell ref="A100:K100"/>
    <mergeCell ref="A102:K102"/>
    <mergeCell ref="G103:H103"/>
    <mergeCell ref="J103:K103"/>
    <mergeCell ref="H105:I105"/>
    <mergeCell ref="J105:K105"/>
    <mergeCell ref="B84:B85"/>
    <mergeCell ref="C84:C85"/>
    <mergeCell ref="D84:D85"/>
    <mergeCell ref="E84:E85"/>
    <mergeCell ref="F84:F85"/>
    <mergeCell ref="G84:G85"/>
    <mergeCell ref="H84:H85"/>
    <mergeCell ref="A94:K94"/>
    <mergeCell ref="A96:K96"/>
    <mergeCell ref="I84:I85"/>
    <mergeCell ref="J84:J85"/>
    <mergeCell ref="K84:K85"/>
    <mergeCell ref="B87:B88"/>
    <mergeCell ref="C87:C88"/>
    <mergeCell ref="D87:D88"/>
    <mergeCell ref="E87:E88"/>
    <mergeCell ref="F87:F88"/>
    <mergeCell ref="I87:I88"/>
    <mergeCell ref="J87:J88"/>
    <mergeCell ref="K87:K88"/>
    <mergeCell ref="A92:K92"/>
    <mergeCell ref="G87:G88"/>
    <mergeCell ref="H87:H88"/>
    <mergeCell ref="A64:B64"/>
    <mergeCell ref="C64:E64"/>
    <mergeCell ref="F64:H64"/>
    <mergeCell ref="I64:K64"/>
    <mergeCell ref="A66:K66"/>
    <mergeCell ref="A70:H70"/>
    <mergeCell ref="A72:K72"/>
    <mergeCell ref="A76:K76"/>
    <mergeCell ref="A78:A79"/>
    <mergeCell ref="B78:F78"/>
    <mergeCell ref="G78:K78"/>
    <mergeCell ref="G77:H77"/>
    <mergeCell ref="J77:K77"/>
    <mergeCell ref="A74:K74"/>
    <mergeCell ref="A63:B63"/>
    <mergeCell ref="C63:E63"/>
    <mergeCell ref="F63:H63"/>
    <mergeCell ref="I63:K63"/>
    <mergeCell ref="J53:K53"/>
    <mergeCell ref="A54:C54"/>
    <mergeCell ref="D54:E54"/>
    <mergeCell ref="F54:G54"/>
    <mergeCell ref="H54:I54"/>
    <mergeCell ref="J54:K54"/>
    <mergeCell ref="J61:K61"/>
    <mergeCell ref="A62:B62"/>
    <mergeCell ref="C62:E62"/>
    <mergeCell ref="F62:H62"/>
    <mergeCell ref="I62:K62"/>
    <mergeCell ref="F53:G53"/>
    <mergeCell ref="H53:I53"/>
    <mergeCell ref="A58:K58"/>
    <mergeCell ref="A60:K60"/>
    <mergeCell ref="A53:C53"/>
    <mergeCell ref="D53:E53"/>
    <mergeCell ref="J51:K51"/>
    <mergeCell ref="A52:C52"/>
    <mergeCell ref="D52:E52"/>
    <mergeCell ref="F52:G52"/>
    <mergeCell ref="H52:I52"/>
    <mergeCell ref="J52:K52"/>
    <mergeCell ref="A51:C51"/>
    <mergeCell ref="D51:E51"/>
    <mergeCell ref="F51:G51"/>
    <mergeCell ref="H51:I51"/>
    <mergeCell ref="J49:K49"/>
    <mergeCell ref="A50:C50"/>
    <mergeCell ref="D50:E50"/>
    <mergeCell ref="F50:G50"/>
    <mergeCell ref="H50:I50"/>
    <mergeCell ref="J50:K50"/>
    <mergeCell ref="A49:C49"/>
    <mergeCell ref="D49:E49"/>
    <mergeCell ref="F49:G49"/>
    <mergeCell ref="H49:I49"/>
    <mergeCell ref="J47:K47"/>
    <mergeCell ref="A48:C48"/>
    <mergeCell ref="D48:E48"/>
    <mergeCell ref="F48:G48"/>
    <mergeCell ref="H48:I48"/>
    <mergeCell ref="J48:K48"/>
    <mergeCell ref="A47:C47"/>
    <mergeCell ref="D47:E47"/>
    <mergeCell ref="F47:G47"/>
    <mergeCell ref="H47:I47"/>
    <mergeCell ref="J42:K42"/>
    <mergeCell ref="A46:C46"/>
    <mergeCell ref="D46:E46"/>
    <mergeCell ref="F46:G46"/>
    <mergeCell ref="H46:I46"/>
    <mergeCell ref="J46:K46"/>
    <mergeCell ref="A42:C42"/>
    <mergeCell ref="D42:E42"/>
    <mergeCell ref="F42:G42"/>
    <mergeCell ref="H42:I42"/>
    <mergeCell ref="A44:C45"/>
    <mergeCell ref="D44:G44"/>
    <mergeCell ref="H44:K44"/>
    <mergeCell ref="D45:E45"/>
    <mergeCell ref="F45:G45"/>
    <mergeCell ref="H45:I45"/>
    <mergeCell ref="J45:K45"/>
    <mergeCell ref="J40:K40"/>
    <mergeCell ref="A41:C41"/>
    <mergeCell ref="D41:E41"/>
    <mergeCell ref="F41:G41"/>
    <mergeCell ref="H41:I41"/>
    <mergeCell ref="J41:K41"/>
    <mergeCell ref="A40:C40"/>
    <mergeCell ref="D40:E40"/>
    <mergeCell ref="F40:G40"/>
    <mergeCell ref="H40:I40"/>
    <mergeCell ref="J38:K38"/>
    <mergeCell ref="A39:C39"/>
    <mergeCell ref="D39:E39"/>
    <mergeCell ref="F39:G39"/>
    <mergeCell ref="H39:I39"/>
    <mergeCell ref="J39:K39"/>
    <mergeCell ref="A38:C38"/>
    <mergeCell ref="D38:E38"/>
    <mergeCell ref="F38:G38"/>
    <mergeCell ref="H38:I38"/>
    <mergeCell ref="J36:K36"/>
    <mergeCell ref="A37:C37"/>
    <mergeCell ref="D37:E37"/>
    <mergeCell ref="F37:G37"/>
    <mergeCell ref="H37:I37"/>
    <mergeCell ref="J37:K37"/>
    <mergeCell ref="A36:C36"/>
    <mergeCell ref="D36:E36"/>
    <mergeCell ref="F36:G36"/>
    <mergeCell ref="H36:I36"/>
    <mergeCell ref="A22:K22"/>
    <mergeCell ref="A24:K24"/>
    <mergeCell ref="A4:K4"/>
    <mergeCell ref="A10:K10"/>
    <mergeCell ref="A18:K18"/>
    <mergeCell ref="A20:K20"/>
    <mergeCell ref="A34:C35"/>
    <mergeCell ref="D34:G34"/>
    <mergeCell ref="H34:K34"/>
    <mergeCell ref="D35:E35"/>
    <mergeCell ref="F35:G35"/>
    <mergeCell ref="A28:K28"/>
    <mergeCell ref="A30:K30"/>
    <mergeCell ref="A32:K32"/>
    <mergeCell ref="G33:H33"/>
    <mergeCell ref="J33:K33"/>
    <mergeCell ref="H35:I35"/>
    <mergeCell ref="J35:K35"/>
    <mergeCell ref="A12:K12"/>
    <mergeCell ref="A14:K14"/>
  </mergeCells>
  <phoneticPr fontId="2" type="noConversion"/>
  <pageMargins left="0.70866141732283472" right="0.70866141732283472" top="0.74803149606299213" bottom="0.74803149606299213" header="0.31496062992125984" footer="0.31496062992125984"/>
  <pageSetup paperSize="9" firstPageNumber="5" orientation="portrait" useFirstPageNumber="1" r:id="rId1"/>
  <headerFooter>
    <oddFooter>&amp;C&amp;P</oddFooter>
  </headerFooter>
  <rowBreaks count="3" manualBreakCount="3">
    <brk id="20" max="10" man="1"/>
    <brk id="42" max="10" man="1"/>
    <brk id="89" max="1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pageSetUpPr fitToPage="1"/>
  </sheetPr>
  <dimension ref="A1:J34"/>
  <sheetViews>
    <sheetView view="pageLayout" topLeftCell="A22" zoomScale="85" zoomScaleNormal="100" zoomScaleSheetLayoutView="70" zoomScalePageLayoutView="85" workbookViewId="0">
      <selection activeCell="C32" sqref="C31:C32"/>
    </sheetView>
  </sheetViews>
  <sheetFormatPr defaultColWidth="8.88671875" defaultRowHeight="12.75" customHeight="1"/>
  <cols>
    <col min="1" max="1" width="4.77734375" style="172" customWidth="1"/>
    <col min="2" max="2" width="23.109375" style="172" customWidth="1"/>
    <col min="3" max="3" width="43.77734375" style="172" customWidth="1"/>
    <col min="4" max="5" width="8.77734375" style="172" customWidth="1"/>
    <col min="6" max="6" width="2.44140625" style="172" customWidth="1"/>
    <col min="7" max="7" width="17.6640625" style="172" customWidth="1"/>
    <col min="8" max="16384" width="8.88671875" style="172"/>
  </cols>
  <sheetData>
    <row r="1" spans="1:10" s="173" customFormat="1" ht="36" customHeight="1">
      <c r="A1" s="964" t="s">
        <v>379</v>
      </c>
      <c r="B1" s="964"/>
      <c r="C1" s="964"/>
      <c r="D1" s="964"/>
      <c r="E1" s="964"/>
    </row>
    <row r="2" spans="1:10" ht="21.6" customHeight="1">
      <c r="E2" s="216" t="s">
        <v>1021</v>
      </c>
    </row>
    <row r="3" spans="1:10" ht="25.15" customHeight="1" thickBot="1">
      <c r="A3" s="508" t="s">
        <v>941</v>
      </c>
      <c r="B3" s="509" t="s">
        <v>942</v>
      </c>
      <c r="C3" s="509" t="s">
        <v>943</v>
      </c>
      <c r="D3" s="510">
        <v>2016</v>
      </c>
      <c r="E3" s="511">
        <v>2015</v>
      </c>
      <c r="G3" s="207"/>
      <c r="H3" s="207"/>
      <c r="I3" s="207"/>
      <c r="J3" s="207"/>
    </row>
    <row r="4" spans="1:10" ht="20.100000000000001" customHeight="1" thickTop="1">
      <c r="A4" s="965" t="s">
        <v>944</v>
      </c>
      <c r="B4" s="719" t="s">
        <v>945</v>
      </c>
      <c r="C4" s="512" t="s">
        <v>946</v>
      </c>
      <c r="D4" s="513">
        <v>5.17</v>
      </c>
      <c r="E4" s="514">
        <v>5.6</v>
      </c>
      <c r="G4" s="205"/>
      <c r="H4" s="205"/>
      <c r="I4" s="208"/>
      <c r="J4" s="207"/>
    </row>
    <row r="5" spans="1:10" ht="20.100000000000001" customHeight="1">
      <c r="A5" s="966"/>
      <c r="B5" s="720" t="s">
        <v>947</v>
      </c>
      <c r="C5" s="515" t="s">
        <v>948</v>
      </c>
      <c r="D5" s="516">
        <v>58</v>
      </c>
      <c r="E5" s="517">
        <v>64.94</v>
      </c>
      <c r="G5" s="205"/>
      <c r="H5" s="205"/>
      <c r="I5" s="208"/>
      <c r="J5" s="207"/>
    </row>
    <row r="6" spans="1:10" ht="39.950000000000003" customHeight="1">
      <c r="A6" s="966"/>
      <c r="B6" s="720" t="s">
        <v>949</v>
      </c>
      <c r="C6" s="515" t="s">
        <v>950</v>
      </c>
      <c r="D6" s="516">
        <v>2.93</v>
      </c>
      <c r="E6" s="517">
        <v>3.07</v>
      </c>
      <c r="G6" s="205"/>
      <c r="H6" s="205"/>
      <c r="I6" s="208"/>
      <c r="J6" s="207"/>
    </row>
    <row r="7" spans="1:10" ht="20.100000000000001" customHeight="1">
      <c r="A7" s="966"/>
      <c r="B7" s="720" t="s">
        <v>951</v>
      </c>
      <c r="C7" s="515" t="s">
        <v>1586</v>
      </c>
      <c r="D7" s="516">
        <v>58.11</v>
      </c>
      <c r="E7" s="517">
        <v>68.95</v>
      </c>
      <c r="G7" s="205"/>
      <c r="H7" s="205"/>
      <c r="I7" s="208"/>
      <c r="J7" s="207"/>
    </row>
    <row r="8" spans="1:10" ht="39.950000000000003" customHeight="1">
      <c r="A8" s="966"/>
      <c r="B8" s="720" t="s">
        <v>1163</v>
      </c>
      <c r="C8" s="515" t="s">
        <v>1587</v>
      </c>
      <c r="D8" s="516">
        <v>77.760000000000005</v>
      </c>
      <c r="E8" s="517">
        <v>95.79</v>
      </c>
      <c r="G8" s="205"/>
      <c r="H8" s="205"/>
      <c r="I8" s="208"/>
      <c r="J8" s="207"/>
    </row>
    <row r="9" spans="1:10" ht="30" customHeight="1">
      <c r="A9" s="966"/>
      <c r="B9" s="720" t="s">
        <v>1164</v>
      </c>
      <c r="C9" s="515" t="s">
        <v>1165</v>
      </c>
      <c r="D9" s="516">
        <v>50.74</v>
      </c>
      <c r="E9" s="517">
        <v>71.05</v>
      </c>
      <c r="G9" s="205"/>
      <c r="H9" s="205"/>
      <c r="I9" s="208"/>
      <c r="J9" s="207"/>
    </row>
    <row r="10" spans="1:10" ht="20.100000000000001" customHeight="1">
      <c r="A10" s="966"/>
      <c r="B10" s="720" t="s">
        <v>1166</v>
      </c>
      <c r="C10" s="515" t="s">
        <v>1167</v>
      </c>
      <c r="D10" s="516">
        <v>30.95</v>
      </c>
      <c r="E10" s="517">
        <v>33.119999999999997</v>
      </c>
      <c r="G10" s="205"/>
      <c r="H10" s="205"/>
      <c r="I10" s="208"/>
      <c r="J10" s="207"/>
    </row>
    <row r="11" spans="1:10" ht="20.100000000000001" customHeight="1">
      <c r="A11" s="966"/>
      <c r="B11" s="720" t="s">
        <v>952</v>
      </c>
      <c r="C11" s="515" t="s">
        <v>953</v>
      </c>
      <c r="D11" s="516">
        <v>11.38</v>
      </c>
      <c r="E11" s="517">
        <v>9.8800000000000008</v>
      </c>
      <c r="G11" s="205"/>
      <c r="H11" s="205"/>
      <c r="I11" s="208"/>
      <c r="J11" s="207"/>
    </row>
    <row r="12" spans="1:10" ht="20.100000000000001" customHeight="1">
      <c r="A12" s="966"/>
      <c r="B12" s="720" t="s">
        <v>954</v>
      </c>
      <c r="C12" s="515" t="s">
        <v>955</v>
      </c>
      <c r="D12" s="516">
        <v>87.88</v>
      </c>
      <c r="E12" s="517">
        <v>81.59</v>
      </c>
      <c r="G12" s="205"/>
      <c r="H12" s="205"/>
      <c r="I12" s="208"/>
      <c r="J12" s="207"/>
    </row>
    <row r="13" spans="1:10" ht="30" customHeight="1">
      <c r="A13" s="966" t="s">
        <v>956</v>
      </c>
      <c r="B13" s="720" t="s">
        <v>957</v>
      </c>
      <c r="C13" s="515" t="s">
        <v>958</v>
      </c>
      <c r="D13" s="516">
        <v>81.489999999999995</v>
      </c>
      <c r="E13" s="517">
        <v>82.47</v>
      </c>
      <c r="G13" s="205"/>
      <c r="H13" s="205"/>
      <c r="I13" s="208"/>
      <c r="J13" s="207"/>
    </row>
    <row r="14" spans="1:10" ht="60" customHeight="1">
      <c r="A14" s="966"/>
      <c r="B14" s="720" t="s">
        <v>959</v>
      </c>
      <c r="C14" s="515" t="s">
        <v>960</v>
      </c>
      <c r="D14" s="516">
        <v>69.680000000000007</v>
      </c>
      <c r="E14" s="517">
        <v>73.23</v>
      </c>
      <c r="G14" s="205"/>
      <c r="H14" s="205"/>
      <c r="I14" s="208"/>
      <c r="J14" s="207"/>
    </row>
    <row r="15" spans="1:10" ht="30" customHeight="1">
      <c r="A15" s="966"/>
      <c r="B15" s="720" t="s">
        <v>961</v>
      </c>
      <c r="C15" s="515" t="s">
        <v>962</v>
      </c>
      <c r="D15" s="516">
        <v>1.38</v>
      </c>
      <c r="E15" s="517">
        <v>1.86</v>
      </c>
      <c r="G15" s="205"/>
      <c r="H15" s="205"/>
      <c r="I15" s="208"/>
      <c r="J15" s="207"/>
    </row>
    <row r="16" spans="1:10" ht="20.100000000000001" customHeight="1">
      <c r="A16" s="966"/>
      <c r="B16" s="720" t="s">
        <v>963</v>
      </c>
      <c r="C16" s="515" t="s">
        <v>964</v>
      </c>
      <c r="D16" s="516">
        <v>193.57</v>
      </c>
      <c r="E16" s="517">
        <v>186.87</v>
      </c>
      <c r="G16" s="205"/>
      <c r="H16" s="205"/>
      <c r="I16" s="208"/>
      <c r="J16" s="207"/>
    </row>
    <row r="17" spans="1:10" ht="20.100000000000001" customHeight="1">
      <c r="A17" s="966"/>
      <c r="B17" s="720" t="s">
        <v>965</v>
      </c>
      <c r="C17" s="515" t="s">
        <v>966</v>
      </c>
      <c r="D17" s="516">
        <v>62.95</v>
      </c>
      <c r="E17" s="517">
        <v>60.22</v>
      </c>
      <c r="G17" s="205"/>
      <c r="H17" s="205"/>
      <c r="I17" s="208"/>
      <c r="J17" s="207"/>
    </row>
    <row r="18" spans="1:10" ht="30" customHeight="1">
      <c r="A18" s="966"/>
      <c r="B18" s="722" t="s">
        <v>1682</v>
      </c>
      <c r="C18" s="515" t="s">
        <v>967</v>
      </c>
      <c r="D18" s="516">
        <v>43.46</v>
      </c>
      <c r="E18" s="517">
        <v>42.35</v>
      </c>
      <c r="G18" s="205"/>
      <c r="H18" s="205"/>
      <c r="I18" s="208"/>
      <c r="J18" s="207"/>
    </row>
    <row r="19" spans="1:10" ht="30" customHeight="1">
      <c r="A19" s="966"/>
      <c r="B19" s="720" t="s">
        <v>968</v>
      </c>
      <c r="C19" s="515" t="s">
        <v>969</v>
      </c>
      <c r="D19" s="516">
        <v>9.34</v>
      </c>
      <c r="E19" s="517">
        <v>12.44</v>
      </c>
      <c r="G19" s="205"/>
      <c r="H19" s="205"/>
      <c r="I19" s="208"/>
      <c r="J19" s="207"/>
    </row>
    <row r="20" spans="1:10" ht="30" customHeight="1">
      <c r="A20" s="966"/>
      <c r="B20" s="720" t="s">
        <v>970</v>
      </c>
      <c r="C20" s="515" t="s">
        <v>971</v>
      </c>
      <c r="D20" s="516">
        <v>14.96</v>
      </c>
      <c r="E20" s="517">
        <v>25.47</v>
      </c>
      <c r="G20" s="205"/>
      <c r="H20" s="205"/>
      <c r="I20" s="208"/>
      <c r="J20" s="207"/>
    </row>
    <row r="21" spans="1:10" ht="20.100000000000001" customHeight="1">
      <c r="A21" s="966"/>
      <c r="B21" s="720" t="s">
        <v>972</v>
      </c>
      <c r="C21" s="515" t="s">
        <v>973</v>
      </c>
      <c r="D21" s="516">
        <v>53.57</v>
      </c>
      <c r="E21" s="517">
        <v>52.26</v>
      </c>
      <c r="G21" s="205"/>
      <c r="H21" s="205"/>
      <c r="I21" s="208"/>
      <c r="J21" s="207"/>
    </row>
    <row r="22" spans="1:10" ht="20.100000000000001" customHeight="1">
      <c r="A22" s="966"/>
      <c r="B22" s="720" t="s">
        <v>974</v>
      </c>
      <c r="C22" s="515" t="s">
        <v>975</v>
      </c>
      <c r="D22" s="516">
        <v>21.35</v>
      </c>
      <c r="E22" s="517">
        <v>25.49</v>
      </c>
      <c r="G22" s="205"/>
      <c r="H22" s="205"/>
      <c r="I22" s="208"/>
      <c r="J22" s="207"/>
    </row>
    <row r="23" spans="1:10" ht="20.100000000000001" customHeight="1">
      <c r="A23" s="966" t="s">
        <v>976</v>
      </c>
      <c r="B23" s="720" t="s">
        <v>977</v>
      </c>
      <c r="C23" s="515" t="s">
        <v>761</v>
      </c>
      <c r="D23" s="518">
        <v>27800569.18</v>
      </c>
      <c r="E23" s="519">
        <v>25798991.16</v>
      </c>
      <c r="G23" s="13"/>
      <c r="H23" s="13"/>
      <c r="I23" s="207"/>
      <c r="J23" s="207"/>
    </row>
    <row r="24" spans="1:10" ht="20.100000000000001" customHeight="1">
      <c r="A24" s="966"/>
      <c r="B24" s="720" t="s">
        <v>978</v>
      </c>
      <c r="C24" s="515" t="s">
        <v>762</v>
      </c>
      <c r="D24" s="518">
        <v>1437410.35</v>
      </c>
      <c r="E24" s="519">
        <v>1445505.43</v>
      </c>
      <c r="G24" s="13"/>
      <c r="H24" s="13"/>
      <c r="I24" s="207"/>
      <c r="J24" s="207"/>
    </row>
    <row r="25" spans="1:10" ht="20.100000000000001" customHeight="1">
      <c r="A25" s="966"/>
      <c r="B25" s="720" t="s">
        <v>979</v>
      </c>
      <c r="C25" s="515" t="s">
        <v>763</v>
      </c>
      <c r="D25" s="518">
        <v>1437410.35</v>
      </c>
      <c r="E25" s="519">
        <v>1445505.43</v>
      </c>
      <c r="G25" s="13"/>
      <c r="H25" s="13"/>
      <c r="I25" s="207"/>
      <c r="J25" s="207"/>
    </row>
    <row r="26" spans="1:10" ht="20.100000000000001" customHeight="1">
      <c r="A26" s="966"/>
      <c r="B26" s="720" t="s">
        <v>980</v>
      </c>
      <c r="C26" s="515" t="s">
        <v>764</v>
      </c>
      <c r="D26" s="518">
        <v>5099006.8600000003</v>
      </c>
      <c r="E26" s="519">
        <v>4754769.24</v>
      </c>
      <c r="G26" s="13"/>
      <c r="H26" s="13"/>
      <c r="I26" s="207"/>
      <c r="J26" s="207"/>
    </row>
    <row r="27" spans="1:10" ht="20.100000000000001" customHeight="1">
      <c r="A27" s="966"/>
      <c r="B27" s="720" t="s">
        <v>981</v>
      </c>
      <c r="C27" s="515" t="s">
        <v>765</v>
      </c>
      <c r="D27" s="518">
        <v>1706876.97</v>
      </c>
      <c r="E27" s="519">
        <v>1383641.65</v>
      </c>
      <c r="G27" s="13"/>
      <c r="H27" s="13"/>
      <c r="I27" s="207"/>
      <c r="J27" s="207"/>
    </row>
    <row r="28" spans="1:10" ht="20.100000000000001" customHeight="1">
      <c r="A28" s="966"/>
      <c r="B28" s="720" t="s">
        <v>982</v>
      </c>
      <c r="C28" s="515" t="s">
        <v>766</v>
      </c>
      <c r="D28" s="518">
        <v>1068459.58</v>
      </c>
      <c r="E28" s="519">
        <v>948966.68</v>
      </c>
      <c r="G28" s="13"/>
      <c r="H28" s="13"/>
      <c r="I28" s="207"/>
      <c r="J28" s="207"/>
    </row>
    <row r="29" spans="1:10" ht="20.100000000000001" customHeight="1">
      <c r="A29" s="966"/>
      <c r="B29" s="720" t="s">
        <v>983</v>
      </c>
      <c r="C29" s="515" t="s">
        <v>767</v>
      </c>
      <c r="D29" s="518">
        <v>4174858.5</v>
      </c>
      <c r="E29" s="519">
        <v>4011825.4</v>
      </c>
      <c r="G29" s="13"/>
      <c r="H29" s="204"/>
      <c r="I29" s="207"/>
      <c r="J29" s="207"/>
    </row>
    <row r="30" spans="1:10" ht="20.100000000000001" customHeight="1">
      <c r="A30" s="966"/>
      <c r="B30" s="720" t="s">
        <v>984</v>
      </c>
      <c r="C30" s="515" t="s">
        <v>985</v>
      </c>
      <c r="D30" s="518">
        <v>1435604.49</v>
      </c>
      <c r="E30" s="519">
        <v>1356906.05</v>
      </c>
      <c r="G30" s="13"/>
      <c r="H30" s="13"/>
      <c r="I30" s="207"/>
      <c r="J30" s="207"/>
    </row>
    <row r="31" spans="1:10" ht="20.100000000000001" customHeight="1">
      <c r="A31" s="966"/>
      <c r="B31" s="720" t="s">
        <v>986</v>
      </c>
      <c r="C31" s="515" t="s">
        <v>987</v>
      </c>
      <c r="D31" s="518">
        <v>601476441.25</v>
      </c>
      <c r="E31" s="519">
        <v>561170082.79999995</v>
      </c>
      <c r="G31" s="13"/>
      <c r="H31" s="13"/>
      <c r="I31" s="207"/>
      <c r="J31" s="207"/>
    </row>
    <row r="32" spans="1:10" ht="20.100000000000001" customHeight="1">
      <c r="A32" s="966"/>
      <c r="B32" s="720" t="s">
        <v>988</v>
      </c>
      <c r="C32" s="515" t="s">
        <v>989</v>
      </c>
      <c r="D32" s="518">
        <v>492464337.25</v>
      </c>
      <c r="E32" s="519">
        <v>473485942.24000001</v>
      </c>
      <c r="G32" s="13"/>
      <c r="H32" s="13"/>
      <c r="I32" s="207"/>
      <c r="J32" s="207"/>
    </row>
    <row r="33" spans="1:10" ht="20.100000000000001" customHeight="1">
      <c r="A33" s="967"/>
      <c r="B33" s="721" t="s">
        <v>990</v>
      </c>
      <c r="C33" s="520" t="s">
        <v>991</v>
      </c>
      <c r="D33" s="521">
        <v>55263684.270000003</v>
      </c>
      <c r="E33" s="522">
        <v>54763649.689999998</v>
      </c>
      <c r="G33" s="13"/>
      <c r="H33" s="13"/>
      <c r="I33" s="207"/>
      <c r="J33" s="207"/>
    </row>
    <row r="34" spans="1:10" ht="57.6" customHeight="1"/>
  </sheetData>
  <mergeCells count="4">
    <mergeCell ref="A1:E1"/>
    <mergeCell ref="A4:A12"/>
    <mergeCell ref="A13:A22"/>
    <mergeCell ref="A23:A33"/>
  </mergeCells>
  <phoneticPr fontId="2" type="noConversion"/>
  <pageMargins left="0.7" right="0.7" top="0.75" bottom="0.75" header="0.3" footer="0.3"/>
  <pageSetup paperSize="9" scale="85" fitToHeight="0" orientation="portrait" r:id="rId1"/>
  <headerFooter>
    <oddFooter>&amp;C9</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2"/>
  <sheetViews>
    <sheetView topLeftCell="A10" workbookViewId="0">
      <selection activeCell="B12" sqref="B12"/>
    </sheetView>
  </sheetViews>
  <sheetFormatPr defaultRowHeight="13.5"/>
  <sheetData>
    <row r="12" spans="2:2">
      <c r="B12" t="s">
        <v>1771</v>
      </c>
    </row>
  </sheetData>
  <phoneticPr fontId="2" type="noConversion"/>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view="pageLayout" topLeftCell="A31" zoomScaleNormal="100" workbookViewId="0">
      <selection activeCell="G46" sqref="G46"/>
    </sheetView>
  </sheetViews>
  <sheetFormatPr defaultRowHeight="13.5"/>
  <cols>
    <col min="1" max="10" width="7.33203125" style="252" customWidth="1"/>
    <col min="11" max="256" width="8.88671875" style="252"/>
    <col min="257" max="266" width="7.33203125" style="252" customWidth="1"/>
    <col min="267" max="512" width="8.88671875" style="252"/>
    <col min="513" max="522" width="7.33203125" style="252" customWidth="1"/>
    <col min="523" max="768" width="8.88671875" style="252"/>
    <col min="769" max="778" width="7.33203125" style="252" customWidth="1"/>
    <col min="779" max="1024" width="8.88671875" style="252"/>
    <col min="1025" max="1034" width="7.33203125" style="252" customWidth="1"/>
    <col min="1035" max="1280" width="8.88671875" style="252"/>
    <col min="1281" max="1290" width="7.33203125" style="252" customWidth="1"/>
    <col min="1291" max="1536" width="8.88671875" style="252"/>
    <col min="1537" max="1546" width="7.33203125" style="252" customWidth="1"/>
    <col min="1547" max="1792" width="8.88671875" style="252"/>
    <col min="1793" max="1802" width="7.33203125" style="252" customWidth="1"/>
    <col min="1803" max="2048" width="8.88671875" style="252"/>
    <col min="2049" max="2058" width="7.33203125" style="252" customWidth="1"/>
    <col min="2059" max="2304" width="8.88671875" style="252"/>
    <col min="2305" max="2314" width="7.33203125" style="252" customWidth="1"/>
    <col min="2315" max="2560" width="8.88671875" style="252"/>
    <col min="2561" max="2570" width="7.33203125" style="252" customWidth="1"/>
    <col min="2571" max="2816" width="8.88671875" style="252"/>
    <col min="2817" max="2826" width="7.33203125" style="252" customWidth="1"/>
    <col min="2827" max="3072" width="8.88671875" style="252"/>
    <col min="3073" max="3082" width="7.33203125" style="252" customWidth="1"/>
    <col min="3083" max="3328" width="8.88671875" style="252"/>
    <col min="3329" max="3338" width="7.33203125" style="252" customWidth="1"/>
    <col min="3339" max="3584" width="8.88671875" style="252"/>
    <col min="3585" max="3594" width="7.33203125" style="252" customWidth="1"/>
    <col min="3595" max="3840" width="8.88671875" style="252"/>
    <col min="3841" max="3850" width="7.33203125" style="252" customWidth="1"/>
    <col min="3851" max="4096" width="8.88671875" style="252"/>
    <col min="4097" max="4106" width="7.33203125" style="252" customWidth="1"/>
    <col min="4107" max="4352" width="8.88671875" style="252"/>
    <col min="4353" max="4362" width="7.33203125" style="252" customWidth="1"/>
    <col min="4363" max="4608" width="8.88671875" style="252"/>
    <col min="4609" max="4618" width="7.33203125" style="252" customWidth="1"/>
    <col min="4619" max="4864" width="8.88671875" style="252"/>
    <col min="4865" max="4874" width="7.33203125" style="252" customWidth="1"/>
    <col min="4875" max="5120" width="8.88671875" style="252"/>
    <col min="5121" max="5130" width="7.33203125" style="252" customWidth="1"/>
    <col min="5131" max="5376" width="8.88671875" style="252"/>
    <col min="5377" max="5386" width="7.33203125" style="252" customWidth="1"/>
    <col min="5387" max="5632" width="8.88671875" style="252"/>
    <col min="5633" max="5642" width="7.33203125" style="252" customWidth="1"/>
    <col min="5643" max="5888" width="8.88671875" style="252"/>
    <col min="5889" max="5898" width="7.33203125" style="252" customWidth="1"/>
    <col min="5899" max="6144" width="8.88671875" style="252"/>
    <col min="6145" max="6154" width="7.33203125" style="252" customWidth="1"/>
    <col min="6155" max="6400" width="8.88671875" style="252"/>
    <col min="6401" max="6410" width="7.33203125" style="252" customWidth="1"/>
    <col min="6411" max="6656" width="8.88671875" style="252"/>
    <col min="6657" max="6666" width="7.33203125" style="252" customWidth="1"/>
    <col min="6667" max="6912" width="8.88671875" style="252"/>
    <col min="6913" max="6922" width="7.33203125" style="252" customWidth="1"/>
    <col min="6923" max="7168" width="8.88671875" style="252"/>
    <col min="7169" max="7178" width="7.33203125" style="252" customWidth="1"/>
    <col min="7179" max="7424" width="8.88671875" style="252"/>
    <col min="7425" max="7434" width="7.33203125" style="252" customWidth="1"/>
    <col min="7435" max="7680" width="8.88671875" style="252"/>
    <col min="7681" max="7690" width="7.33203125" style="252" customWidth="1"/>
    <col min="7691" max="7936" width="8.88671875" style="252"/>
    <col min="7937" max="7946" width="7.33203125" style="252" customWidth="1"/>
    <col min="7947" max="8192" width="8.88671875" style="252"/>
    <col min="8193" max="8202" width="7.33203125" style="252" customWidth="1"/>
    <col min="8203" max="8448" width="8.88671875" style="252"/>
    <col min="8449" max="8458" width="7.33203125" style="252" customWidth="1"/>
    <col min="8459" max="8704" width="8.88671875" style="252"/>
    <col min="8705" max="8714" width="7.33203125" style="252" customWidth="1"/>
    <col min="8715" max="8960" width="8.88671875" style="252"/>
    <col min="8961" max="8970" width="7.33203125" style="252" customWidth="1"/>
    <col min="8971" max="9216" width="8.88671875" style="252"/>
    <col min="9217" max="9226" width="7.33203125" style="252" customWidth="1"/>
    <col min="9227" max="9472" width="8.88671875" style="252"/>
    <col min="9473" max="9482" width="7.33203125" style="252" customWidth="1"/>
    <col min="9483" max="9728" width="8.88671875" style="252"/>
    <col min="9729" max="9738" width="7.33203125" style="252" customWidth="1"/>
    <col min="9739" max="9984" width="8.88671875" style="252"/>
    <col min="9985" max="9994" width="7.33203125" style="252" customWidth="1"/>
    <col min="9995" max="10240" width="8.88671875" style="252"/>
    <col min="10241" max="10250" width="7.33203125" style="252" customWidth="1"/>
    <col min="10251" max="10496" width="8.88671875" style="252"/>
    <col min="10497" max="10506" width="7.33203125" style="252" customWidth="1"/>
    <col min="10507" max="10752" width="8.88671875" style="252"/>
    <col min="10753" max="10762" width="7.33203125" style="252" customWidth="1"/>
    <col min="10763" max="11008" width="8.88671875" style="252"/>
    <col min="11009" max="11018" width="7.33203125" style="252" customWidth="1"/>
    <col min="11019" max="11264" width="8.88671875" style="252"/>
    <col min="11265" max="11274" width="7.33203125" style="252" customWidth="1"/>
    <col min="11275" max="11520" width="8.88671875" style="252"/>
    <col min="11521" max="11530" width="7.33203125" style="252" customWidth="1"/>
    <col min="11531" max="11776" width="8.88671875" style="252"/>
    <col min="11777" max="11786" width="7.33203125" style="252" customWidth="1"/>
    <col min="11787" max="12032" width="8.88671875" style="252"/>
    <col min="12033" max="12042" width="7.33203125" style="252" customWidth="1"/>
    <col min="12043" max="12288" width="8.88671875" style="252"/>
    <col min="12289" max="12298" width="7.33203125" style="252" customWidth="1"/>
    <col min="12299" max="12544" width="8.88671875" style="252"/>
    <col min="12545" max="12554" width="7.33203125" style="252" customWidth="1"/>
    <col min="12555" max="12800" width="8.88671875" style="252"/>
    <col min="12801" max="12810" width="7.33203125" style="252" customWidth="1"/>
    <col min="12811" max="13056" width="8.88671875" style="252"/>
    <col min="13057" max="13066" width="7.33203125" style="252" customWidth="1"/>
    <col min="13067" max="13312" width="8.88671875" style="252"/>
    <col min="13313" max="13322" width="7.33203125" style="252" customWidth="1"/>
    <col min="13323" max="13568" width="8.88671875" style="252"/>
    <col min="13569" max="13578" width="7.33203125" style="252" customWidth="1"/>
    <col min="13579" max="13824" width="8.88671875" style="252"/>
    <col min="13825" max="13834" width="7.33203125" style="252" customWidth="1"/>
    <col min="13835" max="14080" width="8.88671875" style="252"/>
    <col min="14081" max="14090" width="7.33203125" style="252" customWidth="1"/>
    <col min="14091" max="14336" width="8.88671875" style="252"/>
    <col min="14337" max="14346" width="7.33203125" style="252" customWidth="1"/>
    <col min="14347" max="14592" width="8.88671875" style="252"/>
    <col min="14593" max="14602" width="7.33203125" style="252" customWidth="1"/>
    <col min="14603" max="14848" width="8.88671875" style="252"/>
    <col min="14849" max="14858" width="7.33203125" style="252" customWidth="1"/>
    <col min="14859" max="15104" width="8.88671875" style="252"/>
    <col min="15105" max="15114" width="7.33203125" style="252" customWidth="1"/>
    <col min="15115" max="15360" width="8.88671875" style="252"/>
    <col min="15361" max="15370" width="7.33203125" style="252" customWidth="1"/>
    <col min="15371" max="15616" width="8.88671875" style="252"/>
    <col min="15617" max="15626" width="7.33203125" style="252" customWidth="1"/>
    <col min="15627" max="15872" width="8.88671875" style="252"/>
    <col min="15873" max="15882" width="7.33203125" style="252" customWidth="1"/>
    <col min="15883" max="16128" width="8.88671875" style="252"/>
    <col min="16129" max="16138" width="7.33203125" style="252" customWidth="1"/>
    <col min="16139" max="16384" width="8.88671875" style="252"/>
  </cols>
  <sheetData>
    <row r="1" spans="1:10">
      <c r="A1" s="193"/>
      <c r="B1" s="193"/>
      <c r="C1" s="193"/>
      <c r="D1" s="193"/>
      <c r="E1" s="193"/>
      <c r="F1" s="193"/>
      <c r="G1" s="193"/>
      <c r="H1" s="193"/>
      <c r="I1" s="193"/>
      <c r="J1" s="193"/>
    </row>
    <row r="2" spans="1:10">
      <c r="A2" s="193"/>
      <c r="B2" s="193"/>
      <c r="C2" s="193"/>
      <c r="D2" s="193"/>
      <c r="E2" s="193"/>
      <c r="F2" s="193"/>
      <c r="G2" s="193"/>
      <c r="H2" s="193"/>
      <c r="I2" s="193"/>
      <c r="J2" s="193"/>
    </row>
    <row r="3" spans="1:10">
      <c r="A3" s="193"/>
      <c r="B3" s="193"/>
      <c r="C3" s="193"/>
      <c r="D3" s="193"/>
      <c r="E3" s="193"/>
      <c r="F3" s="193"/>
      <c r="G3" s="193"/>
      <c r="H3" s="193"/>
      <c r="I3" s="193"/>
      <c r="J3" s="193"/>
    </row>
    <row r="4" spans="1:10">
      <c r="A4" s="193"/>
      <c r="B4" s="193"/>
      <c r="C4" s="193"/>
      <c r="D4" s="193"/>
      <c r="E4" s="193"/>
      <c r="F4" s="193"/>
      <c r="G4" s="193"/>
      <c r="H4" s="193"/>
      <c r="I4" s="193"/>
      <c r="J4" s="193"/>
    </row>
    <row r="5" spans="1:10">
      <c r="A5" s="193"/>
      <c r="B5" s="193"/>
      <c r="C5" s="193"/>
      <c r="D5" s="193"/>
      <c r="E5" s="193"/>
      <c r="F5" s="193"/>
      <c r="G5" s="193"/>
      <c r="H5" s="193"/>
      <c r="I5" s="193"/>
      <c r="J5" s="193"/>
    </row>
    <row r="6" spans="1:10">
      <c r="A6" s="193"/>
      <c r="B6" s="193"/>
      <c r="C6" s="193"/>
      <c r="D6" s="193"/>
      <c r="E6" s="193"/>
      <c r="F6" s="193"/>
      <c r="G6" s="193"/>
      <c r="H6" s="193"/>
      <c r="I6" s="193"/>
      <c r="J6" s="193"/>
    </row>
    <row r="7" spans="1:10">
      <c r="A7" s="193"/>
      <c r="B7" s="193"/>
      <c r="C7" s="193"/>
      <c r="D7" s="193"/>
      <c r="E7" s="193"/>
      <c r="F7" s="193"/>
      <c r="G7" s="193"/>
      <c r="H7" s="193"/>
      <c r="I7" s="193"/>
      <c r="J7" s="193"/>
    </row>
    <row r="8" spans="1:10">
      <c r="A8" s="193"/>
      <c r="B8" s="193"/>
      <c r="C8" s="193"/>
      <c r="D8" s="193"/>
      <c r="E8" s="193"/>
      <c r="F8" s="193"/>
      <c r="G8" s="193"/>
      <c r="H8" s="193"/>
      <c r="I8" s="193"/>
      <c r="J8" s="193"/>
    </row>
    <row r="9" spans="1:10">
      <c r="A9" s="193"/>
      <c r="B9" s="193"/>
      <c r="C9" s="193"/>
      <c r="D9" s="193"/>
      <c r="E9" s="193"/>
      <c r="F9" s="193"/>
      <c r="G9" s="193"/>
      <c r="H9" s="193"/>
      <c r="I9" s="193"/>
      <c r="J9" s="193"/>
    </row>
    <row r="10" spans="1:10">
      <c r="A10" s="193"/>
      <c r="B10" s="193"/>
      <c r="C10" s="193"/>
      <c r="D10" s="193"/>
      <c r="E10" s="193"/>
      <c r="F10" s="193"/>
      <c r="G10" s="193"/>
      <c r="H10" s="193"/>
      <c r="I10" s="193"/>
      <c r="J10" s="193"/>
    </row>
    <row r="11" spans="1:10">
      <c r="A11" s="193"/>
      <c r="B11" s="193"/>
      <c r="C11" s="193"/>
      <c r="D11" s="193"/>
      <c r="E11" s="193"/>
      <c r="F11" s="193"/>
      <c r="G11" s="193"/>
      <c r="H11" s="193"/>
      <c r="I11" s="193"/>
      <c r="J11" s="193"/>
    </row>
    <row r="12" spans="1:10">
      <c r="A12" s="193"/>
      <c r="B12" s="193"/>
      <c r="C12" s="193"/>
      <c r="D12" s="193"/>
      <c r="E12" s="193"/>
      <c r="F12" s="193"/>
      <c r="G12" s="193"/>
      <c r="H12" s="193"/>
      <c r="I12" s="193"/>
      <c r="J12" s="193"/>
    </row>
    <row r="13" spans="1:10">
      <c r="A13" s="193"/>
      <c r="B13" s="193"/>
      <c r="C13" s="193"/>
      <c r="D13" s="193"/>
      <c r="E13" s="193"/>
      <c r="F13" s="193"/>
      <c r="G13" s="193"/>
      <c r="H13" s="193"/>
      <c r="I13" s="193"/>
      <c r="J13" s="193"/>
    </row>
    <row r="14" spans="1:10">
      <c r="A14" s="193"/>
      <c r="B14" s="193"/>
      <c r="C14" s="193"/>
      <c r="D14" s="193"/>
      <c r="E14" s="193"/>
      <c r="F14" s="193"/>
      <c r="G14" s="193"/>
      <c r="H14" s="193"/>
      <c r="I14" s="193"/>
      <c r="J14" s="193"/>
    </row>
    <row r="15" spans="1:10">
      <c r="A15" s="193"/>
      <c r="B15" s="193"/>
      <c r="C15" s="193"/>
      <c r="D15" s="193"/>
      <c r="E15" s="193"/>
      <c r="F15" s="193"/>
      <c r="G15" s="193"/>
      <c r="H15" s="193"/>
      <c r="I15" s="193"/>
      <c r="J15" s="193"/>
    </row>
    <row r="16" spans="1:10" ht="22.5">
      <c r="A16" s="868" t="s">
        <v>1413</v>
      </c>
      <c r="B16" s="868"/>
      <c r="C16" s="868"/>
      <c r="D16" s="868"/>
      <c r="E16" s="868"/>
      <c r="F16" s="868"/>
      <c r="G16" s="868"/>
      <c r="H16" s="868"/>
      <c r="I16" s="868"/>
      <c r="J16" s="868"/>
    </row>
    <row r="17" spans="1:10" ht="19.5">
      <c r="A17" s="193"/>
      <c r="B17" s="193"/>
      <c r="C17" s="193"/>
      <c r="D17" s="193"/>
      <c r="E17" s="569"/>
      <c r="F17" s="193"/>
      <c r="G17" s="193"/>
      <c r="H17" s="193"/>
      <c r="I17" s="193"/>
      <c r="J17" s="193"/>
    </row>
    <row r="18" spans="1:10" ht="19.5">
      <c r="A18" s="193"/>
      <c r="B18" s="193"/>
      <c r="C18" s="193"/>
      <c r="D18" s="193"/>
      <c r="E18" s="569"/>
      <c r="F18" s="193"/>
      <c r="G18" s="193"/>
      <c r="H18" s="193"/>
      <c r="I18" s="193"/>
      <c r="J18" s="193"/>
    </row>
    <row r="19" spans="1:10" ht="18.75">
      <c r="A19" s="570"/>
      <c r="B19" s="570"/>
      <c r="C19" s="570"/>
      <c r="D19" s="570"/>
      <c r="E19" s="570" t="s">
        <v>1414</v>
      </c>
      <c r="F19" s="570"/>
      <c r="G19" s="570"/>
      <c r="H19" s="570"/>
      <c r="I19" s="570"/>
      <c r="J19" s="570"/>
    </row>
    <row r="20" spans="1:10" ht="18.75">
      <c r="A20" s="570"/>
      <c r="B20" s="570"/>
      <c r="C20" s="570"/>
      <c r="D20" s="570"/>
      <c r="E20" s="570"/>
      <c r="F20" s="570"/>
      <c r="G20" s="570"/>
      <c r="H20" s="570"/>
      <c r="I20" s="570"/>
      <c r="J20" s="570"/>
    </row>
    <row r="21" spans="1:10" ht="18.75">
      <c r="A21" s="570"/>
      <c r="B21" s="570"/>
      <c r="C21" s="570"/>
      <c r="D21" s="570"/>
      <c r="E21" s="570" t="s">
        <v>1415</v>
      </c>
      <c r="F21" s="570"/>
      <c r="G21" s="570"/>
      <c r="H21" s="570"/>
      <c r="I21" s="570"/>
      <c r="J21" s="570"/>
    </row>
    <row r="22" spans="1:10" ht="18.75">
      <c r="A22" s="570"/>
      <c r="B22" s="570"/>
      <c r="C22" s="570"/>
      <c r="D22" s="570"/>
      <c r="E22" s="570"/>
      <c r="F22" s="570"/>
      <c r="G22" s="570"/>
      <c r="H22" s="570"/>
      <c r="I22" s="570"/>
      <c r="J22" s="570"/>
    </row>
    <row r="23" spans="1:10" ht="18.75">
      <c r="A23" s="570"/>
      <c r="B23" s="570"/>
      <c r="C23" s="570"/>
      <c r="D23" s="570"/>
      <c r="E23" s="570" t="s">
        <v>1416</v>
      </c>
      <c r="F23" s="570"/>
      <c r="G23" s="570"/>
      <c r="H23" s="570"/>
      <c r="I23" s="570"/>
      <c r="J23" s="570"/>
    </row>
  </sheetData>
  <mergeCells count="1">
    <mergeCell ref="A16:J16"/>
  </mergeCells>
  <phoneticPr fontId="2" type="noConversion"/>
  <pageMargins left="0.7" right="0.7" top="0.75" bottom="0.75" header="0.3" footer="0.3"/>
  <pageSetup paperSize="9" orientation="portrait" r:id="rId1"/>
  <headerFooter>
    <oddFooter>&amp;C11</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2"/>
  <sheetViews>
    <sheetView view="pageLayout" topLeftCell="A7" zoomScaleNormal="100" workbookViewId="0">
      <selection activeCell="G17" sqref="G17"/>
    </sheetView>
  </sheetViews>
  <sheetFormatPr defaultRowHeight="13.5"/>
  <sheetData>
    <row r="12" spans="1:1">
      <c r="A12" t="s">
        <v>1772</v>
      </c>
    </row>
  </sheetData>
  <phoneticPr fontId="2" type="noConversion"/>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24"/>
  </sheetPr>
  <dimension ref="A1:M132"/>
  <sheetViews>
    <sheetView view="pageBreakPreview" topLeftCell="A101" zoomScaleNormal="100" zoomScaleSheetLayoutView="100" workbookViewId="0">
      <selection activeCell="J120" sqref="J120"/>
    </sheetView>
  </sheetViews>
  <sheetFormatPr defaultColWidth="8.88671875" defaultRowHeight="13.5"/>
  <cols>
    <col min="1" max="2" width="0.88671875" style="44" customWidth="1"/>
    <col min="3" max="3" width="17.5546875" style="44" customWidth="1"/>
    <col min="4" max="8" width="8.77734375" style="715" customWidth="1"/>
    <col min="9" max="9" width="8.77734375" style="723" customWidth="1"/>
    <col min="10" max="11" width="8.88671875" style="44"/>
    <col min="12" max="12" width="15.44140625" style="44" bestFit="1" customWidth="1"/>
    <col min="13" max="16384" width="8.88671875" style="44"/>
  </cols>
  <sheetData>
    <row r="1" spans="1:13" ht="22.5">
      <c r="A1" s="981" t="s">
        <v>496</v>
      </c>
      <c r="B1" s="981"/>
      <c r="C1" s="981"/>
      <c r="D1" s="981"/>
      <c r="E1" s="981"/>
      <c r="F1" s="981"/>
      <c r="G1" s="981"/>
      <c r="H1" s="981"/>
      <c r="I1" s="981"/>
    </row>
    <row r="2" spans="1:13" ht="6" customHeight="1">
      <c r="A2" s="45"/>
      <c r="B2" s="257"/>
      <c r="C2" s="46"/>
      <c r="D2" s="413"/>
      <c r="E2" s="413"/>
      <c r="F2" s="413"/>
      <c r="G2" s="413"/>
      <c r="H2" s="413"/>
      <c r="I2" s="414"/>
    </row>
    <row r="3" spans="1:13" s="134" customFormat="1" ht="14.25" customHeight="1">
      <c r="A3" s="982" t="s">
        <v>1333</v>
      </c>
      <c r="B3" s="982"/>
      <c r="C3" s="982"/>
      <c r="D3" s="982"/>
      <c r="E3" s="982"/>
      <c r="F3" s="982"/>
      <c r="G3" s="982"/>
      <c r="H3" s="982"/>
      <c r="I3" s="982"/>
    </row>
    <row r="4" spans="1:13" s="134" customFormat="1" ht="14.25" customHeight="1">
      <c r="A4" s="982" t="s">
        <v>1334</v>
      </c>
      <c r="B4" s="982"/>
      <c r="C4" s="982"/>
      <c r="D4" s="982"/>
      <c r="E4" s="982"/>
      <c r="F4" s="982"/>
      <c r="G4" s="982"/>
      <c r="H4" s="982"/>
      <c r="I4" s="982"/>
    </row>
    <row r="5" spans="1:13" s="48" customFormat="1" ht="14.25" customHeight="1">
      <c r="A5" s="47" t="s">
        <v>1325</v>
      </c>
      <c r="D5" s="415" t="s">
        <v>1326</v>
      </c>
      <c r="E5" s="415"/>
      <c r="F5" s="415"/>
      <c r="G5" s="415"/>
      <c r="H5" s="415"/>
      <c r="I5" s="416" t="s">
        <v>1332</v>
      </c>
    </row>
    <row r="6" spans="1:13" s="48" customFormat="1" ht="16.5" customHeight="1">
      <c r="A6" s="969" t="s">
        <v>1171</v>
      </c>
      <c r="B6" s="970"/>
      <c r="C6" s="970"/>
      <c r="D6" s="976" t="s">
        <v>1172</v>
      </c>
      <c r="E6" s="977"/>
      <c r="F6" s="977"/>
      <c r="G6" s="977"/>
      <c r="H6" s="977"/>
      <c r="I6" s="978"/>
    </row>
    <row r="7" spans="1:13" s="48" customFormat="1" ht="29.25" customHeight="1" thickBot="1">
      <c r="A7" s="971"/>
      <c r="B7" s="972"/>
      <c r="C7" s="972"/>
      <c r="D7" s="239" t="s">
        <v>1173</v>
      </c>
      <c r="E7" s="240" t="s">
        <v>1588</v>
      </c>
      <c r="F7" s="240" t="s">
        <v>1174</v>
      </c>
      <c r="G7" s="240" t="s">
        <v>1175</v>
      </c>
      <c r="H7" s="240" t="s">
        <v>70</v>
      </c>
      <c r="I7" s="241" t="s">
        <v>1176</v>
      </c>
    </row>
    <row r="8" spans="1:13" s="48" customFormat="1" ht="3" customHeight="1" thickTop="1">
      <c r="A8" s="50"/>
      <c r="B8" s="51"/>
      <c r="C8" s="51"/>
      <c r="D8" s="243"/>
      <c r="E8" s="244"/>
      <c r="F8" s="244"/>
      <c r="G8" s="244"/>
      <c r="H8" s="244"/>
      <c r="I8" s="245"/>
    </row>
    <row r="9" spans="1:13" s="48" customFormat="1" ht="11.1" customHeight="1">
      <c r="A9" s="973" t="s">
        <v>466</v>
      </c>
      <c r="B9" s="974"/>
      <c r="C9" s="974"/>
      <c r="D9" s="630"/>
      <c r="E9" s="631"/>
      <c r="F9" s="631"/>
      <c r="G9" s="631"/>
      <c r="H9" s="631"/>
      <c r="I9" s="648"/>
    </row>
    <row r="10" spans="1:13" s="54" customFormat="1" ht="11.1" customHeight="1">
      <c r="A10" s="52" t="s">
        <v>467</v>
      </c>
      <c r="B10" s="53"/>
      <c r="C10" s="53"/>
      <c r="D10" s="406">
        <v>82912570632</v>
      </c>
      <c r="E10" s="407">
        <v>14544608828</v>
      </c>
      <c r="F10" s="407">
        <v>4813444617</v>
      </c>
      <c r="G10" s="407">
        <v>25659919240</v>
      </c>
      <c r="H10" s="407">
        <v>0</v>
      </c>
      <c r="I10" s="417">
        <v>127930543317</v>
      </c>
    </row>
    <row r="11" spans="1:13" s="48" customFormat="1" ht="11.1" customHeight="1">
      <c r="A11" s="55"/>
      <c r="B11" s="56" t="s">
        <v>713</v>
      </c>
      <c r="C11" s="56"/>
      <c r="D11" s="404">
        <v>10346569930</v>
      </c>
      <c r="E11" s="405">
        <v>11994646220</v>
      </c>
      <c r="F11" s="405">
        <v>564924304</v>
      </c>
      <c r="G11" s="405">
        <v>25235248650</v>
      </c>
      <c r="H11" s="405">
        <v>0</v>
      </c>
      <c r="I11" s="418">
        <v>48141389104</v>
      </c>
      <c r="M11" s="733"/>
    </row>
    <row r="12" spans="1:13" s="48" customFormat="1" ht="11.1" customHeight="1">
      <c r="A12" s="55"/>
      <c r="B12" s="56" t="s">
        <v>738</v>
      </c>
      <c r="C12" s="56"/>
      <c r="D12" s="404">
        <v>59000000000</v>
      </c>
      <c r="E12" s="405">
        <v>1750000000</v>
      </c>
      <c r="F12" s="405">
        <v>4149013199</v>
      </c>
      <c r="G12" s="405">
        <v>0</v>
      </c>
      <c r="H12" s="405">
        <v>0</v>
      </c>
      <c r="I12" s="418">
        <v>64899013199</v>
      </c>
    </row>
    <row r="13" spans="1:13" s="48" customFormat="1" ht="11.1" customHeight="1">
      <c r="A13" s="55"/>
      <c r="B13" s="57" t="s">
        <v>739</v>
      </c>
      <c r="C13" s="57"/>
      <c r="D13" s="404">
        <v>5049988700</v>
      </c>
      <c r="E13" s="405">
        <v>0</v>
      </c>
      <c r="F13" s="405">
        <v>0</v>
      </c>
      <c r="G13" s="405">
        <v>0</v>
      </c>
      <c r="H13" s="405">
        <v>0</v>
      </c>
      <c r="I13" s="418">
        <v>5049988700</v>
      </c>
    </row>
    <row r="14" spans="1:13" s="48" customFormat="1" ht="11.1" customHeight="1">
      <c r="A14" s="55"/>
      <c r="B14" s="57" t="s">
        <v>740</v>
      </c>
      <c r="C14" s="57"/>
      <c r="D14" s="404">
        <v>-574614760</v>
      </c>
      <c r="E14" s="405">
        <v>0</v>
      </c>
      <c r="F14" s="405">
        <v>0</v>
      </c>
      <c r="G14" s="405">
        <v>0</v>
      </c>
      <c r="H14" s="405">
        <v>0</v>
      </c>
      <c r="I14" s="418">
        <v>-574614760</v>
      </c>
    </row>
    <row r="15" spans="1:13" s="48" customFormat="1" ht="11.1" customHeight="1">
      <c r="A15" s="55"/>
      <c r="B15" s="57" t="s">
        <v>741</v>
      </c>
      <c r="C15" s="57"/>
      <c r="D15" s="404">
        <v>6039120530</v>
      </c>
      <c r="E15" s="405">
        <v>462479390</v>
      </c>
      <c r="F15" s="405">
        <v>0</v>
      </c>
      <c r="G15" s="405">
        <v>341273240</v>
      </c>
      <c r="H15" s="405">
        <v>0</v>
      </c>
      <c r="I15" s="418">
        <v>6842873160</v>
      </c>
    </row>
    <row r="16" spans="1:13" s="48" customFormat="1" ht="11.1" customHeight="1">
      <c r="A16" s="55"/>
      <c r="B16" s="57" t="s">
        <v>742</v>
      </c>
      <c r="C16" s="57"/>
      <c r="D16" s="404">
        <v>-308771220</v>
      </c>
      <c r="E16" s="405">
        <v>-4624800</v>
      </c>
      <c r="F16" s="405">
        <v>0</v>
      </c>
      <c r="G16" s="405">
        <v>-11445540</v>
      </c>
      <c r="H16" s="405">
        <v>0</v>
      </c>
      <c r="I16" s="418">
        <v>-324841560</v>
      </c>
    </row>
    <row r="17" spans="1:9" s="48" customFormat="1" ht="11.1" customHeight="1">
      <c r="A17" s="55"/>
      <c r="B17" s="57" t="s">
        <v>743</v>
      </c>
      <c r="C17" s="57"/>
      <c r="D17" s="404">
        <v>284028000</v>
      </c>
      <c r="E17" s="405">
        <v>0</v>
      </c>
      <c r="F17" s="405">
        <v>0</v>
      </c>
      <c r="G17" s="405">
        <v>0</v>
      </c>
      <c r="H17" s="405">
        <v>0</v>
      </c>
      <c r="I17" s="418">
        <v>284028000</v>
      </c>
    </row>
    <row r="18" spans="1:9" s="48" customFormat="1" ht="11.1" customHeight="1">
      <c r="A18" s="55"/>
      <c r="B18" s="57" t="s">
        <v>1692</v>
      </c>
      <c r="C18" s="57"/>
      <c r="D18" s="404">
        <v>2240207000</v>
      </c>
      <c r="E18" s="730">
        <v>0</v>
      </c>
      <c r="F18" s="730">
        <v>0</v>
      </c>
      <c r="G18" s="730">
        <v>0</v>
      </c>
      <c r="H18" s="730">
        <v>0</v>
      </c>
      <c r="I18" s="731">
        <v>2240207000</v>
      </c>
    </row>
    <row r="19" spans="1:9" s="48" customFormat="1" ht="11.1" customHeight="1">
      <c r="A19" s="55"/>
      <c r="B19" s="57" t="s">
        <v>836</v>
      </c>
      <c r="C19" s="57"/>
      <c r="D19" s="404">
        <v>274096690</v>
      </c>
      <c r="E19" s="405">
        <v>175260000</v>
      </c>
      <c r="F19" s="405">
        <v>0</v>
      </c>
      <c r="G19" s="405">
        <v>0</v>
      </c>
      <c r="H19" s="405">
        <v>0</v>
      </c>
      <c r="I19" s="418">
        <v>449356690</v>
      </c>
    </row>
    <row r="20" spans="1:9" s="48" customFormat="1" ht="11.1" customHeight="1">
      <c r="A20" s="55"/>
      <c r="B20" s="57" t="s">
        <v>837</v>
      </c>
      <c r="C20" s="57"/>
      <c r="D20" s="404">
        <v>-2740970</v>
      </c>
      <c r="E20" s="405">
        <v>-1752600</v>
      </c>
      <c r="F20" s="405">
        <v>0</v>
      </c>
      <c r="G20" s="405">
        <v>0</v>
      </c>
      <c r="H20" s="405">
        <v>0</v>
      </c>
      <c r="I20" s="418">
        <v>-4493570</v>
      </c>
    </row>
    <row r="21" spans="1:9" s="58" customFormat="1" ht="11.1" customHeight="1">
      <c r="A21" s="55"/>
      <c r="B21" s="224" t="s">
        <v>567</v>
      </c>
      <c r="C21" s="224"/>
      <c r="D21" s="404">
        <v>48154525</v>
      </c>
      <c r="E21" s="405">
        <v>0</v>
      </c>
      <c r="F21" s="405">
        <v>0</v>
      </c>
      <c r="G21" s="405">
        <v>88969510</v>
      </c>
      <c r="H21" s="405">
        <v>0</v>
      </c>
      <c r="I21" s="418">
        <v>137124035</v>
      </c>
    </row>
    <row r="22" spans="1:9" s="48" customFormat="1" ht="11.1" customHeight="1">
      <c r="A22" s="55"/>
      <c r="B22" s="224" t="s">
        <v>568</v>
      </c>
      <c r="C22" s="224"/>
      <c r="D22" s="404">
        <v>516532207</v>
      </c>
      <c r="E22" s="405">
        <v>168600618</v>
      </c>
      <c r="F22" s="405">
        <v>99507114</v>
      </c>
      <c r="G22" s="405">
        <v>5873380</v>
      </c>
      <c r="H22" s="405">
        <v>0</v>
      </c>
      <c r="I22" s="418">
        <v>790513319</v>
      </c>
    </row>
    <row r="23" spans="1:9" s="48" customFormat="1" ht="11.1" customHeight="1">
      <c r="A23" s="55"/>
      <c r="B23" s="56"/>
      <c r="C23" s="56"/>
      <c r="D23" s="404"/>
      <c r="E23" s="405"/>
      <c r="F23" s="405"/>
      <c r="G23" s="405"/>
      <c r="H23" s="405" t="s">
        <v>1673</v>
      </c>
      <c r="I23" s="417"/>
    </row>
    <row r="24" spans="1:9" s="54" customFormat="1" ht="11.1" customHeight="1">
      <c r="A24" s="52" t="s">
        <v>744</v>
      </c>
      <c r="B24" s="53"/>
      <c r="C24" s="53"/>
      <c r="D24" s="406">
        <v>4282275300</v>
      </c>
      <c r="E24" s="407">
        <v>0</v>
      </c>
      <c r="F24" s="407">
        <v>1880000000</v>
      </c>
      <c r="G24" s="407">
        <v>0</v>
      </c>
      <c r="H24" s="407">
        <v>-433269000</v>
      </c>
      <c r="I24" s="417">
        <v>5729006300</v>
      </c>
    </row>
    <row r="25" spans="1:9" s="48" customFormat="1" ht="11.1" customHeight="1">
      <c r="A25" s="55"/>
      <c r="B25" s="56" t="s">
        <v>745</v>
      </c>
      <c r="C25" s="56"/>
      <c r="D25" s="404">
        <v>0</v>
      </c>
      <c r="E25" s="405">
        <v>0</v>
      </c>
      <c r="F25" s="405">
        <v>1880000000</v>
      </c>
      <c r="G25" s="405">
        <v>0</v>
      </c>
      <c r="H25" s="405">
        <v>0</v>
      </c>
      <c r="I25" s="418">
        <v>1880000000</v>
      </c>
    </row>
    <row r="26" spans="1:9" s="58" customFormat="1" ht="11.1" customHeight="1">
      <c r="A26" s="55"/>
      <c r="B26" s="56" t="s">
        <v>838</v>
      </c>
      <c r="C26" s="56"/>
      <c r="D26" s="404">
        <v>2681526300</v>
      </c>
      <c r="E26" s="405">
        <v>0</v>
      </c>
      <c r="F26" s="405">
        <v>0</v>
      </c>
      <c r="G26" s="405">
        <v>0</v>
      </c>
      <c r="H26" s="405">
        <v>0</v>
      </c>
      <c r="I26" s="418">
        <v>2681526300</v>
      </c>
    </row>
    <row r="27" spans="1:9" s="58" customFormat="1" ht="11.1" customHeight="1">
      <c r="A27" s="55"/>
      <c r="B27" s="56" t="s">
        <v>839</v>
      </c>
      <c r="C27" s="56"/>
      <c r="D27" s="404">
        <v>-620000</v>
      </c>
      <c r="E27" s="405">
        <v>0</v>
      </c>
      <c r="F27" s="405">
        <v>0</v>
      </c>
      <c r="G27" s="405">
        <v>0</v>
      </c>
      <c r="H27" s="405">
        <v>0</v>
      </c>
      <c r="I27" s="418">
        <v>-620000</v>
      </c>
    </row>
    <row r="28" spans="1:9" s="58" customFormat="1" ht="11.1" customHeight="1">
      <c r="A28" s="55"/>
      <c r="B28" s="56" t="s">
        <v>746</v>
      </c>
      <c r="C28" s="56"/>
      <c r="D28" s="404">
        <v>1110000000</v>
      </c>
      <c r="E28" s="405">
        <v>0</v>
      </c>
      <c r="F28" s="405">
        <v>0</v>
      </c>
      <c r="G28" s="405">
        <v>0</v>
      </c>
      <c r="H28" s="405">
        <v>0</v>
      </c>
      <c r="I28" s="418">
        <v>1110000000</v>
      </c>
    </row>
    <row r="29" spans="1:9" s="58" customFormat="1" ht="11.1" customHeight="1">
      <c r="A29" s="55"/>
      <c r="B29" s="56" t="s">
        <v>747</v>
      </c>
      <c r="C29" s="56"/>
      <c r="D29" s="404">
        <v>491369000</v>
      </c>
      <c r="E29" s="405">
        <v>0</v>
      </c>
      <c r="F29" s="405">
        <v>0</v>
      </c>
      <c r="G29" s="405">
        <v>0</v>
      </c>
      <c r="H29" s="405">
        <v>-433269000</v>
      </c>
      <c r="I29" s="418">
        <v>58100000</v>
      </c>
    </row>
    <row r="30" spans="1:9" s="48" customFormat="1" ht="11.1" customHeight="1">
      <c r="A30" s="55"/>
      <c r="B30" s="56"/>
      <c r="C30" s="56"/>
      <c r="D30" s="404"/>
      <c r="E30" s="405"/>
      <c r="F30" s="405"/>
      <c r="G30" s="405"/>
      <c r="H30" s="405" t="s">
        <v>1673</v>
      </c>
      <c r="I30" s="417"/>
    </row>
    <row r="31" spans="1:9" s="54" customFormat="1" ht="11.1" customHeight="1">
      <c r="A31" s="52" t="s">
        <v>748</v>
      </c>
      <c r="B31" s="53"/>
      <c r="C31" s="53"/>
      <c r="D31" s="406">
        <v>212938880344</v>
      </c>
      <c r="E31" s="407">
        <v>21950076928</v>
      </c>
      <c r="F31" s="407">
        <v>556686125</v>
      </c>
      <c r="G31" s="407">
        <v>0</v>
      </c>
      <c r="H31" s="407">
        <v>0</v>
      </c>
      <c r="I31" s="417">
        <v>235445643397</v>
      </c>
    </row>
    <row r="32" spans="1:9" s="48" customFormat="1" ht="11.1" customHeight="1">
      <c r="A32" s="55"/>
      <c r="B32" s="56" t="s">
        <v>189</v>
      </c>
      <c r="C32" s="56"/>
      <c r="D32" s="404">
        <v>149181013291</v>
      </c>
      <c r="E32" s="405">
        <v>14437156350</v>
      </c>
      <c r="F32" s="405">
        <v>0</v>
      </c>
      <c r="G32" s="405">
        <v>0</v>
      </c>
      <c r="H32" s="405">
        <v>0</v>
      </c>
      <c r="I32" s="418">
        <v>163618169641</v>
      </c>
    </row>
    <row r="33" spans="1:9" s="48" customFormat="1" ht="11.1" customHeight="1">
      <c r="A33" s="55"/>
      <c r="B33" s="56" t="s">
        <v>190</v>
      </c>
      <c r="C33" s="56"/>
      <c r="D33" s="404">
        <v>28327396730</v>
      </c>
      <c r="E33" s="405">
        <v>0</v>
      </c>
      <c r="F33" s="405">
        <v>0</v>
      </c>
      <c r="G33" s="405">
        <v>0</v>
      </c>
      <c r="H33" s="405">
        <v>0</v>
      </c>
      <c r="I33" s="418">
        <v>28327396730</v>
      </c>
    </row>
    <row r="34" spans="1:9" s="48" customFormat="1" ht="11.1" customHeight="1">
      <c r="A34" s="55"/>
      <c r="B34" s="57" t="s">
        <v>749</v>
      </c>
      <c r="C34" s="57"/>
      <c r="D34" s="404">
        <v>33216047179</v>
      </c>
      <c r="E34" s="405">
        <v>1197150407</v>
      </c>
      <c r="F34" s="405">
        <v>0</v>
      </c>
      <c r="G34" s="405">
        <v>0</v>
      </c>
      <c r="H34" s="405">
        <v>0</v>
      </c>
      <c r="I34" s="418">
        <v>34413197586</v>
      </c>
    </row>
    <row r="35" spans="1:9" s="48" customFormat="1" ht="11.1" customHeight="1">
      <c r="A35" s="55"/>
      <c r="B35" s="56" t="s">
        <v>750</v>
      </c>
      <c r="C35" s="56"/>
      <c r="D35" s="404">
        <v>-12935248254</v>
      </c>
      <c r="E35" s="405">
        <v>-669106558</v>
      </c>
      <c r="F35" s="405">
        <v>0</v>
      </c>
      <c r="G35" s="405">
        <v>0</v>
      </c>
      <c r="H35" s="405">
        <v>0</v>
      </c>
      <c r="I35" s="418">
        <v>-13604354812</v>
      </c>
    </row>
    <row r="36" spans="1:9" s="48" customFormat="1" ht="11.1" customHeight="1">
      <c r="A36" s="55"/>
      <c r="B36" s="56" t="s">
        <v>751</v>
      </c>
      <c r="C36" s="56"/>
      <c r="D36" s="404">
        <v>7749094100</v>
      </c>
      <c r="E36" s="405">
        <v>12213115420</v>
      </c>
      <c r="F36" s="405">
        <v>95442290</v>
      </c>
      <c r="G36" s="405">
        <v>0</v>
      </c>
      <c r="H36" s="405">
        <v>0</v>
      </c>
      <c r="I36" s="418">
        <v>20057651810</v>
      </c>
    </row>
    <row r="37" spans="1:9" s="48" customFormat="1" ht="11.1" customHeight="1">
      <c r="A37" s="55"/>
      <c r="B37" s="56" t="s">
        <v>0</v>
      </c>
      <c r="C37" s="56"/>
      <c r="D37" s="404">
        <v>-3000253315</v>
      </c>
      <c r="E37" s="405">
        <v>-5247732492</v>
      </c>
      <c r="F37" s="405">
        <v>-19088458</v>
      </c>
      <c r="G37" s="405">
        <v>0</v>
      </c>
      <c r="H37" s="405">
        <v>0</v>
      </c>
      <c r="I37" s="418">
        <v>-8267074265</v>
      </c>
    </row>
    <row r="38" spans="1:9" s="48" customFormat="1" ht="11.1" customHeight="1">
      <c r="A38" s="55"/>
      <c r="B38" s="56" t="s">
        <v>203</v>
      </c>
      <c r="C38" s="56"/>
      <c r="D38" s="404">
        <v>5035033330</v>
      </c>
      <c r="E38" s="405">
        <v>26046890</v>
      </c>
      <c r="F38" s="405">
        <v>773242210</v>
      </c>
      <c r="G38" s="405">
        <v>0</v>
      </c>
      <c r="H38" s="405">
        <v>0</v>
      </c>
      <c r="I38" s="418">
        <v>5834322430</v>
      </c>
    </row>
    <row r="39" spans="1:9" s="48" customFormat="1" ht="11.1" customHeight="1">
      <c r="A39" s="55"/>
      <c r="B39" s="56" t="s">
        <v>1</v>
      </c>
      <c r="C39" s="56"/>
      <c r="D39" s="404">
        <v>-2572844734</v>
      </c>
      <c r="E39" s="405">
        <v>-14573854</v>
      </c>
      <c r="F39" s="405">
        <v>-297443464</v>
      </c>
      <c r="G39" s="405">
        <v>0</v>
      </c>
      <c r="H39" s="405">
        <v>0</v>
      </c>
      <c r="I39" s="418">
        <v>-2884862052</v>
      </c>
    </row>
    <row r="40" spans="1:9" s="48" customFormat="1" ht="11.1" customHeight="1">
      <c r="A40" s="55"/>
      <c r="B40" s="56" t="s">
        <v>752</v>
      </c>
      <c r="C40" s="56"/>
      <c r="D40" s="404">
        <v>3962283700</v>
      </c>
      <c r="E40" s="405">
        <v>0</v>
      </c>
      <c r="F40" s="405">
        <v>0</v>
      </c>
      <c r="G40" s="405">
        <v>0</v>
      </c>
      <c r="H40" s="405">
        <v>0</v>
      </c>
      <c r="I40" s="418">
        <v>3962283700</v>
      </c>
    </row>
    <row r="41" spans="1:9" s="48" customFormat="1" ht="11.1" customHeight="1">
      <c r="A41" s="55"/>
      <c r="B41" s="56" t="s">
        <v>2</v>
      </c>
      <c r="C41" s="56"/>
      <c r="D41" s="404">
        <v>-2014446529</v>
      </c>
      <c r="E41" s="405">
        <v>0</v>
      </c>
      <c r="F41" s="405">
        <v>0</v>
      </c>
      <c r="G41" s="405">
        <v>0</v>
      </c>
      <c r="H41" s="405">
        <v>0</v>
      </c>
      <c r="I41" s="418">
        <v>-2014446529</v>
      </c>
    </row>
    <row r="42" spans="1:9" s="48" customFormat="1" ht="11.1" customHeight="1">
      <c r="A42" s="55"/>
      <c r="B42" s="56" t="s">
        <v>727</v>
      </c>
      <c r="C42" s="56"/>
      <c r="D42" s="404">
        <v>19136128114</v>
      </c>
      <c r="E42" s="405">
        <v>22372880</v>
      </c>
      <c r="F42" s="405">
        <v>7260000</v>
      </c>
      <c r="G42" s="405">
        <v>0</v>
      </c>
      <c r="H42" s="405">
        <v>0</v>
      </c>
      <c r="I42" s="418">
        <v>19165760994</v>
      </c>
    </row>
    <row r="43" spans="1:9" s="48" customFormat="1" ht="11.1" customHeight="1">
      <c r="A43" s="55"/>
      <c r="B43" s="56" t="s">
        <v>3</v>
      </c>
      <c r="C43" s="56"/>
      <c r="D43" s="404">
        <v>-15371462312</v>
      </c>
      <c r="E43" s="405">
        <v>-14352115</v>
      </c>
      <c r="F43" s="405">
        <v>-2726453</v>
      </c>
      <c r="G43" s="405">
        <v>0</v>
      </c>
      <c r="H43" s="405">
        <v>0</v>
      </c>
      <c r="I43" s="418">
        <v>-15388540880</v>
      </c>
    </row>
    <row r="44" spans="1:9" s="48" customFormat="1" ht="12" hidden="1" customHeight="1">
      <c r="A44" s="55"/>
      <c r="B44" s="56" t="s">
        <v>917</v>
      </c>
      <c r="C44" s="56"/>
      <c r="D44" s="404">
        <v>0</v>
      </c>
      <c r="E44" s="405">
        <v>0</v>
      </c>
      <c r="F44" s="405">
        <v>0</v>
      </c>
      <c r="G44" s="405">
        <v>0</v>
      </c>
      <c r="H44" s="405">
        <v>0</v>
      </c>
      <c r="I44" s="418">
        <v>0</v>
      </c>
    </row>
    <row r="45" spans="1:9" s="48" customFormat="1" ht="12" hidden="1" customHeight="1">
      <c r="A45" s="55"/>
      <c r="B45" s="56" t="s">
        <v>918</v>
      </c>
      <c r="C45" s="56"/>
      <c r="D45" s="404">
        <v>0</v>
      </c>
      <c r="E45" s="405">
        <v>0</v>
      </c>
      <c r="F45" s="405">
        <v>0</v>
      </c>
      <c r="G45" s="405">
        <v>0</v>
      </c>
      <c r="H45" s="405">
        <v>0</v>
      </c>
      <c r="I45" s="418">
        <v>0</v>
      </c>
    </row>
    <row r="46" spans="1:9" s="48" customFormat="1" ht="11.1" customHeight="1">
      <c r="A46" s="55"/>
      <c r="B46" s="56" t="s">
        <v>180</v>
      </c>
      <c r="C46" s="56"/>
      <c r="D46" s="404">
        <v>119375040</v>
      </c>
      <c r="E46" s="405">
        <v>0</v>
      </c>
      <c r="F46" s="405">
        <v>0</v>
      </c>
      <c r="G46" s="405">
        <v>0</v>
      </c>
      <c r="H46" s="405">
        <v>0</v>
      </c>
      <c r="I46" s="418">
        <v>119375040</v>
      </c>
    </row>
    <row r="47" spans="1:9" s="48" customFormat="1" ht="11.1" customHeight="1">
      <c r="A47" s="55"/>
      <c r="B47" s="56" t="s">
        <v>181</v>
      </c>
      <c r="C47" s="56"/>
      <c r="D47" s="404">
        <v>-47699016</v>
      </c>
      <c r="E47" s="405">
        <v>0</v>
      </c>
      <c r="F47" s="405">
        <v>0</v>
      </c>
      <c r="G47" s="405">
        <v>0</v>
      </c>
      <c r="H47" s="405">
        <v>0</v>
      </c>
      <c r="I47" s="418">
        <v>-47699016</v>
      </c>
    </row>
    <row r="48" spans="1:9" s="48" customFormat="1" ht="11.1" customHeight="1">
      <c r="A48" s="55"/>
      <c r="B48" s="56" t="s">
        <v>728</v>
      </c>
      <c r="C48" s="56"/>
      <c r="D48" s="404">
        <v>2154463020</v>
      </c>
      <c r="E48" s="405">
        <v>0</v>
      </c>
      <c r="F48" s="405">
        <v>0</v>
      </c>
      <c r="G48" s="405">
        <v>0</v>
      </c>
      <c r="H48" s="405">
        <v>0</v>
      </c>
      <c r="I48" s="418">
        <v>2154463020</v>
      </c>
    </row>
    <row r="49" spans="1:9" s="48" customFormat="1" ht="11.1" customHeight="1">
      <c r="A49" s="55"/>
      <c r="B49" s="56"/>
      <c r="C49" s="56"/>
      <c r="D49" s="404"/>
      <c r="E49" s="405"/>
      <c r="F49" s="405"/>
      <c r="G49" s="405"/>
      <c r="H49" s="405" t="s">
        <v>1673</v>
      </c>
      <c r="I49" s="417"/>
    </row>
    <row r="50" spans="1:9" s="54" customFormat="1" ht="11.1" customHeight="1">
      <c r="A50" s="52" t="s">
        <v>729</v>
      </c>
      <c r="B50" s="53"/>
      <c r="C50" s="53"/>
      <c r="D50" s="406">
        <v>279670584096</v>
      </c>
      <c r="E50" s="407">
        <v>217653897</v>
      </c>
      <c r="F50" s="407">
        <v>0</v>
      </c>
      <c r="G50" s="407">
        <v>0</v>
      </c>
      <c r="H50" s="407">
        <v>0</v>
      </c>
      <c r="I50" s="417">
        <v>279888237993</v>
      </c>
    </row>
    <row r="51" spans="1:9" s="48" customFormat="1" ht="11.1" customHeight="1">
      <c r="A51" s="59"/>
      <c r="B51" s="224" t="s">
        <v>569</v>
      </c>
      <c r="C51" s="224"/>
      <c r="D51" s="404">
        <v>15753894210</v>
      </c>
      <c r="E51" s="405">
        <v>0</v>
      </c>
      <c r="F51" s="405">
        <v>0</v>
      </c>
      <c r="G51" s="405">
        <v>0</v>
      </c>
      <c r="H51" s="405">
        <v>0</v>
      </c>
      <c r="I51" s="418">
        <v>15753894210</v>
      </c>
    </row>
    <row r="52" spans="1:9" s="48" customFormat="1" ht="11.1" customHeight="1">
      <c r="A52" s="59"/>
      <c r="B52" s="224" t="s">
        <v>570</v>
      </c>
      <c r="C52" s="224"/>
      <c r="D52" s="404">
        <v>-2809475536</v>
      </c>
      <c r="E52" s="405">
        <v>0</v>
      </c>
      <c r="F52" s="405">
        <v>0</v>
      </c>
      <c r="G52" s="405">
        <v>0</v>
      </c>
      <c r="H52" s="405">
        <v>0</v>
      </c>
      <c r="I52" s="418">
        <v>-2809475536</v>
      </c>
    </row>
    <row r="53" spans="1:9" s="48" customFormat="1" ht="11.1" customHeight="1">
      <c r="A53" s="59"/>
      <c r="B53" s="224" t="s">
        <v>571</v>
      </c>
      <c r="C53" s="224"/>
      <c r="D53" s="404">
        <v>5658665180</v>
      </c>
      <c r="E53" s="405">
        <v>3350000</v>
      </c>
      <c r="F53" s="405">
        <v>0</v>
      </c>
      <c r="G53" s="405">
        <v>0</v>
      </c>
      <c r="H53" s="405">
        <v>0</v>
      </c>
      <c r="I53" s="418">
        <v>5662015180</v>
      </c>
    </row>
    <row r="54" spans="1:9" s="48" customFormat="1" ht="11.1" customHeight="1">
      <c r="A54" s="59"/>
      <c r="B54" s="224" t="s">
        <v>572</v>
      </c>
      <c r="C54" s="224"/>
      <c r="D54" s="404">
        <v>-2501442078</v>
      </c>
      <c r="E54" s="405">
        <v>-1408777</v>
      </c>
      <c r="F54" s="405">
        <v>0</v>
      </c>
      <c r="G54" s="405">
        <v>0</v>
      </c>
      <c r="H54" s="405">
        <v>0</v>
      </c>
      <c r="I54" s="418">
        <v>-2502850855</v>
      </c>
    </row>
    <row r="55" spans="1:9" s="48" customFormat="1" ht="11.1" customHeight="1">
      <c r="A55" s="55"/>
      <c r="B55" s="224" t="s">
        <v>573</v>
      </c>
      <c r="C55" s="224"/>
      <c r="D55" s="404">
        <v>75599286200</v>
      </c>
      <c r="E55" s="405">
        <v>199332940</v>
      </c>
      <c r="F55" s="405">
        <v>0</v>
      </c>
      <c r="G55" s="405">
        <v>0</v>
      </c>
      <c r="H55" s="405">
        <v>0</v>
      </c>
      <c r="I55" s="418">
        <v>75798619140</v>
      </c>
    </row>
    <row r="56" spans="1:9" s="48" customFormat="1" ht="11.1" customHeight="1">
      <c r="A56" s="55"/>
      <c r="B56" s="224" t="s">
        <v>574</v>
      </c>
      <c r="C56" s="224"/>
      <c r="D56" s="404">
        <v>-7637704511</v>
      </c>
      <c r="E56" s="405">
        <v>0</v>
      </c>
      <c r="F56" s="405">
        <v>0</v>
      </c>
      <c r="G56" s="405">
        <v>0</v>
      </c>
      <c r="H56" s="405">
        <v>0</v>
      </c>
      <c r="I56" s="418">
        <v>-7637704511</v>
      </c>
    </row>
    <row r="57" spans="1:9" s="48" customFormat="1" ht="11.1" customHeight="1">
      <c r="A57" s="55"/>
      <c r="B57" s="224" t="s">
        <v>575</v>
      </c>
      <c r="C57" s="224"/>
      <c r="D57" s="404">
        <v>10536761645</v>
      </c>
      <c r="E57" s="405">
        <v>0</v>
      </c>
      <c r="F57" s="405">
        <v>0</v>
      </c>
      <c r="G57" s="405">
        <v>0</v>
      </c>
      <c r="H57" s="405">
        <v>0</v>
      </c>
      <c r="I57" s="418">
        <v>10536761645</v>
      </c>
    </row>
    <row r="58" spans="1:9" s="48" customFormat="1" ht="11.1" customHeight="1">
      <c r="A58" s="55"/>
      <c r="B58" s="224" t="s">
        <v>576</v>
      </c>
      <c r="C58" s="224"/>
      <c r="D58" s="404">
        <v>-2892010527</v>
      </c>
      <c r="E58" s="405">
        <v>0</v>
      </c>
      <c r="F58" s="405">
        <v>0</v>
      </c>
      <c r="G58" s="405">
        <v>0</v>
      </c>
      <c r="H58" s="405">
        <v>0</v>
      </c>
      <c r="I58" s="418">
        <v>-2892010527</v>
      </c>
    </row>
    <row r="59" spans="1:9" s="48" customFormat="1" ht="12" hidden="1" customHeight="1">
      <c r="A59" s="55"/>
      <c r="B59" s="224" t="s">
        <v>107</v>
      </c>
      <c r="C59" s="224"/>
      <c r="D59" s="404">
        <v>0</v>
      </c>
      <c r="E59" s="405">
        <v>0</v>
      </c>
      <c r="F59" s="405">
        <v>0</v>
      </c>
      <c r="G59" s="405">
        <v>0</v>
      </c>
      <c r="H59" s="405">
        <v>0</v>
      </c>
      <c r="I59" s="418">
        <v>0</v>
      </c>
    </row>
    <row r="60" spans="1:9" s="48" customFormat="1" ht="12" hidden="1" customHeight="1">
      <c r="A60" s="55"/>
      <c r="B60" s="224" t="s">
        <v>108</v>
      </c>
      <c r="C60" s="224"/>
      <c r="D60" s="404">
        <v>0</v>
      </c>
      <c r="E60" s="405">
        <v>0</v>
      </c>
      <c r="F60" s="405">
        <v>0</v>
      </c>
      <c r="G60" s="405">
        <v>0</v>
      </c>
      <c r="H60" s="405">
        <v>0</v>
      </c>
      <c r="I60" s="418">
        <v>0</v>
      </c>
    </row>
    <row r="61" spans="1:9" s="48" customFormat="1" ht="11.1" customHeight="1">
      <c r="A61" s="55"/>
      <c r="B61" s="224" t="s">
        <v>577</v>
      </c>
      <c r="C61" s="224"/>
      <c r="D61" s="404">
        <v>10046231140</v>
      </c>
      <c r="E61" s="405">
        <v>0</v>
      </c>
      <c r="F61" s="405">
        <v>0</v>
      </c>
      <c r="G61" s="405">
        <v>0</v>
      </c>
      <c r="H61" s="405">
        <v>0</v>
      </c>
      <c r="I61" s="418">
        <v>10046231140</v>
      </c>
    </row>
    <row r="62" spans="1:9" s="48" customFormat="1" ht="11.1" customHeight="1">
      <c r="A62" s="55"/>
      <c r="B62" s="224" t="s">
        <v>578</v>
      </c>
      <c r="C62" s="224"/>
      <c r="D62" s="404">
        <v>-835476685</v>
      </c>
      <c r="E62" s="405">
        <v>0</v>
      </c>
      <c r="F62" s="405">
        <v>0</v>
      </c>
      <c r="G62" s="405">
        <v>0</v>
      </c>
      <c r="H62" s="405">
        <v>0</v>
      </c>
      <c r="I62" s="418">
        <v>-835476685</v>
      </c>
    </row>
    <row r="63" spans="1:9" s="48" customFormat="1" ht="11.1" customHeight="1">
      <c r="A63" s="55"/>
      <c r="B63" s="224" t="s">
        <v>579</v>
      </c>
      <c r="C63" s="224"/>
      <c r="D63" s="404">
        <v>39872993739</v>
      </c>
      <c r="E63" s="405">
        <v>0</v>
      </c>
      <c r="F63" s="405">
        <v>0</v>
      </c>
      <c r="G63" s="405">
        <v>0</v>
      </c>
      <c r="H63" s="405">
        <v>0</v>
      </c>
      <c r="I63" s="418">
        <v>39872993739</v>
      </c>
    </row>
    <row r="64" spans="1:9" s="48" customFormat="1" ht="11.1" customHeight="1">
      <c r="A64" s="55"/>
      <c r="B64" s="224" t="s">
        <v>580</v>
      </c>
      <c r="C64" s="224"/>
      <c r="D64" s="404">
        <v>-8181916806</v>
      </c>
      <c r="E64" s="405">
        <v>0</v>
      </c>
      <c r="F64" s="405">
        <v>0</v>
      </c>
      <c r="G64" s="405">
        <v>0</v>
      </c>
      <c r="H64" s="405">
        <v>0</v>
      </c>
      <c r="I64" s="418">
        <v>-8181916806</v>
      </c>
    </row>
    <row r="65" spans="1:9" s="48" customFormat="1" ht="11.1" customHeight="1">
      <c r="A65" s="55"/>
      <c r="B65" s="224" t="s">
        <v>581</v>
      </c>
      <c r="C65" s="224"/>
      <c r="D65" s="404">
        <v>46696204072</v>
      </c>
      <c r="E65" s="405">
        <v>0</v>
      </c>
      <c r="F65" s="405">
        <v>0</v>
      </c>
      <c r="G65" s="405">
        <v>0</v>
      </c>
      <c r="H65" s="405">
        <v>0</v>
      </c>
      <c r="I65" s="418">
        <v>46696204072</v>
      </c>
    </row>
    <row r="66" spans="1:9" s="48" customFormat="1" ht="11.1" customHeight="1">
      <c r="A66" s="55"/>
      <c r="B66" s="224" t="s">
        <v>582</v>
      </c>
      <c r="C66" s="224"/>
      <c r="D66" s="404">
        <v>-7062021335</v>
      </c>
      <c r="E66" s="405">
        <v>0</v>
      </c>
      <c r="F66" s="405">
        <v>0</v>
      </c>
      <c r="G66" s="405">
        <v>0</v>
      </c>
      <c r="H66" s="405">
        <v>0</v>
      </c>
      <c r="I66" s="418">
        <v>-7062021335</v>
      </c>
    </row>
    <row r="67" spans="1:9" s="48" customFormat="1" ht="10.5" customHeight="1">
      <c r="A67" s="66"/>
      <c r="B67" s="754" t="s">
        <v>583</v>
      </c>
      <c r="C67" s="754"/>
      <c r="D67" s="426">
        <v>34126966380</v>
      </c>
      <c r="E67" s="424">
        <v>0</v>
      </c>
      <c r="F67" s="424">
        <v>0</v>
      </c>
      <c r="G67" s="424">
        <v>0</v>
      </c>
      <c r="H67" s="424">
        <v>0</v>
      </c>
      <c r="I67" s="425">
        <v>34126966380</v>
      </c>
    </row>
    <row r="68" spans="1:9" s="48" customFormat="1" ht="1.5" customHeight="1">
      <c r="A68" s="755"/>
      <c r="B68" s="756"/>
      <c r="C68" s="756"/>
      <c r="D68" s="757"/>
      <c r="E68" s="757"/>
      <c r="F68" s="757"/>
      <c r="G68" s="757"/>
      <c r="H68" s="757"/>
      <c r="I68" s="757"/>
    </row>
    <row r="69" spans="1:9" s="48" customFormat="1" ht="11.1" customHeight="1">
      <c r="A69" s="55"/>
      <c r="B69" s="224" t="s">
        <v>584</v>
      </c>
      <c r="C69" s="224"/>
      <c r="D69" s="404">
        <v>-6630007538</v>
      </c>
      <c r="E69" s="405">
        <v>0</v>
      </c>
      <c r="F69" s="405">
        <v>0</v>
      </c>
      <c r="G69" s="405">
        <v>0</v>
      </c>
      <c r="H69" s="405">
        <v>0</v>
      </c>
      <c r="I69" s="418">
        <v>-6630007538</v>
      </c>
    </row>
    <row r="70" spans="1:9" s="48" customFormat="1" ht="12" hidden="1" customHeight="1">
      <c r="A70" s="427"/>
      <c r="B70" s="428"/>
      <c r="C70" s="428"/>
      <c r="D70" s="429"/>
      <c r="E70" s="429"/>
      <c r="F70" s="429"/>
      <c r="G70" s="429"/>
      <c r="H70" s="429" t="s">
        <v>1673</v>
      </c>
      <c r="I70" s="429"/>
    </row>
    <row r="71" spans="1:9" s="48" customFormat="1" ht="12" hidden="1" customHeight="1">
      <c r="A71" s="55"/>
      <c r="B71" s="224"/>
      <c r="C71" s="430"/>
      <c r="D71" s="404"/>
      <c r="E71" s="405"/>
      <c r="F71" s="405"/>
      <c r="G71" s="405"/>
      <c r="H71" s="405" t="s">
        <v>1673</v>
      </c>
      <c r="I71" s="418"/>
    </row>
    <row r="72" spans="1:9" s="48" customFormat="1" ht="11.1" customHeight="1">
      <c r="A72" s="55"/>
      <c r="B72" s="224" t="s">
        <v>585</v>
      </c>
      <c r="C72" s="224"/>
      <c r="D72" s="404">
        <v>14874013531</v>
      </c>
      <c r="E72" s="405">
        <v>0</v>
      </c>
      <c r="F72" s="405">
        <v>0</v>
      </c>
      <c r="G72" s="405">
        <v>0</v>
      </c>
      <c r="H72" s="405">
        <v>0</v>
      </c>
      <c r="I72" s="418">
        <v>14874013531</v>
      </c>
    </row>
    <row r="73" spans="1:9" s="48" customFormat="1" ht="11.1" customHeight="1">
      <c r="A73" s="55"/>
      <c r="B73" s="224" t="s">
        <v>586</v>
      </c>
      <c r="C73" s="224"/>
      <c r="D73" s="404">
        <v>-4750182135</v>
      </c>
      <c r="E73" s="405">
        <v>0</v>
      </c>
      <c r="F73" s="405">
        <v>0</v>
      </c>
      <c r="G73" s="405">
        <v>0</v>
      </c>
      <c r="H73" s="405">
        <v>0</v>
      </c>
      <c r="I73" s="418">
        <v>-4750182135</v>
      </c>
    </row>
    <row r="74" spans="1:9" s="48" customFormat="1" ht="11.1" customHeight="1">
      <c r="A74" s="55"/>
      <c r="B74" s="224" t="s">
        <v>109</v>
      </c>
      <c r="C74" s="224"/>
      <c r="D74" s="404">
        <v>14063826378</v>
      </c>
      <c r="E74" s="405">
        <v>0</v>
      </c>
      <c r="F74" s="405">
        <v>0</v>
      </c>
      <c r="G74" s="405">
        <v>0</v>
      </c>
      <c r="H74" s="405">
        <v>0</v>
      </c>
      <c r="I74" s="418">
        <v>14063826378</v>
      </c>
    </row>
    <row r="75" spans="1:9" s="48" customFormat="1" ht="11.1" customHeight="1">
      <c r="A75" s="55"/>
      <c r="B75" s="224" t="s">
        <v>110</v>
      </c>
      <c r="C75" s="224"/>
      <c r="D75" s="404">
        <v>-3422252639</v>
      </c>
      <c r="E75" s="405">
        <v>0</v>
      </c>
      <c r="F75" s="405">
        <v>0</v>
      </c>
      <c r="G75" s="405">
        <v>0</v>
      </c>
      <c r="H75" s="405">
        <v>0</v>
      </c>
      <c r="I75" s="418">
        <v>-3422252639</v>
      </c>
    </row>
    <row r="76" spans="1:9" s="48" customFormat="1" ht="11.1" customHeight="1">
      <c r="A76" s="55"/>
      <c r="B76" s="224" t="s">
        <v>587</v>
      </c>
      <c r="C76" s="224"/>
      <c r="D76" s="404">
        <v>43337036736</v>
      </c>
      <c r="E76" s="405">
        <v>23970340</v>
      </c>
      <c r="F76" s="405">
        <v>0</v>
      </c>
      <c r="G76" s="405">
        <v>0</v>
      </c>
      <c r="H76" s="405">
        <v>0</v>
      </c>
      <c r="I76" s="418">
        <v>43361007076</v>
      </c>
    </row>
    <row r="77" spans="1:9" s="48" customFormat="1" ht="11.1" customHeight="1">
      <c r="A77" s="55"/>
      <c r="B77" s="224" t="s">
        <v>588</v>
      </c>
      <c r="C77" s="224"/>
      <c r="D77" s="404">
        <v>-6107579985</v>
      </c>
      <c r="E77" s="405">
        <v>-7590606</v>
      </c>
      <c r="F77" s="405">
        <v>0</v>
      </c>
      <c r="G77" s="405">
        <v>0</v>
      </c>
      <c r="H77" s="405">
        <v>0</v>
      </c>
      <c r="I77" s="418">
        <v>-6115170591</v>
      </c>
    </row>
    <row r="78" spans="1:9" s="48" customFormat="1" ht="11.1" customHeight="1">
      <c r="A78" s="55"/>
      <c r="B78" s="225" t="s">
        <v>589</v>
      </c>
      <c r="C78" s="225"/>
      <c r="D78" s="404">
        <v>21934774660</v>
      </c>
      <c r="E78" s="405">
        <v>0</v>
      </c>
      <c r="F78" s="405">
        <v>0</v>
      </c>
      <c r="G78" s="405">
        <v>0</v>
      </c>
      <c r="H78" s="405">
        <v>0</v>
      </c>
      <c r="I78" s="418">
        <v>21934774660</v>
      </c>
    </row>
    <row r="79" spans="1:9" s="48" customFormat="1" ht="11.1" customHeight="1">
      <c r="A79" s="55"/>
      <c r="B79" s="56"/>
      <c r="C79" s="56"/>
      <c r="D79" s="404"/>
      <c r="E79" s="405"/>
      <c r="F79" s="405"/>
      <c r="G79" s="405"/>
      <c r="H79" s="405" t="s">
        <v>1673</v>
      </c>
      <c r="I79" s="417"/>
    </row>
    <row r="80" spans="1:9" s="54" customFormat="1" ht="11.1" customHeight="1">
      <c r="A80" s="52" t="s">
        <v>111</v>
      </c>
      <c r="B80" s="53"/>
      <c r="C80" s="53"/>
      <c r="D80" s="406">
        <v>1069066476380</v>
      </c>
      <c r="E80" s="407">
        <v>54939557745</v>
      </c>
      <c r="F80" s="407">
        <v>1991718155</v>
      </c>
      <c r="G80" s="407">
        <v>163145354204</v>
      </c>
      <c r="H80" s="407">
        <v>0</v>
      </c>
      <c r="I80" s="417">
        <v>1289143106484</v>
      </c>
    </row>
    <row r="81" spans="1:9" s="48" customFormat="1" ht="11.1" customHeight="1">
      <c r="A81" s="55"/>
      <c r="B81" s="224" t="s">
        <v>590</v>
      </c>
      <c r="C81" s="224"/>
      <c r="D81" s="404">
        <v>715860771451</v>
      </c>
      <c r="E81" s="405">
        <v>13099469630</v>
      </c>
      <c r="F81" s="405">
        <v>0</v>
      </c>
      <c r="G81" s="405">
        <v>0</v>
      </c>
      <c r="H81" s="405">
        <v>0</v>
      </c>
      <c r="I81" s="418">
        <v>728960241081</v>
      </c>
    </row>
    <row r="82" spans="1:9" s="48" customFormat="1" ht="11.1" customHeight="1">
      <c r="A82" s="55"/>
      <c r="B82" s="224" t="s">
        <v>591</v>
      </c>
      <c r="C82" s="224"/>
      <c r="D82" s="404">
        <v>31483753910</v>
      </c>
      <c r="E82" s="405">
        <v>0</v>
      </c>
      <c r="F82" s="405">
        <v>0</v>
      </c>
      <c r="G82" s="405">
        <v>93731857706</v>
      </c>
      <c r="H82" s="405">
        <v>0</v>
      </c>
      <c r="I82" s="418">
        <v>125215611616</v>
      </c>
    </row>
    <row r="83" spans="1:9" s="48" customFormat="1" ht="11.1" customHeight="1">
      <c r="A83" s="55"/>
      <c r="B83" s="224" t="s">
        <v>592</v>
      </c>
      <c r="C83" s="224"/>
      <c r="D83" s="404">
        <v>-10662347025</v>
      </c>
      <c r="E83" s="405">
        <v>0</v>
      </c>
      <c r="F83" s="405">
        <v>0</v>
      </c>
      <c r="G83" s="405">
        <v>-31698529114</v>
      </c>
      <c r="H83" s="405">
        <v>0</v>
      </c>
      <c r="I83" s="418">
        <v>-42360876139</v>
      </c>
    </row>
    <row r="84" spans="1:9" s="58" customFormat="1" ht="11.1" customHeight="1">
      <c r="A84" s="55"/>
      <c r="B84" s="224" t="s">
        <v>593</v>
      </c>
      <c r="C84" s="224"/>
      <c r="D84" s="404">
        <v>36993805326</v>
      </c>
      <c r="E84" s="405">
        <v>24034507958</v>
      </c>
      <c r="F84" s="405">
        <v>0</v>
      </c>
      <c r="G84" s="405">
        <v>142848361711</v>
      </c>
      <c r="H84" s="405">
        <v>0</v>
      </c>
      <c r="I84" s="418">
        <v>203876674995</v>
      </c>
    </row>
    <row r="85" spans="1:9" s="58" customFormat="1" ht="11.1" customHeight="1">
      <c r="A85" s="55"/>
      <c r="B85" s="224" t="s">
        <v>594</v>
      </c>
      <c r="C85" s="224"/>
      <c r="D85" s="404">
        <v>-11113275297</v>
      </c>
      <c r="E85" s="405">
        <v>-10931375493</v>
      </c>
      <c r="F85" s="405">
        <v>0</v>
      </c>
      <c r="G85" s="405">
        <v>-51578602149</v>
      </c>
      <c r="H85" s="405">
        <v>0</v>
      </c>
      <c r="I85" s="418">
        <v>-73623252939</v>
      </c>
    </row>
    <row r="86" spans="1:9" s="48" customFormat="1" ht="11.1" customHeight="1">
      <c r="A86" s="55"/>
      <c r="B86" s="224" t="s">
        <v>595</v>
      </c>
      <c r="C86" s="224"/>
      <c r="D86" s="404">
        <v>115447436033</v>
      </c>
      <c r="E86" s="405">
        <v>0</v>
      </c>
      <c r="F86" s="405">
        <v>1213537150</v>
      </c>
      <c r="G86" s="405">
        <v>0</v>
      </c>
      <c r="H86" s="405">
        <v>0</v>
      </c>
      <c r="I86" s="418">
        <v>116660973183</v>
      </c>
    </row>
    <row r="87" spans="1:9" s="48" customFormat="1" ht="11.1" customHeight="1">
      <c r="A87" s="55"/>
      <c r="B87" s="224" t="s">
        <v>596</v>
      </c>
      <c r="C87" s="224"/>
      <c r="D87" s="404">
        <v>7707129899</v>
      </c>
      <c r="E87" s="405">
        <v>19080000</v>
      </c>
      <c r="F87" s="405">
        <v>0</v>
      </c>
      <c r="G87" s="405">
        <v>0</v>
      </c>
      <c r="H87" s="405">
        <v>0</v>
      </c>
      <c r="I87" s="418">
        <v>7726209899</v>
      </c>
    </row>
    <row r="88" spans="1:9" s="48" customFormat="1" ht="11.1" customHeight="1">
      <c r="A88" s="55"/>
      <c r="B88" s="224" t="s">
        <v>597</v>
      </c>
      <c r="C88" s="224"/>
      <c r="D88" s="404">
        <v>-3728209939</v>
      </c>
      <c r="E88" s="405">
        <v>-1033500</v>
      </c>
      <c r="F88" s="405">
        <v>0</v>
      </c>
      <c r="G88" s="405">
        <v>0</v>
      </c>
      <c r="H88" s="405">
        <v>0</v>
      </c>
      <c r="I88" s="418">
        <v>-3729243439</v>
      </c>
    </row>
    <row r="89" spans="1:9" s="48" customFormat="1" ht="11.1" customHeight="1">
      <c r="A89" s="55"/>
      <c r="B89" s="224" t="s">
        <v>598</v>
      </c>
      <c r="C89" s="224"/>
      <c r="D89" s="404">
        <v>393334720</v>
      </c>
      <c r="E89" s="405">
        <v>0</v>
      </c>
      <c r="F89" s="405">
        <v>0</v>
      </c>
      <c r="G89" s="405">
        <v>0</v>
      </c>
      <c r="H89" s="405">
        <v>0</v>
      </c>
      <c r="I89" s="418">
        <v>393334720</v>
      </c>
    </row>
    <row r="90" spans="1:9" s="48" customFormat="1" ht="11.1" customHeight="1">
      <c r="A90" s="55"/>
      <c r="B90" s="224" t="s">
        <v>599</v>
      </c>
      <c r="C90" s="224"/>
      <c r="D90" s="404">
        <v>-146392871</v>
      </c>
      <c r="E90" s="405">
        <v>0</v>
      </c>
      <c r="F90" s="405">
        <v>0</v>
      </c>
      <c r="G90" s="405">
        <v>0</v>
      </c>
      <c r="H90" s="405">
        <v>0</v>
      </c>
      <c r="I90" s="418">
        <v>-146392871</v>
      </c>
    </row>
    <row r="91" spans="1:9" s="48" customFormat="1" ht="11.1" customHeight="1">
      <c r="A91" s="55"/>
      <c r="B91" s="224" t="s">
        <v>600</v>
      </c>
      <c r="C91" s="224"/>
      <c r="D91" s="404">
        <v>10273770884</v>
      </c>
      <c r="E91" s="405">
        <v>0</v>
      </c>
      <c r="F91" s="405">
        <v>0</v>
      </c>
      <c r="G91" s="405">
        <v>0</v>
      </c>
      <c r="H91" s="405">
        <v>0</v>
      </c>
      <c r="I91" s="418">
        <v>10273770884</v>
      </c>
    </row>
    <row r="92" spans="1:9" s="48" customFormat="1" ht="11.1" customHeight="1">
      <c r="A92" s="55"/>
      <c r="B92" s="224" t="s">
        <v>601</v>
      </c>
      <c r="C92" s="224"/>
      <c r="D92" s="404">
        <v>-3520394940</v>
      </c>
      <c r="E92" s="405">
        <v>0</v>
      </c>
      <c r="F92" s="405">
        <v>0</v>
      </c>
      <c r="G92" s="405">
        <v>0</v>
      </c>
      <c r="H92" s="405">
        <v>0</v>
      </c>
      <c r="I92" s="418">
        <v>-3520394940</v>
      </c>
    </row>
    <row r="93" spans="1:9" s="48" customFormat="1" ht="12" hidden="1" customHeight="1">
      <c r="A93" s="55"/>
      <c r="B93" s="224" t="s">
        <v>188</v>
      </c>
      <c r="C93" s="224"/>
      <c r="D93" s="404">
        <v>0</v>
      </c>
      <c r="E93" s="405">
        <v>0</v>
      </c>
      <c r="F93" s="405">
        <v>0</v>
      </c>
      <c r="G93" s="405">
        <v>0</v>
      </c>
      <c r="H93" s="405">
        <v>0</v>
      </c>
      <c r="I93" s="418">
        <v>0</v>
      </c>
    </row>
    <row r="94" spans="1:9" s="48" customFormat="1" ht="12" hidden="1" customHeight="1">
      <c r="A94" s="55"/>
      <c r="B94" s="224" t="s">
        <v>919</v>
      </c>
      <c r="C94" s="224"/>
      <c r="D94" s="404">
        <v>0</v>
      </c>
      <c r="E94" s="405">
        <v>0</v>
      </c>
      <c r="F94" s="405">
        <v>0</v>
      </c>
      <c r="G94" s="405">
        <v>0</v>
      </c>
      <c r="H94" s="405">
        <v>0</v>
      </c>
      <c r="I94" s="418">
        <v>0</v>
      </c>
    </row>
    <row r="95" spans="1:9" s="48" customFormat="1" ht="11.1" customHeight="1">
      <c r="A95" s="55"/>
      <c r="B95" s="224" t="s">
        <v>602</v>
      </c>
      <c r="C95" s="224"/>
      <c r="D95" s="404">
        <v>168457975719</v>
      </c>
      <c r="E95" s="405">
        <v>101918330</v>
      </c>
      <c r="F95" s="405">
        <v>575703270</v>
      </c>
      <c r="G95" s="405">
        <v>0</v>
      </c>
      <c r="H95" s="405">
        <v>0</v>
      </c>
      <c r="I95" s="418">
        <v>169135597319</v>
      </c>
    </row>
    <row r="96" spans="1:9" s="48" customFormat="1" ht="11.1" customHeight="1">
      <c r="A96" s="55"/>
      <c r="B96" s="224" t="s">
        <v>603</v>
      </c>
      <c r="C96" s="224"/>
      <c r="D96" s="404">
        <v>-7035598310</v>
      </c>
      <c r="E96" s="405">
        <v>-2099000</v>
      </c>
      <c r="F96" s="405">
        <v>-1032265</v>
      </c>
      <c r="G96" s="405">
        <v>0</v>
      </c>
      <c r="H96" s="405">
        <v>0</v>
      </c>
      <c r="I96" s="418">
        <v>-7038729575</v>
      </c>
    </row>
    <row r="97" spans="1:9" s="48" customFormat="1" ht="11.1" customHeight="1">
      <c r="A97" s="55"/>
      <c r="B97" s="224" t="s">
        <v>604</v>
      </c>
      <c r="C97" s="224"/>
      <c r="D97" s="404">
        <v>18654716820</v>
      </c>
      <c r="E97" s="405">
        <v>28619089820</v>
      </c>
      <c r="F97" s="405">
        <v>203510000</v>
      </c>
      <c r="G97" s="405">
        <v>9842266050</v>
      </c>
      <c r="H97" s="405">
        <v>0</v>
      </c>
      <c r="I97" s="418">
        <v>57319582690</v>
      </c>
    </row>
    <row r="98" spans="1:9" s="48" customFormat="1" ht="11.1" customHeight="1">
      <c r="A98" s="55"/>
      <c r="B98" s="56"/>
      <c r="C98" s="56"/>
      <c r="D98" s="404"/>
      <c r="E98" s="405"/>
      <c r="F98" s="405"/>
      <c r="G98" s="405"/>
      <c r="H98" s="405" t="s">
        <v>1673</v>
      </c>
      <c r="I98" s="417"/>
    </row>
    <row r="99" spans="1:9" s="54" customFormat="1" ht="11.1" customHeight="1">
      <c r="A99" s="52" t="s">
        <v>112</v>
      </c>
      <c r="B99" s="53"/>
      <c r="C99" s="53"/>
      <c r="D99" s="406">
        <v>5657834219</v>
      </c>
      <c r="E99" s="407">
        <v>820173727</v>
      </c>
      <c r="F99" s="407">
        <v>1000</v>
      </c>
      <c r="G99" s="407">
        <v>35268000</v>
      </c>
      <c r="H99" s="407">
        <v>0</v>
      </c>
      <c r="I99" s="417">
        <v>6513276946</v>
      </c>
    </row>
    <row r="100" spans="1:9" s="48" customFormat="1" ht="11.1" customHeight="1">
      <c r="A100" s="59"/>
      <c r="B100" s="56" t="s">
        <v>113</v>
      </c>
      <c r="C100" s="56"/>
      <c r="D100" s="404">
        <v>30000000</v>
      </c>
      <c r="E100" s="405">
        <v>0</v>
      </c>
      <c r="F100" s="405">
        <v>0</v>
      </c>
      <c r="G100" s="405">
        <v>0</v>
      </c>
      <c r="H100" s="405">
        <v>0</v>
      </c>
      <c r="I100" s="418">
        <v>30000000</v>
      </c>
    </row>
    <row r="101" spans="1:9" s="48" customFormat="1" ht="11.1" customHeight="1">
      <c r="A101" s="59"/>
      <c r="B101" s="56" t="s">
        <v>114</v>
      </c>
      <c r="C101" s="56"/>
      <c r="D101" s="404">
        <v>1091160419</v>
      </c>
      <c r="E101" s="405">
        <v>2142667</v>
      </c>
      <c r="F101" s="405">
        <v>1000</v>
      </c>
      <c r="G101" s="405">
        <v>35268000</v>
      </c>
      <c r="H101" s="405">
        <v>0</v>
      </c>
      <c r="I101" s="418">
        <v>1128572086</v>
      </c>
    </row>
    <row r="102" spans="1:9" s="48" customFormat="1" ht="11.1" customHeight="1">
      <c r="A102" s="59"/>
      <c r="B102" s="56" t="s">
        <v>115</v>
      </c>
      <c r="C102" s="56"/>
      <c r="D102" s="404">
        <v>4536673800</v>
      </c>
      <c r="E102" s="405">
        <v>818031060</v>
      </c>
      <c r="F102" s="405">
        <v>0</v>
      </c>
      <c r="G102" s="405">
        <v>0</v>
      </c>
      <c r="H102" s="405">
        <v>0</v>
      </c>
      <c r="I102" s="418">
        <v>5354704860</v>
      </c>
    </row>
    <row r="103" spans="1:9" s="48" customFormat="1" ht="11.1" customHeight="1">
      <c r="A103" s="55"/>
      <c r="B103" s="56"/>
      <c r="C103" s="57"/>
      <c r="D103" s="404"/>
      <c r="E103" s="405"/>
      <c r="F103" s="405"/>
      <c r="G103" s="405"/>
      <c r="H103" s="405" t="s">
        <v>1673</v>
      </c>
      <c r="I103" s="418"/>
    </row>
    <row r="104" spans="1:9" s="54" customFormat="1" ht="11.1" customHeight="1" thickBot="1">
      <c r="A104" s="60"/>
      <c r="B104" s="975" t="s">
        <v>200</v>
      </c>
      <c r="C104" s="975"/>
      <c r="D104" s="419">
        <v>1654528620971</v>
      </c>
      <c r="E104" s="420">
        <v>92472071125</v>
      </c>
      <c r="F104" s="420">
        <v>9241849897</v>
      </c>
      <c r="G104" s="420">
        <v>188840541444</v>
      </c>
      <c r="H104" s="420">
        <v>-433269000</v>
      </c>
      <c r="I104" s="421">
        <v>1944649814437</v>
      </c>
    </row>
    <row r="105" spans="1:9" s="48" customFormat="1" ht="11.1" customHeight="1" thickTop="1">
      <c r="A105" s="55"/>
      <c r="B105" s="61"/>
      <c r="C105" s="61"/>
      <c r="D105" s="406"/>
      <c r="E105" s="407"/>
      <c r="F105" s="407"/>
      <c r="G105" s="407"/>
      <c r="H105" s="405" t="s">
        <v>1673</v>
      </c>
      <c r="I105" s="418"/>
    </row>
    <row r="106" spans="1:9" s="48" customFormat="1" ht="11.1" customHeight="1">
      <c r="A106" s="973" t="s">
        <v>116</v>
      </c>
      <c r="B106" s="974"/>
      <c r="C106" s="974"/>
      <c r="D106" s="406"/>
      <c r="E106" s="407"/>
      <c r="F106" s="407"/>
      <c r="G106" s="407"/>
      <c r="H106" s="405"/>
      <c r="I106" s="418"/>
    </row>
    <row r="107" spans="1:9" s="54" customFormat="1" ht="11.1" customHeight="1">
      <c r="A107" s="979" t="s">
        <v>117</v>
      </c>
      <c r="B107" s="980"/>
      <c r="C107" s="980"/>
      <c r="D107" s="406">
        <v>4091218270</v>
      </c>
      <c r="E107" s="407">
        <v>32738403910</v>
      </c>
      <c r="F107" s="407">
        <v>24795840</v>
      </c>
      <c r="G107" s="407">
        <v>2744741832</v>
      </c>
      <c r="H107" s="407">
        <v>0</v>
      </c>
      <c r="I107" s="417">
        <v>39599159852</v>
      </c>
    </row>
    <row r="108" spans="1:9" s="48" customFormat="1" ht="12" hidden="1" customHeight="1">
      <c r="A108" s="62"/>
      <c r="B108" s="968" t="s">
        <v>118</v>
      </c>
      <c r="C108" s="968"/>
      <c r="D108" s="404">
        <v>0</v>
      </c>
      <c r="E108" s="405">
        <v>0</v>
      </c>
      <c r="F108" s="405">
        <v>0</v>
      </c>
      <c r="G108" s="405">
        <v>0</v>
      </c>
      <c r="H108" s="405">
        <v>0</v>
      </c>
      <c r="I108" s="418">
        <v>0</v>
      </c>
    </row>
    <row r="109" spans="1:9" s="48" customFormat="1" ht="11.1" customHeight="1">
      <c r="A109" s="62"/>
      <c r="B109" s="968" t="s">
        <v>119</v>
      </c>
      <c r="C109" s="968"/>
      <c r="D109" s="404">
        <v>1100000000</v>
      </c>
      <c r="E109" s="405">
        <v>0</v>
      </c>
      <c r="F109" s="405">
        <v>0</v>
      </c>
      <c r="G109" s="405">
        <v>0</v>
      </c>
      <c r="H109" s="405">
        <v>0</v>
      </c>
      <c r="I109" s="418">
        <v>1100000000</v>
      </c>
    </row>
    <row r="110" spans="1:9" s="58" customFormat="1" ht="11.1" customHeight="1">
      <c r="A110" s="55"/>
      <c r="B110" s="968" t="s">
        <v>120</v>
      </c>
      <c r="C110" s="968"/>
      <c r="D110" s="404">
        <v>2991218270</v>
      </c>
      <c r="E110" s="405">
        <v>32738403910</v>
      </c>
      <c r="F110" s="405">
        <v>24795840</v>
      </c>
      <c r="G110" s="405">
        <v>2744741832</v>
      </c>
      <c r="H110" s="405">
        <v>0</v>
      </c>
      <c r="I110" s="418">
        <v>38499159852</v>
      </c>
    </row>
    <row r="111" spans="1:9" s="48" customFormat="1" ht="11.1" customHeight="1">
      <c r="A111" s="60"/>
      <c r="B111" s="56"/>
      <c r="C111" s="56"/>
      <c r="D111" s="404"/>
      <c r="E111" s="405"/>
      <c r="F111" s="405"/>
      <c r="G111" s="405"/>
      <c r="H111" s="407" t="s">
        <v>1673</v>
      </c>
      <c r="I111" s="417"/>
    </row>
    <row r="112" spans="1:9" s="47" customFormat="1" ht="11.1" customHeight="1">
      <c r="A112" s="60" t="s">
        <v>201</v>
      </c>
      <c r="B112" s="53"/>
      <c r="C112" s="53"/>
      <c r="D112" s="406">
        <v>9700000000</v>
      </c>
      <c r="E112" s="407">
        <v>3600000000</v>
      </c>
      <c r="F112" s="407">
        <v>0</v>
      </c>
      <c r="G112" s="407">
        <v>0</v>
      </c>
      <c r="H112" s="407">
        <v>0</v>
      </c>
      <c r="I112" s="417">
        <v>13300000000</v>
      </c>
    </row>
    <row r="113" spans="1:9" s="58" customFormat="1" ht="11.1" customHeight="1">
      <c r="A113" s="55"/>
      <c r="B113" s="968" t="s">
        <v>121</v>
      </c>
      <c r="C113" s="968"/>
      <c r="D113" s="404">
        <v>9700000000</v>
      </c>
      <c r="E113" s="405">
        <v>3600000000</v>
      </c>
      <c r="F113" s="405">
        <v>0</v>
      </c>
      <c r="G113" s="405">
        <v>0</v>
      </c>
      <c r="H113" s="405">
        <v>0</v>
      </c>
      <c r="I113" s="418">
        <v>13300000000</v>
      </c>
    </row>
    <row r="114" spans="1:9" s="58" customFormat="1" ht="12" hidden="1" customHeight="1">
      <c r="A114" s="55"/>
      <c r="B114" s="968" t="s">
        <v>122</v>
      </c>
      <c r="C114" s="968"/>
      <c r="D114" s="404">
        <v>0</v>
      </c>
      <c r="E114" s="405">
        <v>0</v>
      </c>
      <c r="F114" s="405">
        <v>0</v>
      </c>
      <c r="G114" s="405">
        <v>0</v>
      </c>
      <c r="H114" s="405">
        <v>0</v>
      </c>
      <c r="I114" s="418">
        <v>0</v>
      </c>
    </row>
    <row r="115" spans="1:9" s="48" customFormat="1" ht="11.1" customHeight="1">
      <c r="A115" s="60"/>
      <c r="B115" s="56"/>
      <c r="C115" s="56"/>
      <c r="D115" s="404"/>
      <c r="E115" s="405"/>
      <c r="F115" s="405"/>
      <c r="G115" s="405"/>
      <c r="H115" s="407" t="s">
        <v>1673</v>
      </c>
      <c r="I115" s="417"/>
    </row>
    <row r="116" spans="1:9" s="54" customFormat="1" ht="11.1" customHeight="1">
      <c r="A116" s="979" t="s">
        <v>71</v>
      </c>
      <c r="B116" s="980"/>
      <c r="C116" s="980"/>
      <c r="D116" s="406">
        <v>6374148303</v>
      </c>
      <c r="E116" s="407">
        <v>147698150</v>
      </c>
      <c r="F116" s="407">
        <v>0</v>
      </c>
      <c r="G116" s="407">
        <v>41125847816</v>
      </c>
      <c r="H116" s="407">
        <v>0</v>
      </c>
      <c r="I116" s="417">
        <v>47647694269</v>
      </c>
    </row>
    <row r="117" spans="1:9" s="48" customFormat="1" ht="11.1" customHeight="1">
      <c r="A117" s="55"/>
      <c r="B117" s="968" t="s">
        <v>123</v>
      </c>
      <c r="C117" s="968"/>
      <c r="D117" s="404">
        <v>1939847185</v>
      </c>
      <c r="E117" s="405">
        <v>147698150</v>
      </c>
      <c r="F117" s="405">
        <v>0</v>
      </c>
      <c r="G117" s="405">
        <v>38556825</v>
      </c>
      <c r="H117" s="405">
        <v>0</v>
      </c>
      <c r="I117" s="418">
        <v>2126102160</v>
      </c>
    </row>
    <row r="118" spans="1:9" s="48" customFormat="1" ht="11.1" customHeight="1">
      <c r="A118" s="55"/>
      <c r="B118" s="968" t="s">
        <v>124</v>
      </c>
      <c r="C118" s="968"/>
      <c r="D118" s="404">
        <v>4434301118</v>
      </c>
      <c r="E118" s="405">
        <v>0</v>
      </c>
      <c r="F118" s="405">
        <v>0</v>
      </c>
      <c r="G118" s="405">
        <v>41087290991</v>
      </c>
      <c r="H118" s="405">
        <v>0</v>
      </c>
      <c r="I118" s="418">
        <v>45521592109</v>
      </c>
    </row>
    <row r="119" spans="1:9" s="48" customFormat="1" ht="11.1" customHeight="1">
      <c r="A119" s="55"/>
      <c r="B119" s="63"/>
      <c r="C119" s="57"/>
      <c r="D119" s="404"/>
      <c r="E119" s="405"/>
      <c r="F119" s="405"/>
      <c r="G119" s="405"/>
      <c r="H119" s="405"/>
      <c r="I119" s="418"/>
    </row>
    <row r="120" spans="1:9" s="54" customFormat="1" ht="11.1" customHeight="1" thickBot="1">
      <c r="A120" s="60"/>
      <c r="B120" s="975" t="s">
        <v>202</v>
      </c>
      <c r="C120" s="975"/>
      <c r="D120" s="419">
        <v>20165366573</v>
      </c>
      <c r="E120" s="420">
        <v>36486102060</v>
      </c>
      <c r="F120" s="420">
        <v>24795840</v>
      </c>
      <c r="G120" s="420">
        <v>43870589648</v>
      </c>
      <c r="H120" s="420">
        <v>0</v>
      </c>
      <c r="I120" s="421">
        <v>100546854121</v>
      </c>
    </row>
    <row r="121" spans="1:9" s="48" customFormat="1" ht="11.1" customHeight="1" thickTop="1">
      <c r="A121" s="55"/>
      <c r="B121" s="61"/>
      <c r="C121" s="61"/>
      <c r="D121" s="406"/>
      <c r="E121" s="407"/>
      <c r="F121" s="407"/>
      <c r="G121" s="407"/>
      <c r="H121" s="405"/>
      <c r="I121" s="418"/>
    </row>
    <row r="122" spans="1:9" s="48" customFormat="1" ht="11.1" customHeight="1">
      <c r="A122" s="973" t="s">
        <v>125</v>
      </c>
      <c r="B122" s="974"/>
      <c r="C122" s="974"/>
      <c r="D122" s="406"/>
      <c r="E122" s="407"/>
      <c r="F122" s="407"/>
      <c r="G122" s="407"/>
      <c r="H122" s="405"/>
      <c r="I122" s="418"/>
    </row>
    <row r="123" spans="1:9" s="48" customFormat="1" ht="11.1" customHeight="1">
      <c r="A123" s="979" t="s">
        <v>125</v>
      </c>
      <c r="B123" s="980"/>
      <c r="C123" s="980"/>
      <c r="D123" s="399"/>
      <c r="E123" s="389"/>
      <c r="F123" s="389"/>
      <c r="G123" s="389"/>
      <c r="H123" s="389"/>
      <c r="I123" s="418"/>
    </row>
    <row r="124" spans="1:9" s="48" customFormat="1" ht="11.1" customHeight="1">
      <c r="A124" s="62"/>
      <c r="B124" s="968" t="s">
        <v>126</v>
      </c>
      <c r="C124" s="968"/>
      <c r="D124" s="404">
        <v>1551877474474</v>
      </c>
      <c r="E124" s="405">
        <v>73509431237</v>
      </c>
      <c r="F124" s="405">
        <v>2548405280</v>
      </c>
      <c r="G124" s="405">
        <v>119354462761</v>
      </c>
      <c r="H124" s="402">
        <v>0</v>
      </c>
      <c r="I124" s="418">
        <v>1747289773752</v>
      </c>
    </row>
    <row r="125" spans="1:9" s="48" customFormat="1" ht="11.1" customHeight="1">
      <c r="A125" s="62"/>
      <c r="B125" s="56" t="s">
        <v>127</v>
      </c>
      <c r="C125" s="56"/>
      <c r="D125" s="404">
        <v>0</v>
      </c>
      <c r="E125" s="405">
        <v>0</v>
      </c>
      <c r="F125" s="405">
        <v>6668648777</v>
      </c>
      <c r="G125" s="405">
        <v>0</v>
      </c>
      <c r="H125" s="405">
        <v>0</v>
      </c>
      <c r="I125" s="418">
        <v>6668648777</v>
      </c>
    </row>
    <row r="126" spans="1:9" s="48" customFormat="1" ht="11.1" customHeight="1">
      <c r="A126" s="62"/>
      <c r="B126" s="968" t="s">
        <v>128</v>
      </c>
      <c r="C126" s="968"/>
      <c r="D126" s="404">
        <v>82485779924</v>
      </c>
      <c r="E126" s="405">
        <v>-17523462172</v>
      </c>
      <c r="F126" s="405">
        <v>0</v>
      </c>
      <c r="G126" s="405">
        <v>25615489035</v>
      </c>
      <c r="H126" s="402">
        <v>-433269000</v>
      </c>
      <c r="I126" s="418">
        <v>90144537787</v>
      </c>
    </row>
    <row r="127" spans="1:9" s="48" customFormat="1" ht="11.1" customHeight="1">
      <c r="A127" s="55"/>
      <c r="B127" s="56"/>
      <c r="C127" s="56"/>
      <c r="D127" s="401"/>
      <c r="E127" s="402"/>
      <c r="F127" s="402"/>
      <c r="G127" s="402"/>
      <c r="H127" s="405"/>
      <c r="I127" s="418" t="s">
        <v>182</v>
      </c>
    </row>
    <row r="128" spans="1:9" s="54" customFormat="1" ht="11.1" customHeight="1" thickBot="1">
      <c r="A128" s="60"/>
      <c r="B128" s="975" t="s">
        <v>129</v>
      </c>
      <c r="C128" s="975"/>
      <c r="D128" s="419">
        <v>1634363254398</v>
      </c>
      <c r="E128" s="420">
        <v>55985969065</v>
      </c>
      <c r="F128" s="420">
        <v>9217054057</v>
      </c>
      <c r="G128" s="420">
        <v>144969951796</v>
      </c>
      <c r="H128" s="420">
        <v>-433269000</v>
      </c>
      <c r="I128" s="421">
        <v>1844102960316</v>
      </c>
    </row>
    <row r="129" spans="1:9" s="54" customFormat="1" ht="11.1" customHeight="1" thickTop="1">
      <c r="A129" s="60"/>
      <c r="B129" s="61"/>
      <c r="C129" s="61"/>
      <c r="D129" s="406"/>
      <c r="E129" s="407"/>
      <c r="F129" s="407"/>
      <c r="G129" s="407"/>
      <c r="H129" s="407" t="s">
        <v>1673</v>
      </c>
      <c r="I129" s="417"/>
    </row>
    <row r="130" spans="1:9" s="54" customFormat="1" ht="11.1" customHeight="1">
      <c r="A130" s="60"/>
      <c r="B130" s="64"/>
      <c r="C130" s="65"/>
      <c r="D130" s="406"/>
      <c r="E130" s="407"/>
      <c r="F130" s="407"/>
      <c r="G130" s="407"/>
      <c r="H130" s="407" t="s">
        <v>1673</v>
      </c>
      <c r="I130" s="417"/>
    </row>
    <row r="131" spans="1:9" s="54" customFormat="1" ht="11.1" customHeight="1" thickBot="1">
      <c r="A131" s="60"/>
      <c r="B131" s="975" t="s">
        <v>130</v>
      </c>
      <c r="C131" s="975"/>
      <c r="D131" s="419">
        <v>1654528620971</v>
      </c>
      <c r="E131" s="420">
        <v>92472071125</v>
      </c>
      <c r="F131" s="420">
        <v>9241849897</v>
      </c>
      <c r="G131" s="420">
        <v>188840541444</v>
      </c>
      <c r="H131" s="420">
        <v>-433269000</v>
      </c>
      <c r="I131" s="421">
        <v>1944649814437</v>
      </c>
    </row>
    <row r="132" spans="1:9" s="48" customFormat="1" ht="10.5" customHeight="1" thickTop="1">
      <c r="A132" s="66"/>
      <c r="B132" s="67"/>
      <c r="C132" s="67"/>
      <c r="D132" s="422"/>
      <c r="E132" s="423"/>
      <c r="F132" s="423"/>
      <c r="G132" s="423"/>
      <c r="H132" s="424"/>
      <c r="I132" s="425"/>
    </row>
  </sheetData>
  <mergeCells count="24">
    <mergeCell ref="B114:C114"/>
    <mergeCell ref="B113:C113"/>
    <mergeCell ref="B110:C110"/>
    <mergeCell ref="A123:C123"/>
    <mergeCell ref="A1:I1"/>
    <mergeCell ref="A3:I3"/>
    <mergeCell ref="A4:I4"/>
    <mergeCell ref="B109:C109"/>
    <mergeCell ref="B124:C124"/>
    <mergeCell ref="A6:C7"/>
    <mergeCell ref="A9:C9"/>
    <mergeCell ref="B131:C131"/>
    <mergeCell ref="D6:I6"/>
    <mergeCell ref="B120:C120"/>
    <mergeCell ref="A122:C122"/>
    <mergeCell ref="B108:C108"/>
    <mergeCell ref="B128:C128"/>
    <mergeCell ref="A116:C116"/>
    <mergeCell ref="B118:C118"/>
    <mergeCell ref="B104:C104"/>
    <mergeCell ref="A106:C106"/>
    <mergeCell ref="A107:C107"/>
    <mergeCell ref="B126:C126"/>
    <mergeCell ref="B117:C117"/>
  </mergeCells>
  <phoneticPr fontId="2" type="noConversion"/>
  <pageMargins left="0.70866141732283472" right="0.70866141732283472" top="0.74803149606299213" bottom="0.74803149606299213" header="0.31496062992125984" footer="0.31496062992125984"/>
  <pageSetup paperSize="9" firstPageNumber="13" orientation="portrait" useFirstPageNumber="1" r:id="rId1"/>
  <headerFooter alignWithMargins="0">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9"/>
  <sheetViews>
    <sheetView view="pageLayout" topLeftCell="A95" zoomScale="85" zoomScaleNormal="100" zoomScaleSheetLayoutView="100" zoomScalePageLayoutView="85" workbookViewId="0">
      <selection activeCell="F122" sqref="F122"/>
    </sheetView>
  </sheetViews>
  <sheetFormatPr defaultColWidth="8.88671875" defaultRowHeight="13.5"/>
  <cols>
    <col min="1" max="2" width="0.88671875" style="44" customWidth="1"/>
    <col min="3" max="3" width="17.5546875" style="44" customWidth="1"/>
    <col min="4" max="8" width="8.77734375" style="716" customWidth="1"/>
    <col min="9" max="9" width="8.77734375" style="723" customWidth="1"/>
    <col min="10" max="16384" width="8.88671875" style="44"/>
  </cols>
  <sheetData>
    <row r="1" spans="1:9" ht="22.5">
      <c r="A1" s="981" t="s">
        <v>496</v>
      </c>
      <c r="B1" s="981"/>
      <c r="C1" s="981"/>
      <c r="D1" s="981"/>
      <c r="E1" s="981"/>
      <c r="F1" s="981"/>
      <c r="G1" s="981"/>
      <c r="H1" s="981"/>
      <c r="I1" s="981"/>
    </row>
    <row r="2" spans="1:9" ht="6" customHeight="1">
      <c r="A2" s="45"/>
      <c r="B2" s="257"/>
      <c r="C2" s="46"/>
      <c r="D2" s="413"/>
      <c r="E2" s="413"/>
      <c r="F2" s="413"/>
      <c r="G2" s="413"/>
      <c r="H2" s="413"/>
      <c r="I2" s="414"/>
    </row>
    <row r="3" spans="1:9" s="134" customFormat="1" ht="14.25" customHeight="1">
      <c r="A3" s="982" t="s">
        <v>1333</v>
      </c>
      <c r="B3" s="982"/>
      <c r="C3" s="982"/>
      <c r="D3" s="982"/>
      <c r="E3" s="982"/>
      <c r="F3" s="982"/>
      <c r="G3" s="982"/>
      <c r="H3" s="982"/>
      <c r="I3" s="982"/>
    </row>
    <row r="4" spans="1:9" s="134" customFormat="1" ht="14.25" customHeight="1">
      <c r="A4" s="982" t="s">
        <v>1334</v>
      </c>
      <c r="B4" s="982"/>
      <c r="C4" s="982"/>
      <c r="D4" s="982"/>
      <c r="E4" s="982"/>
      <c r="F4" s="982"/>
      <c r="G4" s="982"/>
      <c r="H4" s="982"/>
      <c r="I4" s="982"/>
    </row>
    <row r="5" spans="1:9" s="48" customFormat="1" ht="14.25" customHeight="1">
      <c r="A5" s="47" t="s">
        <v>1325</v>
      </c>
      <c r="D5" s="415" t="s">
        <v>1326</v>
      </c>
      <c r="E5" s="415"/>
      <c r="F5" s="415"/>
      <c r="G5" s="415"/>
      <c r="H5" s="415"/>
      <c r="I5" s="416" t="s">
        <v>1332</v>
      </c>
    </row>
    <row r="6" spans="1:9" s="48" customFormat="1" ht="16.5" customHeight="1">
      <c r="A6" s="983" t="s">
        <v>1171</v>
      </c>
      <c r="B6" s="984"/>
      <c r="C6" s="984"/>
      <c r="D6" s="977" t="s">
        <v>1177</v>
      </c>
      <c r="E6" s="977"/>
      <c r="F6" s="977"/>
      <c r="G6" s="977"/>
      <c r="H6" s="977"/>
      <c r="I6" s="978"/>
    </row>
    <row r="7" spans="1:9" s="48" customFormat="1" ht="29.25" customHeight="1" thickBot="1">
      <c r="A7" s="985"/>
      <c r="B7" s="986"/>
      <c r="C7" s="986"/>
      <c r="D7" s="240" t="s">
        <v>469</v>
      </c>
      <c r="E7" s="240" t="s">
        <v>1588</v>
      </c>
      <c r="F7" s="240" t="s">
        <v>515</v>
      </c>
      <c r="G7" s="240" t="s">
        <v>1589</v>
      </c>
      <c r="H7" s="240" t="s">
        <v>70</v>
      </c>
      <c r="I7" s="241" t="s">
        <v>422</v>
      </c>
    </row>
    <row r="8" spans="1:9" s="48" customFormat="1" ht="3" customHeight="1" thickTop="1">
      <c r="A8" s="254"/>
      <c r="B8" s="255"/>
      <c r="C8" s="255"/>
      <c r="D8" s="243"/>
      <c r="E8" s="244"/>
      <c r="F8" s="244"/>
      <c r="G8" s="244"/>
      <c r="H8" s="244"/>
      <c r="I8" s="245"/>
    </row>
    <row r="9" spans="1:9" s="48" customFormat="1" ht="11.1" customHeight="1">
      <c r="A9" s="973" t="s">
        <v>466</v>
      </c>
      <c r="B9" s="974"/>
      <c r="C9" s="974"/>
      <c r="D9" s="630"/>
      <c r="E9" s="631"/>
      <c r="F9" s="631"/>
      <c r="G9" s="631"/>
      <c r="H9" s="631"/>
      <c r="I9" s="648"/>
    </row>
    <row r="10" spans="1:9" s="54" customFormat="1" ht="11.1" customHeight="1">
      <c r="A10" s="52" t="s">
        <v>467</v>
      </c>
      <c r="B10" s="53"/>
      <c r="C10" s="53"/>
      <c r="D10" s="406">
        <v>73608104450</v>
      </c>
      <c r="E10" s="407">
        <v>7873539120</v>
      </c>
      <c r="F10" s="407">
        <v>3912354103</v>
      </c>
      <c r="G10" s="407">
        <v>18053459810</v>
      </c>
      <c r="H10" s="407">
        <v>0</v>
      </c>
      <c r="I10" s="417">
        <v>103447457483</v>
      </c>
    </row>
    <row r="11" spans="1:9" s="48" customFormat="1" ht="11.1" customHeight="1">
      <c r="A11" s="55"/>
      <c r="B11" s="253" t="s">
        <v>713</v>
      </c>
      <c r="C11" s="253"/>
      <c r="D11" s="404">
        <v>4940945780</v>
      </c>
      <c r="E11" s="405">
        <v>4441157810</v>
      </c>
      <c r="F11" s="405">
        <v>864255295</v>
      </c>
      <c r="G11" s="405">
        <v>17642114140</v>
      </c>
      <c r="H11" s="405">
        <v>0</v>
      </c>
      <c r="I11" s="418">
        <v>27888473025</v>
      </c>
    </row>
    <row r="12" spans="1:9" s="48" customFormat="1" ht="11.1" customHeight="1">
      <c r="A12" s="55"/>
      <c r="B12" s="253" t="s">
        <v>738</v>
      </c>
      <c r="C12" s="253"/>
      <c r="D12" s="404">
        <v>55000000000</v>
      </c>
      <c r="E12" s="405">
        <v>2008404360</v>
      </c>
      <c r="F12" s="405">
        <v>2991737828</v>
      </c>
      <c r="G12" s="405">
        <v>0</v>
      </c>
      <c r="H12" s="405">
        <v>0</v>
      </c>
      <c r="I12" s="418">
        <v>60000142188</v>
      </c>
    </row>
    <row r="13" spans="1:9" s="48" customFormat="1" ht="11.1" customHeight="1">
      <c r="A13" s="55"/>
      <c r="B13" s="57" t="s">
        <v>739</v>
      </c>
      <c r="C13" s="57"/>
      <c r="D13" s="404">
        <v>4632062380</v>
      </c>
      <c r="E13" s="405">
        <v>0</v>
      </c>
      <c r="F13" s="405">
        <v>0</v>
      </c>
      <c r="G13" s="405">
        <v>0</v>
      </c>
      <c r="H13" s="405">
        <v>0</v>
      </c>
      <c r="I13" s="418">
        <v>4632062380</v>
      </c>
    </row>
    <row r="14" spans="1:9" s="48" customFormat="1" ht="11.1" customHeight="1">
      <c r="A14" s="55"/>
      <c r="B14" s="57" t="s">
        <v>740</v>
      </c>
      <c r="C14" s="57"/>
      <c r="D14" s="404">
        <v>-457419250</v>
      </c>
      <c r="E14" s="405">
        <v>0</v>
      </c>
      <c r="F14" s="405">
        <v>0</v>
      </c>
      <c r="G14" s="405">
        <v>0</v>
      </c>
      <c r="H14" s="405">
        <v>0</v>
      </c>
      <c r="I14" s="418">
        <v>-457419250</v>
      </c>
    </row>
    <row r="15" spans="1:9" s="48" customFormat="1" ht="11.1" customHeight="1">
      <c r="A15" s="55"/>
      <c r="B15" s="57" t="s">
        <v>741</v>
      </c>
      <c r="C15" s="57"/>
      <c r="D15" s="404">
        <v>6404448710</v>
      </c>
      <c r="E15" s="405">
        <v>776930940</v>
      </c>
      <c r="F15" s="405">
        <v>0</v>
      </c>
      <c r="G15" s="405">
        <v>337982700</v>
      </c>
      <c r="H15" s="405">
        <v>0</v>
      </c>
      <c r="I15" s="418">
        <v>7519362350</v>
      </c>
    </row>
    <row r="16" spans="1:9" s="48" customFormat="1" ht="11.1" customHeight="1">
      <c r="A16" s="55"/>
      <c r="B16" s="57" t="s">
        <v>742</v>
      </c>
      <c r="C16" s="57"/>
      <c r="D16" s="404">
        <v>-121025520</v>
      </c>
      <c r="E16" s="405">
        <v>-7769310</v>
      </c>
      <c r="F16" s="405">
        <v>0</v>
      </c>
      <c r="G16" s="405">
        <v>-27002890</v>
      </c>
      <c r="H16" s="405">
        <v>0</v>
      </c>
      <c r="I16" s="418">
        <v>-155797720</v>
      </c>
    </row>
    <row r="17" spans="1:9" s="48" customFormat="1" ht="11.1" hidden="1" customHeight="1">
      <c r="A17" s="55"/>
      <c r="B17" s="57" t="s">
        <v>743</v>
      </c>
      <c r="C17" s="57"/>
      <c r="D17" s="404">
        <v>0</v>
      </c>
      <c r="E17" s="405">
        <v>0</v>
      </c>
      <c r="F17" s="405">
        <v>0</v>
      </c>
      <c r="G17" s="405">
        <v>0</v>
      </c>
      <c r="H17" s="405">
        <v>0</v>
      </c>
      <c r="I17" s="418">
        <v>0</v>
      </c>
    </row>
    <row r="18" spans="1:9" s="48" customFormat="1" ht="11.1" customHeight="1">
      <c r="A18" s="55"/>
      <c r="B18" s="57" t="s">
        <v>836</v>
      </c>
      <c r="C18" s="57"/>
      <c r="D18" s="404">
        <v>0</v>
      </c>
      <c r="E18" s="405">
        <v>476161130</v>
      </c>
      <c r="F18" s="405">
        <v>0</v>
      </c>
      <c r="G18" s="405">
        <v>0</v>
      </c>
      <c r="H18" s="405">
        <v>0</v>
      </c>
      <c r="I18" s="418">
        <v>476161130</v>
      </c>
    </row>
    <row r="19" spans="1:9" s="48" customFormat="1" ht="11.1" customHeight="1">
      <c r="A19" s="55"/>
      <c r="B19" s="57" t="s">
        <v>837</v>
      </c>
      <c r="C19" s="57"/>
      <c r="D19" s="404">
        <v>0</v>
      </c>
      <c r="E19" s="405">
        <v>-4761610</v>
      </c>
      <c r="F19" s="405">
        <v>0</v>
      </c>
      <c r="G19" s="405">
        <v>0</v>
      </c>
      <c r="H19" s="405">
        <v>0</v>
      </c>
      <c r="I19" s="418">
        <v>-4761610</v>
      </c>
    </row>
    <row r="20" spans="1:9" s="58" customFormat="1" ht="11.1" customHeight="1">
      <c r="A20" s="55"/>
      <c r="B20" s="224" t="s">
        <v>567</v>
      </c>
      <c r="C20" s="224"/>
      <c r="D20" s="404">
        <v>340913240</v>
      </c>
      <c r="E20" s="405">
        <v>0</v>
      </c>
      <c r="F20" s="405">
        <v>0</v>
      </c>
      <c r="G20" s="405">
        <v>83255050</v>
      </c>
      <c r="H20" s="405">
        <v>0</v>
      </c>
      <c r="I20" s="418">
        <v>424168290</v>
      </c>
    </row>
    <row r="21" spans="1:9" s="48" customFormat="1" ht="11.1" customHeight="1">
      <c r="A21" s="55"/>
      <c r="B21" s="224" t="s">
        <v>568</v>
      </c>
      <c r="C21" s="224"/>
      <c r="D21" s="404">
        <v>2868179110</v>
      </c>
      <c r="E21" s="405">
        <v>183415800</v>
      </c>
      <c r="F21" s="405">
        <v>56360980</v>
      </c>
      <c r="G21" s="405">
        <v>17110810</v>
      </c>
      <c r="H21" s="405">
        <v>0</v>
      </c>
      <c r="I21" s="418">
        <v>3125066700</v>
      </c>
    </row>
    <row r="22" spans="1:9" s="48" customFormat="1" ht="11.1" customHeight="1">
      <c r="A22" s="55"/>
      <c r="B22" s="253"/>
      <c r="C22" s="253"/>
      <c r="D22" s="404"/>
      <c r="E22" s="405"/>
      <c r="F22" s="405"/>
      <c r="G22" s="405"/>
      <c r="H22" s="405" t="s">
        <v>1673</v>
      </c>
      <c r="I22" s="417"/>
    </row>
    <row r="23" spans="1:9" s="54" customFormat="1" ht="11.1" customHeight="1">
      <c r="A23" s="52" t="s">
        <v>744</v>
      </c>
      <c r="B23" s="53"/>
      <c r="C23" s="53"/>
      <c r="D23" s="406">
        <v>3366237000</v>
      </c>
      <c r="E23" s="407">
        <v>106345220</v>
      </c>
      <c r="F23" s="407">
        <v>1930000000</v>
      </c>
      <c r="G23" s="407">
        <v>0</v>
      </c>
      <c r="H23" s="407">
        <v>0</v>
      </c>
      <c r="I23" s="417">
        <v>5402582220</v>
      </c>
    </row>
    <row r="24" spans="1:9" s="48" customFormat="1" ht="11.1" customHeight="1">
      <c r="A24" s="55"/>
      <c r="B24" s="253" t="s">
        <v>745</v>
      </c>
      <c r="C24" s="253"/>
      <c r="D24" s="404">
        <v>0</v>
      </c>
      <c r="E24" s="405">
        <v>0</v>
      </c>
      <c r="F24" s="405">
        <v>1930000000</v>
      </c>
      <c r="G24" s="405">
        <v>0</v>
      </c>
      <c r="H24" s="405">
        <v>0</v>
      </c>
      <c r="I24" s="418">
        <v>1930000000</v>
      </c>
    </row>
    <row r="25" spans="1:9" s="58" customFormat="1" ht="11.1" customHeight="1">
      <c r="A25" s="55"/>
      <c r="B25" s="253" t="s">
        <v>838</v>
      </c>
      <c r="C25" s="253"/>
      <c r="D25" s="404">
        <v>2708137000</v>
      </c>
      <c r="E25" s="405">
        <v>107419410</v>
      </c>
      <c r="F25" s="405">
        <v>0</v>
      </c>
      <c r="G25" s="405">
        <v>0</v>
      </c>
      <c r="H25" s="405">
        <v>0</v>
      </c>
      <c r="I25" s="418">
        <v>2815556410</v>
      </c>
    </row>
    <row r="26" spans="1:9" s="58" customFormat="1" ht="11.1" customHeight="1">
      <c r="A26" s="55"/>
      <c r="B26" s="253" t="s">
        <v>839</v>
      </c>
      <c r="C26" s="253"/>
      <c r="D26" s="404">
        <v>0</v>
      </c>
      <c r="E26" s="405">
        <v>-1074190</v>
      </c>
      <c r="F26" s="405">
        <v>0</v>
      </c>
      <c r="G26" s="405">
        <v>0</v>
      </c>
      <c r="H26" s="405">
        <v>0</v>
      </c>
      <c r="I26" s="418">
        <v>-1074190</v>
      </c>
    </row>
    <row r="27" spans="1:9" s="58" customFormat="1" ht="11.1" customHeight="1">
      <c r="A27" s="55"/>
      <c r="B27" s="253" t="s">
        <v>746</v>
      </c>
      <c r="C27" s="253"/>
      <c r="D27" s="404">
        <v>600000000</v>
      </c>
      <c r="E27" s="405">
        <v>0</v>
      </c>
      <c r="F27" s="405">
        <v>0</v>
      </c>
      <c r="G27" s="405">
        <v>0</v>
      </c>
      <c r="H27" s="405">
        <v>0</v>
      </c>
      <c r="I27" s="418">
        <v>600000000</v>
      </c>
    </row>
    <row r="28" spans="1:9" s="58" customFormat="1" ht="11.1" customHeight="1">
      <c r="A28" s="55"/>
      <c r="B28" s="253" t="s">
        <v>747</v>
      </c>
      <c r="C28" s="253"/>
      <c r="D28" s="404">
        <v>58100000</v>
      </c>
      <c r="E28" s="405">
        <v>0</v>
      </c>
      <c r="F28" s="405">
        <v>0</v>
      </c>
      <c r="G28" s="405">
        <v>0</v>
      </c>
      <c r="H28" s="405">
        <v>0</v>
      </c>
      <c r="I28" s="418">
        <v>58100000</v>
      </c>
    </row>
    <row r="29" spans="1:9" s="48" customFormat="1" ht="11.1" customHeight="1">
      <c r="A29" s="55"/>
      <c r="B29" s="253"/>
      <c r="C29" s="253"/>
      <c r="D29" s="404"/>
      <c r="E29" s="405"/>
      <c r="F29" s="405"/>
      <c r="G29" s="405"/>
      <c r="H29" s="405" t="s">
        <v>1673</v>
      </c>
      <c r="I29" s="417"/>
    </row>
    <row r="30" spans="1:9" s="54" customFormat="1" ht="11.1" customHeight="1">
      <c r="A30" s="52" t="s">
        <v>748</v>
      </c>
      <c r="B30" s="53"/>
      <c r="C30" s="53"/>
      <c r="D30" s="406">
        <v>198789942343</v>
      </c>
      <c r="E30" s="407">
        <v>10362014433</v>
      </c>
      <c r="F30" s="407">
        <v>459492362</v>
      </c>
      <c r="G30" s="407">
        <v>0</v>
      </c>
      <c r="H30" s="407">
        <v>0</v>
      </c>
      <c r="I30" s="417">
        <v>209611449138</v>
      </c>
    </row>
    <row r="31" spans="1:9" s="48" customFormat="1" ht="11.1" customHeight="1">
      <c r="A31" s="55"/>
      <c r="B31" s="253" t="s">
        <v>189</v>
      </c>
      <c r="C31" s="253"/>
      <c r="D31" s="404">
        <v>140235836721</v>
      </c>
      <c r="E31" s="405">
        <v>2211901450</v>
      </c>
      <c r="F31" s="405">
        <v>0</v>
      </c>
      <c r="G31" s="405">
        <v>0</v>
      </c>
      <c r="H31" s="405">
        <v>0</v>
      </c>
      <c r="I31" s="418">
        <v>142447738171</v>
      </c>
    </row>
    <row r="32" spans="1:9" s="48" customFormat="1" ht="11.1" customHeight="1">
      <c r="A32" s="55"/>
      <c r="B32" s="253" t="s">
        <v>190</v>
      </c>
      <c r="C32" s="253"/>
      <c r="D32" s="404">
        <v>28297396730</v>
      </c>
      <c r="E32" s="405">
        <v>0</v>
      </c>
      <c r="F32" s="405">
        <v>0</v>
      </c>
      <c r="G32" s="405">
        <v>0</v>
      </c>
      <c r="H32" s="405">
        <v>0</v>
      </c>
      <c r="I32" s="418">
        <v>28297396730</v>
      </c>
    </row>
    <row r="33" spans="1:9" s="48" customFormat="1" ht="11.1" customHeight="1">
      <c r="A33" s="55"/>
      <c r="B33" s="57" t="s">
        <v>749</v>
      </c>
      <c r="C33" s="57"/>
      <c r="D33" s="404">
        <v>29068237065</v>
      </c>
      <c r="E33" s="405">
        <v>1197150407</v>
      </c>
      <c r="F33" s="405">
        <v>0</v>
      </c>
      <c r="G33" s="405">
        <v>0</v>
      </c>
      <c r="H33" s="405">
        <v>0</v>
      </c>
      <c r="I33" s="418">
        <v>30265387472</v>
      </c>
    </row>
    <row r="34" spans="1:9" s="48" customFormat="1" ht="11.1" customHeight="1">
      <c r="A34" s="55"/>
      <c r="B34" s="253" t="s">
        <v>750</v>
      </c>
      <c r="C34" s="253"/>
      <c r="D34" s="404">
        <v>-12197283747</v>
      </c>
      <c r="E34" s="405">
        <v>-639738424</v>
      </c>
      <c r="F34" s="405">
        <v>0</v>
      </c>
      <c r="G34" s="405">
        <v>0</v>
      </c>
      <c r="H34" s="405">
        <v>0</v>
      </c>
      <c r="I34" s="418">
        <v>-12837022171</v>
      </c>
    </row>
    <row r="35" spans="1:9" s="48" customFormat="1" ht="11.1" customHeight="1">
      <c r="A35" s="55"/>
      <c r="B35" s="253" t="s">
        <v>751</v>
      </c>
      <c r="C35" s="253"/>
      <c r="D35" s="404">
        <v>5813511480</v>
      </c>
      <c r="E35" s="405">
        <v>12213115420</v>
      </c>
      <c r="F35" s="405">
        <v>0</v>
      </c>
      <c r="G35" s="405">
        <v>0</v>
      </c>
      <c r="H35" s="405">
        <v>0</v>
      </c>
      <c r="I35" s="418">
        <v>18026626900</v>
      </c>
    </row>
    <row r="36" spans="1:9" s="48" customFormat="1" ht="11.1" customHeight="1">
      <c r="A36" s="55"/>
      <c r="B36" s="253" t="s">
        <v>0</v>
      </c>
      <c r="C36" s="253"/>
      <c r="D36" s="404">
        <v>-2681360636</v>
      </c>
      <c r="E36" s="405">
        <v>-4637626221</v>
      </c>
      <c r="F36" s="405">
        <v>0</v>
      </c>
      <c r="G36" s="405">
        <v>0</v>
      </c>
      <c r="H36" s="405">
        <v>0</v>
      </c>
      <c r="I36" s="418">
        <v>-7318986857</v>
      </c>
    </row>
    <row r="37" spans="1:9" s="48" customFormat="1" ht="11.1" customHeight="1">
      <c r="A37" s="55"/>
      <c r="B37" s="253" t="s">
        <v>203</v>
      </c>
      <c r="C37" s="253"/>
      <c r="D37" s="404">
        <v>4881832710</v>
      </c>
      <c r="E37" s="405">
        <v>26046890</v>
      </c>
      <c r="F37" s="405">
        <v>654317040</v>
      </c>
      <c r="G37" s="405">
        <v>0</v>
      </c>
      <c r="H37" s="405">
        <v>0</v>
      </c>
      <c r="I37" s="418">
        <v>5562196640</v>
      </c>
    </row>
    <row r="38" spans="1:9" s="48" customFormat="1" ht="11.1" customHeight="1">
      <c r="A38" s="55"/>
      <c r="B38" s="253" t="s">
        <v>1</v>
      </c>
      <c r="C38" s="253"/>
      <c r="D38" s="404">
        <v>-2158131418</v>
      </c>
      <c r="E38" s="405">
        <v>-10852870</v>
      </c>
      <c r="F38" s="405">
        <v>-200569985</v>
      </c>
      <c r="G38" s="405">
        <v>0</v>
      </c>
      <c r="H38" s="405">
        <v>0</v>
      </c>
      <c r="I38" s="418">
        <v>-2369554273</v>
      </c>
    </row>
    <row r="39" spans="1:9" s="48" customFormat="1" ht="11.1" customHeight="1">
      <c r="A39" s="55"/>
      <c r="B39" s="253" t="s">
        <v>752</v>
      </c>
      <c r="C39" s="253"/>
      <c r="D39" s="404">
        <v>3383021630</v>
      </c>
      <c r="E39" s="405">
        <v>0</v>
      </c>
      <c r="F39" s="405">
        <v>0</v>
      </c>
      <c r="G39" s="405">
        <v>0</v>
      </c>
      <c r="H39" s="405">
        <v>0</v>
      </c>
      <c r="I39" s="418">
        <v>3383021630</v>
      </c>
    </row>
    <row r="40" spans="1:9" s="48" customFormat="1" ht="11.1" customHeight="1">
      <c r="A40" s="55"/>
      <c r="B40" s="253" t="s">
        <v>2</v>
      </c>
      <c r="C40" s="253"/>
      <c r="D40" s="404">
        <v>-1695418499</v>
      </c>
      <c r="E40" s="405">
        <v>0</v>
      </c>
      <c r="F40" s="405">
        <v>0</v>
      </c>
      <c r="G40" s="405">
        <v>0</v>
      </c>
      <c r="H40" s="405">
        <v>0</v>
      </c>
      <c r="I40" s="418">
        <v>-1695418499</v>
      </c>
    </row>
    <row r="41" spans="1:9" s="48" customFormat="1" ht="11.1" customHeight="1">
      <c r="A41" s="55"/>
      <c r="B41" s="253" t="s">
        <v>727</v>
      </c>
      <c r="C41" s="253"/>
      <c r="D41" s="404">
        <v>19043333943</v>
      </c>
      <c r="E41" s="405">
        <v>15042480</v>
      </c>
      <c r="F41" s="405">
        <v>7260000</v>
      </c>
      <c r="G41" s="405">
        <v>0</v>
      </c>
      <c r="H41" s="405">
        <v>0</v>
      </c>
      <c r="I41" s="418">
        <v>19065636423</v>
      </c>
    </row>
    <row r="42" spans="1:9" s="48" customFormat="1" ht="11.1" customHeight="1">
      <c r="A42" s="55"/>
      <c r="B42" s="253" t="s">
        <v>3</v>
      </c>
      <c r="C42" s="253"/>
      <c r="D42" s="404">
        <v>-14332600491</v>
      </c>
      <c r="E42" s="405">
        <v>-13024699</v>
      </c>
      <c r="F42" s="405">
        <v>-1514693</v>
      </c>
      <c r="G42" s="405">
        <v>0</v>
      </c>
      <c r="H42" s="405">
        <v>0</v>
      </c>
      <c r="I42" s="418">
        <v>-14347139883</v>
      </c>
    </row>
    <row r="43" spans="1:9" s="48" customFormat="1" ht="11.1" hidden="1" customHeight="1">
      <c r="A43" s="55"/>
      <c r="B43" s="253" t="s">
        <v>917</v>
      </c>
      <c r="C43" s="253"/>
      <c r="D43" s="404">
        <v>0</v>
      </c>
      <c r="E43" s="405">
        <v>0</v>
      </c>
      <c r="F43" s="405">
        <v>0</v>
      </c>
      <c r="G43" s="405">
        <v>0</v>
      </c>
      <c r="H43" s="405">
        <v>0</v>
      </c>
      <c r="I43" s="418">
        <v>0</v>
      </c>
    </row>
    <row r="44" spans="1:9" s="48" customFormat="1" ht="11.1" hidden="1" customHeight="1">
      <c r="A44" s="55"/>
      <c r="B44" s="253" t="s">
        <v>918</v>
      </c>
      <c r="C44" s="253"/>
      <c r="D44" s="404">
        <v>0</v>
      </c>
      <c r="E44" s="405">
        <v>0</v>
      </c>
      <c r="F44" s="405">
        <v>0</v>
      </c>
      <c r="G44" s="405">
        <v>0</v>
      </c>
      <c r="H44" s="405">
        <v>0</v>
      </c>
      <c r="I44" s="418">
        <v>0</v>
      </c>
    </row>
    <row r="45" spans="1:9" s="48" customFormat="1" ht="11.1" customHeight="1">
      <c r="A45" s="55"/>
      <c r="B45" s="253" t="s">
        <v>180</v>
      </c>
      <c r="C45" s="253"/>
      <c r="D45" s="404">
        <v>180015310</v>
      </c>
      <c r="E45" s="405">
        <v>0</v>
      </c>
      <c r="F45" s="405">
        <v>0</v>
      </c>
      <c r="G45" s="405">
        <v>0</v>
      </c>
      <c r="H45" s="405">
        <v>0</v>
      </c>
      <c r="I45" s="418">
        <v>180015310</v>
      </c>
    </row>
    <row r="46" spans="1:9" s="48" customFormat="1" ht="11.1" customHeight="1">
      <c r="A46" s="55"/>
      <c r="B46" s="253" t="s">
        <v>181</v>
      </c>
      <c r="C46" s="253"/>
      <c r="D46" s="404">
        <v>-39380785</v>
      </c>
      <c r="E46" s="405">
        <v>0</v>
      </c>
      <c r="F46" s="405">
        <v>0</v>
      </c>
      <c r="G46" s="405">
        <v>0</v>
      </c>
      <c r="H46" s="405">
        <v>0</v>
      </c>
      <c r="I46" s="418">
        <v>-39380785</v>
      </c>
    </row>
    <row r="47" spans="1:9" s="48" customFormat="1" ht="11.1" customHeight="1">
      <c r="A47" s="55"/>
      <c r="B47" s="253" t="s">
        <v>728</v>
      </c>
      <c r="C47" s="253"/>
      <c r="D47" s="404">
        <v>990932330</v>
      </c>
      <c r="E47" s="405">
        <v>0</v>
      </c>
      <c r="F47" s="405">
        <v>0</v>
      </c>
      <c r="G47" s="405">
        <v>0</v>
      </c>
      <c r="H47" s="405">
        <v>0</v>
      </c>
      <c r="I47" s="418">
        <v>990932330</v>
      </c>
    </row>
    <row r="48" spans="1:9" s="48" customFormat="1" ht="11.1" customHeight="1">
      <c r="A48" s="55"/>
      <c r="B48" s="253"/>
      <c r="C48" s="253"/>
      <c r="D48" s="404"/>
      <c r="E48" s="405"/>
      <c r="F48" s="405"/>
      <c r="G48" s="405"/>
      <c r="H48" s="405" t="s">
        <v>1673</v>
      </c>
      <c r="I48" s="417"/>
    </row>
    <row r="49" spans="1:9" s="54" customFormat="1" ht="11.1" customHeight="1">
      <c r="A49" s="52" t="s">
        <v>729</v>
      </c>
      <c r="B49" s="53"/>
      <c r="C49" s="53"/>
      <c r="D49" s="406">
        <v>227416864808</v>
      </c>
      <c r="E49" s="407">
        <v>222531713</v>
      </c>
      <c r="F49" s="407">
        <v>0</v>
      </c>
      <c r="G49" s="407">
        <v>0</v>
      </c>
      <c r="H49" s="407">
        <v>0</v>
      </c>
      <c r="I49" s="417">
        <v>227639396521</v>
      </c>
    </row>
    <row r="50" spans="1:9" s="48" customFormat="1" ht="11.1" customHeight="1">
      <c r="A50" s="59"/>
      <c r="B50" s="224" t="s">
        <v>569</v>
      </c>
      <c r="C50" s="224"/>
      <c r="D50" s="404">
        <v>15503333100</v>
      </c>
      <c r="E50" s="405">
        <v>0</v>
      </c>
      <c r="F50" s="405">
        <v>0</v>
      </c>
      <c r="G50" s="405">
        <v>0</v>
      </c>
      <c r="H50" s="405">
        <v>0</v>
      </c>
      <c r="I50" s="418">
        <v>15503333100</v>
      </c>
    </row>
    <row r="51" spans="1:9" s="48" customFormat="1" ht="11.1" customHeight="1">
      <c r="A51" s="59"/>
      <c r="B51" s="224" t="s">
        <v>570</v>
      </c>
      <c r="C51" s="224"/>
      <c r="D51" s="404">
        <v>-2271447728</v>
      </c>
      <c r="E51" s="405">
        <v>0</v>
      </c>
      <c r="F51" s="405">
        <v>0</v>
      </c>
      <c r="G51" s="405">
        <v>0</v>
      </c>
      <c r="H51" s="405">
        <v>0</v>
      </c>
      <c r="I51" s="418">
        <v>-2271447728</v>
      </c>
    </row>
    <row r="52" spans="1:9" s="48" customFormat="1" ht="11.1" customHeight="1">
      <c r="A52" s="59"/>
      <c r="B52" s="224" t="s">
        <v>571</v>
      </c>
      <c r="C52" s="224"/>
      <c r="D52" s="404">
        <v>5690518780</v>
      </c>
      <c r="E52" s="405">
        <v>3350000</v>
      </c>
      <c r="F52" s="405">
        <v>0</v>
      </c>
      <c r="G52" s="405">
        <v>0</v>
      </c>
      <c r="H52" s="405">
        <v>0</v>
      </c>
      <c r="I52" s="418">
        <v>5693868780</v>
      </c>
    </row>
    <row r="53" spans="1:9" s="48" customFormat="1" ht="11.1" customHeight="1">
      <c r="A53" s="59"/>
      <c r="B53" s="224" t="s">
        <v>572</v>
      </c>
      <c r="C53" s="224"/>
      <c r="D53" s="404">
        <v>-2396805639</v>
      </c>
      <c r="E53" s="405">
        <v>-1325029</v>
      </c>
      <c r="F53" s="405">
        <v>0</v>
      </c>
      <c r="G53" s="405">
        <v>0</v>
      </c>
      <c r="H53" s="405">
        <v>0</v>
      </c>
      <c r="I53" s="418">
        <v>-2398130668</v>
      </c>
    </row>
    <row r="54" spans="1:9" s="48" customFormat="1" ht="11.1" customHeight="1">
      <c r="A54" s="55"/>
      <c r="B54" s="224" t="s">
        <v>573</v>
      </c>
      <c r="C54" s="224"/>
      <c r="D54" s="404">
        <v>32854679995</v>
      </c>
      <c r="E54" s="405">
        <v>199332940</v>
      </c>
      <c r="F54" s="405">
        <v>0</v>
      </c>
      <c r="G54" s="405">
        <v>0</v>
      </c>
      <c r="H54" s="405">
        <v>0</v>
      </c>
      <c r="I54" s="418">
        <v>33054012935</v>
      </c>
    </row>
    <row r="55" spans="1:9" s="48" customFormat="1" ht="11.1" customHeight="1">
      <c r="A55" s="55"/>
      <c r="B55" s="224" t="s">
        <v>574</v>
      </c>
      <c r="C55" s="224"/>
      <c r="D55" s="404">
        <v>-6792926637</v>
      </c>
      <c r="E55" s="405">
        <v>0</v>
      </c>
      <c r="F55" s="405">
        <v>0</v>
      </c>
      <c r="G55" s="405">
        <v>0</v>
      </c>
      <c r="H55" s="405">
        <v>0</v>
      </c>
      <c r="I55" s="418">
        <v>-6792926637</v>
      </c>
    </row>
    <row r="56" spans="1:9" s="48" customFormat="1" ht="11.1" customHeight="1">
      <c r="A56" s="55"/>
      <c r="B56" s="224" t="s">
        <v>575</v>
      </c>
      <c r="C56" s="224"/>
      <c r="D56" s="404">
        <v>10470554645</v>
      </c>
      <c r="E56" s="405">
        <v>0</v>
      </c>
      <c r="F56" s="405">
        <v>0</v>
      </c>
      <c r="G56" s="405">
        <v>0</v>
      </c>
      <c r="H56" s="405">
        <v>0</v>
      </c>
      <c r="I56" s="418">
        <v>10470554645</v>
      </c>
    </row>
    <row r="57" spans="1:9" s="48" customFormat="1" ht="11.1" customHeight="1">
      <c r="A57" s="55"/>
      <c r="B57" s="224" t="s">
        <v>576</v>
      </c>
      <c r="C57" s="224"/>
      <c r="D57" s="404">
        <v>-2616117893</v>
      </c>
      <c r="E57" s="405">
        <v>0</v>
      </c>
      <c r="F57" s="405">
        <v>0</v>
      </c>
      <c r="G57" s="405">
        <v>0</v>
      </c>
      <c r="H57" s="405">
        <v>0</v>
      </c>
      <c r="I57" s="418">
        <v>-2616117893</v>
      </c>
    </row>
    <row r="58" spans="1:9" s="48" customFormat="1" ht="11.1" hidden="1" customHeight="1">
      <c r="A58" s="55"/>
      <c r="B58" s="224" t="s">
        <v>107</v>
      </c>
      <c r="C58" s="224"/>
      <c r="D58" s="404">
        <v>0</v>
      </c>
      <c r="E58" s="405">
        <v>0</v>
      </c>
      <c r="F58" s="405">
        <v>0</v>
      </c>
      <c r="G58" s="405">
        <v>0</v>
      </c>
      <c r="H58" s="405">
        <v>0</v>
      </c>
      <c r="I58" s="418">
        <v>0</v>
      </c>
    </row>
    <row r="59" spans="1:9" s="48" customFormat="1" ht="11.1" hidden="1" customHeight="1">
      <c r="A59" s="55"/>
      <c r="B59" s="224" t="s">
        <v>108</v>
      </c>
      <c r="C59" s="224"/>
      <c r="D59" s="404">
        <v>0</v>
      </c>
      <c r="E59" s="405">
        <v>0</v>
      </c>
      <c r="F59" s="405">
        <v>0</v>
      </c>
      <c r="G59" s="405">
        <v>0</v>
      </c>
      <c r="H59" s="405">
        <v>0</v>
      </c>
      <c r="I59" s="418">
        <v>0</v>
      </c>
    </row>
    <row r="60" spans="1:9" s="48" customFormat="1" ht="11.1" customHeight="1">
      <c r="A60" s="55"/>
      <c r="B60" s="224" t="s">
        <v>577</v>
      </c>
      <c r="C60" s="224"/>
      <c r="D60" s="404">
        <v>10047371630</v>
      </c>
      <c r="E60" s="405">
        <v>0</v>
      </c>
      <c r="F60" s="405">
        <v>0</v>
      </c>
      <c r="G60" s="405">
        <v>0</v>
      </c>
      <c r="H60" s="405">
        <v>0</v>
      </c>
      <c r="I60" s="418">
        <v>10047371630</v>
      </c>
    </row>
    <row r="61" spans="1:9" s="48" customFormat="1" ht="11.1" customHeight="1">
      <c r="A61" s="55"/>
      <c r="B61" s="224" t="s">
        <v>578</v>
      </c>
      <c r="C61" s="224"/>
      <c r="D61" s="404">
        <v>-394066083</v>
      </c>
      <c r="E61" s="405">
        <v>0</v>
      </c>
      <c r="F61" s="405">
        <v>0</v>
      </c>
      <c r="G61" s="405">
        <v>0</v>
      </c>
      <c r="H61" s="405">
        <v>0</v>
      </c>
      <c r="I61" s="418">
        <v>-394066083</v>
      </c>
    </row>
    <row r="62" spans="1:9" s="48" customFormat="1" ht="11.1" customHeight="1">
      <c r="A62" s="55"/>
      <c r="B62" s="224" t="s">
        <v>579</v>
      </c>
      <c r="C62" s="224"/>
      <c r="D62" s="404">
        <v>31319456289</v>
      </c>
      <c r="E62" s="405">
        <v>0</v>
      </c>
      <c r="F62" s="405">
        <v>0</v>
      </c>
      <c r="G62" s="405">
        <v>0</v>
      </c>
      <c r="H62" s="405">
        <v>0</v>
      </c>
      <c r="I62" s="418">
        <v>31319456289</v>
      </c>
    </row>
    <row r="63" spans="1:9" s="48" customFormat="1" ht="11.1" customHeight="1">
      <c r="A63" s="55"/>
      <c r="B63" s="224" t="s">
        <v>580</v>
      </c>
      <c r="C63" s="224"/>
      <c r="D63" s="404">
        <v>-6969081640</v>
      </c>
      <c r="E63" s="405">
        <v>0</v>
      </c>
      <c r="F63" s="405">
        <v>0</v>
      </c>
      <c r="G63" s="405">
        <v>0</v>
      </c>
      <c r="H63" s="405">
        <v>0</v>
      </c>
      <c r="I63" s="418">
        <v>-6969081640</v>
      </c>
    </row>
    <row r="64" spans="1:9" s="48" customFormat="1" ht="11.1" customHeight="1">
      <c r="A64" s="55"/>
      <c r="B64" s="224" t="s">
        <v>581</v>
      </c>
      <c r="C64" s="224"/>
      <c r="D64" s="404">
        <v>42309339155</v>
      </c>
      <c r="E64" s="405">
        <v>0</v>
      </c>
      <c r="F64" s="405">
        <v>0</v>
      </c>
      <c r="G64" s="405">
        <v>0</v>
      </c>
      <c r="H64" s="405">
        <v>0</v>
      </c>
      <c r="I64" s="418">
        <v>42309339155</v>
      </c>
    </row>
    <row r="65" spans="1:9" s="48" customFormat="1" ht="11.1" customHeight="1">
      <c r="A65" s="55"/>
      <c r="B65" s="224" t="s">
        <v>582</v>
      </c>
      <c r="C65" s="224"/>
      <c r="D65" s="404">
        <v>-6122124372</v>
      </c>
      <c r="E65" s="405">
        <v>0</v>
      </c>
      <c r="F65" s="405">
        <v>0</v>
      </c>
      <c r="G65" s="405">
        <v>0</v>
      </c>
      <c r="H65" s="405">
        <v>0</v>
      </c>
      <c r="I65" s="418">
        <v>-6122124372</v>
      </c>
    </row>
    <row r="66" spans="1:9" s="48" customFormat="1" ht="11.1" customHeight="1">
      <c r="A66" s="55"/>
      <c r="B66" s="224" t="s">
        <v>583</v>
      </c>
      <c r="C66" s="224"/>
      <c r="D66" s="404">
        <v>31702324504</v>
      </c>
      <c r="E66" s="405">
        <v>0</v>
      </c>
      <c r="F66" s="405">
        <v>0</v>
      </c>
      <c r="G66" s="405">
        <v>0</v>
      </c>
      <c r="H66" s="405">
        <v>0</v>
      </c>
      <c r="I66" s="418">
        <v>31702324504</v>
      </c>
    </row>
    <row r="67" spans="1:9" s="48" customFormat="1" ht="11.1" customHeight="1">
      <c r="A67" s="55"/>
      <c r="B67" s="224" t="s">
        <v>584</v>
      </c>
      <c r="C67" s="224"/>
      <c r="D67" s="404">
        <v>-6057231089</v>
      </c>
      <c r="E67" s="405">
        <v>0</v>
      </c>
      <c r="F67" s="405">
        <v>0</v>
      </c>
      <c r="G67" s="405">
        <v>0</v>
      </c>
      <c r="H67" s="405">
        <v>0</v>
      </c>
      <c r="I67" s="418">
        <v>-6057231089</v>
      </c>
    </row>
    <row r="68" spans="1:9" s="48" customFormat="1" ht="11.1" customHeight="1">
      <c r="A68" s="66"/>
      <c r="B68" s="754" t="s">
        <v>585</v>
      </c>
      <c r="C68" s="754"/>
      <c r="D68" s="426">
        <v>14494645021</v>
      </c>
      <c r="E68" s="424">
        <v>0</v>
      </c>
      <c r="F68" s="424">
        <v>0</v>
      </c>
      <c r="G68" s="424">
        <v>0</v>
      </c>
      <c r="H68" s="424">
        <v>0</v>
      </c>
      <c r="I68" s="425">
        <v>14494645021</v>
      </c>
    </row>
    <row r="69" spans="1:9" s="48" customFormat="1" ht="2.25" customHeight="1">
      <c r="A69" s="755"/>
      <c r="B69" s="756"/>
      <c r="C69" s="756"/>
      <c r="D69" s="757"/>
      <c r="E69" s="757"/>
      <c r="F69" s="757"/>
      <c r="G69" s="757"/>
      <c r="H69" s="757"/>
      <c r="I69" s="757"/>
    </row>
    <row r="70" spans="1:9" s="48" customFormat="1" ht="11.1" customHeight="1">
      <c r="A70" s="55"/>
      <c r="B70" s="224" t="s">
        <v>586</v>
      </c>
      <c r="C70" s="224"/>
      <c r="D70" s="404">
        <v>-3938576476</v>
      </c>
      <c r="E70" s="405">
        <v>0</v>
      </c>
      <c r="F70" s="405">
        <v>0</v>
      </c>
      <c r="G70" s="405">
        <v>0</v>
      </c>
      <c r="H70" s="405">
        <v>0</v>
      </c>
      <c r="I70" s="418">
        <v>-3938576476</v>
      </c>
    </row>
    <row r="71" spans="1:9" s="48" customFormat="1" ht="11.1" customHeight="1">
      <c r="A71" s="55"/>
      <c r="B71" s="224" t="s">
        <v>109</v>
      </c>
      <c r="C71" s="224"/>
      <c r="D71" s="404">
        <v>10835515878</v>
      </c>
      <c r="E71" s="405">
        <v>0</v>
      </c>
      <c r="F71" s="405">
        <v>0</v>
      </c>
      <c r="G71" s="405">
        <v>0</v>
      </c>
      <c r="H71" s="405">
        <v>0</v>
      </c>
      <c r="I71" s="418">
        <v>10835515878</v>
      </c>
    </row>
    <row r="72" spans="1:9" s="48" customFormat="1" ht="11.1" customHeight="1">
      <c r="A72" s="55"/>
      <c r="B72" s="224" t="s">
        <v>110</v>
      </c>
      <c r="C72" s="224"/>
      <c r="D72" s="404">
        <v>-2997101966</v>
      </c>
      <c r="E72" s="405">
        <v>0</v>
      </c>
      <c r="F72" s="405">
        <v>0</v>
      </c>
      <c r="G72" s="405">
        <v>0</v>
      </c>
      <c r="H72" s="405">
        <v>0</v>
      </c>
      <c r="I72" s="418">
        <v>-2997101966</v>
      </c>
    </row>
    <row r="73" spans="1:9" s="48" customFormat="1" ht="11.1" customHeight="1">
      <c r="A73" s="55"/>
      <c r="B73" s="224" t="s">
        <v>587</v>
      </c>
      <c r="C73" s="224"/>
      <c r="D73" s="404">
        <v>47951607196</v>
      </c>
      <c r="E73" s="405">
        <v>23970340</v>
      </c>
      <c r="F73" s="405">
        <v>0</v>
      </c>
      <c r="G73" s="405">
        <v>0</v>
      </c>
      <c r="H73" s="405">
        <v>0</v>
      </c>
      <c r="I73" s="418">
        <v>47975577536</v>
      </c>
    </row>
    <row r="74" spans="1:9" s="48" customFormat="1" ht="11.1" customHeight="1">
      <c r="A74" s="55"/>
      <c r="B74" s="224" t="s">
        <v>588</v>
      </c>
      <c r="C74" s="224"/>
      <c r="D74" s="404">
        <v>-3869060002</v>
      </c>
      <c r="E74" s="405">
        <v>-2796538</v>
      </c>
      <c r="F74" s="405">
        <v>0</v>
      </c>
      <c r="G74" s="405">
        <v>0</v>
      </c>
      <c r="H74" s="405">
        <v>0</v>
      </c>
      <c r="I74" s="418">
        <v>-3871856540</v>
      </c>
    </row>
    <row r="75" spans="1:9" s="48" customFormat="1" ht="11.1" customHeight="1">
      <c r="A75" s="55"/>
      <c r="B75" s="225" t="s">
        <v>589</v>
      </c>
      <c r="C75" s="225"/>
      <c r="D75" s="404">
        <v>18662058140</v>
      </c>
      <c r="E75" s="405">
        <v>0</v>
      </c>
      <c r="F75" s="405">
        <v>0</v>
      </c>
      <c r="G75" s="405">
        <v>0</v>
      </c>
      <c r="H75" s="405">
        <v>0</v>
      </c>
      <c r="I75" s="418">
        <v>18662058140</v>
      </c>
    </row>
    <row r="76" spans="1:9" s="48" customFormat="1" ht="11.1" customHeight="1">
      <c r="A76" s="55"/>
      <c r="B76" s="253"/>
      <c r="C76" s="253"/>
      <c r="D76" s="404"/>
      <c r="E76" s="405"/>
      <c r="F76" s="405"/>
      <c r="G76" s="405"/>
      <c r="H76" s="405" t="s">
        <v>1673</v>
      </c>
      <c r="I76" s="417"/>
    </row>
    <row r="77" spans="1:9" s="54" customFormat="1" ht="11.1" customHeight="1">
      <c r="A77" s="52" t="s">
        <v>111</v>
      </c>
      <c r="B77" s="53"/>
      <c r="C77" s="53"/>
      <c r="D77" s="406">
        <v>992209407278</v>
      </c>
      <c r="E77" s="407">
        <v>49429528618</v>
      </c>
      <c r="F77" s="407">
        <v>1807656490</v>
      </c>
      <c r="G77" s="407">
        <v>158479608720</v>
      </c>
      <c r="H77" s="407">
        <v>0</v>
      </c>
      <c r="I77" s="417">
        <v>1201926201106</v>
      </c>
    </row>
    <row r="78" spans="1:9" s="48" customFormat="1" ht="11.1" customHeight="1">
      <c r="A78" s="55"/>
      <c r="B78" s="224" t="s">
        <v>590</v>
      </c>
      <c r="C78" s="224"/>
      <c r="D78" s="404">
        <v>649820670003</v>
      </c>
      <c r="E78" s="405">
        <v>12724665380</v>
      </c>
      <c r="F78" s="405">
        <v>0</v>
      </c>
      <c r="G78" s="405">
        <v>0</v>
      </c>
      <c r="H78" s="405">
        <v>0</v>
      </c>
      <c r="I78" s="418">
        <v>662545335383</v>
      </c>
    </row>
    <row r="79" spans="1:9" s="48" customFormat="1" ht="11.1" customHeight="1">
      <c r="A79" s="55"/>
      <c r="B79" s="224" t="s">
        <v>591</v>
      </c>
      <c r="C79" s="224"/>
      <c r="D79" s="404">
        <v>25487613636</v>
      </c>
      <c r="E79" s="405">
        <v>0</v>
      </c>
      <c r="F79" s="405">
        <v>0</v>
      </c>
      <c r="G79" s="405">
        <v>84851856876</v>
      </c>
      <c r="H79" s="405">
        <v>0</v>
      </c>
      <c r="I79" s="418">
        <v>110339470512</v>
      </c>
    </row>
    <row r="80" spans="1:9" s="48" customFormat="1" ht="11.1" customHeight="1">
      <c r="A80" s="55"/>
      <c r="B80" s="224" t="s">
        <v>592</v>
      </c>
      <c r="C80" s="224"/>
      <c r="D80" s="404">
        <v>-8861722677</v>
      </c>
      <c r="E80" s="405">
        <v>0</v>
      </c>
      <c r="F80" s="405">
        <v>0</v>
      </c>
      <c r="G80" s="405">
        <v>-29106110952</v>
      </c>
      <c r="H80" s="405">
        <v>0</v>
      </c>
      <c r="I80" s="418">
        <v>-37967833629</v>
      </c>
    </row>
    <row r="81" spans="1:9" s="58" customFormat="1" ht="11.1" customHeight="1">
      <c r="A81" s="55"/>
      <c r="B81" s="224" t="s">
        <v>593</v>
      </c>
      <c r="C81" s="224"/>
      <c r="D81" s="404">
        <v>30621352105</v>
      </c>
      <c r="E81" s="405">
        <v>23520143388</v>
      </c>
      <c r="F81" s="405">
        <v>0</v>
      </c>
      <c r="G81" s="405">
        <v>133307260431</v>
      </c>
      <c r="H81" s="405">
        <v>0</v>
      </c>
      <c r="I81" s="418">
        <v>187448755924</v>
      </c>
    </row>
    <row r="82" spans="1:9" s="58" customFormat="1" ht="11.1" customHeight="1">
      <c r="A82" s="55"/>
      <c r="B82" s="224" t="s">
        <v>594</v>
      </c>
      <c r="C82" s="224"/>
      <c r="D82" s="404">
        <v>-8573235667</v>
      </c>
      <c r="E82" s="405">
        <v>-9689950800</v>
      </c>
      <c r="F82" s="405">
        <v>0</v>
      </c>
      <c r="G82" s="405">
        <v>-45576899545</v>
      </c>
      <c r="H82" s="405">
        <v>0</v>
      </c>
      <c r="I82" s="418">
        <v>-63840086012</v>
      </c>
    </row>
    <row r="83" spans="1:9" s="48" customFormat="1" ht="11.1" customHeight="1">
      <c r="A83" s="55"/>
      <c r="B83" s="224" t="s">
        <v>595</v>
      </c>
      <c r="C83" s="224"/>
      <c r="D83" s="404">
        <v>104786656176</v>
      </c>
      <c r="E83" s="405">
        <v>0</v>
      </c>
      <c r="F83" s="405">
        <v>1213537150</v>
      </c>
      <c r="G83" s="405">
        <v>0</v>
      </c>
      <c r="H83" s="405">
        <v>0</v>
      </c>
      <c r="I83" s="418">
        <v>106000193326</v>
      </c>
    </row>
    <row r="84" spans="1:9" s="48" customFormat="1" ht="11.1" customHeight="1">
      <c r="A84" s="55"/>
      <c r="B84" s="224" t="s">
        <v>596</v>
      </c>
      <c r="C84" s="224"/>
      <c r="D84" s="404">
        <v>7540375859</v>
      </c>
      <c r="E84" s="405">
        <v>19080000</v>
      </c>
      <c r="F84" s="405">
        <v>0</v>
      </c>
      <c r="G84" s="405">
        <v>0</v>
      </c>
      <c r="H84" s="405">
        <v>0</v>
      </c>
      <c r="I84" s="418">
        <v>7559455859</v>
      </c>
    </row>
    <row r="85" spans="1:9" s="48" customFormat="1" ht="11.1" customHeight="1">
      <c r="A85" s="55"/>
      <c r="B85" s="224" t="s">
        <v>597</v>
      </c>
      <c r="C85" s="224"/>
      <c r="D85" s="404">
        <v>-3457817220</v>
      </c>
      <c r="E85" s="405">
        <v>-79500</v>
      </c>
      <c r="F85" s="405">
        <v>0</v>
      </c>
      <c r="G85" s="405">
        <v>0</v>
      </c>
      <c r="H85" s="405">
        <v>0</v>
      </c>
      <c r="I85" s="418">
        <v>-3457896720</v>
      </c>
    </row>
    <row r="86" spans="1:9" s="48" customFormat="1" ht="11.1" customHeight="1">
      <c r="A86" s="55"/>
      <c r="B86" s="224" t="s">
        <v>598</v>
      </c>
      <c r="C86" s="224"/>
      <c r="D86" s="404">
        <v>393334720</v>
      </c>
      <c r="E86" s="405">
        <v>0</v>
      </c>
      <c r="F86" s="405">
        <v>0</v>
      </c>
      <c r="G86" s="405">
        <v>0</v>
      </c>
      <c r="H86" s="405">
        <v>0</v>
      </c>
      <c r="I86" s="418">
        <v>393334720</v>
      </c>
    </row>
    <row r="87" spans="1:9" s="48" customFormat="1" ht="11.1" customHeight="1">
      <c r="A87" s="55"/>
      <c r="B87" s="224" t="s">
        <v>599</v>
      </c>
      <c r="C87" s="224"/>
      <c r="D87" s="404">
        <v>-129730121</v>
      </c>
      <c r="E87" s="405">
        <v>0</v>
      </c>
      <c r="F87" s="405">
        <v>0</v>
      </c>
      <c r="G87" s="405">
        <v>0</v>
      </c>
      <c r="H87" s="405">
        <v>0</v>
      </c>
      <c r="I87" s="418">
        <v>-129730121</v>
      </c>
    </row>
    <row r="88" spans="1:9" s="48" customFormat="1" ht="11.1" customHeight="1">
      <c r="A88" s="55"/>
      <c r="B88" s="224" t="s">
        <v>600</v>
      </c>
      <c r="C88" s="224"/>
      <c r="D88" s="404">
        <v>10118093704</v>
      </c>
      <c r="E88" s="405">
        <v>0</v>
      </c>
      <c r="F88" s="405">
        <v>0</v>
      </c>
      <c r="G88" s="405">
        <v>0</v>
      </c>
      <c r="H88" s="405">
        <v>0</v>
      </c>
      <c r="I88" s="418">
        <v>10118093704</v>
      </c>
    </row>
    <row r="89" spans="1:9" s="48" customFormat="1" ht="11.1" customHeight="1">
      <c r="A89" s="55"/>
      <c r="B89" s="224" t="s">
        <v>601</v>
      </c>
      <c r="C89" s="224"/>
      <c r="D89" s="404">
        <v>-3392684551</v>
      </c>
      <c r="E89" s="405">
        <v>0</v>
      </c>
      <c r="F89" s="405">
        <v>0</v>
      </c>
      <c r="G89" s="405">
        <v>0</v>
      </c>
      <c r="H89" s="405">
        <v>0</v>
      </c>
      <c r="I89" s="418">
        <v>-3392684551</v>
      </c>
    </row>
    <row r="90" spans="1:9" s="48" customFormat="1" ht="11.1" hidden="1" customHeight="1">
      <c r="A90" s="55"/>
      <c r="B90" s="224" t="s">
        <v>188</v>
      </c>
      <c r="C90" s="224"/>
      <c r="D90" s="404">
        <v>0</v>
      </c>
      <c r="E90" s="405">
        <v>0</v>
      </c>
      <c r="F90" s="405">
        <v>0</v>
      </c>
      <c r="G90" s="405">
        <v>0</v>
      </c>
      <c r="H90" s="405">
        <v>0</v>
      </c>
      <c r="I90" s="418">
        <v>0</v>
      </c>
    </row>
    <row r="91" spans="1:9" s="48" customFormat="1" ht="11.1" hidden="1" customHeight="1">
      <c r="A91" s="55"/>
      <c r="B91" s="224" t="s">
        <v>919</v>
      </c>
      <c r="C91" s="224"/>
      <c r="D91" s="404">
        <v>0</v>
      </c>
      <c r="E91" s="405">
        <v>0</v>
      </c>
      <c r="F91" s="405">
        <v>0</v>
      </c>
      <c r="G91" s="405">
        <v>0</v>
      </c>
      <c r="H91" s="405">
        <v>0</v>
      </c>
      <c r="I91" s="418">
        <v>0</v>
      </c>
    </row>
    <row r="92" spans="1:9" s="48" customFormat="1" ht="11.1" customHeight="1">
      <c r="A92" s="55"/>
      <c r="B92" s="224" t="s">
        <v>602</v>
      </c>
      <c r="C92" s="224"/>
      <c r="D92" s="404">
        <v>164817238179</v>
      </c>
      <c r="E92" s="405">
        <v>101918330</v>
      </c>
      <c r="F92" s="405">
        <v>575703270</v>
      </c>
      <c r="G92" s="405">
        <v>0</v>
      </c>
      <c r="H92" s="405">
        <v>0</v>
      </c>
      <c r="I92" s="418">
        <v>165494859779</v>
      </c>
    </row>
    <row r="93" spans="1:9" s="48" customFormat="1" ht="11.1" customHeight="1">
      <c r="A93" s="55"/>
      <c r="B93" s="224" t="s">
        <v>603</v>
      </c>
      <c r="C93" s="224"/>
      <c r="D93" s="404">
        <v>-6242898008</v>
      </c>
      <c r="E93" s="405">
        <v>-2099000</v>
      </c>
      <c r="F93" s="405">
        <v>-794050</v>
      </c>
      <c r="G93" s="405">
        <v>0</v>
      </c>
      <c r="H93" s="405">
        <v>0</v>
      </c>
      <c r="I93" s="418">
        <v>-6245791058</v>
      </c>
    </row>
    <row r="94" spans="1:9" s="48" customFormat="1" ht="11.1" customHeight="1">
      <c r="A94" s="55"/>
      <c r="B94" s="224" t="s">
        <v>604</v>
      </c>
      <c r="C94" s="224"/>
      <c r="D94" s="404">
        <v>29282161140</v>
      </c>
      <c r="E94" s="405">
        <v>22755850820</v>
      </c>
      <c r="F94" s="405">
        <v>19210120</v>
      </c>
      <c r="G94" s="405">
        <v>15003501910</v>
      </c>
      <c r="H94" s="405">
        <v>0</v>
      </c>
      <c r="I94" s="418">
        <v>67060723990</v>
      </c>
    </row>
    <row r="95" spans="1:9" s="48" customFormat="1" ht="11.1" customHeight="1">
      <c r="A95" s="55"/>
      <c r="B95" s="253"/>
      <c r="C95" s="253"/>
      <c r="D95" s="404"/>
      <c r="E95" s="405"/>
      <c r="F95" s="405"/>
      <c r="G95" s="405"/>
      <c r="H95" s="405" t="s">
        <v>1673</v>
      </c>
      <c r="I95" s="417"/>
    </row>
    <row r="96" spans="1:9" s="54" customFormat="1" ht="11.1" customHeight="1">
      <c r="A96" s="52" t="s">
        <v>112</v>
      </c>
      <c r="B96" s="53"/>
      <c r="C96" s="53"/>
      <c r="D96" s="406">
        <v>4737294235</v>
      </c>
      <c r="E96" s="407">
        <v>988166438</v>
      </c>
      <c r="F96" s="407">
        <v>41647223</v>
      </c>
      <c r="G96" s="407">
        <v>47024000</v>
      </c>
      <c r="H96" s="407">
        <v>0</v>
      </c>
      <c r="I96" s="417">
        <v>5814131896</v>
      </c>
    </row>
    <row r="97" spans="1:9" s="48" customFormat="1" ht="11.1" customHeight="1">
      <c r="A97" s="59"/>
      <c r="B97" s="253" t="s">
        <v>113</v>
      </c>
      <c r="C97" s="253"/>
      <c r="D97" s="404">
        <v>0</v>
      </c>
      <c r="E97" s="405">
        <v>0</v>
      </c>
      <c r="F97" s="405">
        <v>0</v>
      </c>
      <c r="G97" s="405">
        <v>0</v>
      </c>
      <c r="H97" s="405">
        <v>0</v>
      </c>
      <c r="I97" s="418">
        <v>0</v>
      </c>
    </row>
    <row r="98" spans="1:9" s="48" customFormat="1" ht="11.1" customHeight="1">
      <c r="A98" s="59"/>
      <c r="B98" s="253" t="s">
        <v>114</v>
      </c>
      <c r="C98" s="253"/>
      <c r="D98" s="404">
        <v>484378985</v>
      </c>
      <c r="E98" s="405">
        <v>6529168</v>
      </c>
      <c r="F98" s="405">
        <v>41647223</v>
      </c>
      <c r="G98" s="405">
        <v>47024000</v>
      </c>
      <c r="H98" s="405">
        <v>0</v>
      </c>
      <c r="I98" s="418">
        <v>579579376</v>
      </c>
    </row>
    <row r="99" spans="1:9" s="48" customFormat="1" ht="11.1" customHeight="1">
      <c r="A99" s="59"/>
      <c r="B99" s="253" t="s">
        <v>115</v>
      </c>
      <c r="C99" s="253"/>
      <c r="D99" s="404">
        <v>4252915250</v>
      </c>
      <c r="E99" s="405">
        <v>981637270</v>
      </c>
      <c r="F99" s="405">
        <v>0</v>
      </c>
      <c r="G99" s="405">
        <v>0</v>
      </c>
      <c r="H99" s="405">
        <v>0</v>
      </c>
      <c r="I99" s="418">
        <v>5234552520</v>
      </c>
    </row>
    <row r="100" spans="1:9" s="48" customFormat="1" ht="11.1" customHeight="1">
      <c r="A100" s="55"/>
      <c r="B100" s="253"/>
      <c r="C100" s="57"/>
      <c r="D100" s="404"/>
      <c r="E100" s="405"/>
      <c r="F100" s="405"/>
      <c r="G100" s="405"/>
      <c r="H100" s="405" t="s">
        <v>1673</v>
      </c>
      <c r="I100" s="418"/>
    </row>
    <row r="101" spans="1:9" s="54" customFormat="1" ht="11.1" customHeight="1" thickBot="1">
      <c r="A101" s="60"/>
      <c r="B101" s="975" t="s">
        <v>200</v>
      </c>
      <c r="C101" s="975"/>
      <c r="D101" s="419">
        <v>1500127850114</v>
      </c>
      <c r="E101" s="420">
        <v>68982125542</v>
      </c>
      <c r="F101" s="420">
        <v>8151150178</v>
      </c>
      <c r="G101" s="420">
        <v>176580092530</v>
      </c>
      <c r="H101" s="420">
        <v>0</v>
      </c>
      <c r="I101" s="421">
        <v>1753841218364</v>
      </c>
    </row>
    <row r="102" spans="1:9" s="48" customFormat="1" ht="11.1" customHeight="1" thickTop="1">
      <c r="A102" s="55"/>
      <c r="B102" s="256"/>
      <c r="C102" s="256"/>
      <c r="D102" s="406"/>
      <c r="E102" s="407"/>
      <c r="F102" s="407"/>
      <c r="G102" s="407"/>
      <c r="H102" s="405" t="s">
        <v>1673</v>
      </c>
      <c r="I102" s="418"/>
    </row>
    <row r="103" spans="1:9" s="48" customFormat="1" ht="11.1" customHeight="1">
      <c r="A103" s="973" t="s">
        <v>116</v>
      </c>
      <c r="B103" s="974"/>
      <c r="C103" s="974"/>
      <c r="D103" s="406"/>
      <c r="E103" s="407"/>
      <c r="F103" s="407"/>
      <c r="G103" s="407"/>
      <c r="H103" s="405"/>
      <c r="I103" s="418" t="s">
        <v>712</v>
      </c>
    </row>
    <row r="104" spans="1:9" s="54" customFormat="1" ht="11.1" customHeight="1">
      <c r="A104" s="979" t="s">
        <v>117</v>
      </c>
      <c r="B104" s="980"/>
      <c r="C104" s="980"/>
      <c r="D104" s="406">
        <v>6139811078</v>
      </c>
      <c r="E104" s="407">
        <v>22063662050</v>
      </c>
      <c r="F104" s="407">
        <v>2002360</v>
      </c>
      <c r="G104" s="407">
        <v>6059711667</v>
      </c>
      <c r="H104" s="407">
        <v>0</v>
      </c>
      <c r="I104" s="417">
        <v>34265187155</v>
      </c>
    </row>
    <row r="105" spans="1:9" s="48" customFormat="1" ht="11.1" hidden="1" customHeight="1">
      <c r="A105" s="62"/>
      <c r="B105" s="968" t="s">
        <v>118</v>
      </c>
      <c r="C105" s="968"/>
      <c r="D105" s="404">
        <v>0</v>
      </c>
      <c r="E105" s="405">
        <v>0</v>
      </c>
      <c r="F105" s="405">
        <v>0</v>
      </c>
      <c r="G105" s="405">
        <v>0</v>
      </c>
      <c r="H105" s="405">
        <v>0</v>
      </c>
      <c r="I105" s="418">
        <v>0</v>
      </c>
    </row>
    <row r="106" spans="1:9" s="48" customFormat="1" ht="11.1" customHeight="1">
      <c r="A106" s="62"/>
      <c r="B106" s="968" t="s">
        <v>119</v>
      </c>
      <c r="C106" s="968"/>
      <c r="D106" s="404">
        <v>1100000000</v>
      </c>
      <c r="E106" s="405">
        <v>0</v>
      </c>
      <c r="F106" s="405">
        <v>0</v>
      </c>
      <c r="G106" s="405">
        <v>0</v>
      </c>
      <c r="H106" s="405">
        <v>0</v>
      </c>
      <c r="I106" s="418">
        <v>1100000000</v>
      </c>
    </row>
    <row r="107" spans="1:9" s="58" customFormat="1" ht="11.1" customHeight="1">
      <c r="A107" s="55"/>
      <c r="B107" s="968" t="s">
        <v>120</v>
      </c>
      <c r="C107" s="968"/>
      <c r="D107" s="404">
        <v>5039811078</v>
      </c>
      <c r="E107" s="405">
        <v>22063662050</v>
      </c>
      <c r="F107" s="405">
        <v>2002360</v>
      </c>
      <c r="G107" s="405">
        <v>6059711667</v>
      </c>
      <c r="H107" s="405">
        <v>0</v>
      </c>
      <c r="I107" s="418">
        <v>33165187155</v>
      </c>
    </row>
    <row r="108" spans="1:9" s="48" customFormat="1" ht="11.1" customHeight="1">
      <c r="A108" s="60"/>
      <c r="B108" s="253"/>
      <c r="C108" s="253"/>
      <c r="D108" s="404"/>
      <c r="E108" s="405"/>
      <c r="F108" s="405"/>
      <c r="G108" s="405"/>
      <c r="H108" s="407" t="s">
        <v>1673</v>
      </c>
      <c r="I108" s="417"/>
    </row>
    <row r="109" spans="1:9" s="47" customFormat="1" ht="11.1" customHeight="1">
      <c r="A109" s="60" t="s">
        <v>201</v>
      </c>
      <c r="B109" s="53"/>
      <c r="C109" s="53"/>
      <c r="D109" s="406">
        <v>10800000000</v>
      </c>
      <c r="E109" s="407">
        <v>5300000000</v>
      </c>
      <c r="F109" s="407">
        <v>0</v>
      </c>
      <c r="G109" s="407">
        <v>0</v>
      </c>
      <c r="H109" s="407">
        <v>0</v>
      </c>
      <c r="I109" s="417">
        <v>16100000000</v>
      </c>
    </row>
    <row r="110" spans="1:9" s="58" customFormat="1" ht="11.1" customHeight="1">
      <c r="A110" s="55"/>
      <c r="B110" s="968" t="s">
        <v>121</v>
      </c>
      <c r="C110" s="968"/>
      <c r="D110" s="404">
        <v>10800000000</v>
      </c>
      <c r="E110" s="405">
        <v>5300000000</v>
      </c>
      <c r="F110" s="405">
        <v>0</v>
      </c>
      <c r="G110" s="405">
        <v>0</v>
      </c>
      <c r="H110" s="405">
        <v>0</v>
      </c>
      <c r="I110" s="418">
        <v>16100000000</v>
      </c>
    </row>
    <row r="111" spans="1:9" s="58" customFormat="1" ht="11.1" hidden="1" customHeight="1">
      <c r="A111" s="55"/>
      <c r="B111" s="968" t="s">
        <v>122</v>
      </c>
      <c r="C111" s="968"/>
      <c r="D111" s="404">
        <v>0</v>
      </c>
      <c r="E111" s="405">
        <v>0</v>
      </c>
      <c r="F111" s="405">
        <v>0</v>
      </c>
      <c r="G111" s="405">
        <v>0</v>
      </c>
      <c r="H111" s="405">
        <v>0</v>
      </c>
      <c r="I111" s="418">
        <v>0</v>
      </c>
    </row>
    <row r="112" spans="1:9" s="48" customFormat="1" ht="11.1" customHeight="1">
      <c r="A112" s="60"/>
      <c r="B112" s="253"/>
      <c r="C112" s="253"/>
      <c r="D112" s="404"/>
      <c r="E112" s="405"/>
      <c r="F112" s="405"/>
      <c r="G112" s="405"/>
      <c r="H112" s="407" t="s">
        <v>1673</v>
      </c>
      <c r="I112" s="417"/>
    </row>
    <row r="113" spans="1:9" s="54" customFormat="1" ht="11.1" customHeight="1">
      <c r="A113" s="979" t="s">
        <v>71</v>
      </c>
      <c r="B113" s="980"/>
      <c r="C113" s="980"/>
      <c r="D113" s="406">
        <v>5343798593</v>
      </c>
      <c r="E113" s="407">
        <v>96629990</v>
      </c>
      <c r="F113" s="407">
        <v>0</v>
      </c>
      <c r="G113" s="407">
        <v>42461289057</v>
      </c>
      <c r="H113" s="407">
        <v>0</v>
      </c>
      <c r="I113" s="417">
        <v>47901717640</v>
      </c>
    </row>
    <row r="114" spans="1:9" s="48" customFormat="1" ht="11.1" customHeight="1">
      <c r="A114" s="55"/>
      <c r="B114" s="968" t="s">
        <v>123</v>
      </c>
      <c r="C114" s="968"/>
      <c r="D114" s="404">
        <v>1143107600</v>
      </c>
      <c r="E114" s="405">
        <v>96629990</v>
      </c>
      <c r="F114" s="405">
        <v>0</v>
      </c>
      <c r="G114" s="405">
        <v>35557636</v>
      </c>
      <c r="H114" s="405">
        <v>0</v>
      </c>
      <c r="I114" s="418">
        <v>1275295226</v>
      </c>
    </row>
    <row r="115" spans="1:9" s="48" customFormat="1" ht="11.1" customHeight="1">
      <c r="A115" s="55"/>
      <c r="B115" s="968" t="s">
        <v>124</v>
      </c>
      <c r="C115" s="968"/>
      <c r="D115" s="404">
        <v>4200690993</v>
      </c>
      <c r="E115" s="405">
        <v>0</v>
      </c>
      <c r="F115" s="405">
        <v>0</v>
      </c>
      <c r="G115" s="405">
        <v>42425731421</v>
      </c>
      <c r="H115" s="405">
        <v>0</v>
      </c>
      <c r="I115" s="418">
        <v>46626422414</v>
      </c>
    </row>
    <row r="116" spans="1:9" s="48" customFormat="1" ht="11.1" customHeight="1">
      <c r="A116" s="55"/>
      <c r="B116" s="63"/>
      <c r="C116" s="57"/>
      <c r="D116" s="404"/>
      <c r="E116" s="405"/>
      <c r="F116" s="405"/>
      <c r="G116" s="405"/>
      <c r="H116" s="405"/>
      <c r="I116" s="418" t="s">
        <v>712</v>
      </c>
    </row>
    <row r="117" spans="1:9" s="54" customFormat="1" ht="11.1" customHeight="1" thickBot="1">
      <c r="A117" s="60"/>
      <c r="B117" s="975" t="s">
        <v>202</v>
      </c>
      <c r="C117" s="975"/>
      <c r="D117" s="419">
        <v>22283609671</v>
      </c>
      <c r="E117" s="420">
        <v>27460292040</v>
      </c>
      <c r="F117" s="420">
        <v>2002360</v>
      </c>
      <c r="G117" s="420">
        <v>48521000724</v>
      </c>
      <c r="H117" s="420">
        <v>0</v>
      </c>
      <c r="I117" s="421">
        <v>98266904795</v>
      </c>
    </row>
    <row r="118" spans="1:9" s="48" customFormat="1" ht="11.1" customHeight="1" thickTop="1">
      <c r="A118" s="55"/>
      <c r="B118" s="256"/>
      <c r="C118" s="256"/>
      <c r="D118" s="406"/>
      <c r="E118" s="407"/>
      <c r="F118" s="407"/>
      <c r="G118" s="407"/>
      <c r="H118" s="405"/>
      <c r="I118" s="418" t="s">
        <v>712</v>
      </c>
    </row>
    <row r="119" spans="1:9" s="48" customFormat="1" ht="11.1" customHeight="1">
      <c r="A119" s="973" t="s">
        <v>125</v>
      </c>
      <c r="B119" s="974"/>
      <c r="C119" s="974"/>
      <c r="D119" s="406"/>
      <c r="E119" s="407"/>
      <c r="F119" s="407"/>
      <c r="G119" s="407"/>
      <c r="H119" s="405"/>
      <c r="I119" s="418" t="s">
        <v>712</v>
      </c>
    </row>
    <row r="120" spans="1:9" s="48" customFormat="1" ht="11.1" customHeight="1">
      <c r="A120" s="979" t="s">
        <v>125</v>
      </c>
      <c r="B120" s="980"/>
      <c r="C120" s="980"/>
      <c r="D120" s="399"/>
      <c r="E120" s="389"/>
      <c r="F120" s="389"/>
      <c r="G120" s="389"/>
      <c r="H120" s="389"/>
      <c r="I120" s="418" t="s">
        <v>712</v>
      </c>
    </row>
    <row r="121" spans="1:9" s="48" customFormat="1" ht="11.1" customHeight="1">
      <c r="A121" s="62"/>
      <c r="B121" s="968" t="s">
        <v>126</v>
      </c>
      <c r="C121" s="968"/>
      <c r="D121" s="404">
        <v>1406862812267</v>
      </c>
      <c r="E121" s="405">
        <v>54720603932</v>
      </c>
      <c r="F121" s="405">
        <v>2308796075</v>
      </c>
      <c r="G121" s="405">
        <v>112050068542</v>
      </c>
      <c r="H121" s="402">
        <v>0</v>
      </c>
      <c r="I121" s="418">
        <v>1575942280816</v>
      </c>
    </row>
    <row r="122" spans="1:9" s="48" customFormat="1" ht="11.1" customHeight="1">
      <c r="A122" s="62"/>
      <c r="B122" s="253" t="s">
        <v>127</v>
      </c>
      <c r="C122" s="253"/>
      <c r="D122" s="404">
        <v>0</v>
      </c>
      <c r="E122" s="405">
        <v>0</v>
      </c>
      <c r="F122" s="405">
        <v>5840351743</v>
      </c>
      <c r="G122" s="405">
        <v>0</v>
      </c>
      <c r="H122" s="405">
        <v>0</v>
      </c>
      <c r="I122" s="418">
        <v>5840351743</v>
      </c>
    </row>
    <row r="123" spans="1:9" s="48" customFormat="1" ht="11.1" customHeight="1">
      <c r="A123" s="62"/>
      <c r="B123" s="968" t="s">
        <v>128</v>
      </c>
      <c r="C123" s="968"/>
      <c r="D123" s="404">
        <v>70981428176</v>
      </c>
      <c r="E123" s="405">
        <v>-13198770430</v>
      </c>
      <c r="F123" s="405">
        <v>0</v>
      </c>
      <c r="G123" s="405">
        <v>16009023264</v>
      </c>
      <c r="H123" s="402">
        <v>0</v>
      </c>
      <c r="I123" s="418">
        <v>73791681010</v>
      </c>
    </row>
    <row r="124" spans="1:9" s="48" customFormat="1" ht="11.1" customHeight="1">
      <c r="A124" s="55"/>
      <c r="B124" s="253"/>
      <c r="C124" s="253"/>
      <c r="D124" s="401"/>
      <c r="E124" s="402"/>
      <c r="F124" s="402"/>
      <c r="G124" s="402"/>
      <c r="H124" s="405"/>
      <c r="I124" s="418" t="s">
        <v>712</v>
      </c>
    </row>
    <row r="125" spans="1:9" s="54" customFormat="1" ht="11.1" customHeight="1" thickBot="1">
      <c r="A125" s="60"/>
      <c r="B125" s="975" t="s">
        <v>129</v>
      </c>
      <c r="C125" s="975"/>
      <c r="D125" s="419">
        <v>1477844240443</v>
      </c>
      <c r="E125" s="420">
        <v>41521833502</v>
      </c>
      <c r="F125" s="420">
        <v>8149147818</v>
      </c>
      <c r="G125" s="420">
        <v>128059091806</v>
      </c>
      <c r="H125" s="420">
        <v>0</v>
      </c>
      <c r="I125" s="421">
        <v>1655574313569</v>
      </c>
    </row>
    <row r="126" spans="1:9" s="54" customFormat="1" ht="11.1" customHeight="1" thickTop="1">
      <c r="A126" s="60"/>
      <c r="B126" s="256"/>
      <c r="C126" s="256"/>
      <c r="D126" s="406"/>
      <c r="E126" s="407"/>
      <c r="F126" s="407"/>
      <c r="G126" s="407"/>
      <c r="H126" s="407" t="s">
        <v>1673</v>
      </c>
      <c r="I126" s="417"/>
    </row>
    <row r="127" spans="1:9" s="54" customFormat="1" ht="11.1" customHeight="1">
      <c r="A127" s="60"/>
      <c r="B127" s="64"/>
      <c r="C127" s="65"/>
      <c r="D127" s="406"/>
      <c r="E127" s="407"/>
      <c r="F127" s="407"/>
      <c r="G127" s="407"/>
      <c r="H127" s="407" t="s">
        <v>1673</v>
      </c>
      <c r="I127" s="417"/>
    </row>
    <row r="128" spans="1:9" s="54" customFormat="1" ht="11.1" customHeight="1" thickBot="1">
      <c r="A128" s="60"/>
      <c r="B128" s="975" t="s">
        <v>130</v>
      </c>
      <c r="C128" s="975"/>
      <c r="D128" s="419">
        <v>1500127850114</v>
      </c>
      <c r="E128" s="420">
        <v>68982125542</v>
      </c>
      <c r="F128" s="420">
        <v>8151150178</v>
      </c>
      <c r="G128" s="420">
        <v>176580092530</v>
      </c>
      <c r="H128" s="420">
        <v>0</v>
      </c>
      <c r="I128" s="421">
        <v>1753841218364</v>
      </c>
    </row>
    <row r="129" spans="1:9" s="48" customFormat="1" ht="11.1" customHeight="1" thickTop="1">
      <c r="A129" s="66"/>
      <c r="B129" s="67"/>
      <c r="C129" s="67"/>
      <c r="D129" s="422"/>
      <c r="E129" s="423"/>
      <c r="F129" s="423"/>
      <c r="G129" s="423"/>
      <c r="H129" s="424"/>
      <c r="I129" s="425"/>
    </row>
  </sheetData>
  <mergeCells count="24">
    <mergeCell ref="A1:I1"/>
    <mergeCell ref="A3:I3"/>
    <mergeCell ref="A4:I4"/>
    <mergeCell ref="A6:C7"/>
    <mergeCell ref="D6:I6"/>
    <mergeCell ref="B115:C115"/>
    <mergeCell ref="A9:C9"/>
    <mergeCell ref="B101:C101"/>
    <mergeCell ref="A103:C103"/>
    <mergeCell ref="A104:C104"/>
    <mergeCell ref="B105:C105"/>
    <mergeCell ref="B106:C106"/>
    <mergeCell ref="B107:C107"/>
    <mergeCell ref="B110:C110"/>
    <mergeCell ref="B111:C111"/>
    <mergeCell ref="A113:C113"/>
    <mergeCell ref="B114:C114"/>
    <mergeCell ref="B128:C128"/>
    <mergeCell ref="B117:C117"/>
    <mergeCell ref="A119:C119"/>
    <mergeCell ref="A120:C120"/>
    <mergeCell ref="B121:C121"/>
    <mergeCell ref="B123:C123"/>
    <mergeCell ref="B125:C125"/>
  </mergeCells>
  <phoneticPr fontId="2" type="noConversion"/>
  <pageMargins left="0.70866141732283472" right="0.70866141732283472" top="0.74803149606299213" bottom="0.74803149606299213" header="0.31496062992125984" footer="0.31496062992125984"/>
  <pageSetup paperSize="9" firstPageNumber="15" orientation="portrait" useFirstPageNumber="1" r:id="rId1"/>
  <headerFoot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7"/>
  <sheetViews>
    <sheetView view="pageBreakPreview" topLeftCell="A92" zoomScaleNormal="100" zoomScaleSheetLayoutView="100" workbookViewId="0">
      <selection activeCell="G108" sqref="G108"/>
    </sheetView>
  </sheetViews>
  <sheetFormatPr defaultColWidth="8.88671875" defaultRowHeight="13.5"/>
  <cols>
    <col min="1" max="2" width="0.88671875" style="770" customWidth="1"/>
    <col min="3" max="3" width="22.44140625" style="770" customWidth="1"/>
    <col min="4" max="8" width="10.33203125" style="801" customWidth="1"/>
    <col min="9" max="16384" width="8.88671875" style="770"/>
  </cols>
  <sheetData>
    <row r="1" spans="1:8" ht="22.5" customHeight="1">
      <c r="A1" s="1004" t="s">
        <v>493</v>
      </c>
      <c r="B1" s="1004"/>
      <c r="C1" s="1004"/>
      <c r="D1" s="1004"/>
      <c r="E1" s="1004"/>
      <c r="F1" s="1004"/>
      <c r="G1" s="1004"/>
      <c r="H1" s="1004"/>
    </row>
    <row r="2" spans="1:8" ht="6" customHeight="1">
      <c r="D2" s="771"/>
      <c r="E2" s="771"/>
      <c r="F2" s="771"/>
      <c r="G2" s="771"/>
      <c r="H2" s="771"/>
    </row>
    <row r="3" spans="1:8" ht="14.25" customHeight="1">
      <c r="A3" s="1005" t="s">
        <v>1322</v>
      </c>
      <c r="B3" s="1005"/>
      <c r="C3" s="1005"/>
      <c r="D3" s="1005"/>
      <c r="E3" s="1005"/>
      <c r="F3" s="1005"/>
      <c r="G3" s="1005"/>
      <c r="H3" s="1005"/>
    </row>
    <row r="4" spans="1:8" ht="14.25" customHeight="1">
      <c r="A4" s="1005" t="s">
        <v>1323</v>
      </c>
      <c r="B4" s="1005"/>
      <c r="C4" s="1005"/>
      <c r="D4" s="1005"/>
      <c r="E4" s="1005"/>
      <c r="F4" s="1005"/>
      <c r="G4" s="1005"/>
      <c r="H4" s="1005"/>
    </row>
    <row r="5" spans="1:8" ht="13.5" customHeight="1">
      <c r="A5" s="652" t="s">
        <v>1097</v>
      </c>
      <c r="D5" s="653"/>
      <c r="E5" s="653"/>
      <c r="F5" s="771"/>
      <c r="G5" s="771"/>
      <c r="H5" s="397" t="s">
        <v>1324</v>
      </c>
    </row>
    <row r="6" spans="1:8" ht="13.5" customHeight="1">
      <c r="A6" s="992" t="s">
        <v>679</v>
      </c>
      <c r="B6" s="993"/>
      <c r="C6" s="994"/>
      <c r="D6" s="1001" t="s">
        <v>1184</v>
      </c>
      <c r="E6" s="1002"/>
      <c r="F6" s="1002"/>
      <c r="G6" s="1002"/>
      <c r="H6" s="1003"/>
    </row>
    <row r="7" spans="1:8" ht="14.25" thickBot="1">
      <c r="A7" s="995"/>
      <c r="B7" s="996"/>
      <c r="C7" s="997"/>
      <c r="D7" s="772" t="s">
        <v>678</v>
      </c>
      <c r="E7" s="773" t="s">
        <v>677</v>
      </c>
      <c r="F7" s="773" t="s">
        <v>676</v>
      </c>
      <c r="G7" s="773" t="s">
        <v>176</v>
      </c>
      <c r="H7" s="774" t="s">
        <v>465</v>
      </c>
    </row>
    <row r="8" spans="1:8" s="781" customFormat="1" ht="3" customHeight="1" thickTop="1">
      <c r="A8" s="775"/>
      <c r="B8" s="776"/>
      <c r="C8" s="777"/>
      <c r="D8" s="778"/>
      <c r="E8" s="779"/>
      <c r="F8" s="779"/>
      <c r="G8" s="779"/>
      <c r="H8" s="780"/>
    </row>
    <row r="9" spans="1:8" s="654" customFormat="1" ht="16.5" customHeight="1">
      <c r="A9" s="998" t="s">
        <v>1592</v>
      </c>
      <c r="B9" s="999"/>
      <c r="C9" s="1000"/>
      <c r="D9" s="399">
        <v>218693256626</v>
      </c>
      <c r="E9" s="782">
        <v>126756289960</v>
      </c>
      <c r="F9" s="782">
        <v>91936966666</v>
      </c>
      <c r="G9" s="783">
        <v>0</v>
      </c>
      <c r="H9" s="784">
        <v>91936966666</v>
      </c>
    </row>
    <row r="10" spans="1:8" ht="16.5" customHeight="1">
      <c r="A10" s="785"/>
      <c r="B10" s="786"/>
      <c r="C10" s="787" t="s">
        <v>1369</v>
      </c>
      <c r="D10" s="401">
        <v>14252474197</v>
      </c>
      <c r="E10" s="788">
        <v>2229711590</v>
      </c>
      <c r="F10" s="788">
        <v>12022762607</v>
      </c>
      <c r="G10" s="789">
        <v>0</v>
      </c>
      <c r="H10" s="790">
        <v>12022762607</v>
      </c>
    </row>
    <row r="11" spans="1:8" ht="16.5" customHeight="1">
      <c r="A11" s="785"/>
      <c r="B11" s="786"/>
      <c r="C11" s="787" t="s">
        <v>1370</v>
      </c>
      <c r="D11" s="401">
        <v>1354576668</v>
      </c>
      <c r="E11" s="788">
        <v>140000160</v>
      </c>
      <c r="F11" s="788">
        <v>1214576508</v>
      </c>
      <c r="G11" s="789">
        <v>0</v>
      </c>
      <c r="H11" s="790">
        <v>1214576508</v>
      </c>
    </row>
    <row r="12" spans="1:8" ht="16.5" customHeight="1">
      <c r="A12" s="785"/>
      <c r="B12" s="786"/>
      <c r="C12" s="787" t="s">
        <v>1371</v>
      </c>
      <c r="D12" s="401">
        <v>4485892133</v>
      </c>
      <c r="E12" s="788">
        <v>1401724010</v>
      </c>
      <c r="F12" s="788">
        <v>3084168123</v>
      </c>
      <c r="G12" s="789">
        <v>0</v>
      </c>
      <c r="H12" s="790">
        <v>3084168123</v>
      </c>
    </row>
    <row r="13" spans="1:8" ht="16.5" customHeight="1">
      <c r="A13" s="785"/>
      <c r="B13" s="786"/>
      <c r="C13" s="787" t="s">
        <v>1372</v>
      </c>
      <c r="D13" s="401">
        <v>11165043911</v>
      </c>
      <c r="E13" s="788">
        <v>11440235720</v>
      </c>
      <c r="F13" s="788">
        <v>-275191809</v>
      </c>
      <c r="G13" s="789">
        <v>0</v>
      </c>
      <c r="H13" s="790">
        <v>-275191809</v>
      </c>
    </row>
    <row r="14" spans="1:8" ht="16.5" customHeight="1">
      <c r="A14" s="785"/>
      <c r="B14" s="786"/>
      <c r="C14" s="787" t="s">
        <v>1373</v>
      </c>
      <c r="D14" s="401">
        <v>33096735180</v>
      </c>
      <c r="E14" s="788">
        <v>20027425190</v>
      </c>
      <c r="F14" s="788">
        <v>13069309990</v>
      </c>
      <c r="G14" s="789">
        <v>0</v>
      </c>
      <c r="H14" s="790">
        <v>13069309990</v>
      </c>
    </row>
    <row r="15" spans="1:8" ht="16.5" customHeight="1">
      <c r="A15" s="785"/>
      <c r="B15" s="786"/>
      <c r="C15" s="787" t="s">
        <v>1374</v>
      </c>
      <c r="D15" s="401">
        <v>62886510754</v>
      </c>
      <c r="E15" s="788">
        <v>44667504790</v>
      </c>
      <c r="F15" s="788">
        <v>18219005964</v>
      </c>
      <c r="G15" s="789">
        <v>0</v>
      </c>
      <c r="H15" s="790">
        <v>18219005964</v>
      </c>
    </row>
    <row r="16" spans="1:8" ht="16.5" customHeight="1">
      <c r="A16" s="785"/>
      <c r="B16" s="786"/>
      <c r="C16" s="787" t="s">
        <v>1375</v>
      </c>
      <c r="D16" s="401">
        <v>5925597947</v>
      </c>
      <c r="E16" s="788">
        <v>2878207180</v>
      </c>
      <c r="F16" s="788">
        <v>3047390767</v>
      </c>
      <c r="G16" s="789">
        <v>0</v>
      </c>
      <c r="H16" s="790">
        <v>3047390767</v>
      </c>
    </row>
    <row r="17" spans="1:8" ht="16.5" customHeight="1">
      <c r="A17" s="785"/>
      <c r="B17" s="786"/>
      <c r="C17" s="787" t="s">
        <v>1376</v>
      </c>
      <c r="D17" s="401">
        <v>50757582788</v>
      </c>
      <c r="E17" s="788">
        <v>31779019770</v>
      </c>
      <c r="F17" s="788">
        <v>18978563018</v>
      </c>
      <c r="G17" s="789">
        <v>0</v>
      </c>
      <c r="H17" s="790">
        <v>18978563018</v>
      </c>
    </row>
    <row r="18" spans="1:8" ht="16.5" customHeight="1">
      <c r="A18" s="785"/>
      <c r="B18" s="786"/>
      <c r="C18" s="787" t="s">
        <v>1377</v>
      </c>
      <c r="D18" s="401">
        <v>6808429273</v>
      </c>
      <c r="E18" s="788">
        <v>2538710100</v>
      </c>
      <c r="F18" s="788">
        <v>4269719173</v>
      </c>
      <c r="G18" s="789">
        <v>0</v>
      </c>
      <c r="H18" s="790">
        <v>4269719173</v>
      </c>
    </row>
    <row r="19" spans="1:8" ht="16.5" customHeight="1">
      <c r="A19" s="785"/>
      <c r="B19" s="786"/>
      <c r="C19" s="787" t="s">
        <v>1378</v>
      </c>
      <c r="D19" s="401">
        <v>8054280349</v>
      </c>
      <c r="E19" s="788">
        <v>1196743300</v>
      </c>
      <c r="F19" s="788">
        <v>6857537049</v>
      </c>
      <c r="G19" s="789">
        <v>0</v>
      </c>
      <c r="H19" s="790">
        <v>6857537049</v>
      </c>
    </row>
    <row r="20" spans="1:8" ht="16.5" customHeight="1">
      <c r="A20" s="785"/>
      <c r="B20" s="786"/>
      <c r="C20" s="787" t="s">
        <v>1379</v>
      </c>
      <c r="D20" s="401">
        <v>19906133426</v>
      </c>
      <c r="E20" s="788">
        <v>8457008150</v>
      </c>
      <c r="F20" s="788">
        <v>11449125276</v>
      </c>
      <c r="G20" s="789">
        <v>0</v>
      </c>
      <c r="H20" s="790">
        <v>11449125276</v>
      </c>
    </row>
    <row r="21" spans="1:8" ht="16.5" hidden="1" customHeight="1">
      <c r="A21" s="785"/>
      <c r="B21" s="786"/>
      <c r="C21" s="787" t="s">
        <v>1593</v>
      </c>
      <c r="D21" s="791">
        <v>0</v>
      </c>
      <c r="E21" s="789">
        <v>0</v>
      </c>
      <c r="F21" s="789">
        <v>0</v>
      </c>
      <c r="G21" s="789">
        <v>0</v>
      </c>
      <c r="H21" s="792">
        <v>0</v>
      </c>
    </row>
    <row r="22" spans="1:8" ht="16.5" hidden="1" customHeight="1">
      <c r="A22" s="785"/>
      <c r="B22" s="786"/>
      <c r="C22" s="787" t="s">
        <v>1380</v>
      </c>
      <c r="D22" s="791">
        <v>0</v>
      </c>
      <c r="E22" s="789">
        <v>0</v>
      </c>
      <c r="F22" s="789">
        <v>0</v>
      </c>
      <c r="G22" s="789">
        <v>0</v>
      </c>
      <c r="H22" s="792">
        <v>0</v>
      </c>
    </row>
    <row r="23" spans="1:8" ht="16.5" hidden="1" customHeight="1">
      <c r="A23" s="785"/>
      <c r="B23" s="786"/>
      <c r="C23" s="787" t="s">
        <v>680</v>
      </c>
      <c r="D23" s="791">
        <v>0</v>
      </c>
      <c r="E23" s="789">
        <v>0</v>
      </c>
      <c r="F23" s="789">
        <v>0</v>
      </c>
      <c r="G23" s="789">
        <v>0</v>
      </c>
      <c r="H23" s="792">
        <v>0</v>
      </c>
    </row>
    <row r="24" spans="1:8" s="654" customFormat="1" ht="16.5" customHeight="1">
      <c r="A24" s="998" t="s">
        <v>1594</v>
      </c>
      <c r="B24" s="999"/>
      <c r="C24" s="1000"/>
      <c r="D24" s="793">
        <v>0</v>
      </c>
      <c r="E24" s="783">
        <v>0</v>
      </c>
      <c r="F24" s="782">
        <v>69981440844</v>
      </c>
      <c r="G24" s="782">
        <v>-21868258750</v>
      </c>
      <c r="H24" s="784">
        <v>48113182094</v>
      </c>
    </row>
    <row r="25" spans="1:8" ht="16.5" customHeight="1">
      <c r="A25" s="785"/>
      <c r="B25" s="990" t="s">
        <v>1595</v>
      </c>
      <c r="C25" s="991"/>
      <c r="D25" s="791">
        <v>0</v>
      </c>
      <c r="E25" s="789">
        <v>0</v>
      </c>
      <c r="F25" s="788">
        <v>44884778094</v>
      </c>
      <c r="G25" s="789">
        <v>0</v>
      </c>
      <c r="H25" s="790">
        <v>44884778094</v>
      </c>
    </row>
    <row r="26" spans="1:8" ht="16.5" customHeight="1">
      <c r="A26" s="785"/>
      <c r="B26" s="786"/>
      <c r="C26" s="787" t="s">
        <v>1596</v>
      </c>
      <c r="D26" s="791">
        <v>0</v>
      </c>
      <c r="E26" s="789">
        <v>0</v>
      </c>
      <c r="F26" s="788">
        <v>32876566780</v>
      </c>
      <c r="G26" s="789">
        <v>0</v>
      </c>
      <c r="H26" s="790">
        <v>32876566780</v>
      </c>
    </row>
    <row r="27" spans="1:8" ht="16.5" customHeight="1">
      <c r="A27" s="785"/>
      <c r="B27" s="786"/>
      <c r="C27" s="787" t="s">
        <v>1597</v>
      </c>
      <c r="D27" s="791">
        <v>0</v>
      </c>
      <c r="E27" s="789">
        <v>0</v>
      </c>
      <c r="F27" s="788">
        <v>7494684160</v>
      </c>
      <c r="G27" s="789">
        <v>0</v>
      </c>
      <c r="H27" s="790">
        <v>7494684160</v>
      </c>
    </row>
    <row r="28" spans="1:8" ht="16.5" customHeight="1">
      <c r="A28" s="785"/>
      <c r="B28" s="786"/>
      <c r="C28" s="787" t="s">
        <v>1598</v>
      </c>
      <c r="D28" s="791">
        <v>0</v>
      </c>
      <c r="E28" s="789">
        <v>0</v>
      </c>
      <c r="F28" s="788">
        <v>3577689290</v>
      </c>
      <c r="G28" s="789">
        <v>0</v>
      </c>
      <c r="H28" s="790">
        <v>3577689290</v>
      </c>
    </row>
    <row r="29" spans="1:8" ht="16.5" customHeight="1">
      <c r="A29" s="785"/>
      <c r="B29" s="786"/>
      <c r="C29" s="787" t="s">
        <v>179</v>
      </c>
      <c r="D29" s="791">
        <v>0</v>
      </c>
      <c r="E29" s="789">
        <v>0</v>
      </c>
      <c r="F29" s="788">
        <v>935837864</v>
      </c>
      <c r="G29" s="789">
        <v>0</v>
      </c>
      <c r="H29" s="790">
        <v>935837864</v>
      </c>
    </row>
    <row r="30" spans="1:8" ht="16.5" customHeight="1">
      <c r="A30" s="785"/>
      <c r="B30" s="990" t="s">
        <v>1599</v>
      </c>
      <c r="C30" s="991"/>
      <c r="D30" s="791">
        <v>0</v>
      </c>
      <c r="E30" s="789">
        <v>0</v>
      </c>
      <c r="F30" s="788">
        <v>3210020000</v>
      </c>
      <c r="G30" s="789">
        <v>0</v>
      </c>
      <c r="H30" s="790">
        <v>3210020000</v>
      </c>
    </row>
    <row r="31" spans="1:8" ht="16.5" customHeight="1">
      <c r="A31" s="785"/>
      <c r="B31" s="786"/>
      <c r="C31" s="787" t="s">
        <v>1600</v>
      </c>
      <c r="D31" s="791">
        <v>0</v>
      </c>
      <c r="E31" s="789">
        <v>0</v>
      </c>
      <c r="F31" s="788">
        <v>6983620</v>
      </c>
      <c r="G31" s="789">
        <v>0</v>
      </c>
      <c r="H31" s="790">
        <v>6983620</v>
      </c>
    </row>
    <row r="32" spans="1:8" ht="16.5" customHeight="1">
      <c r="A32" s="785"/>
      <c r="B32" s="786"/>
      <c r="C32" s="787" t="s">
        <v>1601</v>
      </c>
      <c r="D32" s="791">
        <v>0</v>
      </c>
      <c r="E32" s="789">
        <v>0</v>
      </c>
      <c r="F32" s="788">
        <v>318287750</v>
      </c>
      <c r="G32" s="789">
        <v>0</v>
      </c>
      <c r="H32" s="790">
        <v>318287750</v>
      </c>
    </row>
    <row r="33" spans="1:8" ht="16.5" customHeight="1">
      <c r="A33" s="785"/>
      <c r="B33" s="786"/>
      <c r="C33" s="787" t="s">
        <v>1602</v>
      </c>
      <c r="D33" s="791">
        <v>0</v>
      </c>
      <c r="E33" s="789">
        <v>0</v>
      </c>
      <c r="F33" s="788">
        <v>8761600</v>
      </c>
      <c r="G33" s="789">
        <v>0</v>
      </c>
      <c r="H33" s="790">
        <v>8761600</v>
      </c>
    </row>
    <row r="34" spans="1:8" ht="16.5" customHeight="1">
      <c r="A34" s="785"/>
      <c r="B34" s="786"/>
      <c r="C34" s="787" t="s">
        <v>1603</v>
      </c>
      <c r="D34" s="791">
        <v>0</v>
      </c>
      <c r="E34" s="789">
        <v>0</v>
      </c>
      <c r="F34" s="788">
        <v>27784110</v>
      </c>
      <c r="G34" s="789">
        <v>0</v>
      </c>
      <c r="H34" s="790">
        <v>27784110</v>
      </c>
    </row>
    <row r="35" spans="1:8" ht="16.5" customHeight="1">
      <c r="A35" s="785"/>
      <c r="B35" s="786"/>
      <c r="C35" s="787" t="s">
        <v>606</v>
      </c>
      <c r="D35" s="791">
        <v>0</v>
      </c>
      <c r="E35" s="789">
        <v>0</v>
      </c>
      <c r="F35" s="788">
        <v>4853000</v>
      </c>
      <c r="G35" s="789">
        <v>0</v>
      </c>
      <c r="H35" s="790">
        <v>4853000</v>
      </c>
    </row>
    <row r="36" spans="1:8" ht="16.5" customHeight="1">
      <c r="A36" s="785"/>
      <c r="B36" s="786"/>
      <c r="C36" s="787" t="s">
        <v>184</v>
      </c>
      <c r="D36" s="791">
        <v>0</v>
      </c>
      <c r="E36" s="789">
        <v>0</v>
      </c>
      <c r="F36" s="788">
        <v>9171000</v>
      </c>
      <c r="G36" s="789">
        <v>0</v>
      </c>
      <c r="H36" s="790">
        <v>9171000</v>
      </c>
    </row>
    <row r="37" spans="1:8" ht="16.5" customHeight="1">
      <c r="A37" s="785"/>
      <c r="B37" s="786"/>
      <c r="C37" s="787" t="s">
        <v>185</v>
      </c>
      <c r="D37" s="791">
        <v>0</v>
      </c>
      <c r="E37" s="789">
        <v>0</v>
      </c>
      <c r="F37" s="788">
        <v>1306379270</v>
      </c>
      <c r="G37" s="789">
        <v>0</v>
      </c>
      <c r="H37" s="790">
        <v>1306379270</v>
      </c>
    </row>
    <row r="38" spans="1:8" ht="16.5" hidden="1" customHeight="1">
      <c r="A38" s="785"/>
      <c r="B38" s="786"/>
      <c r="C38" s="787" t="s">
        <v>1604</v>
      </c>
      <c r="D38" s="791">
        <v>0</v>
      </c>
      <c r="E38" s="789">
        <v>0</v>
      </c>
      <c r="F38" s="789">
        <v>0</v>
      </c>
      <c r="G38" s="789">
        <v>0</v>
      </c>
      <c r="H38" s="792">
        <v>0</v>
      </c>
    </row>
    <row r="39" spans="1:8" ht="16.5" customHeight="1">
      <c r="A39" s="785"/>
      <c r="B39" s="786"/>
      <c r="C39" s="787" t="s">
        <v>1605</v>
      </c>
      <c r="D39" s="791">
        <v>0</v>
      </c>
      <c r="E39" s="789">
        <v>0</v>
      </c>
      <c r="F39" s="788">
        <v>2736000</v>
      </c>
      <c r="G39" s="789">
        <v>0</v>
      </c>
      <c r="H39" s="790">
        <v>2736000</v>
      </c>
    </row>
    <row r="40" spans="1:8" ht="16.5" customHeight="1">
      <c r="A40" s="785"/>
      <c r="B40" s="786"/>
      <c r="C40" s="787" t="s">
        <v>1606</v>
      </c>
      <c r="D40" s="791">
        <v>0</v>
      </c>
      <c r="E40" s="789">
        <v>0</v>
      </c>
      <c r="F40" s="788">
        <v>128708600</v>
      </c>
      <c r="G40" s="789">
        <v>0</v>
      </c>
      <c r="H40" s="790">
        <v>128708600</v>
      </c>
    </row>
    <row r="41" spans="1:8" ht="16.5" customHeight="1">
      <c r="A41" s="785"/>
      <c r="B41" s="786"/>
      <c r="C41" s="787" t="s">
        <v>1607</v>
      </c>
      <c r="D41" s="791">
        <v>0</v>
      </c>
      <c r="E41" s="789">
        <v>0</v>
      </c>
      <c r="F41" s="788">
        <v>538260</v>
      </c>
      <c r="G41" s="789">
        <v>0</v>
      </c>
      <c r="H41" s="790">
        <v>538260</v>
      </c>
    </row>
    <row r="42" spans="1:8" ht="16.5" customHeight="1">
      <c r="A42" s="785"/>
      <c r="B42" s="786"/>
      <c r="C42" s="787" t="s">
        <v>1608</v>
      </c>
      <c r="D42" s="791">
        <v>0</v>
      </c>
      <c r="E42" s="789">
        <v>0</v>
      </c>
      <c r="F42" s="788">
        <v>7770120</v>
      </c>
      <c r="G42" s="789">
        <v>0</v>
      </c>
      <c r="H42" s="790">
        <v>7770120</v>
      </c>
    </row>
    <row r="43" spans="1:8" ht="16.5" customHeight="1">
      <c r="A43" s="785"/>
      <c r="B43" s="786"/>
      <c r="C43" s="787" t="s">
        <v>1609</v>
      </c>
      <c r="D43" s="791">
        <v>0</v>
      </c>
      <c r="E43" s="789">
        <v>0</v>
      </c>
      <c r="F43" s="788">
        <v>1111328900</v>
      </c>
      <c r="G43" s="789">
        <v>0</v>
      </c>
      <c r="H43" s="790">
        <v>1111328900</v>
      </c>
    </row>
    <row r="44" spans="1:8" ht="16.5" hidden="1" customHeight="1">
      <c r="A44" s="785"/>
      <c r="B44" s="786"/>
      <c r="C44" s="787" t="s">
        <v>1610</v>
      </c>
      <c r="D44" s="791">
        <v>0</v>
      </c>
      <c r="E44" s="789">
        <v>0</v>
      </c>
      <c r="F44" s="789">
        <v>0</v>
      </c>
      <c r="G44" s="789">
        <v>0</v>
      </c>
      <c r="H44" s="792">
        <v>0</v>
      </c>
    </row>
    <row r="45" spans="1:8" ht="16.5" customHeight="1">
      <c r="A45" s="785"/>
      <c r="B45" s="786"/>
      <c r="C45" s="787" t="s">
        <v>1611</v>
      </c>
      <c r="D45" s="791">
        <v>0</v>
      </c>
      <c r="E45" s="789">
        <v>0</v>
      </c>
      <c r="F45" s="788">
        <v>260309770</v>
      </c>
      <c r="G45" s="789">
        <v>0</v>
      </c>
      <c r="H45" s="790">
        <v>260309770</v>
      </c>
    </row>
    <row r="46" spans="1:8" ht="16.5" hidden="1" customHeight="1">
      <c r="A46" s="785"/>
      <c r="B46" s="786"/>
      <c r="C46" s="787" t="s">
        <v>1612</v>
      </c>
      <c r="D46" s="791">
        <v>0</v>
      </c>
      <c r="E46" s="789">
        <v>0</v>
      </c>
      <c r="F46" s="789">
        <v>0</v>
      </c>
      <c r="G46" s="789">
        <v>0</v>
      </c>
      <c r="H46" s="792">
        <v>0</v>
      </c>
    </row>
    <row r="47" spans="1:8" ht="16.5" hidden="1" customHeight="1">
      <c r="A47" s="785"/>
      <c r="B47" s="786"/>
      <c r="C47" s="787" t="s">
        <v>1613</v>
      </c>
      <c r="D47" s="791">
        <v>0</v>
      </c>
      <c r="E47" s="789">
        <v>0</v>
      </c>
      <c r="F47" s="789">
        <v>0</v>
      </c>
      <c r="G47" s="789">
        <v>0</v>
      </c>
      <c r="H47" s="792">
        <v>0</v>
      </c>
    </row>
    <row r="48" spans="1:8" ht="16.5" hidden="1" customHeight="1">
      <c r="A48" s="785"/>
      <c r="B48" s="786"/>
      <c r="C48" s="787" t="s">
        <v>1614</v>
      </c>
      <c r="D48" s="791">
        <v>0</v>
      </c>
      <c r="E48" s="789">
        <v>0</v>
      </c>
      <c r="F48" s="789">
        <v>0</v>
      </c>
      <c r="G48" s="789">
        <v>0</v>
      </c>
      <c r="H48" s="792">
        <v>0</v>
      </c>
    </row>
    <row r="49" spans="1:8" ht="16.5" hidden="1" customHeight="1">
      <c r="A49" s="785"/>
      <c r="B49" s="786"/>
      <c r="C49" s="787" t="s">
        <v>1615</v>
      </c>
      <c r="D49" s="791">
        <v>0</v>
      </c>
      <c r="E49" s="789">
        <v>0</v>
      </c>
      <c r="F49" s="789">
        <v>0</v>
      </c>
      <c r="G49" s="789">
        <v>0</v>
      </c>
      <c r="H49" s="792">
        <v>0</v>
      </c>
    </row>
    <row r="50" spans="1:8" ht="16.5" hidden="1" customHeight="1">
      <c r="A50" s="785"/>
      <c r="B50" s="786"/>
      <c r="C50" s="787" t="s">
        <v>1616</v>
      </c>
      <c r="D50" s="791">
        <v>0</v>
      </c>
      <c r="E50" s="789">
        <v>0</v>
      </c>
      <c r="F50" s="789">
        <v>0</v>
      </c>
      <c r="G50" s="789">
        <v>0</v>
      </c>
      <c r="H50" s="792">
        <v>0</v>
      </c>
    </row>
    <row r="51" spans="1:8" ht="16.5" hidden="1" customHeight="1">
      <c r="A51" s="785"/>
      <c r="B51" s="786"/>
      <c r="C51" s="787" t="s">
        <v>1617</v>
      </c>
      <c r="D51" s="791">
        <v>0</v>
      </c>
      <c r="E51" s="789">
        <v>0</v>
      </c>
      <c r="F51" s="789">
        <v>0</v>
      </c>
      <c r="G51" s="789">
        <v>0</v>
      </c>
      <c r="H51" s="792">
        <v>0</v>
      </c>
    </row>
    <row r="52" spans="1:8" ht="16.5" hidden="1" customHeight="1">
      <c r="A52" s="785"/>
      <c r="B52" s="786"/>
      <c r="C52" s="787" t="s">
        <v>1618</v>
      </c>
      <c r="D52" s="791">
        <v>0</v>
      </c>
      <c r="E52" s="789">
        <v>0</v>
      </c>
      <c r="F52" s="789">
        <v>0</v>
      </c>
      <c r="G52" s="789">
        <v>0</v>
      </c>
      <c r="H52" s="792">
        <v>0</v>
      </c>
    </row>
    <row r="53" spans="1:8" ht="16.5" hidden="1" customHeight="1">
      <c r="A53" s="785"/>
      <c r="B53" s="786"/>
      <c r="C53" s="787" t="s">
        <v>736</v>
      </c>
      <c r="D53" s="791">
        <v>0</v>
      </c>
      <c r="E53" s="789">
        <v>0</v>
      </c>
      <c r="F53" s="789">
        <v>0</v>
      </c>
      <c r="G53" s="789">
        <v>0</v>
      </c>
      <c r="H53" s="792">
        <v>0</v>
      </c>
    </row>
    <row r="54" spans="1:8" ht="16.5" hidden="1" customHeight="1">
      <c r="A54" s="785"/>
      <c r="B54" s="786"/>
      <c r="C54" s="787" t="s">
        <v>880</v>
      </c>
      <c r="D54" s="791">
        <v>0</v>
      </c>
      <c r="E54" s="789">
        <v>0</v>
      </c>
      <c r="F54" s="789">
        <v>0</v>
      </c>
      <c r="G54" s="789">
        <v>0</v>
      </c>
      <c r="H54" s="792">
        <v>0</v>
      </c>
    </row>
    <row r="55" spans="1:8" ht="16.5" hidden="1" customHeight="1">
      <c r="A55" s="785"/>
      <c r="B55" s="786"/>
      <c r="C55" s="787" t="s">
        <v>1619</v>
      </c>
      <c r="D55" s="791">
        <v>0</v>
      </c>
      <c r="E55" s="789">
        <v>0</v>
      </c>
      <c r="F55" s="789">
        <v>0</v>
      </c>
      <c r="G55" s="789">
        <v>0</v>
      </c>
      <c r="H55" s="792">
        <v>0</v>
      </c>
    </row>
    <row r="56" spans="1:8" ht="16.5" customHeight="1">
      <c r="A56" s="785"/>
      <c r="B56" s="786"/>
      <c r="C56" s="787" t="s">
        <v>1620</v>
      </c>
      <c r="D56" s="791">
        <v>0</v>
      </c>
      <c r="E56" s="789">
        <v>0</v>
      </c>
      <c r="F56" s="788">
        <v>16408000</v>
      </c>
      <c r="G56" s="789">
        <v>0</v>
      </c>
      <c r="H56" s="790">
        <v>16408000</v>
      </c>
    </row>
    <row r="57" spans="1:8" ht="16.5" customHeight="1">
      <c r="A57" s="785"/>
      <c r="B57" s="990" t="s">
        <v>1621</v>
      </c>
      <c r="C57" s="991"/>
      <c r="D57" s="791">
        <v>0</v>
      </c>
      <c r="E57" s="789">
        <v>0</v>
      </c>
      <c r="F57" s="788">
        <v>14384000</v>
      </c>
      <c r="G57" s="789">
        <v>0</v>
      </c>
      <c r="H57" s="790">
        <v>14384000</v>
      </c>
    </row>
    <row r="58" spans="1:8" ht="16.5" hidden="1" customHeight="1">
      <c r="A58" s="785"/>
      <c r="B58" s="786"/>
      <c r="C58" s="787" t="s">
        <v>1622</v>
      </c>
      <c r="D58" s="791">
        <v>0</v>
      </c>
      <c r="E58" s="789">
        <v>0</v>
      </c>
      <c r="F58" s="789">
        <v>0</v>
      </c>
      <c r="G58" s="789">
        <v>0</v>
      </c>
      <c r="H58" s="792">
        <v>0</v>
      </c>
    </row>
    <row r="59" spans="1:8" ht="16.5" hidden="1" customHeight="1">
      <c r="A59" s="785"/>
      <c r="B59" s="786"/>
      <c r="C59" s="787" t="s">
        <v>1623</v>
      </c>
      <c r="D59" s="791">
        <v>0</v>
      </c>
      <c r="E59" s="789">
        <v>0</v>
      </c>
      <c r="F59" s="789">
        <v>0</v>
      </c>
      <c r="G59" s="789">
        <v>0</v>
      </c>
      <c r="H59" s="792">
        <v>0</v>
      </c>
    </row>
    <row r="60" spans="1:8" ht="16.5" hidden="1" customHeight="1">
      <c r="A60" s="785"/>
      <c r="B60" s="786"/>
      <c r="C60" s="787" t="s">
        <v>1624</v>
      </c>
      <c r="D60" s="791">
        <v>0</v>
      </c>
      <c r="E60" s="789">
        <v>0</v>
      </c>
      <c r="F60" s="789">
        <v>0</v>
      </c>
      <c r="G60" s="789">
        <v>0</v>
      </c>
      <c r="H60" s="792">
        <v>0</v>
      </c>
    </row>
    <row r="61" spans="1:8" ht="16.5" hidden="1" customHeight="1">
      <c r="A61" s="785"/>
      <c r="B61" s="786"/>
      <c r="C61" s="787" t="s">
        <v>1625</v>
      </c>
      <c r="D61" s="791">
        <v>0</v>
      </c>
      <c r="E61" s="789">
        <v>0</v>
      </c>
      <c r="F61" s="789">
        <v>0</v>
      </c>
      <c r="G61" s="789">
        <v>0</v>
      </c>
      <c r="H61" s="792">
        <v>0</v>
      </c>
    </row>
    <row r="62" spans="1:8" ht="16.5" customHeight="1">
      <c r="A62" s="785"/>
      <c r="B62" s="786"/>
      <c r="C62" s="787" t="s">
        <v>1626</v>
      </c>
      <c r="D62" s="791">
        <v>0</v>
      </c>
      <c r="E62" s="789">
        <v>0</v>
      </c>
      <c r="F62" s="788">
        <v>14384000</v>
      </c>
      <c r="G62" s="789">
        <v>0</v>
      </c>
      <c r="H62" s="790">
        <v>14384000</v>
      </c>
    </row>
    <row r="63" spans="1:8" ht="16.5" hidden="1" customHeight="1">
      <c r="A63" s="785"/>
      <c r="B63" s="786"/>
      <c r="C63" s="787" t="s">
        <v>1627</v>
      </c>
      <c r="D63" s="791">
        <v>0</v>
      </c>
      <c r="E63" s="789">
        <v>0</v>
      </c>
      <c r="F63" s="789">
        <v>0</v>
      </c>
      <c r="G63" s="789">
        <v>0</v>
      </c>
      <c r="H63" s="792">
        <v>0</v>
      </c>
    </row>
    <row r="64" spans="1:8" ht="16.5" hidden="1" customHeight="1">
      <c r="A64" s="785"/>
      <c r="B64" s="786"/>
      <c r="C64" s="787" t="s">
        <v>1628</v>
      </c>
      <c r="D64" s="791">
        <v>0</v>
      </c>
      <c r="E64" s="789">
        <v>0</v>
      </c>
      <c r="F64" s="789">
        <v>0</v>
      </c>
      <c r="G64" s="789">
        <v>0</v>
      </c>
      <c r="H64" s="792">
        <v>0</v>
      </c>
    </row>
    <row r="65" spans="1:8" ht="16.5" customHeight="1">
      <c r="A65" s="785"/>
      <c r="B65" s="990" t="s">
        <v>1629</v>
      </c>
      <c r="C65" s="991"/>
      <c r="D65" s="791">
        <v>0</v>
      </c>
      <c r="E65" s="789">
        <v>0</v>
      </c>
      <c r="F65" s="788">
        <v>21872258750</v>
      </c>
      <c r="G65" s="788">
        <v>-21868258750</v>
      </c>
      <c r="H65" s="790">
        <v>4000000</v>
      </c>
    </row>
    <row r="66" spans="1:8" ht="16.5" customHeight="1">
      <c r="A66" s="785"/>
      <c r="B66" s="786"/>
      <c r="C66" s="787" t="s">
        <v>1630</v>
      </c>
      <c r="D66" s="791">
        <v>0</v>
      </c>
      <c r="E66" s="789">
        <v>0</v>
      </c>
      <c r="F66" s="788">
        <v>4000000</v>
      </c>
      <c r="G66" s="789">
        <v>0</v>
      </c>
      <c r="H66" s="790">
        <v>4000000</v>
      </c>
    </row>
    <row r="67" spans="1:8" ht="16.5" hidden="1" customHeight="1">
      <c r="A67" s="785"/>
      <c r="B67" s="786"/>
      <c r="C67" s="787" t="s">
        <v>1631</v>
      </c>
      <c r="D67" s="791">
        <v>0</v>
      </c>
      <c r="E67" s="789">
        <v>0</v>
      </c>
      <c r="F67" s="789">
        <v>0</v>
      </c>
      <c r="G67" s="789">
        <v>0</v>
      </c>
      <c r="H67" s="792">
        <v>0</v>
      </c>
    </row>
    <row r="68" spans="1:8" ht="16.5" hidden="1" customHeight="1">
      <c r="A68" s="785"/>
      <c r="B68" s="786"/>
      <c r="C68" s="787" t="s">
        <v>1632</v>
      </c>
      <c r="D68" s="791">
        <v>0</v>
      </c>
      <c r="E68" s="789">
        <v>0</v>
      </c>
      <c r="F68" s="789">
        <v>0</v>
      </c>
      <c r="G68" s="789">
        <v>0</v>
      </c>
      <c r="H68" s="792">
        <v>0</v>
      </c>
    </row>
    <row r="69" spans="1:8" ht="16.5" hidden="1" customHeight="1">
      <c r="A69" s="785"/>
      <c r="B69" s="786"/>
      <c r="C69" s="787" t="s">
        <v>1633</v>
      </c>
      <c r="D69" s="791">
        <v>0</v>
      </c>
      <c r="E69" s="789">
        <v>0</v>
      </c>
      <c r="F69" s="789">
        <v>0</v>
      </c>
      <c r="G69" s="789">
        <v>0</v>
      </c>
      <c r="H69" s="792">
        <v>0</v>
      </c>
    </row>
    <row r="70" spans="1:8" ht="16.5" customHeight="1">
      <c r="A70" s="785"/>
      <c r="B70" s="786"/>
      <c r="C70" s="787" t="s">
        <v>1634</v>
      </c>
      <c r="D70" s="791">
        <v>0</v>
      </c>
      <c r="E70" s="789">
        <v>0</v>
      </c>
      <c r="F70" s="788">
        <v>21868258750</v>
      </c>
      <c r="G70" s="788">
        <v>-21868258750</v>
      </c>
      <c r="H70" s="792">
        <v>0</v>
      </c>
    </row>
    <row r="71" spans="1:8" ht="16.5" hidden="1" customHeight="1">
      <c r="A71" s="785"/>
      <c r="B71" s="786"/>
      <c r="C71" s="787" t="s">
        <v>1635</v>
      </c>
      <c r="D71" s="791">
        <v>0</v>
      </c>
      <c r="E71" s="789">
        <v>0</v>
      </c>
      <c r="F71" s="789">
        <v>0</v>
      </c>
      <c r="G71" s="789">
        <v>0</v>
      </c>
      <c r="H71" s="792">
        <v>0</v>
      </c>
    </row>
    <row r="72" spans="1:8" ht="16.5" hidden="1" customHeight="1">
      <c r="A72" s="785"/>
      <c r="B72" s="786"/>
      <c r="C72" s="787" t="s">
        <v>1636</v>
      </c>
      <c r="D72" s="791">
        <v>0</v>
      </c>
      <c r="E72" s="789">
        <v>0</v>
      </c>
      <c r="F72" s="789">
        <v>0</v>
      </c>
      <c r="G72" s="789">
        <v>0</v>
      </c>
      <c r="H72" s="792">
        <v>0</v>
      </c>
    </row>
    <row r="73" spans="1:8" ht="2.1" customHeight="1">
      <c r="A73" s="794"/>
      <c r="B73" s="794"/>
      <c r="C73" s="795"/>
      <c r="D73" s="796"/>
      <c r="E73" s="796"/>
      <c r="F73" s="796"/>
      <c r="G73" s="796"/>
      <c r="H73" s="796"/>
    </row>
    <row r="74" spans="1:8" s="654" customFormat="1" ht="16.5" customHeight="1">
      <c r="A74" s="998" t="s">
        <v>1637</v>
      </c>
      <c r="B74" s="999"/>
      <c r="C74" s="1000"/>
      <c r="D74" s="793">
        <v>0</v>
      </c>
      <c r="E74" s="783">
        <v>0</v>
      </c>
      <c r="F74" s="782">
        <v>25224913270</v>
      </c>
      <c r="G74" s="783">
        <v>0</v>
      </c>
      <c r="H74" s="784">
        <v>25224913270</v>
      </c>
    </row>
    <row r="75" spans="1:8" ht="16.5" customHeight="1">
      <c r="A75" s="785"/>
      <c r="B75" s="990" t="s">
        <v>1638</v>
      </c>
      <c r="C75" s="991"/>
      <c r="D75" s="791">
        <v>0</v>
      </c>
      <c r="E75" s="789">
        <v>0</v>
      </c>
      <c r="F75" s="788">
        <v>2157226729</v>
      </c>
      <c r="G75" s="789">
        <v>0</v>
      </c>
      <c r="H75" s="790">
        <v>2157226729</v>
      </c>
    </row>
    <row r="76" spans="1:8" ht="16.5" customHeight="1">
      <c r="A76" s="785"/>
      <c r="B76" s="786"/>
      <c r="C76" s="787" t="s">
        <v>1049</v>
      </c>
      <c r="D76" s="791">
        <v>0</v>
      </c>
      <c r="E76" s="789">
        <v>0</v>
      </c>
      <c r="F76" s="788">
        <v>2157226729</v>
      </c>
      <c r="G76" s="789">
        <v>0</v>
      </c>
      <c r="H76" s="790">
        <v>2157226729</v>
      </c>
    </row>
    <row r="77" spans="1:8" ht="16.5" customHeight="1">
      <c r="A77" s="785"/>
      <c r="B77" s="990" t="s">
        <v>1639</v>
      </c>
      <c r="C77" s="991"/>
      <c r="D77" s="791">
        <v>0</v>
      </c>
      <c r="E77" s="789">
        <v>0</v>
      </c>
      <c r="F77" s="788">
        <v>23067686541</v>
      </c>
      <c r="G77" s="789">
        <v>0</v>
      </c>
      <c r="H77" s="790">
        <v>23067686541</v>
      </c>
    </row>
    <row r="78" spans="1:8" ht="16.5" hidden="1" customHeight="1">
      <c r="A78" s="785"/>
      <c r="B78" s="786"/>
      <c r="C78" s="787" t="s">
        <v>1640</v>
      </c>
      <c r="D78" s="791">
        <v>0</v>
      </c>
      <c r="E78" s="789">
        <v>0</v>
      </c>
      <c r="F78" s="789">
        <v>0</v>
      </c>
      <c r="G78" s="789">
        <v>0</v>
      </c>
      <c r="H78" s="792">
        <v>0</v>
      </c>
    </row>
    <row r="79" spans="1:8" ht="16.5" customHeight="1">
      <c r="A79" s="785"/>
      <c r="B79" s="786"/>
      <c r="C79" s="787" t="s">
        <v>840</v>
      </c>
      <c r="D79" s="791">
        <v>0</v>
      </c>
      <c r="E79" s="789">
        <v>0</v>
      </c>
      <c r="F79" s="788">
        <v>6000</v>
      </c>
      <c r="G79" s="789">
        <v>0</v>
      </c>
      <c r="H79" s="790">
        <v>6000</v>
      </c>
    </row>
    <row r="80" spans="1:8" ht="16.5" customHeight="1">
      <c r="A80" s="785"/>
      <c r="B80" s="786"/>
      <c r="C80" s="787" t="s">
        <v>1641</v>
      </c>
      <c r="D80" s="791">
        <v>0</v>
      </c>
      <c r="E80" s="789">
        <v>0</v>
      </c>
      <c r="F80" s="788">
        <v>2215367720</v>
      </c>
      <c r="G80" s="789">
        <v>0</v>
      </c>
      <c r="H80" s="790">
        <v>2215367720</v>
      </c>
    </row>
    <row r="81" spans="1:8" ht="16.5" customHeight="1">
      <c r="A81" s="785"/>
      <c r="B81" s="786"/>
      <c r="C81" s="787" t="s">
        <v>1642</v>
      </c>
      <c r="D81" s="791">
        <v>0</v>
      </c>
      <c r="E81" s="789">
        <v>0</v>
      </c>
      <c r="F81" s="788">
        <v>5559543730</v>
      </c>
      <c r="G81" s="789">
        <v>0</v>
      </c>
      <c r="H81" s="790">
        <v>5559543730</v>
      </c>
    </row>
    <row r="82" spans="1:8" ht="16.5" customHeight="1">
      <c r="A82" s="785"/>
      <c r="B82" s="786"/>
      <c r="C82" s="787" t="s">
        <v>1643</v>
      </c>
      <c r="D82" s="791">
        <v>0</v>
      </c>
      <c r="E82" s="789">
        <v>0</v>
      </c>
      <c r="F82" s="788">
        <v>12330737961</v>
      </c>
      <c r="G82" s="789">
        <v>0</v>
      </c>
      <c r="H82" s="790">
        <v>12330737961</v>
      </c>
    </row>
    <row r="83" spans="1:8" ht="16.5" customHeight="1">
      <c r="A83" s="785"/>
      <c r="B83" s="786"/>
      <c r="C83" s="787" t="s">
        <v>1143</v>
      </c>
      <c r="D83" s="791">
        <v>0</v>
      </c>
      <c r="E83" s="789">
        <v>0</v>
      </c>
      <c r="F83" s="788">
        <v>13130000</v>
      </c>
      <c r="G83" s="789">
        <v>0</v>
      </c>
      <c r="H83" s="790">
        <v>13130000</v>
      </c>
    </row>
    <row r="84" spans="1:8" ht="16.5" hidden="1" customHeight="1">
      <c r="A84" s="785"/>
      <c r="B84" s="786"/>
      <c r="C84" s="787" t="s">
        <v>1644</v>
      </c>
      <c r="D84" s="791">
        <v>0</v>
      </c>
      <c r="E84" s="789">
        <v>0</v>
      </c>
      <c r="F84" s="789">
        <v>0</v>
      </c>
      <c r="G84" s="789">
        <v>0</v>
      </c>
      <c r="H84" s="792">
        <v>0</v>
      </c>
    </row>
    <row r="85" spans="1:8" ht="16.5" hidden="1" customHeight="1">
      <c r="A85" s="785"/>
      <c r="B85" s="786"/>
      <c r="C85" s="787" t="s">
        <v>1645</v>
      </c>
      <c r="D85" s="791">
        <v>0</v>
      </c>
      <c r="E85" s="789">
        <v>0</v>
      </c>
      <c r="F85" s="789">
        <v>0</v>
      </c>
      <c r="G85" s="789">
        <v>0</v>
      </c>
      <c r="H85" s="792">
        <v>0</v>
      </c>
    </row>
    <row r="86" spans="1:8" ht="16.5" customHeight="1">
      <c r="A86" s="785"/>
      <c r="B86" s="786"/>
      <c r="C86" s="787" t="s">
        <v>1646</v>
      </c>
      <c r="D86" s="791">
        <v>0</v>
      </c>
      <c r="E86" s="789">
        <v>0</v>
      </c>
      <c r="F86" s="788">
        <v>1998961930</v>
      </c>
      <c r="G86" s="789">
        <v>0</v>
      </c>
      <c r="H86" s="790">
        <v>1998961930</v>
      </c>
    </row>
    <row r="87" spans="1:8" ht="16.5" customHeight="1">
      <c r="A87" s="785"/>
      <c r="B87" s="786"/>
      <c r="C87" s="787" t="s">
        <v>1647</v>
      </c>
      <c r="D87" s="791">
        <v>0</v>
      </c>
      <c r="E87" s="789">
        <v>0</v>
      </c>
      <c r="F87" s="788">
        <v>949939200</v>
      </c>
      <c r="G87" s="789">
        <v>0</v>
      </c>
      <c r="H87" s="790">
        <v>949939200</v>
      </c>
    </row>
    <row r="88" spans="1:8" s="654" customFormat="1" ht="16.5" customHeight="1">
      <c r="A88" s="998" t="s">
        <v>1648</v>
      </c>
      <c r="B88" s="999"/>
      <c r="C88" s="1000"/>
      <c r="D88" s="793">
        <v>0</v>
      </c>
      <c r="E88" s="783">
        <v>0</v>
      </c>
      <c r="F88" s="782">
        <v>21761361490</v>
      </c>
      <c r="G88" s="783">
        <v>0</v>
      </c>
      <c r="H88" s="784">
        <v>21761361490</v>
      </c>
    </row>
    <row r="89" spans="1:8" ht="16.5" customHeight="1">
      <c r="A89" s="785"/>
      <c r="B89" s="990" t="s">
        <v>1649</v>
      </c>
      <c r="C89" s="991"/>
      <c r="D89" s="791">
        <v>0</v>
      </c>
      <c r="E89" s="789">
        <v>0</v>
      </c>
      <c r="F89" s="788">
        <v>18317386696</v>
      </c>
      <c r="G89" s="789">
        <v>0</v>
      </c>
      <c r="H89" s="790">
        <v>18317386696</v>
      </c>
    </row>
    <row r="90" spans="1:8" ht="16.5" customHeight="1">
      <c r="A90" s="785"/>
      <c r="B90" s="786"/>
      <c r="C90" s="787" t="s">
        <v>1650</v>
      </c>
      <c r="D90" s="791">
        <v>0</v>
      </c>
      <c r="E90" s="789">
        <v>0</v>
      </c>
      <c r="F90" s="788">
        <v>1116037112</v>
      </c>
      <c r="G90" s="789">
        <v>0</v>
      </c>
      <c r="H90" s="790">
        <v>1116037112</v>
      </c>
    </row>
    <row r="91" spans="1:8" ht="16.5" customHeight="1">
      <c r="A91" s="785"/>
      <c r="B91" s="786"/>
      <c r="C91" s="787" t="s">
        <v>1651</v>
      </c>
      <c r="D91" s="791">
        <v>0</v>
      </c>
      <c r="E91" s="789">
        <v>0</v>
      </c>
      <c r="F91" s="788">
        <v>17201349584</v>
      </c>
      <c r="G91" s="789">
        <v>0</v>
      </c>
      <c r="H91" s="790">
        <v>17201349584</v>
      </c>
    </row>
    <row r="92" spans="1:8" ht="16.5" customHeight="1">
      <c r="A92" s="785"/>
      <c r="B92" s="990" t="s">
        <v>1652</v>
      </c>
      <c r="C92" s="991"/>
      <c r="D92" s="791">
        <v>0</v>
      </c>
      <c r="E92" s="789">
        <v>0</v>
      </c>
      <c r="F92" s="788">
        <v>3443974794</v>
      </c>
      <c r="G92" s="789">
        <v>0</v>
      </c>
      <c r="H92" s="790">
        <v>3443974794</v>
      </c>
    </row>
    <row r="93" spans="1:8" ht="16.5" customHeight="1">
      <c r="A93" s="785"/>
      <c r="B93" s="786"/>
      <c r="C93" s="787" t="s">
        <v>1653</v>
      </c>
      <c r="D93" s="791">
        <v>0</v>
      </c>
      <c r="E93" s="789">
        <v>0</v>
      </c>
      <c r="F93" s="788">
        <v>558860000</v>
      </c>
      <c r="G93" s="789">
        <v>0</v>
      </c>
      <c r="H93" s="790">
        <v>558860000</v>
      </c>
    </row>
    <row r="94" spans="1:8" ht="16.5" hidden="1" customHeight="1">
      <c r="A94" s="785"/>
      <c r="B94" s="786"/>
      <c r="C94" s="787" t="s">
        <v>1654</v>
      </c>
      <c r="D94" s="791">
        <v>0</v>
      </c>
      <c r="E94" s="789">
        <v>0</v>
      </c>
      <c r="F94" s="789">
        <v>0</v>
      </c>
      <c r="G94" s="789">
        <v>0</v>
      </c>
      <c r="H94" s="792">
        <v>0</v>
      </c>
    </row>
    <row r="95" spans="1:8" ht="16.5" hidden="1" customHeight="1">
      <c r="A95" s="785"/>
      <c r="B95" s="786"/>
      <c r="C95" s="787" t="s">
        <v>1655</v>
      </c>
      <c r="D95" s="791">
        <v>0</v>
      </c>
      <c r="E95" s="789">
        <v>0</v>
      </c>
      <c r="F95" s="789">
        <v>0</v>
      </c>
      <c r="G95" s="789">
        <v>0</v>
      </c>
      <c r="H95" s="792">
        <v>0</v>
      </c>
    </row>
    <row r="96" spans="1:8" ht="16.5" customHeight="1">
      <c r="A96" s="785"/>
      <c r="B96" s="786"/>
      <c r="C96" s="787" t="s">
        <v>1656</v>
      </c>
      <c r="D96" s="791">
        <v>0</v>
      </c>
      <c r="E96" s="789">
        <v>0</v>
      </c>
      <c r="F96" s="788">
        <v>25798060</v>
      </c>
      <c r="G96" s="789">
        <v>0</v>
      </c>
      <c r="H96" s="790">
        <v>25798060</v>
      </c>
    </row>
    <row r="97" spans="1:8" ht="16.5" hidden="1" customHeight="1">
      <c r="A97" s="785"/>
      <c r="B97" s="786"/>
      <c r="C97" s="787" t="s">
        <v>1657</v>
      </c>
      <c r="D97" s="791">
        <v>0</v>
      </c>
      <c r="E97" s="789">
        <v>0</v>
      </c>
      <c r="F97" s="789">
        <v>0</v>
      </c>
      <c r="G97" s="789">
        <v>0</v>
      </c>
      <c r="H97" s="792">
        <v>0</v>
      </c>
    </row>
    <row r="98" spans="1:8" ht="16.5" hidden="1" customHeight="1">
      <c r="A98" s="785"/>
      <c r="B98" s="786"/>
      <c r="C98" s="787" t="s">
        <v>841</v>
      </c>
      <c r="D98" s="791">
        <v>0</v>
      </c>
      <c r="E98" s="789">
        <v>0</v>
      </c>
      <c r="F98" s="789">
        <v>0</v>
      </c>
      <c r="G98" s="789">
        <v>0</v>
      </c>
      <c r="H98" s="792">
        <v>0</v>
      </c>
    </row>
    <row r="99" spans="1:8" ht="16.5" customHeight="1">
      <c r="A99" s="785"/>
      <c r="B99" s="786"/>
      <c r="C99" s="787" t="s">
        <v>1658</v>
      </c>
      <c r="D99" s="791">
        <v>0</v>
      </c>
      <c r="E99" s="789">
        <v>0</v>
      </c>
      <c r="F99" s="788">
        <v>63024434</v>
      </c>
      <c r="G99" s="789">
        <v>0</v>
      </c>
      <c r="H99" s="790">
        <v>63024434</v>
      </c>
    </row>
    <row r="100" spans="1:8" ht="16.5" customHeight="1">
      <c r="A100" s="785"/>
      <c r="B100" s="786"/>
      <c r="C100" s="787" t="s">
        <v>1659</v>
      </c>
      <c r="D100" s="791">
        <v>0</v>
      </c>
      <c r="E100" s="789">
        <v>0</v>
      </c>
      <c r="F100" s="788">
        <v>2796292300</v>
      </c>
      <c r="G100" s="789">
        <v>0</v>
      </c>
      <c r="H100" s="790">
        <v>2796292300</v>
      </c>
    </row>
    <row r="101" spans="1:8" s="654" customFormat="1" ht="16.5" customHeight="1">
      <c r="A101" s="998" t="s">
        <v>1660</v>
      </c>
      <c r="B101" s="999"/>
      <c r="C101" s="1000"/>
      <c r="D101" s="793">
        <v>0</v>
      </c>
      <c r="E101" s="783">
        <v>0</v>
      </c>
      <c r="F101" s="782">
        <v>165381959290</v>
      </c>
      <c r="G101" s="782">
        <v>-21868258750</v>
      </c>
      <c r="H101" s="784">
        <v>143513700540</v>
      </c>
    </row>
    <row r="102" spans="1:8" s="654" customFormat="1" ht="16.5" customHeight="1">
      <c r="A102" s="998" t="s">
        <v>1661</v>
      </c>
      <c r="B102" s="999"/>
      <c r="C102" s="1000"/>
      <c r="D102" s="793">
        <v>0</v>
      </c>
      <c r="E102" s="783">
        <v>0</v>
      </c>
      <c r="F102" s="782">
        <v>230026136960</v>
      </c>
      <c r="G102" s="782">
        <v>-21868258750</v>
      </c>
      <c r="H102" s="784">
        <v>208157878210</v>
      </c>
    </row>
    <row r="103" spans="1:8" ht="16.5" customHeight="1">
      <c r="A103" s="785"/>
      <c r="B103" s="990" t="s">
        <v>1649</v>
      </c>
      <c r="C103" s="991"/>
      <c r="D103" s="791">
        <v>0</v>
      </c>
      <c r="E103" s="789">
        <v>0</v>
      </c>
      <c r="F103" s="788">
        <v>80903839120</v>
      </c>
      <c r="G103" s="789">
        <v>0</v>
      </c>
      <c r="H103" s="790">
        <v>80903839120</v>
      </c>
    </row>
    <row r="104" spans="1:8" ht="16.5" customHeight="1">
      <c r="A104" s="785"/>
      <c r="B104" s="786"/>
      <c r="C104" s="787" t="s">
        <v>1662</v>
      </c>
      <c r="D104" s="791">
        <v>0</v>
      </c>
      <c r="E104" s="789">
        <v>0</v>
      </c>
      <c r="F104" s="788">
        <v>74738747700</v>
      </c>
      <c r="G104" s="789">
        <v>0</v>
      </c>
      <c r="H104" s="790">
        <v>74738747700</v>
      </c>
    </row>
    <row r="105" spans="1:8" ht="16.5" customHeight="1">
      <c r="A105" s="785"/>
      <c r="B105" s="786"/>
      <c r="C105" s="787" t="s">
        <v>1650</v>
      </c>
      <c r="D105" s="791">
        <v>0</v>
      </c>
      <c r="E105" s="789">
        <v>0</v>
      </c>
      <c r="F105" s="788">
        <v>1886873060</v>
      </c>
      <c r="G105" s="789">
        <v>0</v>
      </c>
      <c r="H105" s="790">
        <v>1886873060</v>
      </c>
    </row>
    <row r="106" spans="1:8" ht="16.5" customHeight="1">
      <c r="A106" s="785"/>
      <c r="B106" s="786"/>
      <c r="C106" s="787" t="s">
        <v>1651</v>
      </c>
      <c r="D106" s="791">
        <v>0</v>
      </c>
      <c r="E106" s="789">
        <v>0</v>
      </c>
      <c r="F106" s="788">
        <v>4278218360</v>
      </c>
      <c r="G106" s="789">
        <v>0</v>
      </c>
      <c r="H106" s="790">
        <v>4278218360</v>
      </c>
    </row>
    <row r="107" spans="1:8" ht="16.5" customHeight="1">
      <c r="A107" s="785"/>
      <c r="B107" s="990" t="s">
        <v>1663</v>
      </c>
      <c r="C107" s="991"/>
      <c r="D107" s="791">
        <v>0</v>
      </c>
      <c r="E107" s="789">
        <v>0</v>
      </c>
      <c r="F107" s="788">
        <v>126959248000</v>
      </c>
      <c r="G107" s="789">
        <v>0</v>
      </c>
      <c r="H107" s="790">
        <v>126959248000</v>
      </c>
    </row>
    <row r="108" spans="1:8" ht="16.5" customHeight="1">
      <c r="A108" s="785"/>
      <c r="B108" s="786"/>
      <c r="C108" s="787" t="s">
        <v>1664</v>
      </c>
      <c r="D108" s="791">
        <v>0</v>
      </c>
      <c r="E108" s="789">
        <v>0</v>
      </c>
      <c r="F108" s="788">
        <v>104413701000</v>
      </c>
      <c r="G108" s="789">
        <v>0</v>
      </c>
      <c r="H108" s="790">
        <v>104413701000</v>
      </c>
    </row>
    <row r="109" spans="1:8" ht="16.5" hidden="1" customHeight="1">
      <c r="A109" s="785"/>
      <c r="B109" s="786"/>
      <c r="C109" s="787" t="s">
        <v>1665</v>
      </c>
      <c r="D109" s="791">
        <v>0</v>
      </c>
      <c r="E109" s="789">
        <v>0</v>
      </c>
      <c r="F109" s="789">
        <v>0</v>
      </c>
      <c r="G109" s="789">
        <v>0</v>
      </c>
      <c r="H109" s="792">
        <v>0</v>
      </c>
    </row>
    <row r="110" spans="1:8" ht="16.5" customHeight="1">
      <c r="A110" s="785"/>
      <c r="B110" s="786"/>
      <c r="C110" s="787" t="s">
        <v>1666</v>
      </c>
      <c r="D110" s="791">
        <v>0</v>
      </c>
      <c r="E110" s="789">
        <v>0</v>
      </c>
      <c r="F110" s="788">
        <v>22545547000</v>
      </c>
      <c r="G110" s="789">
        <v>0</v>
      </c>
      <c r="H110" s="790">
        <v>22545547000</v>
      </c>
    </row>
    <row r="111" spans="1:8" ht="16.5" hidden="1" customHeight="1">
      <c r="A111" s="785"/>
      <c r="B111" s="786"/>
      <c r="C111" s="787" t="s">
        <v>1667</v>
      </c>
      <c r="D111" s="791">
        <v>0</v>
      </c>
      <c r="E111" s="789">
        <v>0</v>
      </c>
      <c r="F111" s="789">
        <v>0</v>
      </c>
      <c r="G111" s="789">
        <v>0</v>
      </c>
      <c r="H111" s="792">
        <v>0</v>
      </c>
    </row>
    <row r="112" spans="1:8" ht="16.5" hidden="1" customHeight="1">
      <c r="A112" s="785"/>
      <c r="B112" s="786"/>
      <c r="C112" s="787" t="s">
        <v>1668</v>
      </c>
      <c r="D112" s="791">
        <v>0</v>
      </c>
      <c r="E112" s="789">
        <v>0</v>
      </c>
      <c r="F112" s="789">
        <v>0</v>
      </c>
      <c r="G112" s="789">
        <v>0</v>
      </c>
      <c r="H112" s="792">
        <v>0</v>
      </c>
    </row>
    <row r="113" spans="1:8" ht="16.5" customHeight="1">
      <c r="A113" s="785"/>
      <c r="B113" s="990" t="s">
        <v>1669</v>
      </c>
      <c r="C113" s="991"/>
      <c r="D113" s="791">
        <v>0</v>
      </c>
      <c r="E113" s="789">
        <v>0</v>
      </c>
      <c r="F113" s="788">
        <v>22163049840</v>
      </c>
      <c r="G113" s="788">
        <v>-21868258750</v>
      </c>
      <c r="H113" s="790">
        <v>294791090</v>
      </c>
    </row>
    <row r="114" spans="1:8" ht="16.5" customHeight="1">
      <c r="A114" s="785"/>
      <c r="B114" s="786"/>
      <c r="C114" s="787" t="s">
        <v>1653</v>
      </c>
      <c r="D114" s="791">
        <v>0</v>
      </c>
      <c r="E114" s="789">
        <v>0</v>
      </c>
      <c r="F114" s="788">
        <v>21868258750</v>
      </c>
      <c r="G114" s="788">
        <v>-21868258750</v>
      </c>
      <c r="H114" s="792">
        <v>0</v>
      </c>
    </row>
    <row r="115" spans="1:8" ht="16.5" hidden="1" customHeight="1">
      <c r="A115" s="785"/>
      <c r="B115" s="786"/>
      <c r="C115" s="787" t="s">
        <v>1670</v>
      </c>
      <c r="D115" s="791">
        <v>0</v>
      </c>
      <c r="E115" s="789">
        <v>0</v>
      </c>
      <c r="F115" s="789">
        <v>0</v>
      </c>
      <c r="G115" s="789">
        <v>0</v>
      </c>
      <c r="H115" s="792">
        <v>0</v>
      </c>
    </row>
    <row r="116" spans="1:8" ht="16.5" customHeight="1">
      <c r="A116" s="785"/>
      <c r="B116" s="786"/>
      <c r="C116" s="787" t="s">
        <v>1671</v>
      </c>
      <c r="D116" s="791">
        <v>0</v>
      </c>
      <c r="E116" s="789">
        <v>0</v>
      </c>
      <c r="F116" s="788">
        <v>294791090</v>
      </c>
      <c r="G116" s="789">
        <v>0</v>
      </c>
      <c r="H116" s="790">
        <v>294791090</v>
      </c>
    </row>
    <row r="117" spans="1:8" s="654" customFormat="1" ht="16.5" customHeight="1">
      <c r="A117" s="987" t="s">
        <v>1672</v>
      </c>
      <c r="B117" s="988"/>
      <c r="C117" s="989"/>
      <c r="D117" s="797">
        <v>0</v>
      </c>
      <c r="E117" s="798">
        <v>0</v>
      </c>
      <c r="F117" s="799">
        <v>-64644177670</v>
      </c>
      <c r="G117" s="798">
        <v>0</v>
      </c>
      <c r="H117" s="800">
        <v>-64644177670</v>
      </c>
    </row>
  </sheetData>
  <mergeCells count="23">
    <mergeCell ref="B25:C25"/>
    <mergeCell ref="A24:C24"/>
    <mergeCell ref="A9:C9"/>
    <mergeCell ref="D6:H6"/>
    <mergeCell ref="A1:H1"/>
    <mergeCell ref="A4:H4"/>
    <mergeCell ref="A3:H3"/>
    <mergeCell ref="A117:C117"/>
    <mergeCell ref="B113:C113"/>
    <mergeCell ref="B107:C107"/>
    <mergeCell ref="B103:C103"/>
    <mergeCell ref="A6:C7"/>
    <mergeCell ref="A88:C88"/>
    <mergeCell ref="B77:C77"/>
    <mergeCell ref="B75:C75"/>
    <mergeCell ref="A74:C74"/>
    <mergeCell ref="A102:C102"/>
    <mergeCell ref="A101:C101"/>
    <mergeCell ref="B92:C92"/>
    <mergeCell ref="B89:C89"/>
    <mergeCell ref="B65:C65"/>
    <mergeCell ref="B57:C57"/>
    <mergeCell ref="B30:C30"/>
  </mergeCells>
  <phoneticPr fontId="2" type="noConversion"/>
  <pageMargins left="0.70866141732283472" right="0.70866141732283472" top="0.74803149606299213" bottom="0.74803149606299213" header="0.31496062992125984" footer="0.31496062992125984"/>
  <pageSetup paperSize="9" firstPageNumber="17" orientation="portrait" useFirstPageNumber="1" r:id="rId1"/>
  <headerFoot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8"/>
  <sheetViews>
    <sheetView view="pageLayout" topLeftCell="A116" zoomScaleNormal="100" zoomScaleSheetLayoutView="85" workbookViewId="0">
      <selection activeCell="E62" sqref="E62"/>
    </sheetView>
  </sheetViews>
  <sheetFormatPr defaultColWidth="8.88671875" defaultRowHeight="13.5"/>
  <cols>
    <col min="1" max="2" width="0.88671875" style="770" customWidth="1"/>
    <col min="3" max="3" width="22.44140625" style="770" customWidth="1"/>
    <col min="4" max="8" width="10.33203125" style="801" customWidth="1"/>
    <col min="9" max="16384" width="8.88671875" style="770"/>
  </cols>
  <sheetData>
    <row r="1" spans="1:8" ht="22.5" customHeight="1">
      <c r="A1" s="1004" t="s">
        <v>493</v>
      </c>
      <c r="B1" s="1004"/>
      <c r="C1" s="1004"/>
      <c r="D1" s="1004"/>
      <c r="E1" s="1004"/>
      <c r="F1" s="1004"/>
      <c r="G1" s="1004"/>
      <c r="H1" s="1004"/>
    </row>
    <row r="2" spans="1:8" ht="6" customHeight="1">
      <c r="D2" s="771"/>
      <c r="E2" s="771"/>
      <c r="F2" s="771"/>
      <c r="G2" s="771"/>
      <c r="H2" s="771"/>
    </row>
    <row r="3" spans="1:8" ht="14.25" customHeight="1">
      <c r="A3" s="1005" t="s">
        <v>1322</v>
      </c>
      <c r="B3" s="1005"/>
      <c r="C3" s="1005"/>
      <c r="D3" s="1005"/>
      <c r="E3" s="1005"/>
      <c r="F3" s="1005"/>
      <c r="G3" s="1005"/>
      <c r="H3" s="1005"/>
    </row>
    <row r="4" spans="1:8" ht="14.25" customHeight="1">
      <c r="A4" s="1005" t="s">
        <v>1323</v>
      </c>
      <c r="B4" s="1005"/>
      <c r="C4" s="1005"/>
      <c r="D4" s="1005"/>
      <c r="E4" s="1005"/>
      <c r="F4" s="1005"/>
      <c r="G4" s="1005"/>
      <c r="H4" s="1005"/>
    </row>
    <row r="5" spans="1:8" ht="13.5" customHeight="1">
      <c r="A5" s="652" t="s">
        <v>1097</v>
      </c>
      <c r="D5" s="653"/>
      <c r="E5" s="653"/>
      <c r="F5" s="771"/>
      <c r="G5" s="771"/>
      <c r="H5" s="397" t="s">
        <v>1324</v>
      </c>
    </row>
    <row r="6" spans="1:8" ht="13.5" customHeight="1">
      <c r="A6" s="992" t="s">
        <v>679</v>
      </c>
      <c r="B6" s="993"/>
      <c r="C6" s="994"/>
      <c r="D6" s="1006" t="s">
        <v>1185</v>
      </c>
      <c r="E6" s="1002"/>
      <c r="F6" s="1002"/>
      <c r="G6" s="1002"/>
      <c r="H6" s="1003"/>
    </row>
    <row r="7" spans="1:8" ht="14.25" thickBot="1">
      <c r="A7" s="995"/>
      <c r="B7" s="996"/>
      <c r="C7" s="997"/>
      <c r="D7" s="802" t="s">
        <v>678</v>
      </c>
      <c r="E7" s="773" t="s">
        <v>677</v>
      </c>
      <c r="F7" s="773" t="s">
        <v>676</v>
      </c>
      <c r="G7" s="773" t="s">
        <v>176</v>
      </c>
      <c r="H7" s="774" t="s">
        <v>465</v>
      </c>
    </row>
    <row r="8" spans="1:8" s="781" customFormat="1" ht="3" customHeight="1" thickTop="1">
      <c r="A8" s="775"/>
      <c r="B8" s="776"/>
      <c r="C8" s="777"/>
      <c r="D8" s="779"/>
      <c r="E8" s="779"/>
      <c r="F8" s="779"/>
      <c r="G8" s="779"/>
      <c r="H8" s="780"/>
    </row>
    <row r="9" spans="1:8" s="654" customFormat="1" ht="16.5" customHeight="1">
      <c r="A9" s="998" t="s">
        <v>1592</v>
      </c>
      <c r="B9" s="999"/>
      <c r="C9" s="1000"/>
      <c r="D9" s="803">
        <v>210115498467</v>
      </c>
      <c r="E9" s="782">
        <v>125718551470</v>
      </c>
      <c r="F9" s="782">
        <v>84396946997</v>
      </c>
      <c r="G9" s="783">
        <v>0</v>
      </c>
      <c r="H9" s="784">
        <v>84396946997</v>
      </c>
    </row>
    <row r="10" spans="1:8" ht="16.5" customHeight="1">
      <c r="A10" s="785"/>
      <c r="B10" s="786"/>
      <c r="C10" s="787" t="s">
        <v>1369</v>
      </c>
      <c r="D10" s="804">
        <v>13437229128</v>
      </c>
      <c r="E10" s="788">
        <v>888058180</v>
      </c>
      <c r="F10" s="788">
        <v>12549170948</v>
      </c>
      <c r="G10" s="789">
        <v>0</v>
      </c>
      <c r="H10" s="790">
        <v>12549170948</v>
      </c>
    </row>
    <row r="11" spans="1:8" ht="16.5" customHeight="1">
      <c r="A11" s="785"/>
      <c r="B11" s="786"/>
      <c r="C11" s="787" t="s">
        <v>1370</v>
      </c>
      <c r="D11" s="804">
        <v>1150880134</v>
      </c>
      <c r="E11" s="788">
        <v>485412800</v>
      </c>
      <c r="F11" s="788">
        <v>665467334</v>
      </c>
      <c r="G11" s="789">
        <v>0</v>
      </c>
      <c r="H11" s="790">
        <v>665467334</v>
      </c>
    </row>
    <row r="12" spans="1:8" ht="16.5" customHeight="1">
      <c r="A12" s="785"/>
      <c r="B12" s="786"/>
      <c r="C12" s="787" t="s">
        <v>1371</v>
      </c>
      <c r="D12" s="804">
        <v>4388554680</v>
      </c>
      <c r="E12" s="788">
        <v>777313520</v>
      </c>
      <c r="F12" s="788">
        <v>3611241160</v>
      </c>
      <c r="G12" s="789">
        <v>0</v>
      </c>
      <c r="H12" s="790">
        <v>3611241160</v>
      </c>
    </row>
    <row r="13" spans="1:8" ht="16.5" customHeight="1">
      <c r="A13" s="785"/>
      <c r="B13" s="786"/>
      <c r="C13" s="787" t="s">
        <v>1372</v>
      </c>
      <c r="D13" s="804">
        <v>10886584807</v>
      </c>
      <c r="E13" s="788">
        <v>5018149420</v>
      </c>
      <c r="F13" s="788">
        <v>5868435387</v>
      </c>
      <c r="G13" s="789">
        <v>0</v>
      </c>
      <c r="H13" s="790">
        <v>5868435387</v>
      </c>
    </row>
    <row r="14" spans="1:8" ht="16.5" customHeight="1">
      <c r="A14" s="785"/>
      <c r="B14" s="786"/>
      <c r="C14" s="787" t="s">
        <v>1373</v>
      </c>
      <c r="D14" s="804">
        <v>37748426602</v>
      </c>
      <c r="E14" s="788">
        <v>18636501030</v>
      </c>
      <c r="F14" s="788">
        <v>19111925572</v>
      </c>
      <c r="G14" s="789">
        <v>0</v>
      </c>
      <c r="H14" s="790">
        <v>19111925572</v>
      </c>
    </row>
    <row r="15" spans="1:8" ht="16.5" customHeight="1">
      <c r="A15" s="785"/>
      <c r="B15" s="786"/>
      <c r="C15" s="787" t="s">
        <v>1374</v>
      </c>
      <c r="D15" s="804">
        <v>59609016263</v>
      </c>
      <c r="E15" s="788">
        <v>44265579300</v>
      </c>
      <c r="F15" s="788">
        <v>15343436963</v>
      </c>
      <c r="G15" s="789">
        <v>0</v>
      </c>
      <c r="H15" s="790">
        <v>15343436963</v>
      </c>
    </row>
    <row r="16" spans="1:8" ht="16.5" customHeight="1">
      <c r="A16" s="785"/>
      <c r="B16" s="786"/>
      <c r="C16" s="787" t="s">
        <v>1375</v>
      </c>
      <c r="D16" s="804">
        <v>5403289782</v>
      </c>
      <c r="E16" s="788">
        <v>2790532230</v>
      </c>
      <c r="F16" s="788">
        <v>2612757552</v>
      </c>
      <c r="G16" s="789">
        <v>0</v>
      </c>
      <c r="H16" s="790">
        <v>2612757552</v>
      </c>
    </row>
    <row r="17" spans="1:8" ht="16.5" customHeight="1">
      <c r="A17" s="785"/>
      <c r="B17" s="786"/>
      <c r="C17" s="787" t="s">
        <v>1376</v>
      </c>
      <c r="D17" s="804">
        <v>55122464956</v>
      </c>
      <c r="E17" s="788">
        <v>30877417520</v>
      </c>
      <c r="F17" s="788">
        <v>24245047436</v>
      </c>
      <c r="G17" s="789">
        <v>0</v>
      </c>
      <c r="H17" s="790">
        <v>24245047436</v>
      </c>
    </row>
    <row r="18" spans="1:8" ht="16.5" customHeight="1">
      <c r="A18" s="785"/>
      <c r="B18" s="786"/>
      <c r="C18" s="787" t="s">
        <v>1377</v>
      </c>
      <c r="D18" s="804">
        <v>5188433233</v>
      </c>
      <c r="E18" s="788">
        <v>4186106690</v>
      </c>
      <c r="F18" s="788">
        <v>1002326543</v>
      </c>
      <c r="G18" s="789">
        <v>0</v>
      </c>
      <c r="H18" s="790">
        <v>1002326543</v>
      </c>
    </row>
    <row r="19" spans="1:8" ht="16.5" customHeight="1">
      <c r="A19" s="785"/>
      <c r="B19" s="786"/>
      <c r="C19" s="787" t="s">
        <v>1378</v>
      </c>
      <c r="D19" s="804">
        <v>6829917226</v>
      </c>
      <c r="E19" s="788">
        <v>785666520</v>
      </c>
      <c r="F19" s="788">
        <v>6044250706</v>
      </c>
      <c r="G19" s="789">
        <v>0</v>
      </c>
      <c r="H19" s="790">
        <v>6044250706</v>
      </c>
    </row>
    <row r="20" spans="1:8" ht="16.5" customHeight="1">
      <c r="A20" s="785"/>
      <c r="B20" s="786"/>
      <c r="C20" s="787" t="s">
        <v>1379</v>
      </c>
      <c r="D20" s="804">
        <v>10350701656</v>
      </c>
      <c r="E20" s="788">
        <v>17007814260</v>
      </c>
      <c r="F20" s="788">
        <v>-6657112604</v>
      </c>
      <c r="G20" s="789">
        <v>0</v>
      </c>
      <c r="H20" s="790">
        <v>-6657112604</v>
      </c>
    </row>
    <row r="21" spans="1:8" ht="16.5" hidden="1" customHeight="1">
      <c r="A21" s="785"/>
      <c r="B21" s="786"/>
      <c r="C21" s="787" t="s">
        <v>1593</v>
      </c>
      <c r="D21" s="805">
        <v>0</v>
      </c>
      <c r="E21" s="789">
        <v>0</v>
      </c>
      <c r="F21" s="789">
        <v>0</v>
      </c>
      <c r="G21" s="789">
        <v>0</v>
      </c>
      <c r="H21" s="792">
        <v>0</v>
      </c>
    </row>
    <row r="22" spans="1:8" ht="16.5" hidden="1" customHeight="1">
      <c r="A22" s="785"/>
      <c r="B22" s="786"/>
      <c r="C22" s="787" t="s">
        <v>1380</v>
      </c>
      <c r="D22" s="805">
        <v>0</v>
      </c>
      <c r="E22" s="789">
        <v>0</v>
      </c>
      <c r="F22" s="789">
        <v>0</v>
      </c>
      <c r="G22" s="789">
        <v>0</v>
      </c>
      <c r="H22" s="792">
        <v>0</v>
      </c>
    </row>
    <row r="23" spans="1:8" ht="16.5" hidden="1" customHeight="1">
      <c r="A23" s="785"/>
      <c r="B23" s="786"/>
      <c r="C23" s="787" t="s">
        <v>680</v>
      </c>
      <c r="D23" s="805">
        <v>0</v>
      </c>
      <c r="E23" s="789">
        <v>0</v>
      </c>
      <c r="F23" s="789">
        <v>0</v>
      </c>
      <c r="G23" s="789">
        <v>0</v>
      </c>
      <c r="H23" s="792">
        <v>0</v>
      </c>
    </row>
    <row r="24" spans="1:8" s="654" customFormat="1" ht="16.5" customHeight="1">
      <c r="A24" s="998" t="s">
        <v>1594</v>
      </c>
      <c r="B24" s="999"/>
      <c r="C24" s="1000"/>
      <c r="D24" s="806">
        <v>0</v>
      </c>
      <c r="E24" s="783">
        <v>0</v>
      </c>
      <c r="F24" s="782">
        <v>59693981388</v>
      </c>
      <c r="G24" s="782">
        <v>-14383274000</v>
      </c>
      <c r="H24" s="784">
        <v>45310707388</v>
      </c>
    </row>
    <row r="25" spans="1:8" ht="16.5" customHeight="1">
      <c r="A25" s="785"/>
      <c r="B25" s="990" t="s">
        <v>1595</v>
      </c>
      <c r="C25" s="991"/>
      <c r="D25" s="805">
        <v>0</v>
      </c>
      <c r="E25" s="789">
        <v>0</v>
      </c>
      <c r="F25" s="788">
        <v>43127230334</v>
      </c>
      <c r="G25" s="789">
        <v>0</v>
      </c>
      <c r="H25" s="790">
        <v>43127230334</v>
      </c>
    </row>
    <row r="26" spans="1:8" ht="16.5" customHeight="1">
      <c r="A26" s="785"/>
      <c r="B26" s="786"/>
      <c r="C26" s="787" t="s">
        <v>1596</v>
      </c>
      <c r="D26" s="805">
        <v>0</v>
      </c>
      <c r="E26" s="789">
        <v>0</v>
      </c>
      <c r="F26" s="788">
        <v>31757644190</v>
      </c>
      <c r="G26" s="789">
        <v>0</v>
      </c>
      <c r="H26" s="790">
        <v>31757644190</v>
      </c>
    </row>
    <row r="27" spans="1:8" ht="16.5" customHeight="1">
      <c r="A27" s="785"/>
      <c r="B27" s="786"/>
      <c r="C27" s="787" t="s">
        <v>1597</v>
      </c>
      <c r="D27" s="805">
        <v>0</v>
      </c>
      <c r="E27" s="789">
        <v>0</v>
      </c>
      <c r="F27" s="788">
        <v>7624973300</v>
      </c>
      <c r="G27" s="789">
        <v>0</v>
      </c>
      <c r="H27" s="790">
        <v>7624973300</v>
      </c>
    </row>
    <row r="28" spans="1:8" ht="16.5" customHeight="1">
      <c r="A28" s="785"/>
      <c r="B28" s="786"/>
      <c r="C28" s="787" t="s">
        <v>1598</v>
      </c>
      <c r="D28" s="805">
        <v>0</v>
      </c>
      <c r="E28" s="789">
        <v>0</v>
      </c>
      <c r="F28" s="788">
        <v>3464041140</v>
      </c>
      <c r="G28" s="789">
        <v>0</v>
      </c>
      <c r="H28" s="790">
        <v>3464041140</v>
      </c>
    </row>
    <row r="29" spans="1:8" ht="16.5" customHeight="1">
      <c r="A29" s="785"/>
      <c r="B29" s="786"/>
      <c r="C29" s="787" t="s">
        <v>179</v>
      </c>
      <c r="D29" s="805">
        <v>0</v>
      </c>
      <c r="E29" s="789">
        <v>0</v>
      </c>
      <c r="F29" s="788">
        <v>280571704</v>
      </c>
      <c r="G29" s="789">
        <v>0</v>
      </c>
      <c r="H29" s="790">
        <v>280571704</v>
      </c>
    </row>
    <row r="30" spans="1:8" ht="16.5" customHeight="1">
      <c r="A30" s="785"/>
      <c r="B30" s="990" t="s">
        <v>1599</v>
      </c>
      <c r="C30" s="991"/>
      <c r="D30" s="805">
        <v>0</v>
      </c>
      <c r="E30" s="789">
        <v>0</v>
      </c>
      <c r="F30" s="788">
        <v>2121277170</v>
      </c>
      <c r="G30" s="789">
        <v>0</v>
      </c>
      <c r="H30" s="790">
        <v>2121277170</v>
      </c>
    </row>
    <row r="31" spans="1:8" ht="16.5" customHeight="1">
      <c r="A31" s="785"/>
      <c r="B31" s="786"/>
      <c r="C31" s="787" t="s">
        <v>1600</v>
      </c>
      <c r="D31" s="805">
        <v>0</v>
      </c>
      <c r="E31" s="789">
        <v>0</v>
      </c>
      <c r="F31" s="788">
        <v>3022330</v>
      </c>
      <c r="G31" s="789">
        <v>0</v>
      </c>
      <c r="H31" s="790">
        <v>3022330</v>
      </c>
    </row>
    <row r="32" spans="1:8" ht="16.5" customHeight="1">
      <c r="A32" s="785"/>
      <c r="B32" s="786"/>
      <c r="C32" s="787" t="s">
        <v>1601</v>
      </c>
      <c r="D32" s="805">
        <v>0</v>
      </c>
      <c r="E32" s="789">
        <v>0</v>
      </c>
      <c r="F32" s="788">
        <v>174730380</v>
      </c>
      <c r="G32" s="789">
        <v>0</v>
      </c>
      <c r="H32" s="790">
        <v>174730380</v>
      </c>
    </row>
    <row r="33" spans="1:8" ht="16.5" customHeight="1">
      <c r="A33" s="785"/>
      <c r="B33" s="786"/>
      <c r="C33" s="787" t="s">
        <v>1602</v>
      </c>
      <c r="D33" s="805">
        <v>0</v>
      </c>
      <c r="E33" s="789">
        <v>0</v>
      </c>
      <c r="F33" s="788">
        <v>10268000</v>
      </c>
      <c r="G33" s="789">
        <v>0</v>
      </c>
      <c r="H33" s="790">
        <v>10268000</v>
      </c>
    </row>
    <row r="34" spans="1:8" ht="16.5" customHeight="1">
      <c r="A34" s="785"/>
      <c r="B34" s="786"/>
      <c r="C34" s="787" t="s">
        <v>1603</v>
      </c>
      <c r="D34" s="805">
        <v>0</v>
      </c>
      <c r="E34" s="789">
        <v>0</v>
      </c>
      <c r="F34" s="788">
        <v>17563970</v>
      </c>
      <c r="G34" s="789">
        <v>0</v>
      </c>
      <c r="H34" s="790">
        <v>17563970</v>
      </c>
    </row>
    <row r="35" spans="1:8" ht="16.5" customHeight="1">
      <c r="A35" s="785"/>
      <c r="B35" s="786"/>
      <c r="C35" s="787" t="s">
        <v>606</v>
      </c>
      <c r="D35" s="805">
        <v>0</v>
      </c>
      <c r="E35" s="789">
        <v>0</v>
      </c>
      <c r="F35" s="788">
        <v>1920750</v>
      </c>
      <c r="G35" s="789">
        <v>0</v>
      </c>
      <c r="H35" s="790">
        <v>1920750</v>
      </c>
    </row>
    <row r="36" spans="1:8" ht="16.5" hidden="1" customHeight="1">
      <c r="A36" s="785"/>
      <c r="B36" s="786"/>
      <c r="C36" s="787" t="s">
        <v>184</v>
      </c>
      <c r="D36" s="805">
        <v>0</v>
      </c>
      <c r="E36" s="789">
        <v>0</v>
      </c>
      <c r="F36" s="789">
        <v>0</v>
      </c>
      <c r="G36" s="789">
        <v>0</v>
      </c>
      <c r="H36" s="792">
        <v>0</v>
      </c>
    </row>
    <row r="37" spans="1:8" ht="16.5" hidden="1" customHeight="1">
      <c r="A37" s="785"/>
      <c r="B37" s="786"/>
      <c r="C37" s="787" t="s">
        <v>185</v>
      </c>
      <c r="D37" s="805">
        <v>0</v>
      </c>
      <c r="E37" s="789">
        <v>0</v>
      </c>
      <c r="F37" s="789">
        <v>0</v>
      </c>
      <c r="G37" s="789">
        <v>0</v>
      </c>
      <c r="H37" s="792">
        <v>0</v>
      </c>
    </row>
    <row r="38" spans="1:8" ht="16.5" hidden="1" customHeight="1">
      <c r="A38" s="785"/>
      <c r="B38" s="786"/>
      <c r="C38" s="787" t="s">
        <v>1604</v>
      </c>
      <c r="D38" s="805">
        <v>0</v>
      </c>
      <c r="E38" s="789">
        <v>0</v>
      </c>
      <c r="F38" s="789">
        <v>0</v>
      </c>
      <c r="G38" s="789">
        <v>0</v>
      </c>
      <c r="H38" s="792">
        <v>0</v>
      </c>
    </row>
    <row r="39" spans="1:8" ht="16.5" customHeight="1">
      <c r="A39" s="785"/>
      <c r="B39" s="786"/>
      <c r="C39" s="787" t="s">
        <v>1605</v>
      </c>
      <c r="D39" s="805">
        <v>0</v>
      </c>
      <c r="E39" s="789">
        <v>0</v>
      </c>
      <c r="F39" s="788">
        <v>3193370</v>
      </c>
      <c r="G39" s="789">
        <v>0</v>
      </c>
      <c r="H39" s="790">
        <v>3193370</v>
      </c>
    </row>
    <row r="40" spans="1:8" ht="16.5" customHeight="1">
      <c r="A40" s="785"/>
      <c r="B40" s="786"/>
      <c r="C40" s="787" t="s">
        <v>1606</v>
      </c>
      <c r="D40" s="805">
        <v>0</v>
      </c>
      <c r="E40" s="789">
        <v>0</v>
      </c>
      <c r="F40" s="788">
        <v>119762150</v>
      </c>
      <c r="G40" s="789">
        <v>0</v>
      </c>
      <c r="H40" s="790">
        <v>119762150</v>
      </c>
    </row>
    <row r="41" spans="1:8" ht="16.5" customHeight="1">
      <c r="A41" s="785"/>
      <c r="B41" s="786"/>
      <c r="C41" s="787" t="s">
        <v>1607</v>
      </c>
      <c r="D41" s="805">
        <v>0</v>
      </c>
      <c r="E41" s="789">
        <v>0</v>
      </c>
      <c r="F41" s="788">
        <v>5000</v>
      </c>
      <c r="G41" s="789">
        <v>0</v>
      </c>
      <c r="H41" s="790">
        <v>5000</v>
      </c>
    </row>
    <row r="42" spans="1:8" ht="16.5" hidden="1" customHeight="1">
      <c r="A42" s="785"/>
      <c r="B42" s="786"/>
      <c r="C42" s="787" t="s">
        <v>1608</v>
      </c>
      <c r="D42" s="805">
        <v>0</v>
      </c>
      <c r="E42" s="789">
        <v>0</v>
      </c>
      <c r="F42" s="789">
        <v>0</v>
      </c>
      <c r="G42" s="789">
        <v>0</v>
      </c>
      <c r="H42" s="792">
        <v>0</v>
      </c>
    </row>
    <row r="43" spans="1:8" ht="16.5" customHeight="1">
      <c r="A43" s="785"/>
      <c r="B43" s="786"/>
      <c r="C43" s="787" t="s">
        <v>1609</v>
      </c>
      <c r="D43" s="805">
        <v>0</v>
      </c>
      <c r="E43" s="789">
        <v>0</v>
      </c>
      <c r="F43" s="788">
        <v>1062474200</v>
      </c>
      <c r="G43" s="789">
        <v>0</v>
      </c>
      <c r="H43" s="790">
        <v>1062474200</v>
      </c>
    </row>
    <row r="44" spans="1:8" ht="16.5" customHeight="1">
      <c r="A44" s="785"/>
      <c r="B44" s="786"/>
      <c r="C44" s="787" t="s">
        <v>1610</v>
      </c>
      <c r="D44" s="805">
        <v>0</v>
      </c>
      <c r="E44" s="789">
        <v>0</v>
      </c>
      <c r="F44" s="788">
        <v>64240000</v>
      </c>
      <c r="G44" s="789">
        <v>0</v>
      </c>
      <c r="H44" s="790">
        <v>64240000</v>
      </c>
    </row>
    <row r="45" spans="1:8" ht="16.5" customHeight="1">
      <c r="A45" s="785"/>
      <c r="B45" s="786"/>
      <c r="C45" s="787" t="s">
        <v>1611</v>
      </c>
      <c r="D45" s="805">
        <v>0</v>
      </c>
      <c r="E45" s="789">
        <v>0</v>
      </c>
      <c r="F45" s="788">
        <v>248092840</v>
      </c>
      <c r="G45" s="789">
        <v>0</v>
      </c>
      <c r="H45" s="790">
        <v>248092840</v>
      </c>
    </row>
    <row r="46" spans="1:8" ht="16.5" hidden="1" customHeight="1">
      <c r="A46" s="785"/>
      <c r="B46" s="786"/>
      <c r="C46" s="787" t="s">
        <v>1612</v>
      </c>
      <c r="D46" s="805">
        <v>0</v>
      </c>
      <c r="E46" s="789">
        <v>0</v>
      </c>
      <c r="F46" s="789">
        <v>0</v>
      </c>
      <c r="G46" s="789">
        <v>0</v>
      </c>
      <c r="H46" s="792">
        <v>0</v>
      </c>
    </row>
    <row r="47" spans="1:8" ht="16.5" hidden="1" customHeight="1">
      <c r="A47" s="785"/>
      <c r="B47" s="786"/>
      <c r="C47" s="787" t="s">
        <v>1613</v>
      </c>
      <c r="D47" s="805">
        <v>0</v>
      </c>
      <c r="E47" s="789">
        <v>0</v>
      </c>
      <c r="F47" s="789">
        <v>0</v>
      </c>
      <c r="G47" s="789">
        <v>0</v>
      </c>
      <c r="H47" s="792">
        <v>0</v>
      </c>
    </row>
    <row r="48" spans="1:8" ht="16.5" customHeight="1">
      <c r="A48" s="785"/>
      <c r="B48" s="786"/>
      <c r="C48" s="787" t="s">
        <v>1614</v>
      </c>
      <c r="D48" s="805">
        <v>0</v>
      </c>
      <c r="E48" s="789">
        <v>0</v>
      </c>
      <c r="F48" s="788">
        <v>149125000</v>
      </c>
      <c r="G48" s="789">
        <v>0</v>
      </c>
      <c r="H48" s="790">
        <v>149125000</v>
      </c>
    </row>
    <row r="49" spans="1:8" ht="16.5" hidden="1" customHeight="1">
      <c r="A49" s="785"/>
      <c r="B49" s="786"/>
      <c r="C49" s="787" t="s">
        <v>1615</v>
      </c>
      <c r="D49" s="805">
        <v>0</v>
      </c>
      <c r="E49" s="789">
        <v>0</v>
      </c>
      <c r="F49" s="789">
        <v>0</v>
      </c>
      <c r="G49" s="789">
        <v>0</v>
      </c>
      <c r="H49" s="792">
        <v>0</v>
      </c>
    </row>
    <row r="50" spans="1:8" ht="16.5" hidden="1" customHeight="1">
      <c r="A50" s="785"/>
      <c r="B50" s="786"/>
      <c r="C50" s="787" t="s">
        <v>1616</v>
      </c>
      <c r="D50" s="805">
        <v>0</v>
      </c>
      <c r="E50" s="789">
        <v>0</v>
      </c>
      <c r="F50" s="789">
        <v>0</v>
      </c>
      <c r="G50" s="789">
        <v>0</v>
      </c>
      <c r="H50" s="792">
        <v>0</v>
      </c>
    </row>
    <row r="51" spans="1:8" ht="16.5" hidden="1" customHeight="1">
      <c r="A51" s="785"/>
      <c r="B51" s="786"/>
      <c r="C51" s="787" t="s">
        <v>1617</v>
      </c>
      <c r="D51" s="805">
        <v>0</v>
      </c>
      <c r="E51" s="789">
        <v>0</v>
      </c>
      <c r="F51" s="789">
        <v>0</v>
      </c>
      <c r="G51" s="789">
        <v>0</v>
      </c>
      <c r="H51" s="792">
        <v>0</v>
      </c>
    </row>
    <row r="52" spans="1:8" ht="16.5" hidden="1" customHeight="1">
      <c r="A52" s="785"/>
      <c r="B52" s="786"/>
      <c r="C52" s="787" t="s">
        <v>1618</v>
      </c>
      <c r="D52" s="805">
        <v>0</v>
      </c>
      <c r="E52" s="789">
        <v>0</v>
      </c>
      <c r="F52" s="789">
        <v>0</v>
      </c>
      <c r="G52" s="789">
        <v>0</v>
      </c>
      <c r="H52" s="792">
        <v>0</v>
      </c>
    </row>
    <row r="53" spans="1:8" ht="16.5" hidden="1" customHeight="1">
      <c r="A53" s="785"/>
      <c r="B53" s="786"/>
      <c r="C53" s="787" t="s">
        <v>736</v>
      </c>
      <c r="D53" s="805">
        <v>0</v>
      </c>
      <c r="E53" s="789">
        <v>0</v>
      </c>
      <c r="F53" s="789">
        <v>0</v>
      </c>
      <c r="G53" s="789">
        <v>0</v>
      </c>
      <c r="H53" s="792">
        <v>0</v>
      </c>
    </row>
    <row r="54" spans="1:8" ht="16.5" hidden="1" customHeight="1">
      <c r="A54" s="785"/>
      <c r="B54" s="786"/>
      <c r="C54" s="787" t="s">
        <v>880</v>
      </c>
      <c r="D54" s="805">
        <v>0</v>
      </c>
      <c r="E54" s="789">
        <v>0</v>
      </c>
      <c r="F54" s="789">
        <v>0</v>
      </c>
      <c r="G54" s="789">
        <v>0</v>
      </c>
      <c r="H54" s="792">
        <v>0</v>
      </c>
    </row>
    <row r="55" spans="1:8" ht="16.5" hidden="1" customHeight="1">
      <c r="A55" s="785"/>
      <c r="B55" s="786"/>
      <c r="C55" s="787" t="s">
        <v>1619</v>
      </c>
      <c r="D55" s="805">
        <v>0</v>
      </c>
      <c r="E55" s="789">
        <v>0</v>
      </c>
      <c r="F55" s="789">
        <v>0</v>
      </c>
      <c r="G55" s="789">
        <v>0</v>
      </c>
      <c r="H55" s="792">
        <v>0</v>
      </c>
    </row>
    <row r="56" spans="1:8" ht="16.5" customHeight="1">
      <c r="A56" s="785"/>
      <c r="B56" s="786"/>
      <c r="C56" s="787" t="s">
        <v>1620</v>
      </c>
      <c r="D56" s="805">
        <v>0</v>
      </c>
      <c r="E56" s="789">
        <v>0</v>
      </c>
      <c r="F56" s="788">
        <v>266879180</v>
      </c>
      <c r="G56" s="789">
        <v>0</v>
      </c>
      <c r="H56" s="790">
        <v>266879180</v>
      </c>
    </row>
    <row r="57" spans="1:8" ht="16.5" customHeight="1">
      <c r="A57" s="785"/>
      <c r="B57" s="990" t="s">
        <v>1621</v>
      </c>
      <c r="C57" s="991"/>
      <c r="D57" s="805">
        <v>0</v>
      </c>
      <c r="E57" s="789">
        <v>0</v>
      </c>
      <c r="F57" s="788">
        <v>20336000</v>
      </c>
      <c r="G57" s="789">
        <v>0</v>
      </c>
      <c r="H57" s="790">
        <v>20336000</v>
      </c>
    </row>
    <row r="58" spans="1:8" ht="16.5" hidden="1" customHeight="1">
      <c r="A58" s="785"/>
      <c r="B58" s="786"/>
      <c r="C58" s="787" t="s">
        <v>1622</v>
      </c>
      <c r="D58" s="805">
        <v>0</v>
      </c>
      <c r="E58" s="789">
        <v>0</v>
      </c>
      <c r="F58" s="789">
        <v>0</v>
      </c>
      <c r="G58" s="789">
        <v>0</v>
      </c>
      <c r="H58" s="792">
        <v>0</v>
      </c>
    </row>
    <row r="59" spans="1:8" ht="16.5" hidden="1" customHeight="1">
      <c r="A59" s="785"/>
      <c r="B59" s="786"/>
      <c r="C59" s="787" t="s">
        <v>1623</v>
      </c>
      <c r="D59" s="805">
        <v>0</v>
      </c>
      <c r="E59" s="789">
        <v>0</v>
      </c>
      <c r="F59" s="789">
        <v>0</v>
      </c>
      <c r="G59" s="789">
        <v>0</v>
      </c>
      <c r="H59" s="792">
        <v>0</v>
      </c>
    </row>
    <row r="60" spans="1:8" ht="16.5" hidden="1" customHeight="1">
      <c r="A60" s="785"/>
      <c r="B60" s="786"/>
      <c r="C60" s="787" t="s">
        <v>1624</v>
      </c>
      <c r="D60" s="805">
        <v>0</v>
      </c>
      <c r="E60" s="789">
        <v>0</v>
      </c>
      <c r="F60" s="789">
        <v>0</v>
      </c>
      <c r="G60" s="789">
        <v>0</v>
      </c>
      <c r="H60" s="792">
        <v>0</v>
      </c>
    </row>
    <row r="61" spans="1:8" ht="16.5" hidden="1" customHeight="1">
      <c r="A61" s="785"/>
      <c r="B61" s="786"/>
      <c r="C61" s="787" t="s">
        <v>1625</v>
      </c>
      <c r="D61" s="805">
        <v>0</v>
      </c>
      <c r="E61" s="789">
        <v>0</v>
      </c>
      <c r="F61" s="789">
        <v>0</v>
      </c>
      <c r="G61" s="789">
        <v>0</v>
      </c>
      <c r="H61" s="792">
        <v>0</v>
      </c>
    </row>
    <row r="62" spans="1:8" ht="16.5" customHeight="1">
      <c r="A62" s="785"/>
      <c r="B62" s="786"/>
      <c r="C62" s="787" t="s">
        <v>1626</v>
      </c>
      <c r="D62" s="805">
        <v>0</v>
      </c>
      <c r="E62" s="789">
        <v>0</v>
      </c>
      <c r="F62" s="788">
        <v>20336000</v>
      </c>
      <c r="G62" s="789">
        <v>0</v>
      </c>
      <c r="H62" s="790">
        <v>20336000</v>
      </c>
    </row>
    <row r="63" spans="1:8" ht="16.5" hidden="1" customHeight="1">
      <c r="A63" s="785"/>
      <c r="B63" s="786"/>
      <c r="C63" s="787" t="s">
        <v>1627</v>
      </c>
      <c r="D63" s="805">
        <v>0</v>
      </c>
      <c r="E63" s="789">
        <v>0</v>
      </c>
      <c r="F63" s="789">
        <v>0</v>
      </c>
      <c r="G63" s="789">
        <v>0</v>
      </c>
      <c r="H63" s="792">
        <v>0</v>
      </c>
    </row>
    <row r="64" spans="1:8" ht="16.5" hidden="1" customHeight="1">
      <c r="A64" s="785"/>
      <c r="B64" s="786"/>
      <c r="C64" s="787" t="s">
        <v>1628</v>
      </c>
      <c r="D64" s="805">
        <v>0</v>
      </c>
      <c r="E64" s="789">
        <v>0</v>
      </c>
      <c r="F64" s="789">
        <v>0</v>
      </c>
      <c r="G64" s="789">
        <v>0</v>
      </c>
      <c r="H64" s="792">
        <v>0</v>
      </c>
    </row>
    <row r="65" spans="1:8" ht="16.5" customHeight="1">
      <c r="A65" s="785"/>
      <c r="B65" s="990" t="s">
        <v>1629</v>
      </c>
      <c r="C65" s="991"/>
      <c r="D65" s="805">
        <v>0</v>
      </c>
      <c r="E65" s="789">
        <v>0</v>
      </c>
      <c r="F65" s="788">
        <v>14425137884</v>
      </c>
      <c r="G65" s="788">
        <v>-14383274000</v>
      </c>
      <c r="H65" s="790">
        <v>41863884</v>
      </c>
    </row>
    <row r="66" spans="1:8" ht="16.5" hidden="1" customHeight="1">
      <c r="A66" s="785"/>
      <c r="B66" s="786"/>
      <c r="C66" s="787" t="s">
        <v>1630</v>
      </c>
      <c r="D66" s="805">
        <v>0</v>
      </c>
      <c r="E66" s="789">
        <v>0</v>
      </c>
      <c r="F66" s="789">
        <v>0</v>
      </c>
      <c r="G66" s="789">
        <v>0</v>
      </c>
      <c r="H66" s="792">
        <v>0</v>
      </c>
    </row>
    <row r="67" spans="1:8" ht="16.5" hidden="1" customHeight="1">
      <c r="A67" s="785"/>
      <c r="B67" s="786"/>
      <c r="C67" s="787" t="s">
        <v>1631</v>
      </c>
      <c r="D67" s="805">
        <v>0</v>
      </c>
      <c r="E67" s="789">
        <v>0</v>
      </c>
      <c r="F67" s="789">
        <v>0</v>
      </c>
      <c r="G67" s="789">
        <v>0</v>
      </c>
      <c r="H67" s="792">
        <v>0</v>
      </c>
    </row>
    <row r="68" spans="1:8" ht="16.5" hidden="1" customHeight="1">
      <c r="A68" s="785"/>
      <c r="B68" s="786"/>
      <c r="C68" s="787" t="s">
        <v>1632</v>
      </c>
      <c r="D68" s="805">
        <v>0</v>
      </c>
      <c r="E68" s="789">
        <v>0</v>
      </c>
      <c r="F68" s="789">
        <v>0</v>
      </c>
      <c r="G68" s="789">
        <v>0</v>
      </c>
      <c r="H68" s="792">
        <v>0</v>
      </c>
    </row>
    <row r="69" spans="1:8" ht="16.5" hidden="1" customHeight="1">
      <c r="A69" s="785"/>
      <c r="B69" s="786"/>
      <c r="C69" s="787" t="s">
        <v>1633</v>
      </c>
      <c r="D69" s="805">
        <v>0</v>
      </c>
      <c r="E69" s="789">
        <v>0</v>
      </c>
      <c r="F69" s="789">
        <v>0</v>
      </c>
      <c r="G69" s="789">
        <v>0</v>
      </c>
      <c r="H69" s="792">
        <v>0</v>
      </c>
    </row>
    <row r="70" spans="1:8" ht="16.5" customHeight="1">
      <c r="A70" s="785"/>
      <c r="B70" s="786"/>
      <c r="C70" s="787" t="s">
        <v>1634</v>
      </c>
      <c r="D70" s="805">
        <v>0</v>
      </c>
      <c r="E70" s="789">
        <v>0</v>
      </c>
      <c r="F70" s="788">
        <v>14383274000</v>
      </c>
      <c r="G70" s="788">
        <v>-14383274000</v>
      </c>
      <c r="H70" s="792">
        <v>0</v>
      </c>
    </row>
    <row r="71" spans="1:8" ht="16.5" hidden="1" customHeight="1">
      <c r="A71" s="785"/>
      <c r="B71" s="786"/>
      <c r="C71" s="787" t="s">
        <v>1635</v>
      </c>
      <c r="D71" s="805">
        <v>0</v>
      </c>
      <c r="E71" s="789">
        <v>0</v>
      </c>
      <c r="F71" s="789">
        <v>0</v>
      </c>
      <c r="G71" s="789">
        <v>0</v>
      </c>
      <c r="H71" s="792">
        <v>0</v>
      </c>
    </row>
    <row r="72" spans="1:8" ht="16.5" customHeight="1">
      <c r="A72" s="785"/>
      <c r="B72" s="786"/>
      <c r="C72" s="787" t="s">
        <v>1636</v>
      </c>
      <c r="D72" s="805">
        <v>0</v>
      </c>
      <c r="E72" s="789">
        <v>0</v>
      </c>
      <c r="F72" s="788">
        <v>41863884</v>
      </c>
      <c r="G72" s="789">
        <v>0</v>
      </c>
      <c r="H72" s="790">
        <v>41863884</v>
      </c>
    </row>
    <row r="73" spans="1:8" ht="16.5" customHeight="1">
      <c r="A73" s="794"/>
      <c r="B73" s="794"/>
      <c r="C73" s="795"/>
      <c r="D73" s="796"/>
      <c r="E73" s="796"/>
      <c r="F73" s="807"/>
      <c r="G73" s="796"/>
      <c r="H73" s="807"/>
    </row>
    <row r="74" spans="1:8" s="654" customFormat="1" ht="16.5" customHeight="1">
      <c r="A74" s="998" t="s">
        <v>1637</v>
      </c>
      <c r="B74" s="999"/>
      <c r="C74" s="1000"/>
      <c r="D74" s="806">
        <v>0</v>
      </c>
      <c r="E74" s="783">
        <v>0</v>
      </c>
      <c r="F74" s="782">
        <v>17301696878</v>
      </c>
      <c r="G74" s="783">
        <v>0</v>
      </c>
      <c r="H74" s="784">
        <v>17301696878</v>
      </c>
    </row>
    <row r="75" spans="1:8" ht="16.5" customHeight="1">
      <c r="A75" s="785"/>
      <c r="B75" s="990" t="s">
        <v>1638</v>
      </c>
      <c r="C75" s="991"/>
      <c r="D75" s="805">
        <v>0</v>
      </c>
      <c r="E75" s="789">
        <v>0</v>
      </c>
      <c r="F75" s="788">
        <v>452809750</v>
      </c>
      <c r="G75" s="789">
        <v>0</v>
      </c>
      <c r="H75" s="790">
        <v>452809750</v>
      </c>
    </row>
    <row r="76" spans="1:8" ht="16.5" customHeight="1">
      <c r="A76" s="785"/>
      <c r="B76" s="786"/>
      <c r="C76" s="787" t="s">
        <v>1049</v>
      </c>
      <c r="D76" s="805">
        <v>0</v>
      </c>
      <c r="E76" s="789">
        <v>0</v>
      </c>
      <c r="F76" s="788">
        <v>452809750</v>
      </c>
      <c r="G76" s="789">
        <v>0</v>
      </c>
      <c r="H76" s="790">
        <v>452809750</v>
      </c>
    </row>
    <row r="77" spans="1:8" ht="16.5" customHeight="1">
      <c r="A77" s="785"/>
      <c r="B77" s="990" t="s">
        <v>1639</v>
      </c>
      <c r="C77" s="991"/>
      <c r="D77" s="805">
        <v>0</v>
      </c>
      <c r="E77" s="789">
        <v>0</v>
      </c>
      <c r="F77" s="788">
        <v>16848887128</v>
      </c>
      <c r="G77" s="789">
        <v>0</v>
      </c>
      <c r="H77" s="790">
        <v>16848887128</v>
      </c>
    </row>
    <row r="78" spans="1:8" ht="16.5" customHeight="1">
      <c r="A78" s="785"/>
      <c r="B78" s="786"/>
      <c r="C78" s="787" t="s">
        <v>1640</v>
      </c>
      <c r="D78" s="805">
        <v>0</v>
      </c>
      <c r="E78" s="789">
        <v>0</v>
      </c>
      <c r="F78" s="788">
        <v>5313740659</v>
      </c>
      <c r="G78" s="789">
        <v>0</v>
      </c>
      <c r="H78" s="790">
        <v>5313740659</v>
      </c>
    </row>
    <row r="79" spans="1:8" ht="16.5" customHeight="1">
      <c r="A79" s="785"/>
      <c r="B79" s="786"/>
      <c r="C79" s="787" t="s">
        <v>840</v>
      </c>
      <c r="D79" s="805">
        <v>0</v>
      </c>
      <c r="E79" s="789">
        <v>0</v>
      </c>
      <c r="F79" s="788">
        <v>778410</v>
      </c>
      <c r="G79" s="789">
        <v>0</v>
      </c>
      <c r="H79" s="790">
        <v>778410</v>
      </c>
    </row>
    <row r="80" spans="1:8" ht="16.5" customHeight="1">
      <c r="A80" s="785"/>
      <c r="B80" s="786"/>
      <c r="C80" s="787" t="s">
        <v>1641</v>
      </c>
      <c r="D80" s="805">
        <v>0</v>
      </c>
      <c r="E80" s="789">
        <v>0</v>
      </c>
      <c r="F80" s="788">
        <v>2077680959</v>
      </c>
      <c r="G80" s="789">
        <v>0</v>
      </c>
      <c r="H80" s="790">
        <v>2077680959</v>
      </c>
    </row>
    <row r="81" spans="1:8" ht="16.5" customHeight="1">
      <c r="A81" s="785"/>
      <c r="B81" s="786"/>
      <c r="C81" s="787" t="s">
        <v>1642</v>
      </c>
      <c r="D81" s="805">
        <v>0</v>
      </c>
      <c r="E81" s="789">
        <v>0</v>
      </c>
      <c r="F81" s="788">
        <v>4335030092</v>
      </c>
      <c r="G81" s="789">
        <v>0</v>
      </c>
      <c r="H81" s="790">
        <v>4335030092</v>
      </c>
    </row>
    <row r="82" spans="1:8" ht="16.5" customHeight="1">
      <c r="A82" s="785"/>
      <c r="B82" s="786"/>
      <c r="C82" s="787" t="s">
        <v>1643</v>
      </c>
      <c r="D82" s="805">
        <v>0</v>
      </c>
      <c r="E82" s="789">
        <v>0</v>
      </c>
      <c r="F82" s="788">
        <v>2581774565</v>
      </c>
      <c r="G82" s="789">
        <v>0</v>
      </c>
      <c r="H82" s="790">
        <v>2581774565</v>
      </c>
    </row>
    <row r="83" spans="1:8" ht="16.5" customHeight="1">
      <c r="A83" s="785"/>
      <c r="B83" s="786"/>
      <c r="C83" s="787" t="s">
        <v>1143</v>
      </c>
      <c r="D83" s="805">
        <v>0</v>
      </c>
      <c r="E83" s="789">
        <v>0</v>
      </c>
      <c r="F83" s="788">
        <v>1708113</v>
      </c>
      <c r="G83" s="789">
        <v>0</v>
      </c>
      <c r="H83" s="790">
        <v>1708113</v>
      </c>
    </row>
    <row r="84" spans="1:8" ht="16.5" hidden="1" customHeight="1">
      <c r="A84" s="785"/>
      <c r="B84" s="786"/>
      <c r="C84" s="787" t="s">
        <v>1644</v>
      </c>
      <c r="D84" s="805">
        <v>0</v>
      </c>
      <c r="E84" s="789">
        <v>0</v>
      </c>
      <c r="F84" s="789">
        <v>0</v>
      </c>
      <c r="G84" s="789">
        <v>0</v>
      </c>
      <c r="H84" s="792">
        <v>0</v>
      </c>
    </row>
    <row r="85" spans="1:8" ht="16.5" hidden="1" customHeight="1">
      <c r="A85" s="785"/>
      <c r="B85" s="786"/>
      <c r="C85" s="787" t="s">
        <v>1645</v>
      </c>
      <c r="D85" s="805">
        <v>0</v>
      </c>
      <c r="E85" s="789">
        <v>0</v>
      </c>
      <c r="F85" s="789">
        <v>0</v>
      </c>
      <c r="G85" s="789">
        <v>0</v>
      </c>
      <c r="H85" s="792">
        <v>0</v>
      </c>
    </row>
    <row r="86" spans="1:8" ht="16.5" customHeight="1">
      <c r="A86" s="785"/>
      <c r="B86" s="786"/>
      <c r="C86" s="787" t="s">
        <v>1646</v>
      </c>
      <c r="D86" s="805">
        <v>0</v>
      </c>
      <c r="E86" s="789">
        <v>0</v>
      </c>
      <c r="F86" s="788">
        <v>1316042300</v>
      </c>
      <c r="G86" s="789">
        <v>0</v>
      </c>
      <c r="H86" s="790">
        <v>1316042300</v>
      </c>
    </row>
    <row r="87" spans="1:8" ht="16.5" customHeight="1">
      <c r="A87" s="785"/>
      <c r="B87" s="786"/>
      <c r="C87" s="787" t="s">
        <v>1647</v>
      </c>
      <c r="D87" s="805">
        <v>0</v>
      </c>
      <c r="E87" s="789">
        <v>0</v>
      </c>
      <c r="F87" s="788">
        <v>1222132030</v>
      </c>
      <c r="G87" s="789">
        <v>0</v>
      </c>
      <c r="H87" s="790">
        <v>1222132030</v>
      </c>
    </row>
    <row r="88" spans="1:8" s="654" customFormat="1" ht="16.5" customHeight="1">
      <c r="A88" s="998" t="s">
        <v>1648</v>
      </c>
      <c r="B88" s="999"/>
      <c r="C88" s="1000"/>
      <c r="D88" s="806">
        <v>0</v>
      </c>
      <c r="E88" s="783">
        <v>0</v>
      </c>
      <c r="F88" s="782">
        <v>10777964955</v>
      </c>
      <c r="G88" s="783">
        <v>0</v>
      </c>
      <c r="H88" s="784">
        <v>10777964955</v>
      </c>
    </row>
    <row r="89" spans="1:8" ht="16.5" customHeight="1">
      <c r="A89" s="785"/>
      <c r="B89" s="990" t="s">
        <v>1649</v>
      </c>
      <c r="C89" s="991"/>
      <c r="D89" s="805">
        <v>0</v>
      </c>
      <c r="E89" s="789">
        <v>0</v>
      </c>
      <c r="F89" s="788">
        <v>8292682215</v>
      </c>
      <c r="G89" s="789">
        <v>0</v>
      </c>
      <c r="H89" s="790">
        <v>8292682215</v>
      </c>
    </row>
    <row r="90" spans="1:8" ht="16.5" customHeight="1">
      <c r="A90" s="785"/>
      <c r="B90" s="786"/>
      <c r="C90" s="787" t="s">
        <v>1650</v>
      </c>
      <c r="D90" s="805">
        <v>0</v>
      </c>
      <c r="E90" s="789">
        <v>0</v>
      </c>
      <c r="F90" s="788">
        <v>1421065180</v>
      </c>
      <c r="G90" s="789">
        <v>0</v>
      </c>
      <c r="H90" s="790">
        <v>1421065180</v>
      </c>
    </row>
    <row r="91" spans="1:8" ht="16.5" customHeight="1">
      <c r="A91" s="785"/>
      <c r="B91" s="786"/>
      <c r="C91" s="787" t="s">
        <v>1651</v>
      </c>
      <c r="D91" s="805">
        <v>0</v>
      </c>
      <c r="E91" s="789">
        <v>0</v>
      </c>
      <c r="F91" s="788">
        <v>6871617035</v>
      </c>
      <c r="G91" s="789">
        <v>0</v>
      </c>
      <c r="H91" s="790">
        <v>6871617035</v>
      </c>
    </row>
    <row r="92" spans="1:8" ht="16.5" customHeight="1">
      <c r="A92" s="785"/>
      <c r="B92" s="990" t="s">
        <v>1652</v>
      </c>
      <c r="C92" s="991"/>
      <c r="D92" s="805">
        <v>0</v>
      </c>
      <c r="E92" s="789">
        <v>0</v>
      </c>
      <c r="F92" s="788">
        <v>2485282740</v>
      </c>
      <c r="G92" s="789">
        <v>0</v>
      </c>
      <c r="H92" s="790">
        <v>2485282740</v>
      </c>
    </row>
    <row r="93" spans="1:8" ht="16.5" hidden="1" customHeight="1">
      <c r="A93" s="785"/>
      <c r="B93" s="786"/>
      <c r="C93" s="787" t="s">
        <v>1653</v>
      </c>
      <c r="D93" s="805">
        <v>0</v>
      </c>
      <c r="E93" s="789">
        <v>0</v>
      </c>
      <c r="F93" s="789">
        <v>0</v>
      </c>
      <c r="G93" s="789">
        <v>0</v>
      </c>
      <c r="H93" s="792">
        <v>0</v>
      </c>
    </row>
    <row r="94" spans="1:8" ht="16.5" hidden="1" customHeight="1">
      <c r="A94" s="785"/>
      <c r="B94" s="786"/>
      <c r="C94" s="787" t="s">
        <v>1654</v>
      </c>
      <c r="D94" s="805">
        <v>0</v>
      </c>
      <c r="E94" s="789">
        <v>0</v>
      </c>
      <c r="F94" s="789">
        <v>0</v>
      </c>
      <c r="G94" s="789">
        <v>0</v>
      </c>
      <c r="H94" s="792">
        <v>0</v>
      </c>
    </row>
    <row r="95" spans="1:8" ht="16.5" hidden="1" customHeight="1">
      <c r="A95" s="785"/>
      <c r="B95" s="786"/>
      <c r="C95" s="787" t="s">
        <v>1655</v>
      </c>
      <c r="D95" s="805">
        <v>0</v>
      </c>
      <c r="E95" s="789">
        <v>0</v>
      </c>
      <c r="F95" s="789">
        <v>0</v>
      </c>
      <c r="G95" s="789">
        <v>0</v>
      </c>
      <c r="H95" s="792">
        <v>0</v>
      </c>
    </row>
    <row r="96" spans="1:8" ht="16.5" customHeight="1">
      <c r="A96" s="785"/>
      <c r="B96" s="786"/>
      <c r="C96" s="787" t="s">
        <v>1656</v>
      </c>
      <c r="D96" s="805">
        <v>0</v>
      </c>
      <c r="E96" s="789">
        <v>0</v>
      </c>
      <c r="F96" s="788">
        <v>10311510</v>
      </c>
      <c r="G96" s="789">
        <v>0</v>
      </c>
      <c r="H96" s="790">
        <v>10311510</v>
      </c>
    </row>
    <row r="97" spans="1:8" ht="16.5" hidden="1" customHeight="1">
      <c r="A97" s="785"/>
      <c r="B97" s="786"/>
      <c r="C97" s="787" t="s">
        <v>1657</v>
      </c>
      <c r="D97" s="805">
        <v>0</v>
      </c>
      <c r="E97" s="789">
        <v>0</v>
      </c>
      <c r="F97" s="789">
        <v>0</v>
      </c>
      <c r="G97" s="789">
        <v>0</v>
      </c>
      <c r="H97" s="792">
        <v>0</v>
      </c>
    </row>
    <row r="98" spans="1:8" ht="16.5" hidden="1" customHeight="1">
      <c r="A98" s="785"/>
      <c r="B98" s="786"/>
      <c r="C98" s="787" t="s">
        <v>841</v>
      </c>
      <c r="D98" s="805">
        <v>0</v>
      </c>
      <c r="E98" s="789">
        <v>0</v>
      </c>
      <c r="F98" s="789">
        <v>0</v>
      </c>
      <c r="G98" s="789">
        <v>0</v>
      </c>
      <c r="H98" s="792">
        <v>0</v>
      </c>
    </row>
    <row r="99" spans="1:8" ht="16.5" customHeight="1">
      <c r="A99" s="785"/>
      <c r="B99" s="786"/>
      <c r="C99" s="787" t="s">
        <v>1658</v>
      </c>
      <c r="D99" s="805">
        <v>0</v>
      </c>
      <c r="E99" s="789">
        <v>0</v>
      </c>
      <c r="F99" s="788">
        <v>285220</v>
      </c>
      <c r="G99" s="789">
        <v>0</v>
      </c>
      <c r="H99" s="790">
        <v>285220</v>
      </c>
    </row>
    <row r="100" spans="1:8" ht="16.5" customHeight="1">
      <c r="A100" s="785"/>
      <c r="B100" s="786"/>
      <c r="C100" s="787" t="s">
        <v>1659</v>
      </c>
      <c r="D100" s="805">
        <v>0</v>
      </c>
      <c r="E100" s="789">
        <v>0</v>
      </c>
      <c r="F100" s="788">
        <v>2474686010</v>
      </c>
      <c r="G100" s="789">
        <v>0</v>
      </c>
      <c r="H100" s="790">
        <v>2474686010</v>
      </c>
    </row>
    <row r="101" spans="1:8" s="654" customFormat="1" ht="16.5" customHeight="1">
      <c r="A101" s="998" t="s">
        <v>1660</v>
      </c>
      <c r="B101" s="999"/>
      <c r="C101" s="1000"/>
      <c r="D101" s="806">
        <v>0</v>
      </c>
      <c r="E101" s="783">
        <v>0</v>
      </c>
      <c r="F101" s="782">
        <v>150614660308</v>
      </c>
      <c r="G101" s="782">
        <v>-14383274000</v>
      </c>
      <c r="H101" s="784">
        <v>136231386308</v>
      </c>
    </row>
    <row r="102" spans="1:8" s="654" customFormat="1" ht="16.5" customHeight="1">
      <c r="A102" s="998" t="s">
        <v>1661</v>
      </c>
      <c r="B102" s="999"/>
      <c r="C102" s="1000"/>
      <c r="D102" s="806">
        <v>0</v>
      </c>
      <c r="E102" s="783">
        <v>0</v>
      </c>
      <c r="F102" s="782">
        <v>201120725270</v>
      </c>
      <c r="G102" s="782">
        <v>-14383274000</v>
      </c>
      <c r="H102" s="784">
        <v>186737451270</v>
      </c>
    </row>
    <row r="103" spans="1:8" ht="16.5" customHeight="1">
      <c r="A103" s="785"/>
      <c r="B103" s="990" t="s">
        <v>1649</v>
      </c>
      <c r="C103" s="991"/>
      <c r="D103" s="805">
        <v>0</v>
      </c>
      <c r="E103" s="789">
        <v>0</v>
      </c>
      <c r="F103" s="788">
        <v>69911918430</v>
      </c>
      <c r="G103" s="789">
        <v>0</v>
      </c>
      <c r="H103" s="790">
        <v>69911918430</v>
      </c>
    </row>
    <row r="104" spans="1:8" ht="16.5" customHeight="1">
      <c r="A104" s="785"/>
      <c r="B104" s="786"/>
      <c r="C104" s="787" t="s">
        <v>1662</v>
      </c>
      <c r="D104" s="805">
        <v>0</v>
      </c>
      <c r="E104" s="789">
        <v>0</v>
      </c>
      <c r="F104" s="788">
        <v>64511703540</v>
      </c>
      <c r="G104" s="789">
        <v>0</v>
      </c>
      <c r="H104" s="790">
        <v>64511703540</v>
      </c>
    </row>
    <row r="105" spans="1:8" ht="16.5" customHeight="1">
      <c r="A105" s="785"/>
      <c r="B105" s="786"/>
      <c r="C105" s="787" t="s">
        <v>1650</v>
      </c>
      <c r="D105" s="805">
        <v>0</v>
      </c>
      <c r="E105" s="789">
        <v>0</v>
      </c>
      <c r="F105" s="788">
        <v>1193342290</v>
      </c>
      <c r="G105" s="789">
        <v>0</v>
      </c>
      <c r="H105" s="790">
        <v>1193342290</v>
      </c>
    </row>
    <row r="106" spans="1:8" ht="16.5" customHeight="1">
      <c r="A106" s="785"/>
      <c r="B106" s="786"/>
      <c r="C106" s="787" t="s">
        <v>1651</v>
      </c>
      <c r="D106" s="805">
        <v>0</v>
      </c>
      <c r="E106" s="789">
        <v>0</v>
      </c>
      <c r="F106" s="788">
        <v>4206872600</v>
      </c>
      <c r="G106" s="789">
        <v>0</v>
      </c>
      <c r="H106" s="790">
        <v>4206872600</v>
      </c>
    </row>
    <row r="107" spans="1:8" ht="16.5" customHeight="1">
      <c r="A107" s="785"/>
      <c r="B107" s="990" t="s">
        <v>1663</v>
      </c>
      <c r="C107" s="991"/>
      <c r="D107" s="805">
        <v>0</v>
      </c>
      <c r="E107" s="789">
        <v>0</v>
      </c>
      <c r="F107" s="788">
        <v>112217903000</v>
      </c>
      <c r="G107" s="789">
        <v>0</v>
      </c>
      <c r="H107" s="790">
        <v>112217903000</v>
      </c>
    </row>
    <row r="108" spans="1:8" ht="16.5" customHeight="1">
      <c r="A108" s="785"/>
      <c r="B108" s="786"/>
      <c r="C108" s="787" t="s">
        <v>1664</v>
      </c>
      <c r="D108" s="805">
        <v>0</v>
      </c>
      <c r="E108" s="789">
        <v>0</v>
      </c>
      <c r="F108" s="788">
        <v>94971646000</v>
      </c>
      <c r="G108" s="789">
        <v>0</v>
      </c>
      <c r="H108" s="790">
        <v>94971646000</v>
      </c>
    </row>
    <row r="109" spans="1:8" ht="16.5" hidden="1" customHeight="1">
      <c r="A109" s="785"/>
      <c r="B109" s="786"/>
      <c r="C109" s="787" t="s">
        <v>1665</v>
      </c>
      <c r="D109" s="805">
        <v>0</v>
      </c>
      <c r="E109" s="789">
        <v>0</v>
      </c>
      <c r="F109" s="789">
        <v>0</v>
      </c>
      <c r="G109" s="789">
        <v>0</v>
      </c>
      <c r="H109" s="792">
        <v>0</v>
      </c>
    </row>
    <row r="110" spans="1:8" ht="16.5" customHeight="1">
      <c r="A110" s="785"/>
      <c r="B110" s="786"/>
      <c r="C110" s="787" t="s">
        <v>1666</v>
      </c>
      <c r="D110" s="805">
        <v>0</v>
      </c>
      <c r="E110" s="789">
        <v>0</v>
      </c>
      <c r="F110" s="788">
        <v>17246257000</v>
      </c>
      <c r="G110" s="789">
        <v>0</v>
      </c>
      <c r="H110" s="790">
        <v>17246257000</v>
      </c>
    </row>
    <row r="111" spans="1:8" ht="16.5" hidden="1" customHeight="1">
      <c r="A111" s="785"/>
      <c r="B111" s="786"/>
      <c r="C111" s="787" t="s">
        <v>1667</v>
      </c>
      <c r="D111" s="805">
        <v>0</v>
      </c>
      <c r="E111" s="789">
        <v>0</v>
      </c>
      <c r="F111" s="789">
        <v>0</v>
      </c>
      <c r="G111" s="789">
        <v>0</v>
      </c>
      <c r="H111" s="792">
        <v>0</v>
      </c>
    </row>
    <row r="112" spans="1:8" ht="16.5" hidden="1" customHeight="1">
      <c r="A112" s="785"/>
      <c r="B112" s="786"/>
      <c r="C112" s="787" t="s">
        <v>1668</v>
      </c>
      <c r="D112" s="805">
        <v>0</v>
      </c>
      <c r="E112" s="789">
        <v>0</v>
      </c>
      <c r="F112" s="789">
        <v>0</v>
      </c>
      <c r="G112" s="789">
        <v>0</v>
      </c>
      <c r="H112" s="792">
        <v>0</v>
      </c>
    </row>
    <row r="113" spans="1:8" ht="16.5" customHeight="1">
      <c r="A113" s="785"/>
      <c r="B113" s="990" t="s">
        <v>1669</v>
      </c>
      <c r="C113" s="991"/>
      <c r="D113" s="805">
        <v>0</v>
      </c>
      <c r="E113" s="789">
        <v>0</v>
      </c>
      <c r="F113" s="788">
        <v>18990903840</v>
      </c>
      <c r="G113" s="788">
        <v>-14383274000</v>
      </c>
      <c r="H113" s="790">
        <v>4607629840</v>
      </c>
    </row>
    <row r="114" spans="1:8" ht="16.5" customHeight="1">
      <c r="A114" s="785"/>
      <c r="B114" s="786"/>
      <c r="C114" s="787" t="s">
        <v>1653</v>
      </c>
      <c r="D114" s="805">
        <v>0</v>
      </c>
      <c r="E114" s="789">
        <v>0</v>
      </c>
      <c r="F114" s="788">
        <v>15219274000</v>
      </c>
      <c r="G114" s="788">
        <v>-14383274000</v>
      </c>
      <c r="H114" s="790">
        <v>836000000</v>
      </c>
    </row>
    <row r="115" spans="1:8" ht="16.5" hidden="1" customHeight="1">
      <c r="A115" s="785"/>
      <c r="B115" s="786"/>
      <c r="C115" s="787" t="s">
        <v>1670</v>
      </c>
      <c r="D115" s="805">
        <v>0</v>
      </c>
      <c r="E115" s="789">
        <v>0</v>
      </c>
      <c r="F115" s="789">
        <v>0</v>
      </c>
      <c r="G115" s="789">
        <v>0</v>
      </c>
      <c r="H115" s="792">
        <v>0</v>
      </c>
    </row>
    <row r="116" spans="1:8" ht="16.5" customHeight="1">
      <c r="A116" s="785"/>
      <c r="B116" s="786"/>
      <c r="C116" s="787" t="s">
        <v>1671</v>
      </c>
      <c r="D116" s="805">
        <v>0</v>
      </c>
      <c r="E116" s="789">
        <v>0</v>
      </c>
      <c r="F116" s="788">
        <v>3771629840</v>
      </c>
      <c r="G116" s="789">
        <v>0</v>
      </c>
      <c r="H116" s="790">
        <v>3771629840</v>
      </c>
    </row>
    <row r="117" spans="1:8" s="654" customFormat="1" ht="16.5" customHeight="1">
      <c r="A117" s="987" t="s">
        <v>1672</v>
      </c>
      <c r="B117" s="988"/>
      <c r="C117" s="989"/>
      <c r="D117" s="808">
        <v>0</v>
      </c>
      <c r="E117" s="798">
        <v>0</v>
      </c>
      <c r="F117" s="799">
        <v>-50506064962</v>
      </c>
      <c r="G117" s="798">
        <v>0</v>
      </c>
      <c r="H117" s="800">
        <v>-50506064962</v>
      </c>
    </row>
    <row r="118" spans="1:8">
      <c r="D118" s="809"/>
      <c r="E118" s="809"/>
      <c r="F118" s="809"/>
      <c r="G118" s="809"/>
      <c r="H118" s="809"/>
    </row>
  </sheetData>
  <mergeCells count="23">
    <mergeCell ref="B65:C65"/>
    <mergeCell ref="A6:C7"/>
    <mergeCell ref="D6:H6"/>
    <mergeCell ref="A1:H1"/>
    <mergeCell ref="A3:H3"/>
    <mergeCell ref="A4:H4"/>
    <mergeCell ref="A9:C9"/>
    <mergeCell ref="A24:C24"/>
    <mergeCell ref="B25:C25"/>
    <mergeCell ref="B30:C30"/>
    <mergeCell ref="B57:C57"/>
    <mergeCell ref="A117:C117"/>
    <mergeCell ref="A74:C74"/>
    <mergeCell ref="B75:C75"/>
    <mergeCell ref="B77:C77"/>
    <mergeCell ref="A88:C88"/>
    <mergeCell ref="B89:C89"/>
    <mergeCell ref="B92:C92"/>
    <mergeCell ref="A101:C101"/>
    <mergeCell ref="A102:C102"/>
    <mergeCell ref="B103:C103"/>
    <mergeCell ref="B107:C107"/>
    <mergeCell ref="B113:C113"/>
  </mergeCells>
  <phoneticPr fontId="2" type="noConversion"/>
  <pageMargins left="0.70866141732283472" right="0.70866141732283472" top="0.74803149606299213" bottom="0.74803149606299213" header="0.31496062992125984" footer="0.31496062992125984"/>
  <pageSetup paperSize="9" firstPageNumber="19" orientation="portrait" useFirstPageNumber="1" r:id="rId1"/>
  <headerFoot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indexed="24"/>
  </sheetPr>
  <dimension ref="A1:Z61"/>
  <sheetViews>
    <sheetView view="pageLayout" topLeftCell="A4" zoomScaleNormal="80" zoomScaleSheetLayoutView="100" workbookViewId="0">
      <selection activeCell="H46" sqref="H46:H50"/>
    </sheetView>
  </sheetViews>
  <sheetFormatPr defaultColWidth="8.88671875" defaultRowHeight="13.5"/>
  <cols>
    <col min="1" max="1" width="0.88671875" style="810" customWidth="1"/>
    <col min="2" max="2" width="19" style="810" customWidth="1"/>
    <col min="3" max="6" width="9.33203125" style="810" customWidth="1"/>
    <col min="7" max="7" width="9.33203125" style="811" customWidth="1"/>
    <col min="8" max="8" width="9.33203125" style="810" customWidth="1"/>
    <col min="9" max="12" width="10.33203125" style="810" customWidth="1"/>
    <col min="13" max="13" width="10.33203125" style="811" customWidth="1"/>
    <col min="14" max="14" width="10.33203125" style="810" customWidth="1"/>
    <col min="15" max="20" width="8.88671875" style="810" customWidth="1"/>
    <col min="21" max="26" width="6.109375" style="810" customWidth="1"/>
    <col min="27" max="16384" width="8.88671875" style="810"/>
  </cols>
  <sheetData>
    <row r="1" spans="1:26" s="91" customFormat="1" ht="22.5" customHeight="1">
      <c r="A1" s="1007" t="s">
        <v>497</v>
      </c>
      <c r="B1" s="1007"/>
      <c r="C1" s="1007"/>
      <c r="D1" s="1007"/>
      <c r="E1" s="1007"/>
      <c r="F1" s="1007"/>
      <c r="G1" s="1007"/>
      <c r="H1" s="1007"/>
    </row>
    <row r="2" spans="1:26" s="91" customFormat="1" ht="6" customHeight="1">
      <c r="A2" s="760"/>
      <c r="B2" s="760"/>
      <c r="C2" s="760"/>
      <c r="D2" s="760"/>
      <c r="E2" s="760"/>
      <c r="F2" s="760"/>
      <c r="G2" s="398"/>
      <c r="H2" s="760"/>
      <c r="M2" s="79"/>
    </row>
    <row r="3" spans="1:26" s="91" customFormat="1" ht="15" customHeight="1">
      <c r="A3" s="1008" t="s">
        <v>1677</v>
      </c>
      <c r="B3" s="1008"/>
      <c r="C3" s="1008"/>
      <c r="D3" s="1008"/>
      <c r="E3" s="1008"/>
      <c r="F3" s="1008"/>
      <c r="G3" s="1008"/>
      <c r="H3" s="1008"/>
      <c r="M3" s="79"/>
    </row>
    <row r="4" spans="1:26" s="91" customFormat="1" ht="15" customHeight="1">
      <c r="A4" s="1008" t="s">
        <v>1329</v>
      </c>
      <c r="B4" s="1008"/>
      <c r="C4" s="1008"/>
      <c r="D4" s="1008"/>
      <c r="E4" s="1008"/>
      <c r="F4" s="1008"/>
      <c r="G4" s="1008"/>
      <c r="H4" s="1008"/>
      <c r="M4" s="79"/>
    </row>
    <row r="5" spans="1:26" s="91" customFormat="1" ht="15" customHeight="1">
      <c r="A5" s="211" t="s">
        <v>1325</v>
      </c>
      <c r="D5" s="133"/>
      <c r="E5" s="133"/>
      <c r="G5" s="79"/>
      <c r="H5" s="94" t="s">
        <v>632</v>
      </c>
      <c r="M5" s="79"/>
    </row>
    <row r="6" spans="1:26" s="89" customFormat="1" ht="16.5" customHeight="1">
      <c r="A6" s="1009" t="s">
        <v>1182</v>
      </c>
      <c r="B6" s="1014"/>
      <c r="C6" s="976" t="s">
        <v>1179</v>
      </c>
      <c r="D6" s="977"/>
      <c r="E6" s="977"/>
      <c r="F6" s="977"/>
      <c r="G6" s="977"/>
      <c r="H6" s="978"/>
    </row>
    <row r="7" spans="1:26" s="88" customFormat="1" ht="27.75" customHeight="1" thickBot="1">
      <c r="A7" s="1011"/>
      <c r="B7" s="1015"/>
      <c r="C7" s="239" t="s">
        <v>1173</v>
      </c>
      <c r="D7" s="240" t="s">
        <v>1683</v>
      </c>
      <c r="E7" s="240" t="s">
        <v>1183</v>
      </c>
      <c r="F7" s="240" t="s">
        <v>1175</v>
      </c>
      <c r="G7" s="240" t="s">
        <v>70</v>
      </c>
      <c r="H7" s="241" t="s">
        <v>1176</v>
      </c>
    </row>
    <row r="8" spans="1:26" s="89" customFormat="1" ht="6.75" customHeight="1" thickTop="1">
      <c r="A8" s="71"/>
      <c r="B8" s="72"/>
      <c r="C8" s="649"/>
      <c r="D8" s="650"/>
      <c r="E8" s="650"/>
      <c r="F8" s="650"/>
      <c r="G8" s="650"/>
      <c r="H8" s="651"/>
    </row>
    <row r="9" spans="1:26" s="89" customFormat="1" ht="17.100000000000001" customHeight="1">
      <c r="A9" s="73" t="s">
        <v>546</v>
      </c>
      <c r="B9" s="74"/>
      <c r="C9" s="399">
        <v>1477844240443</v>
      </c>
      <c r="D9" s="389">
        <v>41521833502</v>
      </c>
      <c r="E9" s="389">
        <v>8149147818</v>
      </c>
      <c r="F9" s="389">
        <v>128059091806</v>
      </c>
      <c r="G9" s="389">
        <v>0</v>
      </c>
      <c r="H9" s="400">
        <v>1655574313569</v>
      </c>
    </row>
    <row r="10" spans="1:26" s="89" customFormat="1" ht="6.75" customHeight="1">
      <c r="A10" s="73"/>
      <c r="B10" s="74"/>
      <c r="C10" s="399"/>
      <c r="D10" s="389"/>
      <c r="E10" s="389"/>
      <c r="F10" s="389"/>
      <c r="G10" s="389"/>
      <c r="H10" s="400"/>
    </row>
    <row r="11" spans="1:26" s="89" customFormat="1" ht="17.100000000000001" customHeight="1">
      <c r="A11" s="73" t="s">
        <v>843</v>
      </c>
      <c r="B11" s="74"/>
      <c r="C11" s="399">
        <v>-64592664198</v>
      </c>
      <c r="D11" s="389">
        <v>-3274279703</v>
      </c>
      <c r="E11" s="389">
        <v>-1087116359</v>
      </c>
      <c r="F11" s="389">
        <v>4309882590</v>
      </c>
      <c r="G11" s="389">
        <v>0</v>
      </c>
      <c r="H11" s="400">
        <v>-64644177670</v>
      </c>
    </row>
    <row r="12" spans="1:26" s="89" customFormat="1" ht="6.75" customHeight="1">
      <c r="A12" s="73"/>
      <c r="B12" s="74"/>
      <c r="C12" s="399"/>
      <c r="D12" s="389"/>
      <c r="E12" s="389"/>
      <c r="F12" s="389"/>
      <c r="G12" s="389"/>
      <c r="H12" s="400"/>
    </row>
    <row r="13" spans="1:26" s="89" customFormat="1" ht="17.100000000000001" customHeight="1">
      <c r="A13" s="73" t="s">
        <v>547</v>
      </c>
      <c r="B13" s="72"/>
      <c r="C13" s="399">
        <v>106106004953</v>
      </c>
      <c r="D13" s="389">
        <v>12150451960</v>
      </c>
      <c r="E13" s="389">
        <v>0</v>
      </c>
      <c r="F13" s="389">
        <v>21222660230</v>
      </c>
      <c r="G13" s="389">
        <v>-882237320</v>
      </c>
      <c r="H13" s="400">
        <v>138596879823</v>
      </c>
      <c r="J13" s="732"/>
    </row>
    <row r="14" spans="1:26" s="89" customFormat="1" ht="6.75" customHeight="1">
      <c r="A14" s="71"/>
      <c r="B14" s="72"/>
      <c r="C14" s="401"/>
      <c r="D14" s="402"/>
      <c r="E14" s="402"/>
      <c r="F14" s="402"/>
      <c r="G14" s="402"/>
      <c r="H14" s="400"/>
    </row>
    <row r="15" spans="1:26" s="90" customFormat="1" ht="13.5" hidden="1" customHeight="1">
      <c r="A15" s="55"/>
      <c r="B15" s="63" t="s">
        <v>548</v>
      </c>
      <c r="C15" s="401">
        <v>0</v>
      </c>
      <c r="D15" s="402">
        <v>0</v>
      </c>
      <c r="E15" s="402">
        <v>0</v>
      </c>
      <c r="F15" s="402">
        <v>0</v>
      </c>
      <c r="G15" s="402"/>
      <c r="H15" s="403">
        <v>0</v>
      </c>
      <c r="U15" s="89"/>
      <c r="V15" s="89"/>
      <c r="W15" s="89"/>
      <c r="X15" s="89"/>
      <c r="Y15" s="89"/>
      <c r="Z15" s="89"/>
    </row>
    <row r="16" spans="1:26" s="90" customFormat="1" ht="13.5" hidden="1" customHeight="1">
      <c r="A16" s="55"/>
      <c r="B16" s="63" t="s">
        <v>730</v>
      </c>
      <c r="C16" s="401">
        <v>0</v>
      </c>
      <c r="D16" s="402">
        <v>0</v>
      </c>
      <c r="E16" s="402">
        <v>0</v>
      </c>
      <c r="F16" s="402">
        <v>0</v>
      </c>
      <c r="G16" s="402"/>
      <c r="H16" s="403">
        <v>0</v>
      </c>
      <c r="U16" s="89"/>
      <c r="V16" s="89"/>
      <c r="W16" s="89"/>
      <c r="X16" s="89"/>
      <c r="Y16" s="89"/>
      <c r="Z16" s="89"/>
    </row>
    <row r="17" spans="1:26" s="90" customFormat="1" ht="17.100000000000001" customHeight="1">
      <c r="A17" s="55"/>
      <c r="B17" s="63" t="s">
        <v>731</v>
      </c>
      <c r="C17" s="404">
        <v>449468320</v>
      </c>
      <c r="D17" s="402">
        <v>0</v>
      </c>
      <c r="E17" s="405">
        <v>0</v>
      </c>
      <c r="F17" s="402">
        <v>0</v>
      </c>
      <c r="G17" s="402">
        <v>-448968320</v>
      </c>
      <c r="H17" s="403">
        <v>500000</v>
      </c>
      <c r="U17" s="89"/>
      <c r="V17" s="89"/>
      <c r="W17" s="89"/>
      <c r="X17" s="89"/>
      <c r="Y17" s="89"/>
      <c r="Z17" s="89"/>
    </row>
    <row r="18" spans="1:26" s="90" customFormat="1" ht="17.100000000000001" customHeight="1">
      <c r="A18" s="55"/>
      <c r="B18" s="63" t="s">
        <v>732</v>
      </c>
      <c r="C18" s="404">
        <v>98767355850</v>
      </c>
      <c r="D18" s="402">
        <v>0</v>
      </c>
      <c r="E18" s="402">
        <v>0</v>
      </c>
      <c r="F18" s="402">
        <v>0</v>
      </c>
      <c r="G18" s="402">
        <v>0</v>
      </c>
      <c r="H18" s="403">
        <v>98767355850</v>
      </c>
      <c r="U18" s="89"/>
      <c r="V18" s="89"/>
      <c r="W18" s="89"/>
      <c r="X18" s="89"/>
      <c r="Y18" s="89"/>
      <c r="Z18" s="89"/>
    </row>
    <row r="19" spans="1:26" s="90" customFormat="1" ht="17.100000000000001" customHeight="1">
      <c r="A19" s="55"/>
      <c r="B19" s="63" t="s">
        <v>549</v>
      </c>
      <c r="C19" s="404">
        <v>6889180783</v>
      </c>
      <c r="D19" s="402">
        <v>12150451960</v>
      </c>
      <c r="E19" s="405">
        <v>0</v>
      </c>
      <c r="F19" s="402">
        <v>21222660230</v>
      </c>
      <c r="G19" s="402">
        <v>-433269000</v>
      </c>
      <c r="H19" s="403">
        <v>39829023973</v>
      </c>
      <c r="U19" s="89"/>
      <c r="V19" s="89"/>
      <c r="W19" s="89"/>
      <c r="X19" s="89"/>
      <c r="Y19" s="89"/>
      <c r="Z19" s="89"/>
    </row>
    <row r="20" spans="1:26" s="90" customFormat="1" ht="6.75" customHeight="1">
      <c r="A20" s="55"/>
      <c r="B20" s="63"/>
      <c r="C20" s="404"/>
      <c r="D20" s="402"/>
      <c r="E20" s="405"/>
      <c r="F20" s="405"/>
      <c r="G20" s="405"/>
      <c r="H20" s="400"/>
      <c r="U20" s="89"/>
      <c r="V20" s="89"/>
      <c r="W20" s="89"/>
      <c r="X20" s="89"/>
      <c r="Y20" s="89"/>
      <c r="Z20" s="89"/>
    </row>
    <row r="21" spans="1:26" s="90" customFormat="1" ht="17.100000000000001" customHeight="1">
      <c r="A21" s="60" t="s">
        <v>550</v>
      </c>
      <c r="B21" s="65"/>
      <c r="C21" s="406">
        <v>14179655196</v>
      </c>
      <c r="D21" s="407">
        <v>960596100</v>
      </c>
      <c r="E21" s="407">
        <v>19210120</v>
      </c>
      <c r="F21" s="407">
        <v>1917650</v>
      </c>
      <c r="G21" s="407">
        <v>-448968320</v>
      </c>
      <c r="H21" s="400">
        <v>14712410746</v>
      </c>
      <c r="U21" s="89"/>
      <c r="V21" s="89"/>
      <c r="W21" s="89"/>
      <c r="X21" s="89"/>
      <c r="Y21" s="89"/>
      <c r="Z21" s="89"/>
    </row>
    <row r="22" spans="1:26" s="90" customFormat="1" ht="6.75" customHeight="1">
      <c r="A22" s="55"/>
      <c r="B22" s="57"/>
      <c r="C22" s="404"/>
      <c r="D22" s="405"/>
      <c r="E22" s="405"/>
      <c r="F22" s="405"/>
      <c r="G22" s="405"/>
      <c r="H22" s="400"/>
      <c r="U22" s="89"/>
      <c r="V22" s="89"/>
      <c r="W22" s="89"/>
      <c r="X22" s="89"/>
      <c r="Y22" s="89"/>
      <c r="Z22" s="89"/>
    </row>
    <row r="23" spans="1:26" s="90" customFormat="1" ht="14.25" hidden="1" customHeight="1">
      <c r="A23" s="55"/>
      <c r="B23" s="63" t="s">
        <v>552</v>
      </c>
      <c r="C23" s="404">
        <v>0</v>
      </c>
      <c r="D23" s="405">
        <v>0</v>
      </c>
      <c r="E23" s="405">
        <v>0</v>
      </c>
      <c r="F23" s="405">
        <v>0</v>
      </c>
      <c r="G23" s="405"/>
      <c r="H23" s="403">
        <v>0</v>
      </c>
      <c r="U23" s="89"/>
      <c r="V23" s="89"/>
      <c r="W23" s="89"/>
      <c r="X23" s="89"/>
      <c r="Y23" s="89"/>
      <c r="Z23" s="89"/>
    </row>
    <row r="24" spans="1:26" s="90" customFormat="1" ht="15" hidden="1" customHeight="1">
      <c r="A24" s="55"/>
      <c r="B24" s="63" t="s">
        <v>733</v>
      </c>
      <c r="C24" s="404">
        <v>0</v>
      </c>
      <c r="D24" s="405">
        <v>0</v>
      </c>
      <c r="E24" s="405">
        <v>0</v>
      </c>
      <c r="F24" s="405">
        <v>0</v>
      </c>
      <c r="G24" s="405"/>
      <c r="H24" s="403">
        <v>0</v>
      </c>
      <c r="U24" s="89"/>
      <c r="V24" s="89"/>
      <c r="W24" s="89"/>
      <c r="X24" s="89"/>
      <c r="Y24" s="89"/>
      <c r="Z24" s="89"/>
    </row>
    <row r="25" spans="1:26" s="90" customFormat="1" ht="17.100000000000001" customHeight="1">
      <c r="A25" s="55"/>
      <c r="B25" s="63" t="s">
        <v>734</v>
      </c>
      <c r="C25" s="404">
        <v>0</v>
      </c>
      <c r="D25" s="405">
        <v>429758200</v>
      </c>
      <c r="E25" s="405">
        <v>19210120</v>
      </c>
      <c r="F25" s="405">
        <v>0</v>
      </c>
      <c r="G25" s="405">
        <v>-448968320</v>
      </c>
      <c r="H25" s="403">
        <v>0</v>
      </c>
      <c r="U25" s="89"/>
      <c r="V25" s="89"/>
      <c r="W25" s="89"/>
      <c r="X25" s="89"/>
      <c r="Y25" s="89"/>
      <c r="Z25" s="89"/>
    </row>
    <row r="26" spans="1:26" s="90" customFormat="1" ht="17.100000000000001" customHeight="1">
      <c r="A26" s="55"/>
      <c r="B26" s="63" t="s">
        <v>735</v>
      </c>
      <c r="C26" s="404">
        <v>3485185</v>
      </c>
      <c r="D26" s="405">
        <v>0</v>
      </c>
      <c r="E26" s="405">
        <v>0</v>
      </c>
      <c r="F26" s="405">
        <v>0</v>
      </c>
      <c r="G26" s="405">
        <v>0</v>
      </c>
      <c r="H26" s="403">
        <v>3485185</v>
      </c>
      <c r="U26" s="89"/>
      <c r="V26" s="89"/>
      <c r="W26" s="89"/>
      <c r="X26" s="89"/>
      <c r="Y26" s="89"/>
      <c r="Z26" s="89"/>
    </row>
    <row r="27" spans="1:26" s="90" customFormat="1" ht="17.100000000000001" customHeight="1">
      <c r="A27" s="55"/>
      <c r="B27" s="63" t="s">
        <v>553</v>
      </c>
      <c r="C27" s="404">
        <v>14176170011</v>
      </c>
      <c r="D27" s="405">
        <v>530837900</v>
      </c>
      <c r="E27" s="405">
        <v>0</v>
      </c>
      <c r="F27" s="405">
        <v>1917650</v>
      </c>
      <c r="G27" s="405">
        <v>0</v>
      </c>
      <c r="H27" s="403">
        <v>14708925561</v>
      </c>
      <c r="U27" s="89"/>
      <c r="V27" s="89"/>
      <c r="W27" s="89"/>
      <c r="X27" s="89"/>
      <c r="Y27" s="89"/>
      <c r="Z27" s="89"/>
    </row>
    <row r="28" spans="1:26" s="89" customFormat="1" ht="6.75" customHeight="1">
      <c r="A28" s="71"/>
      <c r="B28" s="63"/>
      <c r="C28" s="404"/>
      <c r="D28" s="405"/>
      <c r="E28" s="405"/>
      <c r="F28" s="405"/>
      <c r="G28" s="405"/>
      <c r="H28" s="400"/>
    </row>
    <row r="29" spans="1:26" s="89" customFormat="1" ht="17.100000000000001" customHeight="1">
      <c r="A29" s="73" t="s">
        <v>554</v>
      </c>
      <c r="B29" s="72"/>
      <c r="C29" s="406">
        <v>1634363254398</v>
      </c>
      <c r="D29" s="407">
        <v>55985969065</v>
      </c>
      <c r="E29" s="407">
        <v>9217054057</v>
      </c>
      <c r="F29" s="407">
        <v>144969951796</v>
      </c>
      <c r="G29" s="407">
        <v>-433269000</v>
      </c>
      <c r="H29" s="400">
        <v>1844102960316</v>
      </c>
    </row>
    <row r="30" spans="1:26" s="90" customFormat="1" ht="6.75" customHeight="1">
      <c r="A30" s="75"/>
      <c r="B30" s="76"/>
      <c r="C30" s="422"/>
      <c r="D30" s="423"/>
      <c r="E30" s="423"/>
      <c r="F30" s="423"/>
      <c r="G30" s="423"/>
      <c r="H30" s="612"/>
    </row>
    <row r="31" spans="1:26" s="91" customFormat="1" ht="15" customHeight="1">
      <c r="C31" s="199"/>
      <c r="D31" s="78"/>
      <c r="E31" s="200"/>
      <c r="F31" s="201"/>
      <c r="G31" s="201"/>
      <c r="H31" s="78"/>
      <c r="I31" s="131"/>
      <c r="J31" s="131"/>
      <c r="K31" s="131"/>
      <c r="L31" s="132"/>
      <c r="M31" s="77"/>
      <c r="N31" s="131"/>
    </row>
    <row r="32" spans="1:26" s="91" customFormat="1" ht="22.5" customHeight="1">
      <c r="A32" s="1007" t="s">
        <v>497</v>
      </c>
      <c r="B32" s="1007"/>
      <c r="C32" s="1007"/>
      <c r="D32" s="1007"/>
      <c r="E32" s="1007"/>
      <c r="F32" s="1007"/>
      <c r="G32" s="1007"/>
      <c r="H32" s="1007"/>
    </row>
    <row r="33" spans="1:13" s="91" customFormat="1" ht="6" customHeight="1">
      <c r="A33" s="760"/>
      <c r="B33" s="760"/>
      <c r="C33" s="760"/>
      <c r="D33" s="760"/>
      <c r="E33" s="760"/>
      <c r="F33" s="760"/>
      <c r="G33" s="398"/>
      <c r="H33" s="760"/>
      <c r="M33" s="79"/>
    </row>
    <row r="34" spans="1:13" s="91" customFormat="1" ht="15" customHeight="1">
      <c r="A34" s="1008" t="s">
        <v>1677</v>
      </c>
      <c r="B34" s="1008"/>
      <c r="C34" s="1008"/>
      <c r="D34" s="1008"/>
      <c r="E34" s="1008"/>
      <c r="F34" s="1008"/>
      <c r="G34" s="1008"/>
      <c r="H34" s="1008"/>
      <c r="M34" s="79"/>
    </row>
    <row r="35" spans="1:13" s="91" customFormat="1" ht="15" customHeight="1">
      <c r="A35" s="1008" t="s">
        <v>1329</v>
      </c>
      <c r="B35" s="1008"/>
      <c r="C35" s="1008"/>
      <c r="D35" s="1008"/>
      <c r="E35" s="1008"/>
      <c r="F35" s="1008"/>
      <c r="G35" s="1008"/>
      <c r="H35" s="1008"/>
      <c r="M35" s="79"/>
    </row>
    <row r="36" spans="1:13" s="91" customFormat="1" ht="15" customHeight="1">
      <c r="A36" s="211" t="s">
        <v>1325</v>
      </c>
      <c r="D36" s="133"/>
      <c r="E36" s="133"/>
      <c r="G36" s="79"/>
      <c r="H36" s="94" t="s">
        <v>632</v>
      </c>
      <c r="M36" s="79"/>
    </row>
    <row r="37" spans="1:13" s="91" customFormat="1" ht="15" customHeight="1">
      <c r="A37" s="1009" t="s">
        <v>1182</v>
      </c>
      <c r="B37" s="1010"/>
      <c r="C37" s="1013" t="s">
        <v>1181</v>
      </c>
      <c r="D37" s="977"/>
      <c r="E37" s="977"/>
      <c r="F37" s="977"/>
      <c r="G37" s="977"/>
      <c r="H37" s="978"/>
      <c r="M37" s="79"/>
    </row>
    <row r="38" spans="1:13" s="91" customFormat="1" ht="27.75" customHeight="1" thickBot="1">
      <c r="A38" s="1011"/>
      <c r="B38" s="1012"/>
      <c r="C38" s="242" t="s">
        <v>1173</v>
      </c>
      <c r="D38" s="240" t="s">
        <v>1683</v>
      </c>
      <c r="E38" s="240" t="s">
        <v>1183</v>
      </c>
      <c r="F38" s="240" t="s">
        <v>1175</v>
      </c>
      <c r="G38" s="240" t="s">
        <v>70</v>
      </c>
      <c r="H38" s="241" t="s">
        <v>1176</v>
      </c>
      <c r="M38" s="79"/>
    </row>
    <row r="39" spans="1:13" s="91" customFormat="1" ht="6.75" customHeight="1" thickTop="1">
      <c r="A39" s="71"/>
      <c r="B39" s="72"/>
      <c r="C39" s="649"/>
      <c r="D39" s="650"/>
      <c r="E39" s="650"/>
      <c r="F39" s="650"/>
      <c r="G39" s="650"/>
      <c r="H39" s="651"/>
      <c r="M39" s="79"/>
    </row>
    <row r="40" spans="1:13" s="91" customFormat="1" ht="17.100000000000001" customHeight="1">
      <c r="A40" s="73" t="s">
        <v>546</v>
      </c>
      <c r="B40" s="74"/>
      <c r="C40" s="399">
        <v>1422294152388</v>
      </c>
      <c r="D40" s="389">
        <v>40727657669</v>
      </c>
      <c r="E40" s="389">
        <v>7291700283</v>
      </c>
      <c r="F40" s="389">
        <v>95508230187</v>
      </c>
      <c r="G40" s="389">
        <v>0</v>
      </c>
      <c r="H40" s="400">
        <v>1565821740527</v>
      </c>
      <c r="M40" s="79"/>
    </row>
    <row r="41" spans="1:13" s="91" customFormat="1" ht="6.75" customHeight="1">
      <c r="A41" s="73"/>
      <c r="B41" s="74"/>
      <c r="C41" s="399"/>
      <c r="D41" s="389"/>
      <c r="E41" s="389"/>
      <c r="F41" s="389"/>
      <c r="G41" s="389"/>
      <c r="H41" s="400"/>
      <c r="M41" s="79"/>
    </row>
    <row r="42" spans="1:13" s="91" customFormat="1" ht="17.100000000000001" customHeight="1">
      <c r="A42" s="73" t="s">
        <v>843</v>
      </c>
      <c r="B42" s="74"/>
      <c r="C42" s="399">
        <v>-53038419860</v>
      </c>
      <c r="D42" s="389">
        <v>-831101463</v>
      </c>
      <c r="E42" s="389">
        <v>-857447535</v>
      </c>
      <c r="F42" s="389">
        <v>4220903896</v>
      </c>
      <c r="G42" s="389">
        <v>0</v>
      </c>
      <c r="H42" s="400">
        <v>-50506064962</v>
      </c>
      <c r="M42" s="79"/>
    </row>
    <row r="43" spans="1:13" s="91" customFormat="1" ht="6.75" customHeight="1">
      <c r="A43" s="73"/>
      <c r="B43" s="74"/>
      <c r="C43" s="399"/>
      <c r="D43" s="389"/>
      <c r="E43" s="389"/>
      <c r="F43" s="389"/>
      <c r="G43" s="389"/>
      <c r="H43" s="400"/>
      <c r="M43" s="79"/>
    </row>
    <row r="44" spans="1:13" s="91" customFormat="1" ht="17.100000000000001" customHeight="1">
      <c r="A44" s="73" t="s">
        <v>547</v>
      </c>
      <c r="B44" s="72"/>
      <c r="C44" s="399">
        <v>5318399654</v>
      </c>
      <c r="D44" s="389">
        <v>0</v>
      </c>
      <c r="E44" s="389">
        <v>0</v>
      </c>
      <c r="F44" s="389">
        <v>36771765515</v>
      </c>
      <c r="G44" s="389">
        <v>0</v>
      </c>
      <c r="H44" s="400">
        <v>42090165169</v>
      </c>
      <c r="M44" s="79"/>
    </row>
    <row r="45" spans="1:13" s="91" customFormat="1" ht="6.75" customHeight="1">
      <c r="A45" s="71"/>
      <c r="B45" s="72"/>
      <c r="C45" s="401"/>
      <c r="D45" s="402"/>
      <c r="E45" s="402"/>
      <c r="F45" s="402"/>
      <c r="G45" s="402"/>
      <c r="H45" s="400"/>
      <c r="M45" s="79"/>
    </row>
    <row r="46" spans="1:13" s="91" customFormat="1" ht="17.100000000000001" customHeight="1">
      <c r="A46" s="55"/>
      <c r="B46" s="63" t="s">
        <v>548</v>
      </c>
      <c r="C46" s="401">
        <v>0</v>
      </c>
      <c r="D46" s="402">
        <v>0</v>
      </c>
      <c r="E46" s="402">
        <v>0</v>
      </c>
      <c r="F46" s="402">
        <v>154486225</v>
      </c>
      <c r="G46" s="402">
        <v>0</v>
      </c>
      <c r="H46" s="403">
        <v>154486225</v>
      </c>
      <c r="M46" s="79"/>
    </row>
    <row r="47" spans="1:13" s="91" customFormat="1" ht="15" hidden="1" customHeight="1">
      <c r="A47" s="55"/>
      <c r="B47" s="63" t="s">
        <v>730</v>
      </c>
      <c r="C47" s="401">
        <v>0</v>
      </c>
      <c r="D47" s="402">
        <v>0</v>
      </c>
      <c r="E47" s="402">
        <v>0</v>
      </c>
      <c r="F47" s="402">
        <v>0</v>
      </c>
      <c r="G47" s="402">
        <v>0</v>
      </c>
      <c r="H47" s="403">
        <v>0</v>
      </c>
      <c r="M47" s="79"/>
    </row>
    <row r="48" spans="1:13" s="91" customFormat="1" ht="17.100000000000001" customHeight="1">
      <c r="A48" s="55"/>
      <c r="B48" s="63" t="s">
        <v>731</v>
      </c>
      <c r="C48" s="404">
        <v>24615600</v>
      </c>
      <c r="D48" s="402">
        <v>0</v>
      </c>
      <c r="E48" s="402">
        <v>0</v>
      </c>
      <c r="F48" s="402">
        <v>0</v>
      </c>
      <c r="G48" s="402">
        <v>0</v>
      </c>
      <c r="H48" s="403">
        <v>24615600</v>
      </c>
      <c r="M48" s="79"/>
    </row>
    <row r="49" spans="1:13" s="91" customFormat="1" ht="17.100000000000001" customHeight="1">
      <c r="A49" s="55"/>
      <c r="B49" s="63" t="s">
        <v>732</v>
      </c>
      <c r="C49" s="404">
        <v>271</v>
      </c>
      <c r="D49" s="402">
        <v>0</v>
      </c>
      <c r="E49" s="402">
        <v>0</v>
      </c>
      <c r="F49" s="402">
        <v>0</v>
      </c>
      <c r="G49" s="402">
        <v>0</v>
      </c>
      <c r="H49" s="403">
        <v>271</v>
      </c>
      <c r="M49" s="79"/>
    </row>
    <row r="50" spans="1:13" s="91" customFormat="1" ht="17.100000000000001" customHeight="1">
      <c r="A50" s="55"/>
      <c r="B50" s="63" t="s">
        <v>549</v>
      </c>
      <c r="C50" s="404">
        <v>5293783783</v>
      </c>
      <c r="D50" s="405">
        <v>0</v>
      </c>
      <c r="E50" s="405">
        <v>0</v>
      </c>
      <c r="F50" s="402">
        <v>36617279290</v>
      </c>
      <c r="G50" s="402">
        <v>0</v>
      </c>
      <c r="H50" s="403">
        <v>41911063073</v>
      </c>
      <c r="M50" s="79"/>
    </row>
    <row r="51" spans="1:13" s="91" customFormat="1" ht="6.75" customHeight="1">
      <c r="A51" s="55"/>
      <c r="B51" s="63"/>
      <c r="C51" s="404"/>
      <c r="D51" s="405"/>
      <c r="E51" s="405"/>
      <c r="F51" s="405"/>
      <c r="G51" s="405"/>
      <c r="H51" s="400"/>
      <c r="M51" s="79"/>
    </row>
    <row r="52" spans="1:13" s="91" customFormat="1" ht="17.100000000000001" customHeight="1">
      <c r="A52" s="60" t="s">
        <v>550</v>
      </c>
      <c r="B52" s="65"/>
      <c r="C52" s="406">
        <v>2806731459</v>
      </c>
      <c r="D52" s="407">
        <v>36925630</v>
      </c>
      <c r="E52" s="407">
        <v>0</v>
      </c>
      <c r="F52" s="407">
        <v>0</v>
      </c>
      <c r="G52" s="407">
        <v>0</v>
      </c>
      <c r="H52" s="400">
        <v>2843657089</v>
      </c>
      <c r="M52" s="79"/>
    </row>
    <row r="53" spans="1:13" s="91" customFormat="1" ht="6.75" customHeight="1">
      <c r="A53" s="55"/>
      <c r="B53" s="57"/>
      <c r="C53" s="404"/>
      <c r="D53" s="405"/>
      <c r="E53" s="405"/>
      <c r="F53" s="405"/>
      <c r="G53" s="405"/>
      <c r="H53" s="400"/>
      <c r="M53" s="79"/>
    </row>
    <row r="54" spans="1:13" s="91" customFormat="1" ht="15" hidden="1" customHeight="1">
      <c r="A54" s="55"/>
      <c r="B54" s="63" t="s">
        <v>552</v>
      </c>
      <c r="C54" s="404">
        <v>0</v>
      </c>
      <c r="D54" s="405">
        <v>0</v>
      </c>
      <c r="E54" s="405">
        <v>0</v>
      </c>
      <c r="F54" s="405">
        <v>0</v>
      </c>
      <c r="G54" s="405">
        <v>0</v>
      </c>
      <c r="H54" s="403">
        <v>0</v>
      </c>
      <c r="M54" s="79"/>
    </row>
    <row r="55" spans="1:13" s="91" customFormat="1" ht="15" hidden="1" customHeight="1">
      <c r="A55" s="55"/>
      <c r="B55" s="63" t="s">
        <v>733</v>
      </c>
      <c r="C55" s="404">
        <v>0</v>
      </c>
      <c r="D55" s="405">
        <v>0</v>
      </c>
      <c r="E55" s="405">
        <v>0</v>
      </c>
      <c r="F55" s="405">
        <v>0</v>
      </c>
      <c r="G55" s="405">
        <v>0</v>
      </c>
      <c r="H55" s="403">
        <v>0</v>
      </c>
      <c r="M55" s="79"/>
    </row>
    <row r="56" spans="1:13" s="91" customFormat="1" hidden="1">
      <c r="A56" s="55"/>
      <c r="B56" s="63" t="s">
        <v>734</v>
      </c>
      <c r="C56" s="404">
        <v>0</v>
      </c>
      <c r="D56" s="405">
        <v>0</v>
      </c>
      <c r="E56" s="405">
        <v>0</v>
      </c>
      <c r="F56" s="405">
        <v>0</v>
      </c>
      <c r="G56" s="405">
        <v>0</v>
      </c>
      <c r="H56" s="403">
        <v>0</v>
      </c>
      <c r="M56" s="79"/>
    </row>
    <row r="57" spans="1:13" s="91" customFormat="1" ht="17.100000000000001" customHeight="1">
      <c r="A57" s="55"/>
      <c r="B57" s="63" t="s">
        <v>735</v>
      </c>
      <c r="C57" s="404">
        <v>5102380</v>
      </c>
      <c r="D57" s="405">
        <v>0</v>
      </c>
      <c r="E57" s="405">
        <v>0</v>
      </c>
      <c r="F57" s="405">
        <v>0</v>
      </c>
      <c r="G57" s="405">
        <v>0</v>
      </c>
      <c r="H57" s="403">
        <v>5102380</v>
      </c>
      <c r="M57" s="79"/>
    </row>
    <row r="58" spans="1:13" s="91" customFormat="1" ht="17.100000000000001" customHeight="1">
      <c r="A58" s="55"/>
      <c r="B58" s="63" t="s">
        <v>553</v>
      </c>
      <c r="C58" s="404">
        <v>2801629079</v>
      </c>
      <c r="D58" s="405">
        <v>36925630</v>
      </c>
      <c r="E58" s="405">
        <v>0</v>
      </c>
      <c r="F58" s="405">
        <v>0</v>
      </c>
      <c r="G58" s="405">
        <v>0</v>
      </c>
      <c r="H58" s="403">
        <v>2838554709</v>
      </c>
      <c r="M58" s="79"/>
    </row>
    <row r="59" spans="1:13" ht="6.75" customHeight="1">
      <c r="A59" s="71"/>
      <c r="B59" s="63"/>
      <c r="C59" s="404"/>
      <c r="D59" s="405"/>
      <c r="E59" s="405"/>
      <c r="F59" s="405"/>
      <c r="G59" s="405"/>
      <c r="H59" s="400"/>
    </row>
    <row r="60" spans="1:13" ht="17.100000000000001" customHeight="1">
      <c r="A60" s="73" t="s">
        <v>554</v>
      </c>
      <c r="B60" s="72"/>
      <c r="C60" s="406">
        <v>1477844240443</v>
      </c>
      <c r="D60" s="407">
        <v>41521833502</v>
      </c>
      <c r="E60" s="407">
        <v>8149147818</v>
      </c>
      <c r="F60" s="407">
        <v>128059091806</v>
      </c>
      <c r="G60" s="407">
        <v>0</v>
      </c>
      <c r="H60" s="400">
        <v>1655574313569</v>
      </c>
    </row>
    <row r="61" spans="1:13" ht="6.75" customHeight="1">
      <c r="A61" s="75"/>
      <c r="B61" s="76"/>
      <c r="C61" s="422"/>
      <c r="D61" s="423"/>
      <c r="E61" s="423"/>
      <c r="F61" s="423"/>
      <c r="G61" s="423"/>
      <c r="H61" s="612"/>
    </row>
  </sheetData>
  <mergeCells count="10">
    <mergeCell ref="A32:H32"/>
    <mergeCell ref="A34:H34"/>
    <mergeCell ref="A35:H35"/>
    <mergeCell ref="A37:B38"/>
    <mergeCell ref="A1:H1"/>
    <mergeCell ref="A3:H3"/>
    <mergeCell ref="A4:H4"/>
    <mergeCell ref="C37:H37"/>
    <mergeCell ref="C6:H6"/>
    <mergeCell ref="A6:B7"/>
  </mergeCells>
  <phoneticPr fontId="2" type="noConversion"/>
  <printOptions horizontalCentered="1"/>
  <pageMargins left="0.70866141732283461" right="0.70866141732283461" top="0.74803149606299213" bottom="0.74803149606299213" header="0.31496062992125984" footer="0.31496062992125984"/>
  <pageSetup paperSize="9" fitToWidth="0" fitToHeight="0" orientation="portrait" useFirstPageNumber="1" r:id="rId1"/>
  <headerFooter alignWithMargins="0">
    <oddFooter>&amp;C21</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2"/>
  <sheetViews>
    <sheetView view="pageLayout" zoomScaleNormal="100" workbookViewId="0">
      <selection activeCell="E30" sqref="E30"/>
    </sheetView>
  </sheetViews>
  <sheetFormatPr defaultRowHeight="13.5"/>
  <sheetData>
    <row r="12" spans="1:1">
      <c r="A12" t="s">
        <v>1772</v>
      </c>
    </row>
  </sheetData>
  <phoneticPr fontId="2" type="noConversion"/>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view="pageLayout" topLeftCell="A37" zoomScaleNormal="100" zoomScaleSheetLayoutView="85" workbookViewId="0">
      <selection activeCell="E54" sqref="E54"/>
    </sheetView>
  </sheetViews>
  <sheetFormatPr defaultRowHeight="13.5"/>
  <cols>
    <col min="1" max="9" width="8.33203125" style="252" customWidth="1"/>
    <col min="10" max="256" width="8.88671875" style="252"/>
    <col min="257" max="265" width="8.33203125" style="252" customWidth="1"/>
    <col min="266" max="512" width="8.88671875" style="252"/>
    <col min="513" max="521" width="8.33203125" style="252" customWidth="1"/>
    <col min="522" max="768" width="8.88671875" style="252"/>
    <col min="769" max="777" width="8.33203125" style="252" customWidth="1"/>
    <col min="778" max="1024" width="8.88671875" style="252"/>
    <col min="1025" max="1033" width="8.33203125" style="252" customWidth="1"/>
    <col min="1034" max="1280" width="8.88671875" style="252"/>
    <col min="1281" max="1289" width="8.33203125" style="252" customWidth="1"/>
    <col min="1290" max="1536" width="8.88671875" style="252"/>
    <col min="1537" max="1545" width="8.33203125" style="252" customWidth="1"/>
    <col min="1546" max="1792" width="8.88671875" style="252"/>
    <col min="1793" max="1801" width="8.33203125" style="252" customWidth="1"/>
    <col min="1802" max="2048" width="8.88671875" style="252"/>
    <col min="2049" max="2057" width="8.33203125" style="252" customWidth="1"/>
    <col min="2058" max="2304" width="8.88671875" style="252"/>
    <col min="2305" max="2313" width="8.33203125" style="252" customWidth="1"/>
    <col min="2314" max="2560" width="8.88671875" style="252"/>
    <col min="2561" max="2569" width="8.33203125" style="252" customWidth="1"/>
    <col min="2570" max="2816" width="8.88671875" style="252"/>
    <col min="2817" max="2825" width="8.33203125" style="252" customWidth="1"/>
    <col min="2826" max="3072" width="8.88671875" style="252"/>
    <col min="3073" max="3081" width="8.33203125" style="252" customWidth="1"/>
    <col min="3082" max="3328" width="8.88671875" style="252"/>
    <col min="3329" max="3337" width="8.33203125" style="252" customWidth="1"/>
    <col min="3338" max="3584" width="8.88671875" style="252"/>
    <col min="3585" max="3593" width="8.33203125" style="252" customWidth="1"/>
    <col min="3594" max="3840" width="8.88671875" style="252"/>
    <col min="3841" max="3849" width="8.33203125" style="252" customWidth="1"/>
    <col min="3850" max="4096" width="8.88671875" style="252"/>
    <col min="4097" max="4105" width="8.33203125" style="252" customWidth="1"/>
    <col min="4106" max="4352" width="8.88671875" style="252"/>
    <col min="4353" max="4361" width="8.33203125" style="252" customWidth="1"/>
    <col min="4362" max="4608" width="8.88671875" style="252"/>
    <col min="4609" max="4617" width="8.33203125" style="252" customWidth="1"/>
    <col min="4618" max="4864" width="8.88671875" style="252"/>
    <col min="4865" max="4873" width="8.33203125" style="252" customWidth="1"/>
    <col min="4874" max="5120" width="8.88671875" style="252"/>
    <col min="5121" max="5129" width="8.33203125" style="252" customWidth="1"/>
    <col min="5130" max="5376" width="8.88671875" style="252"/>
    <col min="5377" max="5385" width="8.33203125" style="252" customWidth="1"/>
    <col min="5386" max="5632" width="8.88671875" style="252"/>
    <col min="5633" max="5641" width="8.33203125" style="252" customWidth="1"/>
    <col min="5642" max="5888" width="8.88671875" style="252"/>
    <col min="5889" max="5897" width="8.33203125" style="252" customWidth="1"/>
    <col min="5898" max="6144" width="8.88671875" style="252"/>
    <col min="6145" max="6153" width="8.33203125" style="252" customWidth="1"/>
    <col min="6154" max="6400" width="8.88671875" style="252"/>
    <col min="6401" max="6409" width="8.33203125" style="252" customWidth="1"/>
    <col min="6410" max="6656" width="8.88671875" style="252"/>
    <col min="6657" max="6665" width="8.33203125" style="252" customWidth="1"/>
    <col min="6666" max="6912" width="8.88671875" style="252"/>
    <col min="6913" max="6921" width="8.33203125" style="252" customWidth="1"/>
    <col min="6922" max="7168" width="8.88671875" style="252"/>
    <col min="7169" max="7177" width="8.33203125" style="252" customWidth="1"/>
    <col min="7178" max="7424" width="8.88671875" style="252"/>
    <col min="7425" max="7433" width="8.33203125" style="252" customWidth="1"/>
    <col min="7434" max="7680" width="8.88671875" style="252"/>
    <col min="7681" max="7689" width="8.33203125" style="252" customWidth="1"/>
    <col min="7690" max="7936" width="8.88671875" style="252"/>
    <col min="7937" max="7945" width="8.33203125" style="252" customWidth="1"/>
    <col min="7946" max="8192" width="8.88671875" style="252"/>
    <col min="8193" max="8201" width="8.33203125" style="252" customWidth="1"/>
    <col min="8202" max="8448" width="8.88671875" style="252"/>
    <col min="8449" max="8457" width="8.33203125" style="252" customWidth="1"/>
    <col min="8458" max="8704" width="8.88671875" style="252"/>
    <col min="8705" max="8713" width="8.33203125" style="252" customWidth="1"/>
    <col min="8714" max="8960" width="8.88671875" style="252"/>
    <col min="8961" max="8969" width="8.33203125" style="252" customWidth="1"/>
    <col min="8970" max="9216" width="8.88671875" style="252"/>
    <col min="9217" max="9225" width="8.33203125" style="252" customWidth="1"/>
    <col min="9226" max="9472" width="8.88671875" style="252"/>
    <col min="9473" max="9481" width="8.33203125" style="252" customWidth="1"/>
    <col min="9482" max="9728" width="8.88671875" style="252"/>
    <col min="9729" max="9737" width="8.33203125" style="252" customWidth="1"/>
    <col min="9738" max="9984" width="8.88671875" style="252"/>
    <col min="9985" max="9993" width="8.33203125" style="252" customWidth="1"/>
    <col min="9994" max="10240" width="8.88671875" style="252"/>
    <col min="10241" max="10249" width="8.33203125" style="252" customWidth="1"/>
    <col min="10250" max="10496" width="8.88671875" style="252"/>
    <col min="10497" max="10505" width="8.33203125" style="252" customWidth="1"/>
    <col min="10506" max="10752" width="8.88671875" style="252"/>
    <col min="10753" max="10761" width="8.33203125" style="252" customWidth="1"/>
    <col min="10762" max="11008" width="8.88671875" style="252"/>
    <col min="11009" max="11017" width="8.33203125" style="252" customWidth="1"/>
    <col min="11018" max="11264" width="8.88671875" style="252"/>
    <col min="11265" max="11273" width="8.33203125" style="252" customWidth="1"/>
    <col min="11274" max="11520" width="8.88671875" style="252"/>
    <col min="11521" max="11529" width="8.33203125" style="252" customWidth="1"/>
    <col min="11530" max="11776" width="8.88671875" style="252"/>
    <col min="11777" max="11785" width="8.33203125" style="252" customWidth="1"/>
    <col min="11786" max="12032" width="8.88671875" style="252"/>
    <col min="12033" max="12041" width="8.33203125" style="252" customWidth="1"/>
    <col min="12042" max="12288" width="8.88671875" style="252"/>
    <col min="12289" max="12297" width="8.33203125" style="252" customWidth="1"/>
    <col min="12298" max="12544" width="8.88671875" style="252"/>
    <col min="12545" max="12553" width="8.33203125" style="252" customWidth="1"/>
    <col min="12554" max="12800" width="8.88671875" style="252"/>
    <col min="12801" max="12809" width="8.33203125" style="252" customWidth="1"/>
    <col min="12810" max="13056" width="8.88671875" style="252"/>
    <col min="13057" max="13065" width="8.33203125" style="252" customWidth="1"/>
    <col min="13066" max="13312" width="8.88671875" style="252"/>
    <col min="13313" max="13321" width="8.33203125" style="252" customWidth="1"/>
    <col min="13322" max="13568" width="8.88671875" style="252"/>
    <col min="13569" max="13577" width="8.33203125" style="252" customWidth="1"/>
    <col min="13578" max="13824" width="8.88671875" style="252"/>
    <col min="13825" max="13833" width="8.33203125" style="252" customWidth="1"/>
    <col min="13834" max="14080" width="8.88671875" style="252"/>
    <col min="14081" max="14089" width="8.33203125" style="252" customWidth="1"/>
    <col min="14090" max="14336" width="8.88671875" style="252"/>
    <col min="14337" max="14345" width="8.33203125" style="252" customWidth="1"/>
    <col min="14346" max="14592" width="8.88671875" style="252"/>
    <col min="14593" max="14601" width="8.33203125" style="252" customWidth="1"/>
    <col min="14602" max="14848" width="8.88671875" style="252"/>
    <col min="14849" max="14857" width="8.33203125" style="252" customWidth="1"/>
    <col min="14858" max="15104" width="8.88671875" style="252"/>
    <col min="15105" max="15113" width="8.33203125" style="252" customWidth="1"/>
    <col min="15114" max="15360" width="8.88671875" style="252"/>
    <col min="15361" max="15369" width="8.33203125" style="252" customWidth="1"/>
    <col min="15370" max="15616" width="8.88671875" style="252"/>
    <col min="15617" max="15625" width="8.33203125" style="252" customWidth="1"/>
    <col min="15626" max="15872" width="8.88671875" style="252"/>
    <col min="15873" max="15881" width="8.33203125" style="252" customWidth="1"/>
    <col min="15882" max="16128" width="8.88671875" style="252"/>
    <col min="16129" max="16137" width="8.33203125" style="252" customWidth="1"/>
    <col min="16138" max="16384" width="8.88671875" style="252"/>
  </cols>
  <sheetData>
    <row r="1" spans="1:9" s="193" customFormat="1" ht="12.75" customHeight="1"/>
    <row r="2" spans="1:9" s="193" customFormat="1" ht="22.5">
      <c r="A2" s="868" t="s">
        <v>1417</v>
      </c>
      <c r="B2" s="868"/>
      <c r="C2" s="868"/>
      <c r="D2" s="868"/>
      <c r="E2" s="868"/>
      <c r="F2" s="868"/>
      <c r="G2" s="868"/>
      <c r="H2" s="868"/>
      <c r="I2" s="868"/>
    </row>
    <row r="3" spans="1:9" s="572" customFormat="1" ht="9.75" customHeight="1">
      <c r="A3" s="193"/>
      <c r="B3" s="193"/>
      <c r="C3" s="193"/>
      <c r="D3" s="569"/>
      <c r="E3" s="193"/>
      <c r="F3" s="193"/>
      <c r="G3" s="193"/>
      <c r="H3" s="193"/>
      <c r="I3" s="193"/>
    </row>
    <row r="4" spans="1:9" s="572" customFormat="1" ht="12.95" customHeight="1">
      <c r="D4" s="572" t="s">
        <v>1418</v>
      </c>
    </row>
    <row r="5" spans="1:9" s="572" customFormat="1" ht="12.95" customHeight="1"/>
    <row r="6" spans="1:9" s="572" customFormat="1" ht="12.95" customHeight="1">
      <c r="D6" s="572" t="s">
        <v>1419</v>
      </c>
    </row>
    <row r="7" spans="1:9" s="572" customFormat="1" ht="12.95" customHeight="1"/>
    <row r="8" spans="1:9" s="572" customFormat="1" ht="12.95" customHeight="1">
      <c r="D8" s="572" t="s">
        <v>1420</v>
      </c>
    </row>
    <row r="9" spans="1:9" s="572" customFormat="1" ht="12.95" customHeight="1"/>
    <row r="10" spans="1:9" s="572" customFormat="1" ht="12.95" customHeight="1">
      <c r="D10" s="572" t="s">
        <v>1421</v>
      </c>
    </row>
    <row r="11" spans="1:9" s="572" customFormat="1" ht="12.95" customHeight="1"/>
    <row r="12" spans="1:9" s="572" customFormat="1" ht="12.95" customHeight="1">
      <c r="D12" s="572" t="s">
        <v>1422</v>
      </c>
    </row>
    <row r="13" spans="1:9" s="572" customFormat="1" ht="12.95" customHeight="1"/>
    <row r="14" spans="1:9" s="572" customFormat="1" ht="12.95" customHeight="1">
      <c r="D14" s="572" t="s">
        <v>1423</v>
      </c>
    </row>
    <row r="15" spans="1:9" s="572" customFormat="1" ht="12.95" customHeight="1"/>
    <row r="16" spans="1:9" s="572" customFormat="1" ht="12.95" customHeight="1">
      <c r="D16" s="572" t="s">
        <v>1424</v>
      </c>
    </row>
    <row r="17" spans="4:5" s="572" customFormat="1" ht="12.75" customHeight="1"/>
    <row r="18" spans="4:5" s="572" customFormat="1" ht="12.75" customHeight="1">
      <c r="D18" s="572" t="s">
        <v>517</v>
      </c>
    </row>
    <row r="19" spans="4:5" s="572" customFormat="1" ht="12.75" customHeight="1"/>
    <row r="20" spans="4:5" s="572" customFormat="1" ht="12.95" customHeight="1">
      <c r="D20" s="572" t="s">
        <v>1425</v>
      </c>
    </row>
    <row r="21" spans="4:5" s="572" customFormat="1" ht="12.95" customHeight="1"/>
    <row r="22" spans="4:5" s="572" customFormat="1" ht="12.95" customHeight="1">
      <c r="D22" s="572" t="s">
        <v>1426</v>
      </c>
    </row>
    <row r="23" spans="4:5" s="572" customFormat="1" ht="12.95" customHeight="1"/>
    <row r="24" spans="4:5" s="572" customFormat="1" ht="12.95" customHeight="1">
      <c r="D24" s="572" t="s">
        <v>1427</v>
      </c>
    </row>
    <row r="25" spans="4:5" s="572" customFormat="1" ht="12.95" customHeight="1"/>
    <row r="26" spans="4:5" s="572" customFormat="1" ht="12.95" customHeight="1">
      <c r="D26" s="573" t="s">
        <v>1428</v>
      </c>
      <c r="E26" s="573"/>
    </row>
    <row r="27" spans="4:5" s="572" customFormat="1" ht="12.95" customHeight="1"/>
    <row r="28" spans="4:5" s="572" customFormat="1" ht="12.95" customHeight="1">
      <c r="D28" s="572" t="s">
        <v>1429</v>
      </c>
    </row>
    <row r="29" spans="4:5" s="572" customFormat="1" ht="12.95" customHeight="1"/>
    <row r="30" spans="4:5" s="572" customFormat="1" ht="12.95" customHeight="1">
      <c r="D30" s="572" t="s">
        <v>1430</v>
      </c>
    </row>
    <row r="31" spans="4:5" s="572" customFormat="1" ht="12.95" customHeight="1"/>
    <row r="32" spans="4:5" s="572" customFormat="1" ht="12.95" customHeight="1">
      <c r="D32" s="572" t="s">
        <v>1431</v>
      </c>
    </row>
    <row r="33" spans="4:4" s="572" customFormat="1" ht="12.95" customHeight="1"/>
    <row r="34" spans="4:4" s="572" customFormat="1" ht="12.95" customHeight="1">
      <c r="D34" s="572" t="s">
        <v>1432</v>
      </c>
    </row>
    <row r="35" spans="4:4" s="572" customFormat="1" ht="12.95" customHeight="1"/>
    <row r="36" spans="4:4" s="572" customFormat="1" ht="12.95" customHeight="1">
      <c r="D36" s="572" t="s">
        <v>1456</v>
      </c>
    </row>
    <row r="37" spans="4:4" s="572" customFormat="1" ht="12.75" customHeight="1"/>
    <row r="38" spans="4:4" s="572" customFormat="1" ht="12.95" customHeight="1">
      <c r="D38" s="572" t="s">
        <v>1457</v>
      </c>
    </row>
    <row r="39" spans="4:4" s="572" customFormat="1" ht="12.95" customHeight="1"/>
    <row r="40" spans="4:4" s="572" customFormat="1" ht="12.95" customHeight="1">
      <c r="D40" s="572" t="s">
        <v>1458</v>
      </c>
    </row>
    <row r="41" spans="4:4" s="572" customFormat="1" ht="12.95" customHeight="1"/>
    <row r="42" spans="4:4" s="572" customFormat="1" ht="12.95" customHeight="1">
      <c r="D42" s="572" t="s">
        <v>1459</v>
      </c>
    </row>
    <row r="43" spans="4:4" s="572" customFormat="1" ht="12.95" customHeight="1"/>
    <row r="44" spans="4:4" s="572" customFormat="1" ht="12.95" customHeight="1">
      <c r="D44" s="572" t="s">
        <v>1460</v>
      </c>
    </row>
    <row r="45" spans="4:4" s="572" customFormat="1" ht="12.95" customHeight="1"/>
    <row r="46" spans="4:4" s="572" customFormat="1" ht="12.95" customHeight="1">
      <c r="D46" s="572" t="s">
        <v>1461</v>
      </c>
    </row>
    <row r="47" spans="4:4" s="572" customFormat="1" ht="12.95" customHeight="1"/>
    <row r="48" spans="4:4" s="572" customFormat="1" ht="12.95" customHeight="1">
      <c r="D48" s="572" t="s">
        <v>1462</v>
      </c>
    </row>
    <row r="49" spans="4:4" s="572" customFormat="1" ht="12.95" customHeight="1"/>
    <row r="50" spans="4:4" s="572" customFormat="1" ht="12.95" customHeight="1">
      <c r="D50" s="572" t="s">
        <v>1463</v>
      </c>
    </row>
    <row r="51" spans="4:4" s="572" customFormat="1" ht="12.75" customHeight="1"/>
    <row r="52" spans="4:4" s="572" customFormat="1" ht="12.95" customHeight="1">
      <c r="D52" s="572" t="s">
        <v>1464</v>
      </c>
    </row>
  </sheetData>
  <mergeCells count="1">
    <mergeCell ref="A2:I2"/>
  </mergeCells>
  <phoneticPr fontId="2" type="noConversion"/>
  <pageMargins left="0.7" right="0.7" top="0.75" bottom="0.75" header="0.3" footer="0.3"/>
  <pageSetup paperSize="9" orientation="portrait" r:id="rId1"/>
  <headerFooter>
    <oddFooter>&amp;C23</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13"/>
  <sheetViews>
    <sheetView view="pageLayout" zoomScaleNormal="100" workbookViewId="0">
      <selection activeCell="D13" sqref="D13"/>
    </sheetView>
  </sheetViews>
  <sheetFormatPr defaultRowHeight="13.5"/>
  <sheetData>
    <row r="13" spans="4:4">
      <c r="D13" t="s">
        <v>1773</v>
      </c>
    </row>
  </sheetData>
  <phoneticPr fontId="2" type="noConversion"/>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indexed="47"/>
  </sheetPr>
  <dimension ref="A1:IH649"/>
  <sheetViews>
    <sheetView view="pageBreakPreview" topLeftCell="A629" zoomScaleNormal="100" zoomScaleSheetLayoutView="100" workbookViewId="0">
      <selection activeCell="K331" sqref="K331"/>
    </sheetView>
  </sheetViews>
  <sheetFormatPr defaultColWidth="8.88671875" defaultRowHeight="13.5"/>
  <cols>
    <col min="1" max="2" width="4.77734375" style="43" customWidth="1"/>
    <col min="3" max="3" width="3.6640625" style="43" customWidth="1"/>
    <col min="4" max="4" width="9.33203125" style="43" customWidth="1"/>
    <col min="5" max="10" width="8.88671875" style="43" customWidth="1"/>
    <col min="11" max="16384" width="8.88671875" style="181"/>
  </cols>
  <sheetData>
    <row r="1" spans="1:242" s="182" customFormat="1" ht="16.5" customHeight="1">
      <c r="A1" s="209"/>
      <c r="B1" s="209"/>
      <c r="C1" s="209"/>
      <c r="D1" s="209"/>
      <c r="E1" s="14"/>
      <c r="F1" s="14"/>
      <c r="G1" s="14"/>
      <c r="H1" s="14"/>
      <c r="I1" s="14"/>
      <c r="J1" s="14"/>
      <c r="K1" s="181"/>
      <c r="L1" s="181"/>
      <c r="M1" s="181"/>
      <c r="N1" s="181"/>
      <c r="O1" s="181"/>
      <c r="P1" s="181"/>
      <c r="Q1" s="181"/>
      <c r="R1" s="181"/>
      <c r="S1" s="181"/>
      <c r="T1" s="181"/>
      <c r="U1" s="181"/>
      <c r="V1" s="181"/>
      <c r="W1" s="181"/>
      <c r="X1" s="181"/>
      <c r="Y1" s="181"/>
      <c r="Z1" s="181"/>
      <c r="AA1" s="181"/>
      <c r="AB1" s="181"/>
      <c r="AC1" s="181"/>
      <c r="AD1" s="181"/>
      <c r="AE1" s="181"/>
      <c r="AF1" s="181"/>
      <c r="AG1" s="181"/>
      <c r="AH1" s="181"/>
      <c r="AI1" s="181"/>
      <c r="AJ1" s="181"/>
      <c r="AK1" s="181"/>
      <c r="AL1" s="181"/>
      <c r="AM1" s="181"/>
      <c r="AN1" s="181"/>
      <c r="AO1" s="181"/>
      <c r="AP1" s="181"/>
      <c r="AQ1" s="181"/>
      <c r="AR1" s="181"/>
      <c r="AS1" s="181"/>
      <c r="AT1" s="181"/>
      <c r="AU1" s="181"/>
      <c r="AV1" s="181"/>
      <c r="AW1" s="181"/>
      <c r="AX1" s="181"/>
      <c r="AY1" s="181"/>
      <c r="AZ1" s="181"/>
      <c r="BA1" s="181"/>
      <c r="BB1" s="181"/>
      <c r="BC1" s="181"/>
      <c r="BD1" s="181"/>
      <c r="BE1" s="181"/>
      <c r="BF1" s="181"/>
      <c r="BG1" s="181"/>
      <c r="BH1" s="181"/>
      <c r="BI1" s="181"/>
      <c r="BJ1" s="181"/>
      <c r="BK1" s="181"/>
      <c r="BL1" s="181"/>
      <c r="BM1" s="181"/>
      <c r="BN1" s="181"/>
      <c r="BO1" s="181"/>
      <c r="BP1" s="181"/>
      <c r="BQ1" s="181"/>
      <c r="BR1" s="181"/>
      <c r="BS1" s="181"/>
      <c r="BT1" s="181"/>
      <c r="BU1" s="181"/>
      <c r="BV1" s="181"/>
      <c r="BW1" s="181"/>
      <c r="BX1" s="181"/>
      <c r="BY1" s="181"/>
      <c r="BZ1" s="181"/>
      <c r="CA1" s="181"/>
      <c r="CB1" s="181"/>
      <c r="CC1" s="181"/>
      <c r="CD1" s="181"/>
      <c r="CE1" s="181"/>
      <c r="CF1" s="181"/>
      <c r="CG1" s="181"/>
      <c r="CH1" s="181"/>
      <c r="CI1" s="181"/>
      <c r="CJ1" s="181"/>
      <c r="CK1" s="181"/>
      <c r="CL1" s="181"/>
      <c r="CM1" s="181"/>
      <c r="CN1" s="181"/>
      <c r="CO1" s="181"/>
      <c r="CP1" s="181"/>
      <c r="CQ1" s="181"/>
      <c r="CR1" s="181"/>
      <c r="CS1" s="181"/>
      <c r="CT1" s="181"/>
      <c r="CU1" s="181"/>
      <c r="CV1" s="181"/>
      <c r="CW1" s="181"/>
      <c r="CX1" s="181"/>
      <c r="CY1" s="181"/>
      <c r="CZ1" s="181"/>
      <c r="DA1" s="181"/>
      <c r="DB1" s="181"/>
      <c r="DC1" s="181"/>
      <c r="DD1" s="181"/>
      <c r="DE1" s="181"/>
      <c r="DF1" s="181"/>
      <c r="DG1" s="181"/>
      <c r="DH1" s="181"/>
      <c r="DI1" s="181"/>
      <c r="DJ1" s="181"/>
      <c r="DK1" s="181"/>
      <c r="DL1" s="181"/>
      <c r="DM1" s="181"/>
      <c r="DN1" s="181"/>
      <c r="DO1" s="181"/>
      <c r="DP1" s="181"/>
      <c r="DQ1" s="181"/>
      <c r="DR1" s="181"/>
      <c r="DS1" s="181"/>
      <c r="DT1" s="181"/>
      <c r="DU1" s="181"/>
      <c r="DV1" s="181"/>
      <c r="DW1" s="181"/>
      <c r="DX1" s="181"/>
      <c r="DY1" s="181"/>
      <c r="DZ1" s="181"/>
      <c r="EA1" s="181"/>
      <c r="EB1" s="181"/>
      <c r="EC1" s="181"/>
      <c r="ED1" s="181"/>
      <c r="EE1" s="181"/>
      <c r="EF1" s="181"/>
      <c r="EG1" s="181"/>
      <c r="EH1" s="181"/>
      <c r="EI1" s="181"/>
      <c r="EJ1" s="181"/>
      <c r="EK1" s="181"/>
      <c r="EL1" s="181"/>
      <c r="EM1" s="181"/>
      <c r="EN1" s="181"/>
      <c r="EO1" s="181"/>
      <c r="EP1" s="181"/>
      <c r="EQ1" s="181"/>
      <c r="ER1" s="181"/>
      <c r="ES1" s="181"/>
      <c r="ET1" s="181"/>
      <c r="EU1" s="181"/>
      <c r="EV1" s="181"/>
      <c r="EW1" s="181"/>
      <c r="EX1" s="181"/>
      <c r="EY1" s="181"/>
      <c r="EZ1" s="181"/>
      <c r="FA1" s="181"/>
      <c r="FB1" s="181"/>
      <c r="FC1" s="181"/>
      <c r="FD1" s="181"/>
      <c r="FE1" s="181"/>
      <c r="FF1" s="181"/>
      <c r="FG1" s="181"/>
      <c r="FH1" s="181"/>
      <c r="FI1" s="181"/>
      <c r="FJ1" s="181"/>
      <c r="FK1" s="181"/>
      <c r="FL1" s="181"/>
      <c r="FM1" s="181"/>
      <c r="FN1" s="181"/>
      <c r="FO1" s="181"/>
      <c r="FP1" s="181"/>
      <c r="FQ1" s="181"/>
      <c r="FR1" s="181"/>
      <c r="FS1" s="181"/>
      <c r="FT1" s="181"/>
      <c r="FU1" s="181"/>
      <c r="FV1" s="181"/>
      <c r="FW1" s="181"/>
      <c r="FX1" s="181"/>
      <c r="FY1" s="181"/>
      <c r="FZ1" s="181"/>
      <c r="GA1" s="181"/>
      <c r="GB1" s="181"/>
      <c r="GC1" s="181"/>
      <c r="GD1" s="181"/>
      <c r="GE1" s="181"/>
      <c r="GF1" s="181"/>
      <c r="GG1" s="181"/>
      <c r="GH1" s="181"/>
      <c r="GI1" s="181"/>
      <c r="GJ1" s="181"/>
      <c r="GK1" s="181"/>
      <c r="GL1" s="181"/>
      <c r="GM1" s="181"/>
      <c r="GN1" s="181"/>
      <c r="GO1" s="181"/>
      <c r="GP1" s="181"/>
      <c r="GQ1" s="181"/>
      <c r="GR1" s="181"/>
      <c r="GS1" s="181"/>
      <c r="GT1" s="181"/>
      <c r="GU1" s="181"/>
      <c r="GV1" s="181"/>
      <c r="GW1" s="181"/>
      <c r="GX1" s="181"/>
      <c r="GY1" s="181"/>
      <c r="GZ1" s="181"/>
      <c r="HA1" s="181"/>
      <c r="HB1" s="181"/>
      <c r="HC1" s="181"/>
      <c r="HD1" s="181"/>
      <c r="HE1" s="181"/>
      <c r="HF1" s="181"/>
      <c r="HG1" s="181"/>
      <c r="HH1" s="181"/>
      <c r="HI1" s="181"/>
      <c r="HJ1" s="181"/>
      <c r="HK1" s="181"/>
      <c r="HL1" s="181"/>
      <c r="HM1" s="181"/>
      <c r="HN1" s="181"/>
      <c r="HO1" s="181"/>
      <c r="HP1" s="181"/>
      <c r="HQ1" s="181"/>
      <c r="HR1" s="181"/>
      <c r="HS1" s="181"/>
      <c r="HT1" s="181"/>
      <c r="HU1" s="181"/>
      <c r="HV1" s="181"/>
      <c r="HW1" s="181"/>
      <c r="HX1" s="181"/>
      <c r="HY1" s="181"/>
      <c r="HZ1" s="181"/>
      <c r="IA1" s="181"/>
      <c r="IB1" s="181"/>
      <c r="IC1" s="181"/>
      <c r="ID1" s="181"/>
      <c r="IE1" s="181"/>
      <c r="IF1" s="181"/>
      <c r="IG1" s="181"/>
      <c r="IH1" s="181"/>
    </row>
    <row r="2" spans="1:242" s="182" customFormat="1" ht="16.5" customHeight="1">
      <c r="A2" s="135" t="s">
        <v>468</v>
      </c>
      <c r="B2" s="135"/>
      <c r="C2" s="135"/>
      <c r="D2" s="135"/>
      <c r="E2" s="14"/>
      <c r="F2" s="14"/>
      <c r="G2" s="14"/>
      <c r="H2" s="14"/>
      <c r="I2" s="14"/>
      <c r="J2" s="14"/>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1"/>
      <c r="AQ2" s="181"/>
      <c r="AR2" s="181"/>
      <c r="AS2" s="181"/>
      <c r="AT2" s="181"/>
      <c r="AU2" s="181"/>
      <c r="AV2" s="181"/>
      <c r="AW2" s="181"/>
      <c r="AX2" s="181"/>
      <c r="AY2" s="181"/>
      <c r="AZ2" s="181"/>
      <c r="BA2" s="181"/>
      <c r="BB2" s="181"/>
      <c r="BC2" s="181"/>
      <c r="BD2" s="181"/>
      <c r="BE2" s="181"/>
      <c r="BF2" s="181"/>
      <c r="BG2" s="181"/>
      <c r="BH2" s="181"/>
      <c r="BI2" s="181"/>
      <c r="BJ2" s="181"/>
      <c r="BK2" s="181"/>
      <c r="BL2" s="181"/>
      <c r="BM2" s="181"/>
      <c r="BN2" s="181"/>
      <c r="BO2" s="181"/>
      <c r="BP2" s="181"/>
      <c r="BQ2" s="181"/>
      <c r="BR2" s="181"/>
      <c r="BS2" s="181"/>
      <c r="BT2" s="181"/>
      <c r="BU2" s="181"/>
      <c r="BV2" s="181"/>
      <c r="BW2" s="181"/>
      <c r="BX2" s="181"/>
      <c r="BY2" s="181"/>
      <c r="BZ2" s="181"/>
      <c r="CA2" s="181"/>
      <c r="CB2" s="181"/>
      <c r="CC2" s="181"/>
      <c r="CD2" s="181"/>
      <c r="CE2" s="181"/>
      <c r="CF2" s="181"/>
      <c r="CG2" s="181"/>
      <c r="CH2" s="181"/>
      <c r="CI2" s="181"/>
      <c r="CJ2" s="181"/>
      <c r="CK2" s="181"/>
      <c r="CL2" s="181"/>
      <c r="CM2" s="181"/>
      <c r="CN2" s="181"/>
      <c r="CO2" s="181"/>
      <c r="CP2" s="181"/>
      <c r="CQ2" s="181"/>
      <c r="CR2" s="181"/>
      <c r="CS2" s="181"/>
      <c r="CT2" s="181"/>
      <c r="CU2" s="181"/>
      <c r="CV2" s="181"/>
      <c r="CW2" s="181"/>
      <c r="CX2" s="181"/>
      <c r="CY2" s="181"/>
      <c r="CZ2" s="181"/>
      <c r="DA2" s="181"/>
      <c r="DB2" s="181"/>
      <c r="DC2" s="181"/>
      <c r="DD2" s="181"/>
      <c r="DE2" s="181"/>
      <c r="DF2" s="181"/>
      <c r="DG2" s="181"/>
      <c r="DH2" s="181"/>
      <c r="DI2" s="181"/>
      <c r="DJ2" s="181"/>
      <c r="DK2" s="181"/>
      <c r="DL2" s="181"/>
      <c r="DM2" s="181"/>
      <c r="DN2" s="181"/>
      <c r="DO2" s="181"/>
      <c r="DP2" s="181"/>
      <c r="DQ2" s="181"/>
      <c r="DR2" s="181"/>
      <c r="DS2" s="181"/>
      <c r="DT2" s="181"/>
      <c r="DU2" s="181"/>
      <c r="DV2" s="181"/>
      <c r="DW2" s="181"/>
      <c r="DX2" s="181"/>
      <c r="DY2" s="181"/>
      <c r="DZ2" s="181"/>
      <c r="EA2" s="181"/>
      <c r="EB2" s="181"/>
      <c r="EC2" s="181"/>
      <c r="ED2" s="181"/>
      <c r="EE2" s="181"/>
      <c r="EF2" s="181"/>
      <c r="EG2" s="181"/>
      <c r="EH2" s="181"/>
      <c r="EI2" s="181"/>
      <c r="EJ2" s="181"/>
      <c r="EK2" s="181"/>
      <c r="EL2" s="181"/>
      <c r="EM2" s="181"/>
      <c r="EN2" s="181"/>
      <c r="EO2" s="181"/>
      <c r="EP2" s="181"/>
      <c r="EQ2" s="181"/>
      <c r="ER2" s="181"/>
      <c r="ES2" s="181"/>
      <c r="ET2" s="181"/>
      <c r="EU2" s="181"/>
      <c r="EV2" s="181"/>
      <c r="EW2" s="181"/>
      <c r="EX2" s="181"/>
      <c r="EY2" s="181"/>
      <c r="EZ2" s="181"/>
      <c r="FA2" s="181"/>
      <c r="FB2" s="181"/>
      <c r="FC2" s="181"/>
      <c r="FD2" s="181"/>
      <c r="FE2" s="181"/>
      <c r="FF2" s="181"/>
      <c r="FG2" s="181"/>
      <c r="FH2" s="181"/>
      <c r="FI2" s="181"/>
      <c r="FJ2" s="181"/>
      <c r="FK2" s="181"/>
      <c r="FL2" s="181"/>
      <c r="FM2" s="181"/>
      <c r="FN2" s="181"/>
      <c r="FO2" s="181"/>
      <c r="FP2" s="181"/>
      <c r="FQ2" s="181"/>
      <c r="FR2" s="181"/>
      <c r="FS2" s="181"/>
      <c r="FT2" s="181"/>
      <c r="FU2" s="181"/>
      <c r="FV2" s="181"/>
      <c r="FW2" s="181"/>
      <c r="FX2" s="181"/>
      <c r="FY2" s="181"/>
      <c r="FZ2" s="181"/>
      <c r="GA2" s="181"/>
      <c r="GB2" s="181"/>
      <c r="GC2" s="181"/>
      <c r="GD2" s="181"/>
      <c r="GE2" s="181"/>
      <c r="GF2" s="181"/>
      <c r="GG2" s="181"/>
      <c r="GH2" s="181"/>
      <c r="GI2" s="181"/>
      <c r="GJ2" s="181"/>
      <c r="GK2" s="181"/>
      <c r="GL2" s="181"/>
      <c r="GM2" s="181"/>
      <c r="GN2" s="181"/>
      <c r="GO2" s="181"/>
      <c r="GP2" s="181"/>
      <c r="GQ2" s="181"/>
      <c r="GR2" s="181"/>
      <c r="GS2" s="181"/>
      <c r="GT2" s="181"/>
      <c r="GU2" s="181"/>
      <c r="GV2" s="181"/>
      <c r="GW2" s="181"/>
      <c r="GX2" s="181"/>
      <c r="GY2" s="181"/>
      <c r="GZ2" s="181"/>
      <c r="HA2" s="181"/>
      <c r="HB2" s="181"/>
      <c r="HC2" s="181"/>
      <c r="HD2" s="181"/>
      <c r="HE2" s="181"/>
      <c r="HF2" s="181"/>
      <c r="HG2" s="181"/>
      <c r="HH2" s="181"/>
      <c r="HI2" s="181"/>
      <c r="HJ2" s="181"/>
      <c r="HK2" s="181"/>
      <c r="HL2" s="181"/>
      <c r="HM2" s="181"/>
      <c r="HN2" s="181"/>
      <c r="HO2" s="181"/>
      <c r="HP2" s="181"/>
      <c r="HQ2" s="181"/>
      <c r="HR2" s="181"/>
      <c r="HS2" s="181"/>
      <c r="HT2" s="181"/>
      <c r="HU2" s="181"/>
      <c r="HV2" s="181"/>
      <c r="HW2" s="181"/>
      <c r="HX2" s="181"/>
      <c r="HY2" s="181"/>
      <c r="HZ2" s="181"/>
      <c r="IA2" s="181"/>
      <c r="IB2" s="181"/>
      <c r="IC2" s="181"/>
      <c r="ID2" s="181"/>
      <c r="IE2" s="181"/>
      <c r="IF2" s="181"/>
      <c r="IG2" s="181"/>
      <c r="IH2" s="181"/>
    </row>
    <row r="3" spans="1:242" s="182" customFormat="1" ht="16.5" customHeight="1">
      <c r="A3" s="136"/>
      <c r="B3" s="136"/>
      <c r="C3" s="136"/>
      <c r="D3" s="136"/>
      <c r="E3" s="14"/>
      <c r="F3" s="14"/>
      <c r="G3" s="14"/>
      <c r="H3" s="14"/>
      <c r="I3" s="14"/>
      <c r="J3" s="14"/>
      <c r="K3" s="181"/>
      <c r="L3" s="181"/>
      <c r="M3" s="181"/>
      <c r="N3" s="181"/>
      <c r="O3" s="181"/>
      <c r="P3" s="181"/>
      <c r="Q3" s="181"/>
      <c r="R3" s="181"/>
      <c r="S3" s="181"/>
      <c r="T3" s="181"/>
      <c r="U3" s="181"/>
      <c r="V3" s="181"/>
      <c r="W3" s="181"/>
      <c r="X3" s="181"/>
      <c r="Y3" s="181"/>
      <c r="Z3" s="181"/>
      <c r="AA3" s="181"/>
      <c r="AB3" s="181"/>
      <c r="AC3" s="181"/>
      <c r="AD3" s="181"/>
      <c r="AE3" s="181"/>
      <c r="AF3" s="181"/>
      <c r="AG3" s="181"/>
      <c r="AH3" s="181"/>
      <c r="AI3" s="181"/>
      <c r="AJ3" s="181"/>
      <c r="AK3" s="181"/>
      <c r="AL3" s="181"/>
      <c r="AM3" s="181"/>
      <c r="AN3" s="181"/>
      <c r="AO3" s="181"/>
      <c r="AP3" s="181"/>
      <c r="AQ3" s="181"/>
      <c r="AR3" s="181"/>
      <c r="AS3" s="181"/>
      <c r="AT3" s="181"/>
      <c r="AU3" s="181"/>
      <c r="AV3" s="181"/>
      <c r="AW3" s="181"/>
      <c r="AX3" s="181"/>
      <c r="AY3" s="181"/>
      <c r="AZ3" s="181"/>
      <c r="BA3" s="181"/>
      <c r="BB3" s="181"/>
      <c r="BC3" s="181"/>
      <c r="BD3" s="181"/>
      <c r="BE3" s="181"/>
      <c r="BF3" s="181"/>
      <c r="BG3" s="181"/>
      <c r="BH3" s="181"/>
      <c r="BI3" s="181"/>
      <c r="BJ3" s="181"/>
      <c r="BK3" s="181"/>
      <c r="BL3" s="181"/>
      <c r="BM3" s="181"/>
      <c r="BN3" s="181"/>
      <c r="BO3" s="181"/>
      <c r="BP3" s="181"/>
      <c r="BQ3" s="181"/>
      <c r="BR3" s="181"/>
      <c r="BS3" s="181"/>
      <c r="BT3" s="181"/>
      <c r="BU3" s="181"/>
      <c r="BV3" s="181"/>
      <c r="BW3" s="181"/>
      <c r="BX3" s="181"/>
      <c r="BY3" s="181"/>
      <c r="BZ3" s="181"/>
      <c r="CA3" s="181"/>
      <c r="CB3" s="181"/>
      <c r="CC3" s="181"/>
      <c r="CD3" s="181"/>
      <c r="CE3" s="181"/>
      <c r="CF3" s="181"/>
      <c r="CG3" s="181"/>
      <c r="CH3" s="181"/>
      <c r="CI3" s="181"/>
      <c r="CJ3" s="181"/>
      <c r="CK3" s="181"/>
      <c r="CL3" s="181"/>
      <c r="CM3" s="181"/>
      <c r="CN3" s="181"/>
      <c r="CO3" s="181"/>
      <c r="CP3" s="181"/>
      <c r="CQ3" s="181"/>
      <c r="CR3" s="181"/>
      <c r="CS3" s="181"/>
      <c r="CT3" s="181"/>
      <c r="CU3" s="181"/>
      <c r="CV3" s="181"/>
      <c r="CW3" s="181"/>
      <c r="CX3" s="181"/>
      <c r="CY3" s="181"/>
      <c r="CZ3" s="181"/>
      <c r="DA3" s="181"/>
      <c r="DB3" s="181"/>
      <c r="DC3" s="181"/>
      <c r="DD3" s="181"/>
      <c r="DE3" s="181"/>
      <c r="DF3" s="181"/>
      <c r="DG3" s="181"/>
      <c r="DH3" s="181"/>
      <c r="DI3" s="181"/>
      <c r="DJ3" s="181"/>
      <c r="DK3" s="181"/>
      <c r="DL3" s="181"/>
      <c r="DM3" s="181"/>
      <c r="DN3" s="181"/>
      <c r="DO3" s="181"/>
      <c r="DP3" s="181"/>
      <c r="DQ3" s="181"/>
      <c r="DR3" s="181"/>
      <c r="DS3" s="181"/>
      <c r="DT3" s="181"/>
      <c r="DU3" s="181"/>
      <c r="DV3" s="181"/>
      <c r="DW3" s="181"/>
      <c r="DX3" s="181"/>
      <c r="DY3" s="181"/>
      <c r="DZ3" s="181"/>
      <c r="EA3" s="181"/>
      <c r="EB3" s="181"/>
      <c r="EC3" s="181"/>
      <c r="ED3" s="181"/>
      <c r="EE3" s="181"/>
      <c r="EF3" s="181"/>
      <c r="EG3" s="181"/>
      <c r="EH3" s="181"/>
      <c r="EI3" s="181"/>
      <c r="EJ3" s="181"/>
      <c r="EK3" s="181"/>
      <c r="EL3" s="181"/>
      <c r="EM3" s="181"/>
      <c r="EN3" s="181"/>
      <c r="EO3" s="181"/>
      <c r="EP3" s="181"/>
      <c r="EQ3" s="181"/>
      <c r="ER3" s="181"/>
      <c r="ES3" s="181"/>
      <c r="ET3" s="181"/>
      <c r="EU3" s="181"/>
      <c r="EV3" s="181"/>
      <c r="EW3" s="181"/>
      <c r="EX3" s="181"/>
      <c r="EY3" s="181"/>
      <c r="EZ3" s="181"/>
      <c r="FA3" s="181"/>
      <c r="FB3" s="181"/>
      <c r="FC3" s="181"/>
      <c r="FD3" s="181"/>
      <c r="FE3" s="181"/>
      <c r="FF3" s="181"/>
      <c r="FG3" s="181"/>
      <c r="FH3" s="181"/>
      <c r="FI3" s="181"/>
      <c r="FJ3" s="181"/>
      <c r="FK3" s="181"/>
      <c r="FL3" s="181"/>
      <c r="FM3" s="181"/>
      <c r="FN3" s="181"/>
      <c r="FO3" s="181"/>
      <c r="FP3" s="181"/>
      <c r="FQ3" s="181"/>
      <c r="FR3" s="181"/>
      <c r="FS3" s="181"/>
      <c r="FT3" s="181"/>
      <c r="FU3" s="181"/>
      <c r="FV3" s="181"/>
      <c r="FW3" s="181"/>
      <c r="FX3" s="181"/>
      <c r="FY3" s="181"/>
      <c r="FZ3" s="181"/>
      <c r="GA3" s="181"/>
      <c r="GB3" s="181"/>
      <c r="GC3" s="181"/>
      <c r="GD3" s="181"/>
      <c r="GE3" s="181"/>
      <c r="GF3" s="181"/>
      <c r="GG3" s="181"/>
      <c r="GH3" s="181"/>
      <c r="GI3" s="181"/>
      <c r="GJ3" s="181"/>
      <c r="GK3" s="181"/>
      <c r="GL3" s="181"/>
      <c r="GM3" s="181"/>
      <c r="GN3" s="181"/>
      <c r="GO3" s="181"/>
      <c r="GP3" s="181"/>
      <c r="GQ3" s="181"/>
      <c r="GR3" s="181"/>
      <c r="GS3" s="181"/>
      <c r="GT3" s="181"/>
      <c r="GU3" s="181"/>
      <c r="GV3" s="181"/>
      <c r="GW3" s="181"/>
      <c r="GX3" s="181"/>
      <c r="GY3" s="181"/>
      <c r="GZ3" s="181"/>
      <c r="HA3" s="181"/>
      <c r="HB3" s="181"/>
      <c r="HC3" s="181"/>
      <c r="HD3" s="181"/>
      <c r="HE3" s="181"/>
      <c r="HF3" s="181"/>
      <c r="HG3" s="181"/>
      <c r="HH3" s="181"/>
      <c r="HI3" s="181"/>
      <c r="HJ3" s="181"/>
      <c r="HK3" s="181"/>
      <c r="HL3" s="181"/>
      <c r="HM3" s="181"/>
      <c r="HN3" s="181"/>
      <c r="HO3" s="181"/>
      <c r="HP3" s="181"/>
      <c r="HQ3" s="181"/>
      <c r="HR3" s="181"/>
      <c r="HS3" s="181"/>
      <c r="HT3" s="181"/>
      <c r="HU3" s="181"/>
      <c r="HV3" s="181"/>
      <c r="HW3" s="181"/>
      <c r="HX3" s="181"/>
      <c r="HY3" s="181"/>
      <c r="HZ3" s="181"/>
      <c r="IA3" s="181"/>
      <c r="IB3" s="181"/>
      <c r="IC3" s="181"/>
      <c r="ID3" s="181"/>
      <c r="IE3" s="181"/>
      <c r="IF3" s="181"/>
      <c r="IG3" s="181"/>
      <c r="IH3" s="181"/>
    </row>
    <row r="4" spans="1:242" s="182" customFormat="1" ht="69.95" customHeight="1">
      <c r="A4" s="869" t="s">
        <v>1095</v>
      </c>
      <c r="B4" s="869"/>
      <c r="C4" s="869"/>
      <c r="D4" s="869"/>
      <c r="E4" s="869"/>
      <c r="F4" s="869"/>
      <c r="G4" s="869"/>
      <c r="H4" s="869"/>
      <c r="I4" s="869"/>
      <c r="J4" s="869"/>
      <c r="K4" s="181"/>
      <c r="L4" s="181"/>
      <c r="M4" s="181"/>
      <c r="N4" s="181"/>
      <c r="O4" s="181"/>
      <c r="P4" s="181"/>
      <c r="Q4" s="181"/>
      <c r="R4" s="181"/>
      <c r="S4" s="181"/>
      <c r="T4" s="181"/>
      <c r="U4" s="181"/>
      <c r="V4" s="181"/>
      <c r="W4" s="181"/>
      <c r="X4" s="181"/>
      <c r="Y4" s="181"/>
      <c r="Z4" s="181"/>
      <c r="AA4" s="181"/>
      <c r="AB4" s="181"/>
      <c r="AC4" s="181"/>
      <c r="AD4" s="181"/>
      <c r="AE4" s="181"/>
      <c r="AF4" s="181"/>
      <c r="AG4" s="181"/>
      <c r="AH4" s="181"/>
      <c r="AI4" s="181"/>
      <c r="AJ4" s="181"/>
      <c r="AK4" s="181"/>
      <c r="AL4" s="181"/>
      <c r="AM4" s="181"/>
      <c r="AN4" s="181"/>
      <c r="AO4" s="181"/>
      <c r="AP4" s="181"/>
      <c r="AQ4" s="181"/>
      <c r="AR4" s="181"/>
      <c r="AS4" s="181"/>
      <c r="AT4" s="181"/>
      <c r="AU4" s="181"/>
      <c r="AV4" s="181"/>
      <c r="AW4" s="181"/>
      <c r="AX4" s="181"/>
      <c r="AY4" s="181"/>
      <c r="AZ4" s="181"/>
      <c r="BA4" s="181"/>
      <c r="BB4" s="181"/>
      <c r="BC4" s="181"/>
      <c r="BD4" s="181"/>
      <c r="BE4" s="181"/>
      <c r="BF4" s="181"/>
      <c r="BG4" s="181"/>
      <c r="BH4" s="181"/>
      <c r="BI4" s="181"/>
      <c r="BJ4" s="181"/>
      <c r="BK4" s="181"/>
      <c r="BL4" s="181"/>
      <c r="BM4" s="181"/>
      <c r="BN4" s="181"/>
      <c r="BO4" s="181"/>
      <c r="BP4" s="181"/>
      <c r="BQ4" s="181"/>
      <c r="BR4" s="181"/>
      <c r="BS4" s="181"/>
      <c r="BT4" s="181"/>
      <c r="BU4" s="181"/>
      <c r="BV4" s="181"/>
      <c r="BW4" s="181"/>
      <c r="BX4" s="181"/>
      <c r="BY4" s="181"/>
      <c r="BZ4" s="181"/>
      <c r="CA4" s="181"/>
      <c r="CB4" s="181"/>
      <c r="CC4" s="181"/>
      <c r="CD4" s="181"/>
      <c r="CE4" s="181"/>
      <c r="CF4" s="181"/>
      <c r="CG4" s="181"/>
      <c r="CH4" s="181"/>
      <c r="CI4" s="181"/>
      <c r="CJ4" s="181"/>
      <c r="CK4" s="181"/>
      <c r="CL4" s="181"/>
      <c r="CM4" s="181"/>
      <c r="CN4" s="181"/>
      <c r="CO4" s="181"/>
      <c r="CP4" s="181"/>
      <c r="CQ4" s="181"/>
      <c r="CR4" s="181"/>
      <c r="CS4" s="181"/>
      <c r="CT4" s="181"/>
      <c r="CU4" s="181"/>
      <c r="CV4" s="181"/>
      <c r="CW4" s="181"/>
      <c r="CX4" s="181"/>
      <c r="CY4" s="181"/>
      <c r="CZ4" s="181"/>
      <c r="DA4" s="181"/>
      <c r="DB4" s="181"/>
      <c r="DC4" s="181"/>
      <c r="DD4" s="181"/>
      <c r="DE4" s="181"/>
      <c r="DF4" s="181"/>
      <c r="DG4" s="181"/>
      <c r="DH4" s="181"/>
      <c r="DI4" s="181"/>
      <c r="DJ4" s="181"/>
      <c r="DK4" s="181"/>
      <c r="DL4" s="181"/>
      <c r="DM4" s="181"/>
      <c r="DN4" s="181"/>
      <c r="DO4" s="181"/>
      <c r="DP4" s="181"/>
      <c r="DQ4" s="181"/>
      <c r="DR4" s="181"/>
      <c r="DS4" s="181"/>
      <c r="DT4" s="181"/>
      <c r="DU4" s="181"/>
      <c r="DV4" s="181"/>
      <c r="DW4" s="181"/>
      <c r="DX4" s="181"/>
      <c r="DY4" s="181"/>
      <c r="DZ4" s="181"/>
      <c r="EA4" s="181"/>
      <c r="EB4" s="181"/>
      <c r="EC4" s="181"/>
      <c r="ED4" s="181"/>
      <c r="EE4" s="181"/>
      <c r="EF4" s="181"/>
      <c r="EG4" s="181"/>
      <c r="EH4" s="181"/>
      <c r="EI4" s="181"/>
      <c r="EJ4" s="181"/>
      <c r="EK4" s="181"/>
      <c r="EL4" s="181"/>
      <c r="EM4" s="181"/>
      <c r="EN4" s="181"/>
      <c r="EO4" s="181"/>
      <c r="EP4" s="181"/>
      <c r="EQ4" s="181"/>
      <c r="ER4" s="181"/>
      <c r="ES4" s="181"/>
      <c r="ET4" s="181"/>
      <c r="EU4" s="181"/>
      <c r="EV4" s="181"/>
      <c r="EW4" s="181"/>
      <c r="EX4" s="181"/>
      <c r="EY4" s="181"/>
      <c r="EZ4" s="181"/>
      <c r="FA4" s="181"/>
      <c r="FB4" s="181"/>
      <c r="FC4" s="181"/>
      <c r="FD4" s="181"/>
      <c r="FE4" s="181"/>
      <c r="FF4" s="181"/>
      <c r="FG4" s="181"/>
      <c r="FH4" s="181"/>
      <c r="FI4" s="181"/>
      <c r="FJ4" s="181"/>
      <c r="FK4" s="181"/>
      <c r="FL4" s="181"/>
      <c r="FM4" s="181"/>
      <c r="FN4" s="181"/>
      <c r="FO4" s="181"/>
      <c r="FP4" s="181"/>
      <c r="FQ4" s="181"/>
      <c r="FR4" s="181"/>
      <c r="FS4" s="181"/>
      <c r="FT4" s="181"/>
      <c r="FU4" s="181"/>
      <c r="FV4" s="181"/>
      <c r="FW4" s="181"/>
      <c r="FX4" s="181"/>
      <c r="FY4" s="181"/>
      <c r="FZ4" s="181"/>
      <c r="GA4" s="181"/>
      <c r="GB4" s="181"/>
      <c r="GC4" s="181"/>
      <c r="GD4" s="181"/>
      <c r="GE4" s="181"/>
      <c r="GF4" s="181"/>
      <c r="GG4" s="181"/>
      <c r="GH4" s="181"/>
      <c r="GI4" s="181"/>
      <c r="GJ4" s="181"/>
      <c r="GK4" s="181"/>
      <c r="GL4" s="181"/>
      <c r="GM4" s="181"/>
      <c r="GN4" s="181"/>
      <c r="GO4" s="181"/>
      <c r="GP4" s="181"/>
      <c r="GQ4" s="181"/>
      <c r="GR4" s="181"/>
      <c r="GS4" s="181"/>
      <c r="GT4" s="181"/>
      <c r="GU4" s="181"/>
      <c r="GV4" s="181"/>
      <c r="GW4" s="181"/>
      <c r="GX4" s="181"/>
      <c r="GY4" s="181"/>
      <c r="GZ4" s="181"/>
      <c r="HA4" s="181"/>
      <c r="HB4" s="181"/>
      <c r="HC4" s="181"/>
      <c r="HD4" s="181"/>
      <c r="HE4" s="181"/>
      <c r="HF4" s="181"/>
      <c r="HG4" s="181"/>
      <c r="HH4" s="181"/>
      <c r="HI4" s="181"/>
      <c r="HJ4" s="181"/>
      <c r="HK4" s="181"/>
      <c r="HL4" s="181"/>
      <c r="HM4" s="181"/>
      <c r="HN4" s="181"/>
      <c r="HO4" s="181"/>
      <c r="HP4" s="181"/>
      <c r="HQ4" s="181"/>
      <c r="HR4" s="181"/>
      <c r="HS4" s="181"/>
      <c r="HT4" s="181"/>
      <c r="HU4" s="181"/>
      <c r="HV4" s="181"/>
      <c r="HW4" s="181"/>
      <c r="HX4" s="181"/>
      <c r="HY4" s="181"/>
      <c r="HZ4" s="181"/>
      <c r="IA4" s="181"/>
      <c r="IB4" s="181"/>
      <c r="IC4" s="181"/>
      <c r="ID4" s="181"/>
      <c r="IE4" s="181"/>
      <c r="IF4" s="181"/>
      <c r="IG4" s="181"/>
      <c r="IH4" s="181"/>
    </row>
    <row r="5" spans="1:242" s="182" customFormat="1" ht="16.5" customHeight="1">
      <c r="A5" s="226"/>
      <c r="B5" s="226"/>
      <c r="C5" s="226"/>
      <c r="D5" s="226"/>
      <c r="E5" s="237"/>
      <c r="F5" s="237"/>
      <c r="G5" s="237"/>
      <c r="H5" s="237"/>
      <c r="I5" s="237"/>
      <c r="J5" s="237"/>
      <c r="K5" s="181"/>
      <c r="L5" s="181"/>
      <c r="M5" s="181"/>
      <c r="N5" s="181"/>
      <c r="O5" s="181"/>
      <c r="P5" s="181"/>
      <c r="Q5" s="181"/>
      <c r="R5" s="181"/>
      <c r="S5" s="181"/>
      <c r="T5" s="181"/>
      <c r="U5" s="181"/>
      <c r="V5" s="181"/>
      <c r="W5" s="181"/>
      <c r="X5" s="181"/>
      <c r="Y5" s="181"/>
      <c r="Z5" s="181"/>
      <c r="AA5" s="181"/>
      <c r="AB5" s="181"/>
      <c r="AC5" s="181"/>
      <c r="AD5" s="181"/>
      <c r="AE5" s="181"/>
      <c r="AF5" s="181"/>
      <c r="AG5" s="181"/>
      <c r="AH5" s="181"/>
      <c r="AI5" s="181"/>
      <c r="AJ5" s="181"/>
      <c r="AK5" s="181"/>
      <c r="AL5" s="181"/>
      <c r="AM5" s="181"/>
      <c r="AN5" s="181"/>
      <c r="AO5" s="181"/>
      <c r="AP5" s="181"/>
      <c r="AQ5" s="181"/>
      <c r="AR5" s="181"/>
      <c r="AS5" s="181"/>
      <c r="AT5" s="181"/>
      <c r="AU5" s="181"/>
      <c r="AV5" s="181"/>
      <c r="AW5" s="181"/>
      <c r="AX5" s="181"/>
      <c r="AY5" s="181"/>
      <c r="AZ5" s="181"/>
      <c r="BA5" s="181"/>
      <c r="BB5" s="181"/>
      <c r="BC5" s="181"/>
      <c r="BD5" s="181"/>
      <c r="BE5" s="181"/>
      <c r="BF5" s="181"/>
      <c r="BG5" s="181"/>
      <c r="BH5" s="181"/>
      <c r="BI5" s="181"/>
      <c r="BJ5" s="181"/>
      <c r="BK5" s="181"/>
      <c r="BL5" s="181"/>
      <c r="BM5" s="181"/>
      <c r="BN5" s="181"/>
      <c r="BO5" s="181"/>
      <c r="BP5" s="181"/>
      <c r="BQ5" s="181"/>
      <c r="BR5" s="181"/>
      <c r="BS5" s="181"/>
      <c r="BT5" s="181"/>
      <c r="BU5" s="181"/>
      <c r="BV5" s="181"/>
      <c r="BW5" s="181"/>
      <c r="BX5" s="181"/>
      <c r="BY5" s="181"/>
      <c r="BZ5" s="181"/>
      <c r="CA5" s="181"/>
      <c r="CB5" s="181"/>
      <c r="CC5" s="181"/>
      <c r="CD5" s="181"/>
      <c r="CE5" s="181"/>
      <c r="CF5" s="181"/>
      <c r="CG5" s="181"/>
      <c r="CH5" s="181"/>
      <c r="CI5" s="181"/>
      <c r="CJ5" s="181"/>
      <c r="CK5" s="181"/>
      <c r="CL5" s="181"/>
      <c r="CM5" s="181"/>
      <c r="CN5" s="181"/>
      <c r="CO5" s="181"/>
      <c r="CP5" s="181"/>
      <c r="CQ5" s="181"/>
      <c r="CR5" s="181"/>
      <c r="CS5" s="181"/>
      <c r="CT5" s="181"/>
      <c r="CU5" s="181"/>
      <c r="CV5" s="181"/>
      <c r="CW5" s="181"/>
      <c r="CX5" s="181"/>
      <c r="CY5" s="181"/>
      <c r="CZ5" s="181"/>
      <c r="DA5" s="181"/>
      <c r="DB5" s="181"/>
      <c r="DC5" s="181"/>
      <c r="DD5" s="181"/>
      <c r="DE5" s="181"/>
      <c r="DF5" s="181"/>
      <c r="DG5" s="181"/>
      <c r="DH5" s="181"/>
      <c r="DI5" s="181"/>
      <c r="DJ5" s="181"/>
      <c r="DK5" s="181"/>
      <c r="DL5" s="181"/>
      <c r="DM5" s="181"/>
      <c r="DN5" s="181"/>
      <c r="DO5" s="181"/>
      <c r="DP5" s="181"/>
      <c r="DQ5" s="181"/>
      <c r="DR5" s="181"/>
      <c r="DS5" s="181"/>
      <c r="DT5" s="181"/>
      <c r="DU5" s="181"/>
      <c r="DV5" s="181"/>
      <c r="DW5" s="181"/>
      <c r="DX5" s="181"/>
      <c r="DY5" s="181"/>
      <c r="DZ5" s="181"/>
      <c r="EA5" s="181"/>
      <c r="EB5" s="181"/>
      <c r="EC5" s="181"/>
      <c r="ED5" s="181"/>
      <c r="EE5" s="181"/>
      <c r="EF5" s="181"/>
      <c r="EG5" s="181"/>
      <c r="EH5" s="181"/>
      <c r="EI5" s="181"/>
      <c r="EJ5" s="181"/>
      <c r="EK5" s="181"/>
      <c r="EL5" s="181"/>
      <c r="EM5" s="181"/>
      <c r="EN5" s="181"/>
      <c r="EO5" s="181"/>
      <c r="EP5" s="181"/>
      <c r="EQ5" s="181"/>
      <c r="ER5" s="181"/>
      <c r="ES5" s="181"/>
      <c r="ET5" s="181"/>
      <c r="EU5" s="181"/>
      <c r="EV5" s="181"/>
      <c r="EW5" s="181"/>
      <c r="EX5" s="181"/>
      <c r="EY5" s="181"/>
      <c r="EZ5" s="181"/>
      <c r="FA5" s="181"/>
      <c r="FB5" s="181"/>
      <c r="FC5" s="181"/>
      <c r="FD5" s="181"/>
      <c r="FE5" s="181"/>
      <c r="FF5" s="181"/>
      <c r="FG5" s="181"/>
      <c r="FH5" s="181"/>
      <c r="FI5" s="181"/>
      <c r="FJ5" s="181"/>
      <c r="FK5" s="181"/>
      <c r="FL5" s="181"/>
      <c r="FM5" s="181"/>
      <c r="FN5" s="181"/>
      <c r="FO5" s="181"/>
      <c r="FP5" s="181"/>
      <c r="FQ5" s="181"/>
      <c r="FR5" s="181"/>
      <c r="FS5" s="181"/>
      <c r="FT5" s="181"/>
      <c r="FU5" s="181"/>
      <c r="FV5" s="181"/>
      <c r="FW5" s="181"/>
      <c r="FX5" s="181"/>
      <c r="FY5" s="181"/>
      <c r="FZ5" s="181"/>
      <c r="GA5" s="181"/>
      <c r="GB5" s="181"/>
      <c r="GC5" s="181"/>
      <c r="GD5" s="181"/>
      <c r="GE5" s="181"/>
      <c r="GF5" s="181"/>
      <c r="GG5" s="181"/>
      <c r="GH5" s="181"/>
      <c r="GI5" s="181"/>
      <c r="GJ5" s="181"/>
      <c r="GK5" s="181"/>
      <c r="GL5" s="181"/>
      <c r="GM5" s="181"/>
      <c r="GN5" s="181"/>
      <c r="GO5" s="181"/>
      <c r="GP5" s="181"/>
      <c r="GQ5" s="181"/>
      <c r="GR5" s="181"/>
      <c r="GS5" s="181"/>
      <c r="GT5" s="181"/>
      <c r="GU5" s="181"/>
      <c r="GV5" s="181"/>
      <c r="GW5" s="181"/>
      <c r="GX5" s="181"/>
      <c r="GY5" s="181"/>
      <c r="GZ5" s="181"/>
      <c r="HA5" s="181"/>
      <c r="HB5" s="181"/>
      <c r="HC5" s="181"/>
      <c r="HD5" s="181"/>
      <c r="HE5" s="181"/>
      <c r="HF5" s="181"/>
      <c r="HG5" s="181"/>
      <c r="HH5" s="181"/>
      <c r="HI5" s="181"/>
      <c r="HJ5" s="181"/>
      <c r="HK5" s="181"/>
      <c r="HL5" s="181"/>
      <c r="HM5" s="181"/>
      <c r="HN5" s="181"/>
      <c r="HO5" s="181"/>
      <c r="HP5" s="181"/>
      <c r="HQ5" s="181"/>
      <c r="HR5" s="181"/>
      <c r="HS5" s="181"/>
      <c r="HT5" s="181"/>
      <c r="HU5" s="181"/>
      <c r="HV5" s="181"/>
      <c r="HW5" s="181"/>
      <c r="HX5" s="181"/>
      <c r="HY5" s="181"/>
      <c r="HZ5" s="181"/>
      <c r="IA5" s="181"/>
      <c r="IB5" s="181"/>
      <c r="IC5" s="181"/>
      <c r="ID5" s="181"/>
      <c r="IE5" s="181"/>
      <c r="IF5" s="181"/>
      <c r="IG5" s="181"/>
      <c r="IH5" s="181"/>
    </row>
    <row r="6" spans="1:242" s="182" customFormat="1" ht="15.75" customHeight="1">
      <c r="A6" s="1016" t="s">
        <v>1774</v>
      </c>
      <c r="B6" s="1016"/>
      <c r="C6" s="1016"/>
      <c r="D6" s="1016"/>
      <c r="E6" s="1016"/>
      <c r="F6" s="1016"/>
      <c r="G6" s="1016"/>
      <c r="H6" s="1016"/>
      <c r="I6" s="1016"/>
      <c r="J6" s="1016"/>
      <c r="K6" s="181"/>
      <c r="L6" s="181"/>
      <c r="M6" s="181"/>
      <c r="N6" s="181"/>
      <c r="O6" s="181"/>
      <c r="P6" s="181"/>
      <c r="Q6" s="181"/>
      <c r="R6" s="181"/>
      <c r="S6" s="181"/>
      <c r="T6" s="181"/>
      <c r="U6" s="181"/>
      <c r="V6" s="181"/>
      <c r="W6" s="181"/>
      <c r="X6" s="181"/>
      <c r="Y6" s="181"/>
      <c r="Z6" s="181"/>
      <c r="AA6" s="181"/>
      <c r="AB6" s="181"/>
      <c r="AC6" s="181"/>
      <c r="AD6" s="181"/>
      <c r="AE6" s="181"/>
      <c r="AF6" s="181"/>
      <c r="AG6" s="181"/>
      <c r="AH6" s="181"/>
      <c r="AI6" s="181"/>
      <c r="AJ6" s="181"/>
      <c r="AK6" s="181"/>
      <c r="AL6" s="181"/>
      <c r="AM6" s="181"/>
      <c r="AN6" s="181"/>
      <c r="AO6" s="181"/>
      <c r="AP6" s="181"/>
      <c r="AQ6" s="181"/>
      <c r="AR6" s="181"/>
      <c r="AS6" s="181"/>
      <c r="AT6" s="181"/>
      <c r="AU6" s="181"/>
      <c r="AV6" s="181"/>
      <c r="AW6" s="181"/>
      <c r="AX6" s="181"/>
      <c r="AY6" s="181"/>
      <c r="AZ6" s="181"/>
      <c r="BA6" s="181"/>
      <c r="BB6" s="181"/>
      <c r="BC6" s="181"/>
      <c r="BD6" s="181"/>
      <c r="BE6" s="181"/>
      <c r="BF6" s="181"/>
      <c r="BG6" s="181"/>
      <c r="BH6" s="181"/>
      <c r="BI6" s="181"/>
      <c r="BJ6" s="181"/>
      <c r="BK6" s="181"/>
      <c r="BL6" s="181"/>
      <c r="BM6" s="181"/>
      <c r="BN6" s="181"/>
      <c r="BO6" s="181"/>
      <c r="BP6" s="181"/>
      <c r="BQ6" s="181"/>
      <c r="BR6" s="181"/>
      <c r="BS6" s="181"/>
      <c r="BT6" s="181"/>
      <c r="BU6" s="181"/>
      <c r="BV6" s="181"/>
      <c r="BW6" s="181"/>
      <c r="BX6" s="181"/>
      <c r="BY6" s="181"/>
      <c r="BZ6" s="181"/>
      <c r="CA6" s="181"/>
      <c r="CB6" s="181"/>
      <c r="CC6" s="181"/>
      <c r="CD6" s="181"/>
      <c r="CE6" s="181"/>
      <c r="CF6" s="181"/>
      <c r="CG6" s="181"/>
      <c r="CH6" s="181"/>
      <c r="CI6" s="181"/>
      <c r="CJ6" s="181"/>
      <c r="CK6" s="181"/>
      <c r="CL6" s="181"/>
      <c r="CM6" s="181"/>
      <c r="CN6" s="181"/>
      <c r="CO6" s="181"/>
      <c r="CP6" s="181"/>
      <c r="CQ6" s="181"/>
      <c r="CR6" s="181"/>
      <c r="CS6" s="181"/>
      <c r="CT6" s="181"/>
      <c r="CU6" s="181"/>
      <c r="CV6" s="181"/>
      <c r="CW6" s="181"/>
      <c r="CX6" s="181"/>
      <c r="CY6" s="181"/>
      <c r="CZ6" s="181"/>
      <c r="DA6" s="181"/>
      <c r="DB6" s="181"/>
      <c r="DC6" s="181"/>
      <c r="DD6" s="181"/>
      <c r="DE6" s="181"/>
      <c r="DF6" s="181"/>
      <c r="DG6" s="181"/>
      <c r="DH6" s="181"/>
      <c r="DI6" s="181"/>
      <c r="DJ6" s="181"/>
      <c r="DK6" s="181"/>
      <c r="DL6" s="181"/>
      <c r="DM6" s="181"/>
      <c r="DN6" s="181"/>
      <c r="DO6" s="181"/>
      <c r="DP6" s="181"/>
      <c r="DQ6" s="181"/>
      <c r="DR6" s="181"/>
      <c r="DS6" s="181"/>
      <c r="DT6" s="181"/>
      <c r="DU6" s="181"/>
      <c r="DV6" s="181"/>
      <c r="DW6" s="181"/>
      <c r="DX6" s="181"/>
      <c r="DY6" s="181"/>
      <c r="DZ6" s="181"/>
      <c r="EA6" s="181"/>
      <c r="EB6" s="181"/>
      <c r="EC6" s="181"/>
      <c r="ED6" s="181"/>
      <c r="EE6" s="181"/>
      <c r="EF6" s="181"/>
      <c r="EG6" s="181"/>
      <c r="EH6" s="181"/>
      <c r="EI6" s="181"/>
      <c r="EJ6" s="181"/>
      <c r="EK6" s="181"/>
      <c r="EL6" s="181"/>
      <c r="EM6" s="181"/>
      <c r="EN6" s="181"/>
      <c r="EO6" s="181"/>
      <c r="EP6" s="181"/>
      <c r="EQ6" s="181"/>
      <c r="ER6" s="181"/>
      <c r="ES6" s="181"/>
      <c r="ET6" s="181"/>
      <c r="EU6" s="181"/>
      <c r="EV6" s="181"/>
      <c r="EW6" s="181"/>
      <c r="EX6" s="181"/>
      <c r="EY6" s="181"/>
      <c r="EZ6" s="181"/>
      <c r="FA6" s="181"/>
      <c r="FB6" s="181"/>
      <c r="FC6" s="181"/>
      <c r="FD6" s="181"/>
      <c r="FE6" s="181"/>
      <c r="FF6" s="181"/>
      <c r="FG6" s="181"/>
      <c r="FH6" s="181"/>
      <c r="FI6" s="181"/>
      <c r="FJ6" s="181"/>
      <c r="FK6" s="181"/>
      <c r="FL6" s="181"/>
      <c r="FM6" s="181"/>
      <c r="FN6" s="181"/>
      <c r="FO6" s="181"/>
      <c r="FP6" s="181"/>
      <c r="FQ6" s="181"/>
      <c r="FR6" s="181"/>
      <c r="FS6" s="181"/>
      <c r="FT6" s="181"/>
      <c r="FU6" s="181"/>
      <c r="FV6" s="181"/>
      <c r="FW6" s="181"/>
      <c r="FX6" s="181"/>
      <c r="FY6" s="181"/>
      <c r="FZ6" s="181"/>
      <c r="GA6" s="181"/>
      <c r="GB6" s="181"/>
      <c r="GC6" s="181"/>
      <c r="GD6" s="181"/>
      <c r="GE6" s="181"/>
      <c r="GF6" s="181"/>
      <c r="GG6" s="181"/>
      <c r="GH6" s="181"/>
      <c r="GI6" s="181"/>
      <c r="GJ6" s="181"/>
      <c r="GK6" s="181"/>
      <c r="GL6" s="181"/>
      <c r="GM6" s="181"/>
      <c r="GN6" s="181"/>
      <c r="GO6" s="181"/>
      <c r="GP6" s="181"/>
      <c r="GQ6" s="181"/>
      <c r="GR6" s="181"/>
      <c r="GS6" s="181"/>
      <c r="GT6" s="181"/>
      <c r="GU6" s="181"/>
      <c r="GV6" s="181"/>
      <c r="GW6" s="181"/>
      <c r="GX6" s="181"/>
      <c r="GY6" s="181"/>
      <c r="GZ6" s="181"/>
      <c r="HA6" s="181"/>
      <c r="HB6" s="181"/>
      <c r="HC6" s="181"/>
      <c r="HD6" s="181"/>
      <c r="HE6" s="181"/>
      <c r="HF6" s="181"/>
      <c r="HG6" s="181"/>
      <c r="HH6" s="181"/>
      <c r="HI6" s="181"/>
      <c r="HJ6" s="181"/>
      <c r="HK6" s="181"/>
      <c r="HL6" s="181"/>
      <c r="HM6" s="181"/>
      <c r="HN6" s="181"/>
      <c r="HO6" s="181"/>
      <c r="HP6" s="181"/>
      <c r="HQ6" s="181"/>
      <c r="HR6" s="181"/>
      <c r="HS6" s="181"/>
      <c r="HT6" s="181"/>
      <c r="HU6" s="181"/>
      <c r="HV6" s="181"/>
      <c r="HW6" s="181"/>
      <c r="HX6" s="181"/>
      <c r="HY6" s="181"/>
      <c r="HZ6" s="181"/>
      <c r="IA6" s="181"/>
      <c r="IB6" s="181"/>
      <c r="IC6" s="181"/>
      <c r="ID6" s="181"/>
      <c r="IE6" s="181"/>
      <c r="IF6" s="181"/>
      <c r="IG6" s="181"/>
      <c r="IH6" s="181"/>
    </row>
    <row r="7" spans="1:242" s="182" customFormat="1" ht="30" customHeight="1">
      <c r="A7" s="209"/>
      <c r="B7" s="209"/>
      <c r="C7" s="209"/>
      <c r="D7" s="209"/>
      <c r="E7" s="14"/>
      <c r="F7" s="14"/>
      <c r="G7" s="14"/>
      <c r="H7" s="14"/>
      <c r="I7" s="14"/>
      <c r="J7" s="14"/>
      <c r="K7" s="181"/>
      <c r="L7" s="181"/>
      <c r="M7" s="181"/>
      <c r="N7" s="181"/>
      <c r="O7" s="181"/>
      <c r="P7" s="181"/>
      <c r="Q7" s="181"/>
      <c r="R7" s="181"/>
      <c r="S7" s="181"/>
      <c r="T7" s="181"/>
      <c r="U7" s="181"/>
      <c r="V7" s="181"/>
      <c r="W7" s="181"/>
      <c r="X7" s="181"/>
      <c r="Y7" s="181"/>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181"/>
      <c r="AY7" s="181"/>
      <c r="AZ7" s="181"/>
      <c r="BA7" s="181"/>
      <c r="BB7" s="181"/>
      <c r="BC7" s="181"/>
      <c r="BD7" s="181"/>
      <c r="BE7" s="181"/>
      <c r="BF7" s="181"/>
      <c r="BG7" s="181"/>
      <c r="BH7" s="181"/>
      <c r="BI7" s="181"/>
      <c r="BJ7" s="181"/>
      <c r="BK7" s="181"/>
      <c r="BL7" s="181"/>
      <c r="BM7" s="181"/>
      <c r="BN7" s="181"/>
      <c r="BO7" s="181"/>
      <c r="BP7" s="181"/>
      <c r="BQ7" s="181"/>
      <c r="BR7" s="181"/>
      <c r="BS7" s="181"/>
      <c r="BT7" s="181"/>
      <c r="BU7" s="181"/>
      <c r="BV7" s="181"/>
      <c r="BW7" s="181"/>
      <c r="BX7" s="181"/>
      <c r="BY7" s="181"/>
      <c r="BZ7" s="181"/>
      <c r="CA7" s="181"/>
      <c r="CB7" s="181"/>
      <c r="CC7" s="181"/>
      <c r="CD7" s="181"/>
      <c r="CE7" s="181"/>
      <c r="CF7" s="181"/>
      <c r="CG7" s="181"/>
      <c r="CH7" s="181"/>
      <c r="CI7" s="181"/>
      <c r="CJ7" s="181"/>
      <c r="CK7" s="181"/>
      <c r="CL7" s="181"/>
      <c r="CM7" s="181"/>
      <c r="CN7" s="181"/>
      <c r="CO7" s="181"/>
      <c r="CP7" s="181"/>
      <c r="CQ7" s="181"/>
      <c r="CR7" s="181"/>
      <c r="CS7" s="181"/>
      <c r="CT7" s="181"/>
      <c r="CU7" s="181"/>
      <c r="CV7" s="181"/>
      <c r="CW7" s="181"/>
      <c r="CX7" s="181"/>
      <c r="CY7" s="181"/>
      <c r="CZ7" s="181"/>
      <c r="DA7" s="181"/>
      <c r="DB7" s="181"/>
      <c r="DC7" s="181"/>
      <c r="DD7" s="181"/>
      <c r="DE7" s="181"/>
      <c r="DF7" s="181"/>
      <c r="DG7" s="181"/>
      <c r="DH7" s="181"/>
      <c r="DI7" s="181"/>
      <c r="DJ7" s="181"/>
      <c r="DK7" s="181"/>
      <c r="DL7" s="181"/>
      <c r="DM7" s="181"/>
      <c r="DN7" s="181"/>
      <c r="DO7" s="181"/>
      <c r="DP7" s="181"/>
      <c r="DQ7" s="181"/>
      <c r="DR7" s="181"/>
      <c r="DS7" s="181"/>
      <c r="DT7" s="181"/>
      <c r="DU7" s="181"/>
      <c r="DV7" s="181"/>
      <c r="DW7" s="181"/>
      <c r="DX7" s="181"/>
      <c r="DY7" s="181"/>
      <c r="DZ7" s="181"/>
      <c r="EA7" s="181"/>
      <c r="EB7" s="181"/>
      <c r="EC7" s="181"/>
      <c r="ED7" s="181"/>
      <c r="EE7" s="181"/>
      <c r="EF7" s="181"/>
      <c r="EG7" s="181"/>
      <c r="EH7" s="181"/>
      <c r="EI7" s="181"/>
      <c r="EJ7" s="181"/>
      <c r="EK7" s="181"/>
      <c r="EL7" s="181"/>
      <c r="EM7" s="181"/>
      <c r="EN7" s="181"/>
      <c r="EO7" s="181"/>
      <c r="EP7" s="181"/>
      <c r="EQ7" s="181"/>
      <c r="ER7" s="181"/>
      <c r="ES7" s="181"/>
      <c r="ET7" s="181"/>
      <c r="EU7" s="181"/>
      <c r="EV7" s="181"/>
      <c r="EW7" s="181"/>
      <c r="EX7" s="181"/>
      <c r="EY7" s="181"/>
      <c r="EZ7" s="181"/>
      <c r="FA7" s="181"/>
      <c r="FB7" s="181"/>
      <c r="FC7" s="181"/>
      <c r="FD7" s="181"/>
      <c r="FE7" s="181"/>
      <c r="FF7" s="181"/>
      <c r="FG7" s="181"/>
      <c r="FH7" s="181"/>
      <c r="FI7" s="181"/>
      <c r="FJ7" s="181"/>
      <c r="FK7" s="181"/>
      <c r="FL7" s="181"/>
      <c r="FM7" s="181"/>
      <c r="FN7" s="181"/>
      <c r="FO7" s="181"/>
      <c r="FP7" s="181"/>
      <c r="FQ7" s="181"/>
      <c r="FR7" s="181"/>
      <c r="FS7" s="181"/>
      <c r="FT7" s="181"/>
      <c r="FU7" s="181"/>
      <c r="FV7" s="181"/>
      <c r="FW7" s="181"/>
      <c r="FX7" s="181"/>
      <c r="FY7" s="181"/>
      <c r="FZ7" s="181"/>
      <c r="GA7" s="181"/>
      <c r="GB7" s="181"/>
      <c r="GC7" s="181"/>
      <c r="GD7" s="181"/>
      <c r="GE7" s="181"/>
      <c r="GF7" s="181"/>
      <c r="GG7" s="181"/>
      <c r="GH7" s="181"/>
      <c r="GI7" s="181"/>
      <c r="GJ7" s="181"/>
      <c r="GK7" s="181"/>
      <c r="GL7" s="181"/>
      <c r="GM7" s="181"/>
      <c r="GN7" s="181"/>
      <c r="GO7" s="181"/>
      <c r="GP7" s="181"/>
      <c r="GQ7" s="181"/>
      <c r="GR7" s="181"/>
      <c r="GS7" s="181"/>
      <c r="GT7" s="181"/>
      <c r="GU7" s="181"/>
      <c r="GV7" s="181"/>
      <c r="GW7" s="181"/>
      <c r="GX7" s="181"/>
      <c r="GY7" s="181"/>
      <c r="GZ7" s="181"/>
      <c r="HA7" s="181"/>
      <c r="HB7" s="181"/>
      <c r="HC7" s="181"/>
      <c r="HD7" s="181"/>
      <c r="HE7" s="181"/>
      <c r="HF7" s="181"/>
      <c r="HG7" s="181"/>
      <c r="HH7" s="181"/>
      <c r="HI7" s="181"/>
      <c r="HJ7" s="181"/>
      <c r="HK7" s="181"/>
      <c r="HL7" s="181"/>
      <c r="HM7" s="181"/>
      <c r="HN7" s="181"/>
      <c r="HO7" s="181"/>
      <c r="HP7" s="181"/>
      <c r="HQ7" s="181"/>
      <c r="HR7" s="181"/>
      <c r="HS7" s="181"/>
      <c r="HT7" s="181"/>
      <c r="HU7" s="181"/>
      <c r="HV7" s="181"/>
      <c r="HW7" s="181"/>
      <c r="HX7" s="181"/>
      <c r="HY7" s="181"/>
      <c r="HZ7" s="181"/>
      <c r="IA7" s="181"/>
      <c r="IB7" s="181"/>
      <c r="IC7" s="181"/>
      <c r="ID7" s="181"/>
      <c r="IE7" s="181"/>
      <c r="IF7" s="181"/>
      <c r="IG7" s="181"/>
      <c r="IH7" s="181"/>
    </row>
    <row r="8" spans="1:242" s="182" customFormat="1" ht="16.5" customHeight="1">
      <c r="A8" s="15" t="s">
        <v>494</v>
      </c>
      <c r="B8" s="15"/>
      <c r="C8" s="15"/>
      <c r="D8" s="135"/>
      <c r="E8" s="14"/>
      <c r="F8" s="14"/>
      <c r="G8" s="14"/>
      <c r="H8" s="14"/>
      <c r="I8" s="14"/>
      <c r="J8" s="14"/>
      <c r="K8" s="181"/>
      <c r="L8" s="181"/>
      <c r="M8" s="181"/>
      <c r="N8" s="181"/>
      <c r="O8" s="181"/>
      <c r="P8" s="181"/>
      <c r="Q8" s="181"/>
      <c r="R8" s="181"/>
      <c r="S8" s="181"/>
      <c r="T8" s="181"/>
      <c r="U8" s="181"/>
      <c r="V8" s="181"/>
      <c r="W8" s="181"/>
      <c r="X8" s="181"/>
      <c r="Y8" s="181"/>
      <c r="Z8" s="181"/>
      <c r="AA8" s="181"/>
      <c r="AB8" s="181"/>
      <c r="AC8" s="181"/>
      <c r="AD8" s="181"/>
      <c r="AE8" s="181"/>
      <c r="AF8" s="181"/>
      <c r="AG8" s="181"/>
      <c r="AH8" s="181"/>
      <c r="AI8" s="181"/>
      <c r="AJ8" s="181"/>
      <c r="AK8" s="181"/>
      <c r="AL8" s="181"/>
      <c r="AM8" s="181"/>
      <c r="AN8" s="181"/>
      <c r="AO8" s="181"/>
      <c r="AP8" s="181"/>
      <c r="AQ8" s="181"/>
      <c r="AR8" s="181"/>
      <c r="AS8" s="181"/>
      <c r="AT8" s="181"/>
      <c r="AU8" s="181"/>
      <c r="AV8" s="181"/>
      <c r="AW8" s="181"/>
      <c r="AX8" s="181"/>
      <c r="AY8" s="181"/>
      <c r="AZ8" s="181"/>
      <c r="BA8" s="181"/>
      <c r="BB8" s="181"/>
      <c r="BC8" s="181"/>
      <c r="BD8" s="181"/>
      <c r="BE8" s="181"/>
      <c r="BF8" s="181"/>
      <c r="BG8" s="181"/>
      <c r="BH8" s="181"/>
      <c r="BI8" s="181"/>
      <c r="BJ8" s="181"/>
      <c r="BK8" s="181"/>
      <c r="BL8" s="181"/>
      <c r="BM8" s="181"/>
      <c r="BN8" s="181"/>
      <c r="BO8" s="181"/>
      <c r="BP8" s="181"/>
      <c r="BQ8" s="181"/>
      <c r="BR8" s="181"/>
      <c r="BS8" s="181"/>
      <c r="BT8" s="181"/>
      <c r="BU8" s="181"/>
      <c r="BV8" s="181"/>
      <c r="BW8" s="181"/>
      <c r="BX8" s="181"/>
      <c r="BY8" s="181"/>
      <c r="BZ8" s="181"/>
      <c r="CA8" s="181"/>
      <c r="CB8" s="181"/>
      <c r="CC8" s="181"/>
      <c r="CD8" s="181"/>
      <c r="CE8" s="181"/>
      <c r="CF8" s="181"/>
      <c r="CG8" s="181"/>
      <c r="CH8" s="181"/>
      <c r="CI8" s="181"/>
      <c r="CJ8" s="181"/>
      <c r="CK8" s="181"/>
      <c r="CL8" s="181"/>
      <c r="CM8" s="181"/>
      <c r="CN8" s="181"/>
      <c r="CO8" s="181"/>
      <c r="CP8" s="181"/>
      <c r="CQ8" s="181"/>
      <c r="CR8" s="181"/>
      <c r="CS8" s="181"/>
      <c r="CT8" s="181"/>
      <c r="CU8" s="181"/>
      <c r="CV8" s="181"/>
      <c r="CW8" s="181"/>
      <c r="CX8" s="181"/>
      <c r="CY8" s="181"/>
      <c r="CZ8" s="181"/>
      <c r="DA8" s="181"/>
      <c r="DB8" s="181"/>
      <c r="DC8" s="181"/>
      <c r="DD8" s="181"/>
      <c r="DE8" s="181"/>
      <c r="DF8" s="181"/>
      <c r="DG8" s="181"/>
      <c r="DH8" s="181"/>
      <c r="DI8" s="181"/>
      <c r="DJ8" s="181"/>
      <c r="DK8" s="181"/>
      <c r="DL8" s="181"/>
      <c r="DM8" s="181"/>
      <c r="DN8" s="181"/>
      <c r="DO8" s="181"/>
      <c r="DP8" s="181"/>
      <c r="DQ8" s="181"/>
      <c r="DR8" s="181"/>
      <c r="DS8" s="181"/>
      <c r="DT8" s="181"/>
      <c r="DU8" s="181"/>
      <c r="DV8" s="181"/>
      <c r="DW8" s="181"/>
      <c r="DX8" s="181"/>
      <c r="DY8" s="181"/>
      <c r="DZ8" s="181"/>
      <c r="EA8" s="181"/>
      <c r="EB8" s="181"/>
      <c r="EC8" s="181"/>
      <c r="ED8" s="181"/>
      <c r="EE8" s="181"/>
      <c r="EF8" s="181"/>
      <c r="EG8" s="181"/>
      <c r="EH8" s="181"/>
      <c r="EI8" s="181"/>
      <c r="EJ8" s="181"/>
      <c r="EK8" s="181"/>
      <c r="EL8" s="181"/>
      <c r="EM8" s="181"/>
      <c r="EN8" s="181"/>
      <c r="EO8" s="181"/>
      <c r="EP8" s="181"/>
      <c r="EQ8" s="181"/>
      <c r="ER8" s="181"/>
      <c r="ES8" s="181"/>
      <c r="ET8" s="181"/>
      <c r="EU8" s="181"/>
      <c r="EV8" s="181"/>
      <c r="EW8" s="181"/>
      <c r="EX8" s="181"/>
      <c r="EY8" s="181"/>
      <c r="EZ8" s="181"/>
      <c r="FA8" s="181"/>
      <c r="FB8" s="181"/>
      <c r="FC8" s="181"/>
      <c r="FD8" s="181"/>
      <c r="FE8" s="181"/>
      <c r="FF8" s="181"/>
      <c r="FG8" s="181"/>
      <c r="FH8" s="181"/>
      <c r="FI8" s="181"/>
      <c r="FJ8" s="181"/>
      <c r="FK8" s="181"/>
      <c r="FL8" s="181"/>
      <c r="FM8" s="181"/>
      <c r="FN8" s="181"/>
      <c r="FO8" s="181"/>
      <c r="FP8" s="181"/>
      <c r="FQ8" s="181"/>
      <c r="FR8" s="181"/>
      <c r="FS8" s="181"/>
      <c r="FT8" s="181"/>
      <c r="FU8" s="181"/>
      <c r="FV8" s="181"/>
      <c r="FW8" s="181"/>
      <c r="FX8" s="181"/>
      <c r="FY8" s="181"/>
      <c r="FZ8" s="181"/>
      <c r="GA8" s="181"/>
      <c r="GB8" s="181"/>
      <c r="GC8" s="181"/>
      <c r="GD8" s="181"/>
      <c r="GE8" s="181"/>
      <c r="GF8" s="181"/>
      <c r="GG8" s="181"/>
      <c r="GH8" s="181"/>
      <c r="GI8" s="181"/>
      <c r="GJ8" s="181"/>
      <c r="GK8" s="181"/>
      <c r="GL8" s="181"/>
      <c r="GM8" s="181"/>
      <c r="GN8" s="181"/>
      <c r="GO8" s="181"/>
      <c r="GP8" s="181"/>
      <c r="GQ8" s="181"/>
      <c r="GR8" s="181"/>
      <c r="GS8" s="181"/>
      <c r="GT8" s="181"/>
      <c r="GU8" s="181"/>
      <c r="GV8" s="181"/>
      <c r="GW8" s="181"/>
      <c r="GX8" s="181"/>
      <c r="GY8" s="181"/>
      <c r="GZ8" s="181"/>
      <c r="HA8" s="181"/>
      <c r="HB8" s="181"/>
      <c r="HC8" s="181"/>
      <c r="HD8" s="181"/>
      <c r="HE8" s="181"/>
      <c r="HF8" s="181"/>
      <c r="HG8" s="181"/>
      <c r="HH8" s="181"/>
      <c r="HI8" s="181"/>
      <c r="HJ8" s="181"/>
      <c r="HK8" s="181"/>
      <c r="HL8" s="181"/>
      <c r="HM8" s="181"/>
      <c r="HN8" s="181"/>
      <c r="HO8" s="181"/>
      <c r="HP8" s="181"/>
      <c r="HQ8" s="181"/>
      <c r="HR8" s="181"/>
      <c r="HS8" s="181"/>
      <c r="HT8" s="181"/>
      <c r="HU8" s="181"/>
      <c r="HV8" s="181"/>
      <c r="HW8" s="181"/>
      <c r="HX8" s="181"/>
      <c r="HY8" s="181"/>
      <c r="HZ8" s="181"/>
      <c r="IA8" s="181"/>
      <c r="IB8" s="181"/>
      <c r="IC8" s="181"/>
      <c r="ID8" s="181"/>
      <c r="IE8" s="181"/>
      <c r="IF8" s="181"/>
      <c r="IG8" s="181"/>
      <c r="IH8" s="181"/>
    </row>
    <row r="9" spans="1:242" s="182" customFormat="1" ht="16.5" customHeight="1">
      <c r="A9" s="209"/>
      <c r="B9" s="209"/>
      <c r="C9" s="209"/>
      <c r="D9" s="209"/>
      <c r="E9" s="14"/>
      <c r="F9" s="14"/>
      <c r="G9" s="14"/>
      <c r="H9" s="14"/>
      <c r="I9" s="14"/>
      <c r="J9" s="14"/>
      <c r="K9" s="181"/>
      <c r="L9" s="181"/>
      <c r="M9" s="181"/>
      <c r="N9" s="181"/>
      <c r="O9" s="181"/>
      <c r="P9" s="181"/>
      <c r="Q9" s="181"/>
      <c r="R9" s="181"/>
      <c r="S9" s="181"/>
      <c r="T9" s="181"/>
      <c r="U9" s="181"/>
      <c r="V9" s="181"/>
      <c r="W9" s="181"/>
      <c r="X9" s="181"/>
      <c r="Y9" s="181"/>
      <c r="Z9" s="181"/>
      <c r="AA9" s="181"/>
      <c r="AB9" s="181"/>
      <c r="AC9" s="181"/>
      <c r="AD9" s="181"/>
      <c r="AE9" s="181"/>
      <c r="AF9" s="181"/>
      <c r="AG9" s="181"/>
      <c r="AH9" s="181"/>
      <c r="AI9" s="181"/>
      <c r="AJ9" s="181"/>
      <c r="AK9" s="181"/>
      <c r="AL9" s="181"/>
      <c r="AM9" s="181"/>
      <c r="AN9" s="181"/>
      <c r="AO9" s="181"/>
      <c r="AP9" s="181"/>
      <c r="AQ9" s="181"/>
      <c r="AR9" s="181"/>
      <c r="AS9" s="181"/>
      <c r="AT9" s="181"/>
      <c r="AU9" s="181"/>
      <c r="AV9" s="181"/>
      <c r="AW9" s="181"/>
      <c r="AX9" s="181"/>
      <c r="AY9" s="181"/>
      <c r="AZ9" s="181"/>
      <c r="BA9" s="181"/>
      <c r="BB9" s="181"/>
      <c r="BC9" s="181"/>
      <c r="BD9" s="181"/>
      <c r="BE9" s="181"/>
      <c r="BF9" s="181"/>
      <c r="BG9" s="181"/>
      <c r="BH9" s="181"/>
      <c r="BI9" s="181"/>
      <c r="BJ9" s="181"/>
      <c r="BK9" s="181"/>
      <c r="BL9" s="181"/>
      <c r="BM9" s="181"/>
      <c r="BN9" s="181"/>
      <c r="BO9" s="181"/>
      <c r="BP9" s="181"/>
      <c r="BQ9" s="181"/>
      <c r="BR9" s="181"/>
      <c r="BS9" s="181"/>
      <c r="BT9" s="181"/>
      <c r="BU9" s="181"/>
      <c r="BV9" s="181"/>
      <c r="BW9" s="181"/>
      <c r="BX9" s="181"/>
      <c r="BY9" s="181"/>
      <c r="BZ9" s="181"/>
      <c r="CA9" s="181"/>
      <c r="CB9" s="181"/>
      <c r="CC9" s="181"/>
      <c r="CD9" s="181"/>
      <c r="CE9" s="181"/>
      <c r="CF9" s="181"/>
      <c r="CG9" s="181"/>
      <c r="CH9" s="181"/>
      <c r="CI9" s="181"/>
      <c r="CJ9" s="181"/>
      <c r="CK9" s="181"/>
      <c r="CL9" s="181"/>
      <c r="CM9" s="181"/>
      <c r="CN9" s="181"/>
      <c r="CO9" s="181"/>
      <c r="CP9" s="181"/>
      <c r="CQ9" s="181"/>
      <c r="CR9" s="181"/>
      <c r="CS9" s="181"/>
      <c r="CT9" s="181"/>
      <c r="CU9" s="181"/>
      <c r="CV9" s="181"/>
      <c r="CW9" s="181"/>
      <c r="CX9" s="181"/>
      <c r="CY9" s="181"/>
      <c r="CZ9" s="181"/>
      <c r="DA9" s="181"/>
      <c r="DB9" s="181"/>
      <c r="DC9" s="181"/>
      <c r="DD9" s="181"/>
      <c r="DE9" s="181"/>
      <c r="DF9" s="181"/>
      <c r="DG9" s="181"/>
      <c r="DH9" s="181"/>
      <c r="DI9" s="181"/>
      <c r="DJ9" s="181"/>
      <c r="DK9" s="181"/>
      <c r="DL9" s="181"/>
      <c r="DM9" s="181"/>
      <c r="DN9" s="181"/>
      <c r="DO9" s="181"/>
      <c r="DP9" s="181"/>
      <c r="DQ9" s="181"/>
      <c r="DR9" s="181"/>
      <c r="DS9" s="181"/>
      <c r="DT9" s="181"/>
      <c r="DU9" s="181"/>
      <c r="DV9" s="181"/>
      <c r="DW9" s="181"/>
      <c r="DX9" s="181"/>
      <c r="DY9" s="181"/>
      <c r="DZ9" s="181"/>
      <c r="EA9" s="181"/>
      <c r="EB9" s="181"/>
      <c r="EC9" s="181"/>
      <c r="ED9" s="181"/>
      <c r="EE9" s="181"/>
      <c r="EF9" s="181"/>
      <c r="EG9" s="181"/>
      <c r="EH9" s="181"/>
      <c r="EI9" s="181"/>
      <c r="EJ9" s="181"/>
      <c r="EK9" s="181"/>
      <c r="EL9" s="181"/>
      <c r="EM9" s="181"/>
      <c r="EN9" s="181"/>
      <c r="EO9" s="181"/>
      <c r="EP9" s="181"/>
      <c r="EQ9" s="181"/>
      <c r="ER9" s="181"/>
      <c r="ES9" s="181"/>
      <c r="ET9" s="181"/>
      <c r="EU9" s="181"/>
      <c r="EV9" s="181"/>
      <c r="EW9" s="181"/>
      <c r="EX9" s="181"/>
      <c r="EY9" s="181"/>
      <c r="EZ9" s="181"/>
      <c r="FA9" s="181"/>
      <c r="FB9" s="181"/>
      <c r="FC9" s="181"/>
      <c r="FD9" s="181"/>
      <c r="FE9" s="181"/>
      <c r="FF9" s="181"/>
      <c r="FG9" s="181"/>
      <c r="FH9" s="181"/>
      <c r="FI9" s="181"/>
      <c r="FJ9" s="181"/>
      <c r="FK9" s="181"/>
      <c r="FL9" s="181"/>
      <c r="FM9" s="181"/>
      <c r="FN9" s="181"/>
      <c r="FO9" s="181"/>
      <c r="FP9" s="181"/>
      <c r="FQ9" s="181"/>
      <c r="FR9" s="181"/>
      <c r="FS9" s="181"/>
      <c r="FT9" s="181"/>
      <c r="FU9" s="181"/>
      <c r="FV9" s="181"/>
      <c r="FW9" s="181"/>
      <c r="FX9" s="181"/>
      <c r="FY9" s="181"/>
      <c r="FZ9" s="181"/>
      <c r="GA9" s="181"/>
      <c r="GB9" s="181"/>
      <c r="GC9" s="181"/>
      <c r="GD9" s="181"/>
      <c r="GE9" s="181"/>
      <c r="GF9" s="181"/>
      <c r="GG9" s="181"/>
      <c r="GH9" s="181"/>
      <c r="GI9" s="181"/>
      <c r="GJ9" s="181"/>
      <c r="GK9" s="181"/>
      <c r="GL9" s="181"/>
      <c r="GM9" s="181"/>
      <c r="GN9" s="181"/>
      <c r="GO9" s="181"/>
      <c r="GP9" s="181"/>
      <c r="GQ9" s="181"/>
      <c r="GR9" s="181"/>
      <c r="GS9" s="181"/>
      <c r="GT9" s="181"/>
      <c r="GU9" s="181"/>
      <c r="GV9" s="181"/>
      <c r="GW9" s="181"/>
      <c r="GX9" s="181"/>
      <c r="GY9" s="181"/>
      <c r="GZ9" s="181"/>
      <c r="HA9" s="181"/>
      <c r="HB9" s="181"/>
      <c r="HC9" s="181"/>
      <c r="HD9" s="181"/>
      <c r="HE9" s="181"/>
      <c r="HF9" s="181"/>
      <c r="HG9" s="181"/>
      <c r="HH9" s="181"/>
      <c r="HI9" s="181"/>
      <c r="HJ9" s="181"/>
      <c r="HK9" s="181"/>
      <c r="HL9" s="181"/>
      <c r="HM9" s="181"/>
      <c r="HN9" s="181"/>
      <c r="HO9" s="181"/>
      <c r="HP9" s="181"/>
      <c r="HQ9" s="181"/>
      <c r="HR9" s="181"/>
      <c r="HS9" s="181"/>
      <c r="HT9" s="181"/>
      <c r="HU9" s="181"/>
      <c r="HV9" s="181"/>
      <c r="HW9" s="181"/>
      <c r="HX9" s="181"/>
      <c r="HY9" s="181"/>
      <c r="HZ9" s="181"/>
      <c r="IA9" s="181"/>
      <c r="IB9" s="181"/>
      <c r="IC9" s="181"/>
      <c r="ID9" s="181"/>
      <c r="IE9" s="181"/>
      <c r="IF9" s="181"/>
      <c r="IG9" s="181"/>
      <c r="IH9" s="181"/>
    </row>
    <row r="10" spans="1:242" s="182" customFormat="1" ht="45" customHeight="1">
      <c r="A10" s="869" t="s">
        <v>1096</v>
      </c>
      <c r="B10" s="869"/>
      <c r="C10" s="869"/>
      <c r="D10" s="869"/>
      <c r="E10" s="869"/>
      <c r="F10" s="869"/>
      <c r="G10" s="869"/>
      <c r="H10" s="869"/>
      <c r="I10" s="869"/>
      <c r="J10" s="869"/>
      <c r="K10" s="181"/>
      <c r="L10" s="181"/>
      <c r="M10" s="181"/>
      <c r="N10" s="181"/>
      <c r="O10" s="181"/>
      <c r="P10" s="181"/>
      <c r="Q10" s="181"/>
      <c r="R10" s="181"/>
      <c r="S10" s="181"/>
      <c r="T10" s="181"/>
      <c r="U10" s="181"/>
      <c r="V10" s="181"/>
      <c r="W10" s="181"/>
      <c r="X10" s="181"/>
      <c r="Y10" s="181"/>
      <c r="Z10" s="181"/>
      <c r="AA10" s="181"/>
      <c r="AB10" s="181"/>
      <c r="AC10" s="181"/>
      <c r="AD10" s="181"/>
      <c r="AE10" s="181"/>
      <c r="AF10" s="181"/>
      <c r="AG10" s="181"/>
      <c r="AH10" s="181"/>
      <c r="AI10" s="181"/>
      <c r="AJ10" s="181"/>
      <c r="AK10" s="181"/>
      <c r="AL10" s="181"/>
      <c r="AM10" s="181"/>
      <c r="AN10" s="181"/>
      <c r="AO10" s="181"/>
      <c r="AP10" s="181"/>
      <c r="AQ10" s="181"/>
      <c r="AR10" s="181"/>
      <c r="AS10" s="181"/>
      <c r="AT10" s="181"/>
      <c r="AU10" s="181"/>
      <c r="AV10" s="181"/>
      <c r="AW10" s="181"/>
      <c r="AX10" s="181"/>
      <c r="AY10" s="181"/>
      <c r="AZ10" s="181"/>
      <c r="BA10" s="181"/>
      <c r="BB10" s="181"/>
      <c r="BC10" s="181"/>
      <c r="BD10" s="181"/>
      <c r="BE10" s="181"/>
      <c r="BF10" s="181"/>
      <c r="BG10" s="181"/>
      <c r="BH10" s="181"/>
      <c r="BI10" s="181"/>
      <c r="BJ10" s="181"/>
      <c r="BK10" s="181"/>
      <c r="BL10" s="181"/>
      <c r="BM10" s="181"/>
      <c r="BN10" s="181"/>
      <c r="BO10" s="181"/>
      <c r="BP10" s="181"/>
      <c r="BQ10" s="181"/>
      <c r="BR10" s="181"/>
      <c r="BS10" s="181"/>
      <c r="BT10" s="181"/>
      <c r="BU10" s="181"/>
      <c r="BV10" s="181"/>
      <c r="BW10" s="181"/>
      <c r="BX10" s="181"/>
      <c r="BY10" s="181"/>
      <c r="BZ10" s="181"/>
      <c r="CA10" s="181"/>
      <c r="CB10" s="181"/>
      <c r="CC10" s="181"/>
      <c r="CD10" s="181"/>
      <c r="CE10" s="181"/>
      <c r="CF10" s="181"/>
      <c r="CG10" s="181"/>
      <c r="CH10" s="181"/>
      <c r="CI10" s="181"/>
      <c r="CJ10" s="181"/>
      <c r="CK10" s="181"/>
      <c r="CL10" s="181"/>
      <c r="CM10" s="181"/>
      <c r="CN10" s="181"/>
      <c r="CO10" s="181"/>
      <c r="CP10" s="181"/>
      <c r="CQ10" s="181"/>
      <c r="CR10" s="181"/>
      <c r="CS10" s="181"/>
      <c r="CT10" s="181"/>
      <c r="CU10" s="181"/>
      <c r="CV10" s="181"/>
      <c r="CW10" s="181"/>
      <c r="CX10" s="181"/>
      <c r="CY10" s="181"/>
      <c r="CZ10" s="181"/>
      <c r="DA10" s="181"/>
      <c r="DB10" s="181"/>
      <c r="DC10" s="181"/>
      <c r="DD10" s="181"/>
      <c r="DE10" s="181"/>
      <c r="DF10" s="181"/>
      <c r="DG10" s="181"/>
      <c r="DH10" s="181"/>
      <c r="DI10" s="181"/>
      <c r="DJ10" s="181"/>
      <c r="DK10" s="181"/>
      <c r="DL10" s="181"/>
      <c r="DM10" s="181"/>
      <c r="DN10" s="181"/>
      <c r="DO10" s="181"/>
      <c r="DP10" s="181"/>
      <c r="DQ10" s="181"/>
      <c r="DR10" s="181"/>
      <c r="DS10" s="181"/>
      <c r="DT10" s="181"/>
      <c r="DU10" s="181"/>
      <c r="DV10" s="181"/>
      <c r="DW10" s="181"/>
      <c r="DX10" s="181"/>
      <c r="DY10" s="181"/>
      <c r="DZ10" s="181"/>
      <c r="EA10" s="181"/>
      <c r="EB10" s="181"/>
      <c r="EC10" s="181"/>
      <c r="ED10" s="181"/>
      <c r="EE10" s="181"/>
      <c r="EF10" s="181"/>
      <c r="EG10" s="181"/>
      <c r="EH10" s="181"/>
      <c r="EI10" s="181"/>
      <c r="EJ10" s="181"/>
      <c r="EK10" s="181"/>
      <c r="EL10" s="181"/>
      <c r="EM10" s="181"/>
      <c r="EN10" s="181"/>
      <c r="EO10" s="181"/>
      <c r="EP10" s="181"/>
      <c r="EQ10" s="181"/>
      <c r="ER10" s="181"/>
      <c r="ES10" s="181"/>
      <c r="ET10" s="181"/>
      <c r="EU10" s="181"/>
      <c r="EV10" s="181"/>
      <c r="EW10" s="181"/>
      <c r="EX10" s="181"/>
      <c r="EY10" s="181"/>
      <c r="EZ10" s="181"/>
      <c r="FA10" s="181"/>
      <c r="FB10" s="181"/>
      <c r="FC10" s="181"/>
      <c r="FD10" s="181"/>
      <c r="FE10" s="181"/>
      <c r="FF10" s="181"/>
      <c r="FG10" s="181"/>
      <c r="FH10" s="181"/>
      <c r="FI10" s="181"/>
      <c r="FJ10" s="181"/>
      <c r="FK10" s="181"/>
      <c r="FL10" s="181"/>
      <c r="FM10" s="181"/>
      <c r="FN10" s="181"/>
      <c r="FO10" s="181"/>
      <c r="FP10" s="181"/>
      <c r="FQ10" s="181"/>
      <c r="FR10" s="181"/>
      <c r="FS10" s="181"/>
      <c r="FT10" s="181"/>
      <c r="FU10" s="181"/>
      <c r="FV10" s="181"/>
      <c r="FW10" s="181"/>
      <c r="FX10" s="181"/>
      <c r="FY10" s="181"/>
      <c r="FZ10" s="181"/>
      <c r="GA10" s="181"/>
      <c r="GB10" s="181"/>
      <c r="GC10" s="181"/>
      <c r="GD10" s="181"/>
      <c r="GE10" s="181"/>
      <c r="GF10" s="181"/>
      <c r="GG10" s="181"/>
      <c r="GH10" s="181"/>
      <c r="GI10" s="181"/>
      <c r="GJ10" s="181"/>
      <c r="GK10" s="181"/>
      <c r="GL10" s="181"/>
      <c r="GM10" s="181"/>
      <c r="GN10" s="181"/>
      <c r="GO10" s="181"/>
      <c r="GP10" s="181"/>
      <c r="GQ10" s="181"/>
      <c r="GR10" s="181"/>
      <c r="GS10" s="181"/>
      <c r="GT10" s="181"/>
      <c r="GU10" s="181"/>
      <c r="GV10" s="181"/>
      <c r="GW10" s="181"/>
      <c r="GX10" s="181"/>
      <c r="GY10" s="181"/>
      <c r="GZ10" s="181"/>
      <c r="HA10" s="181"/>
      <c r="HB10" s="181"/>
      <c r="HC10" s="181"/>
      <c r="HD10" s="181"/>
      <c r="HE10" s="181"/>
      <c r="HF10" s="181"/>
      <c r="HG10" s="181"/>
      <c r="HH10" s="181"/>
      <c r="HI10" s="181"/>
      <c r="HJ10" s="181"/>
      <c r="HK10" s="181"/>
      <c r="HL10" s="181"/>
      <c r="HM10" s="181"/>
      <c r="HN10" s="181"/>
      <c r="HO10" s="181"/>
      <c r="HP10" s="181"/>
      <c r="HQ10" s="181"/>
      <c r="HR10" s="181"/>
      <c r="HS10" s="181"/>
      <c r="HT10" s="181"/>
      <c r="HU10" s="181"/>
      <c r="HV10" s="181"/>
      <c r="HW10" s="181"/>
      <c r="HX10" s="181"/>
      <c r="HY10" s="181"/>
      <c r="HZ10" s="181"/>
      <c r="IA10" s="181"/>
      <c r="IB10" s="181"/>
      <c r="IC10" s="181"/>
      <c r="ID10" s="181"/>
      <c r="IE10" s="181"/>
      <c r="IF10" s="181"/>
      <c r="IG10" s="181"/>
      <c r="IH10" s="181"/>
    </row>
    <row r="11" spans="1:242" s="182" customFormat="1" ht="30" customHeight="1">
      <c r="A11" s="209"/>
      <c r="B11" s="209"/>
      <c r="C11" s="209"/>
      <c r="D11" s="209"/>
      <c r="E11" s="14"/>
      <c r="F11" s="14"/>
      <c r="G11" s="14"/>
      <c r="H11" s="14"/>
      <c r="I11" s="14"/>
      <c r="J11" s="14"/>
      <c r="K11" s="181"/>
      <c r="L11" s="181"/>
      <c r="M11" s="181"/>
      <c r="N11" s="181"/>
      <c r="O11" s="181"/>
      <c r="P11" s="181"/>
      <c r="Q11" s="181"/>
      <c r="R11" s="181"/>
      <c r="S11" s="181"/>
      <c r="T11" s="181"/>
      <c r="U11" s="181"/>
      <c r="V11" s="181"/>
      <c r="W11" s="181"/>
      <c r="X11" s="181"/>
      <c r="Y11" s="181"/>
      <c r="Z11" s="181"/>
      <c r="AA11" s="181"/>
      <c r="AB11" s="181"/>
      <c r="AC11" s="181"/>
      <c r="AD11" s="181"/>
      <c r="AE11" s="181"/>
      <c r="AF11" s="181"/>
      <c r="AG11" s="181"/>
      <c r="AH11" s="181"/>
      <c r="AI11" s="181"/>
      <c r="AJ11" s="181"/>
      <c r="AK11" s="181"/>
      <c r="AL11" s="181"/>
      <c r="AM11" s="181"/>
      <c r="AN11" s="181"/>
      <c r="AO11" s="181"/>
      <c r="AP11" s="181"/>
      <c r="AQ11" s="181"/>
      <c r="AR11" s="181"/>
      <c r="AS11" s="181"/>
      <c r="AT11" s="181"/>
      <c r="AU11" s="181"/>
      <c r="AV11" s="181"/>
      <c r="AW11" s="181"/>
      <c r="AX11" s="181"/>
      <c r="AY11" s="181"/>
      <c r="AZ11" s="181"/>
      <c r="BA11" s="181"/>
      <c r="BB11" s="181"/>
      <c r="BC11" s="181"/>
      <c r="BD11" s="181"/>
      <c r="BE11" s="181"/>
      <c r="BF11" s="181"/>
      <c r="BG11" s="181"/>
      <c r="BH11" s="181"/>
      <c r="BI11" s="181"/>
      <c r="BJ11" s="181"/>
      <c r="BK11" s="181"/>
      <c r="BL11" s="181"/>
      <c r="BM11" s="181"/>
      <c r="BN11" s="181"/>
      <c r="BO11" s="181"/>
      <c r="BP11" s="181"/>
      <c r="BQ11" s="181"/>
      <c r="BR11" s="181"/>
      <c r="BS11" s="181"/>
      <c r="BT11" s="181"/>
      <c r="BU11" s="181"/>
      <c r="BV11" s="181"/>
      <c r="BW11" s="181"/>
      <c r="BX11" s="181"/>
      <c r="BY11" s="181"/>
      <c r="BZ11" s="181"/>
      <c r="CA11" s="181"/>
      <c r="CB11" s="181"/>
      <c r="CC11" s="181"/>
      <c r="CD11" s="181"/>
      <c r="CE11" s="181"/>
      <c r="CF11" s="181"/>
      <c r="CG11" s="181"/>
      <c r="CH11" s="181"/>
      <c r="CI11" s="181"/>
      <c r="CJ11" s="181"/>
      <c r="CK11" s="181"/>
      <c r="CL11" s="181"/>
      <c r="CM11" s="181"/>
      <c r="CN11" s="181"/>
      <c r="CO11" s="181"/>
      <c r="CP11" s="181"/>
      <c r="CQ11" s="181"/>
      <c r="CR11" s="181"/>
      <c r="CS11" s="181"/>
      <c r="CT11" s="181"/>
      <c r="CU11" s="181"/>
      <c r="CV11" s="181"/>
      <c r="CW11" s="181"/>
      <c r="CX11" s="181"/>
      <c r="CY11" s="181"/>
      <c r="CZ11" s="181"/>
      <c r="DA11" s="181"/>
      <c r="DB11" s="181"/>
      <c r="DC11" s="181"/>
      <c r="DD11" s="181"/>
      <c r="DE11" s="181"/>
      <c r="DF11" s="181"/>
      <c r="DG11" s="181"/>
      <c r="DH11" s="181"/>
      <c r="DI11" s="181"/>
      <c r="DJ11" s="181"/>
      <c r="DK11" s="181"/>
      <c r="DL11" s="181"/>
      <c r="DM11" s="181"/>
      <c r="DN11" s="181"/>
      <c r="DO11" s="181"/>
      <c r="DP11" s="181"/>
      <c r="DQ11" s="181"/>
      <c r="DR11" s="181"/>
      <c r="DS11" s="181"/>
      <c r="DT11" s="181"/>
      <c r="DU11" s="181"/>
      <c r="DV11" s="181"/>
      <c r="DW11" s="181"/>
      <c r="DX11" s="181"/>
      <c r="DY11" s="181"/>
      <c r="DZ11" s="181"/>
      <c r="EA11" s="181"/>
      <c r="EB11" s="181"/>
      <c r="EC11" s="181"/>
      <c r="ED11" s="181"/>
      <c r="EE11" s="181"/>
      <c r="EF11" s="181"/>
      <c r="EG11" s="181"/>
      <c r="EH11" s="181"/>
      <c r="EI11" s="181"/>
      <c r="EJ11" s="181"/>
      <c r="EK11" s="181"/>
      <c r="EL11" s="181"/>
      <c r="EM11" s="181"/>
      <c r="EN11" s="181"/>
      <c r="EO11" s="181"/>
      <c r="EP11" s="181"/>
      <c r="EQ11" s="181"/>
      <c r="ER11" s="181"/>
      <c r="ES11" s="181"/>
      <c r="ET11" s="181"/>
      <c r="EU11" s="181"/>
      <c r="EV11" s="181"/>
      <c r="EW11" s="181"/>
      <c r="EX11" s="181"/>
      <c r="EY11" s="181"/>
      <c r="EZ11" s="181"/>
      <c r="FA11" s="181"/>
      <c r="FB11" s="181"/>
      <c r="FC11" s="181"/>
      <c r="FD11" s="181"/>
      <c r="FE11" s="181"/>
      <c r="FF11" s="181"/>
      <c r="FG11" s="181"/>
      <c r="FH11" s="181"/>
      <c r="FI11" s="181"/>
      <c r="FJ11" s="181"/>
      <c r="FK11" s="181"/>
      <c r="FL11" s="181"/>
      <c r="FM11" s="181"/>
      <c r="FN11" s="181"/>
      <c r="FO11" s="181"/>
      <c r="FP11" s="181"/>
      <c r="FQ11" s="181"/>
      <c r="FR11" s="181"/>
      <c r="FS11" s="181"/>
      <c r="FT11" s="181"/>
      <c r="FU11" s="181"/>
      <c r="FV11" s="181"/>
      <c r="FW11" s="181"/>
      <c r="FX11" s="181"/>
      <c r="FY11" s="181"/>
      <c r="FZ11" s="181"/>
      <c r="GA11" s="181"/>
      <c r="GB11" s="181"/>
      <c r="GC11" s="181"/>
      <c r="GD11" s="181"/>
      <c r="GE11" s="181"/>
      <c r="GF11" s="181"/>
      <c r="GG11" s="181"/>
      <c r="GH11" s="181"/>
      <c r="GI11" s="181"/>
      <c r="GJ11" s="181"/>
      <c r="GK11" s="181"/>
      <c r="GL11" s="181"/>
      <c r="GM11" s="181"/>
      <c r="GN11" s="181"/>
      <c r="GO11" s="181"/>
      <c r="GP11" s="181"/>
      <c r="GQ11" s="181"/>
      <c r="GR11" s="181"/>
      <c r="GS11" s="181"/>
      <c r="GT11" s="181"/>
      <c r="GU11" s="181"/>
      <c r="GV11" s="181"/>
      <c r="GW11" s="181"/>
      <c r="GX11" s="181"/>
      <c r="GY11" s="181"/>
      <c r="GZ11" s="181"/>
      <c r="HA11" s="181"/>
      <c r="HB11" s="181"/>
      <c r="HC11" s="181"/>
      <c r="HD11" s="181"/>
      <c r="HE11" s="181"/>
      <c r="HF11" s="181"/>
      <c r="HG11" s="181"/>
      <c r="HH11" s="181"/>
      <c r="HI11" s="181"/>
      <c r="HJ11" s="181"/>
      <c r="HK11" s="181"/>
      <c r="HL11" s="181"/>
      <c r="HM11" s="181"/>
      <c r="HN11" s="181"/>
      <c r="HO11" s="181"/>
      <c r="HP11" s="181"/>
      <c r="HQ11" s="181"/>
      <c r="HR11" s="181"/>
      <c r="HS11" s="181"/>
      <c r="HT11" s="181"/>
      <c r="HU11" s="181"/>
      <c r="HV11" s="181"/>
      <c r="HW11" s="181"/>
      <c r="HX11" s="181"/>
      <c r="HY11" s="181"/>
      <c r="HZ11" s="181"/>
      <c r="IA11" s="181"/>
      <c r="IB11" s="181"/>
      <c r="IC11" s="181"/>
      <c r="ID11" s="181"/>
      <c r="IE11" s="181"/>
      <c r="IF11" s="181"/>
      <c r="IG11" s="181"/>
      <c r="IH11" s="181"/>
    </row>
    <row r="12" spans="1:242" s="182" customFormat="1" ht="16.5" customHeight="1">
      <c r="A12" s="135" t="s">
        <v>753</v>
      </c>
      <c r="B12" s="135"/>
      <c r="C12" s="135"/>
      <c r="D12" s="135"/>
      <c r="E12" s="14"/>
      <c r="F12" s="14"/>
      <c r="G12" s="14"/>
      <c r="H12" s="14"/>
      <c r="I12" s="14"/>
      <c r="J12" s="14"/>
      <c r="K12" s="181"/>
      <c r="L12" s="181"/>
      <c r="M12" s="181"/>
      <c r="N12" s="181"/>
      <c r="O12" s="181"/>
      <c r="P12" s="181"/>
      <c r="Q12" s="181"/>
      <c r="R12" s="181"/>
      <c r="S12" s="181"/>
      <c r="T12" s="181"/>
      <c r="U12" s="181"/>
      <c r="V12" s="181"/>
      <c r="W12" s="181"/>
      <c r="X12" s="181"/>
      <c r="Y12" s="181"/>
      <c r="Z12" s="181"/>
      <c r="AA12" s="181"/>
      <c r="AB12" s="181"/>
      <c r="AC12" s="181"/>
      <c r="AD12" s="181"/>
      <c r="AE12" s="181"/>
      <c r="AF12" s="181"/>
      <c r="AG12" s="181"/>
      <c r="AH12" s="181"/>
      <c r="AI12" s="181"/>
      <c r="AJ12" s="181"/>
      <c r="AK12" s="181"/>
      <c r="AL12" s="181"/>
      <c r="AM12" s="181"/>
      <c r="AN12" s="181"/>
      <c r="AO12" s="181"/>
      <c r="AP12" s="181"/>
      <c r="AQ12" s="181"/>
      <c r="AR12" s="181"/>
      <c r="AS12" s="181"/>
      <c r="AT12" s="181"/>
      <c r="AU12" s="181"/>
      <c r="AV12" s="181"/>
      <c r="AW12" s="181"/>
      <c r="AX12" s="181"/>
      <c r="AY12" s="181"/>
      <c r="AZ12" s="181"/>
      <c r="BA12" s="181"/>
      <c r="BB12" s="181"/>
      <c r="BC12" s="181"/>
      <c r="BD12" s="181"/>
      <c r="BE12" s="181"/>
      <c r="BF12" s="181"/>
      <c r="BG12" s="181"/>
      <c r="BH12" s="181"/>
      <c r="BI12" s="181"/>
      <c r="BJ12" s="181"/>
      <c r="BK12" s="181"/>
      <c r="BL12" s="181"/>
      <c r="BM12" s="181"/>
      <c r="BN12" s="181"/>
      <c r="BO12" s="181"/>
      <c r="BP12" s="181"/>
      <c r="BQ12" s="181"/>
      <c r="BR12" s="181"/>
      <c r="BS12" s="181"/>
      <c r="BT12" s="181"/>
      <c r="BU12" s="181"/>
      <c r="BV12" s="181"/>
      <c r="BW12" s="181"/>
      <c r="BX12" s="181"/>
      <c r="BY12" s="181"/>
      <c r="BZ12" s="181"/>
      <c r="CA12" s="181"/>
      <c r="CB12" s="181"/>
      <c r="CC12" s="181"/>
      <c r="CD12" s="181"/>
      <c r="CE12" s="181"/>
      <c r="CF12" s="181"/>
      <c r="CG12" s="181"/>
      <c r="CH12" s="181"/>
      <c r="CI12" s="181"/>
      <c r="CJ12" s="181"/>
      <c r="CK12" s="181"/>
      <c r="CL12" s="181"/>
      <c r="CM12" s="181"/>
      <c r="CN12" s="181"/>
      <c r="CO12" s="181"/>
      <c r="CP12" s="181"/>
      <c r="CQ12" s="181"/>
      <c r="CR12" s="181"/>
      <c r="CS12" s="181"/>
      <c r="CT12" s="181"/>
      <c r="CU12" s="181"/>
      <c r="CV12" s="181"/>
      <c r="CW12" s="181"/>
      <c r="CX12" s="181"/>
      <c r="CY12" s="181"/>
      <c r="CZ12" s="181"/>
      <c r="DA12" s="181"/>
      <c r="DB12" s="181"/>
      <c r="DC12" s="181"/>
      <c r="DD12" s="181"/>
      <c r="DE12" s="181"/>
      <c r="DF12" s="181"/>
      <c r="DG12" s="181"/>
      <c r="DH12" s="181"/>
      <c r="DI12" s="181"/>
      <c r="DJ12" s="181"/>
      <c r="DK12" s="181"/>
      <c r="DL12" s="181"/>
      <c r="DM12" s="181"/>
      <c r="DN12" s="181"/>
      <c r="DO12" s="181"/>
      <c r="DP12" s="181"/>
      <c r="DQ12" s="181"/>
      <c r="DR12" s="181"/>
      <c r="DS12" s="181"/>
      <c r="DT12" s="181"/>
      <c r="DU12" s="181"/>
      <c r="DV12" s="181"/>
      <c r="DW12" s="181"/>
      <c r="DX12" s="181"/>
      <c r="DY12" s="181"/>
      <c r="DZ12" s="181"/>
      <c r="EA12" s="181"/>
      <c r="EB12" s="181"/>
      <c r="EC12" s="181"/>
      <c r="ED12" s="181"/>
      <c r="EE12" s="181"/>
      <c r="EF12" s="181"/>
      <c r="EG12" s="181"/>
      <c r="EH12" s="181"/>
      <c r="EI12" s="181"/>
      <c r="EJ12" s="181"/>
      <c r="EK12" s="181"/>
      <c r="EL12" s="181"/>
      <c r="EM12" s="181"/>
      <c r="EN12" s="181"/>
      <c r="EO12" s="181"/>
      <c r="EP12" s="181"/>
      <c r="EQ12" s="181"/>
      <c r="ER12" s="181"/>
      <c r="ES12" s="181"/>
      <c r="ET12" s="181"/>
      <c r="EU12" s="181"/>
      <c r="EV12" s="181"/>
      <c r="EW12" s="181"/>
      <c r="EX12" s="181"/>
      <c r="EY12" s="181"/>
      <c r="EZ12" s="181"/>
      <c r="FA12" s="181"/>
      <c r="FB12" s="181"/>
      <c r="FC12" s="181"/>
      <c r="FD12" s="181"/>
      <c r="FE12" s="181"/>
      <c r="FF12" s="181"/>
      <c r="FG12" s="181"/>
      <c r="FH12" s="181"/>
      <c r="FI12" s="181"/>
      <c r="FJ12" s="181"/>
      <c r="FK12" s="181"/>
      <c r="FL12" s="181"/>
      <c r="FM12" s="181"/>
      <c r="FN12" s="181"/>
      <c r="FO12" s="181"/>
      <c r="FP12" s="181"/>
      <c r="FQ12" s="181"/>
      <c r="FR12" s="181"/>
      <c r="FS12" s="181"/>
      <c r="FT12" s="181"/>
      <c r="FU12" s="181"/>
      <c r="FV12" s="181"/>
      <c r="FW12" s="181"/>
      <c r="FX12" s="181"/>
      <c r="FY12" s="181"/>
      <c r="FZ12" s="181"/>
      <c r="GA12" s="181"/>
      <c r="GB12" s="181"/>
      <c r="GC12" s="181"/>
      <c r="GD12" s="181"/>
      <c r="GE12" s="181"/>
      <c r="GF12" s="181"/>
      <c r="GG12" s="181"/>
      <c r="GH12" s="181"/>
      <c r="GI12" s="181"/>
      <c r="GJ12" s="181"/>
      <c r="GK12" s="181"/>
      <c r="GL12" s="181"/>
      <c r="GM12" s="181"/>
      <c r="GN12" s="181"/>
      <c r="GO12" s="181"/>
      <c r="GP12" s="181"/>
      <c r="GQ12" s="181"/>
      <c r="GR12" s="181"/>
      <c r="GS12" s="181"/>
      <c r="GT12" s="181"/>
      <c r="GU12" s="181"/>
      <c r="GV12" s="181"/>
      <c r="GW12" s="181"/>
      <c r="GX12" s="181"/>
      <c r="GY12" s="181"/>
      <c r="GZ12" s="181"/>
      <c r="HA12" s="181"/>
      <c r="HB12" s="181"/>
      <c r="HC12" s="181"/>
      <c r="HD12" s="181"/>
      <c r="HE12" s="181"/>
      <c r="HF12" s="181"/>
      <c r="HG12" s="181"/>
      <c r="HH12" s="181"/>
      <c r="HI12" s="181"/>
      <c r="HJ12" s="181"/>
      <c r="HK12" s="181"/>
      <c r="HL12" s="181"/>
      <c r="HM12" s="181"/>
      <c r="HN12" s="181"/>
      <c r="HO12" s="181"/>
      <c r="HP12" s="181"/>
      <c r="HQ12" s="181"/>
      <c r="HR12" s="181"/>
      <c r="HS12" s="181"/>
      <c r="HT12" s="181"/>
      <c r="HU12" s="181"/>
      <c r="HV12" s="181"/>
      <c r="HW12" s="181"/>
      <c r="HX12" s="181"/>
      <c r="HY12" s="181"/>
      <c r="HZ12" s="181"/>
      <c r="IA12" s="181"/>
      <c r="IB12" s="181"/>
      <c r="IC12" s="181"/>
      <c r="ID12" s="181"/>
      <c r="IE12" s="181"/>
      <c r="IF12" s="181"/>
      <c r="IG12" s="181"/>
      <c r="IH12" s="181"/>
    </row>
    <row r="13" spans="1:242" s="182" customFormat="1" ht="16.5" customHeight="1">
      <c r="A13" s="209"/>
      <c r="B13" s="209"/>
      <c r="C13" s="209"/>
      <c r="D13" s="209"/>
      <c r="E13" s="14"/>
      <c r="F13" s="14"/>
      <c r="G13" s="14"/>
      <c r="H13" s="14"/>
      <c r="I13" s="14"/>
      <c r="J13" s="14"/>
      <c r="K13" s="181"/>
      <c r="L13" s="181"/>
      <c r="M13" s="181"/>
      <c r="N13" s="181"/>
      <c r="O13" s="181"/>
      <c r="P13" s="181"/>
      <c r="Q13" s="181"/>
      <c r="R13" s="181"/>
      <c r="S13" s="181"/>
      <c r="T13" s="181"/>
      <c r="U13" s="181"/>
      <c r="V13" s="181"/>
      <c r="W13" s="181"/>
      <c r="X13" s="181"/>
      <c r="Y13" s="181"/>
      <c r="Z13" s="181"/>
      <c r="AA13" s="181"/>
      <c r="AB13" s="181"/>
      <c r="AC13" s="181"/>
      <c r="AD13" s="181"/>
      <c r="AE13" s="181"/>
      <c r="AF13" s="181"/>
      <c r="AG13" s="181"/>
      <c r="AH13" s="181"/>
      <c r="AI13" s="181"/>
      <c r="AJ13" s="181"/>
      <c r="AK13" s="181"/>
      <c r="AL13" s="181"/>
      <c r="AM13" s="181"/>
      <c r="AN13" s="181"/>
      <c r="AO13" s="181"/>
      <c r="AP13" s="181"/>
      <c r="AQ13" s="181"/>
      <c r="AR13" s="181"/>
      <c r="AS13" s="181"/>
      <c r="AT13" s="181"/>
      <c r="AU13" s="181"/>
      <c r="AV13" s="181"/>
      <c r="AW13" s="181"/>
      <c r="AX13" s="181"/>
      <c r="AY13" s="181"/>
      <c r="AZ13" s="181"/>
      <c r="BA13" s="181"/>
      <c r="BB13" s="181"/>
      <c r="BC13" s="181"/>
      <c r="BD13" s="181"/>
      <c r="BE13" s="181"/>
      <c r="BF13" s="181"/>
      <c r="BG13" s="181"/>
      <c r="BH13" s="181"/>
      <c r="BI13" s="181"/>
      <c r="BJ13" s="181"/>
      <c r="BK13" s="181"/>
      <c r="BL13" s="181"/>
      <c r="BM13" s="181"/>
      <c r="BN13" s="181"/>
      <c r="BO13" s="181"/>
      <c r="BP13" s="181"/>
      <c r="BQ13" s="181"/>
      <c r="BR13" s="181"/>
      <c r="BS13" s="181"/>
      <c r="BT13" s="181"/>
      <c r="BU13" s="181"/>
      <c r="BV13" s="181"/>
      <c r="BW13" s="181"/>
      <c r="BX13" s="181"/>
      <c r="BY13" s="181"/>
      <c r="BZ13" s="181"/>
      <c r="CA13" s="181"/>
      <c r="CB13" s="181"/>
      <c r="CC13" s="181"/>
      <c r="CD13" s="181"/>
      <c r="CE13" s="181"/>
      <c r="CF13" s="181"/>
      <c r="CG13" s="181"/>
      <c r="CH13" s="181"/>
      <c r="CI13" s="181"/>
      <c r="CJ13" s="181"/>
      <c r="CK13" s="181"/>
      <c r="CL13" s="181"/>
      <c r="CM13" s="181"/>
      <c r="CN13" s="181"/>
      <c r="CO13" s="181"/>
      <c r="CP13" s="181"/>
      <c r="CQ13" s="181"/>
      <c r="CR13" s="181"/>
      <c r="CS13" s="181"/>
      <c r="CT13" s="181"/>
      <c r="CU13" s="181"/>
      <c r="CV13" s="181"/>
      <c r="CW13" s="181"/>
      <c r="CX13" s="181"/>
      <c r="CY13" s="181"/>
      <c r="CZ13" s="181"/>
      <c r="DA13" s="181"/>
      <c r="DB13" s="181"/>
      <c r="DC13" s="181"/>
      <c r="DD13" s="181"/>
      <c r="DE13" s="181"/>
      <c r="DF13" s="181"/>
      <c r="DG13" s="181"/>
      <c r="DH13" s="181"/>
      <c r="DI13" s="181"/>
      <c r="DJ13" s="181"/>
      <c r="DK13" s="181"/>
      <c r="DL13" s="181"/>
      <c r="DM13" s="181"/>
      <c r="DN13" s="181"/>
      <c r="DO13" s="181"/>
      <c r="DP13" s="181"/>
      <c r="DQ13" s="181"/>
      <c r="DR13" s="181"/>
      <c r="DS13" s="181"/>
      <c r="DT13" s="181"/>
      <c r="DU13" s="181"/>
      <c r="DV13" s="181"/>
      <c r="DW13" s="181"/>
      <c r="DX13" s="181"/>
      <c r="DY13" s="181"/>
      <c r="DZ13" s="181"/>
      <c r="EA13" s="181"/>
      <c r="EB13" s="181"/>
      <c r="EC13" s="181"/>
      <c r="ED13" s="181"/>
      <c r="EE13" s="181"/>
      <c r="EF13" s="181"/>
      <c r="EG13" s="181"/>
      <c r="EH13" s="181"/>
      <c r="EI13" s="181"/>
      <c r="EJ13" s="181"/>
      <c r="EK13" s="181"/>
      <c r="EL13" s="181"/>
      <c r="EM13" s="181"/>
      <c r="EN13" s="181"/>
      <c r="EO13" s="181"/>
      <c r="EP13" s="181"/>
      <c r="EQ13" s="181"/>
      <c r="ER13" s="181"/>
      <c r="ES13" s="181"/>
      <c r="ET13" s="181"/>
      <c r="EU13" s="181"/>
      <c r="EV13" s="181"/>
      <c r="EW13" s="181"/>
      <c r="EX13" s="181"/>
      <c r="EY13" s="181"/>
      <c r="EZ13" s="181"/>
      <c r="FA13" s="181"/>
      <c r="FB13" s="181"/>
      <c r="FC13" s="181"/>
      <c r="FD13" s="181"/>
      <c r="FE13" s="181"/>
      <c r="FF13" s="181"/>
      <c r="FG13" s="181"/>
      <c r="FH13" s="181"/>
      <c r="FI13" s="181"/>
      <c r="FJ13" s="181"/>
      <c r="FK13" s="181"/>
      <c r="FL13" s="181"/>
      <c r="FM13" s="181"/>
      <c r="FN13" s="181"/>
      <c r="FO13" s="181"/>
      <c r="FP13" s="181"/>
      <c r="FQ13" s="181"/>
      <c r="FR13" s="181"/>
      <c r="FS13" s="181"/>
      <c r="FT13" s="181"/>
      <c r="FU13" s="181"/>
      <c r="FV13" s="181"/>
      <c r="FW13" s="181"/>
      <c r="FX13" s="181"/>
      <c r="FY13" s="181"/>
      <c r="FZ13" s="181"/>
      <c r="GA13" s="181"/>
      <c r="GB13" s="181"/>
      <c r="GC13" s="181"/>
      <c r="GD13" s="181"/>
      <c r="GE13" s="181"/>
      <c r="GF13" s="181"/>
      <c r="GG13" s="181"/>
      <c r="GH13" s="181"/>
      <c r="GI13" s="181"/>
      <c r="GJ13" s="181"/>
      <c r="GK13" s="181"/>
      <c r="GL13" s="181"/>
      <c r="GM13" s="181"/>
      <c r="GN13" s="181"/>
      <c r="GO13" s="181"/>
      <c r="GP13" s="181"/>
      <c r="GQ13" s="181"/>
      <c r="GR13" s="181"/>
      <c r="GS13" s="181"/>
      <c r="GT13" s="181"/>
      <c r="GU13" s="181"/>
      <c r="GV13" s="181"/>
      <c r="GW13" s="181"/>
      <c r="GX13" s="181"/>
      <c r="GY13" s="181"/>
      <c r="GZ13" s="181"/>
      <c r="HA13" s="181"/>
      <c r="HB13" s="181"/>
      <c r="HC13" s="181"/>
      <c r="HD13" s="181"/>
      <c r="HE13" s="181"/>
      <c r="HF13" s="181"/>
      <c r="HG13" s="181"/>
      <c r="HH13" s="181"/>
      <c r="HI13" s="181"/>
      <c r="HJ13" s="181"/>
      <c r="HK13" s="181"/>
      <c r="HL13" s="181"/>
      <c r="HM13" s="181"/>
      <c r="HN13" s="181"/>
      <c r="HO13" s="181"/>
      <c r="HP13" s="181"/>
      <c r="HQ13" s="181"/>
      <c r="HR13" s="181"/>
      <c r="HS13" s="181"/>
      <c r="HT13" s="181"/>
      <c r="HU13" s="181"/>
      <c r="HV13" s="181"/>
      <c r="HW13" s="181"/>
      <c r="HX13" s="181"/>
      <c r="HY13" s="181"/>
      <c r="HZ13" s="181"/>
      <c r="IA13" s="181"/>
      <c r="IB13" s="181"/>
      <c r="IC13" s="181"/>
      <c r="ID13" s="181"/>
      <c r="IE13" s="181"/>
      <c r="IF13" s="181"/>
      <c r="IG13" s="181"/>
      <c r="IH13" s="181"/>
    </row>
    <row r="14" spans="1:242" s="182" customFormat="1" ht="140.1" customHeight="1">
      <c r="A14" s="869" t="s">
        <v>1590</v>
      </c>
      <c r="B14" s="869"/>
      <c r="C14" s="869"/>
      <c r="D14" s="869"/>
      <c r="E14" s="869"/>
      <c r="F14" s="869"/>
      <c r="G14" s="869"/>
      <c r="H14" s="869"/>
      <c r="I14" s="869"/>
      <c r="J14" s="869"/>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c r="AS14" s="181"/>
      <c r="AT14" s="181"/>
      <c r="AU14" s="181"/>
      <c r="AV14" s="181"/>
      <c r="AW14" s="181"/>
      <c r="AX14" s="181"/>
      <c r="AY14" s="181"/>
      <c r="AZ14" s="181"/>
      <c r="BA14" s="181"/>
      <c r="BB14" s="181"/>
      <c r="BC14" s="181"/>
      <c r="BD14" s="181"/>
      <c r="BE14" s="181"/>
      <c r="BF14" s="181"/>
      <c r="BG14" s="181"/>
      <c r="BH14" s="181"/>
      <c r="BI14" s="181"/>
      <c r="BJ14" s="181"/>
      <c r="BK14" s="181"/>
      <c r="BL14" s="181"/>
      <c r="BM14" s="181"/>
      <c r="BN14" s="181"/>
      <c r="BO14" s="181"/>
      <c r="BP14" s="181"/>
      <c r="BQ14" s="181"/>
      <c r="BR14" s="181"/>
      <c r="BS14" s="181"/>
      <c r="BT14" s="181"/>
      <c r="BU14" s="181"/>
      <c r="BV14" s="181"/>
      <c r="BW14" s="181"/>
      <c r="BX14" s="181"/>
      <c r="BY14" s="181"/>
      <c r="BZ14" s="181"/>
      <c r="CA14" s="181"/>
      <c r="CB14" s="181"/>
      <c r="CC14" s="181"/>
      <c r="CD14" s="181"/>
      <c r="CE14" s="181"/>
      <c r="CF14" s="181"/>
      <c r="CG14" s="181"/>
      <c r="CH14" s="181"/>
      <c r="CI14" s="181"/>
      <c r="CJ14" s="181"/>
      <c r="CK14" s="181"/>
      <c r="CL14" s="181"/>
      <c r="CM14" s="181"/>
      <c r="CN14" s="181"/>
      <c r="CO14" s="181"/>
      <c r="CP14" s="181"/>
      <c r="CQ14" s="181"/>
      <c r="CR14" s="181"/>
      <c r="CS14" s="181"/>
      <c r="CT14" s="181"/>
      <c r="CU14" s="181"/>
      <c r="CV14" s="181"/>
      <c r="CW14" s="181"/>
      <c r="CX14" s="181"/>
      <c r="CY14" s="181"/>
      <c r="CZ14" s="181"/>
      <c r="DA14" s="181"/>
      <c r="DB14" s="181"/>
      <c r="DC14" s="181"/>
      <c r="DD14" s="181"/>
      <c r="DE14" s="181"/>
      <c r="DF14" s="181"/>
      <c r="DG14" s="181"/>
      <c r="DH14" s="181"/>
      <c r="DI14" s="181"/>
      <c r="DJ14" s="181"/>
      <c r="DK14" s="181"/>
      <c r="DL14" s="181"/>
      <c r="DM14" s="181"/>
      <c r="DN14" s="181"/>
      <c r="DO14" s="181"/>
      <c r="DP14" s="181"/>
      <c r="DQ14" s="181"/>
      <c r="DR14" s="181"/>
      <c r="DS14" s="181"/>
      <c r="DT14" s="181"/>
      <c r="DU14" s="181"/>
      <c r="DV14" s="181"/>
      <c r="DW14" s="181"/>
      <c r="DX14" s="181"/>
      <c r="DY14" s="181"/>
      <c r="DZ14" s="181"/>
      <c r="EA14" s="181"/>
      <c r="EB14" s="181"/>
      <c r="EC14" s="181"/>
      <c r="ED14" s="181"/>
      <c r="EE14" s="181"/>
      <c r="EF14" s="181"/>
      <c r="EG14" s="181"/>
      <c r="EH14" s="181"/>
      <c r="EI14" s="181"/>
      <c r="EJ14" s="181"/>
      <c r="EK14" s="181"/>
      <c r="EL14" s="181"/>
      <c r="EM14" s="181"/>
      <c r="EN14" s="181"/>
      <c r="EO14" s="181"/>
      <c r="EP14" s="181"/>
      <c r="EQ14" s="181"/>
      <c r="ER14" s="181"/>
      <c r="ES14" s="181"/>
      <c r="ET14" s="181"/>
      <c r="EU14" s="181"/>
      <c r="EV14" s="181"/>
      <c r="EW14" s="181"/>
      <c r="EX14" s="181"/>
      <c r="EY14" s="181"/>
      <c r="EZ14" s="181"/>
      <c r="FA14" s="181"/>
      <c r="FB14" s="181"/>
      <c r="FC14" s="181"/>
      <c r="FD14" s="181"/>
      <c r="FE14" s="181"/>
      <c r="FF14" s="181"/>
      <c r="FG14" s="181"/>
      <c r="FH14" s="181"/>
      <c r="FI14" s="181"/>
      <c r="FJ14" s="181"/>
      <c r="FK14" s="181"/>
      <c r="FL14" s="181"/>
      <c r="FM14" s="181"/>
      <c r="FN14" s="181"/>
      <c r="FO14" s="181"/>
      <c r="FP14" s="181"/>
      <c r="FQ14" s="181"/>
      <c r="FR14" s="181"/>
      <c r="FS14" s="181"/>
      <c r="FT14" s="181"/>
      <c r="FU14" s="181"/>
      <c r="FV14" s="181"/>
      <c r="FW14" s="181"/>
      <c r="FX14" s="181"/>
      <c r="FY14" s="181"/>
      <c r="FZ14" s="181"/>
      <c r="GA14" s="181"/>
      <c r="GB14" s="181"/>
      <c r="GC14" s="181"/>
      <c r="GD14" s="181"/>
      <c r="GE14" s="181"/>
      <c r="GF14" s="181"/>
      <c r="GG14" s="181"/>
      <c r="GH14" s="181"/>
      <c r="GI14" s="181"/>
      <c r="GJ14" s="181"/>
      <c r="GK14" s="181"/>
      <c r="GL14" s="181"/>
      <c r="GM14" s="181"/>
      <c r="GN14" s="181"/>
      <c r="GO14" s="181"/>
      <c r="GP14" s="181"/>
      <c r="GQ14" s="181"/>
      <c r="GR14" s="181"/>
      <c r="GS14" s="181"/>
      <c r="GT14" s="181"/>
      <c r="GU14" s="181"/>
      <c r="GV14" s="181"/>
      <c r="GW14" s="181"/>
      <c r="GX14" s="181"/>
      <c r="GY14" s="181"/>
      <c r="GZ14" s="181"/>
      <c r="HA14" s="181"/>
      <c r="HB14" s="181"/>
      <c r="HC14" s="181"/>
      <c r="HD14" s="181"/>
      <c r="HE14" s="181"/>
      <c r="HF14" s="181"/>
      <c r="HG14" s="181"/>
      <c r="HH14" s="181"/>
      <c r="HI14" s="181"/>
      <c r="HJ14" s="181"/>
      <c r="HK14" s="181"/>
      <c r="HL14" s="181"/>
      <c r="HM14" s="181"/>
      <c r="HN14" s="181"/>
      <c r="HO14" s="181"/>
      <c r="HP14" s="181"/>
      <c r="HQ14" s="181"/>
      <c r="HR14" s="181"/>
      <c r="HS14" s="181"/>
      <c r="HT14" s="181"/>
      <c r="HU14" s="181"/>
      <c r="HV14" s="181"/>
      <c r="HW14" s="181"/>
      <c r="HX14" s="181"/>
      <c r="HY14" s="181"/>
      <c r="HZ14" s="181"/>
      <c r="IA14" s="181"/>
      <c r="IB14" s="181"/>
      <c r="IC14" s="181"/>
      <c r="ID14" s="181"/>
      <c r="IE14" s="181"/>
      <c r="IF14" s="181"/>
      <c r="IG14" s="181"/>
      <c r="IH14" s="181"/>
    </row>
    <row r="15" spans="1:242" s="182" customFormat="1" ht="30" customHeight="1">
      <c r="A15" s="209"/>
      <c r="B15" s="209"/>
      <c r="C15" s="209"/>
      <c r="D15" s="209"/>
      <c r="E15" s="14"/>
      <c r="F15" s="14"/>
      <c r="G15" s="14"/>
      <c r="H15" s="14"/>
      <c r="I15" s="14"/>
      <c r="J15" s="14"/>
      <c r="K15" s="181"/>
      <c r="L15" s="181"/>
      <c r="M15" s="181"/>
      <c r="N15" s="181"/>
      <c r="O15" s="181"/>
      <c r="P15" s="181"/>
      <c r="Q15" s="181"/>
      <c r="R15" s="181"/>
      <c r="S15" s="181"/>
      <c r="T15" s="181"/>
      <c r="U15" s="181"/>
      <c r="V15" s="181"/>
      <c r="W15" s="181"/>
      <c r="X15" s="181"/>
      <c r="Y15" s="181"/>
      <c r="Z15" s="181"/>
      <c r="AA15" s="181"/>
      <c r="AB15" s="181"/>
      <c r="AC15" s="181"/>
      <c r="AD15" s="181"/>
      <c r="AE15" s="181"/>
      <c r="AF15" s="181"/>
      <c r="AG15" s="181"/>
      <c r="AH15" s="181"/>
      <c r="AI15" s="181"/>
      <c r="AJ15" s="181"/>
      <c r="AK15" s="181"/>
      <c r="AL15" s="181"/>
      <c r="AM15" s="181"/>
      <c r="AN15" s="181"/>
      <c r="AO15" s="181"/>
      <c r="AP15" s="181"/>
      <c r="AQ15" s="181"/>
      <c r="AR15" s="181"/>
      <c r="AS15" s="181"/>
      <c r="AT15" s="181"/>
      <c r="AU15" s="181"/>
      <c r="AV15" s="181"/>
      <c r="AW15" s="181"/>
      <c r="AX15" s="181"/>
      <c r="AY15" s="181"/>
      <c r="AZ15" s="181"/>
      <c r="BA15" s="181"/>
      <c r="BB15" s="181"/>
      <c r="BC15" s="181"/>
      <c r="BD15" s="181"/>
      <c r="BE15" s="181"/>
      <c r="BF15" s="181"/>
      <c r="BG15" s="181"/>
      <c r="BH15" s="181"/>
      <c r="BI15" s="181"/>
      <c r="BJ15" s="181"/>
      <c r="BK15" s="181"/>
      <c r="BL15" s="181"/>
      <c r="BM15" s="181"/>
      <c r="BN15" s="181"/>
      <c r="BO15" s="181"/>
      <c r="BP15" s="181"/>
      <c r="BQ15" s="181"/>
      <c r="BR15" s="181"/>
      <c r="BS15" s="181"/>
      <c r="BT15" s="181"/>
      <c r="BU15" s="181"/>
      <c r="BV15" s="181"/>
      <c r="BW15" s="181"/>
      <c r="BX15" s="181"/>
      <c r="BY15" s="181"/>
      <c r="BZ15" s="181"/>
      <c r="CA15" s="181"/>
      <c r="CB15" s="181"/>
      <c r="CC15" s="181"/>
      <c r="CD15" s="181"/>
      <c r="CE15" s="181"/>
      <c r="CF15" s="181"/>
      <c r="CG15" s="181"/>
      <c r="CH15" s="181"/>
      <c r="CI15" s="181"/>
      <c r="CJ15" s="181"/>
      <c r="CK15" s="181"/>
      <c r="CL15" s="181"/>
      <c r="CM15" s="181"/>
      <c r="CN15" s="181"/>
      <c r="CO15" s="181"/>
      <c r="CP15" s="181"/>
      <c r="CQ15" s="181"/>
      <c r="CR15" s="181"/>
      <c r="CS15" s="181"/>
      <c r="CT15" s="181"/>
      <c r="CU15" s="181"/>
      <c r="CV15" s="181"/>
      <c r="CW15" s="181"/>
      <c r="CX15" s="181"/>
      <c r="CY15" s="181"/>
      <c r="CZ15" s="181"/>
      <c r="DA15" s="181"/>
      <c r="DB15" s="181"/>
      <c r="DC15" s="181"/>
      <c r="DD15" s="181"/>
      <c r="DE15" s="181"/>
      <c r="DF15" s="181"/>
      <c r="DG15" s="181"/>
      <c r="DH15" s="181"/>
      <c r="DI15" s="181"/>
      <c r="DJ15" s="181"/>
      <c r="DK15" s="181"/>
      <c r="DL15" s="181"/>
      <c r="DM15" s="181"/>
      <c r="DN15" s="181"/>
      <c r="DO15" s="181"/>
      <c r="DP15" s="181"/>
      <c r="DQ15" s="181"/>
      <c r="DR15" s="181"/>
      <c r="DS15" s="181"/>
      <c r="DT15" s="181"/>
      <c r="DU15" s="181"/>
      <c r="DV15" s="181"/>
      <c r="DW15" s="181"/>
      <c r="DX15" s="181"/>
      <c r="DY15" s="181"/>
      <c r="DZ15" s="181"/>
      <c r="EA15" s="181"/>
      <c r="EB15" s="181"/>
      <c r="EC15" s="181"/>
      <c r="ED15" s="181"/>
      <c r="EE15" s="181"/>
      <c r="EF15" s="181"/>
      <c r="EG15" s="181"/>
      <c r="EH15" s="181"/>
      <c r="EI15" s="181"/>
      <c r="EJ15" s="181"/>
      <c r="EK15" s="181"/>
      <c r="EL15" s="181"/>
      <c r="EM15" s="181"/>
      <c r="EN15" s="181"/>
      <c r="EO15" s="181"/>
      <c r="EP15" s="181"/>
      <c r="EQ15" s="181"/>
      <c r="ER15" s="181"/>
      <c r="ES15" s="181"/>
      <c r="ET15" s="181"/>
      <c r="EU15" s="181"/>
      <c r="EV15" s="181"/>
      <c r="EW15" s="181"/>
      <c r="EX15" s="181"/>
      <c r="EY15" s="181"/>
      <c r="EZ15" s="181"/>
      <c r="FA15" s="181"/>
      <c r="FB15" s="181"/>
      <c r="FC15" s="181"/>
      <c r="FD15" s="181"/>
      <c r="FE15" s="181"/>
      <c r="FF15" s="181"/>
      <c r="FG15" s="181"/>
      <c r="FH15" s="181"/>
      <c r="FI15" s="181"/>
      <c r="FJ15" s="181"/>
      <c r="FK15" s="181"/>
      <c r="FL15" s="181"/>
      <c r="FM15" s="181"/>
      <c r="FN15" s="181"/>
      <c r="FO15" s="181"/>
      <c r="FP15" s="181"/>
      <c r="FQ15" s="181"/>
      <c r="FR15" s="181"/>
      <c r="FS15" s="181"/>
      <c r="FT15" s="181"/>
      <c r="FU15" s="181"/>
      <c r="FV15" s="181"/>
      <c r="FW15" s="181"/>
      <c r="FX15" s="181"/>
      <c r="FY15" s="181"/>
      <c r="FZ15" s="181"/>
      <c r="GA15" s="181"/>
      <c r="GB15" s="181"/>
      <c r="GC15" s="181"/>
      <c r="GD15" s="181"/>
      <c r="GE15" s="181"/>
      <c r="GF15" s="181"/>
      <c r="GG15" s="181"/>
      <c r="GH15" s="181"/>
      <c r="GI15" s="181"/>
      <c r="GJ15" s="181"/>
      <c r="GK15" s="181"/>
      <c r="GL15" s="181"/>
      <c r="GM15" s="181"/>
      <c r="GN15" s="181"/>
      <c r="GO15" s="181"/>
      <c r="GP15" s="181"/>
      <c r="GQ15" s="181"/>
      <c r="GR15" s="181"/>
      <c r="GS15" s="181"/>
      <c r="GT15" s="181"/>
      <c r="GU15" s="181"/>
      <c r="GV15" s="181"/>
      <c r="GW15" s="181"/>
      <c r="GX15" s="181"/>
      <c r="GY15" s="181"/>
      <c r="GZ15" s="181"/>
      <c r="HA15" s="181"/>
      <c r="HB15" s="181"/>
      <c r="HC15" s="181"/>
      <c r="HD15" s="181"/>
      <c r="HE15" s="181"/>
      <c r="HF15" s="181"/>
      <c r="HG15" s="181"/>
      <c r="HH15" s="181"/>
      <c r="HI15" s="181"/>
      <c r="HJ15" s="181"/>
      <c r="HK15" s="181"/>
      <c r="HL15" s="181"/>
      <c r="HM15" s="181"/>
      <c r="HN15" s="181"/>
      <c r="HO15" s="181"/>
      <c r="HP15" s="181"/>
      <c r="HQ15" s="181"/>
      <c r="HR15" s="181"/>
      <c r="HS15" s="181"/>
      <c r="HT15" s="181"/>
      <c r="HU15" s="181"/>
      <c r="HV15" s="181"/>
      <c r="HW15" s="181"/>
      <c r="HX15" s="181"/>
      <c r="HY15" s="181"/>
      <c r="HZ15" s="181"/>
      <c r="IA15" s="181"/>
      <c r="IB15" s="181"/>
      <c r="IC15" s="181"/>
      <c r="ID15" s="181"/>
      <c r="IE15" s="181"/>
      <c r="IF15" s="181"/>
      <c r="IG15" s="181"/>
      <c r="IH15" s="181"/>
    </row>
    <row r="16" spans="1:242" s="182" customFormat="1" ht="16.5" customHeight="1">
      <c r="A16" s="135" t="s">
        <v>754</v>
      </c>
      <c r="B16" s="135"/>
      <c r="C16" s="135"/>
      <c r="D16" s="135"/>
      <c r="E16" s="14"/>
      <c r="F16" s="14"/>
      <c r="G16" s="14"/>
      <c r="H16" s="14"/>
      <c r="I16" s="14"/>
      <c r="J16" s="14"/>
      <c r="K16" s="181"/>
      <c r="L16" s="181"/>
      <c r="M16" s="181"/>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1"/>
      <c r="AL16" s="181"/>
      <c r="AM16" s="181"/>
      <c r="AN16" s="181"/>
      <c r="AO16" s="181"/>
      <c r="AP16" s="181"/>
      <c r="AQ16" s="181"/>
      <c r="AR16" s="181"/>
      <c r="AS16" s="181"/>
      <c r="AT16" s="181"/>
      <c r="AU16" s="181"/>
      <c r="AV16" s="181"/>
      <c r="AW16" s="181"/>
      <c r="AX16" s="181"/>
      <c r="AY16" s="181"/>
      <c r="AZ16" s="181"/>
      <c r="BA16" s="181"/>
      <c r="BB16" s="181"/>
      <c r="BC16" s="181"/>
      <c r="BD16" s="181"/>
      <c r="BE16" s="181"/>
      <c r="BF16" s="181"/>
      <c r="BG16" s="181"/>
      <c r="BH16" s="181"/>
      <c r="BI16" s="181"/>
      <c r="BJ16" s="181"/>
      <c r="BK16" s="181"/>
      <c r="BL16" s="181"/>
      <c r="BM16" s="181"/>
      <c r="BN16" s="181"/>
      <c r="BO16" s="181"/>
      <c r="BP16" s="181"/>
      <c r="BQ16" s="181"/>
      <c r="BR16" s="181"/>
      <c r="BS16" s="181"/>
      <c r="BT16" s="181"/>
      <c r="BU16" s="181"/>
      <c r="BV16" s="181"/>
      <c r="BW16" s="181"/>
      <c r="BX16" s="181"/>
      <c r="BY16" s="181"/>
      <c r="BZ16" s="181"/>
      <c r="CA16" s="181"/>
      <c r="CB16" s="181"/>
      <c r="CC16" s="181"/>
      <c r="CD16" s="181"/>
      <c r="CE16" s="181"/>
      <c r="CF16" s="181"/>
      <c r="CG16" s="181"/>
      <c r="CH16" s="181"/>
      <c r="CI16" s="181"/>
      <c r="CJ16" s="181"/>
      <c r="CK16" s="181"/>
      <c r="CL16" s="181"/>
      <c r="CM16" s="181"/>
      <c r="CN16" s="181"/>
      <c r="CO16" s="181"/>
      <c r="CP16" s="181"/>
      <c r="CQ16" s="181"/>
      <c r="CR16" s="181"/>
      <c r="CS16" s="181"/>
      <c r="CT16" s="181"/>
      <c r="CU16" s="181"/>
      <c r="CV16" s="181"/>
      <c r="CW16" s="181"/>
      <c r="CX16" s="181"/>
      <c r="CY16" s="181"/>
      <c r="CZ16" s="181"/>
      <c r="DA16" s="181"/>
      <c r="DB16" s="181"/>
      <c r="DC16" s="181"/>
      <c r="DD16" s="181"/>
      <c r="DE16" s="181"/>
      <c r="DF16" s="181"/>
      <c r="DG16" s="181"/>
      <c r="DH16" s="181"/>
      <c r="DI16" s="181"/>
      <c r="DJ16" s="181"/>
      <c r="DK16" s="181"/>
      <c r="DL16" s="181"/>
      <c r="DM16" s="181"/>
      <c r="DN16" s="181"/>
      <c r="DO16" s="181"/>
      <c r="DP16" s="181"/>
      <c r="DQ16" s="181"/>
      <c r="DR16" s="181"/>
      <c r="DS16" s="181"/>
      <c r="DT16" s="181"/>
      <c r="DU16" s="181"/>
      <c r="DV16" s="181"/>
      <c r="DW16" s="181"/>
      <c r="DX16" s="181"/>
      <c r="DY16" s="181"/>
      <c r="DZ16" s="181"/>
      <c r="EA16" s="181"/>
      <c r="EB16" s="181"/>
      <c r="EC16" s="181"/>
      <c r="ED16" s="181"/>
      <c r="EE16" s="181"/>
      <c r="EF16" s="181"/>
      <c r="EG16" s="181"/>
      <c r="EH16" s="181"/>
      <c r="EI16" s="181"/>
      <c r="EJ16" s="181"/>
      <c r="EK16" s="181"/>
      <c r="EL16" s="181"/>
      <c r="EM16" s="181"/>
      <c r="EN16" s="181"/>
      <c r="EO16" s="181"/>
      <c r="EP16" s="181"/>
      <c r="EQ16" s="181"/>
      <c r="ER16" s="181"/>
      <c r="ES16" s="181"/>
      <c r="ET16" s="181"/>
      <c r="EU16" s="181"/>
      <c r="EV16" s="181"/>
      <c r="EW16" s="181"/>
      <c r="EX16" s="181"/>
      <c r="EY16" s="181"/>
      <c r="EZ16" s="181"/>
      <c r="FA16" s="181"/>
      <c r="FB16" s="181"/>
      <c r="FC16" s="181"/>
      <c r="FD16" s="181"/>
      <c r="FE16" s="181"/>
      <c r="FF16" s="181"/>
      <c r="FG16" s="181"/>
      <c r="FH16" s="181"/>
      <c r="FI16" s="181"/>
      <c r="FJ16" s="181"/>
      <c r="FK16" s="181"/>
      <c r="FL16" s="181"/>
      <c r="FM16" s="181"/>
      <c r="FN16" s="181"/>
      <c r="FO16" s="181"/>
      <c r="FP16" s="181"/>
      <c r="FQ16" s="181"/>
      <c r="FR16" s="181"/>
      <c r="FS16" s="181"/>
      <c r="FT16" s="181"/>
      <c r="FU16" s="181"/>
      <c r="FV16" s="181"/>
      <c r="FW16" s="181"/>
      <c r="FX16" s="181"/>
      <c r="FY16" s="181"/>
      <c r="FZ16" s="181"/>
      <c r="GA16" s="181"/>
      <c r="GB16" s="181"/>
      <c r="GC16" s="181"/>
      <c r="GD16" s="181"/>
      <c r="GE16" s="181"/>
      <c r="GF16" s="181"/>
      <c r="GG16" s="181"/>
      <c r="GH16" s="181"/>
      <c r="GI16" s="181"/>
      <c r="GJ16" s="181"/>
      <c r="GK16" s="181"/>
      <c r="GL16" s="181"/>
      <c r="GM16" s="181"/>
      <c r="GN16" s="181"/>
      <c r="GO16" s="181"/>
      <c r="GP16" s="181"/>
      <c r="GQ16" s="181"/>
      <c r="GR16" s="181"/>
      <c r="GS16" s="181"/>
      <c r="GT16" s="181"/>
      <c r="GU16" s="181"/>
      <c r="GV16" s="181"/>
      <c r="GW16" s="181"/>
      <c r="GX16" s="181"/>
      <c r="GY16" s="181"/>
      <c r="GZ16" s="181"/>
      <c r="HA16" s="181"/>
      <c r="HB16" s="181"/>
      <c r="HC16" s="181"/>
      <c r="HD16" s="181"/>
      <c r="HE16" s="181"/>
      <c r="HF16" s="181"/>
      <c r="HG16" s="181"/>
      <c r="HH16" s="181"/>
      <c r="HI16" s="181"/>
      <c r="HJ16" s="181"/>
      <c r="HK16" s="181"/>
      <c r="HL16" s="181"/>
      <c r="HM16" s="181"/>
      <c r="HN16" s="181"/>
      <c r="HO16" s="181"/>
      <c r="HP16" s="181"/>
      <c r="HQ16" s="181"/>
      <c r="HR16" s="181"/>
      <c r="HS16" s="181"/>
      <c r="HT16" s="181"/>
      <c r="HU16" s="181"/>
      <c r="HV16" s="181"/>
      <c r="HW16" s="181"/>
      <c r="HX16" s="181"/>
      <c r="HY16" s="181"/>
      <c r="HZ16" s="181"/>
      <c r="IA16" s="181"/>
      <c r="IB16" s="181"/>
      <c r="IC16" s="181"/>
      <c r="ID16" s="181"/>
      <c r="IE16" s="181"/>
      <c r="IF16" s="181"/>
      <c r="IG16" s="181"/>
      <c r="IH16" s="181"/>
    </row>
    <row r="17" spans="1:242" s="182" customFormat="1" ht="16.5" customHeight="1">
      <c r="A17" s="209"/>
      <c r="B17" s="209"/>
      <c r="C17" s="209"/>
      <c r="D17" s="209"/>
      <c r="E17" s="14"/>
      <c r="F17" s="14"/>
      <c r="G17" s="14"/>
      <c r="H17" s="14"/>
      <c r="I17" s="14"/>
      <c r="J17" s="14"/>
      <c r="K17" s="181"/>
      <c r="L17" s="181"/>
      <c r="M17" s="181"/>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1"/>
      <c r="AM17" s="181"/>
      <c r="AN17" s="181"/>
      <c r="AO17" s="181"/>
      <c r="AP17" s="181"/>
      <c r="AQ17" s="181"/>
      <c r="AR17" s="181"/>
      <c r="AS17" s="181"/>
      <c r="AT17" s="181"/>
      <c r="AU17" s="181"/>
      <c r="AV17" s="181"/>
      <c r="AW17" s="181"/>
      <c r="AX17" s="181"/>
      <c r="AY17" s="181"/>
      <c r="AZ17" s="181"/>
      <c r="BA17" s="181"/>
      <c r="BB17" s="181"/>
      <c r="BC17" s="181"/>
      <c r="BD17" s="181"/>
      <c r="BE17" s="181"/>
      <c r="BF17" s="181"/>
      <c r="BG17" s="181"/>
      <c r="BH17" s="181"/>
      <c r="BI17" s="181"/>
      <c r="BJ17" s="181"/>
      <c r="BK17" s="181"/>
      <c r="BL17" s="181"/>
      <c r="BM17" s="181"/>
      <c r="BN17" s="181"/>
      <c r="BO17" s="181"/>
      <c r="BP17" s="181"/>
      <c r="BQ17" s="181"/>
      <c r="BR17" s="181"/>
      <c r="BS17" s="181"/>
      <c r="BT17" s="181"/>
      <c r="BU17" s="181"/>
      <c r="BV17" s="181"/>
      <c r="BW17" s="181"/>
      <c r="BX17" s="181"/>
      <c r="BY17" s="181"/>
      <c r="BZ17" s="181"/>
      <c r="CA17" s="181"/>
      <c r="CB17" s="181"/>
      <c r="CC17" s="181"/>
      <c r="CD17" s="181"/>
      <c r="CE17" s="181"/>
      <c r="CF17" s="181"/>
      <c r="CG17" s="181"/>
      <c r="CH17" s="181"/>
      <c r="CI17" s="181"/>
      <c r="CJ17" s="181"/>
      <c r="CK17" s="181"/>
      <c r="CL17" s="181"/>
      <c r="CM17" s="181"/>
      <c r="CN17" s="181"/>
      <c r="CO17" s="181"/>
      <c r="CP17" s="181"/>
      <c r="CQ17" s="181"/>
      <c r="CR17" s="181"/>
      <c r="CS17" s="181"/>
      <c r="CT17" s="181"/>
      <c r="CU17" s="181"/>
      <c r="CV17" s="181"/>
      <c r="CW17" s="181"/>
      <c r="CX17" s="181"/>
      <c r="CY17" s="181"/>
      <c r="CZ17" s="181"/>
      <c r="DA17" s="181"/>
      <c r="DB17" s="181"/>
      <c r="DC17" s="181"/>
      <c r="DD17" s="181"/>
      <c r="DE17" s="181"/>
      <c r="DF17" s="181"/>
      <c r="DG17" s="181"/>
      <c r="DH17" s="181"/>
      <c r="DI17" s="181"/>
      <c r="DJ17" s="181"/>
      <c r="DK17" s="181"/>
      <c r="DL17" s="181"/>
      <c r="DM17" s="181"/>
      <c r="DN17" s="181"/>
      <c r="DO17" s="181"/>
      <c r="DP17" s="181"/>
      <c r="DQ17" s="181"/>
      <c r="DR17" s="181"/>
      <c r="DS17" s="181"/>
      <c r="DT17" s="181"/>
      <c r="DU17" s="181"/>
      <c r="DV17" s="181"/>
      <c r="DW17" s="181"/>
      <c r="DX17" s="181"/>
      <c r="DY17" s="181"/>
      <c r="DZ17" s="181"/>
      <c r="EA17" s="181"/>
      <c r="EB17" s="181"/>
      <c r="EC17" s="181"/>
      <c r="ED17" s="181"/>
      <c r="EE17" s="181"/>
      <c r="EF17" s="181"/>
      <c r="EG17" s="181"/>
      <c r="EH17" s="181"/>
      <c r="EI17" s="181"/>
      <c r="EJ17" s="181"/>
      <c r="EK17" s="181"/>
      <c r="EL17" s="181"/>
      <c r="EM17" s="181"/>
      <c r="EN17" s="181"/>
      <c r="EO17" s="181"/>
      <c r="EP17" s="181"/>
      <c r="EQ17" s="181"/>
      <c r="ER17" s="181"/>
      <c r="ES17" s="181"/>
      <c r="ET17" s="181"/>
      <c r="EU17" s="181"/>
      <c r="EV17" s="181"/>
      <c r="EW17" s="181"/>
      <c r="EX17" s="181"/>
      <c r="EY17" s="181"/>
      <c r="EZ17" s="181"/>
      <c r="FA17" s="181"/>
      <c r="FB17" s="181"/>
      <c r="FC17" s="181"/>
      <c r="FD17" s="181"/>
      <c r="FE17" s="181"/>
      <c r="FF17" s="181"/>
      <c r="FG17" s="181"/>
      <c r="FH17" s="181"/>
      <c r="FI17" s="181"/>
      <c r="FJ17" s="181"/>
      <c r="FK17" s="181"/>
      <c r="FL17" s="181"/>
      <c r="FM17" s="181"/>
      <c r="FN17" s="181"/>
      <c r="FO17" s="181"/>
      <c r="FP17" s="181"/>
      <c r="FQ17" s="181"/>
      <c r="FR17" s="181"/>
      <c r="FS17" s="181"/>
      <c r="FT17" s="181"/>
      <c r="FU17" s="181"/>
      <c r="FV17" s="181"/>
      <c r="FW17" s="181"/>
      <c r="FX17" s="181"/>
      <c r="FY17" s="181"/>
      <c r="FZ17" s="181"/>
      <c r="GA17" s="181"/>
      <c r="GB17" s="181"/>
      <c r="GC17" s="181"/>
      <c r="GD17" s="181"/>
      <c r="GE17" s="181"/>
      <c r="GF17" s="181"/>
      <c r="GG17" s="181"/>
      <c r="GH17" s="181"/>
      <c r="GI17" s="181"/>
      <c r="GJ17" s="181"/>
      <c r="GK17" s="181"/>
      <c r="GL17" s="181"/>
      <c r="GM17" s="181"/>
      <c r="GN17" s="181"/>
      <c r="GO17" s="181"/>
      <c r="GP17" s="181"/>
      <c r="GQ17" s="181"/>
      <c r="GR17" s="181"/>
      <c r="GS17" s="181"/>
      <c r="GT17" s="181"/>
      <c r="GU17" s="181"/>
      <c r="GV17" s="181"/>
      <c r="GW17" s="181"/>
      <c r="GX17" s="181"/>
      <c r="GY17" s="181"/>
      <c r="GZ17" s="181"/>
      <c r="HA17" s="181"/>
      <c r="HB17" s="181"/>
      <c r="HC17" s="181"/>
      <c r="HD17" s="181"/>
      <c r="HE17" s="181"/>
      <c r="HF17" s="181"/>
      <c r="HG17" s="181"/>
      <c r="HH17" s="181"/>
      <c r="HI17" s="181"/>
      <c r="HJ17" s="181"/>
      <c r="HK17" s="181"/>
      <c r="HL17" s="181"/>
      <c r="HM17" s="181"/>
      <c r="HN17" s="181"/>
      <c r="HO17" s="181"/>
      <c r="HP17" s="181"/>
      <c r="HQ17" s="181"/>
      <c r="HR17" s="181"/>
      <c r="HS17" s="181"/>
      <c r="HT17" s="181"/>
      <c r="HU17" s="181"/>
      <c r="HV17" s="181"/>
      <c r="HW17" s="181"/>
      <c r="HX17" s="181"/>
      <c r="HY17" s="181"/>
      <c r="HZ17" s="181"/>
      <c r="IA17" s="181"/>
      <c r="IB17" s="181"/>
      <c r="IC17" s="181"/>
      <c r="ID17" s="181"/>
      <c r="IE17" s="181"/>
      <c r="IF17" s="181"/>
      <c r="IG17" s="181"/>
      <c r="IH17" s="181"/>
    </row>
    <row r="18" spans="1:242" s="182" customFormat="1" ht="105" customHeight="1">
      <c r="A18" s="869" t="s">
        <v>998</v>
      </c>
      <c r="B18" s="869"/>
      <c r="C18" s="869"/>
      <c r="D18" s="869"/>
      <c r="E18" s="869"/>
      <c r="F18" s="869"/>
      <c r="G18" s="869"/>
      <c r="H18" s="869"/>
      <c r="I18" s="869"/>
      <c r="J18" s="869"/>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1"/>
      <c r="AR18" s="181"/>
      <c r="AS18" s="181"/>
      <c r="AT18" s="181"/>
      <c r="AU18" s="181"/>
      <c r="AV18" s="181"/>
      <c r="AW18" s="181"/>
      <c r="AX18" s="181"/>
      <c r="AY18" s="181"/>
      <c r="AZ18" s="181"/>
      <c r="BA18" s="181"/>
      <c r="BB18" s="181"/>
      <c r="BC18" s="181"/>
      <c r="BD18" s="181"/>
      <c r="BE18" s="181"/>
      <c r="BF18" s="181"/>
      <c r="BG18" s="181"/>
      <c r="BH18" s="181"/>
      <c r="BI18" s="181"/>
      <c r="BJ18" s="181"/>
      <c r="BK18" s="181"/>
      <c r="BL18" s="181"/>
      <c r="BM18" s="181"/>
      <c r="BN18" s="181"/>
      <c r="BO18" s="181"/>
      <c r="BP18" s="181"/>
      <c r="BQ18" s="181"/>
      <c r="BR18" s="181"/>
      <c r="BS18" s="181"/>
      <c r="BT18" s="181"/>
      <c r="BU18" s="181"/>
      <c r="BV18" s="181"/>
      <c r="BW18" s="181"/>
      <c r="BX18" s="181"/>
      <c r="BY18" s="181"/>
      <c r="BZ18" s="181"/>
      <c r="CA18" s="181"/>
      <c r="CB18" s="181"/>
      <c r="CC18" s="181"/>
      <c r="CD18" s="181"/>
      <c r="CE18" s="181"/>
      <c r="CF18" s="181"/>
      <c r="CG18" s="181"/>
      <c r="CH18" s="181"/>
      <c r="CI18" s="181"/>
      <c r="CJ18" s="181"/>
      <c r="CK18" s="181"/>
      <c r="CL18" s="181"/>
      <c r="CM18" s="181"/>
      <c r="CN18" s="181"/>
      <c r="CO18" s="181"/>
      <c r="CP18" s="181"/>
      <c r="CQ18" s="181"/>
      <c r="CR18" s="181"/>
      <c r="CS18" s="181"/>
      <c r="CT18" s="181"/>
      <c r="CU18" s="181"/>
      <c r="CV18" s="181"/>
      <c r="CW18" s="181"/>
      <c r="CX18" s="181"/>
      <c r="CY18" s="181"/>
      <c r="CZ18" s="181"/>
      <c r="DA18" s="181"/>
      <c r="DB18" s="181"/>
      <c r="DC18" s="181"/>
      <c r="DD18" s="181"/>
      <c r="DE18" s="181"/>
      <c r="DF18" s="181"/>
      <c r="DG18" s="181"/>
      <c r="DH18" s="181"/>
      <c r="DI18" s="181"/>
      <c r="DJ18" s="181"/>
      <c r="DK18" s="181"/>
      <c r="DL18" s="181"/>
      <c r="DM18" s="181"/>
      <c r="DN18" s="181"/>
      <c r="DO18" s="181"/>
      <c r="DP18" s="181"/>
      <c r="DQ18" s="181"/>
      <c r="DR18" s="181"/>
      <c r="DS18" s="181"/>
      <c r="DT18" s="181"/>
      <c r="DU18" s="181"/>
      <c r="DV18" s="181"/>
      <c r="DW18" s="181"/>
      <c r="DX18" s="181"/>
      <c r="DY18" s="181"/>
      <c r="DZ18" s="181"/>
      <c r="EA18" s="181"/>
      <c r="EB18" s="181"/>
      <c r="EC18" s="181"/>
      <c r="ED18" s="181"/>
      <c r="EE18" s="181"/>
      <c r="EF18" s="181"/>
      <c r="EG18" s="181"/>
      <c r="EH18" s="181"/>
      <c r="EI18" s="181"/>
      <c r="EJ18" s="181"/>
      <c r="EK18" s="181"/>
      <c r="EL18" s="181"/>
      <c r="EM18" s="181"/>
      <c r="EN18" s="181"/>
      <c r="EO18" s="181"/>
      <c r="EP18" s="181"/>
      <c r="EQ18" s="181"/>
      <c r="ER18" s="181"/>
      <c r="ES18" s="181"/>
      <c r="ET18" s="181"/>
      <c r="EU18" s="181"/>
      <c r="EV18" s="181"/>
      <c r="EW18" s="181"/>
      <c r="EX18" s="181"/>
      <c r="EY18" s="181"/>
      <c r="EZ18" s="181"/>
      <c r="FA18" s="181"/>
      <c r="FB18" s="181"/>
      <c r="FC18" s="181"/>
      <c r="FD18" s="181"/>
      <c r="FE18" s="181"/>
      <c r="FF18" s="181"/>
      <c r="FG18" s="181"/>
      <c r="FH18" s="181"/>
      <c r="FI18" s="181"/>
      <c r="FJ18" s="181"/>
      <c r="FK18" s="181"/>
      <c r="FL18" s="181"/>
      <c r="FM18" s="181"/>
      <c r="FN18" s="181"/>
      <c r="FO18" s="181"/>
      <c r="FP18" s="181"/>
      <c r="FQ18" s="181"/>
      <c r="FR18" s="181"/>
      <c r="FS18" s="181"/>
      <c r="FT18" s="181"/>
      <c r="FU18" s="181"/>
      <c r="FV18" s="181"/>
      <c r="FW18" s="181"/>
      <c r="FX18" s="181"/>
      <c r="FY18" s="181"/>
      <c r="FZ18" s="181"/>
      <c r="GA18" s="181"/>
      <c r="GB18" s="181"/>
      <c r="GC18" s="181"/>
      <c r="GD18" s="181"/>
      <c r="GE18" s="181"/>
      <c r="GF18" s="181"/>
      <c r="GG18" s="181"/>
      <c r="GH18" s="181"/>
      <c r="GI18" s="181"/>
      <c r="GJ18" s="181"/>
      <c r="GK18" s="181"/>
      <c r="GL18" s="181"/>
      <c r="GM18" s="181"/>
      <c r="GN18" s="181"/>
      <c r="GO18" s="181"/>
      <c r="GP18" s="181"/>
      <c r="GQ18" s="181"/>
      <c r="GR18" s="181"/>
      <c r="GS18" s="181"/>
      <c r="GT18" s="181"/>
      <c r="GU18" s="181"/>
      <c r="GV18" s="181"/>
      <c r="GW18" s="181"/>
      <c r="GX18" s="181"/>
      <c r="GY18" s="181"/>
      <c r="GZ18" s="181"/>
      <c r="HA18" s="181"/>
      <c r="HB18" s="181"/>
      <c r="HC18" s="181"/>
      <c r="HD18" s="181"/>
      <c r="HE18" s="181"/>
      <c r="HF18" s="181"/>
      <c r="HG18" s="181"/>
      <c r="HH18" s="181"/>
      <c r="HI18" s="181"/>
      <c r="HJ18" s="181"/>
      <c r="HK18" s="181"/>
      <c r="HL18" s="181"/>
      <c r="HM18" s="181"/>
      <c r="HN18" s="181"/>
      <c r="HO18" s="181"/>
      <c r="HP18" s="181"/>
      <c r="HQ18" s="181"/>
      <c r="HR18" s="181"/>
      <c r="HS18" s="181"/>
      <c r="HT18" s="181"/>
      <c r="HU18" s="181"/>
      <c r="HV18" s="181"/>
      <c r="HW18" s="181"/>
      <c r="HX18" s="181"/>
      <c r="HY18" s="181"/>
      <c r="HZ18" s="181"/>
      <c r="IA18" s="181"/>
      <c r="IB18" s="181"/>
      <c r="IC18" s="181"/>
      <c r="ID18" s="181"/>
      <c r="IE18" s="181"/>
      <c r="IF18" s="181"/>
      <c r="IG18" s="181"/>
      <c r="IH18" s="181"/>
    </row>
    <row r="19" spans="1:242" s="182" customFormat="1" ht="16.5" customHeight="1">
      <c r="A19" s="209"/>
      <c r="B19" s="209"/>
      <c r="C19" s="209"/>
      <c r="D19" s="209"/>
      <c r="E19" s="14"/>
      <c r="F19" s="14"/>
      <c r="G19" s="14"/>
      <c r="H19" s="14"/>
      <c r="I19" s="14"/>
      <c r="J19" s="14"/>
      <c r="K19" s="181"/>
      <c r="L19" s="181"/>
      <c r="M19" s="181"/>
      <c r="N19" s="181"/>
      <c r="O19" s="181"/>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81"/>
      <c r="AO19" s="181"/>
      <c r="AP19" s="181"/>
      <c r="AQ19" s="181"/>
      <c r="AR19" s="181"/>
      <c r="AS19" s="181"/>
      <c r="AT19" s="181"/>
      <c r="AU19" s="181"/>
      <c r="AV19" s="181"/>
      <c r="AW19" s="181"/>
      <c r="AX19" s="181"/>
      <c r="AY19" s="181"/>
      <c r="AZ19" s="181"/>
      <c r="BA19" s="181"/>
      <c r="BB19" s="181"/>
      <c r="BC19" s="181"/>
      <c r="BD19" s="181"/>
      <c r="BE19" s="181"/>
      <c r="BF19" s="181"/>
      <c r="BG19" s="181"/>
      <c r="BH19" s="181"/>
      <c r="BI19" s="181"/>
      <c r="BJ19" s="181"/>
      <c r="BK19" s="181"/>
      <c r="BL19" s="181"/>
      <c r="BM19" s="181"/>
      <c r="BN19" s="181"/>
      <c r="BO19" s="181"/>
      <c r="BP19" s="181"/>
      <c r="BQ19" s="181"/>
      <c r="BR19" s="181"/>
      <c r="BS19" s="181"/>
      <c r="BT19" s="181"/>
      <c r="BU19" s="181"/>
      <c r="BV19" s="181"/>
      <c r="BW19" s="181"/>
      <c r="BX19" s="181"/>
      <c r="BY19" s="181"/>
      <c r="BZ19" s="181"/>
      <c r="CA19" s="181"/>
      <c r="CB19" s="181"/>
      <c r="CC19" s="181"/>
      <c r="CD19" s="181"/>
      <c r="CE19" s="181"/>
      <c r="CF19" s="181"/>
      <c r="CG19" s="181"/>
      <c r="CH19" s="181"/>
      <c r="CI19" s="181"/>
      <c r="CJ19" s="181"/>
      <c r="CK19" s="181"/>
      <c r="CL19" s="181"/>
      <c r="CM19" s="181"/>
      <c r="CN19" s="181"/>
      <c r="CO19" s="181"/>
      <c r="CP19" s="181"/>
      <c r="CQ19" s="181"/>
      <c r="CR19" s="181"/>
      <c r="CS19" s="181"/>
      <c r="CT19" s="181"/>
      <c r="CU19" s="181"/>
      <c r="CV19" s="181"/>
      <c r="CW19" s="181"/>
      <c r="CX19" s="181"/>
      <c r="CY19" s="181"/>
      <c r="CZ19" s="181"/>
      <c r="DA19" s="181"/>
      <c r="DB19" s="181"/>
      <c r="DC19" s="181"/>
      <c r="DD19" s="181"/>
      <c r="DE19" s="181"/>
      <c r="DF19" s="181"/>
      <c r="DG19" s="181"/>
      <c r="DH19" s="181"/>
      <c r="DI19" s="181"/>
      <c r="DJ19" s="181"/>
      <c r="DK19" s="181"/>
      <c r="DL19" s="181"/>
      <c r="DM19" s="181"/>
      <c r="DN19" s="181"/>
      <c r="DO19" s="181"/>
      <c r="DP19" s="181"/>
      <c r="DQ19" s="181"/>
      <c r="DR19" s="181"/>
      <c r="DS19" s="181"/>
      <c r="DT19" s="181"/>
      <c r="DU19" s="181"/>
      <c r="DV19" s="181"/>
      <c r="DW19" s="181"/>
      <c r="DX19" s="181"/>
      <c r="DY19" s="181"/>
      <c r="DZ19" s="181"/>
      <c r="EA19" s="181"/>
      <c r="EB19" s="181"/>
      <c r="EC19" s="181"/>
      <c r="ED19" s="181"/>
      <c r="EE19" s="181"/>
      <c r="EF19" s="181"/>
      <c r="EG19" s="181"/>
      <c r="EH19" s="181"/>
      <c r="EI19" s="181"/>
      <c r="EJ19" s="181"/>
      <c r="EK19" s="181"/>
      <c r="EL19" s="181"/>
      <c r="EM19" s="181"/>
      <c r="EN19" s="181"/>
      <c r="EO19" s="181"/>
      <c r="EP19" s="181"/>
      <c r="EQ19" s="181"/>
      <c r="ER19" s="181"/>
      <c r="ES19" s="181"/>
      <c r="ET19" s="181"/>
      <c r="EU19" s="181"/>
      <c r="EV19" s="181"/>
      <c r="EW19" s="181"/>
      <c r="EX19" s="181"/>
      <c r="EY19" s="181"/>
      <c r="EZ19" s="181"/>
      <c r="FA19" s="181"/>
      <c r="FB19" s="181"/>
      <c r="FC19" s="181"/>
      <c r="FD19" s="181"/>
      <c r="FE19" s="181"/>
      <c r="FF19" s="181"/>
      <c r="FG19" s="181"/>
      <c r="FH19" s="181"/>
      <c r="FI19" s="181"/>
      <c r="FJ19" s="181"/>
      <c r="FK19" s="181"/>
      <c r="FL19" s="181"/>
      <c r="FM19" s="181"/>
      <c r="FN19" s="181"/>
      <c r="FO19" s="181"/>
      <c r="FP19" s="181"/>
      <c r="FQ19" s="181"/>
      <c r="FR19" s="181"/>
      <c r="FS19" s="181"/>
      <c r="FT19" s="181"/>
      <c r="FU19" s="181"/>
      <c r="FV19" s="181"/>
      <c r="FW19" s="181"/>
      <c r="FX19" s="181"/>
      <c r="FY19" s="181"/>
      <c r="FZ19" s="181"/>
      <c r="GA19" s="181"/>
      <c r="GB19" s="181"/>
      <c r="GC19" s="181"/>
      <c r="GD19" s="181"/>
      <c r="GE19" s="181"/>
      <c r="GF19" s="181"/>
      <c r="GG19" s="181"/>
      <c r="GH19" s="181"/>
      <c r="GI19" s="181"/>
      <c r="GJ19" s="181"/>
      <c r="GK19" s="181"/>
      <c r="GL19" s="181"/>
      <c r="GM19" s="181"/>
      <c r="GN19" s="181"/>
      <c r="GO19" s="181"/>
      <c r="GP19" s="181"/>
      <c r="GQ19" s="181"/>
      <c r="GR19" s="181"/>
      <c r="GS19" s="181"/>
      <c r="GT19" s="181"/>
      <c r="GU19" s="181"/>
      <c r="GV19" s="181"/>
      <c r="GW19" s="181"/>
      <c r="GX19" s="181"/>
      <c r="GY19" s="181"/>
      <c r="GZ19" s="181"/>
      <c r="HA19" s="181"/>
      <c r="HB19" s="181"/>
      <c r="HC19" s="181"/>
      <c r="HD19" s="181"/>
      <c r="HE19" s="181"/>
      <c r="HF19" s="181"/>
      <c r="HG19" s="181"/>
      <c r="HH19" s="181"/>
      <c r="HI19" s="181"/>
      <c r="HJ19" s="181"/>
      <c r="HK19" s="181"/>
      <c r="HL19" s="181"/>
      <c r="HM19" s="181"/>
      <c r="HN19" s="181"/>
      <c r="HO19" s="181"/>
      <c r="HP19" s="181"/>
      <c r="HQ19" s="181"/>
      <c r="HR19" s="181"/>
      <c r="HS19" s="181"/>
      <c r="HT19" s="181"/>
      <c r="HU19" s="181"/>
      <c r="HV19" s="181"/>
      <c r="HW19" s="181"/>
      <c r="HX19" s="181"/>
      <c r="HY19" s="181"/>
      <c r="HZ19" s="181"/>
      <c r="IA19" s="181"/>
      <c r="IB19" s="181"/>
      <c r="IC19" s="181"/>
      <c r="ID19" s="181"/>
      <c r="IE19" s="181"/>
      <c r="IF19" s="181"/>
      <c r="IG19" s="181"/>
      <c r="IH19" s="181"/>
    </row>
    <row r="20" spans="1:242" s="182" customFormat="1" ht="69.95" customHeight="1">
      <c r="A20" s="869" t="s">
        <v>999</v>
      </c>
      <c r="B20" s="869"/>
      <c r="C20" s="869"/>
      <c r="D20" s="869"/>
      <c r="E20" s="869"/>
      <c r="F20" s="869"/>
      <c r="G20" s="869"/>
      <c r="H20" s="869"/>
      <c r="I20" s="869"/>
      <c r="J20" s="869"/>
      <c r="K20" s="181"/>
      <c r="L20" s="181"/>
      <c r="M20" s="181"/>
      <c r="N20" s="181"/>
      <c r="O20" s="181"/>
      <c r="P20" s="181"/>
      <c r="Q20" s="181"/>
      <c r="R20" s="181"/>
      <c r="S20" s="181"/>
      <c r="T20" s="181"/>
      <c r="U20" s="181"/>
      <c r="V20" s="181"/>
      <c r="W20" s="181"/>
      <c r="X20" s="181"/>
      <c r="Y20" s="181"/>
      <c r="Z20" s="181"/>
      <c r="AA20" s="181"/>
      <c r="AB20" s="181"/>
      <c r="AC20" s="181"/>
      <c r="AD20" s="181"/>
      <c r="AE20" s="181"/>
      <c r="AF20" s="181"/>
      <c r="AG20" s="181"/>
      <c r="AH20" s="181"/>
      <c r="AI20" s="181"/>
      <c r="AJ20" s="181"/>
      <c r="AK20" s="181"/>
      <c r="AL20" s="181"/>
      <c r="AM20" s="181"/>
      <c r="AN20" s="181"/>
      <c r="AO20" s="181"/>
      <c r="AP20" s="181"/>
      <c r="AQ20" s="181"/>
      <c r="AR20" s="181"/>
      <c r="AS20" s="181"/>
      <c r="AT20" s="181"/>
      <c r="AU20" s="181"/>
      <c r="AV20" s="181"/>
      <c r="AW20" s="181"/>
      <c r="AX20" s="181"/>
      <c r="AY20" s="181"/>
      <c r="AZ20" s="181"/>
      <c r="BA20" s="181"/>
      <c r="BB20" s="181"/>
      <c r="BC20" s="181"/>
      <c r="BD20" s="181"/>
      <c r="BE20" s="181"/>
      <c r="BF20" s="181"/>
      <c r="BG20" s="181"/>
      <c r="BH20" s="181"/>
      <c r="BI20" s="181"/>
      <c r="BJ20" s="181"/>
      <c r="BK20" s="181"/>
      <c r="BL20" s="181"/>
      <c r="BM20" s="181"/>
      <c r="BN20" s="181"/>
      <c r="BO20" s="181"/>
      <c r="BP20" s="181"/>
      <c r="BQ20" s="181"/>
      <c r="BR20" s="181"/>
      <c r="BS20" s="181"/>
      <c r="BT20" s="181"/>
      <c r="BU20" s="181"/>
      <c r="BV20" s="181"/>
      <c r="BW20" s="181"/>
      <c r="BX20" s="181"/>
      <c r="BY20" s="181"/>
      <c r="BZ20" s="181"/>
      <c r="CA20" s="181"/>
      <c r="CB20" s="181"/>
      <c r="CC20" s="181"/>
      <c r="CD20" s="181"/>
      <c r="CE20" s="181"/>
      <c r="CF20" s="181"/>
      <c r="CG20" s="181"/>
      <c r="CH20" s="181"/>
      <c r="CI20" s="181"/>
      <c r="CJ20" s="181"/>
      <c r="CK20" s="181"/>
      <c r="CL20" s="181"/>
      <c r="CM20" s="181"/>
      <c r="CN20" s="181"/>
      <c r="CO20" s="181"/>
      <c r="CP20" s="181"/>
      <c r="CQ20" s="181"/>
      <c r="CR20" s="181"/>
      <c r="CS20" s="181"/>
      <c r="CT20" s="181"/>
      <c r="CU20" s="181"/>
      <c r="CV20" s="181"/>
      <c r="CW20" s="181"/>
      <c r="CX20" s="181"/>
      <c r="CY20" s="181"/>
      <c r="CZ20" s="181"/>
      <c r="DA20" s="181"/>
      <c r="DB20" s="181"/>
      <c r="DC20" s="181"/>
      <c r="DD20" s="181"/>
      <c r="DE20" s="181"/>
      <c r="DF20" s="181"/>
      <c r="DG20" s="181"/>
      <c r="DH20" s="181"/>
      <c r="DI20" s="181"/>
      <c r="DJ20" s="181"/>
      <c r="DK20" s="181"/>
      <c r="DL20" s="181"/>
      <c r="DM20" s="181"/>
      <c r="DN20" s="181"/>
      <c r="DO20" s="181"/>
      <c r="DP20" s="181"/>
      <c r="DQ20" s="181"/>
      <c r="DR20" s="181"/>
      <c r="DS20" s="181"/>
      <c r="DT20" s="181"/>
      <c r="DU20" s="181"/>
      <c r="DV20" s="181"/>
      <c r="DW20" s="181"/>
      <c r="DX20" s="181"/>
      <c r="DY20" s="181"/>
      <c r="DZ20" s="181"/>
      <c r="EA20" s="181"/>
      <c r="EB20" s="181"/>
      <c r="EC20" s="181"/>
      <c r="ED20" s="181"/>
      <c r="EE20" s="181"/>
      <c r="EF20" s="181"/>
      <c r="EG20" s="181"/>
      <c r="EH20" s="181"/>
      <c r="EI20" s="181"/>
      <c r="EJ20" s="181"/>
      <c r="EK20" s="181"/>
      <c r="EL20" s="181"/>
      <c r="EM20" s="181"/>
      <c r="EN20" s="181"/>
      <c r="EO20" s="181"/>
      <c r="EP20" s="181"/>
      <c r="EQ20" s="181"/>
      <c r="ER20" s="181"/>
      <c r="ES20" s="181"/>
      <c r="ET20" s="181"/>
      <c r="EU20" s="181"/>
      <c r="EV20" s="181"/>
      <c r="EW20" s="181"/>
      <c r="EX20" s="181"/>
      <c r="EY20" s="181"/>
      <c r="EZ20" s="181"/>
      <c r="FA20" s="181"/>
      <c r="FB20" s="181"/>
      <c r="FC20" s="181"/>
      <c r="FD20" s="181"/>
      <c r="FE20" s="181"/>
      <c r="FF20" s="181"/>
      <c r="FG20" s="181"/>
      <c r="FH20" s="181"/>
      <c r="FI20" s="181"/>
      <c r="FJ20" s="181"/>
      <c r="FK20" s="181"/>
      <c r="FL20" s="181"/>
      <c r="FM20" s="181"/>
      <c r="FN20" s="181"/>
      <c r="FO20" s="181"/>
      <c r="FP20" s="181"/>
      <c r="FQ20" s="181"/>
      <c r="FR20" s="181"/>
      <c r="FS20" s="181"/>
      <c r="FT20" s="181"/>
      <c r="FU20" s="181"/>
      <c r="FV20" s="181"/>
      <c r="FW20" s="181"/>
      <c r="FX20" s="181"/>
      <c r="FY20" s="181"/>
      <c r="FZ20" s="181"/>
      <c r="GA20" s="181"/>
      <c r="GB20" s="181"/>
      <c r="GC20" s="181"/>
      <c r="GD20" s="181"/>
      <c r="GE20" s="181"/>
      <c r="GF20" s="181"/>
      <c r="GG20" s="181"/>
      <c r="GH20" s="181"/>
      <c r="GI20" s="181"/>
      <c r="GJ20" s="181"/>
      <c r="GK20" s="181"/>
      <c r="GL20" s="181"/>
      <c r="GM20" s="181"/>
      <c r="GN20" s="181"/>
      <c r="GO20" s="181"/>
      <c r="GP20" s="181"/>
      <c r="GQ20" s="181"/>
      <c r="GR20" s="181"/>
      <c r="GS20" s="181"/>
      <c r="GT20" s="181"/>
      <c r="GU20" s="181"/>
      <c r="GV20" s="181"/>
      <c r="GW20" s="181"/>
      <c r="GX20" s="181"/>
      <c r="GY20" s="181"/>
      <c r="GZ20" s="181"/>
      <c r="HA20" s="181"/>
      <c r="HB20" s="181"/>
      <c r="HC20" s="181"/>
      <c r="HD20" s="181"/>
      <c r="HE20" s="181"/>
      <c r="HF20" s="181"/>
      <c r="HG20" s="181"/>
      <c r="HH20" s="181"/>
      <c r="HI20" s="181"/>
      <c r="HJ20" s="181"/>
      <c r="HK20" s="181"/>
      <c r="HL20" s="181"/>
      <c r="HM20" s="181"/>
      <c r="HN20" s="181"/>
      <c r="HO20" s="181"/>
      <c r="HP20" s="181"/>
      <c r="HQ20" s="181"/>
      <c r="HR20" s="181"/>
      <c r="HS20" s="181"/>
      <c r="HT20" s="181"/>
      <c r="HU20" s="181"/>
      <c r="HV20" s="181"/>
      <c r="HW20" s="181"/>
      <c r="HX20" s="181"/>
      <c r="HY20" s="181"/>
      <c r="HZ20" s="181"/>
      <c r="IA20" s="181"/>
      <c r="IB20" s="181"/>
      <c r="IC20" s="181"/>
      <c r="ID20" s="181"/>
      <c r="IE20" s="181"/>
      <c r="IF20" s="181"/>
      <c r="IG20" s="181"/>
      <c r="IH20" s="181"/>
    </row>
    <row r="21" spans="1:242" s="182" customFormat="1" ht="30" customHeight="1">
      <c r="A21" s="209"/>
      <c r="B21" s="209"/>
      <c r="C21" s="209"/>
      <c r="D21" s="209"/>
      <c r="E21" s="14"/>
      <c r="F21" s="14"/>
      <c r="G21" s="14"/>
      <c r="H21" s="14"/>
      <c r="I21" s="14"/>
      <c r="J21" s="14"/>
      <c r="K21" s="181"/>
      <c r="L21" s="181"/>
      <c r="M21" s="181"/>
      <c r="N21" s="181"/>
      <c r="O21" s="181"/>
      <c r="P21" s="181"/>
      <c r="Q21" s="181"/>
      <c r="R21" s="181"/>
      <c r="S21" s="181"/>
      <c r="T21" s="181"/>
      <c r="U21" s="181"/>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1"/>
      <c r="AU21" s="181"/>
      <c r="AV21" s="181"/>
      <c r="AW21" s="181"/>
      <c r="AX21" s="181"/>
      <c r="AY21" s="181"/>
      <c r="AZ21" s="181"/>
      <c r="BA21" s="181"/>
      <c r="BB21" s="181"/>
      <c r="BC21" s="181"/>
      <c r="BD21" s="181"/>
      <c r="BE21" s="181"/>
      <c r="BF21" s="181"/>
      <c r="BG21" s="181"/>
      <c r="BH21" s="181"/>
      <c r="BI21" s="181"/>
      <c r="BJ21" s="181"/>
      <c r="BK21" s="181"/>
      <c r="BL21" s="181"/>
      <c r="BM21" s="181"/>
      <c r="BN21" s="181"/>
      <c r="BO21" s="181"/>
      <c r="BP21" s="181"/>
      <c r="BQ21" s="181"/>
      <c r="BR21" s="181"/>
      <c r="BS21" s="181"/>
      <c r="BT21" s="181"/>
      <c r="BU21" s="181"/>
      <c r="BV21" s="181"/>
      <c r="BW21" s="181"/>
      <c r="BX21" s="181"/>
      <c r="BY21" s="181"/>
      <c r="BZ21" s="181"/>
      <c r="CA21" s="181"/>
      <c r="CB21" s="181"/>
      <c r="CC21" s="181"/>
      <c r="CD21" s="181"/>
      <c r="CE21" s="181"/>
      <c r="CF21" s="181"/>
      <c r="CG21" s="181"/>
      <c r="CH21" s="181"/>
      <c r="CI21" s="181"/>
      <c r="CJ21" s="181"/>
      <c r="CK21" s="181"/>
      <c r="CL21" s="181"/>
      <c r="CM21" s="181"/>
      <c r="CN21" s="181"/>
      <c r="CO21" s="181"/>
      <c r="CP21" s="181"/>
      <c r="CQ21" s="181"/>
      <c r="CR21" s="181"/>
      <c r="CS21" s="181"/>
      <c r="CT21" s="181"/>
      <c r="CU21" s="181"/>
      <c r="CV21" s="181"/>
      <c r="CW21" s="181"/>
      <c r="CX21" s="181"/>
      <c r="CY21" s="181"/>
      <c r="CZ21" s="181"/>
      <c r="DA21" s="181"/>
      <c r="DB21" s="181"/>
      <c r="DC21" s="181"/>
      <c r="DD21" s="181"/>
      <c r="DE21" s="181"/>
      <c r="DF21" s="181"/>
      <c r="DG21" s="181"/>
      <c r="DH21" s="181"/>
      <c r="DI21" s="181"/>
      <c r="DJ21" s="181"/>
      <c r="DK21" s="181"/>
      <c r="DL21" s="181"/>
      <c r="DM21" s="181"/>
      <c r="DN21" s="181"/>
      <c r="DO21" s="181"/>
      <c r="DP21" s="181"/>
      <c r="DQ21" s="181"/>
      <c r="DR21" s="181"/>
      <c r="DS21" s="181"/>
      <c r="DT21" s="181"/>
      <c r="DU21" s="181"/>
      <c r="DV21" s="181"/>
      <c r="DW21" s="181"/>
      <c r="DX21" s="181"/>
      <c r="DY21" s="181"/>
      <c r="DZ21" s="181"/>
      <c r="EA21" s="181"/>
      <c r="EB21" s="181"/>
      <c r="EC21" s="181"/>
      <c r="ED21" s="181"/>
      <c r="EE21" s="181"/>
      <c r="EF21" s="181"/>
      <c r="EG21" s="181"/>
      <c r="EH21" s="181"/>
      <c r="EI21" s="181"/>
      <c r="EJ21" s="181"/>
      <c r="EK21" s="181"/>
      <c r="EL21" s="181"/>
      <c r="EM21" s="181"/>
      <c r="EN21" s="181"/>
      <c r="EO21" s="181"/>
      <c r="EP21" s="181"/>
      <c r="EQ21" s="181"/>
      <c r="ER21" s="181"/>
      <c r="ES21" s="181"/>
      <c r="ET21" s="181"/>
      <c r="EU21" s="181"/>
      <c r="EV21" s="181"/>
      <c r="EW21" s="181"/>
      <c r="EX21" s="181"/>
      <c r="EY21" s="181"/>
      <c r="EZ21" s="181"/>
      <c r="FA21" s="181"/>
      <c r="FB21" s="181"/>
      <c r="FC21" s="181"/>
      <c r="FD21" s="181"/>
      <c r="FE21" s="181"/>
      <c r="FF21" s="181"/>
      <c r="FG21" s="181"/>
      <c r="FH21" s="181"/>
      <c r="FI21" s="181"/>
      <c r="FJ21" s="181"/>
      <c r="FK21" s="181"/>
      <c r="FL21" s="181"/>
      <c r="FM21" s="181"/>
      <c r="FN21" s="181"/>
      <c r="FO21" s="181"/>
      <c r="FP21" s="181"/>
      <c r="FQ21" s="181"/>
      <c r="FR21" s="181"/>
      <c r="FS21" s="181"/>
      <c r="FT21" s="181"/>
      <c r="FU21" s="181"/>
      <c r="FV21" s="181"/>
      <c r="FW21" s="181"/>
      <c r="FX21" s="181"/>
      <c r="FY21" s="181"/>
      <c r="FZ21" s="181"/>
      <c r="GA21" s="181"/>
      <c r="GB21" s="181"/>
      <c r="GC21" s="181"/>
      <c r="GD21" s="181"/>
      <c r="GE21" s="181"/>
      <c r="GF21" s="181"/>
      <c r="GG21" s="181"/>
      <c r="GH21" s="181"/>
      <c r="GI21" s="181"/>
      <c r="GJ21" s="181"/>
      <c r="GK21" s="181"/>
      <c r="GL21" s="181"/>
      <c r="GM21" s="181"/>
      <c r="GN21" s="181"/>
      <c r="GO21" s="181"/>
      <c r="GP21" s="181"/>
      <c r="GQ21" s="181"/>
      <c r="GR21" s="181"/>
      <c r="GS21" s="181"/>
      <c r="GT21" s="181"/>
      <c r="GU21" s="181"/>
      <c r="GV21" s="181"/>
      <c r="GW21" s="181"/>
      <c r="GX21" s="181"/>
      <c r="GY21" s="181"/>
      <c r="GZ21" s="181"/>
      <c r="HA21" s="181"/>
      <c r="HB21" s="181"/>
      <c r="HC21" s="181"/>
      <c r="HD21" s="181"/>
      <c r="HE21" s="181"/>
      <c r="HF21" s="181"/>
      <c r="HG21" s="181"/>
      <c r="HH21" s="181"/>
      <c r="HI21" s="181"/>
      <c r="HJ21" s="181"/>
      <c r="HK21" s="181"/>
      <c r="HL21" s="181"/>
      <c r="HM21" s="181"/>
      <c r="HN21" s="181"/>
      <c r="HO21" s="181"/>
      <c r="HP21" s="181"/>
      <c r="HQ21" s="181"/>
      <c r="HR21" s="181"/>
      <c r="HS21" s="181"/>
      <c r="HT21" s="181"/>
      <c r="HU21" s="181"/>
      <c r="HV21" s="181"/>
      <c r="HW21" s="181"/>
      <c r="HX21" s="181"/>
      <c r="HY21" s="181"/>
      <c r="HZ21" s="181"/>
      <c r="IA21" s="181"/>
      <c r="IB21" s="181"/>
      <c r="IC21" s="181"/>
      <c r="ID21" s="181"/>
      <c r="IE21" s="181"/>
      <c r="IF21" s="181"/>
      <c r="IG21" s="181"/>
      <c r="IH21" s="181"/>
    </row>
    <row r="22" spans="1:242" s="182" customFormat="1" ht="16.5" customHeight="1">
      <c r="A22" s="135" t="s">
        <v>993</v>
      </c>
      <c r="B22" s="135"/>
      <c r="C22" s="135"/>
      <c r="D22" s="135"/>
      <c r="E22" s="14"/>
      <c r="F22" s="14"/>
      <c r="G22" s="14"/>
      <c r="H22" s="14"/>
      <c r="I22" s="14"/>
      <c r="J22" s="14"/>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c r="BH22" s="181"/>
      <c r="BI22" s="181"/>
      <c r="BJ22" s="181"/>
      <c r="BK22" s="181"/>
      <c r="BL22" s="181"/>
      <c r="BM22" s="181"/>
      <c r="BN22" s="181"/>
      <c r="BO22" s="181"/>
      <c r="BP22" s="181"/>
      <c r="BQ22" s="181"/>
      <c r="BR22" s="181"/>
      <c r="BS22" s="181"/>
      <c r="BT22" s="181"/>
      <c r="BU22" s="181"/>
      <c r="BV22" s="181"/>
      <c r="BW22" s="181"/>
      <c r="BX22" s="181"/>
      <c r="BY22" s="181"/>
      <c r="BZ22" s="181"/>
      <c r="CA22" s="181"/>
      <c r="CB22" s="181"/>
      <c r="CC22" s="181"/>
      <c r="CD22" s="181"/>
      <c r="CE22" s="181"/>
      <c r="CF22" s="181"/>
      <c r="CG22" s="181"/>
      <c r="CH22" s="181"/>
      <c r="CI22" s="181"/>
      <c r="CJ22" s="181"/>
      <c r="CK22" s="181"/>
      <c r="CL22" s="181"/>
      <c r="CM22" s="181"/>
      <c r="CN22" s="181"/>
      <c r="CO22" s="181"/>
      <c r="CP22" s="181"/>
      <c r="CQ22" s="181"/>
      <c r="CR22" s="181"/>
      <c r="CS22" s="181"/>
      <c r="CT22" s="181"/>
      <c r="CU22" s="181"/>
      <c r="CV22" s="181"/>
      <c r="CW22" s="181"/>
      <c r="CX22" s="181"/>
      <c r="CY22" s="181"/>
      <c r="CZ22" s="181"/>
      <c r="DA22" s="181"/>
      <c r="DB22" s="181"/>
      <c r="DC22" s="181"/>
      <c r="DD22" s="181"/>
      <c r="DE22" s="181"/>
      <c r="DF22" s="181"/>
      <c r="DG22" s="181"/>
      <c r="DH22" s="181"/>
      <c r="DI22" s="181"/>
      <c r="DJ22" s="181"/>
      <c r="DK22" s="181"/>
      <c r="DL22" s="181"/>
      <c r="DM22" s="181"/>
      <c r="DN22" s="181"/>
      <c r="DO22" s="181"/>
      <c r="DP22" s="181"/>
      <c r="DQ22" s="181"/>
      <c r="DR22" s="181"/>
      <c r="DS22" s="181"/>
      <c r="DT22" s="181"/>
      <c r="DU22" s="181"/>
      <c r="DV22" s="181"/>
      <c r="DW22" s="181"/>
      <c r="DX22" s="181"/>
      <c r="DY22" s="181"/>
      <c r="DZ22" s="181"/>
      <c r="EA22" s="181"/>
      <c r="EB22" s="181"/>
      <c r="EC22" s="181"/>
      <c r="ED22" s="181"/>
      <c r="EE22" s="181"/>
      <c r="EF22" s="181"/>
      <c r="EG22" s="181"/>
      <c r="EH22" s="181"/>
      <c r="EI22" s="181"/>
      <c r="EJ22" s="181"/>
      <c r="EK22" s="181"/>
      <c r="EL22" s="181"/>
      <c r="EM22" s="181"/>
      <c r="EN22" s="181"/>
      <c r="EO22" s="181"/>
      <c r="EP22" s="181"/>
      <c r="EQ22" s="181"/>
      <c r="ER22" s="181"/>
      <c r="ES22" s="181"/>
      <c r="ET22" s="181"/>
      <c r="EU22" s="181"/>
      <c r="EV22" s="181"/>
      <c r="EW22" s="181"/>
      <c r="EX22" s="181"/>
      <c r="EY22" s="181"/>
      <c r="EZ22" s="181"/>
      <c r="FA22" s="181"/>
      <c r="FB22" s="181"/>
      <c r="FC22" s="181"/>
      <c r="FD22" s="181"/>
      <c r="FE22" s="181"/>
      <c r="FF22" s="181"/>
      <c r="FG22" s="181"/>
      <c r="FH22" s="181"/>
      <c r="FI22" s="181"/>
      <c r="FJ22" s="181"/>
      <c r="FK22" s="181"/>
      <c r="FL22" s="181"/>
      <c r="FM22" s="181"/>
      <c r="FN22" s="181"/>
      <c r="FO22" s="181"/>
      <c r="FP22" s="181"/>
      <c r="FQ22" s="181"/>
      <c r="FR22" s="181"/>
      <c r="FS22" s="181"/>
      <c r="FT22" s="181"/>
      <c r="FU22" s="181"/>
      <c r="FV22" s="181"/>
      <c r="FW22" s="181"/>
      <c r="FX22" s="181"/>
      <c r="FY22" s="181"/>
      <c r="FZ22" s="181"/>
      <c r="GA22" s="181"/>
      <c r="GB22" s="181"/>
      <c r="GC22" s="181"/>
      <c r="GD22" s="181"/>
      <c r="GE22" s="181"/>
      <c r="GF22" s="181"/>
      <c r="GG22" s="181"/>
      <c r="GH22" s="181"/>
      <c r="GI22" s="181"/>
      <c r="GJ22" s="181"/>
      <c r="GK22" s="181"/>
      <c r="GL22" s="181"/>
      <c r="GM22" s="181"/>
      <c r="GN22" s="181"/>
      <c r="GO22" s="181"/>
      <c r="GP22" s="181"/>
      <c r="GQ22" s="181"/>
      <c r="GR22" s="181"/>
      <c r="GS22" s="181"/>
      <c r="GT22" s="181"/>
      <c r="GU22" s="181"/>
      <c r="GV22" s="181"/>
      <c r="GW22" s="181"/>
      <c r="GX22" s="181"/>
      <c r="GY22" s="181"/>
      <c r="GZ22" s="181"/>
      <c r="HA22" s="181"/>
      <c r="HB22" s="181"/>
      <c r="HC22" s="181"/>
      <c r="HD22" s="181"/>
      <c r="HE22" s="181"/>
      <c r="HF22" s="181"/>
      <c r="HG22" s="181"/>
      <c r="HH22" s="181"/>
      <c r="HI22" s="181"/>
      <c r="HJ22" s="181"/>
      <c r="HK22" s="181"/>
      <c r="HL22" s="181"/>
      <c r="HM22" s="181"/>
      <c r="HN22" s="181"/>
      <c r="HO22" s="181"/>
      <c r="HP22" s="181"/>
      <c r="HQ22" s="181"/>
      <c r="HR22" s="181"/>
      <c r="HS22" s="181"/>
      <c r="HT22" s="181"/>
      <c r="HU22" s="181"/>
      <c r="HV22" s="181"/>
      <c r="HW22" s="181"/>
      <c r="HX22" s="181"/>
      <c r="HY22" s="181"/>
      <c r="HZ22" s="181"/>
      <c r="IA22" s="181"/>
      <c r="IB22" s="181"/>
      <c r="IC22" s="181"/>
      <c r="ID22" s="181"/>
      <c r="IE22" s="181"/>
      <c r="IF22" s="181"/>
      <c r="IG22" s="181"/>
      <c r="IH22" s="181"/>
    </row>
    <row r="23" spans="1:242" s="182" customFormat="1" ht="16.5" customHeight="1">
      <c r="A23" s="209"/>
      <c r="B23" s="209"/>
      <c r="C23" s="209"/>
      <c r="D23" s="209"/>
      <c r="E23" s="14"/>
      <c r="F23" s="14"/>
      <c r="G23" s="14"/>
      <c r="H23" s="14"/>
      <c r="I23" s="14"/>
      <c r="J23" s="14"/>
      <c r="K23" s="181"/>
      <c r="L23" s="18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81"/>
      <c r="AM23" s="181"/>
      <c r="AN23" s="181"/>
      <c r="AO23" s="181"/>
      <c r="AP23" s="181"/>
      <c r="AQ23" s="181"/>
      <c r="AR23" s="181"/>
      <c r="AS23" s="181"/>
      <c r="AT23" s="181"/>
      <c r="AU23" s="181"/>
      <c r="AV23" s="181"/>
      <c r="AW23" s="181"/>
      <c r="AX23" s="181"/>
      <c r="AY23" s="181"/>
      <c r="AZ23" s="181"/>
      <c r="BA23" s="181"/>
      <c r="BB23" s="181"/>
      <c r="BC23" s="181"/>
      <c r="BD23" s="181"/>
      <c r="BE23" s="181"/>
      <c r="BF23" s="181"/>
      <c r="BG23" s="181"/>
      <c r="BH23" s="181"/>
      <c r="BI23" s="181"/>
      <c r="BJ23" s="181"/>
      <c r="BK23" s="181"/>
      <c r="BL23" s="181"/>
      <c r="BM23" s="181"/>
      <c r="BN23" s="181"/>
      <c r="BO23" s="181"/>
      <c r="BP23" s="181"/>
      <c r="BQ23" s="181"/>
      <c r="BR23" s="181"/>
      <c r="BS23" s="181"/>
      <c r="BT23" s="181"/>
      <c r="BU23" s="181"/>
      <c r="BV23" s="181"/>
      <c r="BW23" s="181"/>
      <c r="BX23" s="181"/>
      <c r="BY23" s="181"/>
      <c r="BZ23" s="181"/>
      <c r="CA23" s="181"/>
      <c r="CB23" s="181"/>
      <c r="CC23" s="181"/>
      <c r="CD23" s="181"/>
      <c r="CE23" s="181"/>
      <c r="CF23" s="181"/>
      <c r="CG23" s="181"/>
      <c r="CH23" s="181"/>
      <c r="CI23" s="181"/>
      <c r="CJ23" s="181"/>
      <c r="CK23" s="181"/>
      <c r="CL23" s="181"/>
      <c r="CM23" s="181"/>
      <c r="CN23" s="181"/>
      <c r="CO23" s="181"/>
      <c r="CP23" s="181"/>
      <c r="CQ23" s="181"/>
      <c r="CR23" s="181"/>
      <c r="CS23" s="181"/>
      <c r="CT23" s="181"/>
      <c r="CU23" s="181"/>
      <c r="CV23" s="181"/>
      <c r="CW23" s="181"/>
      <c r="CX23" s="181"/>
      <c r="CY23" s="181"/>
      <c r="CZ23" s="181"/>
      <c r="DA23" s="181"/>
      <c r="DB23" s="181"/>
      <c r="DC23" s="181"/>
      <c r="DD23" s="181"/>
      <c r="DE23" s="181"/>
      <c r="DF23" s="181"/>
      <c r="DG23" s="181"/>
      <c r="DH23" s="181"/>
      <c r="DI23" s="181"/>
      <c r="DJ23" s="181"/>
      <c r="DK23" s="181"/>
      <c r="DL23" s="181"/>
      <c r="DM23" s="181"/>
      <c r="DN23" s="181"/>
      <c r="DO23" s="181"/>
      <c r="DP23" s="181"/>
      <c r="DQ23" s="181"/>
      <c r="DR23" s="181"/>
      <c r="DS23" s="181"/>
      <c r="DT23" s="181"/>
      <c r="DU23" s="181"/>
      <c r="DV23" s="181"/>
      <c r="DW23" s="181"/>
      <c r="DX23" s="181"/>
      <c r="DY23" s="181"/>
      <c r="DZ23" s="181"/>
      <c r="EA23" s="181"/>
      <c r="EB23" s="181"/>
      <c r="EC23" s="181"/>
      <c r="ED23" s="181"/>
      <c r="EE23" s="181"/>
      <c r="EF23" s="181"/>
      <c r="EG23" s="181"/>
      <c r="EH23" s="181"/>
      <c r="EI23" s="181"/>
      <c r="EJ23" s="181"/>
      <c r="EK23" s="181"/>
      <c r="EL23" s="181"/>
      <c r="EM23" s="181"/>
      <c r="EN23" s="181"/>
      <c r="EO23" s="181"/>
      <c r="EP23" s="181"/>
      <c r="EQ23" s="181"/>
      <c r="ER23" s="181"/>
      <c r="ES23" s="181"/>
      <c r="ET23" s="181"/>
      <c r="EU23" s="181"/>
      <c r="EV23" s="181"/>
      <c r="EW23" s="181"/>
      <c r="EX23" s="181"/>
      <c r="EY23" s="181"/>
      <c r="EZ23" s="181"/>
      <c r="FA23" s="181"/>
      <c r="FB23" s="181"/>
      <c r="FC23" s="181"/>
      <c r="FD23" s="181"/>
      <c r="FE23" s="181"/>
      <c r="FF23" s="181"/>
      <c r="FG23" s="181"/>
      <c r="FH23" s="181"/>
      <c r="FI23" s="181"/>
      <c r="FJ23" s="181"/>
      <c r="FK23" s="181"/>
      <c r="FL23" s="181"/>
      <c r="FM23" s="181"/>
      <c r="FN23" s="181"/>
      <c r="FO23" s="181"/>
      <c r="FP23" s="181"/>
      <c r="FQ23" s="181"/>
      <c r="FR23" s="181"/>
      <c r="FS23" s="181"/>
      <c r="FT23" s="181"/>
      <c r="FU23" s="181"/>
      <c r="FV23" s="181"/>
      <c r="FW23" s="181"/>
      <c r="FX23" s="181"/>
      <c r="FY23" s="181"/>
      <c r="FZ23" s="181"/>
      <c r="GA23" s="181"/>
      <c r="GB23" s="181"/>
      <c r="GC23" s="181"/>
      <c r="GD23" s="181"/>
      <c r="GE23" s="181"/>
      <c r="GF23" s="181"/>
      <c r="GG23" s="181"/>
      <c r="GH23" s="181"/>
      <c r="GI23" s="181"/>
      <c r="GJ23" s="181"/>
      <c r="GK23" s="181"/>
      <c r="GL23" s="181"/>
      <c r="GM23" s="181"/>
      <c r="GN23" s="181"/>
      <c r="GO23" s="181"/>
      <c r="GP23" s="181"/>
      <c r="GQ23" s="181"/>
      <c r="GR23" s="181"/>
      <c r="GS23" s="181"/>
      <c r="GT23" s="181"/>
      <c r="GU23" s="181"/>
      <c r="GV23" s="181"/>
      <c r="GW23" s="181"/>
      <c r="GX23" s="181"/>
      <c r="GY23" s="181"/>
      <c r="GZ23" s="181"/>
      <c r="HA23" s="181"/>
      <c r="HB23" s="181"/>
      <c r="HC23" s="181"/>
      <c r="HD23" s="181"/>
      <c r="HE23" s="181"/>
      <c r="HF23" s="181"/>
      <c r="HG23" s="181"/>
      <c r="HH23" s="181"/>
      <c r="HI23" s="181"/>
      <c r="HJ23" s="181"/>
      <c r="HK23" s="181"/>
      <c r="HL23" s="181"/>
      <c r="HM23" s="181"/>
      <c r="HN23" s="181"/>
      <c r="HO23" s="181"/>
      <c r="HP23" s="181"/>
      <c r="HQ23" s="181"/>
      <c r="HR23" s="181"/>
      <c r="HS23" s="181"/>
      <c r="HT23" s="181"/>
      <c r="HU23" s="181"/>
      <c r="HV23" s="181"/>
      <c r="HW23" s="181"/>
      <c r="HX23" s="181"/>
      <c r="HY23" s="181"/>
      <c r="HZ23" s="181"/>
      <c r="IA23" s="181"/>
      <c r="IB23" s="181"/>
      <c r="IC23" s="181"/>
      <c r="ID23" s="181"/>
      <c r="IE23" s="181"/>
      <c r="IF23" s="181"/>
      <c r="IG23" s="181"/>
      <c r="IH23" s="181"/>
    </row>
    <row r="24" spans="1:242" s="182" customFormat="1" ht="135" customHeight="1">
      <c r="A24" s="869" t="s">
        <v>1076</v>
      </c>
      <c r="B24" s="869"/>
      <c r="C24" s="869"/>
      <c r="D24" s="869"/>
      <c r="E24" s="869"/>
      <c r="F24" s="869"/>
      <c r="G24" s="869"/>
      <c r="H24" s="869"/>
      <c r="I24" s="869"/>
      <c r="J24" s="869"/>
      <c r="K24" s="181"/>
      <c r="L24" s="181"/>
      <c r="M24" s="181"/>
      <c r="N24" s="181"/>
      <c r="O24" s="181"/>
      <c r="P24" s="181"/>
      <c r="Q24" s="181"/>
      <c r="R24" s="181"/>
      <c r="S24" s="181"/>
      <c r="T24" s="181"/>
      <c r="U24" s="181"/>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1"/>
      <c r="AR24" s="181"/>
      <c r="AS24" s="181"/>
      <c r="AT24" s="181"/>
      <c r="AU24" s="181"/>
      <c r="AV24" s="181"/>
      <c r="AW24" s="181"/>
      <c r="AX24" s="181"/>
      <c r="AY24" s="181"/>
      <c r="AZ24" s="181"/>
      <c r="BA24" s="181"/>
      <c r="BB24" s="181"/>
      <c r="BC24" s="181"/>
      <c r="BD24" s="181"/>
      <c r="BE24" s="181"/>
      <c r="BF24" s="181"/>
      <c r="BG24" s="181"/>
      <c r="BH24" s="181"/>
      <c r="BI24" s="181"/>
      <c r="BJ24" s="181"/>
      <c r="BK24" s="181"/>
      <c r="BL24" s="181"/>
      <c r="BM24" s="181"/>
      <c r="BN24" s="181"/>
      <c r="BO24" s="181"/>
      <c r="BP24" s="181"/>
      <c r="BQ24" s="181"/>
      <c r="BR24" s="181"/>
      <c r="BS24" s="181"/>
      <c r="BT24" s="181"/>
      <c r="BU24" s="181"/>
      <c r="BV24" s="181"/>
      <c r="BW24" s="181"/>
      <c r="BX24" s="181"/>
      <c r="BY24" s="181"/>
      <c r="BZ24" s="181"/>
      <c r="CA24" s="181"/>
      <c r="CB24" s="181"/>
      <c r="CC24" s="181"/>
      <c r="CD24" s="181"/>
      <c r="CE24" s="181"/>
      <c r="CF24" s="181"/>
      <c r="CG24" s="181"/>
      <c r="CH24" s="181"/>
      <c r="CI24" s="181"/>
      <c r="CJ24" s="181"/>
      <c r="CK24" s="181"/>
      <c r="CL24" s="181"/>
      <c r="CM24" s="181"/>
      <c r="CN24" s="181"/>
      <c r="CO24" s="181"/>
      <c r="CP24" s="181"/>
      <c r="CQ24" s="181"/>
      <c r="CR24" s="181"/>
      <c r="CS24" s="181"/>
      <c r="CT24" s="181"/>
      <c r="CU24" s="181"/>
      <c r="CV24" s="181"/>
      <c r="CW24" s="181"/>
      <c r="CX24" s="181"/>
      <c r="CY24" s="181"/>
      <c r="CZ24" s="181"/>
      <c r="DA24" s="181"/>
      <c r="DB24" s="181"/>
      <c r="DC24" s="181"/>
      <c r="DD24" s="181"/>
      <c r="DE24" s="181"/>
      <c r="DF24" s="181"/>
      <c r="DG24" s="181"/>
      <c r="DH24" s="181"/>
      <c r="DI24" s="181"/>
      <c r="DJ24" s="181"/>
      <c r="DK24" s="181"/>
      <c r="DL24" s="181"/>
      <c r="DM24" s="181"/>
      <c r="DN24" s="181"/>
      <c r="DO24" s="181"/>
      <c r="DP24" s="181"/>
      <c r="DQ24" s="181"/>
      <c r="DR24" s="181"/>
      <c r="DS24" s="181"/>
      <c r="DT24" s="181"/>
      <c r="DU24" s="181"/>
      <c r="DV24" s="181"/>
      <c r="DW24" s="181"/>
      <c r="DX24" s="181"/>
      <c r="DY24" s="181"/>
      <c r="DZ24" s="181"/>
      <c r="EA24" s="181"/>
      <c r="EB24" s="181"/>
      <c r="EC24" s="181"/>
      <c r="ED24" s="181"/>
      <c r="EE24" s="181"/>
      <c r="EF24" s="181"/>
      <c r="EG24" s="181"/>
      <c r="EH24" s="181"/>
      <c r="EI24" s="181"/>
      <c r="EJ24" s="181"/>
      <c r="EK24" s="181"/>
      <c r="EL24" s="181"/>
      <c r="EM24" s="181"/>
      <c r="EN24" s="181"/>
      <c r="EO24" s="181"/>
      <c r="EP24" s="181"/>
      <c r="EQ24" s="181"/>
      <c r="ER24" s="181"/>
      <c r="ES24" s="181"/>
      <c r="ET24" s="181"/>
      <c r="EU24" s="181"/>
      <c r="EV24" s="181"/>
      <c r="EW24" s="181"/>
      <c r="EX24" s="181"/>
      <c r="EY24" s="181"/>
      <c r="EZ24" s="181"/>
      <c r="FA24" s="181"/>
      <c r="FB24" s="181"/>
      <c r="FC24" s="181"/>
      <c r="FD24" s="181"/>
      <c r="FE24" s="181"/>
      <c r="FF24" s="181"/>
      <c r="FG24" s="181"/>
      <c r="FH24" s="181"/>
      <c r="FI24" s="181"/>
      <c r="FJ24" s="181"/>
      <c r="FK24" s="181"/>
      <c r="FL24" s="181"/>
      <c r="FM24" s="181"/>
      <c r="FN24" s="181"/>
      <c r="FO24" s="181"/>
      <c r="FP24" s="181"/>
      <c r="FQ24" s="181"/>
      <c r="FR24" s="181"/>
      <c r="FS24" s="181"/>
      <c r="FT24" s="181"/>
      <c r="FU24" s="181"/>
      <c r="FV24" s="181"/>
      <c r="FW24" s="181"/>
      <c r="FX24" s="181"/>
      <c r="FY24" s="181"/>
      <c r="FZ24" s="181"/>
      <c r="GA24" s="181"/>
      <c r="GB24" s="181"/>
      <c r="GC24" s="181"/>
      <c r="GD24" s="181"/>
      <c r="GE24" s="181"/>
      <c r="GF24" s="181"/>
      <c r="GG24" s="181"/>
      <c r="GH24" s="181"/>
      <c r="GI24" s="181"/>
      <c r="GJ24" s="181"/>
      <c r="GK24" s="181"/>
      <c r="GL24" s="181"/>
      <c r="GM24" s="181"/>
      <c r="GN24" s="181"/>
      <c r="GO24" s="181"/>
      <c r="GP24" s="181"/>
      <c r="GQ24" s="181"/>
      <c r="GR24" s="181"/>
      <c r="GS24" s="181"/>
      <c r="GT24" s="181"/>
      <c r="GU24" s="181"/>
      <c r="GV24" s="181"/>
      <c r="GW24" s="181"/>
      <c r="GX24" s="181"/>
      <c r="GY24" s="181"/>
      <c r="GZ24" s="181"/>
      <c r="HA24" s="181"/>
      <c r="HB24" s="181"/>
      <c r="HC24" s="181"/>
      <c r="HD24" s="181"/>
      <c r="HE24" s="181"/>
      <c r="HF24" s="181"/>
      <c r="HG24" s="181"/>
      <c r="HH24" s="181"/>
      <c r="HI24" s="181"/>
      <c r="HJ24" s="181"/>
      <c r="HK24" s="181"/>
      <c r="HL24" s="181"/>
      <c r="HM24" s="181"/>
      <c r="HN24" s="181"/>
      <c r="HO24" s="181"/>
      <c r="HP24" s="181"/>
      <c r="HQ24" s="181"/>
      <c r="HR24" s="181"/>
      <c r="HS24" s="181"/>
      <c r="HT24" s="181"/>
      <c r="HU24" s="181"/>
      <c r="HV24" s="181"/>
      <c r="HW24" s="181"/>
      <c r="HX24" s="181"/>
      <c r="HY24" s="181"/>
      <c r="HZ24" s="181"/>
      <c r="IA24" s="181"/>
      <c r="IB24" s="181"/>
      <c r="IC24" s="181"/>
      <c r="ID24" s="181"/>
      <c r="IE24" s="181"/>
      <c r="IF24" s="181"/>
      <c r="IG24" s="181"/>
      <c r="IH24" s="181"/>
    </row>
    <row r="25" spans="1:242" s="182" customFormat="1" ht="30" customHeight="1">
      <c r="A25" s="136"/>
      <c r="B25" s="136"/>
      <c r="C25" s="136"/>
      <c r="D25" s="136"/>
      <c r="E25" s="14"/>
      <c r="F25" s="14"/>
      <c r="G25" s="14"/>
      <c r="H25" s="14"/>
      <c r="I25" s="14"/>
      <c r="J25" s="14"/>
      <c r="K25" s="181"/>
      <c r="L25" s="181"/>
      <c r="M25" s="181"/>
      <c r="N25" s="181"/>
      <c r="O25" s="181"/>
      <c r="P25" s="181"/>
      <c r="Q25" s="181"/>
      <c r="R25" s="181"/>
      <c r="S25" s="181"/>
      <c r="T25" s="181"/>
      <c r="U25" s="181"/>
      <c r="V25" s="181"/>
      <c r="W25" s="181"/>
      <c r="X25" s="181"/>
      <c r="Y25" s="181"/>
      <c r="Z25" s="181"/>
      <c r="AA25" s="181"/>
      <c r="AB25" s="181"/>
      <c r="AC25" s="181"/>
      <c r="AD25" s="181"/>
      <c r="AE25" s="181"/>
      <c r="AF25" s="181"/>
      <c r="AG25" s="181"/>
      <c r="AH25" s="181"/>
      <c r="AI25" s="181"/>
      <c r="AJ25" s="181"/>
      <c r="AK25" s="181"/>
      <c r="AL25" s="181"/>
      <c r="AM25" s="181"/>
      <c r="AN25" s="181"/>
      <c r="AO25" s="181"/>
      <c r="AP25" s="181"/>
      <c r="AQ25" s="181"/>
      <c r="AR25" s="181"/>
      <c r="AS25" s="181"/>
      <c r="AT25" s="181"/>
      <c r="AU25" s="181"/>
      <c r="AV25" s="181"/>
      <c r="AW25" s="181"/>
      <c r="AX25" s="181"/>
      <c r="AY25" s="181"/>
      <c r="AZ25" s="181"/>
      <c r="BA25" s="181"/>
      <c r="BB25" s="181"/>
      <c r="BC25" s="181"/>
      <c r="BD25" s="181"/>
      <c r="BE25" s="181"/>
      <c r="BF25" s="181"/>
      <c r="BG25" s="181"/>
      <c r="BH25" s="181"/>
      <c r="BI25" s="181"/>
      <c r="BJ25" s="181"/>
      <c r="BK25" s="181"/>
      <c r="BL25" s="181"/>
      <c r="BM25" s="181"/>
      <c r="BN25" s="181"/>
      <c r="BO25" s="181"/>
      <c r="BP25" s="181"/>
      <c r="BQ25" s="181"/>
      <c r="BR25" s="181"/>
      <c r="BS25" s="181"/>
      <c r="BT25" s="181"/>
      <c r="BU25" s="181"/>
      <c r="BV25" s="181"/>
      <c r="BW25" s="181"/>
      <c r="BX25" s="181"/>
      <c r="BY25" s="181"/>
      <c r="BZ25" s="181"/>
      <c r="CA25" s="181"/>
      <c r="CB25" s="181"/>
      <c r="CC25" s="181"/>
      <c r="CD25" s="181"/>
      <c r="CE25" s="181"/>
      <c r="CF25" s="181"/>
      <c r="CG25" s="181"/>
      <c r="CH25" s="181"/>
      <c r="CI25" s="181"/>
      <c r="CJ25" s="181"/>
      <c r="CK25" s="181"/>
      <c r="CL25" s="181"/>
      <c r="CM25" s="181"/>
      <c r="CN25" s="181"/>
      <c r="CO25" s="181"/>
      <c r="CP25" s="181"/>
      <c r="CQ25" s="181"/>
      <c r="CR25" s="181"/>
      <c r="CS25" s="181"/>
      <c r="CT25" s="181"/>
      <c r="CU25" s="181"/>
      <c r="CV25" s="181"/>
      <c r="CW25" s="181"/>
      <c r="CX25" s="181"/>
      <c r="CY25" s="181"/>
      <c r="CZ25" s="181"/>
      <c r="DA25" s="181"/>
      <c r="DB25" s="181"/>
      <c r="DC25" s="181"/>
      <c r="DD25" s="181"/>
      <c r="DE25" s="181"/>
      <c r="DF25" s="181"/>
      <c r="DG25" s="181"/>
      <c r="DH25" s="181"/>
      <c r="DI25" s="181"/>
      <c r="DJ25" s="181"/>
      <c r="DK25" s="181"/>
      <c r="DL25" s="181"/>
      <c r="DM25" s="181"/>
      <c r="DN25" s="181"/>
      <c r="DO25" s="181"/>
      <c r="DP25" s="181"/>
      <c r="DQ25" s="181"/>
      <c r="DR25" s="181"/>
      <c r="DS25" s="181"/>
      <c r="DT25" s="181"/>
      <c r="DU25" s="181"/>
      <c r="DV25" s="181"/>
      <c r="DW25" s="181"/>
      <c r="DX25" s="181"/>
      <c r="DY25" s="181"/>
      <c r="DZ25" s="181"/>
      <c r="EA25" s="181"/>
      <c r="EB25" s="181"/>
      <c r="EC25" s="181"/>
      <c r="ED25" s="181"/>
      <c r="EE25" s="181"/>
      <c r="EF25" s="181"/>
      <c r="EG25" s="181"/>
      <c r="EH25" s="181"/>
      <c r="EI25" s="181"/>
      <c r="EJ25" s="181"/>
      <c r="EK25" s="181"/>
      <c r="EL25" s="181"/>
      <c r="EM25" s="181"/>
      <c r="EN25" s="181"/>
      <c r="EO25" s="181"/>
      <c r="EP25" s="181"/>
      <c r="EQ25" s="181"/>
      <c r="ER25" s="181"/>
      <c r="ES25" s="181"/>
      <c r="ET25" s="181"/>
      <c r="EU25" s="181"/>
      <c r="EV25" s="181"/>
      <c r="EW25" s="181"/>
      <c r="EX25" s="181"/>
      <c r="EY25" s="181"/>
      <c r="EZ25" s="181"/>
      <c r="FA25" s="181"/>
      <c r="FB25" s="181"/>
      <c r="FC25" s="181"/>
      <c r="FD25" s="181"/>
      <c r="FE25" s="181"/>
      <c r="FF25" s="181"/>
      <c r="FG25" s="181"/>
      <c r="FH25" s="181"/>
      <c r="FI25" s="181"/>
      <c r="FJ25" s="181"/>
      <c r="FK25" s="181"/>
      <c r="FL25" s="181"/>
      <c r="FM25" s="181"/>
      <c r="FN25" s="181"/>
      <c r="FO25" s="181"/>
      <c r="FP25" s="181"/>
      <c r="FQ25" s="181"/>
      <c r="FR25" s="181"/>
      <c r="FS25" s="181"/>
      <c r="FT25" s="181"/>
      <c r="FU25" s="181"/>
      <c r="FV25" s="181"/>
      <c r="FW25" s="181"/>
      <c r="FX25" s="181"/>
      <c r="FY25" s="181"/>
      <c r="FZ25" s="181"/>
      <c r="GA25" s="181"/>
      <c r="GB25" s="181"/>
      <c r="GC25" s="181"/>
      <c r="GD25" s="181"/>
      <c r="GE25" s="181"/>
      <c r="GF25" s="181"/>
      <c r="GG25" s="181"/>
      <c r="GH25" s="181"/>
      <c r="GI25" s="181"/>
      <c r="GJ25" s="181"/>
      <c r="GK25" s="181"/>
      <c r="GL25" s="181"/>
      <c r="GM25" s="181"/>
      <c r="GN25" s="181"/>
      <c r="GO25" s="181"/>
      <c r="GP25" s="181"/>
      <c r="GQ25" s="181"/>
      <c r="GR25" s="181"/>
      <c r="GS25" s="181"/>
      <c r="GT25" s="181"/>
      <c r="GU25" s="181"/>
      <c r="GV25" s="181"/>
      <c r="GW25" s="181"/>
      <c r="GX25" s="181"/>
      <c r="GY25" s="181"/>
      <c r="GZ25" s="181"/>
      <c r="HA25" s="181"/>
      <c r="HB25" s="181"/>
      <c r="HC25" s="181"/>
      <c r="HD25" s="181"/>
      <c r="HE25" s="181"/>
      <c r="HF25" s="181"/>
      <c r="HG25" s="181"/>
      <c r="HH25" s="181"/>
      <c r="HI25" s="181"/>
      <c r="HJ25" s="181"/>
      <c r="HK25" s="181"/>
      <c r="HL25" s="181"/>
      <c r="HM25" s="181"/>
      <c r="HN25" s="181"/>
      <c r="HO25" s="181"/>
      <c r="HP25" s="181"/>
      <c r="HQ25" s="181"/>
      <c r="HR25" s="181"/>
      <c r="HS25" s="181"/>
      <c r="HT25" s="181"/>
      <c r="HU25" s="181"/>
      <c r="HV25" s="181"/>
      <c r="HW25" s="181"/>
      <c r="HX25" s="181"/>
      <c r="HY25" s="181"/>
      <c r="HZ25" s="181"/>
      <c r="IA25" s="181"/>
      <c r="IB25" s="181"/>
      <c r="IC25" s="181"/>
      <c r="ID25" s="181"/>
      <c r="IE25" s="181"/>
      <c r="IF25" s="181"/>
      <c r="IG25" s="181"/>
      <c r="IH25" s="181"/>
    </row>
    <row r="26" spans="1:242" s="182" customFormat="1" ht="16.5" customHeight="1">
      <c r="A26" s="135" t="s">
        <v>755</v>
      </c>
      <c r="B26" s="135"/>
      <c r="C26" s="135"/>
      <c r="D26" s="135"/>
      <c r="E26" s="14"/>
      <c r="F26" s="14"/>
      <c r="G26" s="14"/>
      <c r="H26" s="14"/>
      <c r="I26" s="14"/>
      <c r="J26" s="14"/>
      <c r="K26" s="181"/>
      <c r="L26" s="181"/>
      <c r="M26" s="181"/>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1"/>
      <c r="AU26" s="181"/>
      <c r="AV26" s="181"/>
      <c r="AW26" s="181"/>
      <c r="AX26" s="181"/>
      <c r="AY26" s="181"/>
      <c r="AZ26" s="181"/>
      <c r="BA26" s="181"/>
      <c r="BB26" s="181"/>
      <c r="BC26" s="181"/>
      <c r="BD26" s="181"/>
      <c r="BE26" s="181"/>
      <c r="BF26" s="181"/>
      <c r="BG26" s="181"/>
      <c r="BH26" s="181"/>
      <c r="BI26" s="181"/>
      <c r="BJ26" s="181"/>
      <c r="BK26" s="181"/>
      <c r="BL26" s="181"/>
      <c r="BM26" s="181"/>
      <c r="BN26" s="181"/>
      <c r="BO26" s="181"/>
      <c r="BP26" s="181"/>
      <c r="BQ26" s="181"/>
      <c r="BR26" s="181"/>
      <c r="BS26" s="181"/>
      <c r="BT26" s="181"/>
      <c r="BU26" s="181"/>
      <c r="BV26" s="181"/>
      <c r="BW26" s="181"/>
      <c r="BX26" s="181"/>
      <c r="BY26" s="181"/>
      <c r="BZ26" s="181"/>
      <c r="CA26" s="181"/>
      <c r="CB26" s="181"/>
      <c r="CC26" s="181"/>
      <c r="CD26" s="181"/>
      <c r="CE26" s="181"/>
      <c r="CF26" s="181"/>
      <c r="CG26" s="181"/>
      <c r="CH26" s="181"/>
      <c r="CI26" s="181"/>
      <c r="CJ26" s="181"/>
      <c r="CK26" s="181"/>
      <c r="CL26" s="181"/>
      <c r="CM26" s="181"/>
      <c r="CN26" s="181"/>
      <c r="CO26" s="181"/>
      <c r="CP26" s="181"/>
      <c r="CQ26" s="181"/>
      <c r="CR26" s="181"/>
      <c r="CS26" s="181"/>
      <c r="CT26" s="181"/>
      <c r="CU26" s="181"/>
      <c r="CV26" s="181"/>
      <c r="CW26" s="181"/>
      <c r="CX26" s="181"/>
      <c r="CY26" s="181"/>
      <c r="CZ26" s="181"/>
      <c r="DA26" s="181"/>
      <c r="DB26" s="181"/>
      <c r="DC26" s="181"/>
      <c r="DD26" s="181"/>
      <c r="DE26" s="181"/>
      <c r="DF26" s="181"/>
      <c r="DG26" s="181"/>
      <c r="DH26" s="181"/>
      <c r="DI26" s="181"/>
      <c r="DJ26" s="181"/>
      <c r="DK26" s="181"/>
      <c r="DL26" s="181"/>
      <c r="DM26" s="181"/>
      <c r="DN26" s="181"/>
      <c r="DO26" s="181"/>
      <c r="DP26" s="181"/>
      <c r="DQ26" s="181"/>
      <c r="DR26" s="181"/>
      <c r="DS26" s="181"/>
      <c r="DT26" s="181"/>
      <c r="DU26" s="181"/>
      <c r="DV26" s="181"/>
      <c r="DW26" s="181"/>
      <c r="DX26" s="181"/>
      <c r="DY26" s="181"/>
      <c r="DZ26" s="181"/>
      <c r="EA26" s="181"/>
      <c r="EB26" s="181"/>
      <c r="EC26" s="181"/>
      <c r="ED26" s="181"/>
      <c r="EE26" s="181"/>
      <c r="EF26" s="181"/>
      <c r="EG26" s="181"/>
      <c r="EH26" s="181"/>
      <c r="EI26" s="181"/>
      <c r="EJ26" s="181"/>
      <c r="EK26" s="181"/>
      <c r="EL26" s="181"/>
      <c r="EM26" s="181"/>
      <c r="EN26" s="181"/>
      <c r="EO26" s="181"/>
      <c r="EP26" s="181"/>
      <c r="EQ26" s="181"/>
      <c r="ER26" s="181"/>
      <c r="ES26" s="181"/>
      <c r="ET26" s="181"/>
      <c r="EU26" s="181"/>
      <c r="EV26" s="181"/>
      <c r="EW26" s="181"/>
      <c r="EX26" s="181"/>
      <c r="EY26" s="181"/>
      <c r="EZ26" s="181"/>
      <c r="FA26" s="181"/>
      <c r="FB26" s="181"/>
      <c r="FC26" s="181"/>
      <c r="FD26" s="181"/>
      <c r="FE26" s="181"/>
      <c r="FF26" s="181"/>
      <c r="FG26" s="181"/>
      <c r="FH26" s="181"/>
      <c r="FI26" s="181"/>
      <c r="FJ26" s="181"/>
      <c r="FK26" s="181"/>
      <c r="FL26" s="181"/>
      <c r="FM26" s="181"/>
      <c r="FN26" s="181"/>
      <c r="FO26" s="181"/>
      <c r="FP26" s="181"/>
      <c r="FQ26" s="181"/>
      <c r="FR26" s="181"/>
      <c r="FS26" s="181"/>
      <c r="FT26" s="181"/>
      <c r="FU26" s="181"/>
      <c r="FV26" s="181"/>
      <c r="FW26" s="181"/>
      <c r="FX26" s="181"/>
      <c r="FY26" s="181"/>
      <c r="FZ26" s="181"/>
      <c r="GA26" s="181"/>
      <c r="GB26" s="181"/>
      <c r="GC26" s="181"/>
      <c r="GD26" s="181"/>
      <c r="GE26" s="181"/>
      <c r="GF26" s="181"/>
      <c r="GG26" s="181"/>
      <c r="GH26" s="181"/>
      <c r="GI26" s="181"/>
      <c r="GJ26" s="181"/>
      <c r="GK26" s="181"/>
      <c r="GL26" s="181"/>
      <c r="GM26" s="181"/>
      <c r="GN26" s="181"/>
      <c r="GO26" s="181"/>
      <c r="GP26" s="181"/>
      <c r="GQ26" s="181"/>
      <c r="GR26" s="181"/>
      <c r="GS26" s="181"/>
      <c r="GT26" s="181"/>
      <c r="GU26" s="181"/>
      <c r="GV26" s="181"/>
      <c r="GW26" s="181"/>
      <c r="GX26" s="181"/>
      <c r="GY26" s="181"/>
      <c r="GZ26" s="181"/>
      <c r="HA26" s="181"/>
      <c r="HB26" s="181"/>
      <c r="HC26" s="181"/>
      <c r="HD26" s="181"/>
      <c r="HE26" s="181"/>
      <c r="HF26" s="181"/>
      <c r="HG26" s="181"/>
      <c r="HH26" s="181"/>
      <c r="HI26" s="181"/>
      <c r="HJ26" s="181"/>
      <c r="HK26" s="181"/>
      <c r="HL26" s="181"/>
      <c r="HM26" s="181"/>
      <c r="HN26" s="181"/>
      <c r="HO26" s="181"/>
      <c r="HP26" s="181"/>
      <c r="HQ26" s="181"/>
      <c r="HR26" s="181"/>
      <c r="HS26" s="181"/>
      <c r="HT26" s="181"/>
      <c r="HU26" s="181"/>
      <c r="HV26" s="181"/>
      <c r="HW26" s="181"/>
      <c r="HX26" s="181"/>
      <c r="HY26" s="181"/>
      <c r="HZ26" s="181"/>
      <c r="IA26" s="181"/>
      <c r="IB26" s="181"/>
      <c r="IC26" s="181"/>
      <c r="ID26" s="181"/>
      <c r="IE26" s="181"/>
      <c r="IF26" s="181"/>
      <c r="IG26" s="181"/>
      <c r="IH26" s="181"/>
    </row>
    <row r="27" spans="1:242" s="182" customFormat="1" ht="16.5" customHeight="1">
      <c r="A27" s="209"/>
      <c r="B27" s="209"/>
      <c r="C27" s="209"/>
      <c r="D27" s="209"/>
      <c r="E27" s="14"/>
      <c r="F27" s="14"/>
      <c r="G27" s="14"/>
      <c r="H27" s="14"/>
      <c r="I27" s="14"/>
      <c r="J27" s="14"/>
      <c r="K27" s="181"/>
      <c r="L27" s="181"/>
      <c r="M27" s="181"/>
      <c r="N27" s="181"/>
      <c r="O27" s="181"/>
      <c r="P27" s="181"/>
      <c r="Q27" s="181"/>
      <c r="R27" s="181"/>
      <c r="S27" s="181"/>
      <c r="T27" s="181"/>
      <c r="U27" s="181"/>
      <c r="V27" s="181"/>
      <c r="W27" s="181"/>
      <c r="X27" s="181"/>
      <c r="Y27" s="181"/>
      <c r="Z27" s="181"/>
      <c r="AA27" s="181"/>
      <c r="AB27" s="181"/>
      <c r="AC27" s="181"/>
      <c r="AD27" s="181"/>
      <c r="AE27" s="181"/>
      <c r="AF27" s="181"/>
      <c r="AG27" s="181"/>
      <c r="AH27" s="181"/>
      <c r="AI27" s="181"/>
      <c r="AJ27" s="181"/>
      <c r="AK27" s="181"/>
      <c r="AL27" s="181"/>
      <c r="AM27" s="181"/>
      <c r="AN27" s="181"/>
      <c r="AO27" s="181"/>
      <c r="AP27" s="181"/>
      <c r="AQ27" s="181"/>
      <c r="AR27" s="181"/>
      <c r="AS27" s="181"/>
      <c r="AT27" s="181"/>
      <c r="AU27" s="181"/>
      <c r="AV27" s="181"/>
      <c r="AW27" s="181"/>
      <c r="AX27" s="181"/>
      <c r="AY27" s="181"/>
      <c r="AZ27" s="181"/>
      <c r="BA27" s="181"/>
      <c r="BB27" s="181"/>
      <c r="BC27" s="181"/>
      <c r="BD27" s="181"/>
      <c r="BE27" s="181"/>
      <c r="BF27" s="181"/>
      <c r="BG27" s="181"/>
      <c r="BH27" s="181"/>
      <c r="BI27" s="181"/>
      <c r="BJ27" s="181"/>
      <c r="BK27" s="181"/>
      <c r="BL27" s="181"/>
      <c r="BM27" s="181"/>
      <c r="BN27" s="181"/>
      <c r="BO27" s="181"/>
      <c r="BP27" s="181"/>
      <c r="BQ27" s="181"/>
      <c r="BR27" s="181"/>
      <c r="BS27" s="181"/>
      <c r="BT27" s="181"/>
      <c r="BU27" s="181"/>
      <c r="BV27" s="181"/>
      <c r="BW27" s="181"/>
      <c r="BX27" s="181"/>
      <c r="BY27" s="181"/>
      <c r="BZ27" s="181"/>
      <c r="CA27" s="181"/>
      <c r="CB27" s="181"/>
      <c r="CC27" s="181"/>
      <c r="CD27" s="181"/>
      <c r="CE27" s="181"/>
      <c r="CF27" s="181"/>
      <c r="CG27" s="181"/>
      <c r="CH27" s="181"/>
      <c r="CI27" s="181"/>
      <c r="CJ27" s="181"/>
      <c r="CK27" s="181"/>
      <c r="CL27" s="181"/>
      <c r="CM27" s="181"/>
      <c r="CN27" s="181"/>
      <c r="CO27" s="181"/>
      <c r="CP27" s="181"/>
      <c r="CQ27" s="181"/>
      <c r="CR27" s="181"/>
      <c r="CS27" s="181"/>
      <c r="CT27" s="181"/>
      <c r="CU27" s="181"/>
      <c r="CV27" s="181"/>
      <c r="CW27" s="181"/>
      <c r="CX27" s="181"/>
      <c r="CY27" s="181"/>
      <c r="CZ27" s="181"/>
      <c r="DA27" s="181"/>
      <c r="DB27" s="181"/>
      <c r="DC27" s="181"/>
      <c r="DD27" s="181"/>
      <c r="DE27" s="181"/>
      <c r="DF27" s="181"/>
      <c r="DG27" s="181"/>
      <c r="DH27" s="181"/>
      <c r="DI27" s="181"/>
      <c r="DJ27" s="181"/>
      <c r="DK27" s="181"/>
      <c r="DL27" s="181"/>
      <c r="DM27" s="181"/>
      <c r="DN27" s="181"/>
      <c r="DO27" s="181"/>
      <c r="DP27" s="181"/>
      <c r="DQ27" s="181"/>
      <c r="DR27" s="181"/>
      <c r="DS27" s="181"/>
      <c r="DT27" s="181"/>
      <c r="DU27" s="181"/>
      <c r="DV27" s="181"/>
      <c r="DW27" s="181"/>
      <c r="DX27" s="181"/>
      <c r="DY27" s="181"/>
      <c r="DZ27" s="181"/>
      <c r="EA27" s="181"/>
      <c r="EB27" s="181"/>
      <c r="EC27" s="181"/>
      <c r="ED27" s="181"/>
      <c r="EE27" s="181"/>
      <c r="EF27" s="181"/>
      <c r="EG27" s="181"/>
      <c r="EH27" s="181"/>
      <c r="EI27" s="181"/>
      <c r="EJ27" s="181"/>
      <c r="EK27" s="181"/>
      <c r="EL27" s="181"/>
      <c r="EM27" s="181"/>
      <c r="EN27" s="181"/>
      <c r="EO27" s="181"/>
      <c r="EP27" s="181"/>
      <c r="EQ27" s="181"/>
      <c r="ER27" s="181"/>
      <c r="ES27" s="181"/>
      <c r="ET27" s="181"/>
      <c r="EU27" s="181"/>
      <c r="EV27" s="181"/>
      <c r="EW27" s="181"/>
      <c r="EX27" s="181"/>
      <c r="EY27" s="181"/>
      <c r="EZ27" s="181"/>
      <c r="FA27" s="181"/>
      <c r="FB27" s="181"/>
      <c r="FC27" s="181"/>
      <c r="FD27" s="181"/>
      <c r="FE27" s="181"/>
      <c r="FF27" s="181"/>
      <c r="FG27" s="181"/>
      <c r="FH27" s="181"/>
      <c r="FI27" s="181"/>
      <c r="FJ27" s="181"/>
      <c r="FK27" s="181"/>
      <c r="FL27" s="181"/>
      <c r="FM27" s="181"/>
      <c r="FN27" s="181"/>
      <c r="FO27" s="181"/>
      <c r="FP27" s="181"/>
      <c r="FQ27" s="181"/>
      <c r="FR27" s="181"/>
      <c r="FS27" s="181"/>
      <c r="FT27" s="181"/>
      <c r="FU27" s="181"/>
      <c r="FV27" s="181"/>
      <c r="FW27" s="181"/>
      <c r="FX27" s="181"/>
      <c r="FY27" s="181"/>
      <c r="FZ27" s="181"/>
      <c r="GA27" s="181"/>
      <c r="GB27" s="181"/>
      <c r="GC27" s="181"/>
      <c r="GD27" s="181"/>
      <c r="GE27" s="181"/>
      <c r="GF27" s="181"/>
      <c r="GG27" s="181"/>
      <c r="GH27" s="181"/>
      <c r="GI27" s="181"/>
      <c r="GJ27" s="181"/>
      <c r="GK27" s="181"/>
      <c r="GL27" s="181"/>
      <c r="GM27" s="181"/>
      <c r="GN27" s="181"/>
      <c r="GO27" s="181"/>
      <c r="GP27" s="181"/>
      <c r="GQ27" s="181"/>
      <c r="GR27" s="181"/>
      <c r="GS27" s="181"/>
      <c r="GT27" s="181"/>
      <c r="GU27" s="181"/>
      <c r="GV27" s="181"/>
      <c r="GW27" s="181"/>
      <c r="GX27" s="181"/>
      <c r="GY27" s="181"/>
      <c r="GZ27" s="181"/>
      <c r="HA27" s="181"/>
      <c r="HB27" s="181"/>
      <c r="HC27" s="181"/>
      <c r="HD27" s="181"/>
      <c r="HE27" s="181"/>
      <c r="HF27" s="181"/>
      <c r="HG27" s="181"/>
      <c r="HH27" s="181"/>
      <c r="HI27" s="181"/>
      <c r="HJ27" s="181"/>
      <c r="HK27" s="181"/>
      <c r="HL27" s="181"/>
      <c r="HM27" s="181"/>
      <c r="HN27" s="181"/>
      <c r="HO27" s="181"/>
      <c r="HP27" s="181"/>
      <c r="HQ27" s="181"/>
      <c r="HR27" s="181"/>
      <c r="HS27" s="181"/>
      <c r="HT27" s="181"/>
      <c r="HU27" s="181"/>
      <c r="HV27" s="181"/>
      <c r="HW27" s="181"/>
      <c r="HX27" s="181"/>
      <c r="HY27" s="181"/>
      <c r="HZ27" s="181"/>
      <c r="IA27" s="181"/>
      <c r="IB27" s="181"/>
      <c r="IC27" s="181"/>
      <c r="ID27" s="181"/>
      <c r="IE27" s="181"/>
      <c r="IF27" s="181"/>
      <c r="IG27" s="181"/>
      <c r="IH27" s="181"/>
    </row>
    <row r="28" spans="1:242" s="182" customFormat="1" ht="69.95" customHeight="1">
      <c r="A28" s="869" t="s">
        <v>1591</v>
      </c>
      <c r="B28" s="869"/>
      <c r="C28" s="869"/>
      <c r="D28" s="869"/>
      <c r="E28" s="869"/>
      <c r="F28" s="869"/>
      <c r="G28" s="869"/>
      <c r="H28" s="869"/>
      <c r="I28" s="869"/>
      <c r="J28" s="869"/>
      <c r="K28" s="181"/>
      <c r="L28" s="18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81"/>
      <c r="AP28" s="181"/>
      <c r="AQ28" s="181"/>
      <c r="AR28" s="181"/>
      <c r="AS28" s="181"/>
      <c r="AT28" s="181"/>
      <c r="AU28" s="181"/>
      <c r="AV28" s="181"/>
      <c r="AW28" s="181"/>
      <c r="AX28" s="181"/>
      <c r="AY28" s="181"/>
      <c r="AZ28" s="181"/>
      <c r="BA28" s="181"/>
      <c r="BB28" s="181"/>
      <c r="BC28" s="181"/>
      <c r="BD28" s="181"/>
      <c r="BE28" s="181"/>
      <c r="BF28" s="181"/>
      <c r="BG28" s="181"/>
      <c r="BH28" s="181"/>
      <c r="BI28" s="181"/>
      <c r="BJ28" s="181"/>
      <c r="BK28" s="181"/>
      <c r="BL28" s="181"/>
      <c r="BM28" s="181"/>
      <c r="BN28" s="181"/>
      <c r="BO28" s="181"/>
      <c r="BP28" s="181"/>
      <c r="BQ28" s="181"/>
      <c r="BR28" s="181"/>
      <c r="BS28" s="181"/>
      <c r="BT28" s="181"/>
      <c r="BU28" s="181"/>
      <c r="BV28" s="181"/>
      <c r="BW28" s="181"/>
      <c r="BX28" s="181"/>
      <c r="BY28" s="181"/>
      <c r="BZ28" s="181"/>
      <c r="CA28" s="181"/>
      <c r="CB28" s="181"/>
      <c r="CC28" s="181"/>
      <c r="CD28" s="181"/>
      <c r="CE28" s="181"/>
      <c r="CF28" s="181"/>
      <c r="CG28" s="181"/>
      <c r="CH28" s="181"/>
      <c r="CI28" s="181"/>
      <c r="CJ28" s="181"/>
      <c r="CK28" s="181"/>
      <c r="CL28" s="181"/>
      <c r="CM28" s="181"/>
      <c r="CN28" s="181"/>
      <c r="CO28" s="181"/>
      <c r="CP28" s="181"/>
      <c r="CQ28" s="181"/>
      <c r="CR28" s="181"/>
      <c r="CS28" s="181"/>
      <c r="CT28" s="181"/>
      <c r="CU28" s="181"/>
      <c r="CV28" s="181"/>
      <c r="CW28" s="181"/>
      <c r="CX28" s="181"/>
      <c r="CY28" s="181"/>
      <c r="CZ28" s="181"/>
      <c r="DA28" s="181"/>
      <c r="DB28" s="181"/>
      <c r="DC28" s="181"/>
      <c r="DD28" s="181"/>
      <c r="DE28" s="181"/>
      <c r="DF28" s="181"/>
      <c r="DG28" s="181"/>
      <c r="DH28" s="181"/>
      <c r="DI28" s="181"/>
      <c r="DJ28" s="181"/>
      <c r="DK28" s="181"/>
      <c r="DL28" s="181"/>
      <c r="DM28" s="181"/>
      <c r="DN28" s="181"/>
      <c r="DO28" s="181"/>
      <c r="DP28" s="181"/>
      <c r="DQ28" s="181"/>
      <c r="DR28" s="181"/>
      <c r="DS28" s="181"/>
      <c r="DT28" s="181"/>
      <c r="DU28" s="181"/>
      <c r="DV28" s="181"/>
      <c r="DW28" s="181"/>
      <c r="DX28" s="181"/>
      <c r="DY28" s="181"/>
      <c r="DZ28" s="181"/>
      <c r="EA28" s="181"/>
      <c r="EB28" s="181"/>
      <c r="EC28" s="181"/>
      <c r="ED28" s="181"/>
      <c r="EE28" s="181"/>
      <c r="EF28" s="181"/>
      <c r="EG28" s="181"/>
      <c r="EH28" s="181"/>
      <c r="EI28" s="181"/>
      <c r="EJ28" s="181"/>
      <c r="EK28" s="181"/>
      <c r="EL28" s="181"/>
      <c r="EM28" s="181"/>
      <c r="EN28" s="181"/>
      <c r="EO28" s="181"/>
      <c r="EP28" s="181"/>
      <c r="EQ28" s="181"/>
      <c r="ER28" s="181"/>
      <c r="ES28" s="181"/>
      <c r="ET28" s="181"/>
      <c r="EU28" s="181"/>
      <c r="EV28" s="181"/>
      <c r="EW28" s="181"/>
      <c r="EX28" s="181"/>
      <c r="EY28" s="181"/>
      <c r="EZ28" s="181"/>
      <c r="FA28" s="181"/>
      <c r="FB28" s="181"/>
      <c r="FC28" s="181"/>
      <c r="FD28" s="181"/>
      <c r="FE28" s="181"/>
      <c r="FF28" s="181"/>
      <c r="FG28" s="181"/>
      <c r="FH28" s="181"/>
      <c r="FI28" s="181"/>
      <c r="FJ28" s="181"/>
      <c r="FK28" s="181"/>
      <c r="FL28" s="181"/>
      <c r="FM28" s="181"/>
      <c r="FN28" s="181"/>
      <c r="FO28" s="181"/>
      <c r="FP28" s="181"/>
      <c r="FQ28" s="181"/>
      <c r="FR28" s="181"/>
      <c r="FS28" s="181"/>
      <c r="FT28" s="181"/>
      <c r="FU28" s="181"/>
      <c r="FV28" s="181"/>
      <c r="FW28" s="181"/>
      <c r="FX28" s="181"/>
      <c r="FY28" s="181"/>
      <c r="FZ28" s="181"/>
      <c r="GA28" s="181"/>
      <c r="GB28" s="181"/>
      <c r="GC28" s="181"/>
      <c r="GD28" s="181"/>
      <c r="GE28" s="181"/>
      <c r="GF28" s="181"/>
      <c r="GG28" s="181"/>
      <c r="GH28" s="181"/>
      <c r="GI28" s="181"/>
      <c r="GJ28" s="181"/>
      <c r="GK28" s="181"/>
      <c r="GL28" s="181"/>
      <c r="GM28" s="181"/>
      <c r="GN28" s="181"/>
      <c r="GO28" s="181"/>
      <c r="GP28" s="181"/>
      <c r="GQ28" s="181"/>
      <c r="GR28" s="181"/>
      <c r="GS28" s="181"/>
      <c r="GT28" s="181"/>
      <c r="GU28" s="181"/>
      <c r="GV28" s="181"/>
      <c r="GW28" s="181"/>
      <c r="GX28" s="181"/>
      <c r="GY28" s="181"/>
      <c r="GZ28" s="181"/>
      <c r="HA28" s="181"/>
      <c r="HB28" s="181"/>
      <c r="HC28" s="181"/>
      <c r="HD28" s="181"/>
      <c r="HE28" s="181"/>
      <c r="HF28" s="181"/>
      <c r="HG28" s="181"/>
      <c r="HH28" s="181"/>
      <c r="HI28" s="181"/>
      <c r="HJ28" s="181"/>
      <c r="HK28" s="181"/>
      <c r="HL28" s="181"/>
      <c r="HM28" s="181"/>
      <c r="HN28" s="181"/>
      <c r="HO28" s="181"/>
      <c r="HP28" s="181"/>
      <c r="HQ28" s="181"/>
      <c r="HR28" s="181"/>
      <c r="HS28" s="181"/>
      <c r="HT28" s="181"/>
      <c r="HU28" s="181"/>
      <c r="HV28" s="181"/>
      <c r="HW28" s="181"/>
      <c r="HX28" s="181"/>
      <c r="HY28" s="181"/>
      <c r="HZ28" s="181"/>
      <c r="IA28" s="181"/>
      <c r="IB28" s="181"/>
      <c r="IC28" s="181"/>
      <c r="ID28" s="181"/>
      <c r="IE28" s="181"/>
      <c r="IF28" s="181"/>
      <c r="IG28" s="181"/>
      <c r="IH28" s="181"/>
    </row>
    <row r="29" spans="1:242" s="182" customFormat="1" ht="30" customHeight="1">
      <c r="A29" s="209"/>
      <c r="B29" s="209"/>
      <c r="C29" s="209"/>
      <c r="D29" s="209"/>
      <c r="E29" s="14"/>
      <c r="F29" s="14"/>
      <c r="G29" s="14"/>
      <c r="H29" s="14"/>
      <c r="I29" s="14"/>
      <c r="J29" s="14"/>
      <c r="K29" s="181"/>
      <c r="L29" s="181"/>
      <c r="M29" s="181"/>
      <c r="N29" s="181"/>
      <c r="O29" s="181"/>
      <c r="P29" s="181"/>
      <c r="Q29" s="181"/>
      <c r="R29" s="181"/>
      <c r="S29" s="181"/>
      <c r="T29" s="181"/>
      <c r="U29" s="181"/>
      <c r="V29" s="181"/>
      <c r="W29" s="181"/>
      <c r="X29" s="181"/>
      <c r="Y29" s="181"/>
      <c r="Z29" s="181"/>
      <c r="AA29" s="181"/>
      <c r="AB29" s="181"/>
      <c r="AC29" s="181"/>
      <c r="AD29" s="181"/>
      <c r="AE29" s="181"/>
      <c r="AF29" s="181"/>
      <c r="AG29" s="181"/>
      <c r="AH29" s="181"/>
      <c r="AI29" s="181"/>
      <c r="AJ29" s="181"/>
      <c r="AK29" s="181"/>
      <c r="AL29" s="181"/>
      <c r="AM29" s="181"/>
      <c r="AN29" s="181"/>
      <c r="AO29" s="181"/>
      <c r="AP29" s="181"/>
      <c r="AQ29" s="181"/>
      <c r="AR29" s="181"/>
      <c r="AS29" s="181"/>
      <c r="AT29" s="181"/>
      <c r="AU29" s="181"/>
      <c r="AV29" s="181"/>
      <c r="AW29" s="181"/>
      <c r="AX29" s="181"/>
      <c r="AY29" s="181"/>
      <c r="AZ29" s="181"/>
      <c r="BA29" s="181"/>
      <c r="BB29" s="181"/>
      <c r="BC29" s="181"/>
      <c r="BD29" s="181"/>
      <c r="BE29" s="181"/>
      <c r="BF29" s="181"/>
      <c r="BG29" s="181"/>
      <c r="BH29" s="181"/>
      <c r="BI29" s="181"/>
      <c r="BJ29" s="181"/>
      <c r="BK29" s="181"/>
      <c r="BL29" s="181"/>
      <c r="BM29" s="181"/>
      <c r="BN29" s="181"/>
      <c r="BO29" s="181"/>
      <c r="BP29" s="181"/>
      <c r="BQ29" s="181"/>
      <c r="BR29" s="181"/>
      <c r="BS29" s="181"/>
      <c r="BT29" s="181"/>
      <c r="BU29" s="181"/>
      <c r="BV29" s="181"/>
      <c r="BW29" s="181"/>
      <c r="BX29" s="181"/>
      <c r="BY29" s="181"/>
      <c r="BZ29" s="181"/>
      <c r="CA29" s="181"/>
      <c r="CB29" s="181"/>
      <c r="CC29" s="181"/>
      <c r="CD29" s="181"/>
      <c r="CE29" s="181"/>
      <c r="CF29" s="181"/>
      <c r="CG29" s="181"/>
      <c r="CH29" s="181"/>
      <c r="CI29" s="181"/>
      <c r="CJ29" s="181"/>
      <c r="CK29" s="181"/>
      <c r="CL29" s="181"/>
      <c r="CM29" s="181"/>
      <c r="CN29" s="181"/>
      <c r="CO29" s="181"/>
      <c r="CP29" s="181"/>
      <c r="CQ29" s="181"/>
      <c r="CR29" s="181"/>
      <c r="CS29" s="181"/>
      <c r="CT29" s="181"/>
      <c r="CU29" s="181"/>
      <c r="CV29" s="181"/>
      <c r="CW29" s="181"/>
      <c r="CX29" s="181"/>
      <c r="CY29" s="181"/>
      <c r="CZ29" s="181"/>
      <c r="DA29" s="181"/>
      <c r="DB29" s="181"/>
      <c r="DC29" s="181"/>
      <c r="DD29" s="181"/>
      <c r="DE29" s="181"/>
      <c r="DF29" s="181"/>
      <c r="DG29" s="181"/>
      <c r="DH29" s="181"/>
      <c r="DI29" s="181"/>
      <c r="DJ29" s="181"/>
      <c r="DK29" s="181"/>
      <c r="DL29" s="181"/>
      <c r="DM29" s="181"/>
      <c r="DN29" s="181"/>
      <c r="DO29" s="181"/>
      <c r="DP29" s="181"/>
      <c r="DQ29" s="181"/>
      <c r="DR29" s="181"/>
      <c r="DS29" s="181"/>
      <c r="DT29" s="181"/>
      <c r="DU29" s="181"/>
      <c r="DV29" s="181"/>
      <c r="DW29" s="181"/>
      <c r="DX29" s="181"/>
      <c r="DY29" s="181"/>
      <c r="DZ29" s="181"/>
      <c r="EA29" s="181"/>
      <c r="EB29" s="181"/>
      <c r="EC29" s="181"/>
      <c r="ED29" s="181"/>
      <c r="EE29" s="181"/>
      <c r="EF29" s="181"/>
      <c r="EG29" s="181"/>
      <c r="EH29" s="181"/>
      <c r="EI29" s="181"/>
      <c r="EJ29" s="181"/>
      <c r="EK29" s="181"/>
      <c r="EL29" s="181"/>
      <c r="EM29" s="181"/>
      <c r="EN29" s="181"/>
      <c r="EO29" s="181"/>
      <c r="EP29" s="181"/>
      <c r="EQ29" s="181"/>
      <c r="ER29" s="181"/>
      <c r="ES29" s="181"/>
      <c r="ET29" s="181"/>
      <c r="EU29" s="181"/>
      <c r="EV29" s="181"/>
      <c r="EW29" s="181"/>
      <c r="EX29" s="181"/>
      <c r="EY29" s="181"/>
      <c r="EZ29" s="181"/>
      <c r="FA29" s="181"/>
      <c r="FB29" s="181"/>
      <c r="FC29" s="181"/>
      <c r="FD29" s="181"/>
      <c r="FE29" s="181"/>
      <c r="FF29" s="181"/>
      <c r="FG29" s="181"/>
      <c r="FH29" s="181"/>
      <c r="FI29" s="181"/>
      <c r="FJ29" s="181"/>
      <c r="FK29" s="181"/>
      <c r="FL29" s="181"/>
      <c r="FM29" s="181"/>
      <c r="FN29" s="181"/>
      <c r="FO29" s="181"/>
      <c r="FP29" s="181"/>
      <c r="FQ29" s="181"/>
      <c r="FR29" s="181"/>
      <c r="FS29" s="181"/>
      <c r="FT29" s="181"/>
      <c r="FU29" s="181"/>
      <c r="FV29" s="181"/>
      <c r="FW29" s="181"/>
      <c r="FX29" s="181"/>
      <c r="FY29" s="181"/>
      <c r="FZ29" s="181"/>
      <c r="GA29" s="181"/>
      <c r="GB29" s="181"/>
      <c r="GC29" s="181"/>
      <c r="GD29" s="181"/>
      <c r="GE29" s="181"/>
      <c r="GF29" s="181"/>
      <c r="GG29" s="181"/>
      <c r="GH29" s="181"/>
      <c r="GI29" s="181"/>
      <c r="GJ29" s="181"/>
      <c r="GK29" s="181"/>
      <c r="GL29" s="181"/>
      <c r="GM29" s="181"/>
      <c r="GN29" s="181"/>
      <c r="GO29" s="181"/>
      <c r="GP29" s="181"/>
      <c r="GQ29" s="181"/>
      <c r="GR29" s="181"/>
      <c r="GS29" s="181"/>
      <c r="GT29" s="181"/>
      <c r="GU29" s="181"/>
      <c r="GV29" s="181"/>
      <c r="GW29" s="181"/>
      <c r="GX29" s="181"/>
      <c r="GY29" s="181"/>
      <c r="GZ29" s="181"/>
      <c r="HA29" s="181"/>
      <c r="HB29" s="181"/>
      <c r="HC29" s="181"/>
      <c r="HD29" s="181"/>
      <c r="HE29" s="181"/>
      <c r="HF29" s="181"/>
      <c r="HG29" s="181"/>
      <c r="HH29" s="181"/>
      <c r="HI29" s="181"/>
      <c r="HJ29" s="181"/>
      <c r="HK29" s="181"/>
      <c r="HL29" s="181"/>
      <c r="HM29" s="181"/>
      <c r="HN29" s="181"/>
      <c r="HO29" s="181"/>
      <c r="HP29" s="181"/>
      <c r="HQ29" s="181"/>
      <c r="HR29" s="181"/>
      <c r="HS29" s="181"/>
      <c r="HT29" s="181"/>
      <c r="HU29" s="181"/>
      <c r="HV29" s="181"/>
      <c r="HW29" s="181"/>
      <c r="HX29" s="181"/>
      <c r="HY29" s="181"/>
      <c r="HZ29" s="181"/>
      <c r="IA29" s="181"/>
      <c r="IB29" s="181"/>
      <c r="IC29" s="181"/>
      <c r="ID29" s="181"/>
      <c r="IE29" s="181"/>
      <c r="IF29" s="181"/>
      <c r="IG29" s="181"/>
      <c r="IH29" s="181"/>
    </row>
    <row r="30" spans="1:242" s="182" customFormat="1" ht="16.5" customHeight="1">
      <c r="A30" s="135" t="s">
        <v>756</v>
      </c>
      <c r="B30" s="135"/>
      <c r="C30" s="135"/>
      <c r="D30" s="135"/>
      <c r="E30" s="14"/>
      <c r="F30" s="14"/>
      <c r="G30" s="14"/>
      <c r="H30" s="14"/>
      <c r="I30" s="14"/>
      <c r="J30" s="14"/>
      <c r="K30" s="181"/>
      <c r="L30" s="181"/>
      <c r="M30" s="181"/>
      <c r="N30" s="181"/>
      <c r="O30" s="181"/>
      <c r="P30" s="181"/>
      <c r="Q30" s="181"/>
      <c r="R30" s="181"/>
      <c r="S30" s="181"/>
      <c r="T30" s="181"/>
      <c r="U30" s="181"/>
      <c r="V30" s="181"/>
      <c r="W30" s="181"/>
      <c r="X30" s="181"/>
      <c r="Y30" s="181"/>
      <c r="Z30" s="181"/>
      <c r="AA30" s="181"/>
      <c r="AB30" s="181"/>
      <c r="AC30" s="181"/>
      <c r="AD30" s="181"/>
      <c r="AE30" s="181"/>
      <c r="AF30" s="181"/>
      <c r="AG30" s="181"/>
      <c r="AH30" s="181"/>
      <c r="AI30" s="181"/>
      <c r="AJ30" s="181"/>
      <c r="AK30" s="181"/>
      <c r="AL30" s="181"/>
      <c r="AM30" s="181"/>
      <c r="AN30" s="181"/>
      <c r="AO30" s="181"/>
      <c r="AP30" s="181"/>
      <c r="AQ30" s="181"/>
      <c r="AR30" s="181"/>
      <c r="AS30" s="181"/>
      <c r="AT30" s="181"/>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1"/>
      <c r="BS30" s="181"/>
      <c r="BT30" s="181"/>
      <c r="BU30" s="181"/>
      <c r="BV30" s="181"/>
      <c r="BW30" s="181"/>
      <c r="BX30" s="181"/>
      <c r="BY30" s="181"/>
      <c r="BZ30" s="181"/>
      <c r="CA30" s="181"/>
      <c r="CB30" s="181"/>
      <c r="CC30" s="181"/>
      <c r="CD30" s="181"/>
      <c r="CE30" s="181"/>
      <c r="CF30" s="181"/>
      <c r="CG30" s="181"/>
      <c r="CH30" s="181"/>
      <c r="CI30" s="181"/>
      <c r="CJ30" s="181"/>
      <c r="CK30" s="181"/>
      <c r="CL30" s="181"/>
      <c r="CM30" s="181"/>
      <c r="CN30" s="181"/>
      <c r="CO30" s="181"/>
      <c r="CP30" s="181"/>
      <c r="CQ30" s="181"/>
      <c r="CR30" s="181"/>
      <c r="CS30" s="181"/>
      <c r="CT30" s="181"/>
      <c r="CU30" s="181"/>
      <c r="CV30" s="181"/>
      <c r="CW30" s="181"/>
      <c r="CX30" s="181"/>
      <c r="CY30" s="181"/>
      <c r="CZ30" s="181"/>
      <c r="DA30" s="181"/>
      <c r="DB30" s="181"/>
      <c r="DC30" s="181"/>
      <c r="DD30" s="181"/>
      <c r="DE30" s="181"/>
      <c r="DF30" s="181"/>
      <c r="DG30" s="181"/>
      <c r="DH30" s="181"/>
      <c r="DI30" s="181"/>
      <c r="DJ30" s="181"/>
      <c r="DK30" s="181"/>
      <c r="DL30" s="181"/>
      <c r="DM30" s="181"/>
      <c r="DN30" s="181"/>
      <c r="DO30" s="181"/>
      <c r="DP30" s="181"/>
      <c r="DQ30" s="181"/>
      <c r="DR30" s="181"/>
      <c r="DS30" s="181"/>
      <c r="DT30" s="181"/>
      <c r="DU30" s="181"/>
      <c r="DV30" s="181"/>
      <c r="DW30" s="181"/>
      <c r="DX30" s="181"/>
      <c r="DY30" s="181"/>
      <c r="DZ30" s="181"/>
      <c r="EA30" s="181"/>
      <c r="EB30" s="181"/>
      <c r="EC30" s="181"/>
      <c r="ED30" s="181"/>
      <c r="EE30" s="181"/>
      <c r="EF30" s="181"/>
      <c r="EG30" s="181"/>
      <c r="EH30" s="181"/>
      <c r="EI30" s="181"/>
      <c r="EJ30" s="181"/>
      <c r="EK30" s="181"/>
      <c r="EL30" s="181"/>
      <c r="EM30" s="181"/>
      <c r="EN30" s="181"/>
      <c r="EO30" s="181"/>
      <c r="EP30" s="181"/>
      <c r="EQ30" s="181"/>
      <c r="ER30" s="181"/>
      <c r="ES30" s="181"/>
      <c r="ET30" s="181"/>
      <c r="EU30" s="181"/>
      <c r="EV30" s="181"/>
      <c r="EW30" s="181"/>
      <c r="EX30" s="181"/>
      <c r="EY30" s="181"/>
      <c r="EZ30" s="181"/>
      <c r="FA30" s="181"/>
      <c r="FB30" s="181"/>
      <c r="FC30" s="181"/>
      <c r="FD30" s="181"/>
      <c r="FE30" s="181"/>
      <c r="FF30" s="181"/>
      <c r="FG30" s="181"/>
      <c r="FH30" s="181"/>
      <c r="FI30" s="181"/>
      <c r="FJ30" s="181"/>
      <c r="FK30" s="181"/>
      <c r="FL30" s="181"/>
      <c r="FM30" s="181"/>
      <c r="FN30" s="181"/>
      <c r="FO30" s="181"/>
      <c r="FP30" s="181"/>
      <c r="FQ30" s="181"/>
      <c r="FR30" s="181"/>
      <c r="FS30" s="181"/>
      <c r="FT30" s="181"/>
      <c r="FU30" s="181"/>
      <c r="FV30" s="181"/>
      <c r="FW30" s="181"/>
      <c r="FX30" s="181"/>
      <c r="FY30" s="181"/>
      <c r="FZ30" s="181"/>
      <c r="GA30" s="181"/>
      <c r="GB30" s="181"/>
      <c r="GC30" s="181"/>
      <c r="GD30" s="181"/>
      <c r="GE30" s="181"/>
      <c r="GF30" s="181"/>
      <c r="GG30" s="181"/>
      <c r="GH30" s="181"/>
      <c r="GI30" s="181"/>
      <c r="GJ30" s="181"/>
      <c r="GK30" s="181"/>
      <c r="GL30" s="181"/>
      <c r="GM30" s="181"/>
      <c r="GN30" s="181"/>
      <c r="GO30" s="181"/>
      <c r="GP30" s="181"/>
      <c r="GQ30" s="181"/>
      <c r="GR30" s="181"/>
      <c r="GS30" s="181"/>
      <c r="GT30" s="181"/>
      <c r="GU30" s="181"/>
      <c r="GV30" s="181"/>
      <c r="GW30" s="181"/>
      <c r="GX30" s="181"/>
      <c r="GY30" s="181"/>
      <c r="GZ30" s="181"/>
      <c r="HA30" s="181"/>
      <c r="HB30" s="181"/>
      <c r="HC30" s="181"/>
      <c r="HD30" s="181"/>
      <c r="HE30" s="181"/>
      <c r="HF30" s="181"/>
      <c r="HG30" s="181"/>
      <c r="HH30" s="181"/>
      <c r="HI30" s="181"/>
      <c r="HJ30" s="181"/>
      <c r="HK30" s="181"/>
      <c r="HL30" s="181"/>
      <c r="HM30" s="181"/>
      <c r="HN30" s="181"/>
      <c r="HO30" s="181"/>
      <c r="HP30" s="181"/>
      <c r="HQ30" s="181"/>
      <c r="HR30" s="181"/>
      <c r="HS30" s="181"/>
      <c r="HT30" s="181"/>
      <c r="HU30" s="181"/>
      <c r="HV30" s="181"/>
      <c r="HW30" s="181"/>
      <c r="HX30" s="181"/>
      <c r="HY30" s="181"/>
      <c r="HZ30" s="181"/>
      <c r="IA30" s="181"/>
      <c r="IB30" s="181"/>
      <c r="IC30" s="181"/>
      <c r="ID30" s="181"/>
      <c r="IE30" s="181"/>
      <c r="IF30" s="181"/>
      <c r="IG30" s="181"/>
      <c r="IH30" s="181"/>
    </row>
    <row r="31" spans="1:242" s="182" customFormat="1" ht="16.5" customHeight="1">
      <c r="A31" s="209"/>
      <c r="B31" s="209"/>
      <c r="C31" s="209"/>
      <c r="D31" s="209"/>
      <c r="E31" s="14"/>
      <c r="F31" s="14"/>
      <c r="G31" s="14"/>
      <c r="H31" s="14"/>
      <c r="I31" s="14"/>
      <c r="J31" s="14"/>
      <c r="K31" s="181"/>
      <c r="L31" s="181"/>
      <c r="M31" s="181"/>
      <c r="N31" s="181"/>
      <c r="O31" s="181"/>
      <c r="P31" s="181"/>
      <c r="Q31" s="181"/>
      <c r="R31" s="181"/>
      <c r="S31" s="181"/>
      <c r="T31" s="181"/>
      <c r="U31" s="181"/>
      <c r="V31" s="181"/>
      <c r="W31" s="181"/>
      <c r="X31" s="181"/>
      <c r="Y31" s="181"/>
      <c r="Z31" s="181"/>
      <c r="AA31" s="181"/>
      <c r="AB31" s="181"/>
      <c r="AC31" s="181"/>
      <c r="AD31" s="181"/>
      <c r="AE31" s="181"/>
      <c r="AF31" s="181"/>
      <c r="AG31" s="181"/>
      <c r="AH31" s="181"/>
      <c r="AI31" s="181"/>
      <c r="AJ31" s="181"/>
      <c r="AK31" s="181"/>
      <c r="AL31" s="181"/>
      <c r="AM31" s="181"/>
      <c r="AN31" s="181"/>
      <c r="AO31" s="181"/>
      <c r="AP31" s="181"/>
      <c r="AQ31" s="181"/>
      <c r="AR31" s="181"/>
      <c r="AS31" s="181"/>
      <c r="AT31" s="181"/>
      <c r="AU31" s="181"/>
      <c r="AV31" s="181"/>
      <c r="AW31" s="181"/>
      <c r="AX31" s="181"/>
      <c r="AY31" s="181"/>
      <c r="AZ31" s="181"/>
      <c r="BA31" s="181"/>
      <c r="BB31" s="181"/>
      <c r="BC31" s="181"/>
      <c r="BD31" s="181"/>
      <c r="BE31" s="181"/>
      <c r="BF31" s="181"/>
      <c r="BG31" s="181"/>
      <c r="BH31" s="181"/>
      <c r="BI31" s="181"/>
      <c r="BJ31" s="181"/>
      <c r="BK31" s="181"/>
      <c r="BL31" s="181"/>
      <c r="BM31" s="181"/>
      <c r="BN31" s="181"/>
      <c r="BO31" s="181"/>
      <c r="BP31" s="181"/>
      <c r="BQ31" s="181"/>
      <c r="BR31" s="181"/>
      <c r="BS31" s="181"/>
      <c r="BT31" s="181"/>
      <c r="BU31" s="181"/>
      <c r="BV31" s="181"/>
      <c r="BW31" s="181"/>
      <c r="BX31" s="181"/>
      <c r="BY31" s="181"/>
      <c r="BZ31" s="181"/>
      <c r="CA31" s="181"/>
      <c r="CB31" s="181"/>
      <c r="CC31" s="181"/>
      <c r="CD31" s="181"/>
      <c r="CE31" s="181"/>
      <c r="CF31" s="181"/>
      <c r="CG31" s="181"/>
      <c r="CH31" s="181"/>
      <c r="CI31" s="181"/>
      <c r="CJ31" s="181"/>
      <c r="CK31" s="181"/>
      <c r="CL31" s="181"/>
      <c r="CM31" s="181"/>
      <c r="CN31" s="181"/>
      <c r="CO31" s="181"/>
      <c r="CP31" s="181"/>
      <c r="CQ31" s="181"/>
      <c r="CR31" s="181"/>
      <c r="CS31" s="181"/>
      <c r="CT31" s="181"/>
      <c r="CU31" s="181"/>
      <c r="CV31" s="181"/>
      <c r="CW31" s="181"/>
      <c r="CX31" s="181"/>
      <c r="CY31" s="181"/>
      <c r="CZ31" s="181"/>
      <c r="DA31" s="181"/>
      <c r="DB31" s="181"/>
      <c r="DC31" s="181"/>
      <c r="DD31" s="181"/>
      <c r="DE31" s="181"/>
      <c r="DF31" s="181"/>
      <c r="DG31" s="181"/>
      <c r="DH31" s="181"/>
      <c r="DI31" s="181"/>
      <c r="DJ31" s="181"/>
      <c r="DK31" s="181"/>
      <c r="DL31" s="181"/>
      <c r="DM31" s="181"/>
      <c r="DN31" s="181"/>
      <c r="DO31" s="181"/>
      <c r="DP31" s="181"/>
      <c r="DQ31" s="181"/>
      <c r="DR31" s="181"/>
      <c r="DS31" s="181"/>
      <c r="DT31" s="181"/>
      <c r="DU31" s="181"/>
      <c r="DV31" s="181"/>
      <c r="DW31" s="181"/>
      <c r="DX31" s="181"/>
      <c r="DY31" s="181"/>
      <c r="DZ31" s="181"/>
      <c r="EA31" s="181"/>
      <c r="EB31" s="181"/>
      <c r="EC31" s="181"/>
      <c r="ED31" s="181"/>
      <c r="EE31" s="181"/>
      <c r="EF31" s="181"/>
      <c r="EG31" s="181"/>
      <c r="EH31" s="181"/>
      <c r="EI31" s="181"/>
      <c r="EJ31" s="181"/>
      <c r="EK31" s="181"/>
      <c r="EL31" s="181"/>
      <c r="EM31" s="181"/>
      <c r="EN31" s="181"/>
      <c r="EO31" s="181"/>
      <c r="EP31" s="181"/>
      <c r="EQ31" s="181"/>
      <c r="ER31" s="181"/>
      <c r="ES31" s="181"/>
      <c r="ET31" s="181"/>
      <c r="EU31" s="181"/>
      <c r="EV31" s="181"/>
      <c r="EW31" s="181"/>
      <c r="EX31" s="181"/>
      <c r="EY31" s="181"/>
      <c r="EZ31" s="181"/>
      <c r="FA31" s="181"/>
      <c r="FB31" s="181"/>
      <c r="FC31" s="181"/>
      <c r="FD31" s="181"/>
      <c r="FE31" s="181"/>
      <c r="FF31" s="181"/>
      <c r="FG31" s="181"/>
      <c r="FH31" s="181"/>
      <c r="FI31" s="181"/>
      <c r="FJ31" s="181"/>
      <c r="FK31" s="181"/>
      <c r="FL31" s="181"/>
      <c r="FM31" s="181"/>
      <c r="FN31" s="181"/>
      <c r="FO31" s="181"/>
      <c r="FP31" s="181"/>
      <c r="FQ31" s="181"/>
      <c r="FR31" s="181"/>
      <c r="FS31" s="181"/>
      <c r="FT31" s="181"/>
      <c r="FU31" s="181"/>
      <c r="FV31" s="181"/>
      <c r="FW31" s="181"/>
      <c r="FX31" s="181"/>
      <c r="FY31" s="181"/>
      <c r="FZ31" s="181"/>
      <c r="GA31" s="181"/>
      <c r="GB31" s="181"/>
      <c r="GC31" s="181"/>
      <c r="GD31" s="181"/>
      <c r="GE31" s="181"/>
      <c r="GF31" s="181"/>
      <c r="GG31" s="181"/>
      <c r="GH31" s="181"/>
      <c r="GI31" s="181"/>
      <c r="GJ31" s="181"/>
      <c r="GK31" s="181"/>
      <c r="GL31" s="181"/>
      <c r="GM31" s="181"/>
      <c r="GN31" s="181"/>
      <c r="GO31" s="181"/>
      <c r="GP31" s="181"/>
      <c r="GQ31" s="181"/>
      <c r="GR31" s="181"/>
      <c r="GS31" s="181"/>
      <c r="GT31" s="181"/>
      <c r="GU31" s="181"/>
      <c r="GV31" s="181"/>
      <c r="GW31" s="181"/>
      <c r="GX31" s="181"/>
      <c r="GY31" s="181"/>
      <c r="GZ31" s="181"/>
      <c r="HA31" s="181"/>
      <c r="HB31" s="181"/>
      <c r="HC31" s="181"/>
      <c r="HD31" s="181"/>
      <c r="HE31" s="181"/>
      <c r="HF31" s="181"/>
      <c r="HG31" s="181"/>
      <c r="HH31" s="181"/>
      <c r="HI31" s="181"/>
      <c r="HJ31" s="181"/>
      <c r="HK31" s="181"/>
      <c r="HL31" s="181"/>
      <c r="HM31" s="181"/>
      <c r="HN31" s="181"/>
      <c r="HO31" s="181"/>
      <c r="HP31" s="181"/>
      <c r="HQ31" s="181"/>
      <c r="HR31" s="181"/>
      <c r="HS31" s="181"/>
      <c r="HT31" s="181"/>
      <c r="HU31" s="181"/>
      <c r="HV31" s="181"/>
      <c r="HW31" s="181"/>
      <c r="HX31" s="181"/>
      <c r="HY31" s="181"/>
      <c r="HZ31" s="181"/>
      <c r="IA31" s="181"/>
      <c r="IB31" s="181"/>
      <c r="IC31" s="181"/>
      <c r="ID31" s="181"/>
      <c r="IE31" s="181"/>
      <c r="IF31" s="181"/>
      <c r="IG31" s="181"/>
      <c r="IH31" s="181"/>
    </row>
    <row r="32" spans="1:242" s="182" customFormat="1" ht="16.5" customHeight="1">
      <c r="A32" s="135" t="s">
        <v>206</v>
      </c>
      <c r="B32" s="135"/>
      <c r="C32" s="135"/>
      <c r="D32" s="135"/>
      <c r="E32" s="14"/>
      <c r="F32" s="14"/>
      <c r="G32" s="14"/>
      <c r="H32" s="14"/>
      <c r="I32" s="14"/>
      <c r="J32" s="14"/>
      <c r="K32" s="181"/>
      <c r="L32" s="181"/>
      <c r="M32" s="181"/>
      <c r="N32" s="181"/>
      <c r="O32" s="181"/>
      <c r="P32" s="181"/>
      <c r="Q32" s="181"/>
      <c r="R32" s="181"/>
      <c r="S32" s="181"/>
      <c r="T32" s="181"/>
      <c r="U32" s="181"/>
      <c r="V32" s="181"/>
      <c r="W32" s="181"/>
      <c r="X32" s="181"/>
      <c r="Y32" s="181"/>
      <c r="Z32" s="181"/>
      <c r="AA32" s="181"/>
      <c r="AB32" s="181"/>
      <c r="AC32" s="181"/>
      <c r="AD32" s="181"/>
      <c r="AE32" s="181"/>
      <c r="AF32" s="181"/>
      <c r="AG32" s="181"/>
      <c r="AH32" s="181"/>
      <c r="AI32" s="181"/>
      <c r="AJ32" s="181"/>
      <c r="AK32" s="181"/>
      <c r="AL32" s="181"/>
      <c r="AM32" s="181"/>
      <c r="AN32" s="181"/>
      <c r="AO32" s="181"/>
      <c r="AP32" s="181"/>
      <c r="AQ32" s="181"/>
      <c r="AR32" s="181"/>
      <c r="AS32" s="181"/>
      <c r="AT32" s="181"/>
      <c r="AU32" s="181"/>
      <c r="AV32" s="181"/>
      <c r="AW32" s="181"/>
      <c r="AX32" s="181"/>
      <c r="AY32" s="181"/>
      <c r="AZ32" s="181"/>
      <c r="BA32" s="181"/>
      <c r="BB32" s="181"/>
      <c r="BC32" s="181"/>
      <c r="BD32" s="181"/>
      <c r="BE32" s="181"/>
      <c r="BF32" s="181"/>
      <c r="BG32" s="181"/>
      <c r="BH32" s="181"/>
      <c r="BI32" s="181"/>
      <c r="BJ32" s="181"/>
      <c r="BK32" s="181"/>
      <c r="BL32" s="181"/>
      <c r="BM32" s="181"/>
      <c r="BN32" s="181"/>
      <c r="BO32" s="181"/>
      <c r="BP32" s="181"/>
      <c r="BQ32" s="181"/>
      <c r="BR32" s="181"/>
      <c r="BS32" s="181"/>
      <c r="BT32" s="181"/>
      <c r="BU32" s="181"/>
      <c r="BV32" s="181"/>
      <c r="BW32" s="181"/>
      <c r="BX32" s="181"/>
      <c r="BY32" s="181"/>
      <c r="BZ32" s="181"/>
      <c r="CA32" s="181"/>
      <c r="CB32" s="181"/>
      <c r="CC32" s="181"/>
      <c r="CD32" s="181"/>
      <c r="CE32" s="181"/>
      <c r="CF32" s="181"/>
      <c r="CG32" s="181"/>
      <c r="CH32" s="181"/>
      <c r="CI32" s="181"/>
      <c r="CJ32" s="181"/>
      <c r="CK32" s="181"/>
      <c r="CL32" s="181"/>
      <c r="CM32" s="181"/>
      <c r="CN32" s="181"/>
      <c r="CO32" s="181"/>
      <c r="CP32" s="181"/>
      <c r="CQ32" s="181"/>
      <c r="CR32" s="181"/>
      <c r="CS32" s="181"/>
      <c r="CT32" s="181"/>
      <c r="CU32" s="181"/>
      <c r="CV32" s="181"/>
      <c r="CW32" s="181"/>
      <c r="CX32" s="181"/>
      <c r="CY32" s="181"/>
      <c r="CZ32" s="181"/>
      <c r="DA32" s="181"/>
      <c r="DB32" s="181"/>
      <c r="DC32" s="181"/>
      <c r="DD32" s="181"/>
      <c r="DE32" s="181"/>
      <c r="DF32" s="181"/>
      <c r="DG32" s="181"/>
      <c r="DH32" s="181"/>
      <c r="DI32" s="181"/>
      <c r="DJ32" s="181"/>
      <c r="DK32" s="181"/>
      <c r="DL32" s="181"/>
      <c r="DM32" s="181"/>
      <c r="DN32" s="181"/>
      <c r="DO32" s="181"/>
      <c r="DP32" s="181"/>
      <c r="DQ32" s="181"/>
      <c r="DR32" s="181"/>
      <c r="DS32" s="181"/>
      <c r="DT32" s="181"/>
      <c r="DU32" s="181"/>
      <c r="DV32" s="181"/>
      <c r="DW32" s="181"/>
      <c r="DX32" s="181"/>
      <c r="DY32" s="181"/>
      <c r="DZ32" s="181"/>
      <c r="EA32" s="181"/>
      <c r="EB32" s="181"/>
      <c r="EC32" s="181"/>
      <c r="ED32" s="181"/>
      <c r="EE32" s="181"/>
      <c r="EF32" s="181"/>
      <c r="EG32" s="181"/>
      <c r="EH32" s="181"/>
      <c r="EI32" s="181"/>
      <c r="EJ32" s="181"/>
      <c r="EK32" s="181"/>
      <c r="EL32" s="181"/>
      <c r="EM32" s="181"/>
      <c r="EN32" s="181"/>
      <c r="EO32" s="181"/>
      <c r="EP32" s="181"/>
      <c r="EQ32" s="181"/>
      <c r="ER32" s="181"/>
      <c r="ES32" s="181"/>
      <c r="ET32" s="181"/>
      <c r="EU32" s="181"/>
      <c r="EV32" s="181"/>
      <c r="EW32" s="181"/>
      <c r="EX32" s="181"/>
      <c r="EY32" s="181"/>
      <c r="EZ32" s="181"/>
      <c r="FA32" s="181"/>
      <c r="FB32" s="181"/>
      <c r="FC32" s="181"/>
      <c r="FD32" s="181"/>
      <c r="FE32" s="181"/>
      <c r="FF32" s="181"/>
      <c r="FG32" s="181"/>
      <c r="FH32" s="181"/>
      <c r="FI32" s="181"/>
      <c r="FJ32" s="181"/>
      <c r="FK32" s="181"/>
      <c r="FL32" s="181"/>
      <c r="FM32" s="181"/>
      <c r="FN32" s="181"/>
      <c r="FO32" s="181"/>
      <c r="FP32" s="181"/>
      <c r="FQ32" s="181"/>
      <c r="FR32" s="181"/>
      <c r="FS32" s="181"/>
      <c r="FT32" s="181"/>
      <c r="FU32" s="181"/>
      <c r="FV32" s="181"/>
      <c r="FW32" s="181"/>
      <c r="FX32" s="181"/>
      <c r="FY32" s="181"/>
      <c r="FZ32" s="181"/>
      <c r="GA32" s="181"/>
      <c r="GB32" s="181"/>
      <c r="GC32" s="181"/>
      <c r="GD32" s="181"/>
      <c r="GE32" s="181"/>
      <c r="GF32" s="181"/>
      <c r="GG32" s="181"/>
      <c r="GH32" s="181"/>
      <c r="GI32" s="181"/>
      <c r="GJ32" s="181"/>
      <c r="GK32" s="181"/>
      <c r="GL32" s="181"/>
      <c r="GM32" s="181"/>
      <c r="GN32" s="181"/>
      <c r="GO32" s="181"/>
      <c r="GP32" s="181"/>
      <c r="GQ32" s="181"/>
      <c r="GR32" s="181"/>
      <c r="GS32" s="181"/>
      <c r="GT32" s="181"/>
      <c r="GU32" s="181"/>
      <c r="GV32" s="181"/>
      <c r="GW32" s="181"/>
      <c r="GX32" s="181"/>
      <c r="GY32" s="181"/>
      <c r="GZ32" s="181"/>
      <c r="HA32" s="181"/>
      <c r="HB32" s="181"/>
      <c r="HC32" s="181"/>
      <c r="HD32" s="181"/>
      <c r="HE32" s="181"/>
      <c r="HF32" s="181"/>
      <c r="HG32" s="181"/>
      <c r="HH32" s="181"/>
      <c r="HI32" s="181"/>
      <c r="HJ32" s="181"/>
      <c r="HK32" s="181"/>
      <c r="HL32" s="181"/>
      <c r="HM32" s="181"/>
      <c r="HN32" s="181"/>
      <c r="HO32" s="181"/>
      <c r="HP32" s="181"/>
      <c r="HQ32" s="181"/>
      <c r="HR32" s="181"/>
      <c r="HS32" s="181"/>
      <c r="HT32" s="181"/>
      <c r="HU32" s="181"/>
      <c r="HV32" s="181"/>
      <c r="HW32" s="181"/>
      <c r="HX32" s="181"/>
      <c r="HY32" s="181"/>
      <c r="HZ32" s="181"/>
      <c r="IA32" s="181"/>
      <c r="IB32" s="181"/>
      <c r="IC32" s="181"/>
      <c r="ID32" s="181"/>
      <c r="IE32" s="181"/>
      <c r="IF32" s="181"/>
      <c r="IG32" s="181"/>
      <c r="IH32" s="181"/>
    </row>
    <row r="33" spans="1:242" s="182" customFormat="1" ht="16.5" customHeight="1">
      <c r="A33" s="209"/>
      <c r="B33" s="209"/>
      <c r="C33" s="209"/>
      <c r="D33" s="758"/>
      <c r="E33" s="14"/>
      <c r="F33" s="14"/>
      <c r="G33" s="14"/>
      <c r="H33" s="14"/>
      <c r="I33" s="14"/>
      <c r="J33" s="14"/>
      <c r="K33" s="181"/>
      <c r="L33" s="181"/>
      <c r="M33" s="181"/>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L33" s="181"/>
      <c r="AM33" s="181"/>
      <c r="AN33" s="181"/>
      <c r="AO33" s="181"/>
      <c r="AP33" s="181"/>
      <c r="AQ33" s="181"/>
      <c r="AR33" s="181"/>
      <c r="AS33" s="181"/>
      <c r="AT33" s="181"/>
      <c r="AU33" s="181"/>
      <c r="AV33" s="181"/>
      <c r="AW33" s="181"/>
      <c r="AX33" s="181"/>
      <c r="AY33" s="181"/>
      <c r="AZ33" s="181"/>
      <c r="BA33" s="181"/>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1"/>
      <c r="BY33" s="181"/>
      <c r="BZ33" s="181"/>
      <c r="CA33" s="181"/>
      <c r="CB33" s="181"/>
      <c r="CC33" s="181"/>
      <c r="CD33" s="181"/>
      <c r="CE33" s="181"/>
      <c r="CF33" s="181"/>
      <c r="CG33" s="181"/>
      <c r="CH33" s="181"/>
      <c r="CI33" s="181"/>
      <c r="CJ33" s="181"/>
      <c r="CK33" s="181"/>
      <c r="CL33" s="181"/>
      <c r="CM33" s="181"/>
      <c r="CN33" s="181"/>
      <c r="CO33" s="181"/>
      <c r="CP33" s="181"/>
      <c r="CQ33" s="181"/>
      <c r="CR33" s="181"/>
      <c r="CS33" s="181"/>
      <c r="CT33" s="181"/>
      <c r="CU33" s="181"/>
      <c r="CV33" s="181"/>
      <c r="CW33" s="181"/>
      <c r="CX33" s="181"/>
      <c r="CY33" s="181"/>
      <c r="CZ33" s="181"/>
      <c r="DA33" s="181"/>
      <c r="DB33" s="181"/>
      <c r="DC33" s="181"/>
      <c r="DD33" s="181"/>
      <c r="DE33" s="181"/>
      <c r="DF33" s="181"/>
      <c r="DG33" s="181"/>
      <c r="DH33" s="181"/>
      <c r="DI33" s="181"/>
      <c r="DJ33" s="181"/>
      <c r="DK33" s="181"/>
      <c r="DL33" s="181"/>
      <c r="DM33" s="181"/>
      <c r="DN33" s="181"/>
      <c r="DO33" s="181"/>
      <c r="DP33" s="181"/>
      <c r="DQ33" s="181"/>
      <c r="DR33" s="181"/>
      <c r="DS33" s="181"/>
      <c r="DT33" s="181"/>
      <c r="DU33" s="181"/>
      <c r="DV33" s="181"/>
      <c r="DW33" s="181"/>
      <c r="DX33" s="181"/>
      <c r="DY33" s="181"/>
      <c r="DZ33" s="181"/>
      <c r="EA33" s="181"/>
      <c r="EB33" s="181"/>
      <c r="EC33" s="181"/>
      <c r="ED33" s="181"/>
      <c r="EE33" s="181"/>
      <c r="EF33" s="181"/>
      <c r="EG33" s="181"/>
      <c r="EH33" s="181"/>
      <c r="EI33" s="181"/>
      <c r="EJ33" s="181"/>
      <c r="EK33" s="181"/>
      <c r="EL33" s="181"/>
      <c r="EM33" s="181"/>
      <c r="EN33" s="181"/>
      <c r="EO33" s="181"/>
      <c r="EP33" s="181"/>
      <c r="EQ33" s="181"/>
      <c r="ER33" s="181"/>
      <c r="ES33" s="181"/>
      <c r="ET33" s="181"/>
      <c r="EU33" s="181"/>
      <c r="EV33" s="181"/>
      <c r="EW33" s="181"/>
      <c r="EX33" s="181"/>
      <c r="EY33" s="181"/>
      <c r="EZ33" s="181"/>
      <c r="FA33" s="181"/>
      <c r="FB33" s="181"/>
      <c r="FC33" s="181"/>
      <c r="FD33" s="181"/>
      <c r="FE33" s="181"/>
      <c r="FF33" s="181"/>
      <c r="FG33" s="181"/>
      <c r="FH33" s="181"/>
      <c r="FI33" s="181"/>
      <c r="FJ33" s="181"/>
      <c r="FK33" s="181"/>
      <c r="FL33" s="181"/>
      <c r="FM33" s="181"/>
      <c r="FN33" s="181"/>
      <c r="FO33" s="181"/>
      <c r="FP33" s="181"/>
      <c r="FQ33" s="181"/>
      <c r="FR33" s="181"/>
      <c r="FS33" s="181"/>
      <c r="FT33" s="181"/>
      <c r="FU33" s="181"/>
      <c r="FV33" s="181"/>
      <c r="FW33" s="181"/>
      <c r="FX33" s="181"/>
      <c r="FY33" s="181"/>
      <c r="FZ33" s="181"/>
      <c r="GA33" s="181"/>
      <c r="GB33" s="181"/>
      <c r="GC33" s="181"/>
      <c r="GD33" s="181"/>
      <c r="GE33" s="181"/>
      <c r="GF33" s="181"/>
      <c r="GG33" s="181"/>
      <c r="GH33" s="181"/>
      <c r="GI33" s="181"/>
      <c r="GJ33" s="181"/>
      <c r="GK33" s="181"/>
      <c r="GL33" s="181"/>
      <c r="GM33" s="181"/>
      <c r="GN33" s="181"/>
      <c r="GO33" s="181"/>
      <c r="GP33" s="181"/>
      <c r="GQ33" s="181"/>
      <c r="GR33" s="181"/>
      <c r="GS33" s="181"/>
      <c r="GT33" s="181"/>
      <c r="GU33" s="181"/>
      <c r="GV33" s="181"/>
      <c r="GW33" s="181"/>
      <c r="GX33" s="181"/>
      <c r="GY33" s="181"/>
      <c r="GZ33" s="181"/>
      <c r="HA33" s="181"/>
      <c r="HB33" s="181"/>
      <c r="HC33" s="181"/>
      <c r="HD33" s="181"/>
      <c r="HE33" s="181"/>
      <c r="HF33" s="181"/>
      <c r="HG33" s="181"/>
      <c r="HH33" s="181"/>
      <c r="HI33" s="181"/>
      <c r="HJ33" s="181"/>
      <c r="HK33" s="181"/>
      <c r="HL33" s="181"/>
      <c r="HM33" s="181"/>
      <c r="HN33" s="181"/>
      <c r="HO33" s="181"/>
      <c r="HP33" s="181"/>
      <c r="HQ33" s="181"/>
      <c r="HR33" s="181"/>
      <c r="HS33" s="181"/>
      <c r="HT33" s="181"/>
      <c r="HU33" s="181"/>
      <c r="HV33" s="181"/>
      <c r="HW33" s="181"/>
      <c r="HX33" s="181"/>
      <c r="HY33" s="181"/>
      <c r="HZ33" s="181"/>
      <c r="IA33" s="181"/>
      <c r="IB33" s="181"/>
      <c r="IC33" s="181"/>
      <c r="ID33" s="181"/>
      <c r="IE33" s="181"/>
      <c r="IF33" s="181"/>
      <c r="IG33" s="181"/>
      <c r="IH33" s="181"/>
    </row>
    <row r="34" spans="1:242" s="182" customFormat="1" ht="71.25" customHeight="1">
      <c r="A34" s="869" t="s">
        <v>1000</v>
      </c>
      <c r="B34" s="869"/>
      <c r="C34" s="869"/>
      <c r="D34" s="869"/>
      <c r="E34" s="869"/>
      <c r="F34" s="869"/>
      <c r="G34" s="869"/>
      <c r="H34" s="869"/>
      <c r="I34" s="869"/>
      <c r="J34" s="869"/>
      <c r="K34" s="181"/>
      <c r="L34" s="181"/>
      <c r="M34" s="181"/>
      <c r="N34" s="181"/>
      <c r="O34" s="181"/>
      <c r="P34" s="181"/>
      <c r="Q34" s="181"/>
      <c r="R34" s="181"/>
      <c r="S34" s="181"/>
      <c r="T34" s="181"/>
      <c r="U34" s="181"/>
      <c r="V34" s="181"/>
      <c r="W34" s="181"/>
      <c r="X34" s="181"/>
      <c r="Y34" s="181"/>
      <c r="Z34" s="181"/>
      <c r="AA34" s="181"/>
      <c r="AB34" s="181"/>
      <c r="AC34" s="181"/>
      <c r="AD34" s="181"/>
      <c r="AE34" s="181"/>
      <c r="AF34" s="181"/>
      <c r="AG34" s="181"/>
      <c r="AH34" s="181"/>
      <c r="AI34" s="181"/>
      <c r="AJ34" s="181"/>
      <c r="AK34" s="181"/>
      <c r="AL34" s="181"/>
      <c r="AM34" s="181"/>
      <c r="AN34" s="181"/>
      <c r="AO34" s="181"/>
      <c r="AP34" s="181"/>
      <c r="AQ34" s="181"/>
      <c r="AR34" s="181"/>
      <c r="AS34" s="181"/>
      <c r="AT34" s="181"/>
      <c r="AU34" s="181"/>
      <c r="AV34" s="181"/>
      <c r="AW34" s="181"/>
      <c r="AX34" s="181"/>
      <c r="AY34" s="181"/>
      <c r="AZ34" s="181"/>
      <c r="BA34" s="181"/>
      <c r="BB34" s="181"/>
      <c r="BC34" s="181"/>
      <c r="BD34" s="181"/>
      <c r="BE34" s="181"/>
      <c r="BF34" s="181"/>
      <c r="BG34" s="181"/>
      <c r="BH34" s="181"/>
      <c r="BI34" s="181"/>
      <c r="BJ34" s="181"/>
      <c r="BK34" s="181"/>
      <c r="BL34" s="181"/>
      <c r="BM34" s="181"/>
      <c r="BN34" s="181"/>
      <c r="BO34" s="181"/>
      <c r="BP34" s="181"/>
      <c r="BQ34" s="181"/>
      <c r="BR34" s="181"/>
      <c r="BS34" s="181"/>
      <c r="BT34" s="181"/>
      <c r="BU34" s="181"/>
      <c r="BV34" s="181"/>
      <c r="BW34" s="181"/>
      <c r="BX34" s="181"/>
      <c r="BY34" s="181"/>
      <c r="BZ34" s="181"/>
      <c r="CA34" s="181"/>
      <c r="CB34" s="181"/>
      <c r="CC34" s="181"/>
      <c r="CD34" s="181"/>
      <c r="CE34" s="181"/>
      <c r="CF34" s="181"/>
      <c r="CG34" s="181"/>
      <c r="CH34" s="181"/>
      <c r="CI34" s="181"/>
      <c r="CJ34" s="181"/>
      <c r="CK34" s="181"/>
      <c r="CL34" s="181"/>
      <c r="CM34" s="181"/>
      <c r="CN34" s="181"/>
      <c r="CO34" s="181"/>
      <c r="CP34" s="181"/>
      <c r="CQ34" s="181"/>
      <c r="CR34" s="181"/>
      <c r="CS34" s="181"/>
      <c r="CT34" s="181"/>
      <c r="CU34" s="181"/>
      <c r="CV34" s="181"/>
      <c r="CW34" s="181"/>
      <c r="CX34" s="181"/>
      <c r="CY34" s="181"/>
      <c r="CZ34" s="181"/>
      <c r="DA34" s="181"/>
      <c r="DB34" s="181"/>
      <c r="DC34" s="181"/>
      <c r="DD34" s="181"/>
      <c r="DE34" s="181"/>
      <c r="DF34" s="181"/>
      <c r="DG34" s="181"/>
      <c r="DH34" s="181"/>
      <c r="DI34" s="181"/>
      <c r="DJ34" s="181"/>
      <c r="DK34" s="181"/>
      <c r="DL34" s="181"/>
      <c r="DM34" s="181"/>
      <c r="DN34" s="181"/>
      <c r="DO34" s="181"/>
      <c r="DP34" s="181"/>
      <c r="DQ34" s="181"/>
      <c r="DR34" s="181"/>
      <c r="DS34" s="181"/>
      <c r="DT34" s="181"/>
      <c r="DU34" s="181"/>
      <c r="DV34" s="181"/>
      <c r="DW34" s="181"/>
      <c r="DX34" s="181"/>
      <c r="DY34" s="181"/>
      <c r="DZ34" s="181"/>
      <c r="EA34" s="181"/>
      <c r="EB34" s="181"/>
      <c r="EC34" s="181"/>
      <c r="ED34" s="181"/>
      <c r="EE34" s="181"/>
      <c r="EF34" s="181"/>
      <c r="EG34" s="181"/>
      <c r="EH34" s="181"/>
      <c r="EI34" s="181"/>
      <c r="EJ34" s="181"/>
      <c r="EK34" s="181"/>
      <c r="EL34" s="181"/>
      <c r="EM34" s="181"/>
      <c r="EN34" s="181"/>
      <c r="EO34" s="181"/>
      <c r="EP34" s="181"/>
      <c r="EQ34" s="181"/>
      <c r="ER34" s="181"/>
      <c r="ES34" s="181"/>
      <c r="ET34" s="181"/>
      <c r="EU34" s="181"/>
      <c r="EV34" s="181"/>
      <c r="EW34" s="181"/>
      <c r="EX34" s="181"/>
      <c r="EY34" s="181"/>
      <c r="EZ34" s="181"/>
      <c r="FA34" s="181"/>
      <c r="FB34" s="181"/>
      <c r="FC34" s="181"/>
      <c r="FD34" s="181"/>
      <c r="FE34" s="181"/>
      <c r="FF34" s="181"/>
      <c r="FG34" s="181"/>
      <c r="FH34" s="181"/>
      <c r="FI34" s="181"/>
      <c r="FJ34" s="181"/>
      <c r="FK34" s="181"/>
      <c r="FL34" s="181"/>
      <c r="FM34" s="181"/>
      <c r="FN34" s="181"/>
      <c r="FO34" s="181"/>
      <c r="FP34" s="181"/>
      <c r="FQ34" s="181"/>
      <c r="FR34" s="181"/>
      <c r="FS34" s="181"/>
      <c r="FT34" s="181"/>
      <c r="FU34" s="181"/>
      <c r="FV34" s="181"/>
      <c r="FW34" s="181"/>
      <c r="FX34" s="181"/>
      <c r="FY34" s="181"/>
      <c r="FZ34" s="181"/>
      <c r="GA34" s="181"/>
      <c r="GB34" s="181"/>
      <c r="GC34" s="181"/>
      <c r="GD34" s="181"/>
      <c r="GE34" s="181"/>
      <c r="GF34" s="181"/>
      <c r="GG34" s="181"/>
      <c r="GH34" s="181"/>
      <c r="GI34" s="181"/>
      <c r="GJ34" s="181"/>
      <c r="GK34" s="181"/>
      <c r="GL34" s="181"/>
      <c r="GM34" s="181"/>
      <c r="GN34" s="181"/>
      <c r="GO34" s="181"/>
      <c r="GP34" s="181"/>
      <c r="GQ34" s="181"/>
      <c r="GR34" s="181"/>
      <c r="GS34" s="181"/>
      <c r="GT34" s="181"/>
      <c r="GU34" s="181"/>
      <c r="GV34" s="181"/>
      <c r="GW34" s="181"/>
      <c r="GX34" s="181"/>
      <c r="GY34" s="181"/>
      <c r="GZ34" s="181"/>
      <c r="HA34" s="181"/>
      <c r="HB34" s="181"/>
      <c r="HC34" s="181"/>
      <c r="HD34" s="181"/>
      <c r="HE34" s="181"/>
      <c r="HF34" s="181"/>
      <c r="HG34" s="181"/>
      <c r="HH34" s="181"/>
      <c r="HI34" s="181"/>
      <c r="HJ34" s="181"/>
      <c r="HK34" s="181"/>
      <c r="HL34" s="181"/>
      <c r="HM34" s="181"/>
      <c r="HN34" s="181"/>
      <c r="HO34" s="181"/>
      <c r="HP34" s="181"/>
      <c r="HQ34" s="181"/>
      <c r="HR34" s="181"/>
      <c r="HS34" s="181"/>
      <c r="HT34" s="181"/>
      <c r="HU34" s="181"/>
      <c r="HV34" s="181"/>
      <c r="HW34" s="181"/>
      <c r="HX34" s="181"/>
      <c r="HY34" s="181"/>
      <c r="HZ34" s="181"/>
      <c r="IA34" s="181"/>
      <c r="IB34" s="181"/>
      <c r="IC34" s="181"/>
      <c r="ID34" s="181"/>
      <c r="IE34" s="181"/>
      <c r="IF34" s="181"/>
      <c r="IG34" s="181"/>
      <c r="IH34" s="181"/>
    </row>
    <row r="35" spans="1:242" s="182" customFormat="1" ht="16.5" customHeight="1">
      <c r="A35" s="209"/>
      <c r="B35" s="209"/>
      <c r="C35" s="209"/>
      <c r="D35" s="209"/>
      <c r="E35" s="14"/>
      <c r="F35" s="14"/>
      <c r="G35" s="14"/>
      <c r="H35" s="14"/>
      <c r="I35" s="14"/>
      <c r="J35" s="14"/>
      <c r="K35" s="181"/>
      <c r="L35" s="181"/>
      <c r="M35" s="181"/>
      <c r="N35" s="181"/>
      <c r="O35" s="181"/>
      <c r="P35" s="181"/>
      <c r="Q35" s="181"/>
      <c r="R35" s="181"/>
      <c r="S35" s="181"/>
      <c r="T35" s="181"/>
      <c r="U35" s="181"/>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1"/>
      <c r="AS35" s="181"/>
      <c r="AT35" s="181"/>
      <c r="AU35" s="181"/>
      <c r="AV35" s="181"/>
      <c r="AW35" s="181"/>
      <c r="AX35" s="181"/>
      <c r="AY35" s="181"/>
      <c r="AZ35" s="181"/>
      <c r="BA35" s="181"/>
      <c r="BB35" s="181"/>
      <c r="BC35" s="181"/>
      <c r="BD35" s="181"/>
      <c r="BE35" s="181"/>
      <c r="BF35" s="181"/>
      <c r="BG35" s="181"/>
      <c r="BH35" s="181"/>
      <c r="BI35" s="181"/>
      <c r="BJ35" s="181"/>
      <c r="BK35" s="181"/>
      <c r="BL35" s="181"/>
      <c r="BM35" s="181"/>
      <c r="BN35" s="181"/>
      <c r="BO35" s="181"/>
      <c r="BP35" s="181"/>
      <c r="BQ35" s="181"/>
      <c r="BR35" s="181"/>
      <c r="BS35" s="181"/>
      <c r="BT35" s="181"/>
      <c r="BU35" s="181"/>
      <c r="BV35" s="181"/>
      <c r="BW35" s="181"/>
      <c r="BX35" s="181"/>
      <c r="BY35" s="181"/>
      <c r="BZ35" s="181"/>
      <c r="CA35" s="181"/>
      <c r="CB35" s="181"/>
      <c r="CC35" s="181"/>
      <c r="CD35" s="181"/>
      <c r="CE35" s="181"/>
      <c r="CF35" s="181"/>
      <c r="CG35" s="181"/>
      <c r="CH35" s="181"/>
      <c r="CI35" s="181"/>
      <c r="CJ35" s="181"/>
      <c r="CK35" s="181"/>
      <c r="CL35" s="181"/>
      <c r="CM35" s="181"/>
      <c r="CN35" s="181"/>
      <c r="CO35" s="181"/>
      <c r="CP35" s="181"/>
      <c r="CQ35" s="181"/>
      <c r="CR35" s="181"/>
      <c r="CS35" s="181"/>
      <c r="CT35" s="181"/>
      <c r="CU35" s="181"/>
      <c r="CV35" s="181"/>
      <c r="CW35" s="181"/>
      <c r="CX35" s="181"/>
      <c r="CY35" s="181"/>
      <c r="CZ35" s="181"/>
      <c r="DA35" s="181"/>
      <c r="DB35" s="181"/>
      <c r="DC35" s="181"/>
      <c r="DD35" s="181"/>
      <c r="DE35" s="181"/>
      <c r="DF35" s="181"/>
      <c r="DG35" s="181"/>
      <c r="DH35" s="181"/>
      <c r="DI35" s="181"/>
      <c r="DJ35" s="181"/>
      <c r="DK35" s="181"/>
      <c r="DL35" s="181"/>
      <c r="DM35" s="181"/>
      <c r="DN35" s="181"/>
      <c r="DO35" s="181"/>
      <c r="DP35" s="181"/>
      <c r="DQ35" s="181"/>
      <c r="DR35" s="181"/>
      <c r="DS35" s="181"/>
      <c r="DT35" s="181"/>
      <c r="DU35" s="181"/>
      <c r="DV35" s="181"/>
      <c r="DW35" s="181"/>
      <c r="DX35" s="181"/>
      <c r="DY35" s="181"/>
      <c r="DZ35" s="181"/>
      <c r="EA35" s="181"/>
      <c r="EB35" s="181"/>
      <c r="EC35" s="181"/>
      <c r="ED35" s="181"/>
      <c r="EE35" s="181"/>
      <c r="EF35" s="181"/>
      <c r="EG35" s="181"/>
      <c r="EH35" s="181"/>
      <c r="EI35" s="181"/>
      <c r="EJ35" s="181"/>
      <c r="EK35" s="181"/>
      <c r="EL35" s="181"/>
      <c r="EM35" s="181"/>
      <c r="EN35" s="181"/>
      <c r="EO35" s="181"/>
      <c r="EP35" s="181"/>
      <c r="EQ35" s="181"/>
      <c r="ER35" s="181"/>
      <c r="ES35" s="181"/>
      <c r="ET35" s="181"/>
      <c r="EU35" s="181"/>
      <c r="EV35" s="181"/>
      <c r="EW35" s="181"/>
      <c r="EX35" s="181"/>
      <c r="EY35" s="181"/>
      <c r="EZ35" s="181"/>
      <c r="FA35" s="181"/>
      <c r="FB35" s="181"/>
      <c r="FC35" s="181"/>
      <c r="FD35" s="181"/>
      <c r="FE35" s="181"/>
      <c r="FF35" s="181"/>
      <c r="FG35" s="181"/>
      <c r="FH35" s="181"/>
      <c r="FI35" s="181"/>
      <c r="FJ35" s="181"/>
      <c r="FK35" s="181"/>
      <c r="FL35" s="181"/>
      <c r="FM35" s="181"/>
      <c r="FN35" s="181"/>
      <c r="FO35" s="181"/>
      <c r="FP35" s="181"/>
      <c r="FQ35" s="181"/>
      <c r="FR35" s="181"/>
      <c r="FS35" s="181"/>
      <c r="FT35" s="181"/>
      <c r="FU35" s="181"/>
      <c r="FV35" s="181"/>
      <c r="FW35" s="181"/>
      <c r="FX35" s="181"/>
      <c r="FY35" s="181"/>
      <c r="FZ35" s="181"/>
      <c r="GA35" s="181"/>
      <c r="GB35" s="181"/>
      <c r="GC35" s="181"/>
      <c r="GD35" s="181"/>
      <c r="GE35" s="181"/>
      <c r="GF35" s="181"/>
      <c r="GG35" s="181"/>
      <c r="GH35" s="181"/>
      <c r="GI35" s="181"/>
      <c r="GJ35" s="181"/>
      <c r="GK35" s="181"/>
      <c r="GL35" s="181"/>
      <c r="GM35" s="181"/>
      <c r="GN35" s="181"/>
      <c r="GO35" s="181"/>
      <c r="GP35" s="181"/>
      <c r="GQ35" s="181"/>
      <c r="GR35" s="181"/>
      <c r="GS35" s="181"/>
      <c r="GT35" s="181"/>
      <c r="GU35" s="181"/>
      <c r="GV35" s="181"/>
      <c r="GW35" s="181"/>
      <c r="GX35" s="181"/>
      <c r="GY35" s="181"/>
      <c r="GZ35" s="181"/>
      <c r="HA35" s="181"/>
      <c r="HB35" s="181"/>
      <c r="HC35" s="181"/>
      <c r="HD35" s="181"/>
      <c r="HE35" s="181"/>
      <c r="HF35" s="181"/>
      <c r="HG35" s="181"/>
      <c r="HH35" s="181"/>
      <c r="HI35" s="181"/>
      <c r="HJ35" s="181"/>
      <c r="HK35" s="181"/>
      <c r="HL35" s="181"/>
      <c r="HM35" s="181"/>
      <c r="HN35" s="181"/>
      <c r="HO35" s="181"/>
      <c r="HP35" s="181"/>
      <c r="HQ35" s="181"/>
      <c r="HR35" s="181"/>
      <c r="HS35" s="181"/>
      <c r="HT35" s="181"/>
      <c r="HU35" s="181"/>
      <c r="HV35" s="181"/>
      <c r="HW35" s="181"/>
      <c r="HX35" s="181"/>
      <c r="HY35" s="181"/>
      <c r="HZ35" s="181"/>
      <c r="IA35" s="181"/>
      <c r="IB35" s="181"/>
      <c r="IC35" s="181"/>
      <c r="ID35" s="181"/>
      <c r="IE35" s="181"/>
      <c r="IF35" s="181"/>
      <c r="IG35" s="181"/>
      <c r="IH35" s="181"/>
    </row>
    <row r="36" spans="1:242" s="182" customFormat="1" ht="16.5" customHeight="1">
      <c r="A36" s="135" t="s">
        <v>177</v>
      </c>
      <c r="B36" s="135"/>
      <c r="C36" s="135"/>
      <c r="D36" s="135"/>
      <c r="E36" s="14"/>
      <c r="F36" s="14"/>
      <c r="G36" s="14"/>
      <c r="H36" s="14"/>
      <c r="I36" s="14"/>
      <c r="J36" s="14"/>
      <c r="K36" s="181"/>
      <c r="L36" s="181"/>
      <c r="M36" s="181"/>
      <c r="N36" s="181"/>
      <c r="O36" s="181"/>
      <c r="P36" s="181"/>
      <c r="Q36" s="181"/>
      <c r="R36" s="181"/>
      <c r="S36" s="181"/>
      <c r="T36" s="181"/>
      <c r="U36" s="181"/>
      <c r="V36" s="181"/>
      <c r="W36" s="181"/>
      <c r="X36" s="181"/>
      <c r="Y36" s="181"/>
      <c r="Z36" s="181"/>
      <c r="AA36" s="181"/>
      <c r="AB36" s="181"/>
      <c r="AC36" s="181"/>
      <c r="AD36" s="181"/>
      <c r="AE36" s="181"/>
      <c r="AF36" s="181"/>
      <c r="AG36" s="181"/>
      <c r="AH36" s="181"/>
      <c r="AI36" s="181"/>
      <c r="AJ36" s="181"/>
      <c r="AK36" s="181"/>
      <c r="AL36" s="181"/>
      <c r="AM36" s="181"/>
      <c r="AN36" s="181"/>
      <c r="AO36" s="181"/>
      <c r="AP36" s="181"/>
      <c r="AQ36" s="181"/>
      <c r="AR36" s="181"/>
      <c r="AS36" s="181"/>
      <c r="AT36" s="181"/>
      <c r="AU36" s="181"/>
      <c r="AV36" s="181"/>
      <c r="AW36" s="181"/>
      <c r="AX36" s="181"/>
      <c r="AY36" s="181"/>
      <c r="AZ36" s="181"/>
      <c r="BA36" s="181"/>
      <c r="BB36" s="181"/>
      <c r="BC36" s="181"/>
      <c r="BD36" s="181"/>
      <c r="BE36" s="181"/>
      <c r="BF36" s="181"/>
      <c r="BG36" s="181"/>
      <c r="BH36" s="181"/>
      <c r="BI36" s="181"/>
      <c r="BJ36" s="181"/>
      <c r="BK36" s="181"/>
      <c r="BL36" s="181"/>
      <c r="BM36" s="181"/>
      <c r="BN36" s="181"/>
      <c r="BO36" s="181"/>
      <c r="BP36" s="181"/>
      <c r="BQ36" s="181"/>
      <c r="BR36" s="181"/>
      <c r="BS36" s="181"/>
      <c r="BT36" s="181"/>
      <c r="BU36" s="181"/>
      <c r="BV36" s="181"/>
      <c r="BW36" s="181"/>
      <c r="BX36" s="181"/>
      <c r="BY36" s="181"/>
      <c r="BZ36" s="181"/>
      <c r="CA36" s="181"/>
      <c r="CB36" s="181"/>
      <c r="CC36" s="181"/>
      <c r="CD36" s="181"/>
      <c r="CE36" s="181"/>
      <c r="CF36" s="181"/>
      <c r="CG36" s="181"/>
      <c r="CH36" s="181"/>
      <c r="CI36" s="181"/>
      <c r="CJ36" s="181"/>
      <c r="CK36" s="181"/>
      <c r="CL36" s="181"/>
      <c r="CM36" s="181"/>
      <c r="CN36" s="181"/>
      <c r="CO36" s="181"/>
      <c r="CP36" s="181"/>
      <c r="CQ36" s="181"/>
      <c r="CR36" s="181"/>
      <c r="CS36" s="181"/>
      <c r="CT36" s="181"/>
      <c r="CU36" s="181"/>
      <c r="CV36" s="181"/>
      <c r="CW36" s="181"/>
      <c r="CX36" s="181"/>
      <c r="CY36" s="181"/>
      <c r="CZ36" s="181"/>
      <c r="DA36" s="181"/>
      <c r="DB36" s="181"/>
      <c r="DC36" s="181"/>
      <c r="DD36" s="181"/>
      <c r="DE36" s="181"/>
      <c r="DF36" s="181"/>
      <c r="DG36" s="181"/>
      <c r="DH36" s="181"/>
      <c r="DI36" s="181"/>
      <c r="DJ36" s="181"/>
      <c r="DK36" s="181"/>
      <c r="DL36" s="181"/>
      <c r="DM36" s="181"/>
      <c r="DN36" s="181"/>
      <c r="DO36" s="181"/>
      <c r="DP36" s="181"/>
      <c r="DQ36" s="181"/>
      <c r="DR36" s="181"/>
      <c r="DS36" s="181"/>
      <c r="DT36" s="181"/>
      <c r="DU36" s="181"/>
      <c r="DV36" s="181"/>
      <c r="DW36" s="181"/>
      <c r="DX36" s="181"/>
      <c r="DY36" s="181"/>
      <c r="DZ36" s="181"/>
      <c r="EA36" s="181"/>
      <c r="EB36" s="181"/>
      <c r="EC36" s="181"/>
      <c r="ED36" s="181"/>
      <c r="EE36" s="181"/>
      <c r="EF36" s="181"/>
      <c r="EG36" s="181"/>
      <c r="EH36" s="181"/>
      <c r="EI36" s="181"/>
      <c r="EJ36" s="181"/>
      <c r="EK36" s="181"/>
      <c r="EL36" s="181"/>
      <c r="EM36" s="181"/>
      <c r="EN36" s="181"/>
      <c r="EO36" s="181"/>
      <c r="EP36" s="181"/>
      <c r="EQ36" s="181"/>
      <c r="ER36" s="181"/>
      <c r="ES36" s="181"/>
      <c r="ET36" s="181"/>
      <c r="EU36" s="181"/>
      <c r="EV36" s="181"/>
      <c r="EW36" s="181"/>
      <c r="EX36" s="181"/>
      <c r="EY36" s="181"/>
      <c r="EZ36" s="181"/>
      <c r="FA36" s="181"/>
      <c r="FB36" s="181"/>
      <c r="FC36" s="181"/>
      <c r="FD36" s="181"/>
      <c r="FE36" s="181"/>
      <c r="FF36" s="181"/>
      <c r="FG36" s="181"/>
      <c r="FH36" s="181"/>
      <c r="FI36" s="181"/>
      <c r="FJ36" s="181"/>
      <c r="FK36" s="181"/>
      <c r="FL36" s="181"/>
      <c r="FM36" s="181"/>
      <c r="FN36" s="181"/>
      <c r="FO36" s="181"/>
      <c r="FP36" s="181"/>
      <c r="FQ36" s="181"/>
      <c r="FR36" s="181"/>
      <c r="FS36" s="181"/>
      <c r="FT36" s="181"/>
      <c r="FU36" s="181"/>
      <c r="FV36" s="181"/>
      <c r="FW36" s="181"/>
      <c r="FX36" s="181"/>
      <c r="FY36" s="181"/>
      <c r="FZ36" s="181"/>
      <c r="GA36" s="181"/>
      <c r="GB36" s="181"/>
      <c r="GC36" s="181"/>
      <c r="GD36" s="181"/>
      <c r="GE36" s="181"/>
      <c r="GF36" s="181"/>
      <c r="GG36" s="181"/>
      <c r="GH36" s="181"/>
      <c r="GI36" s="181"/>
      <c r="GJ36" s="181"/>
      <c r="GK36" s="181"/>
      <c r="GL36" s="181"/>
      <c r="GM36" s="181"/>
      <c r="GN36" s="181"/>
      <c r="GO36" s="181"/>
      <c r="GP36" s="181"/>
      <c r="GQ36" s="181"/>
      <c r="GR36" s="181"/>
      <c r="GS36" s="181"/>
      <c r="GT36" s="181"/>
      <c r="GU36" s="181"/>
      <c r="GV36" s="181"/>
      <c r="GW36" s="181"/>
      <c r="GX36" s="181"/>
      <c r="GY36" s="181"/>
      <c r="GZ36" s="181"/>
      <c r="HA36" s="181"/>
      <c r="HB36" s="181"/>
      <c r="HC36" s="181"/>
      <c r="HD36" s="181"/>
      <c r="HE36" s="181"/>
      <c r="HF36" s="181"/>
      <c r="HG36" s="181"/>
      <c r="HH36" s="181"/>
      <c r="HI36" s="181"/>
      <c r="HJ36" s="181"/>
      <c r="HK36" s="181"/>
      <c r="HL36" s="181"/>
      <c r="HM36" s="181"/>
      <c r="HN36" s="181"/>
      <c r="HO36" s="181"/>
      <c r="HP36" s="181"/>
      <c r="HQ36" s="181"/>
      <c r="HR36" s="181"/>
      <c r="HS36" s="181"/>
      <c r="HT36" s="181"/>
      <c r="HU36" s="181"/>
      <c r="HV36" s="181"/>
      <c r="HW36" s="181"/>
      <c r="HX36" s="181"/>
      <c r="HY36" s="181"/>
      <c r="HZ36" s="181"/>
      <c r="IA36" s="181"/>
      <c r="IB36" s="181"/>
      <c r="IC36" s="181"/>
      <c r="ID36" s="181"/>
      <c r="IE36" s="181"/>
      <c r="IF36" s="181"/>
      <c r="IG36" s="181"/>
      <c r="IH36" s="181"/>
    </row>
    <row r="37" spans="1:242" s="182" customFormat="1" ht="16.5" customHeight="1">
      <c r="A37" s="209"/>
      <c r="B37" s="209"/>
      <c r="C37" s="209"/>
      <c r="D37" s="209"/>
      <c r="E37" s="14"/>
      <c r="F37" s="14"/>
      <c r="G37" s="14"/>
      <c r="H37" s="14"/>
      <c r="I37" s="14"/>
      <c r="J37" s="14"/>
      <c r="K37" s="181"/>
      <c r="L37" s="181"/>
      <c r="M37" s="181"/>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1"/>
      <c r="AL37" s="181"/>
      <c r="AM37" s="181"/>
      <c r="AN37" s="181"/>
      <c r="AO37" s="181"/>
      <c r="AP37" s="181"/>
      <c r="AQ37" s="181"/>
      <c r="AR37" s="181"/>
      <c r="AS37" s="181"/>
      <c r="AT37" s="181"/>
      <c r="AU37" s="181"/>
      <c r="AV37" s="181"/>
      <c r="AW37" s="181"/>
      <c r="AX37" s="181"/>
      <c r="AY37" s="181"/>
      <c r="AZ37" s="181"/>
      <c r="BA37" s="181"/>
      <c r="BB37" s="181"/>
      <c r="BC37" s="181"/>
      <c r="BD37" s="181"/>
      <c r="BE37" s="181"/>
      <c r="BF37" s="181"/>
      <c r="BG37" s="181"/>
      <c r="BH37" s="181"/>
      <c r="BI37" s="181"/>
      <c r="BJ37" s="181"/>
      <c r="BK37" s="181"/>
      <c r="BL37" s="181"/>
      <c r="BM37" s="181"/>
      <c r="BN37" s="181"/>
      <c r="BO37" s="181"/>
      <c r="BP37" s="181"/>
      <c r="BQ37" s="181"/>
      <c r="BR37" s="181"/>
      <c r="BS37" s="181"/>
      <c r="BT37" s="181"/>
      <c r="BU37" s="181"/>
      <c r="BV37" s="181"/>
      <c r="BW37" s="181"/>
      <c r="BX37" s="181"/>
      <c r="BY37" s="181"/>
      <c r="BZ37" s="181"/>
      <c r="CA37" s="181"/>
      <c r="CB37" s="181"/>
      <c r="CC37" s="181"/>
      <c r="CD37" s="181"/>
      <c r="CE37" s="181"/>
      <c r="CF37" s="181"/>
      <c r="CG37" s="181"/>
      <c r="CH37" s="181"/>
      <c r="CI37" s="181"/>
      <c r="CJ37" s="181"/>
      <c r="CK37" s="181"/>
      <c r="CL37" s="181"/>
      <c r="CM37" s="181"/>
      <c r="CN37" s="181"/>
      <c r="CO37" s="181"/>
      <c r="CP37" s="181"/>
      <c r="CQ37" s="181"/>
      <c r="CR37" s="181"/>
      <c r="CS37" s="181"/>
      <c r="CT37" s="181"/>
      <c r="CU37" s="181"/>
      <c r="CV37" s="181"/>
      <c r="CW37" s="181"/>
      <c r="CX37" s="181"/>
      <c r="CY37" s="181"/>
      <c r="CZ37" s="181"/>
      <c r="DA37" s="181"/>
      <c r="DB37" s="181"/>
      <c r="DC37" s="181"/>
      <c r="DD37" s="181"/>
      <c r="DE37" s="181"/>
      <c r="DF37" s="181"/>
      <c r="DG37" s="181"/>
      <c r="DH37" s="181"/>
      <c r="DI37" s="181"/>
      <c r="DJ37" s="181"/>
      <c r="DK37" s="181"/>
      <c r="DL37" s="181"/>
      <c r="DM37" s="181"/>
      <c r="DN37" s="181"/>
      <c r="DO37" s="181"/>
      <c r="DP37" s="181"/>
      <c r="DQ37" s="181"/>
      <c r="DR37" s="181"/>
      <c r="DS37" s="181"/>
      <c r="DT37" s="181"/>
      <c r="DU37" s="181"/>
      <c r="DV37" s="181"/>
      <c r="DW37" s="181"/>
      <c r="DX37" s="181"/>
      <c r="DY37" s="181"/>
      <c r="DZ37" s="181"/>
      <c r="EA37" s="181"/>
      <c r="EB37" s="181"/>
      <c r="EC37" s="181"/>
      <c r="ED37" s="181"/>
      <c r="EE37" s="181"/>
      <c r="EF37" s="181"/>
      <c r="EG37" s="181"/>
      <c r="EH37" s="181"/>
      <c r="EI37" s="181"/>
      <c r="EJ37" s="181"/>
      <c r="EK37" s="181"/>
      <c r="EL37" s="181"/>
      <c r="EM37" s="181"/>
      <c r="EN37" s="181"/>
      <c r="EO37" s="181"/>
      <c r="EP37" s="181"/>
      <c r="EQ37" s="181"/>
      <c r="ER37" s="181"/>
      <c r="ES37" s="181"/>
      <c r="ET37" s="181"/>
      <c r="EU37" s="181"/>
      <c r="EV37" s="181"/>
      <c r="EW37" s="181"/>
      <c r="EX37" s="181"/>
      <c r="EY37" s="181"/>
      <c r="EZ37" s="181"/>
      <c r="FA37" s="181"/>
      <c r="FB37" s="181"/>
      <c r="FC37" s="181"/>
      <c r="FD37" s="181"/>
      <c r="FE37" s="181"/>
      <c r="FF37" s="181"/>
      <c r="FG37" s="181"/>
      <c r="FH37" s="181"/>
      <c r="FI37" s="181"/>
      <c r="FJ37" s="181"/>
      <c r="FK37" s="181"/>
      <c r="FL37" s="181"/>
      <c r="FM37" s="181"/>
      <c r="FN37" s="181"/>
      <c r="FO37" s="181"/>
      <c r="FP37" s="181"/>
      <c r="FQ37" s="181"/>
      <c r="FR37" s="181"/>
      <c r="FS37" s="181"/>
      <c r="FT37" s="181"/>
      <c r="FU37" s="181"/>
      <c r="FV37" s="181"/>
      <c r="FW37" s="181"/>
      <c r="FX37" s="181"/>
      <c r="FY37" s="181"/>
      <c r="FZ37" s="181"/>
      <c r="GA37" s="181"/>
      <c r="GB37" s="181"/>
      <c r="GC37" s="181"/>
      <c r="GD37" s="181"/>
      <c r="GE37" s="181"/>
      <c r="GF37" s="181"/>
      <c r="GG37" s="181"/>
      <c r="GH37" s="181"/>
      <c r="GI37" s="181"/>
      <c r="GJ37" s="181"/>
      <c r="GK37" s="181"/>
      <c r="GL37" s="181"/>
      <c r="GM37" s="181"/>
      <c r="GN37" s="181"/>
      <c r="GO37" s="181"/>
      <c r="GP37" s="181"/>
      <c r="GQ37" s="181"/>
      <c r="GR37" s="181"/>
      <c r="GS37" s="181"/>
      <c r="GT37" s="181"/>
      <c r="GU37" s="181"/>
      <c r="GV37" s="181"/>
      <c r="GW37" s="181"/>
      <c r="GX37" s="181"/>
      <c r="GY37" s="181"/>
      <c r="GZ37" s="181"/>
      <c r="HA37" s="181"/>
      <c r="HB37" s="181"/>
      <c r="HC37" s="181"/>
      <c r="HD37" s="181"/>
      <c r="HE37" s="181"/>
      <c r="HF37" s="181"/>
      <c r="HG37" s="181"/>
      <c r="HH37" s="181"/>
      <c r="HI37" s="181"/>
      <c r="HJ37" s="181"/>
      <c r="HK37" s="181"/>
      <c r="HL37" s="181"/>
      <c r="HM37" s="181"/>
      <c r="HN37" s="181"/>
      <c r="HO37" s="181"/>
      <c r="HP37" s="181"/>
      <c r="HQ37" s="181"/>
      <c r="HR37" s="181"/>
      <c r="HS37" s="181"/>
      <c r="HT37" s="181"/>
      <c r="HU37" s="181"/>
      <c r="HV37" s="181"/>
      <c r="HW37" s="181"/>
      <c r="HX37" s="181"/>
      <c r="HY37" s="181"/>
      <c r="HZ37" s="181"/>
      <c r="IA37" s="181"/>
      <c r="IB37" s="181"/>
      <c r="IC37" s="181"/>
      <c r="ID37" s="181"/>
      <c r="IE37" s="181"/>
      <c r="IF37" s="181"/>
      <c r="IG37" s="181"/>
      <c r="IH37" s="181"/>
    </row>
    <row r="38" spans="1:242" s="182" customFormat="1" ht="45" customHeight="1">
      <c r="A38" s="869" t="s">
        <v>1775</v>
      </c>
      <c r="B38" s="869"/>
      <c r="C38" s="869"/>
      <c r="D38" s="869"/>
      <c r="E38" s="869"/>
      <c r="F38" s="869"/>
      <c r="G38" s="869"/>
      <c r="H38" s="869"/>
      <c r="I38" s="869"/>
      <c r="J38" s="869"/>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1"/>
      <c r="AL38" s="181"/>
      <c r="AM38" s="181"/>
      <c r="AN38" s="181"/>
      <c r="AO38" s="181"/>
      <c r="AP38" s="181"/>
      <c r="AQ38" s="181"/>
      <c r="AR38" s="181"/>
      <c r="AS38" s="181"/>
      <c r="AT38" s="181"/>
      <c r="AU38" s="181"/>
      <c r="AV38" s="181"/>
      <c r="AW38" s="181"/>
      <c r="AX38" s="181"/>
      <c r="AY38" s="181"/>
      <c r="AZ38" s="181"/>
      <c r="BA38" s="181"/>
      <c r="BB38" s="181"/>
      <c r="BC38" s="181"/>
      <c r="BD38" s="181"/>
      <c r="BE38" s="181"/>
      <c r="BF38" s="181"/>
      <c r="BG38" s="181"/>
      <c r="BH38" s="181"/>
      <c r="BI38" s="181"/>
      <c r="BJ38" s="181"/>
      <c r="BK38" s="181"/>
      <c r="BL38" s="181"/>
      <c r="BM38" s="181"/>
      <c r="BN38" s="181"/>
      <c r="BO38" s="181"/>
      <c r="BP38" s="181"/>
      <c r="BQ38" s="181"/>
      <c r="BR38" s="181"/>
      <c r="BS38" s="181"/>
      <c r="BT38" s="181"/>
      <c r="BU38" s="181"/>
      <c r="BV38" s="181"/>
      <c r="BW38" s="181"/>
      <c r="BX38" s="181"/>
      <c r="BY38" s="181"/>
      <c r="BZ38" s="181"/>
      <c r="CA38" s="181"/>
      <c r="CB38" s="181"/>
      <c r="CC38" s="181"/>
      <c r="CD38" s="181"/>
      <c r="CE38" s="181"/>
      <c r="CF38" s="181"/>
      <c r="CG38" s="181"/>
      <c r="CH38" s="181"/>
      <c r="CI38" s="181"/>
      <c r="CJ38" s="181"/>
      <c r="CK38" s="181"/>
      <c r="CL38" s="181"/>
      <c r="CM38" s="181"/>
      <c r="CN38" s="181"/>
      <c r="CO38" s="181"/>
      <c r="CP38" s="181"/>
      <c r="CQ38" s="181"/>
      <c r="CR38" s="181"/>
      <c r="CS38" s="181"/>
      <c r="CT38" s="181"/>
      <c r="CU38" s="181"/>
      <c r="CV38" s="181"/>
      <c r="CW38" s="181"/>
      <c r="CX38" s="181"/>
      <c r="CY38" s="181"/>
      <c r="CZ38" s="181"/>
      <c r="DA38" s="181"/>
      <c r="DB38" s="181"/>
      <c r="DC38" s="181"/>
      <c r="DD38" s="181"/>
      <c r="DE38" s="181"/>
      <c r="DF38" s="181"/>
      <c r="DG38" s="181"/>
      <c r="DH38" s="181"/>
      <c r="DI38" s="181"/>
      <c r="DJ38" s="181"/>
      <c r="DK38" s="181"/>
      <c r="DL38" s="181"/>
      <c r="DM38" s="181"/>
      <c r="DN38" s="181"/>
      <c r="DO38" s="181"/>
      <c r="DP38" s="181"/>
      <c r="DQ38" s="181"/>
      <c r="DR38" s="181"/>
      <c r="DS38" s="181"/>
      <c r="DT38" s="181"/>
      <c r="DU38" s="181"/>
      <c r="DV38" s="181"/>
      <c r="DW38" s="181"/>
      <c r="DX38" s="181"/>
      <c r="DY38" s="181"/>
      <c r="DZ38" s="181"/>
      <c r="EA38" s="181"/>
      <c r="EB38" s="181"/>
      <c r="EC38" s="181"/>
      <c r="ED38" s="181"/>
      <c r="EE38" s="181"/>
      <c r="EF38" s="181"/>
      <c r="EG38" s="181"/>
      <c r="EH38" s="181"/>
      <c r="EI38" s="181"/>
      <c r="EJ38" s="181"/>
      <c r="EK38" s="181"/>
      <c r="EL38" s="181"/>
      <c r="EM38" s="181"/>
      <c r="EN38" s="181"/>
      <c r="EO38" s="181"/>
      <c r="EP38" s="181"/>
      <c r="EQ38" s="181"/>
      <c r="ER38" s="181"/>
      <c r="ES38" s="181"/>
      <c r="ET38" s="181"/>
      <c r="EU38" s="181"/>
      <c r="EV38" s="181"/>
      <c r="EW38" s="181"/>
      <c r="EX38" s="181"/>
      <c r="EY38" s="181"/>
      <c r="EZ38" s="181"/>
      <c r="FA38" s="181"/>
      <c r="FB38" s="181"/>
      <c r="FC38" s="181"/>
      <c r="FD38" s="181"/>
      <c r="FE38" s="181"/>
      <c r="FF38" s="181"/>
      <c r="FG38" s="181"/>
      <c r="FH38" s="181"/>
      <c r="FI38" s="181"/>
      <c r="FJ38" s="181"/>
      <c r="FK38" s="181"/>
      <c r="FL38" s="181"/>
      <c r="FM38" s="181"/>
      <c r="FN38" s="181"/>
      <c r="FO38" s="181"/>
      <c r="FP38" s="181"/>
      <c r="FQ38" s="181"/>
      <c r="FR38" s="181"/>
      <c r="FS38" s="181"/>
      <c r="FT38" s="181"/>
      <c r="FU38" s="181"/>
      <c r="FV38" s="181"/>
      <c r="FW38" s="181"/>
      <c r="FX38" s="181"/>
      <c r="FY38" s="181"/>
      <c r="FZ38" s="181"/>
      <c r="GA38" s="181"/>
      <c r="GB38" s="181"/>
      <c r="GC38" s="181"/>
      <c r="GD38" s="181"/>
      <c r="GE38" s="181"/>
      <c r="GF38" s="181"/>
      <c r="GG38" s="181"/>
      <c r="GH38" s="181"/>
      <c r="GI38" s="181"/>
      <c r="GJ38" s="181"/>
      <c r="GK38" s="181"/>
      <c r="GL38" s="181"/>
      <c r="GM38" s="181"/>
      <c r="GN38" s="181"/>
      <c r="GO38" s="181"/>
      <c r="GP38" s="181"/>
      <c r="GQ38" s="181"/>
      <c r="GR38" s="181"/>
      <c r="GS38" s="181"/>
      <c r="GT38" s="181"/>
      <c r="GU38" s="181"/>
      <c r="GV38" s="181"/>
      <c r="GW38" s="181"/>
      <c r="GX38" s="181"/>
      <c r="GY38" s="181"/>
      <c r="GZ38" s="181"/>
      <c r="HA38" s="181"/>
      <c r="HB38" s="181"/>
      <c r="HC38" s="181"/>
      <c r="HD38" s="181"/>
      <c r="HE38" s="181"/>
      <c r="HF38" s="181"/>
      <c r="HG38" s="181"/>
      <c r="HH38" s="181"/>
      <c r="HI38" s="181"/>
      <c r="HJ38" s="181"/>
      <c r="HK38" s="181"/>
      <c r="HL38" s="181"/>
      <c r="HM38" s="181"/>
      <c r="HN38" s="181"/>
      <c r="HO38" s="181"/>
      <c r="HP38" s="181"/>
      <c r="HQ38" s="181"/>
      <c r="HR38" s="181"/>
      <c r="HS38" s="181"/>
      <c r="HT38" s="181"/>
      <c r="HU38" s="181"/>
      <c r="HV38" s="181"/>
      <c r="HW38" s="181"/>
      <c r="HX38" s="181"/>
      <c r="HY38" s="181"/>
      <c r="HZ38" s="181"/>
      <c r="IA38" s="181"/>
      <c r="IB38" s="181"/>
      <c r="IC38" s="181"/>
      <c r="ID38" s="181"/>
      <c r="IE38" s="181"/>
      <c r="IF38" s="181"/>
      <c r="IG38" s="181"/>
      <c r="IH38" s="181"/>
    </row>
    <row r="39" spans="1:242" s="182" customFormat="1" ht="16.5" customHeight="1">
      <c r="A39" s="209"/>
      <c r="B39" s="209"/>
      <c r="C39" s="209"/>
      <c r="D39" s="209"/>
      <c r="E39" s="14"/>
      <c r="F39" s="14"/>
      <c r="G39" s="14"/>
      <c r="H39" s="14"/>
      <c r="I39" s="14"/>
      <c r="J39" s="14"/>
      <c r="K39" s="181"/>
      <c r="L39" s="181"/>
      <c r="M39" s="181"/>
      <c r="N39" s="181"/>
      <c r="O39" s="181"/>
      <c r="P39" s="181"/>
      <c r="Q39" s="181"/>
      <c r="R39" s="181"/>
      <c r="S39" s="181"/>
      <c r="T39" s="181"/>
      <c r="U39" s="181"/>
      <c r="V39" s="181"/>
      <c r="W39" s="181"/>
      <c r="X39" s="181"/>
      <c r="Y39" s="181"/>
      <c r="Z39" s="181"/>
      <c r="AA39" s="181"/>
      <c r="AB39" s="181"/>
      <c r="AC39" s="181"/>
      <c r="AD39" s="181"/>
      <c r="AE39" s="181"/>
      <c r="AF39" s="181"/>
      <c r="AG39" s="181"/>
      <c r="AH39" s="181"/>
      <c r="AI39" s="181"/>
      <c r="AJ39" s="181"/>
      <c r="AK39" s="181"/>
      <c r="AL39" s="181"/>
      <c r="AM39" s="181"/>
      <c r="AN39" s="181"/>
      <c r="AO39" s="181"/>
      <c r="AP39" s="181"/>
      <c r="AQ39" s="181"/>
      <c r="AR39" s="181"/>
      <c r="AS39" s="181"/>
      <c r="AT39" s="181"/>
      <c r="AU39" s="181"/>
      <c r="AV39" s="181"/>
      <c r="AW39" s="181"/>
      <c r="AX39" s="181"/>
      <c r="AY39" s="181"/>
      <c r="AZ39" s="181"/>
      <c r="BA39" s="181"/>
      <c r="BB39" s="181"/>
      <c r="BC39" s="181"/>
      <c r="BD39" s="181"/>
      <c r="BE39" s="181"/>
      <c r="BF39" s="181"/>
      <c r="BG39" s="181"/>
      <c r="BH39" s="181"/>
      <c r="BI39" s="181"/>
      <c r="BJ39" s="181"/>
      <c r="BK39" s="181"/>
      <c r="BL39" s="181"/>
      <c r="BM39" s="181"/>
      <c r="BN39" s="181"/>
      <c r="BO39" s="181"/>
      <c r="BP39" s="181"/>
      <c r="BQ39" s="181"/>
      <c r="BR39" s="181"/>
      <c r="BS39" s="181"/>
      <c r="BT39" s="181"/>
      <c r="BU39" s="181"/>
      <c r="BV39" s="181"/>
      <c r="BW39" s="181"/>
      <c r="BX39" s="181"/>
      <c r="BY39" s="181"/>
      <c r="BZ39" s="181"/>
      <c r="CA39" s="181"/>
      <c r="CB39" s="181"/>
      <c r="CC39" s="181"/>
      <c r="CD39" s="181"/>
      <c r="CE39" s="181"/>
      <c r="CF39" s="181"/>
      <c r="CG39" s="181"/>
      <c r="CH39" s="181"/>
      <c r="CI39" s="181"/>
      <c r="CJ39" s="181"/>
      <c r="CK39" s="181"/>
      <c r="CL39" s="181"/>
      <c r="CM39" s="181"/>
      <c r="CN39" s="181"/>
      <c r="CO39" s="181"/>
      <c r="CP39" s="181"/>
      <c r="CQ39" s="181"/>
      <c r="CR39" s="181"/>
      <c r="CS39" s="181"/>
      <c r="CT39" s="181"/>
      <c r="CU39" s="181"/>
      <c r="CV39" s="181"/>
      <c r="CW39" s="181"/>
      <c r="CX39" s="181"/>
      <c r="CY39" s="181"/>
      <c r="CZ39" s="181"/>
      <c r="DA39" s="181"/>
      <c r="DB39" s="181"/>
      <c r="DC39" s="181"/>
      <c r="DD39" s="181"/>
      <c r="DE39" s="181"/>
      <c r="DF39" s="181"/>
      <c r="DG39" s="181"/>
      <c r="DH39" s="181"/>
      <c r="DI39" s="181"/>
      <c r="DJ39" s="181"/>
      <c r="DK39" s="181"/>
      <c r="DL39" s="181"/>
      <c r="DM39" s="181"/>
      <c r="DN39" s="181"/>
      <c r="DO39" s="181"/>
      <c r="DP39" s="181"/>
      <c r="DQ39" s="181"/>
      <c r="DR39" s="181"/>
      <c r="DS39" s="181"/>
      <c r="DT39" s="181"/>
      <c r="DU39" s="181"/>
      <c r="DV39" s="181"/>
      <c r="DW39" s="181"/>
      <c r="DX39" s="181"/>
      <c r="DY39" s="181"/>
      <c r="DZ39" s="181"/>
      <c r="EA39" s="181"/>
      <c r="EB39" s="181"/>
      <c r="EC39" s="181"/>
      <c r="ED39" s="181"/>
      <c r="EE39" s="181"/>
      <c r="EF39" s="181"/>
      <c r="EG39" s="181"/>
      <c r="EH39" s="181"/>
      <c r="EI39" s="181"/>
      <c r="EJ39" s="181"/>
      <c r="EK39" s="181"/>
      <c r="EL39" s="181"/>
      <c r="EM39" s="181"/>
      <c r="EN39" s="181"/>
      <c r="EO39" s="181"/>
      <c r="EP39" s="181"/>
      <c r="EQ39" s="181"/>
      <c r="ER39" s="181"/>
      <c r="ES39" s="181"/>
      <c r="ET39" s="181"/>
      <c r="EU39" s="181"/>
      <c r="EV39" s="181"/>
      <c r="EW39" s="181"/>
      <c r="EX39" s="181"/>
      <c r="EY39" s="181"/>
      <c r="EZ39" s="181"/>
      <c r="FA39" s="181"/>
      <c r="FB39" s="181"/>
      <c r="FC39" s="181"/>
      <c r="FD39" s="181"/>
      <c r="FE39" s="181"/>
      <c r="FF39" s="181"/>
      <c r="FG39" s="181"/>
      <c r="FH39" s="181"/>
      <c r="FI39" s="181"/>
      <c r="FJ39" s="181"/>
      <c r="FK39" s="181"/>
      <c r="FL39" s="181"/>
      <c r="FM39" s="181"/>
      <c r="FN39" s="181"/>
      <c r="FO39" s="181"/>
      <c r="FP39" s="181"/>
      <c r="FQ39" s="181"/>
      <c r="FR39" s="181"/>
      <c r="FS39" s="181"/>
      <c r="FT39" s="181"/>
      <c r="FU39" s="181"/>
      <c r="FV39" s="181"/>
      <c r="FW39" s="181"/>
      <c r="FX39" s="181"/>
      <c r="FY39" s="181"/>
      <c r="FZ39" s="181"/>
      <c r="GA39" s="181"/>
      <c r="GB39" s="181"/>
      <c r="GC39" s="181"/>
      <c r="GD39" s="181"/>
      <c r="GE39" s="181"/>
      <c r="GF39" s="181"/>
      <c r="GG39" s="181"/>
      <c r="GH39" s="181"/>
      <c r="GI39" s="181"/>
      <c r="GJ39" s="181"/>
      <c r="GK39" s="181"/>
      <c r="GL39" s="181"/>
      <c r="GM39" s="181"/>
      <c r="GN39" s="181"/>
      <c r="GO39" s="181"/>
      <c r="GP39" s="181"/>
      <c r="GQ39" s="181"/>
      <c r="GR39" s="181"/>
      <c r="GS39" s="181"/>
      <c r="GT39" s="181"/>
      <c r="GU39" s="181"/>
      <c r="GV39" s="181"/>
      <c r="GW39" s="181"/>
      <c r="GX39" s="181"/>
      <c r="GY39" s="181"/>
      <c r="GZ39" s="181"/>
      <c r="HA39" s="181"/>
      <c r="HB39" s="181"/>
      <c r="HC39" s="181"/>
      <c r="HD39" s="181"/>
      <c r="HE39" s="181"/>
      <c r="HF39" s="181"/>
      <c r="HG39" s="181"/>
      <c r="HH39" s="181"/>
      <c r="HI39" s="181"/>
      <c r="HJ39" s="181"/>
      <c r="HK39" s="181"/>
      <c r="HL39" s="181"/>
      <c r="HM39" s="181"/>
      <c r="HN39" s="181"/>
      <c r="HO39" s="181"/>
      <c r="HP39" s="181"/>
      <c r="HQ39" s="181"/>
      <c r="HR39" s="181"/>
      <c r="HS39" s="181"/>
      <c r="HT39" s="181"/>
      <c r="HU39" s="181"/>
      <c r="HV39" s="181"/>
      <c r="HW39" s="181"/>
      <c r="HX39" s="181"/>
      <c r="HY39" s="181"/>
      <c r="HZ39" s="181"/>
      <c r="IA39" s="181"/>
      <c r="IB39" s="181"/>
      <c r="IC39" s="181"/>
      <c r="ID39" s="181"/>
      <c r="IE39" s="181"/>
      <c r="IF39" s="181"/>
      <c r="IG39" s="181"/>
      <c r="IH39" s="181"/>
    </row>
    <row r="40" spans="1:242" s="182" customFormat="1" ht="45" customHeight="1">
      <c r="A40" s="869" t="s">
        <v>1776</v>
      </c>
      <c r="B40" s="869"/>
      <c r="C40" s="869"/>
      <c r="D40" s="869"/>
      <c r="E40" s="869"/>
      <c r="F40" s="869"/>
      <c r="G40" s="869"/>
      <c r="H40" s="869"/>
      <c r="I40" s="869"/>
      <c r="J40" s="869"/>
      <c r="K40" s="181"/>
      <c r="L40" s="181"/>
      <c r="M40" s="181"/>
      <c r="N40" s="181"/>
      <c r="O40" s="181"/>
      <c r="P40" s="181"/>
      <c r="Q40" s="181"/>
      <c r="R40" s="181"/>
      <c r="S40" s="181"/>
      <c r="T40" s="181"/>
      <c r="U40" s="181"/>
      <c r="V40" s="181"/>
      <c r="W40" s="181"/>
      <c r="X40" s="181"/>
      <c r="Y40" s="181"/>
      <c r="Z40" s="181"/>
      <c r="AA40" s="181"/>
      <c r="AB40" s="181"/>
      <c r="AC40" s="181"/>
      <c r="AD40" s="181"/>
      <c r="AE40" s="181"/>
      <c r="AF40" s="181"/>
      <c r="AG40" s="181"/>
      <c r="AH40" s="181"/>
      <c r="AI40" s="181"/>
      <c r="AJ40" s="181"/>
      <c r="AK40" s="181"/>
      <c r="AL40" s="181"/>
      <c r="AM40" s="181"/>
      <c r="AN40" s="181"/>
      <c r="AO40" s="181"/>
      <c r="AP40" s="181"/>
      <c r="AQ40" s="181"/>
      <c r="AR40" s="181"/>
      <c r="AS40" s="181"/>
      <c r="AT40" s="181"/>
      <c r="AU40" s="181"/>
      <c r="AV40" s="181"/>
      <c r="AW40" s="181"/>
      <c r="AX40" s="181"/>
      <c r="AY40" s="181"/>
      <c r="AZ40" s="181"/>
      <c r="BA40" s="181"/>
      <c r="BB40" s="181"/>
      <c r="BC40" s="181"/>
      <c r="BD40" s="181"/>
      <c r="BE40" s="181"/>
      <c r="BF40" s="181"/>
      <c r="BG40" s="181"/>
      <c r="BH40" s="181"/>
      <c r="BI40" s="181"/>
      <c r="BJ40" s="181"/>
      <c r="BK40" s="181"/>
      <c r="BL40" s="181"/>
      <c r="BM40" s="181"/>
      <c r="BN40" s="181"/>
      <c r="BO40" s="181"/>
      <c r="BP40" s="181"/>
      <c r="BQ40" s="181"/>
      <c r="BR40" s="181"/>
      <c r="BS40" s="181"/>
      <c r="BT40" s="181"/>
      <c r="BU40" s="181"/>
      <c r="BV40" s="181"/>
      <c r="BW40" s="181"/>
      <c r="BX40" s="181"/>
      <c r="BY40" s="181"/>
      <c r="BZ40" s="181"/>
      <c r="CA40" s="181"/>
      <c r="CB40" s="181"/>
      <c r="CC40" s="181"/>
      <c r="CD40" s="181"/>
      <c r="CE40" s="181"/>
      <c r="CF40" s="181"/>
      <c r="CG40" s="181"/>
      <c r="CH40" s="181"/>
      <c r="CI40" s="181"/>
      <c r="CJ40" s="181"/>
      <c r="CK40" s="181"/>
      <c r="CL40" s="181"/>
      <c r="CM40" s="181"/>
      <c r="CN40" s="181"/>
      <c r="CO40" s="181"/>
      <c r="CP40" s="181"/>
      <c r="CQ40" s="181"/>
      <c r="CR40" s="181"/>
      <c r="CS40" s="181"/>
      <c r="CT40" s="181"/>
      <c r="CU40" s="181"/>
      <c r="CV40" s="181"/>
      <c r="CW40" s="181"/>
      <c r="CX40" s="181"/>
      <c r="CY40" s="181"/>
      <c r="CZ40" s="181"/>
      <c r="DA40" s="181"/>
      <c r="DB40" s="181"/>
      <c r="DC40" s="181"/>
      <c r="DD40" s="181"/>
      <c r="DE40" s="181"/>
      <c r="DF40" s="181"/>
      <c r="DG40" s="181"/>
      <c r="DH40" s="181"/>
      <c r="DI40" s="181"/>
      <c r="DJ40" s="181"/>
      <c r="DK40" s="181"/>
      <c r="DL40" s="181"/>
      <c r="DM40" s="181"/>
      <c r="DN40" s="181"/>
      <c r="DO40" s="181"/>
      <c r="DP40" s="181"/>
      <c r="DQ40" s="181"/>
      <c r="DR40" s="181"/>
      <c r="DS40" s="181"/>
      <c r="DT40" s="181"/>
      <c r="DU40" s="181"/>
      <c r="DV40" s="181"/>
      <c r="DW40" s="181"/>
      <c r="DX40" s="181"/>
      <c r="DY40" s="181"/>
      <c r="DZ40" s="181"/>
      <c r="EA40" s="181"/>
      <c r="EB40" s="181"/>
      <c r="EC40" s="181"/>
      <c r="ED40" s="181"/>
      <c r="EE40" s="181"/>
      <c r="EF40" s="181"/>
      <c r="EG40" s="181"/>
      <c r="EH40" s="181"/>
      <c r="EI40" s="181"/>
      <c r="EJ40" s="181"/>
      <c r="EK40" s="181"/>
      <c r="EL40" s="181"/>
      <c r="EM40" s="181"/>
      <c r="EN40" s="181"/>
      <c r="EO40" s="181"/>
      <c r="EP40" s="181"/>
      <c r="EQ40" s="181"/>
      <c r="ER40" s="181"/>
      <c r="ES40" s="181"/>
      <c r="ET40" s="181"/>
      <c r="EU40" s="181"/>
      <c r="EV40" s="181"/>
      <c r="EW40" s="181"/>
      <c r="EX40" s="181"/>
      <c r="EY40" s="181"/>
      <c r="EZ40" s="181"/>
      <c r="FA40" s="181"/>
      <c r="FB40" s="181"/>
      <c r="FC40" s="181"/>
      <c r="FD40" s="181"/>
      <c r="FE40" s="181"/>
      <c r="FF40" s="181"/>
      <c r="FG40" s="181"/>
      <c r="FH40" s="181"/>
      <c r="FI40" s="181"/>
      <c r="FJ40" s="181"/>
      <c r="FK40" s="181"/>
      <c r="FL40" s="181"/>
      <c r="FM40" s="181"/>
      <c r="FN40" s="181"/>
      <c r="FO40" s="181"/>
      <c r="FP40" s="181"/>
      <c r="FQ40" s="181"/>
      <c r="FR40" s="181"/>
      <c r="FS40" s="181"/>
      <c r="FT40" s="181"/>
      <c r="FU40" s="181"/>
      <c r="FV40" s="181"/>
      <c r="FW40" s="181"/>
      <c r="FX40" s="181"/>
      <c r="FY40" s="181"/>
      <c r="FZ40" s="181"/>
      <c r="GA40" s="181"/>
      <c r="GB40" s="181"/>
      <c r="GC40" s="181"/>
      <c r="GD40" s="181"/>
      <c r="GE40" s="181"/>
      <c r="GF40" s="181"/>
      <c r="GG40" s="181"/>
      <c r="GH40" s="181"/>
      <c r="GI40" s="181"/>
      <c r="GJ40" s="181"/>
      <c r="GK40" s="181"/>
      <c r="GL40" s="181"/>
      <c r="GM40" s="181"/>
      <c r="GN40" s="181"/>
      <c r="GO40" s="181"/>
      <c r="GP40" s="181"/>
      <c r="GQ40" s="181"/>
      <c r="GR40" s="181"/>
      <c r="GS40" s="181"/>
      <c r="GT40" s="181"/>
      <c r="GU40" s="181"/>
      <c r="GV40" s="181"/>
      <c r="GW40" s="181"/>
      <c r="GX40" s="181"/>
      <c r="GY40" s="181"/>
      <c r="GZ40" s="181"/>
      <c r="HA40" s="181"/>
      <c r="HB40" s="181"/>
      <c r="HC40" s="181"/>
      <c r="HD40" s="181"/>
      <c r="HE40" s="181"/>
      <c r="HF40" s="181"/>
      <c r="HG40" s="181"/>
      <c r="HH40" s="181"/>
      <c r="HI40" s="181"/>
      <c r="HJ40" s="181"/>
      <c r="HK40" s="181"/>
      <c r="HL40" s="181"/>
      <c r="HM40" s="181"/>
      <c r="HN40" s="181"/>
      <c r="HO40" s="181"/>
      <c r="HP40" s="181"/>
      <c r="HQ40" s="181"/>
      <c r="HR40" s="181"/>
      <c r="HS40" s="181"/>
      <c r="HT40" s="181"/>
      <c r="HU40" s="181"/>
      <c r="HV40" s="181"/>
      <c r="HW40" s="181"/>
      <c r="HX40" s="181"/>
      <c r="HY40" s="181"/>
      <c r="HZ40" s="181"/>
      <c r="IA40" s="181"/>
      <c r="IB40" s="181"/>
      <c r="IC40" s="181"/>
      <c r="ID40" s="181"/>
      <c r="IE40" s="181"/>
      <c r="IF40" s="181"/>
      <c r="IG40" s="181"/>
      <c r="IH40" s="181"/>
    </row>
    <row r="41" spans="1:242" s="182" customFormat="1" ht="16.5" customHeight="1">
      <c r="A41" s="209"/>
      <c r="B41" s="209"/>
      <c r="C41" s="209"/>
      <c r="D41" s="758"/>
      <c r="E41" s="14"/>
      <c r="F41" s="14"/>
      <c r="G41" s="14"/>
      <c r="H41" s="14"/>
      <c r="I41" s="14"/>
      <c r="J41" s="14"/>
      <c r="K41" s="181"/>
      <c r="L41" s="181"/>
      <c r="M41" s="181"/>
      <c r="N41" s="181"/>
      <c r="O41" s="181"/>
      <c r="P41" s="181"/>
      <c r="Q41" s="181"/>
      <c r="R41" s="181"/>
      <c r="S41" s="181"/>
      <c r="T41" s="181"/>
      <c r="U41" s="181"/>
      <c r="V41" s="181"/>
      <c r="W41" s="181"/>
      <c r="X41" s="181"/>
      <c r="Y41" s="181"/>
      <c r="Z41" s="181"/>
      <c r="AA41" s="181"/>
      <c r="AB41" s="181"/>
      <c r="AC41" s="181"/>
      <c r="AD41" s="181"/>
      <c r="AE41" s="181"/>
      <c r="AF41" s="181"/>
      <c r="AG41" s="181"/>
      <c r="AH41" s="181"/>
      <c r="AI41" s="181"/>
      <c r="AJ41" s="181"/>
      <c r="AK41" s="181"/>
      <c r="AL41" s="181"/>
      <c r="AM41" s="181"/>
      <c r="AN41" s="181"/>
      <c r="AO41" s="181"/>
      <c r="AP41" s="181"/>
      <c r="AQ41" s="181"/>
      <c r="AR41" s="181"/>
      <c r="AS41" s="181"/>
      <c r="AT41" s="181"/>
      <c r="AU41" s="181"/>
      <c r="AV41" s="181"/>
      <c r="AW41" s="181"/>
      <c r="AX41" s="181"/>
      <c r="AY41" s="181"/>
      <c r="AZ41" s="181"/>
      <c r="BA41" s="181"/>
      <c r="BB41" s="181"/>
      <c r="BC41" s="181"/>
      <c r="BD41" s="181"/>
      <c r="BE41" s="181"/>
      <c r="BF41" s="181"/>
      <c r="BG41" s="181"/>
      <c r="BH41" s="181"/>
      <c r="BI41" s="181"/>
      <c r="BJ41" s="181"/>
      <c r="BK41" s="181"/>
      <c r="BL41" s="181"/>
      <c r="BM41" s="181"/>
      <c r="BN41" s="181"/>
      <c r="BO41" s="181"/>
      <c r="BP41" s="181"/>
      <c r="BQ41" s="181"/>
      <c r="BR41" s="181"/>
      <c r="BS41" s="181"/>
      <c r="BT41" s="181"/>
      <c r="BU41" s="181"/>
      <c r="BV41" s="181"/>
      <c r="BW41" s="181"/>
      <c r="BX41" s="181"/>
      <c r="BY41" s="181"/>
      <c r="BZ41" s="181"/>
      <c r="CA41" s="181"/>
      <c r="CB41" s="181"/>
      <c r="CC41" s="181"/>
      <c r="CD41" s="181"/>
      <c r="CE41" s="181"/>
      <c r="CF41" s="181"/>
      <c r="CG41" s="181"/>
      <c r="CH41" s="181"/>
      <c r="CI41" s="181"/>
      <c r="CJ41" s="181"/>
      <c r="CK41" s="181"/>
      <c r="CL41" s="181"/>
      <c r="CM41" s="181"/>
      <c r="CN41" s="181"/>
      <c r="CO41" s="181"/>
      <c r="CP41" s="181"/>
      <c r="CQ41" s="181"/>
      <c r="CR41" s="181"/>
      <c r="CS41" s="181"/>
      <c r="CT41" s="181"/>
      <c r="CU41" s="181"/>
      <c r="CV41" s="181"/>
      <c r="CW41" s="181"/>
      <c r="CX41" s="181"/>
      <c r="CY41" s="181"/>
      <c r="CZ41" s="181"/>
      <c r="DA41" s="181"/>
      <c r="DB41" s="181"/>
      <c r="DC41" s="181"/>
      <c r="DD41" s="181"/>
      <c r="DE41" s="181"/>
      <c r="DF41" s="181"/>
      <c r="DG41" s="181"/>
      <c r="DH41" s="181"/>
      <c r="DI41" s="181"/>
      <c r="DJ41" s="181"/>
      <c r="DK41" s="181"/>
      <c r="DL41" s="181"/>
      <c r="DM41" s="181"/>
      <c r="DN41" s="181"/>
      <c r="DO41" s="181"/>
      <c r="DP41" s="181"/>
      <c r="DQ41" s="181"/>
      <c r="DR41" s="181"/>
      <c r="DS41" s="181"/>
      <c r="DT41" s="181"/>
      <c r="DU41" s="181"/>
      <c r="DV41" s="181"/>
      <c r="DW41" s="181"/>
      <c r="DX41" s="181"/>
      <c r="DY41" s="181"/>
      <c r="DZ41" s="181"/>
      <c r="EA41" s="181"/>
      <c r="EB41" s="181"/>
      <c r="EC41" s="181"/>
      <c r="ED41" s="181"/>
      <c r="EE41" s="181"/>
      <c r="EF41" s="181"/>
      <c r="EG41" s="181"/>
      <c r="EH41" s="181"/>
      <c r="EI41" s="181"/>
      <c r="EJ41" s="181"/>
      <c r="EK41" s="181"/>
      <c r="EL41" s="181"/>
      <c r="EM41" s="181"/>
      <c r="EN41" s="181"/>
      <c r="EO41" s="181"/>
      <c r="EP41" s="181"/>
      <c r="EQ41" s="181"/>
      <c r="ER41" s="181"/>
      <c r="ES41" s="181"/>
      <c r="ET41" s="181"/>
      <c r="EU41" s="181"/>
      <c r="EV41" s="181"/>
      <c r="EW41" s="181"/>
      <c r="EX41" s="181"/>
      <c r="EY41" s="181"/>
      <c r="EZ41" s="181"/>
      <c r="FA41" s="181"/>
      <c r="FB41" s="181"/>
      <c r="FC41" s="181"/>
      <c r="FD41" s="181"/>
      <c r="FE41" s="181"/>
      <c r="FF41" s="181"/>
      <c r="FG41" s="181"/>
      <c r="FH41" s="181"/>
      <c r="FI41" s="181"/>
      <c r="FJ41" s="181"/>
      <c r="FK41" s="181"/>
      <c r="FL41" s="181"/>
      <c r="FM41" s="181"/>
      <c r="FN41" s="181"/>
      <c r="FO41" s="181"/>
      <c r="FP41" s="181"/>
      <c r="FQ41" s="181"/>
      <c r="FR41" s="181"/>
      <c r="FS41" s="181"/>
      <c r="FT41" s="181"/>
      <c r="FU41" s="181"/>
      <c r="FV41" s="181"/>
      <c r="FW41" s="181"/>
      <c r="FX41" s="181"/>
      <c r="FY41" s="181"/>
      <c r="FZ41" s="181"/>
      <c r="GA41" s="181"/>
      <c r="GB41" s="181"/>
      <c r="GC41" s="181"/>
      <c r="GD41" s="181"/>
      <c r="GE41" s="181"/>
      <c r="GF41" s="181"/>
      <c r="GG41" s="181"/>
      <c r="GH41" s="181"/>
      <c r="GI41" s="181"/>
      <c r="GJ41" s="181"/>
      <c r="GK41" s="181"/>
      <c r="GL41" s="181"/>
      <c r="GM41" s="181"/>
      <c r="GN41" s="181"/>
      <c r="GO41" s="181"/>
      <c r="GP41" s="181"/>
      <c r="GQ41" s="181"/>
      <c r="GR41" s="181"/>
      <c r="GS41" s="181"/>
      <c r="GT41" s="181"/>
      <c r="GU41" s="181"/>
      <c r="GV41" s="181"/>
      <c r="GW41" s="181"/>
      <c r="GX41" s="181"/>
      <c r="GY41" s="181"/>
      <c r="GZ41" s="181"/>
      <c r="HA41" s="181"/>
      <c r="HB41" s="181"/>
      <c r="HC41" s="181"/>
      <c r="HD41" s="181"/>
      <c r="HE41" s="181"/>
      <c r="HF41" s="181"/>
      <c r="HG41" s="181"/>
      <c r="HH41" s="181"/>
      <c r="HI41" s="181"/>
      <c r="HJ41" s="181"/>
      <c r="HK41" s="181"/>
      <c r="HL41" s="181"/>
      <c r="HM41" s="181"/>
      <c r="HN41" s="181"/>
      <c r="HO41" s="181"/>
      <c r="HP41" s="181"/>
      <c r="HQ41" s="181"/>
      <c r="HR41" s="181"/>
      <c r="HS41" s="181"/>
      <c r="HT41" s="181"/>
      <c r="HU41" s="181"/>
      <c r="HV41" s="181"/>
      <c r="HW41" s="181"/>
      <c r="HX41" s="181"/>
      <c r="HY41" s="181"/>
      <c r="HZ41" s="181"/>
      <c r="IA41" s="181"/>
      <c r="IB41" s="181"/>
      <c r="IC41" s="181"/>
      <c r="ID41" s="181"/>
      <c r="IE41" s="181"/>
      <c r="IF41" s="181"/>
      <c r="IG41" s="181"/>
      <c r="IH41" s="181"/>
    </row>
    <row r="42" spans="1:242" s="182" customFormat="1" ht="45" customHeight="1">
      <c r="A42" s="869" t="s">
        <v>1777</v>
      </c>
      <c r="B42" s="869"/>
      <c r="C42" s="869"/>
      <c r="D42" s="869"/>
      <c r="E42" s="869"/>
      <c r="F42" s="869"/>
      <c r="G42" s="869"/>
      <c r="H42" s="869"/>
      <c r="I42" s="869"/>
      <c r="J42" s="869"/>
      <c r="K42" s="181"/>
      <c r="L42" s="181"/>
      <c r="M42" s="181"/>
      <c r="N42" s="181"/>
      <c r="O42" s="181"/>
      <c r="P42" s="181"/>
      <c r="Q42" s="181"/>
      <c r="R42" s="181"/>
      <c r="S42" s="181"/>
      <c r="T42" s="181"/>
      <c r="U42" s="181"/>
      <c r="V42" s="181"/>
      <c r="W42" s="181"/>
      <c r="X42" s="181"/>
      <c r="Y42" s="181"/>
      <c r="Z42" s="181"/>
      <c r="AA42" s="181"/>
      <c r="AB42" s="181"/>
      <c r="AC42" s="181"/>
      <c r="AD42" s="181"/>
      <c r="AE42" s="181"/>
      <c r="AF42" s="181"/>
      <c r="AG42" s="181"/>
      <c r="AH42" s="181"/>
      <c r="AI42" s="181"/>
      <c r="AJ42" s="181"/>
      <c r="AK42" s="181"/>
      <c r="AL42" s="181"/>
      <c r="AM42" s="181"/>
      <c r="AN42" s="181"/>
      <c r="AO42" s="181"/>
      <c r="AP42" s="181"/>
      <c r="AQ42" s="181"/>
      <c r="AR42" s="181"/>
      <c r="AS42" s="181"/>
      <c r="AT42" s="181"/>
      <c r="AU42" s="181"/>
      <c r="AV42" s="181"/>
      <c r="AW42" s="181"/>
      <c r="AX42" s="181"/>
      <c r="AY42" s="181"/>
      <c r="AZ42" s="181"/>
      <c r="BA42" s="181"/>
      <c r="BB42" s="181"/>
      <c r="BC42" s="181"/>
      <c r="BD42" s="181"/>
      <c r="BE42" s="181"/>
      <c r="BF42" s="181"/>
      <c r="BG42" s="181"/>
      <c r="BH42" s="181"/>
      <c r="BI42" s="181"/>
      <c r="BJ42" s="181"/>
      <c r="BK42" s="181"/>
      <c r="BL42" s="181"/>
      <c r="BM42" s="181"/>
      <c r="BN42" s="181"/>
      <c r="BO42" s="181"/>
      <c r="BP42" s="181"/>
      <c r="BQ42" s="181"/>
      <c r="BR42" s="181"/>
      <c r="BS42" s="181"/>
      <c r="BT42" s="181"/>
      <c r="BU42" s="181"/>
      <c r="BV42" s="181"/>
      <c r="BW42" s="181"/>
      <c r="BX42" s="181"/>
      <c r="BY42" s="181"/>
      <c r="BZ42" s="181"/>
      <c r="CA42" s="181"/>
      <c r="CB42" s="181"/>
      <c r="CC42" s="181"/>
      <c r="CD42" s="181"/>
      <c r="CE42" s="181"/>
      <c r="CF42" s="181"/>
      <c r="CG42" s="181"/>
      <c r="CH42" s="181"/>
      <c r="CI42" s="181"/>
      <c r="CJ42" s="181"/>
      <c r="CK42" s="181"/>
      <c r="CL42" s="181"/>
      <c r="CM42" s="181"/>
      <c r="CN42" s="181"/>
      <c r="CO42" s="181"/>
      <c r="CP42" s="181"/>
      <c r="CQ42" s="181"/>
      <c r="CR42" s="181"/>
      <c r="CS42" s="181"/>
      <c r="CT42" s="181"/>
      <c r="CU42" s="181"/>
      <c r="CV42" s="181"/>
      <c r="CW42" s="181"/>
      <c r="CX42" s="181"/>
      <c r="CY42" s="181"/>
      <c r="CZ42" s="181"/>
      <c r="DA42" s="181"/>
      <c r="DB42" s="181"/>
      <c r="DC42" s="181"/>
      <c r="DD42" s="181"/>
      <c r="DE42" s="181"/>
      <c r="DF42" s="181"/>
      <c r="DG42" s="181"/>
      <c r="DH42" s="181"/>
      <c r="DI42" s="181"/>
      <c r="DJ42" s="181"/>
      <c r="DK42" s="181"/>
      <c r="DL42" s="181"/>
      <c r="DM42" s="181"/>
      <c r="DN42" s="181"/>
      <c r="DO42" s="181"/>
      <c r="DP42" s="181"/>
      <c r="DQ42" s="181"/>
      <c r="DR42" s="181"/>
      <c r="DS42" s="181"/>
      <c r="DT42" s="181"/>
      <c r="DU42" s="181"/>
      <c r="DV42" s="181"/>
      <c r="DW42" s="181"/>
      <c r="DX42" s="181"/>
      <c r="DY42" s="181"/>
      <c r="DZ42" s="181"/>
      <c r="EA42" s="181"/>
      <c r="EB42" s="181"/>
      <c r="EC42" s="181"/>
      <c r="ED42" s="181"/>
      <c r="EE42" s="181"/>
      <c r="EF42" s="181"/>
      <c r="EG42" s="181"/>
      <c r="EH42" s="181"/>
      <c r="EI42" s="181"/>
      <c r="EJ42" s="181"/>
      <c r="EK42" s="181"/>
      <c r="EL42" s="181"/>
      <c r="EM42" s="181"/>
      <c r="EN42" s="181"/>
      <c r="EO42" s="181"/>
      <c r="EP42" s="181"/>
      <c r="EQ42" s="181"/>
      <c r="ER42" s="181"/>
      <c r="ES42" s="181"/>
      <c r="ET42" s="181"/>
      <c r="EU42" s="181"/>
      <c r="EV42" s="181"/>
      <c r="EW42" s="181"/>
      <c r="EX42" s="181"/>
      <c r="EY42" s="181"/>
      <c r="EZ42" s="181"/>
      <c r="FA42" s="181"/>
      <c r="FB42" s="181"/>
      <c r="FC42" s="181"/>
      <c r="FD42" s="181"/>
      <c r="FE42" s="181"/>
      <c r="FF42" s="181"/>
      <c r="FG42" s="181"/>
      <c r="FH42" s="181"/>
      <c r="FI42" s="181"/>
      <c r="FJ42" s="181"/>
      <c r="FK42" s="181"/>
      <c r="FL42" s="181"/>
      <c r="FM42" s="181"/>
      <c r="FN42" s="181"/>
      <c r="FO42" s="181"/>
      <c r="FP42" s="181"/>
      <c r="FQ42" s="181"/>
      <c r="FR42" s="181"/>
      <c r="FS42" s="181"/>
      <c r="FT42" s="181"/>
      <c r="FU42" s="181"/>
      <c r="FV42" s="181"/>
      <c r="FW42" s="181"/>
      <c r="FX42" s="181"/>
      <c r="FY42" s="181"/>
      <c r="FZ42" s="181"/>
      <c r="GA42" s="181"/>
      <c r="GB42" s="181"/>
      <c r="GC42" s="181"/>
      <c r="GD42" s="181"/>
      <c r="GE42" s="181"/>
      <c r="GF42" s="181"/>
      <c r="GG42" s="181"/>
      <c r="GH42" s="181"/>
      <c r="GI42" s="181"/>
      <c r="GJ42" s="181"/>
      <c r="GK42" s="181"/>
      <c r="GL42" s="181"/>
      <c r="GM42" s="181"/>
      <c r="GN42" s="181"/>
      <c r="GO42" s="181"/>
      <c r="GP42" s="181"/>
      <c r="GQ42" s="181"/>
      <c r="GR42" s="181"/>
      <c r="GS42" s="181"/>
      <c r="GT42" s="181"/>
      <c r="GU42" s="181"/>
      <c r="GV42" s="181"/>
      <c r="GW42" s="181"/>
      <c r="GX42" s="181"/>
      <c r="GY42" s="181"/>
      <c r="GZ42" s="181"/>
      <c r="HA42" s="181"/>
      <c r="HB42" s="181"/>
      <c r="HC42" s="181"/>
      <c r="HD42" s="181"/>
      <c r="HE42" s="181"/>
      <c r="HF42" s="181"/>
      <c r="HG42" s="181"/>
      <c r="HH42" s="181"/>
      <c r="HI42" s="181"/>
      <c r="HJ42" s="181"/>
      <c r="HK42" s="181"/>
      <c r="HL42" s="181"/>
      <c r="HM42" s="181"/>
      <c r="HN42" s="181"/>
      <c r="HO42" s="181"/>
      <c r="HP42" s="181"/>
      <c r="HQ42" s="181"/>
      <c r="HR42" s="181"/>
      <c r="HS42" s="181"/>
      <c r="HT42" s="181"/>
      <c r="HU42" s="181"/>
      <c r="HV42" s="181"/>
      <c r="HW42" s="181"/>
      <c r="HX42" s="181"/>
      <c r="HY42" s="181"/>
      <c r="HZ42" s="181"/>
      <c r="IA42" s="181"/>
      <c r="IB42" s="181"/>
      <c r="IC42" s="181"/>
      <c r="ID42" s="181"/>
      <c r="IE42" s="181"/>
      <c r="IF42" s="181"/>
      <c r="IG42" s="181"/>
      <c r="IH42" s="181"/>
    </row>
    <row r="43" spans="1:242" s="182" customFormat="1" ht="17.25" customHeight="1">
      <c r="A43" s="209"/>
      <c r="B43" s="209"/>
      <c r="C43" s="209"/>
      <c r="D43" s="209"/>
      <c r="E43" s="14"/>
      <c r="F43" s="14"/>
      <c r="G43" s="14"/>
      <c r="H43" s="14"/>
      <c r="I43" s="14"/>
      <c r="J43" s="14"/>
      <c r="K43" s="181"/>
      <c r="L43" s="181"/>
      <c r="M43" s="181"/>
      <c r="N43" s="181"/>
      <c r="O43" s="181"/>
      <c r="P43" s="181"/>
      <c r="Q43" s="181"/>
      <c r="R43" s="181"/>
      <c r="S43" s="181"/>
      <c r="T43" s="181"/>
      <c r="U43" s="181"/>
      <c r="V43" s="181"/>
      <c r="W43" s="181"/>
      <c r="X43" s="181"/>
      <c r="Y43" s="181"/>
      <c r="Z43" s="181"/>
      <c r="AA43" s="181"/>
      <c r="AB43" s="181"/>
      <c r="AC43" s="181"/>
      <c r="AD43" s="181"/>
      <c r="AE43" s="181"/>
      <c r="AF43" s="181"/>
      <c r="AG43" s="181"/>
      <c r="AH43" s="181"/>
      <c r="AI43" s="181"/>
      <c r="AJ43" s="181"/>
      <c r="AK43" s="181"/>
      <c r="AL43" s="181"/>
      <c r="AM43" s="181"/>
      <c r="AN43" s="181"/>
      <c r="AO43" s="181"/>
      <c r="AP43" s="181"/>
      <c r="AQ43" s="181"/>
      <c r="AR43" s="181"/>
      <c r="AS43" s="181"/>
      <c r="AT43" s="181"/>
      <c r="AU43" s="181"/>
      <c r="AV43" s="181"/>
      <c r="AW43" s="181"/>
      <c r="AX43" s="181"/>
      <c r="AY43" s="181"/>
      <c r="AZ43" s="181"/>
      <c r="BA43" s="181"/>
      <c r="BB43" s="181"/>
      <c r="BC43" s="181"/>
      <c r="BD43" s="181"/>
      <c r="BE43" s="181"/>
      <c r="BF43" s="181"/>
      <c r="BG43" s="181"/>
      <c r="BH43" s="181"/>
      <c r="BI43" s="181"/>
      <c r="BJ43" s="181"/>
      <c r="BK43" s="181"/>
      <c r="BL43" s="181"/>
      <c r="BM43" s="181"/>
      <c r="BN43" s="181"/>
      <c r="BO43" s="181"/>
      <c r="BP43" s="181"/>
      <c r="BQ43" s="181"/>
      <c r="BR43" s="181"/>
      <c r="BS43" s="181"/>
      <c r="BT43" s="181"/>
      <c r="BU43" s="181"/>
      <c r="BV43" s="181"/>
      <c r="BW43" s="181"/>
      <c r="BX43" s="181"/>
      <c r="BY43" s="181"/>
      <c r="BZ43" s="181"/>
      <c r="CA43" s="181"/>
      <c r="CB43" s="181"/>
      <c r="CC43" s="181"/>
      <c r="CD43" s="181"/>
      <c r="CE43" s="181"/>
      <c r="CF43" s="181"/>
      <c r="CG43" s="181"/>
      <c r="CH43" s="181"/>
      <c r="CI43" s="181"/>
      <c r="CJ43" s="181"/>
      <c r="CK43" s="181"/>
      <c r="CL43" s="181"/>
      <c r="CM43" s="181"/>
      <c r="CN43" s="181"/>
      <c r="CO43" s="181"/>
      <c r="CP43" s="181"/>
      <c r="CQ43" s="181"/>
      <c r="CR43" s="181"/>
      <c r="CS43" s="181"/>
      <c r="CT43" s="181"/>
      <c r="CU43" s="181"/>
      <c r="CV43" s="181"/>
      <c r="CW43" s="181"/>
      <c r="CX43" s="181"/>
      <c r="CY43" s="181"/>
      <c r="CZ43" s="181"/>
      <c r="DA43" s="181"/>
      <c r="DB43" s="181"/>
      <c r="DC43" s="181"/>
      <c r="DD43" s="181"/>
      <c r="DE43" s="181"/>
      <c r="DF43" s="181"/>
      <c r="DG43" s="181"/>
      <c r="DH43" s="181"/>
      <c r="DI43" s="181"/>
      <c r="DJ43" s="181"/>
      <c r="DK43" s="181"/>
      <c r="DL43" s="181"/>
      <c r="DM43" s="181"/>
      <c r="DN43" s="181"/>
      <c r="DO43" s="181"/>
      <c r="DP43" s="181"/>
      <c r="DQ43" s="181"/>
      <c r="DR43" s="181"/>
      <c r="DS43" s="181"/>
      <c r="DT43" s="181"/>
      <c r="DU43" s="181"/>
      <c r="DV43" s="181"/>
      <c r="DW43" s="181"/>
      <c r="DX43" s="181"/>
      <c r="DY43" s="181"/>
      <c r="DZ43" s="181"/>
      <c r="EA43" s="181"/>
      <c r="EB43" s="181"/>
      <c r="EC43" s="181"/>
      <c r="ED43" s="181"/>
      <c r="EE43" s="181"/>
      <c r="EF43" s="181"/>
      <c r="EG43" s="181"/>
      <c r="EH43" s="181"/>
      <c r="EI43" s="181"/>
      <c r="EJ43" s="181"/>
      <c r="EK43" s="181"/>
      <c r="EL43" s="181"/>
      <c r="EM43" s="181"/>
      <c r="EN43" s="181"/>
      <c r="EO43" s="181"/>
      <c r="EP43" s="181"/>
      <c r="EQ43" s="181"/>
      <c r="ER43" s="181"/>
      <c r="ES43" s="181"/>
      <c r="ET43" s="181"/>
      <c r="EU43" s="181"/>
      <c r="EV43" s="181"/>
      <c r="EW43" s="181"/>
      <c r="EX43" s="181"/>
      <c r="EY43" s="181"/>
      <c r="EZ43" s="181"/>
      <c r="FA43" s="181"/>
      <c r="FB43" s="181"/>
      <c r="FC43" s="181"/>
      <c r="FD43" s="181"/>
      <c r="FE43" s="181"/>
      <c r="FF43" s="181"/>
      <c r="FG43" s="181"/>
      <c r="FH43" s="181"/>
      <c r="FI43" s="181"/>
      <c r="FJ43" s="181"/>
      <c r="FK43" s="181"/>
      <c r="FL43" s="181"/>
      <c r="FM43" s="181"/>
      <c r="FN43" s="181"/>
      <c r="FO43" s="181"/>
      <c r="FP43" s="181"/>
      <c r="FQ43" s="181"/>
      <c r="FR43" s="181"/>
      <c r="FS43" s="181"/>
      <c r="FT43" s="181"/>
      <c r="FU43" s="181"/>
      <c r="FV43" s="181"/>
      <c r="FW43" s="181"/>
      <c r="FX43" s="181"/>
      <c r="FY43" s="181"/>
      <c r="FZ43" s="181"/>
      <c r="GA43" s="181"/>
      <c r="GB43" s="181"/>
      <c r="GC43" s="181"/>
      <c r="GD43" s="181"/>
      <c r="GE43" s="181"/>
      <c r="GF43" s="181"/>
      <c r="GG43" s="181"/>
      <c r="GH43" s="181"/>
      <c r="GI43" s="181"/>
      <c r="GJ43" s="181"/>
      <c r="GK43" s="181"/>
      <c r="GL43" s="181"/>
      <c r="GM43" s="181"/>
      <c r="GN43" s="181"/>
      <c r="GO43" s="181"/>
      <c r="GP43" s="181"/>
      <c r="GQ43" s="181"/>
      <c r="GR43" s="181"/>
      <c r="GS43" s="181"/>
      <c r="GT43" s="181"/>
      <c r="GU43" s="181"/>
      <c r="GV43" s="181"/>
      <c r="GW43" s="181"/>
      <c r="GX43" s="181"/>
      <c r="GY43" s="181"/>
      <c r="GZ43" s="181"/>
      <c r="HA43" s="181"/>
      <c r="HB43" s="181"/>
      <c r="HC43" s="181"/>
      <c r="HD43" s="181"/>
      <c r="HE43" s="181"/>
      <c r="HF43" s="181"/>
      <c r="HG43" s="181"/>
      <c r="HH43" s="181"/>
      <c r="HI43" s="181"/>
      <c r="HJ43" s="181"/>
      <c r="HK43" s="181"/>
      <c r="HL43" s="181"/>
      <c r="HM43" s="181"/>
      <c r="HN43" s="181"/>
      <c r="HO43" s="181"/>
      <c r="HP43" s="181"/>
      <c r="HQ43" s="181"/>
      <c r="HR43" s="181"/>
      <c r="HS43" s="181"/>
      <c r="HT43" s="181"/>
      <c r="HU43" s="181"/>
      <c r="HV43" s="181"/>
      <c r="HW43" s="181"/>
      <c r="HX43" s="181"/>
      <c r="HY43" s="181"/>
      <c r="HZ43" s="181"/>
      <c r="IA43" s="181"/>
      <c r="IB43" s="181"/>
      <c r="IC43" s="181"/>
      <c r="ID43" s="181"/>
      <c r="IE43" s="181"/>
      <c r="IF43" s="181"/>
      <c r="IG43" s="181"/>
      <c r="IH43" s="181"/>
    </row>
    <row r="44" spans="1:242" s="182" customFormat="1" ht="16.5" customHeight="1">
      <c r="A44" s="135" t="s">
        <v>757</v>
      </c>
      <c r="B44" s="135"/>
      <c r="C44" s="135"/>
      <c r="D44" s="135"/>
      <c r="E44" s="14"/>
      <c r="F44" s="14"/>
      <c r="G44" s="14"/>
      <c r="H44" s="14"/>
      <c r="I44" s="14"/>
      <c r="J44" s="14"/>
      <c r="K44" s="181"/>
      <c r="L44" s="181"/>
      <c r="M44" s="181"/>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1"/>
      <c r="AY44" s="181"/>
      <c r="AZ44" s="181"/>
      <c r="BA44" s="181"/>
      <c r="BB44" s="181"/>
      <c r="BC44" s="181"/>
      <c r="BD44" s="181"/>
      <c r="BE44" s="181"/>
      <c r="BF44" s="181"/>
      <c r="BG44" s="181"/>
      <c r="BH44" s="181"/>
      <c r="BI44" s="181"/>
      <c r="BJ44" s="181"/>
      <c r="BK44" s="181"/>
      <c r="BL44" s="181"/>
      <c r="BM44" s="181"/>
      <c r="BN44" s="181"/>
      <c r="BO44" s="181"/>
      <c r="BP44" s="181"/>
      <c r="BQ44" s="181"/>
      <c r="BR44" s="181"/>
      <c r="BS44" s="181"/>
      <c r="BT44" s="181"/>
      <c r="BU44" s="181"/>
      <c r="BV44" s="181"/>
      <c r="BW44" s="181"/>
      <c r="BX44" s="181"/>
      <c r="BY44" s="181"/>
      <c r="BZ44" s="181"/>
      <c r="CA44" s="181"/>
      <c r="CB44" s="181"/>
      <c r="CC44" s="181"/>
      <c r="CD44" s="181"/>
      <c r="CE44" s="181"/>
      <c r="CF44" s="181"/>
      <c r="CG44" s="181"/>
      <c r="CH44" s="181"/>
      <c r="CI44" s="181"/>
      <c r="CJ44" s="181"/>
      <c r="CK44" s="181"/>
      <c r="CL44" s="181"/>
      <c r="CM44" s="181"/>
      <c r="CN44" s="181"/>
      <c r="CO44" s="181"/>
      <c r="CP44" s="181"/>
      <c r="CQ44" s="181"/>
      <c r="CR44" s="181"/>
      <c r="CS44" s="181"/>
      <c r="CT44" s="181"/>
      <c r="CU44" s="181"/>
      <c r="CV44" s="181"/>
      <c r="CW44" s="181"/>
      <c r="CX44" s="181"/>
      <c r="CY44" s="181"/>
      <c r="CZ44" s="181"/>
      <c r="DA44" s="181"/>
      <c r="DB44" s="181"/>
      <c r="DC44" s="181"/>
      <c r="DD44" s="181"/>
      <c r="DE44" s="181"/>
      <c r="DF44" s="181"/>
      <c r="DG44" s="181"/>
      <c r="DH44" s="181"/>
      <c r="DI44" s="181"/>
      <c r="DJ44" s="181"/>
      <c r="DK44" s="181"/>
      <c r="DL44" s="181"/>
      <c r="DM44" s="181"/>
      <c r="DN44" s="181"/>
      <c r="DO44" s="181"/>
      <c r="DP44" s="181"/>
      <c r="DQ44" s="181"/>
      <c r="DR44" s="181"/>
      <c r="DS44" s="181"/>
      <c r="DT44" s="181"/>
      <c r="DU44" s="181"/>
      <c r="DV44" s="181"/>
      <c r="DW44" s="181"/>
      <c r="DX44" s="181"/>
      <c r="DY44" s="181"/>
      <c r="DZ44" s="181"/>
      <c r="EA44" s="181"/>
      <c r="EB44" s="181"/>
      <c r="EC44" s="181"/>
      <c r="ED44" s="181"/>
      <c r="EE44" s="181"/>
      <c r="EF44" s="181"/>
      <c r="EG44" s="181"/>
      <c r="EH44" s="181"/>
      <c r="EI44" s="181"/>
      <c r="EJ44" s="181"/>
      <c r="EK44" s="181"/>
      <c r="EL44" s="181"/>
      <c r="EM44" s="181"/>
      <c r="EN44" s="181"/>
      <c r="EO44" s="181"/>
      <c r="EP44" s="181"/>
      <c r="EQ44" s="181"/>
      <c r="ER44" s="181"/>
      <c r="ES44" s="181"/>
      <c r="ET44" s="181"/>
      <c r="EU44" s="181"/>
      <c r="EV44" s="181"/>
      <c r="EW44" s="181"/>
      <c r="EX44" s="181"/>
      <c r="EY44" s="181"/>
      <c r="EZ44" s="181"/>
      <c r="FA44" s="181"/>
      <c r="FB44" s="181"/>
      <c r="FC44" s="181"/>
      <c r="FD44" s="181"/>
      <c r="FE44" s="181"/>
      <c r="FF44" s="181"/>
      <c r="FG44" s="181"/>
      <c r="FH44" s="181"/>
      <c r="FI44" s="181"/>
      <c r="FJ44" s="181"/>
      <c r="FK44" s="181"/>
      <c r="FL44" s="181"/>
      <c r="FM44" s="181"/>
      <c r="FN44" s="181"/>
      <c r="FO44" s="181"/>
      <c r="FP44" s="181"/>
      <c r="FQ44" s="181"/>
      <c r="FR44" s="181"/>
      <c r="FS44" s="181"/>
      <c r="FT44" s="181"/>
      <c r="FU44" s="181"/>
      <c r="FV44" s="181"/>
      <c r="FW44" s="181"/>
      <c r="FX44" s="181"/>
      <c r="FY44" s="181"/>
      <c r="FZ44" s="181"/>
      <c r="GA44" s="181"/>
      <c r="GB44" s="181"/>
      <c r="GC44" s="181"/>
      <c r="GD44" s="181"/>
      <c r="GE44" s="181"/>
      <c r="GF44" s="181"/>
      <c r="GG44" s="181"/>
      <c r="GH44" s="181"/>
      <c r="GI44" s="181"/>
      <c r="GJ44" s="181"/>
      <c r="GK44" s="181"/>
      <c r="GL44" s="181"/>
      <c r="GM44" s="181"/>
      <c r="GN44" s="181"/>
      <c r="GO44" s="181"/>
      <c r="GP44" s="181"/>
      <c r="GQ44" s="181"/>
      <c r="GR44" s="181"/>
      <c r="GS44" s="181"/>
      <c r="GT44" s="181"/>
      <c r="GU44" s="181"/>
      <c r="GV44" s="181"/>
      <c r="GW44" s="181"/>
      <c r="GX44" s="181"/>
      <c r="GY44" s="181"/>
      <c r="GZ44" s="181"/>
      <c r="HA44" s="181"/>
      <c r="HB44" s="181"/>
      <c r="HC44" s="181"/>
      <c r="HD44" s="181"/>
      <c r="HE44" s="181"/>
      <c r="HF44" s="181"/>
      <c r="HG44" s="181"/>
      <c r="HH44" s="181"/>
      <c r="HI44" s="181"/>
      <c r="HJ44" s="181"/>
      <c r="HK44" s="181"/>
      <c r="HL44" s="181"/>
      <c r="HM44" s="181"/>
      <c r="HN44" s="181"/>
      <c r="HO44" s="181"/>
      <c r="HP44" s="181"/>
      <c r="HQ44" s="181"/>
      <c r="HR44" s="181"/>
      <c r="HS44" s="181"/>
      <c r="HT44" s="181"/>
      <c r="HU44" s="181"/>
      <c r="HV44" s="181"/>
      <c r="HW44" s="181"/>
      <c r="HX44" s="181"/>
      <c r="HY44" s="181"/>
      <c r="HZ44" s="181"/>
      <c r="IA44" s="181"/>
      <c r="IB44" s="181"/>
      <c r="IC44" s="181"/>
      <c r="ID44" s="181"/>
      <c r="IE44" s="181"/>
      <c r="IF44" s="181"/>
      <c r="IG44" s="181"/>
      <c r="IH44" s="181"/>
    </row>
    <row r="45" spans="1:242" s="182" customFormat="1" ht="16.5" customHeight="1">
      <c r="A45" s="209"/>
      <c r="B45" s="209"/>
      <c r="C45" s="209"/>
      <c r="D45" s="209"/>
      <c r="E45" s="14"/>
      <c r="F45" s="14"/>
      <c r="G45" s="14"/>
      <c r="H45" s="14"/>
      <c r="I45" s="14"/>
      <c r="J45" s="14"/>
      <c r="K45" s="181"/>
      <c r="L45" s="181"/>
      <c r="M45" s="181"/>
      <c r="N45" s="181"/>
      <c r="O45" s="181"/>
      <c r="P45" s="181"/>
      <c r="Q45" s="181"/>
      <c r="R45" s="181"/>
      <c r="S45" s="181"/>
      <c r="T45" s="181"/>
      <c r="U45" s="181"/>
      <c r="V45" s="181"/>
      <c r="W45" s="181"/>
      <c r="X45" s="181"/>
      <c r="Y45" s="181"/>
      <c r="Z45" s="181"/>
      <c r="AA45" s="181"/>
      <c r="AB45" s="181"/>
      <c r="AC45" s="181"/>
      <c r="AD45" s="181"/>
      <c r="AE45" s="181"/>
      <c r="AF45" s="181"/>
      <c r="AG45" s="181"/>
      <c r="AH45" s="181"/>
      <c r="AI45" s="181"/>
      <c r="AJ45" s="181"/>
      <c r="AK45" s="181"/>
      <c r="AL45" s="181"/>
      <c r="AM45" s="181"/>
      <c r="AN45" s="181"/>
      <c r="AO45" s="181"/>
      <c r="AP45" s="181"/>
      <c r="AQ45" s="181"/>
      <c r="AR45" s="181"/>
      <c r="AS45" s="181"/>
      <c r="AT45" s="181"/>
      <c r="AU45" s="181"/>
      <c r="AV45" s="181"/>
      <c r="AW45" s="181"/>
      <c r="AX45" s="181"/>
      <c r="AY45" s="181"/>
      <c r="AZ45" s="181"/>
      <c r="BA45" s="181"/>
      <c r="BB45" s="181"/>
      <c r="BC45" s="181"/>
      <c r="BD45" s="181"/>
      <c r="BE45" s="181"/>
      <c r="BF45" s="181"/>
      <c r="BG45" s="181"/>
      <c r="BH45" s="181"/>
      <c r="BI45" s="181"/>
      <c r="BJ45" s="181"/>
      <c r="BK45" s="181"/>
      <c r="BL45" s="181"/>
      <c r="BM45" s="181"/>
      <c r="BN45" s="181"/>
      <c r="BO45" s="181"/>
      <c r="BP45" s="181"/>
      <c r="BQ45" s="181"/>
      <c r="BR45" s="181"/>
      <c r="BS45" s="181"/>
      <c r="BT45" s="181"/>
      <c r="BU45" s="181"/>
      <c r="BV45" s="181"/>
      <c r="BW45" s="181"/>
      <c r="BX45" s="181"/>
      <c r="BY45" s="181"/>
      <c r="BZ45" s="181"/>
      <c r="CA45" s="181"/>
      <c r="CB45" s="181"/>
      <c r="CC45" s="181"/>
      <c r="CD45" s="181"/>
      <c r="CE45" s="181"/>
      <c r="CF45" s="181"/>
      <c r="CG45" s="181"/>
      <c r="CH45" s="181"/>
      <c r="CI45" s="181"/>
      <c r="CJ45" s="181"/>
      <c r="CK45" s="181"/>
      <c r="CL45" s="181"/>
      <c r="CM45" s="181"/>
      <c r="CN45" s="181"/>
      <c r="CO45" s="181"/>
      <c r="CP45" s="181"/>
      <c r="CQ45" s="181"/>
      <c r="CR45" s="181"/>
      <c r="CS45" s="181"/>
      <c r="CT45" s="181"/>
      <c r="CU45" s="181"/>
      <c r="CV45" s="181"/>
      <c r="CW45" s="181"/>
      <c r="CX45" s="181"/>
      <c r="CY45" s="181"/>
      <c r="CZ45" s="181"/>
      <c r="DA45" s="181"/>
      <c r="DB45" s="181"/>
      <c r="DC45" s="181"/>
      <c r="DD45" s="181"/>
      <c r="DE45" s="181"/>
      <c r="DF45" s="181"/>
      <c r="DG45" s="181"/>
      <c r="DH45" s="181"/>
      <c r="DI45" s="181"/>
      <c r="DJ45" s="181"/>
      <c r="DK45" s="181"/>
      <c r="DL45" s="181"/>
      <c r="DM45" s="181"/>
      <c r="DN45" s="181"/>
      <c r="DO45" s="181"/>
      <c r="DP45" s="181"/>
      <c r="DQ45" s="181"/>
      <c r="DR45" s="181"/>
      <c r="DS45" s="181"/>
      <c r="DT45" s="181"/>
      <c r="DU45" s="181"/>
      <c r="DV45" s="181"/>
      <c r="DW45" s="181"/>
      <c r="DX45" s="181"/>
      <c r="DY45" s="181"/>
      <c r="DZ45" s="181"/>
      <c r="EA45" s="181"/>
      <c r="EB45" s="181"/>
      <c r="EC45" s="181"/>
      <c r="ED45" s="181"/>
      <c r="EE45" s="181"/>
      <c r="EF45" s="181"/>
      <c r="EG45" s="181"/>
      <c r="EH45" s="181"/>
      <c r="EI45" s="181"/>
      <c r="EJ45" s="181"/>
      <c r="EK45" s="181"/>
      <c r="EL45" s="181"/>
      <c r="EM45" s="181"/>
      <c r="EN45" s="181"/>
      <c r="EO45" s="181"/>
      <c r="EP45" s="181"/>
      <c r="EQ45" s="181"/>
      <c r="ER45" s="181"/>
      <c r="ES45" s="181"/>
      <c r="ET45" s="181"/>
      <c r="EU45" s="181"/>
      <c r="EV45" s="181"/>
      <c r="EW45" s="181"/>
      <c r="EX45" s="181"/>
      <c r="EY45" s="181"/>
      <c r="EZ45" s="181"/>
      <c r="FA45" s="181"/>
      <c r="FB45" s="181"/>
      <c r="FC45" s="181"/>
      <c r="FD45" s="181"/>
      <c r="FE45" s="181"/>
      <c r="FF45" s="181"/>
      <c r="FG45" s="181"/>
      <c r="FH45" s="181"/>
      <c r="FI45" s="181"/>
      <c r="FJ45" s="181"/>
      <c r="FK45" s="181"/>
      <c r="FL45" s="181"/>
      <c r="FM45" s="181"/>
      <c r="FN45" s="181"/>
      <c r="FO45" s="181"/>
      <c r="FP45" s="181"/>
      <c r="FQ45" s="181"/>
      <c r="FR45" s="181"/>
      <c r="FS45" s="181"/>
      <c r="FT45" s="181"/>
      <c r="FU45" s="181"/>
      <c r="FV45" s="181"/>
      <c r="FW45" s="181"/>
      <c r="FX45" s="181"/>
      <c r="FY45" s="181"/>
      <c r="FZ45" s="181"/>
      <c r="GA45" s="181"/>
      <c r="GB45" s="181"/>
      <c r="GC45" s="181"/>
      <c r="GD45" s="181"/>
      <c r="GE45" s="181"/>
      <c r="GF45" s="181"/>
      <c r="GG45" s="181"/>
      <c r="GH45" s="181"/>
      <c r="GI45" s="181"/>
      <c r="GJ45" s="181"/>
      <c r="GK45" s="181"/>
      <c r="GL45" s="181"/>
      <c r="GM45" s="181"/>
      <c r="GN45" s="181"/>
      <c r="GO45" s="181"/>
      <c r="GP45" s="181"/>
      <c r="GQ45" s="181"/>
      <c r="GR45" s="181"/>
      <c r="GS45" s="181"/>
      <c r="GT45" s="181"/>
      <c r="GU45" s="181"/>
      <c r="GV45" s="181"/>
      <c r="GW45" s="181"/>
      <c r="GX45" s="181"/>
      <c r="GY45" s="181"/>
      <c r="GZ45" s="181"/>
      <c r="HA45" s="181"/>
      <c r="HB45" s="181"/>
      <c r="HC45" s="181"/>
      <c r="HD45" s="181"/>
      <c r="HE45" s="181"/>
      <c r="HF45" s="181"/>
      <c r="HG45" s="181"/>
      <c r="HH45" s="181"/>
      <c r="HI45" s="181"/>
      <c r="HJ45" s="181"/>
      <c r="HK45" s="181"/>
      <c r="HL45" s="181"/>
      <c r="HM45" s="181"/>
      <c r="HN45" s="181"/>
      <c r="HO45" s="181"/>
      <c r="HP45" s="181"/>
      <c r="HQ45" s="181"/>
      <c r="HR45" s="181"/>
      <c r="HS45" s="181"/>
      <c r="HT45" s="181"/>
      <c r="HU45" s="181"/>
      <c r="HV45" s="181"/>
      <c r="HW45" s="181"/>
      <c r="HX45" s="181"/>
      <c r="HY45" s="181"/>
      <c r="HZ45" s="181"/>
      <c r="IA45" s="181"/>
      <c r="IB45" s="181"/>
      <c r="IC45" s="181"/>
      <c r="ID45" s="181"/>
      <c r="IE45" s="181"/>
      <c r="IF45" s="181"/>
      <c r="IG45" s="181"/>
      <c r="IH45" s="181"/>
    </row>
    <row r="46" spans="1:242" s="182" customFormat="1" ht="45" customHeight="1">
      <c r="A46" s="869" t="s">
        <v>1778</v>
      </c>
      <c r="B46" s="869"/>
      <c r="C46" s="869"/>
      <c r="D46" s="869"/>
      <c r="E46" s="869"/>
      <c r="F46" s="869"/>
      <c r="G46" s="869"/>
      <c r="H46" s="869"/>
      <c r="I46" s="869"/>
      <c r="J46" s="869"/>
      <c r="K46" s="181"/>
      <c r="L46" s="181"/>
      <c r="M46" s="181"/>
      <c r="N46" s="181"/>
      <c r="O46" s="181"/>
      <c r="P46" s="181"/>
      <c r="Q46" s="181"/>
      <c r="R46" s="181"/>
      <c r="S46" s="181"/>
      <c r="T46" s="181"/>
      <c r="U46" s="181"/>
      <c r="V46" s="181"/>
      <c r="W46" s="181"/>
      <c r="X46" s="181"/>
      <c r="Y46" s="181"/>
      <c r="Z46" s="181"/>
      <c r="AA46" s="181"/>
      <c r="AB46" s="181"/>
      <c r="AC46" s="181"/>
      <c r="AD46" s="181"/>
      <c r="AE46" s="181"/>
      <c r="AF46" s="181"/>
      <c r="AG46" s="181"/>
      <c r="AH46" s="181"/>
      <c r="AI46" s="181"/>
      <c r="AJ46" s="181"/>
      <c r="AK46" s="181"/>
      <c r="AL46" s="181"/>
      <c r="AM46" s="181"/>
      <c r="AN46" s="181"/>
      <c r="AO46" s="181"/>
      <c r="AP46" s="181"/>
      <c r="AQ46" s="181"/>
      <c r="AR46" s="181"/>
      <c r="AS46" s="181"/>
      <c r="AT46" s="181"/>
      <c r="AU46" s="181"/>
      <c r="AV46" s="181"/>
      <c r="AW46" s="181"/>
      <c r="AX46" s="181"/>
      <c r="AY46" s="181"/>
      <c r="AZ46" s="181"/>
      <c r="BA46" s="181"/>
      <c r="BB46" s="181"/>
      <c r="BC46" s="181"/>
      <c r="BD46" s="181"/>
      <c r="BE46" s="181"/>
      <c r="BF46" s="181"/>
      <c r="BG46" s="181"/>
      <c r="BH46" s="181"/>
      <c r="BI46" s="181"/>
      <c r="BJ46" s="181"/>
      <c r="BK46" s="181"/>
      <c r="BL46" s="181"/>
      <c r="BM46" s="181"/>
      <c r="BN46" s="181"/>
      <c r="BO46" s="181"/>
      <c r="BP46" s="181"/>
      <c r="BQ46" s="181"/>
      <c r="BR46" s="181"/>
      <c r="BS46" s="181"/>
      <c r="BT46" s="181"/>
      <c r="BU46" s="181"/>
      <c r="BV46" s="181"/>
      <c r="BW46" s="181"/>
      <c r="BX46" s="181"/>
      <c r="BY46" s="181"/>
      <c r="BZ46" s="181"/>
      <c r="CA46" s="181"/>
      <c r="CB46" s="181"/>
      <c r="CC46" s="181"/>
      <c r="CD46" s="181"/>
      <c r="CE46" s="181"/>
      <c r="CF46" s="181"/>
      <c r="CG46" s="181"/>
      <c r="CH46" s="181"/>
      <c r="CI46" s="181"/>
      <c r="CJ46" s="181"/>
      <c r="CK46" s="181"/>
      <c r="CL46" s="181"/>
      <c r="CM46" s="181"/>
      <c r="CN46" s="181"/>
      <c r="CO46" s="181"/>
      <c r="CP46" s="181"/>
      <c r="CQ46" s="181"/>
      <c r="CR46" s="181"/>
      <c r="CS46" s="181"/>
      <c r="CT46" s="181"/>
      <c r="CU46" s="181"/>
      <c r="CV46" s="181"/>
      <c r="CW46" s="181"/>
      <c r="CX46" s="181"/>
      <c r="CY46" s="181"/>
      <c r="CZ46" s="181"/>
      <c r="DA46" s="181"/>
      <c r="DB46" s="181"/>
      <c r="DC46" s="181"/>
      <c r="DD46" s="181"/>
      <c r="DE46" s="181"/>
      <c r="DF46" s="181"/>
      <c r="DG46" s="181"/>
      <c r="DH46" s="181"/>
      <c r="DI46" s="181"/>
      <c r="DJ46" s="181"/>
      <c r="DK46" s="181"/>
      <c r="DL46" s="181"/>
      <c r="DM46" s="181"/>
      <c r="DN46" s="181"/>
      <c r="DO46" s="181"/>
      <c r="DP46" s="181"/>
      <c r="DQ46" s="181"/>
      <c r="DR46" s="181"/>
      <c r="DS46" s="181"/>
      <c r="DT46" s="181"/>
      <c r="DU46" s="181"/>
      <c r="DV46" s="181"/>
      <c r="DW46" s="181"/>
      <c r="DX46" s="181"/>
      <c r="DY46" s="181"/>
      <c r="DZ46" s="181"/>
      <c r="EA46" s="181"/>
      <c r="EB46" s="181"/>
      <c r="EC46" s="181"/>
      <c r="ED46" s="181"/>
      <c r="EE46" s="181"/>
      <c r="EF46" s="181"/>
      <c r="EG46" s="181"/>
      <c r="EH46" s="181"/>
      <c r="EI46" s="181"/>
      <c r="EJ46" s="181"/>
      <c r="EK46" s="181"/>
      <c r="EL46" s="181"/>
      <c r="EM46" s="181"/>
      <c r="EN46" s="181"/>
      <c r="EO46" s="181"/>
      <c r="EP46" s="181"/>
      <c r="EQ46" s="181"/>
      <c r="ER46" s="181"/>
      <c r="ES46" s="181"/>
      <c r="ET46" s="181"/>
      <c r="EU46" s="181"/>
      <c r="EV46" s="181"/>
      <c r="EW46" s="181"/>
      <c r="EX46" s="181"/>
      <c r="EY46" s="181"/>
      <c r="EZ46" s="181"/>
      <c r="FA46" s="181"/>
      <c r="FB46" s="181"/>
      <c r="FC46" s="181"/>
      <c r="FD46" s="181"/>
      <c r="FE46" s="181"/>
      <c r="FF46" s="181"/>
      <c r="FG46" s="181"/>
      <c r="FH46" s="181"/>
      <c r="FI46" s="181"/>
      <c r="FJ46" s="181"/>
      <c r="FK46" s="181"/>
      <c r="FL46" s="181"/>
      <c r="FM46" s="181"/>
      <c r="FN46" s="181"/>
      <c r="FO46" s="181"/>
      <c r="FP46" s="181"/>
      <c r="FQ46" s="181"/>
      <c r="FR46" s="181"/>
      <c r="FS46" s="181"/>
      <c r="FT46" s="181"/>
      <c r="FU46" s="181"/>
      <c r="FV46" s="181"/>
      <c r="FW46" s="181"/>
      <c r="FX46" s="181"/>
      <c r="FY46" s="181"/>
      <c r="FZ46" s="181"/>
      <c r="GA46" s="181"/>
      <c r="GB46" s="181"/>
      <c r="GC46" s="181"/>
      <c r="GD46" s="181"/>
      <c r="GE46" s="181"/>
      <c r="GF46" s="181"/>
      <c r="GG46" s="181"/>
      <c r="GH46" s="181"/>
      <c r="GI46" s="181"/>
      <c r="GJ46" s="181"/>
      <c r="GK46" s="181"/>
      <c r="GL46" s="181"/>
      <c r="GM46" s="181"/>
      <c r="GN46" s="181"/>
      <c r="GO46" s="181"/>
      <c r="GP46" s="181"/>
      <c r="GQ46" s="181"/>
      <c r="GR46" s="181"/>
      <c r="GS46" s="181"/>
      <c r="GT46" s="181"/>
      <c r="GU46" s="181"/>
      <c r="GV46" s="181"/>
      <c r="GW46" s="181"/>
      <c r="GX46" s="181"/>
      <c r="GY46" s="181"/>
      <c r="GZ46" s="181"/>
      <c r="HA46" s="181"/>
      <c r="HB46" s="181"/>
      <c r="HC46" s="181"/>
      <c r="HD46" s="181"/>
      <c r="HE46" s="181"/>
      <c r="HF46" s="181"/>
      <c r="HG46" s="181"/>
      <c r="HH46" s="181"/>
      <c r="HI46" s="181"/>
      <c r="HJ46" s="181"/>
      <c r="HK46" s="181"/>
      <c r="HL46" s="181"/>
      <c r="HM46" s="181"/>
      <c r="HN46" s="181"/>
      <c r="HO46" s="181"/>
      <c r="HP46" s="181"/>
      <c r="HQ46" s="181"/>
      <c r="HR46" s="181"/>
      <c r="HS46" s="181"/>
      <c r="HT46" s="181"/>
      <c r="HU46" s="181"/>
      <c r="HV46" s="181"/>
      <c r="HW46" s="181"/>
      <c r="HX46" s="181"/>
      <c r="HY46" s="181"/>
      <c r="HZ46" s="181"/>
      <c r="IA46" s="181"/>
      <c r="IB46" s="181"/>
      <c r="IC46" s="181"/>
      <c r="ID46" s="181"/>
      <c r="IE46" s="181"/>
      <c r="IF46" s="181"/>
      <c r="IG46" s="181"/>
      <c r="IH46" s="181"/>
    </row>
    <row r="47" spans="1:242" s="182" customFormat="1" ht="16.5" customHeight="1">
      <c r="A47" s="209"/>
      <c r="B47" s="209"/>
      <c r="C47" s="209"/>
      <c r="D47" s="209"/>
      <c r="E47" s="14"/>
      <c r="F47" s="14"/>
      <c r="G47" s="14"/>
      <c r="H47" s="14"/>
      <c r="I47" s="14"/>
      <c r="J47" s="14"/>
      <c r="K47" s="181"/>
      <c r="L47" s="181"/>
      <c r="M47" s="181"/>
      <c r="N47" s="181"/>
      <c r="O47" s="181"/>
      <c r="P47" s="181"/>
      <c r="Q47" s="181"/>
      <c r="R47" s="181"/>
      <c r="S47" s="181"/>
      <c r="T47" s="181"/>
      <c r="U47" s="181"/>
      <c r="V47" s="181"/>
      <c r="W47" s="181"/>
      <c r="X47" s="181"/>
      <c r="Y47" s="181"/>
      <c r="Z47" s="181"/>
      <c r="AA47" s="181"/>
      <c r="AB47" s="181"/>
      <c r="AC47" s="181"/>
      <c r="AD47" s="181"/>
      <c r="AE47" s="181"/>
      <c r="AF47" s="181"/>
      <c r="AG47" s="181"/>
      <c r="AH47" s="181"/>
      <c r="AI47" s="181"/>
      <c r="AJ47" s="181"/>
      <c r="AK47" s="181"/>
      <c r="AL47" s="181"/>
      <c r="AM47" s="181"/>
      <c r="AN47" s="181"/>
      <c r="AO47" s="181"/>
      <c r="AP47" s="181"/>
      <c r="AQ47" s="181"/>
      <c r="AR47" s="181"/>
      <c r="AS47" s="181"/>
      <c r="AT47" s="181"/>
      <c r="AU47" s="181"/>
      <c r="AV47" s="181"/>
      <c r="AW47" s="181"/>
      <c r="AX47" s="181"/>
      <c r="AY47" s="181"/>
      <c r="AZ47" s="181"/>
      <c r="BA47" s="181"/>
      <c r="BB47" s="181"/>
      <c r="BC47" s="181"/>
      <c r="BD47" s="181"/>
      <c r="BE47" s="181"/>
      <c r="BF47" s="181"/>
      <c r="BG47" s="181"/>
      <c r="BH47" s="181"/>
      <c r="BI47" s="181"/>
      <c r="BJ47" s="181"/>
      <c r="BK47" s="181"/>
      <c r="BL47" s="181"/>
      <c r="BM47" s="181"/>
      <c r="BN47" s="181"/>
      <c r="BO47" s="181"/>
      <c r="BP47" s="181"/>
      <c r="BQ47" s="181"/>
      <c r="BR47" s="181"/>
      <c r="BS47" s="181"/>
      <c r="BT47" s="181"/>
      <c r="BU47" s="181"/>
      <c r="BV47" s="181"/>
      <c r="BW47" s="181"/>
      <c r="BX47" s="181"/>
      <c r="BY47" s="181"/>
      <c r="BZ47" s="181"/>
      <c r="CA47" s="181"/>
      <c r="CB47" s="181"/>
      <c r="CC47" s="181"/>
      <c r="CD47" s="181"/>
      <c r="CE47" s="181"/>
      <c r="CF47" s="181"/>
      <c r="CG47" s="181"/>
      <c r="CH47" s="181"/>
      <c r="CI47" s="181"/>
      <c r="CJ47" s="181"/>
      <c r="CK47" s="181"/>
      <c r="CL47" s="181"/>
      <c r="CM47" s="181"/>
      <c r="CN47" s="181"/>
      <c r="CO47" s="181"/>
      <c r="CP47" s="181"/>
      <c r="CQ47" s="181"/>
      <c r="CR47" s="181"/>
      <c r="CS47" s="181"/>
      <c r="CT47" s="181"/>
      <c r="CU47" s="181"/>
      <c r="CV47" s="181"/>
      <c r="CW47" s="181"/>
      <c r="CX47" s="181"/>
      <c r="CY47" s="181"/>
      <c r="CZ47" s="181"/>
      <c r="DA47" s="181"/>
      <c r="DB47" s="181"/>
      <c r="DC47" s="181"/>
      <c r="DD47" s="181"/>
      <c r="DE47" s="181"/>
      <c r="DF47" s="181"/>
      <c r="DG47" s="181"/>
      <c r="DH47" s="181"/>
      <c r="DI47" s="181"/>
      <c r="DJ47" s="181"/>
      <c r="DK47" s="181"/>
      <c r="DL47" s="181"/>
      <c r="DM47" s="181"/>
      <c r="DN47" s="181"/>
      <c r="DO47" s="181"/>
      <c r="DP47" s="181"/>
      <c r="DQ47" s="181"/>
      <c r="DR47" s="181"/>
      <c r="DS47" s="181"/>
      <c r="DT47" s="181"/>
      <c r="DU47" s="181"/>
      <c r="DV47" s="181"/>
      <c r="DW47" s="181"/>
      <c r="DX47" s="181"/>
      <c r="DY47" s="181"/>
      <c r="DZ47" s="181"/>
      <c r="EA47" s="181"/>
      <c r="EB47" s="181"/>
      <c r="EC47" s="181"/>
      <c r="ED47" s="181"/>
      <c r="EE47" s="181"/>
      <c r="EF47" s="181"/>
      <c r="EG47" s="181"/>
      <c r="EH47" s="181"/>
      <c r="EI47" s="181"/>
      <c r="EJ47" s="181"/>
      <c r="EK47" s="181"/>
      <c r="EL47" s="181"/>
      <c r="EM47" s="181"/>
      <c r="EN47" s="181"/>
      <c r="EO47" s="181"/>
      <c r="EP47" s="181"/>
      <c r="EQ47" s="181"/>
      <c r="ER47" s="181"/>
      <c r="ES47" s="181"/>
      <c r="ET47" s="181"/>
      <c r="EU47" s="181"/>
      <c r="EV47" s="181"/>
      <c r="EW47" s="181"/>
      <c r="EX47" s="181"/>
      <c r="EY47" s="181"/>
      <c r="EZ47" s="181"/>
      <c r="FA47" s="181"/>
      <c r="FB47" s="181"/>
      <c r="FC47" s="181"/>
      <c r="FD47" s="181"/>
      <c r="FE47" s="181"/>
      <c r="FF47" s="181"/>
      <c r="FG47" s="181"/>
      <c r="FH47" s="181"/>
      <c r="FI47" s="181"/>
      <c r="FJ47" s="181"/>
      <c r="FK47" s="181"/>
      <c r="FL47" s="181"/>
      <c r="FM47" s="181"/>
      <c r="FN47" s="181"/>
      <c r="FO47" s="181"/>
      <c r="FP47" s="181"/>
      <c r="FQ47" s="181"/>
      <c r="FR47" s="181"/>
      <c r="FS47" s="181"/>
      <c r="FT47" s="181"/>
      <c r="FU47" s="181"/>
      <c r="FV47" s="181"/>
      <c r="FW47" s="181"/>
      <c r="FX47" s="181"/>
      <c r="FY47" s="181"/>
      <c r="FZ47" s="181"/>
      <c r="GA47" s="181"/>
      <c r="GB47" s="181"/>
      <c r="GC47" s="181"/>
      <c r="GD47" s="181"/>
      <c r="GE47" s="181"/>
      <c r="GF47" s="181"/>
      <c r="GG47" s="181"/>
      <c r="GH47" s="181"/>
      <c r="GI47" s="181"/>
      <c r="GJ47" s="181"/>
      <c r="GK47" s="181"/>
      <c r="GL47" s="181"/>
      <c r="GM47" s="181"/>
      <c r="GN47" s="181"/>
      <c r="GO47" s="181"/>
      <c r="GP47" s="181"/>
      <c r="GQ47" s="181"/>
      <c r="GR47" s="181"/>
      <c r="GS47" s="181"/>
      <c r="GT47" s="181"/>
      <c r="GU47" s="181"/>
      <c r="GV47" s="181"/>
      <c r="GW47" s="181"/>
      <c r="GX47" s="181"/>
      <c r="GY47" s="181"/>
      <c r="GZ47" s="181"/>
      <c r="HA47" s="181"/>
      <c r="HB47" s="181"/>
      <c r="HC47" s="181"/>
      <c r="HD47" s="181"/>
      <c r="HE47" s="181"/>
      <c r="HF47" s="181"/>
      <c r="HG47" s="181"/>
      <c r="HH47" s="181"/>
      <c r="HI47" s="181"/>
      <c r="HJ47" s="181"/>
      <c r="HK47" s="181"/>
      <c r="HL47" s="181"/>
      <c r="HM47" s="181"/>
      <c r="HN47" s="181"/>
      <c r="HO47" s="181"/>
      <c r="HP47" s="181"/>
      <c r="HQ47" s="181"/>
      <c r="HR47" s="181"/>
      <c r="HS47" s="181"/>
      <c r="HT47" s="181"/>
      <c r="HU47" s="181"/>
      <c r="HV47" s="181"/>
      <c r="HW47" s="181"/>
      <c r="HX47" s="181"/>
      <c r="HY47" s="181"/>
      <c r="HZ47" s="181"/>
      <c r="IA47" s="181"/>
      <c r="IB47" s="181"/>
      <c r="IC47" s="181"/>
      <c r="ID47" s="181"/>
      <c r="IE47" s="181"/>
      <c r="IF47" s="181"/>
      <c r="IG47" s="181"/>
      <c r="IH47" s="181"/>
    </row>
    <row r="48" spans="1:242" s="182" customFormat="1" ht="71.25" customHeight="1">
      <c r="A48" s="869" t="s">
        <v>1779</v>
      </c>
      <c r="B48" s="869"/>
      <c r="C48" s="869"/>
      <c r="D48" s="869"/>
      <c r="E48" s="869"/>
      <c r="F48" s="869"/>
      <c r="G48" s="869"/>
      <c r="H48" s="869"/>
      <c r="I48" s="869"/>
      <c r="J48" s="869"/>
      <c r="K48" s="181"/>
      <c r="L48" s="181"/>
      <c r="M48" s="181"/>
      <c r="N48" s="181"/>
      <c r="O48" s="181"/>
      <c r="P48" s="181"/>
      <c r="Q48" s="181"/>
      <c r="R48" s="181"/>
      <c r="S48" s="181"/>
      <c r="T48" s="181"/>
      <c r="U48" s="181"/>
      <c r="V48" s="181"/>
      <c r="W48" s="181"/>
      <c r="X48" s="181"/>
      <c r="Y48" s="181"/>
      <c r="Z48" s="181"/>
      <c r="AA48" s="181"/>
      <c r="AB48" s="181"/>
      <c r="AC48" s="181"/>
      <c r="AD48" s="181"/>
      <c r="AE48" s="181"/>
      <c r="AF48" s="181"/>
      <c r="AG48" s="181"/>
      <c r="AH48" s="181"/>
      <c r="AI48" s="181"/>
      <c r="AJ48" s="181"/>
      <c r="AK48" s="181"/>
      <c r="AL48" s="181"/>
      <c r="AM48" s="181"/>
      <c r="AN48" s="181"/>
      <c r="AO48" s="181"/>
      <c r="AP48" s="181"/>
      <c r="AQ48" s="181"/>
      <c r="AR48" s="181"/>
      <c r="AS48" s="181"/>
      <c r="AT48" s="181"/>
      <c r="AU48" s="181"/>
      <c r="AV48" s="181"/>
      <c r="AW48" s="181"/>
      <c r="AX48" s="181"/>
      <c r="AY48" s="181"/>
      <c r="AZ48" s="181"/>
      <c r="BA48" s="181"/>
      <c r="BB48" s="181"/>
      <c r="BC48" s="181"/>
      <c r="BD48" s="181"/>
      <c r="BE48" s="181"/>
      <c r="BF48" s="181"/>
      <c r="BG48" s="181"/>
      <c r="BH48" s="181"/>
      <c r="BI48" s="181"/>
      <c r="BJ48" s="181"/>
      <c r="BK48" s="181"/>
      <c r="BL48" s="181"/>
      <c r="BM48" s="181"/>
      <c r="BN48" s="181"/>
      <c r="BO48" s="181"/>
      <c r="BP48" s="181"/>
      <c r="BQ48" s="181"/>
      <c r="BR48" s="181"/>
      <c r="BS48" s="181"/>
      <c r="BT48" s="181"/>
      <c r="BU48" s="181"/>
      <c r="BV48" s="181"/>
      <c r="BW48" s="181"/>
      <c r="BX48" s="181"/>
      <c r="BY48" s="181"/>
      <c r="BZ48" s="181"/>
      <c r="CA48" s="181"/>
      <c r="CB48" s="181"/>
      <c r="CC48" s="181"/>
      <c r="CD48" s="181"/>
      <c r="CE48" s="181"/>
      <c r="CF48" s="181"/>
      <c r="CG48" s="181"/>
      <c r="CH48" s="181"/>
      <c r="CI48" s="181"/>
      <c r="CJ48" s="181"/>
      <c r="CK48" s="181"/>
      <c r="CL48" s="181"/>
      <c r="CM48" s="181"/>
      <c r="CN48" s="181"/>
      <c r="CO48" s="181"/>
      <c r="CP48" s="181"/>
      <c r="CQ48" s="181"/>
      <c r="CR48" s="181"/>
      <c r="CS48" s="181"/>
      <c r="CT48" s="181"/>
      <c r="CU48" s="181"/>
      <c r="CV48" s="181"/>
      <c r="CW48" s="181"/>
      <c r="CX48" s="181"/>
      <c r="CY48" s="181"/>
      <c r="CZ48" s="181"/>
      <c r="DA48" s="181"/>
      <c r="DB48" s="181"/>
      <c r="DC48" s="181"/>
      <c r="DD48" s="181"/>
      <c r="DE48" s="181"/>
      <c r="DF48" s="181"/>
      <c r="DG48" s="181"/>
      <c r="DH48" s="181"/>
      <c r="DI48" s="181"/>
      <c r="DJ48" s="181"/>
      <c r="DK48" s="181"/>
      <c r="DL48" s="181"/>
      <c r="DM48" s="181"/>
      <c r="DN48" s="181"/>
      <c r="DO48" s="181"/>
      <c r="DP48" s="181"/>
      <c r="DQ48" s="181"/>
      <c r="DR48" s="181"/>
      <c r="DS48" s="181"/>
      <c r="DT48" s="181"/>
      <c r="DU48" s="181"/>
      <c r="DV48" s="181"/>
      <c r="DW48" s="181"/>
      <c r="DX48" s="181"/>
      <c r="DY48" s="181"/>
      <c r="DZ48" s="181"/>
      <c r="EA48" s="181"/>
      <c r="EB48" s="181"/>
      <c r="EC48" s="181"/>
      <c r="ED48" s="181"/>
      <c r="EE48" s="181"/>
      <c r="EF48" s="181"/>
      <c r="EG48" s="181"/>
      <c r="EH48" s="181"/>
      <c r="EI48" s="181"/>
      <c r="EJ48" s="181"/>
      <c r="EK48" s="181"/>
      <c r="EL48" s="181"/>
      <c r="EM48" s="181"/>
      <c r="EN48" s="181"/>
      <c r="EO48" s="181"/>
      <c r="EP48" s="181"/>
      <c r="EQ48" s="181"/>
      <c r="ER48" s="181"/>
      <c r="ES48" s="181"/>
      <c r="ET48" s="181"/>
      <c r="EU48" s="181"/>
      <c r="EV48" s="181"/>
      <c r="EW48" s="181"/>
      <c r="EX48" s="181"/>
      <c r="EY48" s="181"/>
      <c r="EZ48" s="181"/>
      <c r="FA48" s="181"/>
      <c r="FB48" s="181"/>
      <c r="FC48" s="181"/>
      <c r="FD48" s="181"/>
      <c r="FE48" s="181"/>
      <c r="FF48" s="181"/>
      <c r="FG48" s="181"/>
      <c r="FH48" s="181"/>
      <c r="FI48" s="181"/>
      <c r="FJ48" s="181"/>
      <c r="FK48" s="181"/>
      <c r="FL48" s="181"/>
      <c r="FM48" s="181"/>
      <c r="FN48" s="181"/>
      <c r="FO48" s="181"/>
      <c r="FP48" s="181"/>
      <c r="FQ48" s="181"/>
      <c r="FR48" s="181"/>
      <c r="FS48" s="181"/>
      <c r="FT48" s="181"/>
      <c r="FU48" s="181"/>
      <c r="FV48" s="181"/>
      <c r="FW48" s="181"/>
      <c r="FX48" s="181"/>
      <c r="FY48" s="181"/>
      <c r="FZ48" s="181"/>
      <c r="GA48" s="181"/>
      <c r="GB48" s="181"/>
      <c r="GC48" s="181"/>
      <c r="GD48" s="181"/>
      <c r="GE48" s="181"/>
      <c r="GF48" s="181"/>
      <c r="GG48" s="181"/>
      <c r="GH48" s="181"/>
      <c r="GI48" s="181"/>
      <c r="GJ48" s="181"/>
      <c r="GK48" s="181"/>
      <c r="GL48" s="181"/>
      <c r="GM48" s="181"/>
      <c r="GN48" s="181"/>
      <c r="GO48" s="181"/>
      <c r="GP48" s="181"/>
      <c r="GQ48" s="181"/>
      <c r="GR48" s="181"/>
      <c r="GS48" s="181"/>
      <c r="GT48" s="181"/>
      <c r="GU48" s="181"/>
      <c r="GV48" s="181"/>
      <c r="GW48" s="181"/>
      <c r="GX48" s="181"/>
      <c r="GY48" s="181"/>
      <c r="GZ48" s="181"/>
      <c r="HA48" s="181"/>
      <c r="HB48" s="181"/>
      <c r="HC48" s="181"/>
      <c r="HD48" s="181"/>
      <c r="HE48" s="181"/>
      <c r="HF48" s="181"/>
      <c r="HG48" s="181"/>
      <c r="HH48" s="181"/>
      <c r="HI48" s="181"/>
      <c r="HJ48" s="181"/>
      <c r="HK48" s="181"/>
      <c r="HL48" s="181"/>
      <c r="HM48" s="181"/>
      <c r="HN48" s="181"/>
      <c r="HO48" s="181"/>
      <c r="HP48" s="181"/>
      <c r="HQ48" s="181"/>
      <c r="HR48" s="181"/>
      <c r="HS48" s="181"/>
      <c r="HT48" s="181"/>
      <c r="HU48" s="181"/>
      <c r="HV48" s="181"/>
      <c r="HW48" s="181"/>
      <c r="HX48" s="181"/>
      <c r="HY48" s="181"/>
      <c r="HZ48" s="181"/>
      <c r="IA48" s="181"/>
      <c r="IB48" s="181"/>
      <c r="IC48" s="181"/>
      <c r="ID48" s="181"/>
      <c r="IE48" s="181"/>
      <c r="IF48" s="181"/>
      <c r="IG48" s="181"/>
      <c r="IH48" s="181"/>
    </row>
    <row r="49" spans="1:242" s="182" customFormat="1" ht="16.5" customHeight="1">
      <c r="A49" s="209"/>
      <c r="B49" s="209"/>
      <c r="C49" s="209"/>
      <c r="D49" s="209"/>
      <c r="E49" s="14"/>
      <c r="F49" s="14"/>
      <c r="G49" s="14"/>
      <c r="H49" s="14"/>
      <c r="I49" s="14"/>
      <c r="J49" s="14"/>
      <c r="K49" s="181"/>
      <c r="L49" s="181"/>
      <c r="M49" s="181"/>
      <c r="N49" s="181"/>
      <c r="O49" s="181"/>
      <c r="P49" s="181"/>
      <c r="Q49" s="181"/>
      <c r="R49" s="181"/>
      <c r="S49" s="181"/>
      <c r="T49" s="181"/>
      <c r="U49" s="181"/>
      <c r="V49" s="181"/>
      <c r="W49" s="181"/>
      <c r="X49" s="181"/>
      <c r="Y49" s="181"/>
      <c r="Z49" s="181"/>
      <c r="AA49" s="181"/>
      <c r="AB49" s="181"/>
      <c r="AC49" s="181"/>
      <c r="AD49" s="181"/>
      <c r="AE49" s="181"/>
      <c r="AF49" s="181"/>
      <c r="AG49" s="181"/>
      <c r="AH49" s="181"/>
      <c r="AI49" s="181"/>
      <c r="AJ49" s="181"/>
      <c r="AK49" s="181"/>
      <c r="AL49" s="181"/>
      <c r="AM49" s="181"/>
      <c r="AN49" s="181"/>
      <c r="AO49" s="181"/>
      <c r="AP49" s="181"/>
      <c r="AQ49" s="181"/>
      <c r="AR49" s="181"/>
      <c r="AS49" s="181"/>
      <c r="AT49" s="181"/>
      <c r="AU49" s="181"/>
      <c r="AV49" s="181"/>
      <c r="AW49" s="181"/>
      <c r="AX49" s="181"/>
      <c r="AY49" s="181"/>
      <c r="AZ49" s="181"/>
      <c r="BA49" s="181"/>
      <c r="BB49" s="181"/>
      <c r="BC49" s="181"/>
      <c r="BD49" s="181"/>
      <c r="BE49" s="181"/>
      <c r="BF49" s="181"/>
      <c r="BG49" s="181"/>
      <c r="BH49" s="181"/>
      <c r="BI49" s="181"/>
      <c r="BJ49" s="181"/>
      <c r="BK49" s="181"/>
      <c r="BL49" s="181"/>
      <c r="BM49" s="181"/>
      <c r="BN49" s="181"/>
      <c r="BO49" s="181"/>
      <c r="BP49" s="181"/>
      <c r="BQ49" s="181"/>
      <c r="BR49" s="181"/>
      <c r="BS49" s="181"/>
      <c r="BT49" s="181"/>
      <c r="BU49" s="181"/>
      <c r="BV49" s="181"/>
      <c r="BW49" s="181"/>
      <c r="BX49" s="181"/>
      <c r="BY49" s="181"/>
      <c r="BZ49" s="181"/>
      <c r="CA49" s="181"/>
      <c r="CB49" s="181"/>
      <c r="CC49" s="181"/>
      <c r="CD49" s="181"/>
      <c r="CE49" s="181"/>
      <c r="CF49" s="181"/>
      <c r="CG49" s="181"/>
      <c r="CH49" s="181"/>
      <c r="CI49" s="181"/>
      <c r="CJ49" s="181"/>
      <c r="CK49" s="181"/>
      <c r="CL49" s="181"/>
      <c r="CM49" s="181"/>
      <c r="CN49" s="181"/>
      <c r="CO49" s="181"/>
      <c r="CP49" s="181"/>
      <c r="CQ49" s="181"/>
      <c r="CR49" s="181"/>
      <c r="CS49" s="181"/>
      <c r="CT49" s="181"/>
      <c r="CU49" s="181"/>
      <c r="CV49" s="181"/>
      <c r="CW49" s="181"/>
      <c r="CX49" s="181"/>
      <c r="CY49" s="181"/>
      <c r="CZ49" s="181"/>
      <c r="DA49" s="181"/>
      <c r="DB49" s="181"/>
      <c r="DC49" s="181"/>
      <c r="DD49" s="181"/>
      <c r="DE49" s="181"/>
      <c r="DF49" s="181"/>
      <c r="DG49" s="181"/>
      <c r="DH49" s="181"/>
      <c r="DI49" s="181"/>
      <c r="DJ49" s="181"/>
      <c r="DK49" s="181"/>
      <c r="DL49" s="181"/>
      <c r="DM49" s="181"/>
      <c r="DN49" s="181"/>
      <c r="DO49" s="181"/>
      <c r="DP49" s="181"/>
      <c r="DQ49" s="181"/>
      <c r="DR49" s="181"/>
      <c r="DS49" s="181"/>
      <c r="DT49" s="181"/>
      <c r="DU49" s="181"/>
      <c r="DV49" s="181"/>
      <c r="DW49" s="181"/>
      <c r="DX49" s="181"/>
      <c r="DY49" s="181"/>
      <c r="DZ49" s="181"/>
      <c r="EA49" s="181"/>
      <c r="EB49" s="181"/>
      <c r="EC49" s="181"/>
      <c r="ED49" s="181"/>
      <c r="EE49" s="181"/>
      <c r="EF49" s="181"/>
      <c r="EG49" s="181"/>
      <c r="EH49" s="181"/>
      <c r="EI49" s="181"/>
      <c r="EJ49" s="181"/>
      <c r="EK49" s="181"/>
      <c r="EL49" s="181"/>
      <c r="EM49" s="181"/>
      <c r="EN49" s="181"/>
      <c r="EO49" s="181"/>
      <c r="EP49" s="181"/>
      <c r="EQ49" s="181"/>
      <c r="ER49" s="181"/>
      <c r="ES49" s="181"/>
      <c r="ET49" s="181"/>
      <c r="EU49" s="181"/>
      <c r="EV49" s="181"/>
      <c r="EW49" s="181"/>
      <c r="EX49" s="181"/>
      <c r="EY49" s="181"/>
      <c r="EZ49" s="181"/>
      <c r="FA49" s="181"/>
      <c r="FB49" s="181"/>
      <c r="FC49" s="181"/>
      <c r="FD49" s="181"/>
      <c r="FE49" s="181"/>
      <c r="FF49" s="181"/>
      <c r="FG49" s="181"/>
      <c r="FH49" s="181"/>
      <c r="FI49" s="181"/>
      <c r="FJ49" s="181"/>
      <c r="FK49" s="181"/>
      <c r="FL49" s="181"/>
      <c r="FM49" s="181"/>
      <c r="FN49" s="181"/>
      <c r="FO49" s="181"/>
      <c r="FP49" s="181"/>
      <c r="FQ49" s="181"/>
      <c r="FR49" s="181"/>
      <c r="FS49" s="181"/>
      <c r="FT49" s="181"/>
      <c r="FU49" s="181"/>
      <c r="FV49" s="181"/>
      <c r="FW49" s="181"/>
      <c r="FX49" s="181"/>
      <c r="FY49" s="181"/>
      <c r="FZ49" s="181"/>
      <c r="GA49" s="181"/>
      <c r="GB49" s="181"/>
      <c r="GC49" s="181"/>
      <c r="GD49" s="181"/>
      <c r="GE49" s="181"/>
      <c r="GF49" s="181"/>
      <c r="GG49" s="181"/>
      <c r="GH49" s="181"/>
      <c r="GI49" s="181"/>
      <c r="GJ49" s="181"/>
      <c r="GK49" s="181"/>
      <c r="GL49" s="181"/>
      <c r="GM49" s="181"/>
      <c r="GN49" s="181"/>
      <c r="GO49" s="181"/>
      <c r="GP49" s="181"/>
      <c r="GQ49" s="181"/>
      <c r="GR49" s="181"/>
      <c r="GS49" s="181"/>
      <c r="GT49" s="181"/>
      <c r="GU49" s="181"/>
      <c r="GV49" s="181"/>
      <c r="GW49" s="181"/>
      <c r="GX49" s="181"/>
      <c r="GY49" s="181"/>
      <c r="GZ49" s="181"/>
      <c r="HA49" s="181"/>
      <c r="HB49" s="181"/>
      <c r="HC49" s="181"/>
      <c r="HD49" s="181"/>
      <c r="HE49" s="181"/>
      <c r="HF49" s="181"/>
      <c r="HG49" s="181"/>
      <c r="HH49" s="181"/>
      <c r="HI49" s="181"/>
      <c r="HJ49" s="181"/>
      <c r="HK49" s="181"/>
      <c r="HL49" s="181"/>
      <c r="HM49" s="181"/>
      <c r="HN49" s="181"/>
      <c r="HO49" s="181"/>
      <c r="HP49" s="181"/>
      <c r="HQ49" s="181"/>
      <c r="HR49" s="181"/>
      <c r="HS49" s="181"/>
      <c r="HT49" s="181"/>
      <c r="HU49" s="181"/>
      <c r="HV49" s="181"/>
      <c r="HW49" s="181"/>
      <c r="HX49" s="181"/>
      <c r="HY49" s="181"/>
      <c r="HZ49" s="181"/>
      <c r="IA49" s="181"/>
      <c r="IB49" s="181"/>
      <c r="IC49" s="181"/>
      <c r="ID49" s="181"/>
      <c r="IE49" s="181"/>
      <c r="IF49" s="181"/>
      <c r="IG49" s="181"/>
      <c r="IH49" s="181"/>
    </row>
    <row r="50" spans="1:242" s="182" customFormat="1" ht="71.25" customHeight="1">
      <c r="A50" s="869" t="s">
        <v>1780</v>
      </c>
      <c r="B50" s="869"/>
      <c r="C50" s="869"/>
      <c r="D50" s="869"/>
      <c r="E50" s="869"/>
      <c r="F50" s="869"/>
      <c r="G50" s="869"/>
      <c r="H50" s="869"/>
      <c r="I50" s="869"/>
      <c r="J50" s="869"/>
      <c r="K50" s="181"/>
      <c r="L50" s="181"/>
      <c r="M50" s="181"/>
      <c r="N50" s="181"/>
      <c r="O50" s="181"/>
      <c r="P50" s="181"/>
      <c r="Q50" s="181"/>
      <c r="R50" s="181"/>
      <c r="S50" s="181"/>
      <c r="T50" s="181"/>
      <c r="U50" s="181"/>
      <c r="V50" s="181"/>
      <c r="W50" s="181"/>
      <c r="X50" s="181"/>
      <c r="Y50" s="181"/>
      <c r="Z50" s="181"/>
      <c r="AA50" s="181"/>
      <c r="AB50" s="181"/>
      <c r="AC50" s="181"/>
      <c r="AD50" s="181"/>
      <c r="AE50" s="181"/>
      <c r="AF50" s="181"/>
      <c r="AG50" s="181"/>
      <c r="AH50" s="181"/>
      <c r="AI50" s="181"/>
      <c r="AJ50" s="181"/>
      <c r="AK50" s="181"/>
      <c r="AL50" s="181"/>
      <c r="AM50" s="181"/>
      <c r="AN50" s="181"/>
      <c r="AO50" s="181"/>
      <c r="AP50" s="181"/>
      <c r="AQ50" s="181"/>
      <c r="AR50" s="181"/>
      <c r="AS50" s="181"/>
      <c r="AT50" s="181"/>
      <c r="AU50" s="181"/>
      <c r="AV50" s="181"/>
      <c r="AW50" s="181"/>
      <c r="AX50" s="181"/>
      <c r="AY50" s="181"/>
      <c r="AZ50" s="181"/>
      <c r="BA50" s="181"/>
      <c r="BB50" s="181"/>
      <c r="BC50" s="181"/>
      <c r="BD50" s="181"/>
      <c r="BE50" s="181"/>
      <c r="BF50" s="181"/>
      <c r="BG50" s="181"/>
      <c r="BH50" s="181"/>
      <c r="BI50" s="181"/>
      <c r="BJ50" s="181"/>
      <c r="BK50" s="181"/>
      <c r="BL50" s="181"/>
      <c r="BM50" s="181"/>
      <c r="BN50" s="181"/>
      <c r="BO50" s="181"/>
      <c r="BP50" s="181"/>
      <c r="BQ50" s="181"/>
      <c r="BR50" s="181"/>
      <c r="BS50" s="181"/>
      <c r="BT50" s="181"/>
      <c r="BU50" s="181"/>
      <c r="BV50" s="181"/>
      <c r="BW50" s="181"/>
      <c r="BX50" s="181"/>
      <c r="BY50" s="181"/>
      <c r="BZ50" s="181"/>
      <c r="CA50" s="181"/>
      <c r="CB50" s="181"/>
      <c r="CC50" s="181"/>
      <c r="CD50" s="181"/>
      <c r="CE50" s="181"/>
      <c r="CF50" s="181"/>
      <c r="CG50" s="181"/>
      <c r="CH50" s="181"/>
      <c r="CI50" s="181"/>
      <c r="CJ50" s="181"/>
      <c r="CK50" s="181"/>
      <c r="CL50" s="181"/>
      <c r="CM50" s="181"/>
      <c r="CN50" s="181"/>
      <c r="CO50" s="181"/>
      <c r="CP50" s="181"/>
      <c r="CQ50" s="181"/>
      <c r="CR50" s="181"/>
      <c r="CS50" s="181"/>
      <c r="CT50" s="181"/>
      <c r="CU50" s="181"/>
      <c r="CV50" s="181"/>
      <c r="CW50" s="181"/>
      <c r="CX50" s="181"/>
      <c r="CY50" s="181"/>
      <c r="CZ50" s="181"/>
      <c r="DA50" s="181"/>
      <c r="DB50" s="181"/>
      <c r="DC50" s="181"/>
      <c r="DD50" s="181"/>
      <c r="DE50" s="181"/>
      <c r="DF50" s="181"/>
      <c r="DG50" s="181"/>
      <c r="DH50" s="181"/>
      <c r="DI50" s="181"/>
      <c r="DJ50" s="181"/>
      <c r="DK50" s="181"/>
      <c r="DL50" s="181"/>
      <c r="DM50" s="181"/>
      <c r="DN50" s="181"/>
      <c r="DO50" s="181"/>
      <c r="DP50" s="181"/>
      <c r="DQ50" s="181"/>
      <c r="DR50" s="181"/>
      <c r="DS50" s="181"/>
      <c r="DT50" s="181"/>
      <c r="DU50" s="181"/>
      <c r="DV50" s="181"/>
      <c r="DW50" s="181"/>
      <c r="DX50" s="181"/>
      <c r="DY50" s="181"/>
      <c r="DZ50" s="181"/>
      <c r="EA50" s="181"/>
      <c r="EB50" s="181"/>
      <c r="EC50" s="181"/>
      <c r="ED50" s="181"/>
      <c r="EE50" s="181"/>
      <c r="EF50" s="181"/>
      <c r="EG50" s="181"/>
      <c r="EH50" s="181"/>
      <c r="EI50" s="181"/>
      <c r="EJ50" s="181"/>
      <c r="EK50" s="181"/>
      <c r="EL50" s="181"/>
      <c r="EM50" s="181"/>
      <c r="EN50" s="181"/>
      <c r="EO50" s="181"/>
      <c r="EP50" s="181"/>
      <c r="EQ50" s="181"/>
      <c r="ER50" s="181"/>
      <c r="ES50" s="181"/>
      <c r="ET50" s="181"/>
      <c r="EU50" s="181"/>
      <c r="EV50" s="181"/>
      <c r="EW50" s="181"/>
      <c r="EX50" s="181"/>
      <c r="EY50" s="181"/>
      <c r="EZ50" s="181"/>
      <c r="FA50" s="181"/>
      <c r="FB50" s="181"/>
      <c r="FC50" s="181"/>
      <c r="FD50" s="181"/>
      <c r="FE50" s="181"/>
      <c r="FF50" s="181"/>
      <c r="FG50" s="181"/>
      <c r="FH50" s="181"/>
      <c r="FI50" s="181"/>
      <c r="FJ50" s="181"/>
      <c r="FK50" s="181"/>
      <c r="FL50" s="181"/>
      <c r="FM50" s="181"/>
      <c r="FN50" s="181"/>
      <c r="FO50" s="181"/>
      <c r="FP50" s="181"/>
      <c r="FQ50" s="181"/>
      <c r="FR50" s="181"/>
      <c r="FS50" s="181"/>
      <c r="FT50" s="181"/>
      <c r="FU50" s="181"/>
      <c r="FV50" s="181"/>
      <c r="FW50" s="181"/>
      <c r="FX50" s="181"/>
      <c r="FY50" s="181"/>
      <c r="FZ50" s="181"/>
      <c r="GA50" s="181"/>
      <c r="GB50" s="181"/>
      <c r="GC50" s="181"/>
      <c r="GD50" s="181"/>
      <c r="GE50" s="181"/>
      <c r="GF50" s="181"/>
      <c r="GG50" s="181"/>
      <c r="GH50" s="181"/>
      <c r="GI50" s="181"/>
      <c r="GJ50" s="181"/>
      <c r="GK50" s="181"/>
      <c r="GL50" s="181"/>
      <c r="GM50" s="181"/>
      <c r="GN50" s="181"/>
      <c r="GO50" s="181"/>
      <c r="GP50" s="181"/>
      <c r="GQ50" s="181"/>
      <c r="GR50" s="181"/>
      <c r="GS50" s="181"/>
      <c r="GT50" s="181"/>
      <c r="GU50" s="181"/>
      <c r="GV50" s="181"/>
      <c r="GW50" s="181"/>
      <c r="GX50" s="181"/>
      <c r="GY50" s="181"/>
      <c r="GZ50" s="181"/>
      <c r="HA50" s="181"/>
      <c r="HB50" s="181"/>
      <c r="HC50" s="181"/>
      <c r="HD50" s="181"/>
      <c r="HE50" s="181"/>
      <c r="HF50" s="181"/>
      <c r="HG50" s="181"/>
      <c r="HH50" s="181"/>
      <c r="HI50" s="181"/>
      <c r="HJ50" s="181"/>
      <c r="HK50" s="181"/>
      <c r="HL50" s="181"/>
      <c r="HM50" s="181"/>
      <c r="HN50" s="181"/>
      <c r="HO50" s="181"/>
      <c r="HP50" s="181"/>
      <c r="HQ50" s="181"/>
      <c r="HR50" s="181"/>
      <c r="HS50" s="181"/>
      <c r="HT50" s="181"/>
      <c r="HU50" s="181"/>
      <c r="HV50" s="181"/>
      <c r="HW50" s="181"/>
      <c r="HX50" s="181"/>
      <c r="HY50" s="181"/>
      <c r="HZ50" s="181"/>
      <c r="IA50" s="181"/>
      <c r="IB50" s="181"/>
      <c r="IC50" s="181"/>
      <c r="ID50" s="181"/>
      <c r="IE50" s="181"/>
      <c r="IF50" s="181"/>
      <c r="IG50" s="181"/>
      <c r="IH50" s="181"/>
    </row>
    <row r="51" spans="1:242" s="182" customFormat="1" ht="16.5" customHeight="1">
      <c r="A51" s="209"/>
      <c r="B51" s="209"/>
      <c r="C51" s="209"/>
      <c r="D51" s="209"/>
      <c r="E51" s="14"/>
      <c r="F51" s="14"/>
      <c r="G51" s="14"/>
      <c r="H51" s="14"/>
      <c r="I51" s="14"/>
      <c r="J51" s="14"/>
      <c r="K51" s="181"/>
      <c r="L51" s="181"/>
      <c r="M51" s="181"/>
      <c r="N51" s="181"/>
      <c r="O51" s="181"/>
      <c r="P51" s="181"/>
      <c r="Q51" s="181"/>
      <c r="R51" s="181"/>
      <c r="S51" s="181"/>
      <c r="T51" s="181"/>
      <c r="U51" s="181"/>
      <c r="V51" s="181"/>
      <c r="W51" s="181"/>
      <c r="X51" s="181"/>
      <c r="Y51" s="181"/>
      <c r="Z51" s="181"/>
      <c r="AA51" s="181"/>
      <c r="AB51" s="181"/>
      <c r="AC51" s="181"/>
      <c r="AD51" s="181"/>
      <c r="AE51" s="181"/>
      <c r="AF51" s="181"/>
      <c r="AG51" s="181"/>
      <c r="AH51" s="181"/>
      <c r="AI51" s="181"/>
      <c r="AJ51" s="181"/>
      <c r="AK51" s="181"/>
      <c r="AL51" s="181"/>
      <c r="AM51" s="181"/>
      <c r="AN51" s="181"/>
      <c r="AO51" s="181"/>
      <c r="AP51" s="181"/>
      <c r="AQ51" s="181"/>
      <c r="AR51" s="181"/>
      <c r="AS51" s="181"/>
      <c r="AT51" s="181"/>
      <c r="AU51" s="181"/>
      <c r="AV51" s="181"/>
      <c r="AW51" s="181"/>
      <c r="AX51" s="181"/>
      <c r="AY51" s="181"/>
      <c r="AZ51" s="181"/>
      <c r="BA51" s="181"/>
      <c r="BB51" s="181"/>
      <c r="BC51" s="181"/>
      <c r="BD51" s="181"/>
      <c r="BE51" s="181"/>
      <c r="BF51" s="181"/>
      <c r="BG51" s="181"/>
      <c r="BH51" s="181"/>
      <c r="BI51" s="181"/>
      <c r="BJ51" s="181"/>
      <c r="BK51" s="181"/>
      <c r="BL51" s="181"/>
      <c r="BM51" s="181"/>
      <c r="BN51" s="181"/>
      <c r="BO51" s="181"/>
      <c r="BP51" s="181"/>
      <c r="BQ51" s="181"/>
      <c r="BR51" s="181"/>
      <c r="BS51" s="181"/>
      <c r="BT51" s="181"/>
      <c r="BU51" s="181"/>
      <c r="BV51" s="181"/>
      <c r="BW51" s="181"/>
      <c r="BX51" s="181"/>
      <c r="BY51" s="181"/>
      <c r="BZ51" s="181"/>
      <c r="CA51" s="181"/>
      <c r="CB51" s="181"/>
      <c r="CC51" s="181"/>
      <c r="CD51" s="181"/>
      <c r="CE51" s="181"/>
      <c r="CF51" s="181"/>
      <c r="CG51" s="181"/>
      <c r="CH51" s="181"/>
      <c r="CI51" s="181"/>
      <c r="CJ51" s="181"/>
      <c r="CK51" s="181"/>
      <c r="CL51" s="181"/>
      <c r="CM51" s="181"/>
      <c r="CN51" s="181"/>
      <c r="CO51" s="181"/>
      <c r="CP51" s="181"/>
      <c r="CQ51" s="181"/>
      <c r="CR51" s="181"/>
      <c r="CS51" s="181"/>
      <c r="CT51" s="181"/>
      <c r="CU51" s="181"/>
      <c r="CV51" s="181"/>
      <c r="CW51" s="181"/>
      <c r="CX51" s="181"/>
      <c r="CY51" s="181"/>
      <c r="CZ51" s="181"/>
      <c r="DA51" s="181"/>
      <c r="DB51" s="181"/>
      <c r="DC51" s="181"/>
      <c r="DD51" s="181"/>
      <c r="DE51" s="181"/>
      <c r="DF51" s="181"/>
      <c r="DG51" s="181"/>
      <c r="DH51" s="181"/>
      <c r="DI51" s="181"/>
      <c r="DJ51" s="181"/>
      <c r="DK51" s="181"/>
      <c r="DL51" s="181"/>
      <c r="DM51" s="181"/>
      <c r="DN51" s="181"/>
      <c r="DO51" s="181"/>
      <c r="DP51" s="181"/>
      <c r="DQ51" s="181"/>
      <c r="DR51" s="181"/>
      <c r="DS51" s="181"/>
      <c r="DT51" s="181"/>
      <c r="DU51" s="181"/>
      <c r="DV51" s="181"/>
      <c r="DW51" s="181"/>
      <c r="DX51" s="181"/>
      <c r="DY51" s="181"/>
      <c r="DZ51" s="181"/>
      <c r="EA51" s="181"/>
      <c r="EB51" s="181"/>
      <c r="EC51" s="181"/>
      <c r="ED51" s="181"/>
      <c r="EE51" s="181"/>
      <c r="EF51" s="181"/>
      <c r="EG51" s="181"/>
      <c r="EH51" s="181"/>
      <c r="EI51" s="181"/>
      <c r="EJ51" s="181"/>
      <c r="EK51" s="181"/>
      <c r="EL51" s="181"/>
      <c r="EM51" s="181"/>
      <c r="EN51" s="181"/>
      <c r="EO51" s="181"/>
      <c r="EP51" s="181"/>
      <c r="EQ51" s="181"/>
      <c r="ER51" s="181"/>
      <c r="ES51" s="181"/>
      <c r="ET51" s="181"/>
      <c r="EU51" s="181"/>
      <c r="EV51" s="181"/>
      <c r="EW51" s="181"/>
      <c r="EX51" s="181"/>
      <c r="EY51" s="181"/>
      <c r="EZ51" s="181"/>
      <c r="FA51" s="181"/>
      <c r="FB51" s="181"/>
      <c r="FC51" s="181"/>
      <c r="FD51" s="181"/>
      <c r="FE51" s="181"/>
      <c r="FF51" s="181"/>
      <c r="FG51" s="181"/>
      <c r="FH51" s="181"/>
      <c r="FI51" s="181"/>
      <c r="FJ51" s="181"/>
      <c r="FK51" s="181"/>
      <c r="FL51" s="181"/>
      <c r="FM51" s="181"/>
      <c r="FN51" s="181"/>
      <c r="FO51" s="181"/>
      <c r="FP51" s="181"/>
      <c r="FQ51" s="181"/>
      <c r="FR51" s="181"/>
      <c r="FS51" s="181"/>
      <c r="FT51" s="181"/>
      <c r="FU51" s="181"/>
      <c r="FV51" s="181"/>
      <c r="FW51" s="181"/>
      <c r="FX51" s="181"/>
      <c r="FY51" s="181"/>
      <c r="FZ51" s="181"/>
      <c r="GA51" s="181"/>
      <c r="GB51" s="181"/>
      <c r="GC51" s="181"/>
      <c r="GD51" s="181"/>
      <c r="GE51" s="181"/>
      <c r="GF51" s="181"/>
      <c r="GG51" s="181"/>
      <c r="GH51" s="181"/>
      <c r="GI51" s="181"/>
      <c r="GJ51" s="181"/>
      <c r="GK51" s="181"/>
      <c r="GL51" s="181"/>
      <c r="GM51" s="181"/>
      <c r="GN51" s="181"/>
      <c r="GO51" s="181"/>
      <c r="GP51" s="181"/>
      <c r="GQ51" s="181"/>
      <c r="GR51" s="181"/>
      <c r="GS51" s="181"/>
      <c r="GT51" s="181"/>
      <c r="GU51" s="181"/>
      <c r="GV51" s="181"/>
      <c r="GW51" s="181"/>
      <c r="GX51" s="181"/>
      <c r="GY51" s="181"/>
      <c r="GZ51" s="181"/>
      <c r="HA51" s="181"/>
      <c r="HB51" s="181"/>
      <c r="HC51" s="181"/>
      <c r="HD51" s="181"/>
      <c r="HE51" s="181"/>
      <c r="HF51" s="181"/>
      <c r="HG51" s="181"/>
      <c r="HH51" s="181"/>
      <c r="HI51" s="181"/>
      <c r="HJ51" s="181"/>
      <c r="HK51" s="181"/>
      <c r="HL51" s="181"/>
      <c r="HM51" s="181"/>
      <c r="HN51" s="181"/>
      <c r="HO51" s="181"/>
      <c r="HP51" s="181"/>
      <c r="HQ51" s="181"/>
      <c r="HR51" s="181"/>
      <c r="HS51" s="181"/>
      <c r="HT51" s="181"/>
      <c r="HU51" s="181"/>
      <c r="HV51" s="181"/>
      <c r="HW51" s="181"/>
      <c r="HX51" s="181"/>
      <c r="HY51" s="181"/>
      <c r="HZ51" s="181"/>
      <c r="IA51" s="181"/>
      <c r="IB51" s="181"/>
      <c r="IC51" s="181"/>
      <c r="ID51" s="181"/>
      <c r="IE51" s="181"/>
      <c r="IF51" s="181"/>
      <c r="IG51" s="181"/>
      <c r="IH51" s="181"/>
    </row>
    <row r="52" spans="1:242" s="182" customFormat="1" ht="45" customHeight="1">
      <c r="A52" s="869" t="s">
        <v>1781</v>
      </c>
      <c r="B52" s="869"/>
      <c r="C52" s="869"/>
      <c r="D52" s="869"/>
      <c r="E52" s="869"/>
      <c r="F52" s="869"/>
      <c r="G52" s="869"/>
      <c r="H52" s="869"/>
      <c r="I52" s="869"/>
      <c r="J52" s="869"/>
      <c r="K52" s="181"/>
      <c r="L52" s="181"/>
      <c r="M52" s="181"/>
      <c r="N52" s="181"/>
      <c r="O52" s="181"/>
      <c r="P52" s="181"/>
      <c r="Q52" s="181"/>
      <c r="R52" s="181"/>
      <c r="S52" s="181"/>
      <c r="T52" s="181"/>
      <c r="U52" s="181"/>
      <c r="V52" s="181"/>
      <c r="W52" s="181"/>
      <c r="X52" s="181"/>
      <c r="Y52" s="181"/>
      <c r="Z52" s="181"/>
      <c r="AA52" s="181"/>
      <c r="AB52" s="181"/>
      <c r="AC52" s="181"/>
      <c r="AD52" s="181"/>
      <c r="AE52" s="181"/>
      <c r="AF52" s="181"/>
      <c r="AG52" s="181"/>
      <c r="AH52" s="181"/>
      <c r="AI52" s="181"/>
      <c r="AJ52" s="181"/>
      <c r="AK52" s="181"/>
      <c r="AL52" s="181"/>
      <c r="AM52" s="181"/>
      <c r="AN52" s="181"/>
      <c r="AO52" s="181"/>
      <c r="AP52" s="181"/>
      <c r="AQ52" s="181"/>
      <c r="AR52" s="181"/>
      <c r="AS52" s="181"/>
      <c r="AT52" s="181"/>
      <c r="AU52" s="181"/>
      <c r="AV52" s="181"/>
      <c r="AW52" s="181"/>
      <c r="AX52" s="181"/>
      <c r="AY52" s="181"/>
      <c r="AZ52" s="181"/>
      <c r="BA52" s="181"/>
      <c r="BB52" s="181"/>
      <c r="BC52" s="181"/>
      <c r="BD52" s="181"/>
      <c r="BE52" s="181"/>
      <c r="BF52" s="181"/>
      <c r="BG52" s="181"/>
      <c r="BH52" s="181"/>
      <c r="BI52" s="181"/>
      <c r="BJ52" s="181"/>
      <c r="BK52" s="181"/>
      <c r="BL52" s="181"/>
      <c r="BM52" s="181"/>
      <c r="BN52" s="181"/>
      <c r="BO52" s="181"/>
      <c r="BP52" s="181"/>
      <c r="BQ52" s="181"/>
      <c r="BR52" s="181"/>
      <c r="BS52" s="181"/>
      <c r="BT52" s="181"/>
      <c r="BU52" s="181"/>
      <c r="BV52" s="181"/>
      <c r="BW52" s="181"/>
      <c r="BX52" s="181"/>
      <c r="BY52" s="181"/>
      <c r="BZ52" s="181"/>
      <c r="CA52" s="181"/>
      <c r="CB52" s="181"/>
      <c r="CC52" s="181"/>
      <c r="CD52" s="181"/>
      <c r="CE52" s="181"/>
      <c r="CF52" s="181"/>
      <c r="CG52" s="181"/>
      <c r="CH52" s="181"/>
      <c r="CI52" s="181"/>
      <c r="CJ52" s="181"/>
      <c r="CK52" s="181"/>
      <c r="CL52" s="181"/>
      <c r="CM52" s="181"/>
      <c r="CN52" s="181"/>
      <c r="CO52" s="181"/>
      <c r="CP52" s="181"/>
      <c r="CQ52" s="181"/>
      <c r="CR52" s="181"/>
      <c r="CS52" s="181"/>
      <c r="CT52" s="181"/>
      <c r="CU52" s="181"/>
      <c r="CV52" s="181"/>
      <c r="CW52" s="181"/>
      <c r="CX52" s="181"/>
      <c r="CY52" s="181"/>
      <c r="CZ52" s="181"/>
      <c r="DA52" s="181"/>
      <c r="DB52" s="181"/>
      <c r="DC52" s="181"/>
      <c r="DD52" s="181"/>
      <c r="DE52" s="181"/>
      <c r="DF52" s="181"/>
      <c r="DG52" s="181"/>
      <c r="DH52" s="181"/>
      <c r="DI52" s="181"/>
      <c r="DJ52" s="181"/>
      <c r="DK52" s="181"/>
      <c r="DL52" s="181"/>
      <c r="DM52" s="181"/>
      <c r="DN52" s="181"/>
      <c r="DO52" s="181"/>
      <c r="DP52" s="181"/>
      <c r="DQ52" s="181"/>
      <c r="DR52" s="181"/>
      <c r="DS52" s="181"/>
      <c r="DT52" s="181"/>
      <c r="DU52" s="181"/>
      <c r="DV52" s="181"/>
      <c r="DW52" s="181"/>
      <c r="DX52" s="181"/>
      <c r="DY52" s="181"/>
      <c r="DZ52" s="181"/>
      <c r="EA52" s="181"/>
      <c r="EB52" s="181"/>
      <c r="EC52" s="181"/>
      <c r="ED52" s="181"/>
      <c r="EE52" s="181"/>
      <c r="EF52" s="181"/>
      <c r="EG52" s="181"/>
      <c r="EH52" s="181"/>
      <c r="EI52" s="181"/>
      <c r="EJ52" s="181"/>
      <c r="EK52" s="181"/>
      <c r="EL52" s="181"/>
      <c r="EM52" s="181"/>
      <c r="EN52" s="181"/>
      <c r="EO52" s="181"/>
      <c r="EP52" s="181"/>
      <c r="EQ52" s="181"/>
      <c r="ER52" s="181"/>
      <c r="ES52" s="181"/>
      <c r="ET52" s="181"/>
      <c r="EU52" s="181"/>
      <c r="EV52" s="181"/>
      <c r="EW52" s="181"/>
      <c r="EX52" s="181"/>
      <c r="EY52" s="181"/>
      <c r="EZ52" s="181"/>
      <c r="FA52" s="181"/>
      <c r="FB52" s="181"/>
      <c r="FC52" s="181"/>
      <c r="FD52" s="181"/>
      <c r="FE52" s="181"/>
      <c r="FF52" s="181"/>
      <c r="FG52" s="181"/>
      <c r="FH52" s="181"/>
      <c r="FI52" s="181"/>
      <c r="FJ52" s="181"/>
      <c r="FK52" s="181"/>
      <c r="FL52" s="181"/>
      <c r="FM52" s="181"/>
      <c r="FN52" s="181"/>
      <c r="FO52" s="181"/>
      <c r="FP52" s="181"/>
      <c r="FQ52" s="181"/>
      <c r="FR52" s="181"/>
      <c r="FS52" s="181"/>
      <c r="FT52" s="181"/>
      <c r="FU52" s="181"/>
      <c r="FV52" s="181"/>
      <c r="FW52" s="181"/>
      <c r="FX52" s="181"/>
      <c r="FY52" s="181"/>
      <c r="FZ52" s="181"/>
      <c r="GA52" s="181"/>
      <c r="GB52" s="181"/>
      <c r="GC52" s="181"/>
      <c r="GD52" s="181"/>
      <c r="GE52" s="181"/>
      <c r="GF52" s="181"/>
      <c r="GG52" s="181"/>
      <c r="GH52" s="181"/>
      <c r="GI52" s="181"/>
      <c r="GJ52" s="181"/>
      <c r="GK52" s="181"/>
      <c r="GL52" s="181"/>
      <c r="GM52" s="181"/>
      <c r="GN52" s="181"/>
      <c r="GO52" s="181"/>
      <c r="GP52" s="181"/>
      <c r="GQ52" s="181"/>
      <c r="GR52" s="181"/>
      <c r="GS52" s="181"/>
      <c r="GT52" s="181"/>
      <c r="GU52" s="181"/>
      <c r="GV52" s="181"/>
      <c r="GW52" s="181"/>
      <c r="GX52" s="181"/>
      <c r="GY52" s="181"/>
      <c r="GZ52" s="181"/>
      <c r="HA52" s="181"/>
      <c r="HB52" s="181"/>
      <c r="HC52" s="181"/>
      <c r="HD52" s="181"/>
      <c r="HE52" s="181"/>
      <c r="HF52" s="181"/>
      <c r="HG52" s="181"/>
      <c r="HH52" s="181"/>
      <c r="HI52" s="181"/>
      <c r="HJ52" s="181"/>
      <c r="HK52" s="181"/>
      <c r="HL52" s="181"/>
      <c r="HM52" s="181"/>
      <c r="HN52" s="181"/>
      <c r="HO52" s="181"/>
      <c r="HP52" s="181"/>
      <c r="HQ52" s="181"/>
      <c r="HR52" s="181"/>
      <c r="HS52" s="181"/>
      <c r="HT52" s="181"/>
      <c r="HU52" s="181"/>
      <c r="HV52" s="181"/>
      <c r="HW52" s="181"/>
      <c r="HX52" s="181"/>
      <c r="HY52" s="181"/>
      <c r="HZ52" s="181"/>
      <c r="IA52" s="181"/>
      <c r="IB52" s="181"/>
      <c r="IC52" s="181"/>
      <c r="ID52" s="181"/>
      <c r="IE52" s="181"/>
      <c r="IF52" s="181"/>
      <c r="IG52" s="181"/>
      <c r="IH52" s="181"/>
    </row>
    <row r="53" spans="1:242" s="182" customFormat="1" ht="30" customHeight="1">
      <c r="A53" s="209"/>
      <c r="B53" s="209"/>
      <c r="C53" s="209"/>
      <c r="D53" s="209"/>
      <c r="E53" s="14"/>
      <c r="F53" s="14"/>
      <c r="G53" s="14"/>
      <c r="H53" s="14"/>
      <c r="I53" s="14"/>
      <c r="J53" s="14"/>
      <c r="K53" s="181"/>
      <c r="L53" s="181"/>
      <c r="M53" s="181"/>
      <c r="N53" s="181"/>
      <c r="O53" s="181"/>
      <c r="P53" s="181"/>
      <c r="Q53" s="181"/>
      <c r="R53" s="181"/>
      <c r="S53" s="181"/>
      <c r="T53" s="181"/>
      <c r="U53" s="181"/>
      <c r="V53" s="181"/>
      <c r="W53" s="181"/>
      <c r="X53" s="181"/>
      <c r="Y53" s="181"/>
      <c r="Z53" s="181"/>
      <c r="AA53" s="181"/>
      <c r="AB53" s="181"/>
      <c r="AC53" s="181"/>
      <c r="AD53" s="181"/>
      <c r="AE53" s="181"/>
      <c r="AF53" s="181"/>
      <c r="AG53" s="181"/>
      <c r="AH53" s="181"/>
      <c r="AI53" s="181"/>
      <c r="AJ53" s="181"/>
      <c r="AK53" s="181"/>
      <c r="AL53" s="181"/>
      <c r="AM53" s="181"/>
      <c r="AN53" s="181"/>
      <c r="AO53" s="181"/>
      <c r="AP53" s="181"/>
      <c r="AQ53" s="181"/>
      <c r="AR53" s="181"/>
      <c r="AS53" s="181"/>
      <c r="AT53" s="181"/>
      <c r="AU53" s="181"/>
      <c r="AV53" s="181"/>
      <c r="AW53" s="181"/>
      <c r="AX53" s="181"/>
      <c r="AY53" s="181"/>
      <c r="AZ53" s="181"/>
      <c r="BA53" s="181"/>
      <c r="BB53" s="181"/>
      <c r="BC53" s="181"/>
      <c r="BD53" s="181"/>
      <c r="BE53" s="181"/>
      <c r="BF53" s="181"/>
      <c r="BG53" s="181"/>
      <c r="BH53" s="181"/>
      <c r="BI53" s="181"/>
      <c r="BJ53" s="181"/>
      <c r="BK53" s="181"/>
      <c r="BL53" s="181"/>
      <c r="BM53" s="181"/>
      <c r="BN53" s="181"/>
      <c r="BO53" s="181"/>
      <c r="BP53" s="181"/>
      <c r="BQ53" s="181"/>
      <c r="BR53" s="181"/>
      <c r="BS53" s="181"/>
      <c r="BT53" s="181"/>
      <c r="BU53" s="181"/>
      <c r="BV53" s="181"/>
      <c r="BW53" s="181"/>
      <c r="BX53" s="181"/>
      <c r="BY53" s="181"/>
      <c r="BZ53" s="181"/>
      <c r="CA53" s="181"/>
      <c r="CB53" s="181"/>
      <c r="CC53" s="181"/>
      <c r="CD53" s="181"/>
      <c r="CE53" s="181"/>
      <c r="CF53" s="181"/>
      <c r="CG53" s="181"/>
      <c r="CH53" s="181"/>
      <c r="CI53" s="181"/>
      <c r="CJ53" s="181"/>
      <c r="CK53" s="181"/>
      <c r="CL53" s="181"/>
      <c r="CM53" s="181"/>
      <c r="CN53" s="181"/>
      <c r="CO53" s="181"/>
      <c r="CP53" s="181"/>
      <c r="CQ53" s="181"/>
      <c r="CR53" s="181"/>
      <c r="CS53" s="181"/>
      <c r="CT53" s="181"/>
      <c r="CU53" s="181"/>
      <c r="CV53" s="181"/>
      <c r="CW53" s="181"/>
      <c r="CX53" s="181"/>
      <c r="CY53" s="181"/>
      <c r="CZ53" s="181"/>
      <c r="DA53" s="181"/>
      <c r="DB53" s="181"/>
      <c r="DC53" s="181"/>
      <c r="DD53" s="181"/>
      <c r="DE53" s="181"/>
      <c r="DF53" s="181"/>
      <c r="DG53" s="181"/>
      <c r="DH53" s="181"/>
      <c r="DI53" s="181"/>
      <c r="DJ53" s="181"/>
      <c r="DK53" s="181"/>
      <c r="DL53" s="181"/>
      <c r="DM53" s="181"/>
      <c r="DN53" s="181"/>
      <c r="DO53" s="181"/>
      <c r="DP53" s="181"/>
      <c r="DQ53" s="181"/>
      <c r="DR53" s="181"/>
      <c r="DS53" s="181"/>
      <c r="DT53" s="181"/>
      <c r="DU53" s="181"/>
      <c r="DV53" s="181"/>
      <c r="DW53" s="181"/>
      <c r="DX53" s="181"/>
      <c r="DY53" s="181"/>
      <c r="DZ53" s="181"/>
      <c r="EA53" s="181"/>
      <c r="EB53" s="181"/>
      <c r="EC53" s="181"/>
      <c r="ED53" s="181"/>
      <c r="EE53" s="181"/>
      <c r="EF53" s="181"/>
      <c r="EG53" s="181"/>
      <c r="EH53" s="181"/>
      <c r="EI53" s="181"/>
      <c r="EJ53" s="181"/>
      <c r="EK53" s="181"/>
      <c r="EL53" s="181"/>
      <c r="EM53" s="181"/>
      <c r="EN53" s="181"/>
      <c r="EO53" s="181"/>
      <c r="EP53" s="181"/>
      <c r="EQ53" s="181"/>
      <c r="ER53" s="181"/>
      <c r="ES53" s="181"/>
      <c r="ET53" s="181"/>
      <c r="EU53" s="181"/>
      <c r="EV53" s="181"/>
      <c r="EW53" s="181"/>
      <c r="EX53" s="181"/>
      <c r="EY53" s="181"/>
      <c r="EZ53" s="181"/>
      <c r="FA53" s="181"/>
      <c r="FB53" s="181"/>
      <c r="FC53" s="181"/>
      <c r="FD53" s="181"/>
      <c r="FE53" s="181"/>
      <c r="FF53" s="181"/>
      <c r="FG53" s="181"/>
      <c r="FH53" s="181"/>
      <c r="FI53" s="181"/>
      <c r="FJ53" s="181"/>
      <c r="FK53" s="181"/>
      <c r="FL53" s="181"/>
      <c r="FM53" s="181"/>
      <c r="FN53" s="181"/>
      <c r="FO53" s="181"/>
      <c r="FP53" s="181"/>
      <c r="FQ53" s="181"/>
      <c r="FR53" s="181"/>
      <c r="FS53" s="181"/>
      <c r="FT53" s="181"/>
      <c r="FU53" s="181"/>
      <c r="FV53" s="181"/>
      <c r="FW53" s="181"/>
      <c r="FX53" s="181"/>
      <c r="FY53" s="181"/>
      <c r="FZ53" s="181"/>
      <c r="GA53" s="181"/>
      <c r="GB53" s="181"/>
      <c r="GC53" s="181"/>
      <c r="GD53" s="181"/>
      <c r="GE53" s="181"/>
      <c r="GF53" s="181"/>
      <c r="GG53" s="181"/>
      <c r="GH53" s="181"/>
      <c r="GI53" s="181"/>
      <c r="GJ53" s="181"/>
      <c r="GK53" s="181"/>
      <c r="GL53" s="181"/>
      <c r="GM53" s="181"/>
      <c r="GN53" s="181"/>
      <c r="GO53" s="181"/>
      <c r="GP53" s="181"/>
      <c r="GQ53" s="181"/>
      <c r="GR53" s="181"/>
      <c r="GS53" s="181"/>
      <c r="GT53" s="181"/>
      <c r="GU53" s="181"/>
      <c r="GV53" s="181"/>
      <c r="GW53" s="181"/>
      <c r="GX53" s="181"/>
      <c r="GY53" s="181"/>
      <c r="GZ53" s="181"/>
      <c r="HA53" s="181"/>
      <c r="HB53" s="181"/>
      <c r="HC53" s="181"/>
      <c r="HD53" s="181"/>
      <c r="HE53" s="181"/>
      <c r="HF53" s="181"/>
      <c r="HG53" s="181"/>
      <c r="HH53" s="181"/>
      <c r="HI53" s="181"/>
      <c r="HJ53" s="181"/>
      <c r="HK53" s="181"/>
      <c r="HL53" s="181"/>
      <c r="HM53" s="181"/>
      <c r="HN53" s="181"/>
      <c r="HO53" s="181"/>
      <c r="HP53" s="181"/>
      <c r="HQ53" s="181"/>
      <c r="HR53" s="181"/>
      <c r="HS53" s="181"/>
      <c r="HT53" s="181"/>
      <c r="HU53" s="181"/>
      <c r="HV53" s="181"/>
      <c r="HW53" s="181"/>
      <c r="HX53" s="181"/>
      <c r="HY53" s="181"/>
      <c r="HZ53" s="181"/>
      <c r="IA53" s="181"/>
      <c r="IB53" s="181"/>
      <c r="IC53" s="181"/>
      <c r="ID53" s="181"/>
      <c r="IE53" s="181"/>
      <c r="IF53" s="181"/>
      <c r="IG53" s="181"/>
      <c r="IH53" s="181"/>
    </row>
    <row r="54" spans="1:242" s="182" customFormat="1" ht="16.5" customHeight="1">
      <c r="A54" s="135" t="s">
        <v>844</v>
      </c>
      <c r="B54" s="135"/>
      <c r="C54" s="135"/>
      <c r="D54" s="135"/>
      <c r="E54" s="14"/>
      <c r="F54" s="14"/>
      <c r="G54" s="14"/>
      <c r="H54" s="14"/>
      <c r="I54" s="14"/>
      <c r="J54" s="14"/>
      <c r="K54" s="181"/>
      <c r="L54" s="181"/>
      <c r="M54" s="181"/>
      <c r="N54" s="181"/>
      <c r="O54" s="181"/>
      <c r="P54" s="181"/>
      <c r="Q54" s="181"/>
      <c r="R54" s="181"/>
      <c r="S54" s="181"/>
      <c r="T54" s="181"/>
      <c r="U54" s="181"/>
      <c r="V54" s="181"/>
      <c r="W54" s="181"/>
      <c r="X54" s="181"/>
      <c r="Y54" s="181"/>
      <c r="Z54" s="181"/>
      <c r="AA54" s="181"/>
      <c r="AB54" s="181"/>
      <c r="AC54" s="181"/>
      <c r="AD54" s="181"/>
      <c r="AE54" s="181"/>
      <c r="AF54" s="181"/>
      <c r="AG54" s="181"/>
      <c r="AH54" s="181"/>
      <c r="AI54" s="181"/>
      <c r="AJ54" s="181"/>
      <c r="AK54" s="181"/>
      <c r="AL54" s="181"/>
      <c r="AM54" s="181"/>
      <c r="AN54" s="181"/>
      <c r="AO54" s="181"/>
      <c r="AP54" s="181"/>
      <c r="AQ54" s="181"/>
      <c r="AR54" s="181"/>
      <c r="AS54" s="181"/>
      <c r="AT54" s="181"/>
      <c r="AU54" s="181"/>
      <c r="AV54" s="181"/>
      <c r="AW54" s="181"/>
      <c r="AX54" s="181"/>
      <c r="AY54" s="181"/>
      <c r="AZ54" s="181"/>
      <c r="BA54" s="181"/>
      <c r="BB54" s="181"/>
      <c r="BC54" s="181"/>
      <c r="BD54" s="181"/>
      <c r="BE54" s="181"/>
      <c r="BF54" s="181"/>
      <c r="BG54" s="181"/>
      <c r="BH54" s="181"/>
      <c r="BI54" s="181"/>
      <c r="BJ54" s="181"/>
      <c r="BK54" s="181"/>
      <c r="BL54" s="181"/>
      <c r="BM54" s="181"/>
      <c r="BN54" s="181"/>
      <c r="BO54" s="181"/>
      <c r="BP54" s="181"/>
      <c r="BQ54" s="181"/>
      <c r="BR54" s="181"/>
      <c r="BS54" s="181"/>
      <c r="BT54" s="181"/>
      <c r="BU54" s="181"/>
      <c r="BV54" s="181"/>
      <c r="BW54" s="181"/>
      <c r="BX54" s="181"/>
      <c r="BY54" s="181"/>
      <c r="BZ54" s="181"/>
      <c r="CA54" s="181"/>
      <c r="CB54" s="181"/>
      <c r="CC54" s="181"/>
      <c r="CD54" s="181"/>
      <c r="CE54" s="181"/>
      <c r="CF54" s="181"/>
      <c r="CG54" s="181"/>
      <c r="CH54" s="181"/>
      <c r="CI54" s="181"/>
      <c r="CJ54" s="181"/>
      <c r="CK54" s="181"/>
      <c r="CL54" s="181"/>
      <c r="CM54" s="181"/>
      <c r="CN54" s="181"/>
      <c r="CO54" s="181"/>
      <c r="CP54" s="181"/>
      <c r="CQ54" s="181"/>
      <c r="CR54" s="181"/>
      <c r="CS54" s="181"/>
      <c r="CT54" s="181"/>
      <c r="CU54" s="181"/>
      <c r="CV54" s="181"/>
      <c r="CW54" s="181"/>
      <c r="CX54" s="181"/>
      <c r="CY54" s="181"/>
      <c r="CZ54" s="181"/>
      <c r="DA54" s="181"/>
      <c r="DB54" s="181"/>
      <c r="DC54" s="181"/>
      <c r="DD54" s="181"/>
      <c r="DE54" s="181"/>
      <c r="DF54" s="181"/>
      <c r="DG54" s="181"/>
      <c r="DH54" s="181"/>
      <c r="DI54" s="181"/>
      <c r="DJ54" s="181"/>
      <c r="DK54" s="181"/>
      <c r="DL54" s="181"/>
      <c r="DM54" s="181"/>
      <c r="DN54" s="181"/>
      <c r="DO54" s="181"/>
      <c r="DP54" s="181"/>
      <c r="DQ54" s="181"/>
      <c r="DR54" s="181"/>
      <c r="DS54" s="181"/>
      <c r="DT54" s="181"/>
      <c r="DU54" s="181"/>
      <c r="DV54" s="181"/>
      <c r="DW54" s="181"/>
      <c r="DX54" s="181"/>
      <c r="DY54" s="181"/>
      <c r="DZ54" s="181"/>
      <c r="EA54" s="181"/>
      <c r="EB54" s="181"/>
      <c r="EC54" s="181"/>
      <c r="ED54" s="181"/>
      <c r="EE54" s="181"/>
      <c r="EF54" s="181"/>
      <c r="EG54" s="181"/>
      <c r="EH54" s="181"/>
      <c r="EI54" s="181"/>
      <c r="EJ54" s="181"/>
      <c r="EK54" s="181"/>
      <c r="EL54" s="181"/>
      <c r="EM54" s="181"/>
      <c r="EN54" s="181"/>
      <c r="EO54" s="181"/>
      <c r="EP54" s="181"/>
      <c r="EQ54" s="181"/>
      <c r="ER54" s="181"/>
      <c r="ES54" s="181"/>
      <c r="ET54" s="181"/>
      <c r="EU54" s="181"/>
      <c r="EV54" s="181"/>
      <c r="EW54" s="181"/>
      <c r="EX54" s="181"/>
      <c r="EY54" s="181"/>
      <c r="EZ54" s="181"/>
      <c r="FA54" s="181"/>
      <c r="FB54" s="181"/>
      <c r="FC54" s="181"/>
      <c r="FD54" s="181"/>
      <c r="FE54" s="181"/>
      <c r="FF54" s="181"/>
      <c r="FG54" s="181"/>
      <c r="FH54" s="181"/>
      <c r="FI54" s="181"/>
      <c r="FJ54" s="181"/>
      <c r="FK54" s="181"/>
      <c r="FL54" s="181"/>
      <c r="FM54" s="181"/>
      <c r="FN54" s="181"/>
      <c r="FO54" s="181"/>
      <c r="FP54" s="181"/>
      <c r="FQ54" s="181"/>
      <c r="FR54" s="181"/>
      <c r="FS54" s="181"/>
      <c r="FT54" s="181"/>
      <c r="FU54" s="181"/>
      <c r="FV54" s="181"/>
      <c r="FW54" s="181"/>
      <c r="FX54" s="181"/>
      <c r="FY54" s="181"/>
      <c r="FZ54" s="181"/>
      <c r="GA54" s="181"/>
      <c r="GB54" s="181"/>
      <c r="GC54" s="181"/>
      <c r="GD54" s="181"/>
      <c r="GE54" s="181"/>
      <c r="GF54" s="181"/>
      <c r="GG54" s="181"/>
      <c r="GH54" s="181"/>
      <c r="GI54" s="181"/>
      <c r="GJ54" s="181"/>
      <c r="GK54" s="181"/>
      <c r="GL54" s="181"/>
      <c r="GM54" s="181"/>
      <c r="GN54" s="181"/>
      <c r="GO54" s="181"/>
      <c r="GP54" s="181"/>
      <c r="GQ54" s="181"/>
      <c r="GR54" s="181"/>
      <c r="GS54" s="181"/>
      <c r="GT54" s="181"/>
      <c r="GU54" s="181"/>
      <c r="GV54" s="181"/>
      <c r="GW54" s="181"/>
      <c r="GX54" s="181"/>
      <c r="GY54" s="181"/>
      <c r="GZ54" s="181"/>
      <c r="HA54" s="181"/>
      <c r="HB54" s="181"/>
      <c r="HC54" s="181"/>
      <c r="HD54" s="181"/>
      <c r="HE54" s="181"/>
      <c r="HF54" s="181"/>
      <c r="HG54" s="181"/>
      <c r="HH54" s="181"/>
      <c r="HI54" s="181"/>
      <c r="HJ54" s="181"/>
      <c r="HK54" s="181"/>
      <c r="HL54" s="181"/>
      <c r="HM54" s="181"/>
      <c r="HN54" s="181"/>
      <c r="HO54" s="181"/>
      <c r="HP54" s="181"/>
      <c r="HQ54" s="181"/>
      <c r="HR54" s="181"/>
      <c r="HS54" s="181"/>
      <c r="HT54" s="181"/>
      <c r="HU54" s="181"/>
      <c r="HV54" s="181"/>
      <c r="HW54" s="181"/>
      <c r="HX54" s="181"/>
      <c r="HY54" s="181"/>
      <c r="HZ54" s="181"/>
      <c r="IA54" s="181"/>
      <c r="IB54" s="181"/>
      <c r="IC54" s="181"/>
      <c r="ID54" s="181"/>
      <c r="IE54" s="181"/>
      <c r="IF54" s="181"/>
      <c r="IG54" s="181"/>
      <c r="IH54" s="181"/>
    </row>
    <row r="55" spans="1:242" s="182" customFormat="1" ht="16.5" customHeight="1">
      <c r="A55" s="209"/>
      <c r="B55" s="209"/>
      <c r="C55" s="209"/>
      <c r="D55" s="209"/>
      <c r="E55" s="14"/>
      <c r="F55" s="14"/>
      <c r="G55" s="14"/>
      <c r="H55" s="14"/>
      <c r="I55" s="14"/>
      <c r="J55" s="14"/>
      <c r="K55" s="181"/>
      <c r="L55" s="181"/>
      <c r="M55" s="181"/>
      <c r="N55" s="181"/>
      <c r="O55" s="181"/>
      <c r="P55" s="181"/>
      <c r="Q55" s="181"/>
      <c r="R55" s="181"/>
      <c r="S55" s="181"/>
      <c r="T55" s="181"/>
      <c r="U55" s="181"/>
      <c r="V55" s="181"/>
      <c r="W55" s="181"/>
      <c r="X55" s="181"/>
      <c r="Y55" s="181"/>
      <c r="Z55" s="181"/>
      <c r="AA55" s="181"/>
      <c r="AB55" s="181"/>
      <c r="AC55" s="181"/>
      <c r="AD55" s="181"/>
      <c r="AE55" s="181"/>
      <c r="AF55" s="181"/>
      <c r="AG55" s="181"/>
      <c r="AH55" s="181"/>
      <c r="AI55" s="181"/>
      <c r="AJ55" s="181"/>
      <c r="AK55" s="181"/>
      <c r="AL55" s="181"/>
      <c r="AM55" s="181"/>
      <c r="AN55" s="181"/>
      <c r="AO55" s="181"/>
      <c r="AP55" s="181"/>
      <c r="AQ55" s="181"/>
      <c r="AR55" s="181"/>
      <c r="AS55" s="181"/>
      <c r="AT55" s="181"/>
      <c r="AU55" s="181"/>
      <c r="AV55" s="181"/>
      <c r="AW55" s="181"/>
      <c r="AX55" s="181"/>
      <c r="AY55" s="181"/>
      <c r="AZ55" s="181"/>
      <c r="BA55" s="181"/>
      <c r="BB55" s="181"/>
      <c r="BC55" s="181"/>
      <c r="BD55" s="181"/>
      <c r="BE55" s="181"/>
      <c r="BF55" s="181"/>
      <c r="BG55" s="181"/>
      <c r="BH55" s="181"/>
      <c r="BI55" s="181"/>
      <c r="BJ55" s="181"/>
      <c r="BK55" s="181"/>
      <c r="BL55" s="181"/>
      <c r="BM55" s="181"/>
      <c r="BN55" s="181"/>
      <c r="BO55" s="181"/>
      <c r="BP55" s="181"/>
      <c r="BQ55" s="181"/>
      <c r="BR55" s="181"/>
      <c r="BS55" s="181"/>
      <c r="BT55" s="181"/>
      <c r="BU55" s="181"/>
      <c r="BV55" s="181"/>
      <c r="BW55" s="181"/>
      <c r="BX55" s="181"/>
      <c r="BY55" s="181"/>
      <c r="BZ55" s="181"/>
      <c r="CA55" s="181"/>
      <c r="CB55" s="181"/>
      <c r="CC55" s="181"/>
      <c r="CD55" s="181"/>
      <c r="CE55" s="181"/>
      <c r="CF55" s="181"/>
      <c r="CG55" s="181"/>
      <c r="CH55" s="181"/>
      <c r="CI55" s="181"/>
      <c r="CJ55" s="181"/>
      <c r="CK55" s="181"/>
      <c r="CL55" s="181"/>
      <c r="CM55" s="181"/>
      <c r="CN55" s="181"/>
      <c r="CO55" s="181"/>
      <c r="CP55" s="181"/>
      <c r="CQ55" s="181"/>
      <c r="CR55" s="181"/>
      <c r="CS55" s="181"/>
      <c r="CT55" s="181"/>
      <c r="CU55" s="181"/>
      <c r="CV55" s="181"/>
      <c r="CW55" s="181"/>
      <c r="CX55" s="181"/>
      <c r="CY55" s="181"/>
      <c r="CZ55" s="181"/>
      <c r="DA55" s="181"/>
      <c r="DB55" s="181"/>
      <c r="DC55" s="181"/>
      <c r="DD55" s="181"/>
      <c r="DE55" s="181"/>
      <c r="DF55" s="181"/>
      <c r="DG55" s="181"/>
      <c r="DH55" s="181"/>
      <c r="DI55" s="181"/>
      <c r="DJ55" s="181"/>
      <c r="DK55" s="181"/>
      <c r="DL55" s="181"/>
      <c r="DM55" s="181"/>
      <c r="DN55" s="181"/>
      <c r="DO55" s="181"/>
      <c r="DP55" s="181"/>
      <c r="DQ55" s="181"/>
      <c r="DR55" s="181"/>
      <c r="DS55" s="181"/>
      <c r="DT55" s="181"/>
      <c r="DU55" s="181"/>
      <c r="DV55" s="181"/>
      <c r="DW55" s="181"/>
      <c r="DX55" s="181"/>
      <c r="DY55" s="181"/>
      <c r="DZ55" s="181"/>
      <c r="EA55" s="181"/>
      <c r="EB55" s="181"/>
      <c r="EC55" s="181"/>
      <c r="ED55" s="181"/>
      <c r="EE55" s="181"/>
      <c r="EF55" s="181"/>
      <c r="EG55" s="181"/>
      <c r="EH55" s="181"/>
      <c r="EI55" s="181"/>
      <c r="EJ55" s="181"/>
      <c r="EK55" s="181"/>
      <c r="EL55" s="181"/>
      <c r="EM55" s="181"/>
      <c r="EN55" s="181"/>
      <c r="EO55" s="181"/>
      <c r="EP55" s="181"/>
      <c r="EQ55" s="181"/>
      <c r="ER55" s="181"/>
      <c r="ES55" s="181"/>
      <c r="ET55" s="181"/>
      <c r="EU55" s="181"/>
      <c r="EV55" s="181"/>
      <c r="EW55" s="181"/>
      <c r="EX55" s="181"/>
      <c r="EY55" s="181"/>
      <c r="EZ55" s="181"/>
      <c r="FA55" s="181"/>
      <c r="FB55" s="181"/>
      <c r="FC55" s="181"/>
      <c r="FD55" s="181"/>
      <c r="FE55" s="181"/>
      <c r="FF55" s="181"/>
      <c r="FG55" s="181"/>
      <c r="FH55" s="181"/>
      <c r="FI55" s="181"/>
      <c r="FJ55" s="181"/>
      <c r="FK55" s="181"/>
      <c r="FL55" s="181"/>
      <c r="FM55" s="181"/>
      <c r="FN55" s="181"/>
      <c r="FO55" s="181"/>
      <c r="FP55" s="181"/>
      <c r="FQ55" s="181"/>
      <c r="FR55" s="181"/>
      <c r="FS55" s="181"/>
      <c r="FT55" s="181"/>
      <c r="FU55" s="181"/>
      <c r="FV55" s="181"/>
      <c r="FW55" s="181"/>
      <c r="FX55" s="181"/>
      <c r="FY55" s="181"/>
      <c r="FZ55" s="181"/>
      <c r="GA55" s="181"/>
      <c r="GB55" s="181"/>
      <c r="GC55" s="181"/>
      <c r="GD55" s="181"/>
      <c r="GE55" s="181"/>
      <c r="GF55" s="181"/>
      <c r="GG55" s="181"/>
      <c r="GH55" s="181"/>
      <c r="GI55" s="181"/>
      <c r="GJ55" s="181"/>
      <c r="GK55" s="181"/>
      <c r="GL55" s="181"/>
      <c r="GM55" s="181"/>
      <c r="GN55" s="181"/>
      <c r="GO55" s="181"/>
      <c r="GP55" s="181"/>
      <c r="GQ55" s="181"/>
      <c r="GR55" s="181"/>
      <c r="GS55" s="181"/>
      <c r="GT55" s="181"/>
      <c r="GU55" s="181"/>
      <c r="GV55" s="181"/>
      <c r="GW55" s="181"/>
      <c r="GX55" s="181"/>
      <c r="GY55" s="181"/>
      <c r="GZ55" s="181"/>
      <c r="HA55" s="181"/>
      <c r="HB55" s="181"/>
      <c r="HC55" s="181"/>
      <c r="HD55" s="181"/>
      <c r="HE55" s="181"/>
      <c r="HF55" s="181"/>
      <c r="HG55" s="181"/>
      <c r="HH55" s="181"/>
      <c r="HI55" s="181"/>
      <c r="HJ55" s="181"/>
      <c r="HK55" s="181"/>
      <c r="HL55" s="181"/>
      <c r="HM55" s="181"/>
      <c r="HN55" s="181"/>
      <c r="HO55" s="181"/>
      <c r="HP55" s="181"/>
      <c r="HQ55" s="181"/>
      <c r="HR55" s="181"/>
      <c r="HS55" s="181"/>
      <c r="HT55" s="181"/>
      <c r="HU55" s="181"/>
      <c r="HV55" s="181"/>
      <c r="HW55" s="181"/>
      <c r="HX55" s="181"/>
      <c r="HY55" s="181"/>
      <c r="HZ55" s="181"/>
      <c r="IA55" s="181"/>
      <c r="IB55" s="181"/>
      <c r="IC55" s="181"/>
      <c r="ID55" s="181"/>
      <c r="IE55" s="181"/>
      <c r="IF55" s="181"/>
      <c r="IG55" s="181"/>
      <c r="IH55" s="181"/>
    </row>
    <row r="56" spans="1:242" s="182" customFormat="1" ht="140.1" customHeight="1">
      <c r="A56" s="869" t="s">
        <v>1782</v>
      </c>
      <c r="B56" s="869"/>
      <c r="C56" s="869"/>
      <c r="D56" s="869"/>
      <c r="E56" s="869"/>
      <c r="F56" s="869"/>
      <c r="G56" s="869"/>
      <c r="H56" s="869"/>
      <c r="I56" s="869"/>
      <c r="J56" s="869"/>
      <c r="K56" s="181"/>
      <c r="L56" s="181"/>
      <c r="M56" s="181"/>
      <c r="N56" s="181"/>
      <c r="O56" s="181"/>
      <c r="P56" s="181"/>
      <c r="Q56" s="181"/>
      <c r="R56" s="181"/>
      <c r="S56" s="181"/>
      <c r="T56" s="181"/>
      <c r="U56" s="181"/>
      <c r="V56" s="181"/>
      <c r="W56" s="181"/>
      <c r="X56" s="181"/>
      <c r="Y56" s="181"/>
      <c r="Z56" s="181"/>
      <c r="AA56" s="181"/>
      <c r="AB56" s="181"/>
      <c r="AC56" s="181"/>
      <c r="AD56" s="181"/>
      <c r="AE56" s="181"/>
      <c r="AF56" s="181"/>
      <c r="AG56" s="181"/>
      <c r="AH56" s="181"/>
      <c r="AI56" s="181"/>
      <c r="AJ56" s="181"/>
      <c r="AK56" s="181"/>
      <c r="AL56" s="181"/>
      <c r="AM56" s="181"/>
      <c r="AN56" s="181"/>
      <c r="AO56" s="181"/>
      <c r="AP56" s="181"/>
      <c r="AQ56" s="181"/>
      <c r="AR56" s="181"/>
      <c r="AS56" s="181"/>
      <c r="AT56" s="181"/>
      <c r="AU56" s="181"/>
      <c r="AV56" s="181"/>
      <c r="AW56" s="181"/>
      <c r="AX56" s="181"/>
      <c r="AY56" s="181"/>
      <c r="AZ56" s="181"/>
      <c r="BA56" s="181"/>
      <c r="BB56" s="181"/>
      <c r="BC56" s="181"/>
      <c r="BD56" s="181"/>
      <c r="BE56" s="181"/>
      <c r="BF56" s="181"/>
      <c r="BG56" s="181"/>
      <c r="BH56" s="181"/>
      <c r="BI56" s="181"/>
      <c r="BJ56" s="181"/>
      <c r="BK56" s="181"/>
      <c r="BL56" s="181"/>
      <c r="BM56" s="181"/>
      <c r="BN56" s="181"/>
      <c r="BO56" s="181"/>
      <c r="BP56" s="181"/>
      <c r="BQ56" s="181"/>
      <c r="BR56" s="181"/>
      <c r="BS56" s="181"/>
      <c r="BT56" s="181"/>
      <c r="BU56" s="181"/>
      <c r="BV56" s="181"/>
      <c r="BW56" s="181"/>
      <c r="BX56" s="181"/>
      <c r="BY56" s="181"/>
      <c r="BZ56" s="181"/>
      <c r="CA56" s="181"/>
      <c r="CB56" s="181"/>
      <c r="CC56" s="181"/>
      <c r="CD56" s="181"/>
      <c r="CE56" s="181"/>
      <c r="CF56" s="181"/>
      <c r="CG56" s="181"/>
      <c r="CH56" s="181"/>
      <c r="CI56" s="181"/>
      <c r="CJ56" s="181"/>
      <c r="CK56" s="181"/>
      <c r="CL56" s="181"/>
      <c r="CM56" s="181"/>
      <c r="CN56" s="181"/>
      <c r="CO56" s="181"/>
      <c r="CP56" s="181"/>
      <c r="CQ56" s="181"/>
      <c r="CR56" s="181"/>
      <c r="CS56" s="181"/>
      <c r="CT56" s="181"/>
      <c r="CU56" s="181"/>
      <c r="CV56" s="181"/>
      <c r="CW56" s="181"/>
      <c r="CX56" s="181"/>
      <c r="CY56" s="181"/>
      <c r="CZ56" s="181"/>
      <c r="DA56" s="181"/>
      <c r="DB56" s="181"/>
      <c r="DC56" s="181"/>
      <c r="DD56" s="181"/>
      <c r="DE56" s="181"/>
      <c r="DF56" s="181"/>
      <c r="DG56" s="181"/>
      <c r="DH56" s="181"/>
      <c r="DI56" s="181"/>
      <c r="DJ56" s="181"/>
      <c r="DK56" s="181"/>
      <c r="DL56" s="181"/>
      <c r="DM56" s="181"/>
      <c r="DN56" s="181"/>
      <c r="DO56" s="181"/>
      <c r="DP56" s="181"/>
      <c r="DQ56" s="181"/>
      <c r="DR56" s="181"/>
      <c r="DS56" s="181"/>
      <c r="DT56" s="181"/>
      <c r="DU56" s="181"/>
      <c r="DV56" s="181"/>
      <c r="DW56" s="181"/>
      <c r="DX56" s="181"/>
      <c r="DY56" s="181"/>
      <c r="DZ56" s="181"/>
      <c r="EA56" s="181"/>
      <c r="EB56" s="181"/>
      <c r="EC56" s="181"/>
      <c r="ED56" s="181"/>
      <c r="EE56" s="181"/>
      <c r="EF56" s="181"/>
      <c r="EG56" s="181"/>
      <c r="EH56" s="181"/>
      <c r="EI56" s="181"/>
      <c r="EJ56" s="181"/>
      <c r="EK56" s="181"/>
      <c r="EL56" s="181"/>
      <c r="EM56" s="181"/>
      <c r="EN56" s="181"/>
      <c r="EO56" s="181"/>
      <c r="EP56" s="181"/>
      <c r="EQ56" s="181"/>
      <c r="ER56" s="181"/>
      <c r="ES56" s="181"/>
      <c r="ET56" s="181"/>
      <c r="EU56" s="181"/>
      <c r="EV56" s="181"/>
      <c r="EW56" s="181"/>
      <c r="EX56" s="181"/>
      <c r="EY56" s="181"/>
      <c r="EZ56" s="181"/>
      <c r="FA56" s="181"/>
      <c r="FB56" s="181"/>
      <c r="FC56" s="181"/>
      <c r="FD56" s="181"/>
      <c r="FE56" s="181"/>
      <c r="FF56" s="181"/>
      <c r="FG56" s="181"/>
      <c r="FH56" s="181"/>
      <c r="FI56" s="181"/>
      <c r="FJ56" s="181"/>
      <c r="FK56" s="181"/>
      <c r="FL56" s="181"/>
      <c r="FM56" s="181"/>
      <c r="FN56" s="181"/>
      <c r="FO56" s="181"/>
      <c r="FP56" s="181"/>
      <c r="FQ56" s="181"/>
      <c r="FR56" s="181"/>
      <c r="FS56" s="181"/>
      <c r="FT56" s="181"/>
      <c r="FU56" s="181"/>
      <c r="FV56" s="181"/>
      <c r="FW56" s="181"/>
      <c r="FX56" s="181"/>
      <c r="FY56" s="181"/>
      <c r="FZ56" s="181"/>
      <c r="GA56" s="181"/>
      <c r="GB56" s="181"/>
      <c r="GC56" s="181"/>
      <c r="GD56" s="181"/>
      <c r="GE56" s="181"/>
      <c r="GF56" s="181"/>
      <c r="GG56" s="181"/>
      <c r="GH56" s="181"/>
      <c r="GI56" s="181"/>
      <c r="GJ56" s="181"/>
      <c r="GK56" s="181"/>
      <c r="GL56" s="181"/>
      <c r="GM56" s="181"/>
      <c r="GN56" s="181"/>
      <c r="GO56" s="181"/>
      <c r="GP56" s="181"/>
      <c r="GQ56" s="181"/>
      <c r="GR56" s="181"/>
      <c r="GS56" s="181"/>
      <c r="GT56" s="181"/>
      <c r="GU56" s="181"/>
      <c r="GV56" s="181"/>
      <c r="GW56" s="181"/>
      <c r="GX56" s="181"/>
      <c r="GY56" s="181"/>
      <c r="GZ56" s="181"/>
      <c r="HA56" s="181"/>
      <c r="HB56" s="181"/>
      <c r="HC56" s="181"/>
      <c r="HD56" s="181"/>
      <c r="HE56" s="181"/>
      <c r="HF56" s="181"/>
      <c r="HG56" s="181"/>
      <c r="HH56" s="181"/>
      <c r="HI56" s="181"/>
      <c r="HJ56" s="181"/>
      <c r="HK56" s="181"/>
      <c r="HL56" s="181"/>
      <c r="HM56" s="181"/>
      <c r="HN56" s="181"/>
      <c r="HO56" s="181"/>
      <c r="HP56" s="181"/>
      <c r="HQ56" s="181"/>
      <c r="HR56" s="181"/>
      <c r="HS56" s="181"/>
      <c r="HT56" s="181"/>
      <c r="HU56" s="181"/>
      <c r="HV56" s="181"/>
      <c r="HW56" s="181"/>
      <c r="HX56" s="181"/>
      <c r="HY56" s="181"/>
      <c r="HZ56" s="181"/>
      <c r="IA56" s="181"/>
      <c r="IB56" s="181"/>
      <c r="IC56" s="181"/>
      <c r="ID56" s="181"/>
      <c r="IE56" s="181"/>
      <c r="IF56" s="181"/>
      <c r="IG56" s="181"/>
      <c r="IH56" s="181"/>
    </row>
    <row r="57" spans="1:242" s="182" customFormat="1" ht="30" customHeight="1">
      <c r="A57" s="209"/>
      <c r="B57" s="209"/>
      <c r="C57" s="209"/>
      <c r="D57" s="209"/>
      <c r="E57" s="14"/>
      <c r="F57" s="14"/>
      <c r="G57" s="14"/>
      <c r="H57" s="14"/>
      <c r="I57" s="14"/>
      <c r="J57" s="14"/>
      <c r="K57" s="181"/>
      <c r="L57" s="181"/>
      <c r="M57" s="181"/>
      <c r="N57" s="181"/>
      <c r="O57" s="181"/>
      <c r="P57" s="181"/>
      <c r="Q57" s="181"/>
      <c r="R57" s="181"/>
      <c r="S57" s="181"/>
      <c r="T57" s="181"/>
      <c r="U57" s="181"/>
      <c r="V57" s="181"/>
      <c r="W57" s="181"/>
      <c r="X57" s="181"/>
      <c r="Y57" s="181"/>
      <c r="Z57" s="181"/>
      <c r="AA57" s="181"/>
      <c r="AB57" s="181"/>
      <c r="AC57" s="181"/>
      <c r="AD57" s="181"/>
      <c r="AE57" s="181"/>
      <c r="AF57" s="181"/>
      <c r="AG57" s="181"/>
      <c r="AH57" s="181"/>
      <c r="AI57" s="181"/>
      <c r="AJ57" s="181"/>
      <c r="AK57" s="181"/>
      <c r="AL57" s="181"/>
      <c r="AM57" s="181"/>
      <c r="AN57" s="181"/>
      <c r="AO57" s="181"/>
      <c r="AP57" s="181"/>
      <c r="AQ57" s="181"/>
      <c r="AR57" s="181"/>
      <c r="AS57" s="181"/>
      <c r="AT57" s="181"/>
      <c r="AU57" s="181"/>
      <c r="AV57" s="181"/>
      <c r="AW57" s="181"/>
      <c r="AX57" s="181"/>
      <c r="AY57" s="181"/>
      <c r="AZ57" s="181"/>
      <c r="BA57" s="181"/>
      <c r="BB57" s="181"/>
      <c r="BC57" s="181"/>
      <c r="BD57" s="181"/>
      <c r="BE57" s="181"/>
      <c r="BF57" s="181"/>
      <c r="BG57" s="181"/>
      <c r="BH57" s="181"/>
      <c r="BI57" s="181"/>
      <c r="BJ57" s="181"/>
      <c r="BK57" s="181"/>
      <c r="BL57" s="181"/>
      <c r="BM57" s="181"/>
      <c r="BN57" s="181"/>
      <c r="BO57" s="181"/>
      <c r="BP57" s="181"/>
      <c r="BQ57" s="181"/>
      <c r="BR57" s="181"/>
      <c r="BS57" s="181"/>
      <c r="BT57" s="181"/>
      <c r="BU57" s="181"/>
      <c r="BV57" s="181"/>
      <c r="BW57" s="181"/>
      <c r="BX57" s="181"/>
      <c r="BY57" s="181"/>
      <c r="BZ57" s="181"/>
      <c r="CA57" s="181"/>
      <c r="CB57" s="181"/>
      <c r="CC57" s="181"/>
      <c r="CD57" s="181"/>
      <c r="CE57" s="181"/>
      <c r="CF57" s="181"/>
      <c r="CG57" s="181"/>
      <c r="CH57" s="181"/>
      <c r="CI57" s="181"/>
      <c r="CJ57" s="181"/>
      <c r="CK57" s="181"/>
      <c r="CL57" s="181"/>
      <c r="CM57" s="181"/>
      <c r="CN57" s="181"/>
      <c r="CO57" s="181"/>
      <c r="CP57" s="181"/>
      <c r="CQ57" s="181"/>
      <c r="CR57" s="181"/>
      <c r="CS57" s="181"/>
      <c r="CT57" s="181"/>
      <c r="CU57" s="181"/>
      <c r="CV57" s="181"/>
      <c r="CW57" s="181"/>
      <c r="CX57" s="181"/>
      <c r="CY57" s="181"/>
      <c r="CZ57" s="181"/>
      <c r="DA57" s="181"/>
      <c r="DB57" s="181"/>
      <c r="DC57" s="181"/>
      <c r="DD57" s="181"/>
      <c r="DE57" s="181"/>
      <c r="DF57" s="181"/>
      <c r="DG57" s="181"/>
      <c r="DH57" s="181"/>
      <c r="DI57" s="181"/>
      <c r="DJ57" s="181"/>
      <c r="DK57" s="181"/>
      <c r="DL57" s="181"/>
      <c r="DM57" s="181"/>
      <c r="DN57" s="181"/>
      <c r="DO57" s="181"/>
      <c r="DP57" s="181"/>
      <c r="DQ57" s="181"/>
      <c r="DR57" s="181"/>
      <c r="DS57" s="181"/>
      <c r="DT57" s="181"/>
      <c r="DU57" s="181"/>
      <c r="DV57" s="181"/>
      <c r="DW57" s="181"/>
      <c r="DX57" s="181"/>
      <c r="DY57" s="181"/>
      <c r="DZ57" s="181"/>
      <c r="EA57" s="181"/>
      <c r="EB57" s="181"/>
      <c r="EC57" s="181"/>
      <c r="ED57" s="181"/>
      <c r="EE57" s="181"/>
      <c r="EF57" s="181"/>
      <c r="EG57" s="181"/>
      <c r="EH57" s="181"/>
      <c r="EI57" s="181"/>
      <c r="EJ57" s="181"/>
      <c r="EK57" s="181"/>
      <c r="EL57" s="181"/>
      <c r="EM57" s="181"/>
      <c r="EN57" s="181"/>
      <c r="EO57" s="181"/>
      <c r="EP57" s="181"/>
      <c r="EQ57" s="181"/>
      <c r="ER57" s="181"/>
      <c r="ES57" s="181"/>
      <c r="ET57" s="181"/>
      <c r="EU57" s="181"/>
      <c r="EV57" s="181"/>
      <c r="EW57" s="181"/>
      <c r="EX57" s="181"/>
      <c r="EY57" s="181"/>
      <c r="EZ57" s="181"/>
      <c r="FA57" s="181"/>
      <c r="FB57" s="181"/>
      <c r="FC57" s="181"/>
      <c r="FD57" s="181"/>
      <c r="FE57" s="181"/>
      <c r="FF57" s="181"/>
      <c r="FG57" s="181"/>
      <c r="FH57" s="181"/>
      <c r="FI57" s="181"/>
      <c r="FJ57" s="181"/>
      <c r="FK57" s="181"/>
      <c r="FL57" s="181"/>
      <c r="FM57" s="181"/>
      <c r="FN57" s="181"/>
      <c r="FO57" s="181"/>
      <c r="FP57" s="181"/>
      <c r="FQ57" s="181"/>
      <c r="FR57" s="181"/>
      <c r="FS57" s="181"/>
      <c r="FT57" s="181"/>
      <c r="FU57" s="181"/>
      <c r="FV57" s="181"/>
      <c r="FW57" s="181"/>
      <c r="FX57" s="181"/>
      <c r="FY57" s="181"/>
      <c r="FZ57" s="181"/>
      <c r="GA57" s="181"/>
      <c r="GB57" s="181"/>
      <c r="GC57" s="181"/>
      <c r="GD57" s="181"/>
      <c r="GE57" s="181"/>
      <c r="GF57" s="181"/>
      <c r="GG57" s="181"/>
      <c r="GH57" s="181"/>
      <c r="GI57" s="181"/>
      <c r="GJ57" s="181"/>
      <c r="GK57" s="181"/>
      <c r="GL57" s="181"/>
      <c r="GM57" s="181"/>
      <c r="GN57" s="181"/>
      <c r="GO57" s="181"/>
      <c r="GP57" s="181"/>
      <c r="GQ57" s="181"/>
      <c r="GR57" s="181"/>
      <c r="GS57" s="181"/>
      <c r="GT57" s="181"/>
      <c r="GU57" s="181"/>
      <c r="GV57" s="181"/>
      <c r="GW57" s="181"/>
      <c r="GX57" s="181"/>
      <c r="GY57" s="181"/>
      <c r="GZ57" s="181"/>
      <c r="HA57" s="181"/>
      <c r="HB57" s="181"/>
      <c r="HC57" s="181"/>
      <c r="HD57" s="181"/>
      <c r="HE57" s="181"/>
      <c r="HF57" s="181"/>
      <c r="HG57" s="181"/>
      <c r="HH57" s="181"/>
      <c r="HI57" s="181"/>
      <c r="HJ57" s="181"/>
      <c r="HK57" s="181"/>
      <c r="HL57" s="181"/>
      <c r="HM57" s="181"/>
      <c r="HN57" s="181"/>
      <c r="HO57" s="181"/>
      <c r="HP57" s="181"/>
      <c r="HQ57" s="181"/>
      <c r="HR57" s="181"/>
      <c r="HS57" s="181"/>
      <c r="HT57" s="181"/>
      <c r="HU57" s="181"/>
      <c r="HV57" s="181"/>
      <c r="HW57" s="181"/>
      <c r="HX57" s="181"/>
      <c r="HY57" s="181"/>
      <c r="HZ57" s="181"/>
      <c r="IA57" s="181"/>
      <c r="IB57" s="181"/>
      <c r="IC57" s="181"/>
      <c r="ID57" s="181"/>
      <c r="IE57" s="181"/>
      <c r="IF57" s="181"/>
      <c r="IG57" s="181"/>
      <c r="IH57" s="181"/>
    </row>
    <row r="58" spans="1:242" s="182" customFormat="1" ht="16.5" customHeight="1">
      <c r="A58" s="135" t="s">
        <v>845</v>
      </c>
      <c r="B58" s="135"/>
      <c r="C58" s="135"/>
      <c r="D58" s="135"/>
      <c r="E58" s="14"/>
      <c r="F58" s="14"/>
      <c r="G58" s="14"/>
      <c r="H58" s="14"/>
      <c r="I58" s="14"/>
      <c r="J58" s="14"/>
      <c r="K58" s="181"/>
      <c r="L58" s="181"/>
      <c r="M58" s="181"/>
      <c r="N58" s="181"/>
      <c r="O58" s="181"/>
      <c r="P58" s="181"/>
      <c r="Q58" s="181"/>
      <c r="R58" s="181"/>
      <c r="S58" s="181"/>
      <c r="T58" s="181"/>
      <c r="U58" s="181"/>
      <c r="V58" s="181"/>
      <c r="W58" s="181"/>
      <c r="X58" s="181"/>
      <c r="Y58" s="181"/>
      <c r="Z58" s="181"/>
      <c r="AA58" s="181"/>
      <c r="AB58" s="181"/>
      <c r="AC58" s="181"/>
      <c r="AD58" s="181"/>
      <c r="AE58" s="181"/>
      <c r="AF58" s="181"/>
      <c r="AG58" s="181"/>
      <c r="AH58" s="181"/>
      <c r="AI58" s="181"/>
      <c r="AJ58" s="181"/>
      <c r="AK58" s="181"/>
      <c r="AL58" s="181"/>
      <c r="AM58" s="181"/>
      <c r="AN58" s="181"/>
      <c r="AO58" s="181"/>
      <c r="AP58" s="181"/>
      <c r="AQ58" s="181"/>
      <c r="AR58" s="181"/>
      <c r="AS58" s="181"/>
      <c r="AT58" s="181"/>
      <c r="AU58" s="181"/>
      <c r="AV58" s="181"/>
      <c r="AW58" s="181"/>
      <c r="AX58" s="181"/>
      <c r="AY58" s="181"/>
      <c r="AZ58" s="181"/>
      <c r="BA58" s="181"/>
      <c r="BB58" s="181"/>
      <c r="BC58" s="181"/>
      <c r="BD58" s="181"/>
      <c r="BE58" s="181"/>
      <c r="BF58" s="181"/>
      <c r="BG58" s="181"/>
      <c r="BH58" s="181"/>
      <c r="BI58" s="181"/>
      <c r="BJ58" s="181"/>
      <c r="BK58" s="181"/>
      <c r="BL58" s="181"/>
      <c r="BM58" s="181"/>
      <c r="BN58" s="181"/>
      <c r="BO58" s="181"/>
      <c r="BP58" s="181"/>
      <c r="BQ58" s="181"/>
      <c r="BR58" s="181"/>
      <c r="BS58" s="181"/>
      <c r="BT58" s="181"/>
      <c r="BU58" s="181"/>
      <c r="BV58" s="181"/>
      <c r="BW58" s="181"/>
      <c r="BX58" s="181"/>
      <c r="BY58" s="181"/>
      <c r="BZ58" s="181"/>
      <c r="CA58" s="181"/>
      <c r="CB58" s="181"/>
      <c r="CC58" s="181"/>
      <c r="CD58" s="181"/>
      <c r="CE58" s="181"/>
      <c r="CF58" s="181"/>
      <c r="CG58" s="181"/>
      <c r="CH58" s="181"/>
      <c r="CI58" s="181"/>
      <c r="CJ58" s="181"/>
      <c r="CK58" s="181"/>
      <c r="CL58" s="181"/>
      <c r="CM58" s="181"/>
      <c r="CN58" s="181"/>
      <c r="CO58" s="181"/>
      <c r="CP58" s="181"/>
      <c r="CQ58" s="181"/>
      <c r="CR58" s="181"/>
      <c r="CS58" s="181"/>
      <c r="CT58" s="181"/>
      <c r="CU58" s="181"/>
      <c r="CV58" s="181"/>
      <c r="CW58" s="181"/>
      <c r="CX58" s="181"/>
      <c r="CY58" s="181"/>
      <c r="CZ58" s="181"/>
      <c r="DA58" s="181"/>
      <c r="DB58" s="181"/>
      <c r="DC58" s="181"/>
      <c r="DD58" s="181"/>
      <c r="DE58" s="181"/>
      <c r="DF58" s="181"/>
      <c r="DG58" s="181"/>
      <c r="DH58" s="181"/>
      <c r="DI58" s="181"/>
      <c r="DJ58" s="181"/>
      <c r="DK58" s="181"/>
      <c r="DL58" s="181"/>
      <c r="DM58" s="181"/>
      <c r="DN58" s="181"/>
      <c r="DO58" s="181"/>
      <c r="DP58" s="181"/>
      <c r="DQ58" s="181"/>
      <c r="DR58" s="181"/>
      <c r="DS58" s="181"/>
      <c r="DT58" s="181"/>
      <c r="DU58" s="181"/>
      <c r="DV58" s="181"/>
      <c r="DW58" s="181"/>
      <c r="DX58" s="181"/>
      <c r="DY58" s="181"/>
      <c r="DZ58" s="181"/>
      <c r="EA58" s="181"/>
      <c r="EB58" s="181"/>
      <c r="EC58" s="181"/>
      <c r="ED58" s="181"/>
      <c r="EE58" s="181"/>
      <c r="EF58" s="181"/>
      <c r="EG58" s="181"/>
      <c r="EH58" s="181"/>
      <c r="EI58" s="181"/>
      <c r="EJ58" s="181"/>
      <c r="EK58" s="181"/>
      <c r="EL58" s="181"/>
      <c r="EM58" s="181"/>
      <c r="EN58" s="181"/>
      <c r="EO58" s="181"/>
      <c r="EP58" s="181"/>
      <c r="EQ58" s="181"/>
      <c r="ER58" s="181"/>
      <c r="ES58" s="181"/>
      <c r="ET58" s="181"/>
      <c r="EU58" s="181"/>
      <c r="EV58" s="181"/>
      <c r="EW58" s="181"/>
      <c r="EX58" s="181"/>
      <c r="EY58" s="181"/>
      <c r="EZ58" s="181"/>
      <c r="FA58" s="181"/>
      <c r="FB58" s="181"/>
      <c r="FC58" s="181"/>
      <c r="FD58" s="181"/>
      <c r="FE58" s="181"/>
      <c r="FF58" s="181"/>
      <c r="FG58" s="181"/>
      <c r="FH58" s="181"/>
      <c r="FI58" s="181"/>
      <c r="FJ58" s="181"/>
      <c r="FK58" s="181"/>
      <c r="FL58" s="181"/>
      <c r="FM58" s="181"/>
      <c r="FN58" s="181"/>
      <c r="FO58" s="181"/>
      <c r="FP58" s="181"/>
      <c r="FQ58" s="181"/>
      <c r="FR58" s="181"/>
      <c r="FS58" s="181"/>
      <c r="FT58" s="181"/>
      <c r="FU58" s="181"/>
      <c r="FV58" s="181"/>
      <c r="FW58" s="181"/>
      <c r="FX58" s="181"/>
      <c r="FY58" s="181"/>
      <c r="FZ58" s="181"/>
      <c r="GA58" s="181"/>
      <c r="GB58" s="181"/>
      <c r="GC58" s="181"/>
      <c r="GD58" s="181"/>
      <c r="GE58" s="181"/>
      <c r="GF58" s="181"/>
      <c r="GG58" s="181"/>
      <c r="GH58" s="181"/>
      <c r="GI58" s="181"/>
      <c r="GJ58" s="181"/>
      <c r="GK58" s="181"/>
      <c r="GL58" s="181"/>
      <c r="GM58" s="181"/>
      <c r="GN58" s="181"/>
      <c r="GO58" s="181"/>
      <c r="GP58" s="181"/>
      <c r="GQ58" s="181"/>
      <c r="GR58" s="181"/>
      <c r="GS58" s="181"/>
      <c r="GT58" s="181"/>
      <c r="GU58" s="181"/>
      <c r="GV58" s="181"/>
      <c r="GW58" s="181"/>
      <c r="GX58" s="181"/>
      <c r="GY58" s="181"/>
      <c r="GZ58" s="181"/>
      <c r="HA58" s="181"/>
      <c r="HB58" s="181"/>
      <c r="HC58" s="181"/>
      <c r="HD58" s="181"/>
      <c r="HE58" s="181"/>
      <c r="HF58" s="181"/>
      <c r="HG58" s="181"/>
      <c r="HH58" s="181"/>
      <c r="HI58" s="181"/>
      <c r="HJ58" s="181"/>
      <c r="HK58" s="181"/>
      <c r="HL58" s="181"/>
      <c r="HM58" s="181"/>
      <c r="HN58" s="181"/>
      <c r="HO58" s="181"/>
      <c r="HP58" s="181"/>
      <c r="HQ58" s="181"/>
      <c r="HR58" s="181"/>
      <c r="HS58" s="181"/>
      <c r="HT58" s="181"/>
      <c r="HU58" s="181"/>
      <c r="HV58" s="181"/>
      <c r="HW58" s="181"/>
      <c r="HX58" s="181"/>
      <c r="HY58" s="181"/>
      <c r="HZ58" s="181"/>
      <c r="IA58" s="181"/>
      <c r="IB58" s="181"/>
      <c r="IC58" s="181"/>
      <c r="ID58" s="181"/>
      <c r="IE58" s="181"/>
      <c r="IF58" s="181"/>
      <c r="IG58" s="181"/>
      <c r="IH58" s="181"/>
    </row>
    <row r="59" spans="1:242" s="182" customFormat="1" ht="16.5" customHeight="1">
      <c r="A59" s="209"/>
      <c r="B59" s="209"/>
      <c r="C59" s="209"/>
      <c r="D59" s="209"/>
      <c r="E59" s="14"/>
      <c r="F59" s="14"/>
      <c r="G59" s="14"/>
      <c r="H59" s="14"/>
      <c r="I59" s="14"/>
      <c r="J59" s="14"/>
      <c r="K59" s="181"/>
      <c r="L59" s="181"/>
      <c r="M59" s="181"/>
      <c r="N59" s="181"/>
      <c r="O59" s="181"/>
      <c r="P59" s="181"/>
      <c r="Q59" s="181"/>
      <c r="R59" s="181"/>
      <c r="S59" s="181"/>
      <c r="T59" s="181"/>
      <c r="U59" s="181"/>
      <c r="V59" s="181"/>
      <c r="W59" s="181"/>
      <c r="X59" s="181"/>
      <c r="Y59" s="181"/>
      <c r="Z59" s="181"/>
      <c r="AA59" s="181"/>
      <c r="AB59" s="181"/>
      <c r="AC59" s="181"/>
      <c r="AD59" s="181"/>
      <c r="AE59" s="181"/>
      <c r="AF59" s="181"/>
      <c r="AG59" s="181"/>
      <c r="AH59" s="181"/>
      <c r="AI59" s="181"/>
      <c r="AJ59" s="181"/>
      <c r="AK59" s="181"/>
      <c r="AL59" s="181"/>
      <c r="AM59" s="181"/>
      <c r="AN59" s="181"/>
      <c r="AO59" s="181"/>
      <c r="AP59" s="181"/>
      <c r="AQ59" s="181"/>
      <c r="AR59" s="181"/>
      <c r="AS59" s="181"/>
      <c r="AT59" s="181"/>
      <c r="AU59" s="181"/>
      <c r="AV59" s="181"/>
      <c r="AW59" s="181"/>
      <c r="AX59" s="181"/>
      <c r="AY59" s="181"/>
      <c r="AZ59" s="181"/>
      <c r="BA59" s="181"/>
      <c r="BB59" s="181"/>
      <c r="BC59" s="181"/>
      <c r="BD59" s="181"/>
      <c r="BE59" s="181"/>
      <c r="BF59" s="181"/>
      <c r="BG59" s="181"/>
      <c r="BH59" s="181"/>
      <c r="BI59" s="181"/>
      <c r="BJ59" s="181"/>
      <c r="BK59" s="181"/>
      <c r="BL59" s="181"/>
      <c r="BM59" s="181"/>
      <c r="BN59" s="181"/>
      <c r="BO59" s="181"/>
      <c r="BP59" s="181"/>
      <c r="BQ59" s="181"/>
      <c r="BR59" s="181"/>
      <c r="BS59" s="181"/>
      <c r="BT59" s="181"/>
      <c r="BU59" s="181"/>
      <c r="BV59" s="181"/>
      <c r="BW59" s="181"/>
      <c r="BX59" s="181"/>
      <c r="BY59" s="181"/>
      <c r="BZ59" s="181"/>
      <c r="CA59" s="181"/>
      <c r="CB59" s="181"/>
      <c r="CC59" s="181"/>
      <c r="CD59" s="181"/>
      <c r="CE59" s="181"/>
      <c r="CF59" s="181"/>
      <c r="CG59" s="181"/>
      <c r="CH59" s="181"/>
      <c r="CI59" s="181"/>
      <c r="CJ59" s="181"/>
      <c r="CK59" s="181"/>
      <c r="CL59" s="181"/>
      <c r="CM59" s="181"/>
      <c r="CN59" s="181"/>
      <c r="CO59" s="181"/>
      <c r="CP59" s="181"/>
      <c r="CQ59" s="181"/>
      <c r="CR59" s="181"/>
      <c r="CS59" s="181"/>
      <c r="CT59" s="181"/>
      <c r="CU59" s="181"/>
      <c r="CV59" s="181"/>
      <c r="CW59" s="181"/>
      <c r="CX59" s="181"/>
      <c r="CY59" s="181"/>
      <c r="CZ59" s="181"/>
      <c r="DA59" s="181"/>
      <c r="DB59" s="181"/>
      <c r="DC59" s="181"/>
      <c r="DD59" s="181"/>
      <c r="DE59" s="181"/>
      <c r="DF59" s="181"/>
      <c r="DG59" s="181"/>
      <c r="DH59" s="181"/>
      <c r="DI59" s="181"/>
      <c r="DJ59" s="181"/>
      <c r="DK59" s="181"/>
      <c r="DL59" s="181"/>
      <c r="DM59" s="181"/>
      <c r="DN59" s="181"/>
      <c r="DO59" s="181"/>
      <c r="DP59" s="181"/>
      <c r="DQ59" s="181"/>
      <c r="DR59" s="181"/>
      <c r="DS59" s="181"/>
      <c r="DT59" s="181"/>
      <c r="DU59" s="181"/>
      <c r="DV59" s="181"/>
      <c r="DW59" s="181"/>
      <c r="DX59" s="181"/>
      <c r="DY59" s="181"/>
      <c r="DZ59" s="181"/>
      <c r="EA59" s="181"/>
      <c r="EB59" s="181"/>
      <c r="EC59" s="181"/>
      <c r="ED59" s="181"/>
      <c r="EE59" s="181"/>
      <c r="EF59" s="181"/>
      <c r="EG59" s="181"/>
      <c r="EH59" s="181"/>
      <c r="EI59" s="181"/>
      <c r="EJ59" s="181"/>
      <c r="EK59" s="181"/>
      <c r="EL59" s="181"/>
      <c r="EM59" s="181"/>
      <c r="EN59" s="181"/>
      <c r="EO59" s="181"/>
      <c r="EP59" s="181"/>
      <c r="EQ59" s="181"/>
      <c r="ER59" s="181"/>
      <c r="ES59" s="181"/>
      <c r="ET59" s="181"/>
      <c r="EU59" s="181"/>
      <c r="EV59" s="181"/>
      <c r="EW59" s="181"/>
      <c r="EX59" s="181"/>
      <c r="EY59" s="181"/>
      <c r="EZ59" s="181"/>
      <c r="FA59" s="181"/>
      <c r="FB59" s="181"/>
      <c r="FC59" s="181"/>
      <c r="FD59" s="181"/>
      <c r="FE59" s="181"/>
      <c r="FF59" s="181"/>
      <c r="FG59" s="181"/>
      <c r="FH59" s="181"/>
      <c r="FI59" s="181"/>
      <c r="FJ59" s="181"/>
      <c r="FK59" s="181"/>
      <c r="FL59" s="181"/>
      <c r="FM59" s="181"/>
      <c r="FN59" s="181"/>
      <c r="FO59" s="181"/>
      <c r="FP59" s="181"/>
      <c r="FQ59" s="181"/>
      <c r="FR59" s="181"/>
      <c r="FS59" s="181"/>
      <c r="FT59" s="181"/>
      <c r="FU59" s="181"/>
      <c r="FV59" s="181"/>
      <c r="FW59" s="181"/>
      <c r="FX59" s="181"/>
      <c r="FY59" s="181"/>
      <c r="FZ59" s="181"/>
      <c r="GA59" s="181"/>
      <c r="GB59" s="181"/>
      <c r="GC59" s="181"/>
      <c r="GD59" s="181"/>
      <c r="GE59" s="181"/>
      <c r="GF59" s="181"/>
      <c r="GG59" s="181"/>
      <c r="GH59" s="181"/>
      <c r="GI59" s="181"/>
      <c r="GJ59" s="181"/>
      <c r="GK59" s="181"/>
      <c r="GL59" s="181"/>
      <c r="GM59" s="181"/>
      <c r="GN59" s="181"/>
      <c r="GO59" s="181"/>
      <c r="GP59" s="181"/>
      <c r="GQ59" s="181"/>
      <c r="GR59" s="181"/>
      <c r="GS59" s="181"/>
      <c r="GT59" s="181"/>
      <c r="GU59" s="181"/>
      <c r="GV59" s="181"/>
      <c r="GW59" s="181"/>
      <c r="GX59" s="181"/>
      <c r="GY59" s="181"/>
      <c r="GZ59" s="181"/>
      <c r="HA59" s="181"/>
      <c r="HB59" s="181"/>
      <c r="HC59" s="181"/>
      <c r="HD59" s="181"/>
      <c r="HE59" s="181"/>
      <c r="HF59" s="181"/>
      <c r="HG59" s="181"/>
      <c r="HH59" s="181"/>
      <c r="HI59" s="181"/>
      <c r="HJ59" s="181"/>
      <c r="HK59" s="181"/>
      <c r="HL59" s="181"/>
      <c r="HM59" s="181"/>
      <c r="HN59" s="181"/>
      <c r="HO59" s="181"/>
      <c r="HP59" s="181"/>
      <c r="HQ59" s="181"/>
      <c r="HR59" s="181"/>
      <c r="HS59" s="181"/>
      <c r="HT59" s="181"/>
      <c r="HU59" s="181"/>
      <c r="HV59" s="181"/>
      <c r="HW59" s="181"/>
      <c r="HX59" s="181"/>
      <c r="HY59" s="181"/>
      <c r="HZ59" s="181"/>
      <c r="IA59" s="181"/>
      <c r="IB59" s="181"/>
      <c r="IC59" s="181"/>
      <c r="ID59" s="181"/>
      <c r="IE59" s="181"/>
      <c r="IF59" s="181"/>
      <c r="IG59" s="181"/>
      <c r="IH59" s="181"/>
    </row>
    <row r="60" spans="1:242" s="182" customFormat="1" ht="45" customHeight="1">
      <c r="A60" s="869" t="s">
        <v>1783</v>
      </c>
      <c r="B60" s="869"/>
      <c r="C60" s="869"/>
      <c r="D60" s="869"/>
      <c r="E60" s="869"/>
      <c r="F60" s="869"/>
      <c r="G60" s="869"/>
      <c r="H60" s="869"/>
      <c r="I60" s="869"/>
      <c r="J60" s="869"/>
      <c r="K60" s="181"/>
      <c r="L60" s="181"/>
      <c r="M60" s="181"/>
      <c r="N60" s="181"/>
      <c r="O60" s="181"/>
      <c r="P60" s="181"/>
      <c r="Q60" s="181"/>
      <c r="R60" s="181"/>
      <c r="S60" s="181"/>
      <c r="T60" s="181"/>
      <c r="U60" s="181"/>
      <c r="V60" s="181"/>
      <c r="W60" s="181"/>
      <c r="X60" s="181"/>
      <c r="Y60" s="181"/>
      <c r="Z60" s="181"/>
      <c r="AA60" s="181"/>
      <c r="AB60" s="181"/>
      <c r="AC60" s="181"/>
      <c r="AD60" s="181"/>
      <c r="AE60" s="181"/>
      <c r="AF60" s="181"/>
      <c r="AG60" s="181"/>
      <c r="AH60" s="181"/>
      <c r="AI60" s="181"/>
      <c r="AJ60" s="181"/>
      <c r="AK60" s="181"/>
      <c r="AL60" s="181"/>
      <c r="AM60" s="181"/>
      <c r="AN60" s="181"/>
      <c r="AO60" s="181"/>
      <c r="AP60" s="181"/>
      <c r="AQ60" s="181"/>
      <c r="AR60" s="181"/>
      <c r="AS60" s="181"/>
      <c r="AT60" s="181"/>
      <c r="AU60" s="181"/>
      <c r="AV60" s="181"/>
      <c r="AW60" s="181"/>
      <c r="AX60" s="181"/>
      <c r="AY60" s="181"/>
      <c r="AZ60" s="181"/>
      <c r="BA60" s="181"/>
      <c r="BB60" s="181"/>
      <c r="BC60" s="181"/>
      <c r="BD60" s="181"/>
      <c r="BE60" s="181"/>
      <c r="BF60" s="181"/>
      <c r="BG60" s="181"/>
      <c r="BH60" s="181"/>
      <c r="BI60" s="181"/>
      <c r="BJ60" s="181"/>
      <c r="BK60" s="181"/>
      <c r="BL60" s="181"/>
      <c r="BM60" s="181"/>
      <c r="BN60" s="181"/>
      <c r="BO60" s="181"/>
      <c r="BP60" s="181"/>
      <c r="BQ60" s="181"/>
      <c r="BR60" s="181"/>
      <c r="BS60" s="181"/>
      <c r="BT60" s="181"/>
      <c r="BU60" s="181"/>
      <c r="BV60" s="181"/>
      <c r="BW60" s="181"/>
      <c r="BX60" s="181"/>
      <c r="BY60" s="181"/>
      <c r="BZ60" s="181"/>
      <c r="CA60" s="181"/>
      <c r="CB60" s="181"/>
      <c r="CC60" s="181"/>
      <c r="CD60" s="181"/>
      <c r="CE60" s="181"/>
      <c r="CF60" s="181"/>
      <c r="CG60" s="181"/>
      <c r="CH60" s="181"/>
      <c r="CI60" s="181"/>
      <c r="CJ60" s="181"/>
      <c r="CK60" s="181"/>
      <c r="CL60" s="181"/>
      <c r="CM60" s="181"/>
      <c r="CN60" s="181"/>
      <c r="CO60" s="181"/>
      <c r="CP60" s="181"/>
      <c r="CQ60" s="181"/>
      <c r="CR60" s="181"/>
      <c r="CS60" s="181"/>
      <c r="CT60" s="181"/>
      <c r="CU60" s="181"/>
      <c r="CV60" s="181"/>
      <c r="CW60" s="181"/>
      <c r="CX60" s="181"/>
      <c r="CY60" s="181"/>
      <c r="CZ60" s="181"/>
      <c r="DA60" s="181"/>
      <c r="DB60" s="181"/>
      <c r="DC60" s="181"/>
      <c r="DD60" s="181"/>
      <c r="DE60" s="181"/>
      <c r="DF60" s="181"/>
      <c r="DG60" s="181"/>
      <c r="DH60" s="181"/>
      <c r="DI60" s="181"/>
      <c r="DJ60" s="181"/>
      <c r="DK60" s="181"/>
      <c r="DL60" s="181"/>
      <c r="DM60" s="181"/>
      <c r="DN60" s="181"/>
      <c r="DO60" s="181"/>
      <c r="DP60" s="181"/>
      <c r="DQ60" s="181"/>
      <c r="DR60" s="181"/>
      <c r="DS60" s="181"/>
      <c r="DT60" s="181"/>
      <c r="DU60" s="181"/>
      <c r="DV60" s="181"/>
      <c r="DW60" s="181"/>
      <c r="DX60" s="181"/>
      <c r="DY60" s="181"/>
      <c r="DZ60" s="181"/>
      <c r="EA60" s="181"/>
      <c r="EB60" s="181"/>
      <c r="EC60" s="181"/>
      <c r="ED60" s="181"/>
      <c r="EE60" s="181"/>
      <c r="EF60" s="181"/>
      <c r="EG60" s="181"/>
      <c r="EH60" s="181"/>
      <c r="EI60" s="181"/>
      <c r="EJ60" s="181"/>
      <c r="EK60" s="181"/>
      <c r="EL60" s="181"/>
      <c r="EM60" s="181"/>
      <c r="EN60" s="181"/>
      <c r="EO60" s="181"/>
      <c r="EP60" s="181"/>
      <c r="EQ60" s="181"/>
      <c r="ER60" s="181"/>
      <c r="ES60" s="181"/>
      <c r="ET60" s="181"/>
      <c r="EU60" s="181"/>
      <c r="EV60" s="181"/>
      <c r="EW60" s="181"/>
      <c r="EX60" s="181"/>
      <c r="EY60" s="181"/>
      <c r="EZ60" s="181"/>
      <c r="FA60" s="181"/>
      <c r="FB60" s="181"/>
      <c r="FC60" s="181"/>
      <c r="FD60" s="181"/>
      <c r="FE60" s="181"/>
      <c r="FF60" s="181"/>
      <c r="FG60" s="181"/>
      <c r="FH60" s="181"/>
      <c r="FI60" s="181"/>
      <c r="FJ60" s="181"/>
      <c r="FK60" s="181"/>
      <c r="FL60" s="181"/>
      <c r="FM60" s="181"/>
      <c r="FN60" s="181"/>
      <c r="FO60" s="181"/>
      <c r="FP60" s="181"/>
      <c r="FQ60" s="181"/>
      <c r="FR60" s="181"/>
      <c r="FS60" s="181"/>
      <c r="FT60" s="181"/>
      <c r="FU60" s="181"/>
      <c r="FV60" s="181"/>
      <c r="FW60" s="181"/>
      <c r="FX60" s="181"/>
      <c r="FY60" s="181"/>
      <c r="FZ60" s="181"/>
      <c r="GA60" s="181"/>
      <c r="GB60" s="181"/>
      <c r="GC60" s="181"/>
      <c r="GD60" s="181"/>
      <c r="GE60" s="181"/>
      <c r="GF60" s="181"/>
      <c r="GG60" s="181"/>
      <c r="GH60" s="181"/>
      <c r="GI60" s="181"/>
      <c r="GJ60" s="181"/>
      <c r="GK60" s="181"/>
      <c r="GL60" s="181"/>
      <c r="GM60" s="181"/>
      <c r="GN60" s="181"/>
      <c r="GO60" s="181"/>
      <c r="GP60" s="181"/>
      <c r="GQ60" s="181"/>
      <c r="GR60" s="181"/>
      <c r="GS60" s="181"/>
      <c r="GT60" s="181"/>
      <c r="GU60" s="181"/>
      <c r="GV60" s="181"/>
      <c r="GW60" s="181"/>
      <c r="GX60" s="181"/>
      <c r="GY60" s="181"/>
      <c r="GZ60" s="181"/>
      <c r="HA60" s="181"/>
      <c r="HB60" s="181"/>
      <c r="HC60" s="181"/>
      <c r="HD60" s="181"/>
      <c r="HE60" s="181"/>
      <c r="HF60" s="181"/>
      <c r="HG60" s="181"/>
      <c r="HH60" s="181"/>
      <c r="HI60" s="181"/>
      <c r="HJ60" s="181"/>
      <c r="HK60" s="181"/>
      <c r="HL60" s="181"/>
      <c r="HM60" s="181"/>
      <c r="HN60" s="181"/>
      <c r="HO60" s="181"/>
      <c r="HP60" s="181"/>
      <c r="HQ60" s="181"/>
      <c r="HR60" s="181"/>
      <c r="HS60" s="181"/>
      <c r="HT60" s="181"/>
      <c r="HU60" s="181"/>
      <c r="HV60" s="181"/>
      <c r="HW60" s="181"/>
      <c r="HX60" s="181"/>
      <c r="HY60" s="181"/>
      <c r="HZ60" s="181"/>
      <c r="IA60" s="181"/>
      <c r="IB60" s="181"/>
      <c r="IC60" s="181"/>
      <c r="ID60" s="181"/>
      <c r="IE60" s="181"/>
      <c r="IF60" s="181"/>
      <c r="IG60" s="181"/>
      <c r="IH60" s="181"/>
    </row>
    <row r="61" spans="1:242" s="182" customFormat="1" ht="16.5" customHeight="1">
      <c r="A61" s="209"/>
      <c r="B61" s="209"/>
      <c r="C61" s="209"/>
      <c r="D61" s="209"/>
      <c r="E61" s="14"/>
      <c r="F61" s="14"/>
      <c r="G61" s="14"/>
      <c r="H61" s="14"/>
      <c r="I61" s="14"/>
      <c r="J61" s="14"/>
      <c r="K61" s="181"/>
      <c r="L61" s="181"/>
      <c r="M61" s="181"/>
      <c r="N61" s="181"/>
      <c r="O61" s="181"/>
      <c r="P61" s="181"/>
      <c r="Q61" s="181"/>
      <c r="R61" s="181"/>
      <c r="S61" s="181"/>
      <c r="T61" s="181"/>
      <c r="U61" s="181"/>
      <c r="V61" s="181"/>
      <c r="W61" s="181"/>
      <c r="X61" s="181"/>
      <c r="Y61" s="181"/>
      <c r="Z61" s="181"/>
      <c r="AA61" s="181"/>
      <c r="AB61" s="181"/>
      <c r="AC61" s="181"/>
      <c r="AD61" s="181"/>
      <c r="AE61" s="181"/>
      <c r="AF61" s="181"/>
      <c r="AG61" s="181"/>
      <c r="AH61" s="181"/>
      <c r="AI61" s="181"/>
      <c r="AJ61" s="181"/>
      <c r="AK61" s="181"/>
      <c r="AL61" s="181"/>
      <c r="AM61" s="181"/>
      <c r="AN61" s="181"/>
      <c r="AO61" s="181"/>
      <c r="AP61" s="181"/>
      <c r="AQ61" s="181"/>
      <c r="AR61" s="181"/>
      <c r="AS61" s="181"/>
      <c r="AT61" s="181"/>
      <c r="AU61" s="181"/>
      <c r="AV61" s="181"/>
      <c r="AW61" s="181"/>
      <c r="AX61" s="181"/>
      <c r="AY61" s="181"/>
      <c r="AZ61" s="181"/>
      <c r="BA61" s="181"/>
      <c r="BB61" s="181"/>
      <c r="BC61" s="181"/>
      <c r="BD61" s="181"/>
      <c r="BE61" s="181"/>
      <c r="BF61" s="181"/>
      <c r="BG61" s="181"/>
      <c r="BH61" s="181"/>
      <c r="BI61" s="181"/>
      <c r="BJ61" s="181"/>
      <c r="BK61" s="181"/>
      <c r="BL61" s="181"/>
      <c r="BM61" s="181"/>
      <c r="BN61" s="181"/>
      <c r="BO61" s="181"/>
      <c r="BP61" s="181"/>
      <c r="BQ61" s="181"/>
      <c r="BR61" s="181"/>
      <c r="BS61" s="181"/>
      <c r="BT61" s="181"/>
      <c r="BU61" s="181"/>
      <c r="BV61" s="181"/>
      <c r="BW61" s="181"/>
      <c r="BX61" s="181"/>
      <c r="BY61" s="181"/>
      <c r="BZ61" s="181"/>
      <c r="CA61" s="181"/>
      <c r="CB61" s="181"/>
      <c r="CC61" s="181"/>
      <c r="CD61" s="181"/>
      <c r="CE61" s="181"/>
      <c r="CF61" s="181"/>
      <c r="CG61" s="181"/>
      <c r="CH61" s="181"/>
      <c r="CI61" s="181"/>
      <c r="CJ61" s="181"/>
      <c r="CK61" s="181"/>
      <c r="CL61" s="181"/>
      <c r="CM61" s="181"/>
      <c r="CN61" s="181"/>
      <c r="CO61" s="181"/>
      <c r="CP61" s="181"/>
      <c r="CQ61" s="181"/>
      <c r="CR61" s="181"/>
      <c r="CS61" s="181"/>
      <c r="CT61" s="181"/>
      <c r="CU61" s="181"/>
      <c r="CV61" s="181"/>
      <c r="CW61" s="181"/>
      <c r="CX61" s="181"/>
      <c r="CY61" s="181"/>
      <c r="CZ61" s="181"/>
      <c r="DA61" s="181"/>
      <c r="DB61" s="181"/>
      <c r="DC61" s="181"/>
      <c r="DD61" s="181"/>
      <c r="DE61" s="181"/>
      <c r="DF61" s="181"/>
      <c r="DG61" s="181"/>
      <c r="DH61" s="181"/>
      <c r="DI61" s="181"/>
      <c r="DJ61" s="181"/>
      <c r="DK61" s="181"/>
      <c r="DL61" s="181"/>
      <c r="DM61" s="181"/>
      <c r="DN61" s="181"/>
      <c r="DO61" s="181"/>
      <c r="DP61" s="181"/>
      <c r="DQ61" s="181"/>
      <c r="DR61" s="181"/>
      <c r="DS61" s="181"/>
      <c r="DT61" s="181"/>
      <c r="DU61" s="181"/>
      <c r="DV61" s="181"/>
      <c r="DW61" s="181"/>
      <c r="DX61" s="181"/>
      <c r="DY61" s="181"/>
      <c r="DZ61" s="181"/>
      <c r="EA61" s="181"/>
      <c r="EB61" s="181"/>
      <c r="EC61" s="181"/>
      <c r="ED61" s="181"/>
      <c r="EE61" s="181"/>
      <c r="EF61" s="181"/>
      <c r="EG61" s="181"/>
      <c r="EH61" s="181"/>
      <c r="EI61" s="181"/>
      <c r="EJ61" s="181"/>
      <c r="EK61" s="181"/>
      <c r="EL61" s="181"/>
      <c r="EM61" s="181"/>
      <c r="EN61" s="181"/>
      <c r="EO61" s="181"/>
      <c r="EP61" s="181"/>
      <c r="EQ61" s="181"/>
      <c r="ER61" s="181"/>
      <c r="ES61" s="181"/>
      <c r="ET61" s="181"/>
      <c r="EU61" s="181"/>
      <c r="EV61" s="181"/>
      <c r="EW61" s="181"/>
      <c r="EX61" s="181"/>
      <c r="EY61" s="181"/>
      <c r="EZ61" s="181"/>
      <c r="FA61" s="181"/>
      <c r="FB61" s="181"/>
      <c r="FC61" s="181"/>
      <c r="FD61" s="181"/>
      <c r="FE61" s="181"/>
      <c r="FF61" s="181"/>
      <c r="FG61" s="181"/>
      <c r="FH61" s="181"/>
      <c r="FI61" s="181"/>
      <c r="FJ61" s="181"/>
      <c r="FK61" s="181"/>
      <c r="FL61" s="181"/>
      <c r="FM61" s="181"/>
      <c r="FN61" s="181"/>
      <c r="FO61" s="181"/>
      <c r="FP61" s="181"/>
      <c r="FQ61" s="181"/>
      <c r="FR61" s="181"/>
      <c r="FS61" s="181"/>
      <c r="FT61" s="181"/>
      <c r="FU61" s="181"/>
      <c r="FV61" s="181"/>
      <c r="FW61" s="181"/>
      <c r="FX61" s="181"/>
      <c r="FY61" s="181"/>
      <c r="FZ61" s="181"/>
      <c r="GA61" s="181"/>
      <c r="GB61" s="181"/>
      <c r="GC61" s="181"/>
      <c r="GD61" s="181"/>
      <c r="GE61" s="181"/>
      <c r="GF61" s="181"/>
      <c r="GG61" s="181"/>
      <c r="GH61" s="181"/>
      <c r="GI61" s="181"/>
      <c r="GJ61" s="181"/>
      <c r="GK61" s="181"/>
      <c r="GL61" s="181"/>
      <c r="GM61" s="181"/>
      <c r="GN61" s="181"/>
      <c r="GO61" s="181"/>
      <c r="GP61" s="181"/>
      <c r="GQ61" s="181"/>
      <c r="GR61" s="181"/>
      <c r="GS61" s="181"/>
      <c r="GT61" s="181"/>
      <c r="GU61" s="181"/>
      <c r="GV61" s="181"/>
      <c r="GW61" s="181"/>
      <c r="GX61" s="181"/>
      <c r="GY61" s="181"/>
      <c r="GZ61" s="181"/>
      <c r="HA61" s="181"/>
      <c r="HB61" s="181"/>
      <c r="HC61" s="181"/>
      <c r="HD61" s="181"/>
      <c r="HE61" s="181"/>
      <c r="HF61" s="181"/>
      <c r="HG61" s="181"/>
      <c r="HH61" s="181"/>
      <c r="HI61" s="181"/>
      <c r="HJ61" s="181"/>
      <c r="HK61" s="181"/>
      <c r="HL61" s="181"/>
      <c r="HM61" s="181"/>
      <c r="HN61" s="181"/>
      <c r="HO61" s="181"/>
      <c r="HP61" s="181"/>
      <c r="HQ61" s="181"/>
      <c r="HR61" s="181"/>
      <c r="HS61" s="181"/>
      <c r="HT61" s="181"/>
      <c r="HU61" s="181"/>
      <c r="HV61" s="181"/>
      <c r="HW61" s="181"/>
      <c r="HX61" s="181"/>
      <c r="HY61" s="181"/>
      <c r="HZ61" s="181"/>
      <c r="IA61" s="181"/>
      <c r="IB61" s="181"/>
      <c r="IC61" s="181"/>
      <c r="ID61" s="181"/>
      <c r="IE61" s="181"/>
      <c r="IF61" s="181"/>
      <c r="IG61" s="181"/>
      <c r="IH61" s="181"/>
    </row>
    <row r="62" spans="1:242" s="182" customFormat="1" ht="69.95" customHeight="1">
      <c r="A62" s="869" t="s">
        <v>1784</v>
      </c>
      <c r="B62" s="869"/>
      <c r="C62" s="869"/>
      <c r="D62" s="869"/>
      <c r="E62" s="869"/>
      <c r="F62" s="869"/>
      <c r="G62" s="869"/>
      <c r="H62" s="869"/>
      <c r="I62" s="869"/>
      <c r="J62" s="869"/>
      <c r="K62" s="181"/>
      <c r="L62" s="181"/>
      <c r="M62" s="181"/>
      <c r="N62" s="181"/>
      <c r="O62" s="181"/>
      <c r="P62" s="181"/>
      <c r="Q62" s="181"/>
      <c r="R62" s="181"/>
      <c r="S62" s="181"/>
      <c r="T62" s="181"/>
      <c r="U62" s="181"/>
      <c r="V62" s="181"/>
      <c r="W62" s="181"/>
      <c r="X62" s="181"/>
      <c r="Y62" s="181"/>
      <c r="Z62" s="181"/>
      <c r="AA62" s="181"/>
      <c r="AB62" s="181"/>
      <c r="AC62" s="181"/>
      <c r="AD62" s="181"/>
      <c r="AE62" s="181"/>
      <c r="AF62" s="181"/>
      <c r="AG62" s="181"/>
      <c r="AH62" s="181"/>
      <c r="AI62" s="181"/>
      <c r="AJ62" s="181"/>
      <c r="AK62" s="181"/>
      <c r="AL62" s="181"/>
      <c r="AM62" s="181"/>
      <c r="AN62" s="181"/>
      <c r="AO62" s="181"/>
      <c r="AP62" s="181"/>
      <c r="AQ62" s="181"/>
      <c r="AR62" s="181"/>
      <c r="AS62" s="181"/>
      <c r="AT62" s="181"/>
      <c r="AU62" s="181"/>
      <c r="AV62" s="181"/>
      <c r="AW62" s="181"/>
      <c r="AX62" s="181"/>
      <c r="AY62" s="181"/>
      <c r="AZ62" s="181"/>
      <c r="BA62" s="181"/>
      <c r="BB62" s="181"/>
      <c r="BC62" s="181"/>
      <c r="BD62" s="181"/>
      <c r="BE62" s="181"/>
      <c r="BF62" s="181"/>
      <c r="BG62" s="181"/>
      <c r="BH62" s="181"/>
      <c r="BI62" s="181"/>
      <c r="BJ62" s="181"/>
      <c r="BK62" s="181"/>
      <c r="BL62" s="181"/>
      <c r="BM62" s="181"/>
      <c r="BN62" s="181"/>
      <c r="BO62" s="181"/>
      <c r="BP62" s="181"/>
      <c r="BQ62" s="181"/>
      <c r="BR62" s="181"/>
      <c r="BS62" s="181"/>
      <c r="BT62" s="181"/>
      <c r="BU62" s="181"/>
      <c r="BV62" s="181"/>
      <c r="BW62" s="181"/>
      <c r="BX62" s="181"/>
      <c r="BY62" s="181"/>
      <c r="BZ62" s="181"/>
      <c r="CA62" s="181"/>
      <c r="CB62" s="181"/>
      <c r="CC62" s="181"/>
      <c r="CD62" s="181"/>
      <c r="CE62" s="181"/>
      <c r="CF62" s="181"/>
      <c r="CG62" s="181"/>
      <c r="CH62" s="181"/>
      <c r="CI62" s="181"/>
      <c r="CJ62" s="181"/>
      <c r="CK62" s="181"/>
      <c r="CL62" s="181"/>
      <c r="CM62" s="181"/>
      <c r="CN62" s="181"/>
      <c r="CO62" s="181"/>
      <c r="CP62" s="181"/>
      <c r="CQ62" s="181"/>
      <c r="CR62" s="181"/>
      <c r="CS62" s="181"/>
      <c r="CT62" s="181"/>
      <c r="CU62" s="181"/>
      <c r="CV62" s="181"/>
      <c r="CW62" s="181"/>
      <c r="CX62" s="181"/>
      <c r="CY62" s="181"/>
      <c r="CZ62" s="181"/>
      <c r="DA62" s="181"/>
      <c r="DB62" s="181"/>
      <c r="DC62" s="181"/>
      <c r="DD62" s="181"/>
      <c r="DE62" s="181"/>
      <c r="DF62" s="181"/>
      <c r="DG62" s="181"/>
      <c r="DH62" s="181"/>
      <c r="DI62" s="181"/>
      <c r="DJ62" s="181"/>
      <c r="DK62" s="181"/>
      <c r="DL62" s="181"/>
      <c r="DM62" s="181"/>
      <c r="DN62" s="181"/>
      <c r="DO62" s="181"/>
      <c r="DP62" s="181"/>
      <c r="DQ62" s="181"/>
      <c r="DR62" s="181"/>
      <c r="DS62" s="181"/>
      <c r="DT62" s="181"/>
      <c r="DU62" s="181"/>
      <c r="DV62" s="181"/>
      <c r="DW62" s="181"/>
      <c r="DX62" s="181"/>
      <c r="DY62" s="181"/>
      <c r="DZ62" s="181"/>
      <c r="EA62" s="181"/>
      <c r="EB62" s="181"/>
      <c r="EC62" s="181"/>
      <c r="ED62" s="181"/>
      <c r="EE62" s="181"/>
      <c r="EF62" s="181"/>
      <c r="EG62" s="181"/>
      <c r="EH62" s="181"/>
      <c r="EI62" s="181"/>
      <c r="EJ62" s="181"/>
      <c r="EK62" s="181"/>
      <c r="EL62" s="181"/>
      <c r="EM62" s="181"/>
      <c r="EN62" s="181"/>
      <c r="EO62" s="181"/>
      <c r="EP62" s="181"/>
      <c r="EQ62" s="181"/>
      <c r="ER62" s="181"/>
      <c r="ES62" s="181"/>
      <c r="ET62" s="181"/>
      <c r="EU62" s="181"/>
      <c r="EV62" s="181"/>
      <c r="EW62" s="181"/>
      <c r="EX62" s="181"/>
      <c r="EY62" s="181"/>
      <c r="EZ62" s="181"/>
      <c r="FA62" s="181"/>
      <c r="FB62" s="181"/>
      <c r="FC62" s="181"/>
      <c r="FD62" s="181"/>
      <c r="FE62" s="181"/>
      <c r="FF62" s="181"/>
      <c r="FG62" s="181"/>
      <c r="FH62" s="181"/>
      <c r="FI62" s="181"/>
      <c r="FJ62" s="181"/>
      <c r="FK62" s="181"/>
      <c r="FL62" s="181"/>
      <c r="FM62" s="181"/>
      <c r="FN62" s="181"/>
      <c r="FO62" s="181"/>
      <c r="FP62" s="181"/>
      <c r="FQ62" s="181"/>
      <c r="FR62" s="181"/>
      <c r="FS62" s="181"/>
      <c r="FT62" s="181"/>
      <c r="FU62" s="181"/>
      <c r="FV62" s="181"/>
      <c r="FW62" s="181"/>
      <c r="FX62" s="181"/>
      <c r="FY62" s="181"/>
      <c r="FZ62" s="181"/>
      <c r="GA62" s="181"/>
      <c r="GB62" s="181"/>
      <c r="GC62" s="181"/>
      <c r="GD62" s="181"/>
      <c r="GE62" s="181"/>
      <c r="GF62" s="181"/>
      <c r="GG62" s="181"/>
      <c r="GH62" s="181"/>
      <c r="GI62" s="181"/>
      <c r="GJ62" s="181"/>
      <c r="GK62" s="181"/>
      <c r="GL62" s="181"/>
      <c r="GM62" s="181"/>
      <c r="GN62" s="181"/>
      <c r="GO62" s="181"/>
      <c r="GP62" s="181"/>
      <c r="GQ62" s="181"/>
      <c r="GR62" s="181"/>
      <c r="GS62" s="181"/>
      <c r="GT62" s="181"/>
      <c r="GU62" s="181"/>
      <c r="GV62" s="181"/>
      <c r="GW62" s="181"/>
      <c r="GX62" s="181"/>
      <c r="GY62" s="181"/>
      <c r="GZ62" s="181"/>
      <c r="HA62" s="181"/>
      <c r="HB62" s="181"/>
      <c r="HC62" s="181"/>
      <c r="HD62" s="181"/>
      <c r="HE62" s="181"/>
      <c r="HF62" s="181"/>
      <c r="HG62" s="181"/>
      <c r="HH62" s="181"/>
      <c r="HI62" s="181"/>
      <c r="HJ62" s="181"/>
      <c r="HK62" s="181"/>
      <c r="HL62" s="181"/>
      <c r="HM62" s="181"/>
      <c r="HN62" s="181"/>
      <c r="HO62" s="181"/>
      <c r="HP62" s="181"/>
      <c r="HQ62" s="181"/>
      <c r="HR62" s="181"/>
      <c r="HS62" s="181"/>
      <c r="HT62" s="181"/>
      <c r="HU62" s="181"/>
      <c r="HV62" s="181"/>
      <c r="HW62" s="181"/>
      <c r="HX62" s="181"/>
      <c r="HY62" s="181"/>
      <c r="HZ62" s="181"/>
      <c r="IA62" s="181"/>
      <c r="IB62" s="181"/>
      <c r="IC62" s="181"/>
      <c r="ID62" s="181"/>
      <c r="IE62" s="181"/>
      <c r="IF62" s="181"/>
      <c r="IG62" s="181"/>
      <c r="IH62" s="181"/>
    </row>
    <row r="63" spans="1:242" s="182" customFormat="1" ht="15" customHeight="1">
      <c r="A63" s="209"/>
      <c r="B63" s="209"/>
      <c r="C63" s="209"/>
      <c r="D63" s="209"/>
      <c r="E63" s="14"/>
      <c r="F63" s="14"/>
      <c r="G63" s="14"/>
      <c r="H63" s="14"/>
      <c r="I63" s="14"/>
      <c r="J63" s="14"/>
      <c r="K63" s="181"/>
      <c r="L63" s="181"/>
      <c r="M63" s="181"/>
      <c r="N63" s="181"/>
      <c r="O63" s="181"/>
      <c r="P63" s="181"/>
      <c r="Q63" s="181"/>
      <c r="R63" s="181"/>
      <c r="S63" s="181"/>
      <c r="T63" s="181"/>
      <c r="U63" s="181"/>
      <c r="V63" s="181"/>
      <c r="W63" s="181"/>
      <c r="X63" s="181"/>
      <c r="Y63" s="181"/>
      <c r="Z63" s="181"/>
      <c r="AA63" s="181"/>
      <c r="AB63" s="181"/>
      <c r="AC63" s="181"/>
      <c r="AD63" s="181"/>
      <c r="AE63" s="181"/>
      <c r="AF63" s="181"/>
      <c r="AG63" s="181"/>
      <c r="AH63" s="181"/>
      <c r="AI63" s="181"/>
      <c r="AJ63" s="181"/>
      <c r="AK63" s="181"/>
      <c r="AL63" s="181"/>
      <c r="AM63" s="181"/>
      <c r="AN63" s="181"/>
      <c r="AO63" s="181"/>
      <c r="AP63" s="181"/>
      <c r="AQ63" s="181"/>
      <c r="AR63" s="181"/>
      <c r="AS63" s="181"/>
      <c r="AT63" s="181"/>
      <c r="AU63" s="181"/>
      <c r="AV63" s="181"/>
      <c r="AW63" s="181"/>
      <c r="AX63" s="181"/>
      <c r="AY63" s="181"/>
      <c r="AZ63" s="181"/>
      <c r="BA63" s="181"/>
      <c r="BB63" s="181"/>
      <c r="BC63" s="181"/>
      <c r="BD63" s="181"/>
      <c r="BE63" s="181"/>
      <c r="BF63" s="181"/>
      <c r="BG63" s="181"/>
      <c r="BH63" s="181"/>
      <c r="BI63" s="181"/>
      <c r="BJ63" s="181"/>
      <c r="BK63" s="181"/>
      <c r="BL63" s="181"/>
      <c r="BM63" s="181"/>
      <c r="BN63" s="181"/>
      <c r="BO63" s="181"/>
      <c r="BP63" s="181"/>
      <c r="BQ63" s="181"/>
      <c r="BR63" s="181"/>
      <c r="BS63" s="181"/>
      <c r="BT63" s="181"/>
      <c r="BU63" s="181"/>
      <c r="BV63" s="181"/>
      <c r="BW63" s="181"/>
      <c r="BX63" s="181"/>
      <c r="BY63" s="181"/>
      <c r="BZ63" s="181"/>
      <c r="CA63" s="181"/>
      <c r="CB63" s="181"/>
      <c r="CC63" s="181"/>
      <c r="CD63" s="181"/>
      <c r="CE63" s="181"/>
      <c r="CF63" s="181"/>
      <c r="CG63" s="181"/>
      <c r="CH63" s="181"/>
      <c r="CI63" s="181"/>
      <c r="CJ63" s="181"/>
      <c r="CK63" s="181"/>
      <c r="CL63" s="181"/>
      <c r="CM63" s="181"/>
      <c r="CN63" s="181"/>
      <c r="CO63" s="181"/>
      <c r="CP63" s="181"/>
      <c r="CQ63" s="181"/>
      <c r="CR63" s="181"/>
      <c r="CS63" s="181"/>
      <c r="CT63" s="181"/>
      <c r="CU63" s="181"/>
      <c r="CV63" s="181"/>
      <c r="CW63" s="181"/>
      <c r="CX63" s="181"/>
      <c r="CY63" s="181"/>
      <c r="CZ63" s="181"/>
      <c r="DA63" s="181"/>
      <c r="DB63" s="181"/>
      <c r="DC63" s="181"/>
      <c r="DD63" s="181"/>
      <c r="DE63" s="181"/>
      <c r="DF63" s="181"/>
      <c r="DG63" s="181"/>
      <c r="DH63" s="181"/>
      <c r="DI63" s="181"/>
      <c r="DJ63" s="181"/>
      <c r="DK63" s="181"/>
      <c r="DL63" s="181"/>
      <c r="DM63" s="181"/>
      <c r="DN63" s="181"/>
      <c r="DO63" s="181"/>
      <c r="DP63" s="181"/>
      <c r="DQ63" s="181"/>
      <c r="DR63" s="181"/>
      <c r="DS63" s="181"/>
      <c r="DT63" s="181"/>
      <c r="DU63" s="181"/>
      <c r="DV63" s="181"/>
      <c r="DW63" s="181"/>
      <c r="DX63" s="181"/>
      <c r="DY63" s="181"/>
      <c r="DZ63" s="181"/>
      <c r="EA63" s="181"/>
      <c r="EB63" s="181"/>
      <c r="EC63" s="181"/>
      <c r="ED63" s="181"/>
      <c r="EE63" s="181"/>
      <c r="EF63" s="181"/>
      <c r="EG63" s="181"/>
      <c r="EH63" s="181"/>
      <c r="EI63" s="181"/>
      <c r="EJ63" s="181"/>
      <c r="EK63" s="181"/>
      <c r="EL63" s="181"/>
      <c r="EM63" s="181"/>
      <c r="EN63" s="181"/>
      <c r="EO63" s="181"/>
      <c r="EP63" s="181"/>
      <c r="EQ63" s="181"/>
      <c r="ER63" s="181"/>
      <c r="ES63" s="181"/>
      <c r="ET63" s="181"/>
      <c r="EU63" s="181"/>
      <c r="EV63" s="181"/>
      <c r="EW63" s="181"/>
      <c r="EX63" s="181"/>
      <c r="EY63" s="181"/>
      <c r="EZ63" s="181"/>
      <c r="FA63" s="181"/>
      <c r="FB63" s="181"/>
      <c r="FC63" s="181"/>
      <c r="FD63" s="181"/>
      <c r="FE63" s="181"/>
      <c r="FF63" s="181"/>
      <c r="FG63" s="181"/>
      <c r="FH63" s="181"/>
      <c r="FI63" s="181"/>
      <c r="FJ63" s="181"/>
      <c r="FK63" s="181"/>
      <c r="FL63" s="181"/>
      <c r="FM63" s="181"/>
      <c r="FN63" s="181"/>
      <c r="FO63" s="181"/>
      <c r="FP63" s="181"/>
      <c r="FQ63" s="181"/>
      <c r="FR63" s="181"/>
      <c r="FS63" s="181"/>
      <c r="FT63" s="181"/>
      <c r="FU63" s="181"/>
      <c r="FV63" s="181"/>
      <c r="FW63" s="181"/>
      <c r="FX63" s="181"/>
      <c r="FY63" s="181"/>
      <c r="FZ63" s="181"/>
      <c r="GA63" s="181"/>
      <c r="GB63" s="181"/>
      <c r="GC63" s="181"/>
      <c r="GD63" s="181"/>
      <c r="GE63" s="181"/>
      <c r="GF63" s="181"/>
      <c r="GG63" s="181"/>
      <c r="GH63" s="181"/>
      <c r="GI63" s="181"/>
      <c r="GJ63" s="181"/>
      <c r="GK63" s="181"/>
      <c r="GL63" s="181"/>
      <c r="GM63" s="181"/>
      <c r="GN63" s="181"/>
      <c r="GO63" s="181"/>
      <c r="GP63" s="181"/>
      <c r="GQ63" s="181"/>
      <c r="GR63" s="181"/>
      <c r="GS63" s="181"/>
      <c r="GT63" s="181"/>
      <c r="GU63" s="181"/>
      <c r="GV63" s="181"/>
      <c r="GW63" s="181"/>
      <c r="GX63" s="181"/>
      <c r="GY63" s="181"/>
      <c r="GZ63" s="181"/>
      <c r="HA63" s="181"/>
      <c r="HB63" s="181"/>
      <c r="HC63" s="181"/>
      <c r="HD63" s="181"/>
      <c r="HE63" s="181"/>
      <c r="HF63" s="181"/>
      <c r="HG63" s="181"/>
      <c r="HH63" s="181"/>
      <c r="HI63" s="181"/>
      <c r="HJ63" s="181"/>
      <c r="HK63" s="181"/>
      <c r="HL63" s="181"/>
      <c r="HM63" s="181"/>
      <c r="HN63" s="181"/>
      <c r="HO63" s="181"/>
      <c r="HP63" s="181"/>
      <c r="HQ63" s="181"/>
      <c r="HR63" s="181"/>
      <c r="HS63" s="181"/>
      <c r="HT63" s="181"/>
      <c r="HU63" s="181"/>
      <c r="HV63" s="181"/>
      <c r="HW63" s="181"/>
      <c r="HX63" s="181"/>
      <c r="HY63" s="181"/>
      <c r="HZ63" s="181"/>
      <c r="IA63" s="181"/>
      <c r="IB63" s="181"/>
      <c r="IC63" s="181"/>
      <c r="ID63" s="181"/>
      <c r="IE63" s="181"/>
      <c r="IF63" s="181"/>
      <c r="IG63" s="181"/>
      <c r="IH63" s="181"/>
    </row>
    <row r="64" spans="1:242" s="182" customFormat="1" ht="16.5" customHeight="1">
      <c r="A64" s="135" t="s">
        <v>846</v>
      </c>
      <c r="B64" s="135"/>
      <c r="C64" s="135"/>
      <c r="D64" s="135"/>
      <c r="E64" s="14"/>
      <c r="F64" s="14"/>
      <c r="G64" s="14"/>
      <c r="H64" s="14"/>
      <c r="I64" s="14"/>
      <c r="J64" s="14"/>
      <c r="K64" s="181"/>
      <c r="L64" s="181"/>
      <c r="M64" s="181"/>
      <c r="N64" s="181"/>
      <c r="O64" s="181"/>
      <c r="P64" s="181"/>
      <c r="Q64" s="181"/>
      <c r="R64" s="181"/>
      <c r="S64" s="181"/>
      <c r="T64" s="181"/>
      <c r="U64" s="181"/>
      <c r="V64" s="181"/>
      <c r="W64" s="181"/>
      <c r="X64" s="181"/>
      <c r="Y64" s="181"/>
      <c r="Z64" s="181"/>
      <c r="AA64" s="181"/>
      <c r="AB64" s="181"/>
      <c r="AC64" s="181"/>
      <c r="AD64" s="181"/>
      <c r="AE64" s="181"/>
      <c r="AF64" s="181"/>
      <c r="AG64" s="181"/>
      <c r="AH64" s="181"/>
      <c r="AI64" s="181"/>
      <c r="AJ64" s="181"/>
      <c r="AK64" s="181"/>
      <c r="AL64" s="181"/>
      <c r="AM64" s="181"/>
      <c r="AN64" s="181"/>
      <c r="AO64" s="181"/>
      <c r="AP64" s="181"/>
      <c r="AQ64" s="181"/>
      <c r="AR64" s="181"/>
      <c r="AS64" s="181"/>
      <c r="AT64" s="181"/>
      <c r="AU64" s="181"/>
      <c r="AV64" s="181"/>
      <c r="AW64" s="181"/>
      <c r="AX64" s="181"/>
      <c r="AY64" s="181"/>
      <c r="AZ64" s="181"/>
      <c r="BA64" s="181"/>
      <c r="BB64" s="181"/>
      <c r="BC64" s="181"/>
      <c r="BD64" s="181"/>
      <c r="BE64" s="181"/>
      <c r="BF64" s="181"/>
      <c r="BG64" s="181"/>
      <c r="BH64" s="181"/>
      <c r="BI64" s="181"/>
      <c r="BJ64" s="181"/>
      <c r="BK64" s="181"/>
      <c r="BL64" s="181"/>
      <c r="BM64" s="181"/>
      <c r="BN64" s="181"/>
      <c r="BO64" s="181"/>
      <c r="BP64" s="181"/>
      <c r="BQ64" s="181"/>
      <c r="BR64" s="181"/>
      <c r="BS64" s="181"/>
      <c r="BT64" s="181"/>
      <c r="BU64" s="181"/>
      <c r="BV64" s="181"/>
      <c r="BW64" s="181"/>
      <c r="BX64" s="181"/>
      <c r="BY64" s="181"/>
      <c r="BZ64" s="181"/>
      <c r="CA64" s="181"/>
      <c r="CB64" s="181"/>
      <c r="CC64" s="181"/>
      <c r="CD64" s="181"/>
      <c r="CE64" s="181"/>
      <c r="CF64" s="181"/>
      <c r="CG64" s="181"/>
      <c r="CH64" s="181"/>
      <c r="CI64" s="181"/>
      <c r="CJ64" s="181"/>
      <c r="CK64" s="181"/>
      <c r="CL64" s="181"/>
      <c r="CM64" s="181"/>
      <c r="CN64" s="181"/>
      <c r="CO64" s="181"/>
      <c r="CP64" s="181"/>
      <c r="CQ64" s="181"/>
      <c r="CR64" s="181"/>
      <c r="CS64" s="181"/>
      <c r="CT64" s="181"/>
      <c r="CU64" s="181"/>
      <c r="CV64" s="181"/>
      <c r="CW64" s="181"/>
      <c r="CX64" s="181"/>
      <c r="CY64" s="181"/>
      <c r="CZ64" s="181"/>
      <c r="DA64" s="181"/>
      <c r="DB64" s="181"/>
      <c r="DC64" s="181"/>
      <c r="DD64" s="181"/>
      <c r="DE64" s="181"/>
      <c r="DF64" s="181"/>
      <c r="DG64" s="181"/>
      <c r="DH64" s="181"/>
      <c r="DI64" s="181"/>
      <c r="DJ64" s="181"/>
      <c r="DK64" s="181"/>
      <c r="DL64" s="181"/>
      <c r="DM64" s="181"/>
      <c r="DN64" s="181"/>
      <c r="DO64" s="181"/>
      <c r="DP64" s="181"/>
      <c r="DQ64" s="181"/>
      <c r="DR64" s="181"/>
      <c r="DS64" s="181"/>
      <c r="DT64" s="181"/>
      <c r="DU64" s="181"/>
      <c r="DV64" s="181"/>
      <c r="DW64" s="181"/>
      <c r="DX64" s="181"/>
      <c r="DY64" s="181"/>
      <c r="DZ64" s="181"/>
      <c r="EA64" s="181"/>
      <c r="EB64" s="181"/>
      <c r="EC64" s="181"/>
      <c r="ED64" s="181"/>
      <c r="EE64" s="181"/>
      <c r="EF64" s="181"/>
      <c r="EG64" s="181"/>
      <c r="EH64" s="181"/>
      <c r="EI64" s="181"/>
      <c r="EJ64" s="181"/>
      <c r="EK64" s="181"/>
      <c r="EL64" s="181"/>
      <c r="EM64" s="181"/>
      <c r="EN64" s="181"/>
      <c r="EO64" s="181"/>
      <c r="EP64" s="181"/>
      <c r="EQ64" s="181"/>
      <c r="ER64" s="181"/>
      <c r="ES64" s="181"/>
      <c r="ET64" s="181"/>
      <c r="EU64" s="181"/>
      <c r="EV64" s="181"/>
      <c r="EW64" s="181"/>
      <c r="EX64" s="181"/>
      <c r="EY64" s="181"/>
      <c r="EZ64" s="181"/>
      <c r="FA64" s="181"/>
      <c r="FB64" s="181"/>
      <c r="FC64" s="181"/>
      <c r="FD64" s="181"/>
      <c r="FE64" s="181"/>
      <c r="FF64" s="181"/>
      <c r="FG64" s="181"/>
      <c r="FH64" s="181"/>
      <c r="FI64" s="181"/>
      <c r="FJ64" s="181"/>
      <c r="FK64" s="181"/>
      <c r="FL64" s="181"/>
      <c r="FM64" s="181"/>
      <c r="FN64" s="181"/>
      <c r="FO64" s="181"/>
      <c r="FP64" s="181"/>
      <c r="FQ64" s="181"/>
      <c r="FR64" s="181"/>
      <c r="FS64" s="181"/>
      <c r="FT64" s="181"/>
      <c r="FU64" s="181"/>
      <c r="FV64" s="181"/>
      <c r="FW64" s="181"/>
      <c r="FX64" s="181"/>
      <c r="FY64" s="181"/>
      <c r="FZ64" s="181"/>
      <c r="GA64" s="181"/>
      <c r="GB64" s="181"/>
      <c r="GC64" s="181"/>
      <c r="GD64" s="181"/>
      <c r="GE64" s="181"/>
      <c r="GF64" s="181"/>
      <c r="GG64" s="181"/>
      <c r="GH64" s="181"/>
      <c r="GI64" s="181"/>
      <c r="GJ64" s="181"/>
      <c r="GK64" s="181"/>
      <c r="GL64" s="181"/>
      <c r="GM64" s="181"/>
      <c r="GN64" s="181"/>
      <c r="GO64" s="181"/>
      <c r="GP64" s="181"/>
      <c r="GQ64" s="181"/>
      <c r="GR64" s="181"/>
      <c r="GS64" s="181"/>
      <c r="GT64" s="181"/>
      <c r="GU64" s="181"/>
      <c r="GV64" s="181"/>
      <c r="GW64" s="181"/>
      <c r="GX64" s="181"/>
      <c r="GY64" s="181"/>
      <c r="GZ64" s="181"/>
      <c r="HA64" s="181"/>
      <c r="HB64" s="181"/>
      <c r="HC64" s="181"/>
      <c r="HD64" s="181"/>
      <c r="HE64" s="181"/>
      <c r="HF64" s="181"/>
      <c r="HG64" s="181"/>
      <c r="HH64" s="181"/>
      <c r="HI64" s="181"/>
      <c r="HJ64" s="181"/>
      <c r="HK64" s="181"/>
      <c r="HL64" s="181"/>
      <c r="HM64" s="181"/>
      <c r="HN64" s="181"/>
      <c r="HO64" s="181"/>
      <c r="HP64" s="181"/>
      <c r="HQ64" s="181"/>
      <c r="HR64" s="181"/>
      <c r="HS64" s="181"/>
      <c r="HT64" s="181"/>
      <c r="HU64" s="181"/>
      <c r="HV64" s="181"/>
      <c r="HW64" s="181"/>
      <c r="HX64" s="181"/>
      <c r="HY64" s="181"/>
      <c r="HZ64" s="181"/>
      <c r="IA64" s="181"/>
      <c r="IB64" s="181"/>
      <c r="IC64" s="181"/>
      <c r="ID64" s="181"/>
      <c r="IE64" s="181"/>
      <c r="IF64" s="181"/>
      <c r="IG64" s="181"/>
      <c r="IH64" s="181"/>
    </row>
    <row r="65" spans="1:242" s="182" customFormat="1" ht="16.5" customHeight="1">
      <c r="A65" s="209"/>
      <c r="B65" s="209"/>
      <c r="C65" s="209"/>
      <c r="D65" s="209"/>
      <c r="E65" s="14"/>
      <c r="F65" s="14"/>
      <c r="G65" s="14"/>
      <c r="H65" s="14"/>
      <c r="I65" s="14"/>
      <c r="J65" s="14"/>
      <c r="K65" s="181"/>
      <c r="L65" s="181"/>
      <c r="M65" s="181"/>
      <c r="N65" s="181"/>
      <c r="O65" s="181"/>
      <c r="P65" s="181"/>
      <c r="Q65" s="181"/>
      <c r="R65" s="181"/>
      <c r="S65" s="181"/>
      <c r="T65" s="181"/>
      <c r="U65" s="181"/>
      <c r="V65" s="181"/>
      <c r="W65" s="181"/>
      <c r="X65" s="181"/>
      <c r="Y65" s="181"/>
      <c r="Z65" s="181"/>
      <c r="AA65" s="181"/>
      <c r="AB65" s="181"/>
      <c r="AC65" s="181"/>
      <c r="AD65" s="181"/>
      <c r="AE65" s="181"/>
      <c r="AF65" s="181"/>
      <c r="AG65" s="181"/>
      <c r="AH65" s="181"/>
      <c r="AI65" s="181"/>
      <c r="AJ65" s="181"/>
      <c r="AK65" s="181"/>
      <c r="AL65" s="181"/>
      <c r="AM65" s="181"/>
      <c r="AN65" s="181"/>
      <c r="AO65" s="181"/>
      <c r="AP65" s="181"/>
      <c r="AQ65" s="181"/>
      <c r="AR65" s="181"/>
      <c r="AS65" s="181"/>
      <c r="AT65" s="181"/>
      <c r="AU65" s="181"/>
      <c r="AV65" s="181"/>
      <c r="AW65" s="181"/>
      <c r="AX65" s="181"/>
      <c r="AY65" s="181"/>
      <c r="AZ65" s="181"/>
      <c r="BA65" s="181"/>
      <c r="BB65" s="181"/>
      <c r="BC65" s="181"/>
      <c r="BD65" s="181"/>
      <c r="BE65" s="181"/>
      <c r="BF65" s="181"/>
      <c r="BG65" s="181"/>
      <c r="BH65" s="181"/>
      <c r="BI65" s="181"/>
      <c r="BJ65" s="181"/>
      <c r="BK65" s="181"/>
      <c r="BL65" s="181"/>
      <c r="BM65" s="181"/>
      <c r="BN65" s="181"/>
      <c r="BO65" s="181"/>
      <c r="BP65" s="181"/>
      <c r="BQ65" s="181"/>
      <c r="BR65" s="181"/>
      <c r="BS65" s="181"/>
      <c r="BT65" s="181"/>
      <c r="BU65" s="181"/>
      <c r="BV65" s="181"/>
      <c r="BW65" s="181"/>
      <c r="BX65" s="181"/>
      <c r="BY65" s="181"/>
      <c r="BZ65" s="181"/>
      <c r="CA65" s="181"/>
      <c r="CB65" s="181"/>
      <c r="CC65" s="181"/>
      <c r="CD65" s="181"/>
      <c r="CE65" s="181"/>
      <c r="CF65" s="181"/>
      <c r="CG65" s="181"/>
      <c r="CH65" s="181"/>
      <c r="CI65" s="181"/>
      <c r="CJ65" s="181"/>
      <c r="CK65" s="181"/>
      <c r="CL65" s="181"/>
      <c r="CM65" s="181"/>
      <c r="CN65" s="181"/>
      <c r="CO65" s="181"/>
      <c r="CP65" s="181"/>
      <c r="CQ65" s="181"/>
      <c r="CR65" s="181"/>
      <c r="CS65" s="181"/>
      <c r="CT65" s="181"/>
      <c r="CU65" s="181"/>
      <c r="CV65" s="181"/>
      <c r="CW65" s="181"/>
      <c r="CX65" s="181"/>
      <c r="CY65" s="181"/>
      <c r="CZ65" s="181"/>
      <c r="DA65" s="181"/>
      <c r="DB65" s="181"/>
      <c r="DC65" s="181"/>
      <c r="DD65" s="181"/>
      <c r="DE65" s="181"/>
      <c r="DF65" s="181"/>
      <c r="DG65" s="181"/>
      <c r="DH65" s="181"/>
      <c r="DI65" s="181"/>
      <c r="DJ65" s="181"/>
      <c r="DK65" s="181"/>
      <c r="DL65" s="181"/>
      <c r="DM65" s="181"/>
      <c r="DN65" s="181"/>
      <c r="DO65" s="181"/>
      <c r="DP65" s="181"/>
      <c r="DQ65" s="181"/>
      <c r="DR65" s="181"/>
      <c r="DS65" s="181"/>
      <c r="DT65" s="181"/>
      <c r="DU65" s="181"/>
      <c r="DV65" s="181"/>
      <c r="DW65" s="181"/>
      <c r="DX65" s="181"/>
      <c r="DY65" s="181"/>
      <c r="DZ65" s="181"/>
      <c r="EA65" s="181"/>
      <c r="EB65" s="181"/>
      <c r="EC65" s="181"/>
      <c r="ED65" s="181"/>
      <c r="EE65" s="181"/>
      <c r="EF65" s="181"/>
      <c r="EG65" s="181"/>
      <c r="EH65" s="181"/>
      <c r="EI65" s="181"/>
      <c r="EJ65" s="181"/>
      <c r="EK65" s="181"/>
      <c r="EL65" s="181"/>
      <c r="EM65" s="181"/>
      <c r="EN65" s="181"/>
      <c r="EO65" s="181"/>
      <c r="EP65" s="181"/>
      <c r="EQ65" s="181"/>
      <c r="ER65" s="181"/>
      <c r="ES65" s="181"/>
      <c r="ET65" s="181"/>
      <c r="EU65" s="181"/>
      <c r="EV65" s="181"/>
      <c r="EW65" s="181"/>
      <c r="EX65" s="181"/>
      <c r="EY65" s="181"/>
      <c r="EZ65" s="181"/>
      <c r="FA65" s="181"/>
      <c r="FB65" s="181"/>
      <c r="FC65" s="181"/>
      <c r="FD65" s="181"/>
      <c r="FE65" s="181"/>
      <c r="FF65" s="181"/>
      <c r="FG65" s="181"/>
      <c r="FH65" s="181"/>
      <c r="FI65" s="181"/>
      <c r="FJ65" s="181"/>
      <c r="FK65" s="181"/>
      <c r="FL65" s="181"/>
      <c r="FM65" s="181"/>
      <c r="FN65" s="181"/>
      <c r="FO65" s="181"/>
      <c r="FP65" s="181"/>
      <c r="FQ65" s="181"/>
      <c r="FR65" s="181"/>
      <c r="FS65" s="181"/>
      <c r="FT65" s="181"/>
      <c r="FU65" s="181"/>
      <c r="FV65" s="181"/>
      <c r="FW65" s="181"/>
      <c r="FX65" s="181"/>
      <c r="FY65" s="181"/>
      <c r="FZ65" s="181"/>
      <c r="GA65" s="181"/>
      <c r="GB65" s="181"/>
      <c r="GC65" s="181"/>
      <c r="GD65" s="181"/>
      <c r="GE65" s="181"/>
      <c r="GF65" s="181"/>
      <c r="GG65" s="181"/>
      <c r="GH65" s="181"/>
      <c r="GI65" s="181"/>
      <c r="GJ65" s="181"/>
      <c r="GK65" s="181"/>
      <c r="GL65" s="181"/>
      <c r="GM65" s="181"/>
      <c r="GN65" s="181"/>
      <c r="GO65" s="181"/>
      <c r="GP65" s="181"/>
      <c r="GQ65" s="181"/>
      <c r="GR65" s="181"/>
      <c r="GS65" s="181"/>
      <c r="GT65" s="181"/>
      <c r="GU65" s="181"/>
      <c r="GV65" s="181"/>
      <c r="GW65" s="181"/>
      <c r="GX65" s="181"/>
      <c r="GY65" s="181"/>
      <c r="GZ65" s="181"/>
      <c r="HA65" s="181"/>
      <c r="HB65" s="181"/>
      <c r="HC65" s="181"/>
      <c r="HD65" s="181"/>
      <c r="HE65" s="181"/>
      <c r="HF65" s="181"/>
      <c r="HG65" s="181"/>
      <c r="HH65" s="181"/>
      <c r="HI65" s="181"/>
      <c r="HJ65" s="181"/>
      <c r="HK65" s="181"/>
      <c r="HL65" s="181"/>
      <c r="HM65" s="181"/>
      <c r="HN65" s="181"/>
      <c r="HO65" s="181"/>
      <c r="HP65" s="181"/>
      <c r="HQ65" s="181"/>
      <c r="HR65" s="181"/>
      <c r="HS65" s="181"/>
      <c r="HT65" s="181"/>
      <c r="HU65" s="181"/>
      <c r="HV65" s="181"/>
      <c r="HW65" s="181"/>
      <c r="HX65" s="181"/>
      <c r="HY65" s="181"/>
      <c r="HZ65" s="181"/>
      <c r="IA65" s="181"/>
      <c r="IB65" s="181"/>
      <c r="IC65" s="181"/>
      <c r="ID65" s="181"/>
      <c r="IE65" s="181"/>
      <c r="IF65" s="181"/>
      <c r="IG65" s="181"/>
      <c r="IH65" s="181"/>
    </row>
    <row r="66" spans="1:242" s="182" customFormat="1" ht="105" customHeight="1">
      <c r="A66" s="869" t="s">
        <v>1785</v>
      </c>
      <c r="B66" s="869"/>
      <c r="C66" s="869"/>
      <c r="D66" s="869"/>
      <c r="E66" s="869"/>
      <c r="F66" s="869"/>
      <c r="G66" s="869"/>
      <c r="H66" s="869"/>
      <c r="I66" s="869"/>
      <c r="J66" s="869"/>
      <c r="K66" s="181"/>
      <c r="L66" s="181"/>
      <c r="M66" s="181"/>
      <c r="N66" s="181"/>
      <c r="O66" s="181"/>
      <c r="P66" s="181"/>
      <c r="Q66" s="181"/>
      <c r="R66" s="181"/>
      <c r="S66" s="181"/>
      <c r="T66" s="181"/>
      <c r="U66" s="181"/>
      <c r="V66" s="181"/>
      <c r="W66" s="181"/>
      <c r="X66" s="181"/>
      <c r="Y66" s="181"/>
      <c r="Z66" s="181"/>
      <c r="AA66" s="181"/>
      <c r="AB66" s="181"/>
      <c r="AC66" s="181"/>
      <c r="AD66" s="181"/>
      <c r="AE66" s="181"/>
      <c r="AF66" s="181"/>
      <c r="AG66" s="181"/>
      <c r="AH66" s="181"/>
      <c r="AI66" s="181"/>
      <c r="AJ66" s="181"/>
      <c r="AK66" s="181"/>
      <c r="AL66" s="181"/>
      <c r="AM66" s="181"/>
      <c r="AN66" s="181"/>
      <c r="AO66" s="181"/>
      <c r="AP66" s="181"/>
      <c r="AQ66" s="181"/>
      <c r="AR66" s="181"/>
      <c r="AS66" s="181"/>
      <c r="AT66" s="181"/>
      <c r="AU66" s="181"/>
      <c r="AV66" s="181"/>
      <c r="AW66" s="181"/>
      <c r="AX66" s="181"/>
      <c r="AY66" s="181"/>
      <c r="AZ66" s="181"/>
      <c r="BA66" s="181"/>
      <c r="BB66" s="181"/>
      <c r="BC66" s="181"/>
      <c r="BD66" s="181"/>
      <c r="BE66" s="181"/>
      <c r="BF66" s="181"/>
      <c r="BG66" s="181"/>
      <c r="BH66" s="181"/>
      <c r="BI66" s="181"/>
      <c r="BJ66" s="181"/>
      <c r="BK66" s="181"/>
      <c r="BL66" s="181"/>
      <c r="BM66" s="181"/>
      <c r="BN66" s="181"/>
      <c r="BO66" s="181"/>
      <c r="BP66" s="181"/>
      <c r="BQ66" s="181"/>
      <c r="BR66" s="181"/>
      <c r="BS66" s="181"/>
      <c r="BT66" s="181"/>
      <c r="BU66" s="181"/>
      <c r="BV66" s="181"/>
      <c r="BW66" s="181"/>
      <c r="BX66" s="181"/>
      <c r="BY66" s="181"/>
      <c r="BZ66" s="181"/>
      <c r="CA66" s="181"/>
      <c r="CB66" s="181"/>
      <c r="CC66" s="181"/>
      <c r="CD66" s="181"/>
      <c r="CE66" s="181"/>
      <c r="CF66" s="181"/>
      <c r="CG66" s="181"/>
      <c r="CH66" s="181"/>
      <c r="CI66" s="181"/>
      <c r="CJ66" s="181"/>
      <c r="CK66" s="181"/>
      <c r="CL66" s="181"/>
      <c r="CM66" s="181"/>
      <c r="CN66" s="181"/>
      <c r="CO66" s="181"/>
      <c r="CP66" s="181"/>
      <c r="CQ66" s="181"/>
      <c r="CR66" s="181"/>
      <c r="CS66" s="181"/>
      <c r="CT66" s="181"/>
      <c r="CU66" s="181"/>
      <c r="CV66" s="181"/>
      <c r="CW66" s="181"/>
      <c r="CX66" s="181"/>
      <c r="CY66" s="181"/>
      <c r="CZ66" s="181"/>
      <c r="DA66" s="181"/>
      <c r="DB66" s="181"/>
      <c r="DC66" s="181"/>
      <c r="DD66" s="181"/>
      <c r="DE66" s="181"/>
      <c r="DF66" s="181"/>
      <c r="DG66" s="181"/>
      <c r="DH66" s="181"/>
      <c r="DI66" s="181"/>
      <c r="DJ66" s="181"/>
      <c r="DK66" s="181"/>
      <c r="DL66" s="181"/>
      <c r="DM66" s="181"/>
      <c r="DN66" s="181"/>
      <c r="DO66" s="181"/>
      <c r="DP66" s="181"/>
      <c r="DQ66" s="181"/>
      <c r="DR66" s="181"/>
      <c r="DS66" s="181"/>
      <c r="DT66" s="181"/>
      <c r="DU66" s="181"/>
      <c r="DV66" s="181"/>
      <c r="DW66" s="181"/>
      <c r="DX66" s="181"/>
      <c r="DY66" s="181"/>
      <c r="DZ66" s="181"/>
      <c r="EA66" s="181"/>
      <c r="EB66" s="181"/>
      <c r="EC66" s="181"/>
      <c r="ED66" s="181"/>
      <c r="EE66" s="181"/>
      <c r="EF66" s="181"/>
      <c r="EG66" s="181"/>
      <c r="EH66" s="181"/>
      <c r="EI66" s="181"/>
      <c r="EJ66" s="181"/>
      <c r="EK66" s="181"/>
      <c r="EL66" s="181"/>
      <c r="EM66" s="181"/>
      <c r="EN66" s="181"/>
      <c r="EO66" s="181"/>
      <c r="EP66" s="181"/>
      <c r="EQ66" s="181"/>
      <c r="ER66" s="181"/>
      <c r="ES66" s="181"/>
      <c r="ET66" s="181"/>
      <c r="EU66" s="181"/>
      <c r="EV66" s="181"/>
      <c r="EW66" s="181"/>
      <c r="EX66" s="181"/>
      <c r="EY66" s="181"/>
      <c r="EZ66" s="181"/>
      <c r="FA66" s="181"/>
      <c r="FB66" s="181"/>
      <c r="FC66" s="181"/>
      <c r="FD66" s="181"/>
      <c r="FE66" s="181"/>
      <c r="FF66" s="181"/>
      <c r="FG66" s="181"/>
      <c r="FH66" s="181"/>
      <c r="FI66" s="181"/>
      <c r="FJ66" s="181"/>
      <c r="FK66" s="181"/>
      <c r="FL66" s="181"/>
      <c r="FM66" s="181"/>
      <c r="FN66" s="181"/>
      <c r="FO66" s="181"/>
      <c r="FP66" s="181"/>
      <c r="FQ66" s="181"/>
      <c r="FR66" s="181"/>
      <c r="FS66" s="181"/>
      <c r="FT66" s="181"/>
      <c r="FU66" s="181"/>
      <c r="FV66" s="181"/>
      <c r="FW66" s="181"/>
      <c r="FX66" s="181"/>
      <c r="FY66" s="181"/>
      <c r="FZ66" s="181"/>
      <c r="GA66" s="181"/>
      <c r="GB66" s="181"/>
      <c r="GC66" s="181"/>
      <c r="GD66" s="181"/>
      <c r="GE66" s="181"/>
      <c r="GF66" s="181"/>
      <c r="GG66" s="181"/>
      <c r="GH66" s="181"/>
      <c r="GI66" s="181"/>
      <c r="GJ66" s="181"/>
      <c r="GK66" s="181"/>
      <c r="GL66" s="181"/>
      <c r="GM66" s="181"/>
      <c r="GN66" s="181"/>
      <c r="GO66" s="181"/>
      <c r="GP66" s="181"/>
      <c r="GQ66" s="181"/>
      <c r="GR66" s="181"/>
      <c r="GS66" s="181"/>
      <c r="GT66" s="181"/>
      <c r="GU66" s="181"/>
      <c r="GV66" s="181"/>
      <c r="GW66" s="181"/>
      <c r="GX66" s="181"/>
      <c r="GY66" s="181"/>
      <c r="GZ66" s="181"/>
      <c r="HA66" s="181"/>
      <c r="HB66" s="181"/>
      <c r="HC66" s="181"/>
      <c r="HD66" s="181"/>
      <c r="HE66" s="181"/>
      <c r="HF66" s="181"/>
      <c r="HG66" s="181"/>
      <c r="HH66" s="181"/>
      <c r="HI66" s="181"/>
      <c r="HJ66" s="181"/>
      <c r="HK66" s="181"/>
      <c r="HL66" s="181"/>
      <c r="HM66" s="181"/>
      <c r="HN66" s="181"/>
      <c r="HO66" s="181"/>
      <c r="HP66" s="181"/>
      <c r="HQ66" s="181"/>
      <c r="HR66" s="181"/>
      <c r="HS66" s="181"/>
      <c r="HT66" s="181"/>
      <c r="HU66" s="181"/>
      <c r="HV66" s="181"/>
      <c r="HW66" s="181"/>
      <c r="HX66" s="181"/>
      <c r="HY66" s="181"/>
      <c r="HZ66" s="181"/>
      <c r="IA66" s="181"/>
      <c r="IB66" s="181"/>
      <c r="IC66" s="181"/>
      <c r="ID66" s="181"/>
      <c r="IE66" s="181"/>
      <c r="IF66" s="181"/>
      <c r="IG66" s="181"/>
      <c r="IH66" s="181"/>
    </row>
    <row r="67" spans="1:242" s="182" customFormat="1" ht="30" customHeight="1">
      <c r="A67" s="209"/>
      <c r="B67" s="209"/>
      <c r="C67" s="209"/>
      <c r="D67" s="209"/>
      <c r="E67" s="14"/>
      <c r="F67" s="14"/>
      <c r="G67" s="14"/>
      <c r="H67" s="14"/>
      <c r="I67" s="14"/>
      <c r="J67" s="14"/>
      <c r="K67" s="181"/>
      <c r="L67" s="181"/>
      <c r="M67" s="181"/>
      <c r="N67" s="181"/>
      <c r="O67" s="181"/>
      <c r="P67" s="181"/>
      <c r="Q67" s="181"/>
      <c r="R67" s="181"/>
      <c r="S67" s="181"/>
      <c r="T67" s="181"/>
      <c r="U67" s="181"/>
      <c r="V67" s="181"/>
      <c r="W67" s="181"/>
      <c r="X67" s="181"/>
      <c r="Y67" s="181"/>
      <c r="Z67" s="181"/>
      <c r="AA67" s="181"/>
      <c r="AB67" s="181"/>
      <c r="AC67" s="181"/>
      <c r="AD67" s="181"/>
      <c r="AE67" s="181"/>
      <c r="AF67" s="181"/>
      <c r="AG67" s="181"/>
      <c r="AH67" s="181"/>
      <c r="AI67" s="181"/>
      <c r="AJ67" s="181"/>
      <c r="AK67" s="181"/>
      <c r="AL67" s="181"/>
      <c r="AM67" s="181"/>
      <c r="AN67" s="181"/>
      <c r="AO67" s="181"/>
      <c r="AP67" s="181"/>
      <c r="AQ67" s="181"/>
      <c r="AR67" s="181"/>
      <c r="AS67" s="181"/>
      <c r="AT67" s="181"/>
      <c r="AU67" s="181"/>
      <c r="AV67" s="181"/>
      <c r="AW67" s="181"/>
      <c r="AX67" s="181"/>
      <c r="AY67" s="181"/>
      <c r="AZ67" s="181"/>
      <c r="BA67" s="181"/>
      <c r="BB67" s="181"/>
      <c r="BC67" s="181"/>
      <c r="BD67" s="181"/>
      <c r="BE67" s="181"/>
      <c r="BF67" s="181"/>
      <c r="BG67" s="181"/>
      <c r="BH67" s="181"/>
      <c r="BI67" s="181"/>
      <c r="BJ67" s="181"/>
      <c r="BK67" s="181"/>
      <c r="BL67" s="181"/>
      <c r="BM67" s="181"/>
      <c r="BN67" s="181"/>
      <c r="BO67" s="181"/>
      <c r="BP67" s="181"/>
      <c r="BQ67" s="181"/>
      <c r="BR67" s="181"/>
      <c r="BS67" s="181"/>
      <c r="BT67" s="181"/>
      <c r="BU67" s="181"/>
      <c r="BV67" s="181"/>
      <c r="BW67" s="181"/>
      <c r="BX67" s="181"/>
      <c r="BY67" s="181"/>
      <c r="BZ67" s="181"/>
      <c r="CA67" s="181"/>
      <c r="CB67" s="181"/>
      <c r="CC67" s="181"/>
      <c r="CD67" s="181"/>
      <c r="CE67" s="181"/>
      <c r="CF67" s="181"/>
      <c r="CG67" s="181"/>
      <c r="CH67" s="181"/>
      <c r="CI67" s="181"/>
      <c r="CJ67" s="181"/>
      <c r="CK67" s="181"/>
      <c r="CL67" s="181"/>
      <c r="CM67" s="181"/>
      <c r="CN67" s="181"/>
      <c r="CO67" s="181"/>
      <c r="CP67" s="181"/>
      <c r="CQ67" s="181"/>
      <c r="CR67" s="181"/>
      <c r="CS67" s="181"/>
      <c r="CT67" s="181"/>
      <c r="CU67" s="181"/>
      <c r="CV67" s="181"/>
      <c r="CW67" s="181"/>
      <c r="CX67" s="181"/>
      <c r="CY67" s="181"/>
      <c r="CZ67" s="181"/>
      <c r="DA67" s="181"/>
      <c r="DB67" s="181"/>
      <c r="DC67" s="181"/>
      <c r="DD67" s="181"/>
      <c r="DE67" s="181"/>
      <c r="DF67" s="181"/>
      <c r="DG67" s="181"/>
      <c r="DH67" s="181"/>
      <c r="DI67" s="181"/>
      <c r="DJ67" s="181"/>
      <c r="DK67" s="181"/>
      <c r="DL67" s="181"/>
      <c r="DM67" s="181"/>
      <c r="DN67" s="181"/>
      <c r="DO67" s="181"/>
      <c r="DP67" s="181"/>
      <c r="DQ67" s="181"/>
      <c r="DR67" s="181"/>
      <c r="DS67" s="181"/>
      <c r="DT67" s="181"/>
      <c r="DU67" s="181"/>
      <c r="DV67" s="181"/>
      <c r="DW67" s="181"/>
      <c r="DX67" s="181"/>
      <c r="DY67" s="181"/>
      <c r="DZ67" s="181"/>
      <c r="EA67" s="181"/>
      <c r="EB67" s="181"/>
      <c r="EC67" s="181"/>
      <c r="ED67" s="181"/>
      <c r="EE67" s="181"/>
      <c r="EF67" s="181"/>
      <c r="EG67" s="181"/>
      <c r="EH67" s="181"/>
      <c r="EI67" s="181"/>
      <c r="EJ67" s="181"/>
      <c r="EK67" s="181"/>
      <c r="EL67" s="181"/>
      <c r="EM67" s="181"/>
      <c r="EN67" s="181"/>
      <c r="EO67" s="181"/>
      <c r="EP67" s="181"/>
      <c r="EQ67" s="181"/>
      <c r="ER67" s="181"/>
      <c r="ES67" s="181"/>
      <c r="ET67" s="181"/>
      <c r="EU67" s="181"/>
      <c r="EV67" s="181"/>
      <c r="EW67" s="181"/>
      <c r="EX67" s="181"/>
      <c r="EY67" s="181"/>
      <c r="EZ67" s="181"/>
      <c r="FA67" s="181"/>
      <c r="FB67" s="181"/>
      <c r="FC67" s="181"/>
      <c r="FD67" s="181"/>
      <c r="FE67" s="181"/>
      <c r="FF67" s="181"/>
      <c r="FG67" s="181"/>
      <c r="FH67" s="181"/>
      <c r="FI67" s="181"/>
      <c r="FJ67" s="181"/>
      <c r="FK67" s="181"/>
      <c r="FL67" s="181"/>
      <c r="FM67" s="181"/>
      <c r="FN67" s="181"/>
      <c r="FO67" s="181"/>
      <c r="FP67" s="181"/>
      <c r="FQ67" s="181"/>
      <c r="FR67" s="181"/>
      <c r="FS67" s="181"/>
      <c r="FT67" s="181"/>
      <c r="FU67" s="181"/>
      <c r="FV67" s="181"/>
      <c r="FW67" s="181"/>
      <c r="FX67" s="181"/>
      <c r="FY67" s="181"/>
      <c r="FZ67" s="181"/>
      <c r="GA67" s="181"/>
      <c r="GB67" s="181"/>
      <c r="GC67" s="181"/>
      <c r="GD67" s="181"/>
      <c r="GE67" s="181"/>
      <c r="GF67" s="181"/>
      <c r="GG67" s="181"/>
      <c r="GH67" s="181"/>
      <c r="GI67" s="181"/>
      <c r="GJ67" s="181"/>
      <c r="GK67" s="181"/>
      <c r="GL67" s="181"/>
      <c r="GM67" s="181"/>
      <c r="GN67" s="181"/>
      <c r="GO67" s="181"/>
      <c r="GP67" s="181"/>
      <c r="GQ67" s="181"/>
      <c r="GR67" s="181"/>
      <c r="GS67" s="181"/>
      <c r="GT67" s="181"/>
      <c r="GU67" s="181"/>
      <c r="GV67" s="181"/>
      <c r="GW67" s="181"/>
      <c r="GX67" s="181"/>
      <c r="GY67" s="181"/>
      <c r="GZ67" s="181"/>
      <c r="HA67" s="181"/>
      <c r="HB67" s="181"/>
      <c r="HC67" s="181"/>
      <c r="HD67" s="181"/>
      <c r="HE67" s="181"/>
      <c r="HF67" s="181"/>
      <c r="HG67" s="181"/>
      <c r="HH67" s="181"/>
      <c r="HI67" s="181"/>
      <c r="HJ67" s="181"/>
      <c r="HK67" s="181"/>
      <c r="HL67" s="181"/>
      <c r="HM67" s="181"/>
      <c r="HN67" s="181"/>
      <c r="HO67" s="181"/>
      <c r="HP67" s="181"/>
      <c r="HQ67" s="181"/>
      <c r="HR67" s="181"/>
      <c r="HS67" s="181"/>
      <c r="HT67" s="181"/>
      <c r="HU67" s="181"/>
      <c r="HV67" s="181"/>
      <c r="HW67" s="181"/>
      <c r="HX67" s="181"/>
      <c r="HY67" s="181"/>
      <c r="HZ67" s="181"/>
      <c r="IA67" s="181"/>
      <c r="IB67" s="181"/>
      <c r="IC67" s="181"/>
      <c r="ID67" s="181"/>
      <c r="IE67" s="181"/>
      <c r="IF67" s="181"/>
      <c r="IG67" s="181"/>
      <c r="IH67" s="181"/>
    </row>
    <row r="68" spans="1:242" s="182" customFormat="1" ht="16.5" customHeight="1">
      <c r="A68" s="15" t="s">
        <v>368</v>
      </c>
      <c r="B68" s="15"/>
      <c r="C68" s="15"/>
      <c r="D68" s="135"/>
      <c r="E68" s="14"/>
      <c r="F68" s="14"/>
      <c r="G68" s="14"/>
      <c r="H68" s="14"/>
      <c r="I68" s="14"/>
      <c r="J68" s="14"/>
      <c r="K68" s="181"/>
      <c r="L68" s="181"/>
      <c r="M68" s="181"/>
      <c r="N68" s="181"/>
      <c r="O68" s="181"/>
      <c r="P68" s="181"/>
      <c r="Q68" s="181"/>
      <c r="R68" s="181"/>
      <c r="S68" s="181"/>
      <c r="T68" s="181"/>
      <c r="U68" s="181"/>
      <c r="V68" s="181"/>
      <c r="W68" s="181"/>
      <c r="X68" s="181"/>
      <c r="Y68" s="181"/>
      <c r="Z68" s="181"/>
      <c r="AA68" s="181"/>
      <c r="AB68" s="181"/>
      <c r="AC68" s="181"/>
      <c r="AD68" s="181"/>
      <c r="AE68" s="181"/>
      <c r="AF68" s="181"/>
      <c r="AG68" s="181"/>
      <c r="AH68" s="181"/>
      <c r="AI68" s="181"/>
      <c r="AJ68" s="181"/>
      <c r="AK68" s="181"/>
      <c r="AL68" s="181"/>
      <c r="AM68" s="181"/>
      <c r="AN68" s="181"/>
      <c r="AO68" s="181"/>
      <c r="AP68" s="181"/>
      <c r="AQ68" s="181"/>
      <c r="AR68" s="181"/>
      <c r="AS68" s="181"/>
      <c r="AT68" s="181"/>
      <c r="AU68" s="181"/>
      <c r="AV68" s="181"/>
      <c r="AW68" s="181"/>
      <c r="AX68" s="181"/>
      <c r="AY68" s="181"/>
      <c r="AZ68" s="181"/>
      <c r="BA68" s="181"/>
      <c r="BB68" s="181"/>
      <c r="BC68" s="181"/>
      <c r="BD68" s="181"/>
      <c r="BE68" s="181"/>
      <c r="BF68" s="181"/>
      <c r="BG68" s="181"/>
      <c r="BH68" s="181"/>
      <c r="BI68" s="181"/>
      <c r="BJ68" s="181"/>
      <c r="BK68" s="181"/>
      <c r="BL68" s="181"/>
      <c r="BM68" s="181"/>
      <c r="BN68" s="181"/>
      <c r="BO68" s="181"/>
      <c r="BP68" s="181"/>
      <c r="BQ68" s="181"/>
      <c r="BR68" s="181"/>
      <c r="BS68" s="181"/>
      <c r="BT68" s="181"/>
      <c r="BU68" s="181"/>
      <c r="BV68" s="181"/>
      <c r="BW68" s="181"/>
      <c r="BX68" s="181"/>
      <c r="BY68" s="181"/>
      <c r="BZ68" s="181"/>
      <c r="CA68" s="181"/>
      <c r="CB68" s="181"/>
      <c r="CC68" s="181"/>
      <c r="CD68" s="181"/>
      <c r="CE68" s="181"/>
      <c r="CF68" s="181"/>
      <c r="CG68" s="181"/>
      <c r="CH68" s="181"/>
      <c r="CI68" s="181"/>
      <c r="CJ68" s="181"/>
      <c r="CK68" s="181"/>
      <c r="CL68" s="181"/>
      <c r="CM68" s="181"/>
      <c r="CN68" s="181"/>
      <c r="CO68" s="181"/>
      <c r="CP68" s="181"/>
      <c r="CQ68" s="181"/>
      <c r="CR68" s="181"/>
      <c r="CS68" s="181"/>
      <c r="CT68" s="181"/>
      <c r="CU68" s="181"/>
      <c r="CV68" s="181"/>
      <c r="CW68" s="181"/>
      <c r="CX68" s="181"/>
      <c r="CY68" s="181"/>
      <c r="CZ68" s="181"/>
      <c r="DA68" s="181"/>
      <c r="DB68" s="181"/>
      <c r="DC68" s="181"/>
      <c r="DD68" s="181"/>
      <c r="DE68" s="181"/>
      <c r="DF68" s="181"/>
      <c r="DG68" s="181"/>
      <c r="DH68" s="181"/>
      <c r="DI68" s="181"/>
      <c r="DJ68" s="181"/>
      <c r="DK68" s="181"/>
      <c r="DL68" s="181"/>
      <c r="DM68" s="181"/>
      <c r="DN68" s="181"/>
      <c r="DO68" s="181"/>
      <c r="DP68" s="181"/>
      <c r="DQ68" s="181"/>
      <c r="DR68" s="181"/>
      <c r="DS68" s="181"/>
      <c r="DT68" s="181"/>
      <c r="DU68" s="181"/>
      <c r="DV68" s="181"/>
      <c r="DW68" s="181"/>
      <c r="DX68" s="181"/>
      <c r="DY68" s="181"/>
      <c r="DZ68" s="181"/>
      <c r="EA68" s="181"/>
      <c r="EB68" s="181"/>
      <c r="EC68" s="181"/>
      <c r="ED68" s="181"/>
      <c r="EE68" s="181"/>
      <c r="EF68" s="181"/>
      <c r="EG68" s="181"/>
      <c r="EH68" s="181"/>
      <c r="EI68" s="181"/>
      <c r="EJ68" s="181"/>
      <c r="EK68" s="181"/>
      <c r="EL68" s="181"/>
      <c r="EM68" s="181"/>
      <c r="EN68" s="181"/>
      <c r="EO68" s="181"/>
      <c r="EP68" s="181"/>
      <c r="EQ68" s="181"/>
      <c r="ER68" s="181"/>
      <c r="ES68" s="181"/>
      <c r="ET68" s="181"/>
      <c r="EU68" s="181"/>
      <c r="EV68" s="181"/>
      <c r="EW68" s="181"/>
      <c r="EX68" s="181"/>
      <c r="EY68" s="181"/>
      <c r="EZ68" s="181"/>
      <c r="FA68" s="181"/>
      <c r="FB68" s="181"/>
      <c r="FC68" s="181"/>
      <c r="FD68" s="181"/>
      <c r="FE68" s="181"/>
      <c r="FF68" s="181"/>
      <c r="FG68" s="181"/>
      <c r="FH68" s="181"/>
      <c r="FI68" s="181"/>
      <c r="FJ68" s="181"/>
      <c r="FK68" s="181"/>
      <c r="FL68" s="181"/>
      <c r="FM68" s="181"/>
      <c r="FN68" s="181"/>
      <c r="FO68" s="181"/>
      <c r="FP68" s="181"/>
      <c r="FQ68" s="181"/>
      <c r="FR68" s="181"/>
      <c r="FS68" s="181"/>
      <c r="FT68" s="181"/>
      <c r="FU68" s="181"/>
      <c r="FV68" s="181"/>
      <c r="FW68" s="181"/>
      <c r="FX68" s="181"/>
      <c r="FY68" s="181"/>
      <c r="FZ68" s="181"/>
      <c r="GA68" s="181"/>
      <c r="GB68" s="181"/>
      <c r="GC68" s="181"/>
      <c r="GD68" s="181"/>
      <c r="GE68" s="181"/>
      <c r="GF68" s="181"/>
      <c r="GG68" s="181"/>
      <c r="GH68" s="181"/>
      <c r="GI68" s="181"/>
      <c r="GJ68" s="181"/>
      <c r="GK68" s="181"/>
      <c r="GL68" s="181"/>
      <c r="GM68" s="181"/>
      <c r="GN68" s="181"/>
      <c r="GO68" s="181"/>
      <c r="GP68" s="181"/>
      <c r="GQ68" s="181"/>
      <c r="GR68" s="181"/>
      <c r="GS68" s="181"/>
      <c r="GT68" s="181"/>
      <c r="GU68" s="181"/>
      <c r="GV68" s="181"/>
      <c r="GW68" s="181"/>
      <c r="GX68" s="181"/>
      <c r="GY68" s="181"/>
      <c r="GZ68" s="181"/>
      <c r="HA68" s="181"/>
      <c r="HB68" s="181"/>
      <c r="HC68" s="181"/>
      <c r="HD68" s="181"/>
      <c r="HE68" s="181"/>
      <c r="HF68" s="181"/>
      <c r="HG68" s="181"/>
      <c r="HH68" s="181"/>
      <c r="HI68" s="181"/>
      <c r="HJ68" s="181"/>
      <c r="HK68" s="181"/>
      <c r="HL68" s="181"/>
      <c r="HM68" s="181"/>
      <c r="HN68" s="181"/>
      <c r="HO68" s="181"/>
      <c r="HP68" s="181"/>
      <c r="HQ68" s="181"/>
      <c r="HR68" s="181"/>
      <c r="HS68" s="181"/>
      <c r="HT68" s="181"/>
      <c r="HU68" s="181"/>
      <c r="HV68" s="181"/>
      <c r="HW68" s="181"/>
      <c r="HX68" s="181"/>
      <c r="HY68" s="181"/>
      <c r="HZ68" s="181"/>
      <c r="IA68" s="181"/>
      <c r="IB68" s="181"/>
      <c r="IC68" s="181"/>
      <c r="ID68" s="181"/>
      <c r="IE68" s="181"/>
      <c r="IF68" s="181"/>
      <c r="IG68" s="181"/>
      <c r="IH68" s="181"/>
    </row>
    <row r="69" spans="1:242" s="182" customFormat="1" ht="16.5" customHeight="1">
      <c r="A69" s="209"/>
      <c r="B69" s="209"/>
      <c r="C69" s="209"/>
      <c r="D69" s="209"/>
      <c r="E69" s="14"/>
      <c r="F69" s="14"/>
      <c r="G69" s="14"/>
      <c r="H69" s="14"/>
      <c r="I69" s="14"/>
      <c r="J69" s="14"/>
      <c r="K69" s="181"/>
      <c r="L69" s="181"/>
      <c r="M69" s="181"/>
      <c r="N69" s="181"/>
      <c r="O69" s="181"/>
      <c r="P69" s="181"/>
      <c r="Q69" s="181"/>
      <c r="R69" s="181"/>
      <c r="S69" s="181"/>
      <c r="T69" s="181"/>
      <c r="U69" s="181"/>
      <c r="V69" s="181"/>
      <c r="W69" s="181"/>
      <c r="X69" s="181"/>
      <c r="Y69" s="181"/>
      <c r="Z69" s="181"/>
      <c r="AA69" s="181"/>
      <c r="AB69" s="181"/>
      <c r="AC69" s="181"/>
      <c r="AD69" s="181"/>
      <c r="AE69" s="181"/>
      <c r="AF69" s="181"/>
      <c r="AG69" s="181"/>
      <c r="AH69" s="181"/>
      <c r="AI69" s="181"/>
      <c r="AJ69" s="181"/>
      <c r="AK69" s="181"/>
      <c r="AL69" s="181"/>
      <c r="AM69" s="181"/>
      <c r="AN69" s="181"/>
      <c r="AO69" s="181"/>
      <c r="AP69" s="181"/>
      <c r="AQ69" s="181"/>
      <c r="AR69" s="181"/>
      <c r="AS69" s="181"/>
      <c r="AT69" s="181"/>
      <c r="AU69" s="181"/>
      <c r="AV69" s="181"/>
      <c r="AW69" s="181"/>
      <c r="AX69" s="181"/>
      <c r="AY69" s="181"/>
      <c r="AZ69" s="181"/>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1"/>
      <c r="BY69" s="181"/>
      <c r="BZ69" s="181"/>
      <c r="CA69" s="181"/>
      <c r="CB69" s="181"/>
      <c r="CC69" s="181"/>
      <c r="CD69" s="181"/>
      <c r="CE69" s="181"/>
      <c r="CF69" s="181"/>
      <c r="CG69" s="181"/>
      <c r="CH69" s="181"/>
      <c r="CI69" s="181"/>
      <c r="CJ69" s="181"/>
      <c r="CK69" s="181"/>
      <c r="CL69" s="181"/>
      <c r="CM69" s="181"/>
      <c r="CN69" s="181"/>
      <c r="CO69" s="181"/>
      <c r="CP69" s="181"/>
      <c r="CQ69" s="181"/>
      <c r="CR69" s="181"/>
      <c r="CS69" s="181"/>
      <c r="CT69" s="181"/>
      <c r="CU69" s="181"/>
      <c r="CV69" s="181"/>
      <c r="CW69" s="181"/>
      <c r="CX69" s="181"/>
      <c r="CY69" s="181"/>
      <c r="CZ69" s="181"/>
      <c r="DA69" s="181"/>
      <c r="DB69" s="181"/>
      <c r="DC69" s="181"/>
      <c r="DD69" s="181"/>
      <c r="DE69" s="181"/>
      <c r="DF69" s="181"/>
      <c r="DG69" s="181"/>
      <c r="DH69" s="181"/>
      <c r="DI69" s="181"/>
      <c r="DJ69" s="181"/>
      <c r="DK69" s="181"/>
      <c r="DL69" s="181"/>
      <c r="DM69" s="181"/>
      <c r="DN69" s="181"/>
      <c r="DO69" s="181"/>
      <c r="DP69" s="181"/>
      <c r="DQ69" s="181"/>
      <c r="DR69" s="181"/>
      <c r="DS69" s="181"/>
      <c r="DT69" s="181"/>
      <c r="DU69" s="181"/>
      <c r="DV69" s="181"/>
      <c r="DW69" s="181"/>
      <c r="DX69" s="181"/>
      <c r="DY69" s="181"/>
      <c r="DZ69" s="181"/>
      <c r="EA69" s="181"/>
      <c r="EB69" s="181"/>
      <c r="EC69" s="181"/>
      <c r="ED69" s="181"/>
      <c r="EE69" s="181"/>
      <c r="EF69" s="181"/>
      <c r="EG69" s="181"/>
      <c r="EH69" s="181"/>
      <c r="EI69" s="181"/>
      <c r="EJ69" s="181"/>
      <c r="EK69" s="181"/>
      <c r="EL69" s="181"/>
      <c r="EM69" s="181"/>
      <c r="EN69" s="181"/>
      <c r="EO69" s="181"/>
      <c r="EP69" s="181"/>
      <c r="EQ69" s="181"/>
      <c r="ER69" s="181"/>
      <c r="ES69" s="181"/>
      <c r="ET69" s="181"/>
      <c r="EU69" s="181"/>
      <c r="EV69" s="181"/>
      <c r="EW69" s="181"/>
      <c r="EX69" s="181"/>
      <c r="EY69" s="181"/>
      <c r="EZ69" s="181"/>
      <c r="FA69" s="181"/>
      <c r="FB69" s="181"/>
      <c r="FC69" s="181"/>
      <c r="FD69" s="181"/>
      <c r="FE69" s="181"/>
      <c r="FF69" s="181"/>
      <c r="FG69" s="181"/>
      <c r="FH69" s="181"/>
      <c r="FI69" s="181"/>
      <c r="FJ69" s="181"/>
      <c r="FK69" s="181"/>
      <c r="FL69" s="181"/>
      <c r="FM69" s="181"/>
      <c r="FN69" s="181"/>
      <c r="FO69" s="181"/>
      <c r="FP69" s="181"/>
      <c r="FQ69" s="181"/>
      <c r="FR69" s="181"/>
      <c r="FS69" s="181"/>
      <c r="FT69" s="181"/>
      <c r="FU69" s="181"/>
      <c r="FV69" s="181"/>
      <c r="FW69" s="181"/>
      <c r="FX69" s="181"/>
      <c r="FY69" s="181"/>
      <c r="FZ69" s="181"/>
      <c r="GA69" s="181"/>
      <c r="GB69" s="181"/>
      <c r="GC69" s="181"/>
      <c r="GD69" s="181"/>
      <c r="GE69" s="181"/>
      <c r="GF69" s="181"/>
      <c r="GG69" s="181"/>
      <c r="GH69" s="181"/>
      <c r="GI69" s="181"/>
      <c r="GJ69" s="181"/>
      <c r="GK69" s="181"/>
      <c r="GL69" s="181"/>
      <c r="GM69" s="181"/>
      <c r="GN69" s="181"/>
      <c r="GO69" s="181"/>
      <c r="GP69" s="181"/>
      <c r="GQ69" s="181"/>
      <c r="GR69" s="181"/>
      <c r="GS69" s="181"/>
      <c r="GT69" s="181"/>
      <c r="GU69" s="181"/>
      <c r="GV69" s="181"/>
      <c r="GW69" s="181"/>
      <c r="GX69" s="181"/>
      <c r="GY69" s="181"/>
      <c r="GZ69" s="181"/>
      <c r="HA69" s="181"/>
      <c r="HB69" s="181"/>
      <c r="HC69" s="181"/>
      <c r="HD69" s="181"/>
      <c r="HE69" s="181"/>
      <c r="HF69" s="181"/>
      <c r="HG69" s="181"/>
      <c r="HH69" s="181"/>
      <c r="HI69" s="181"/>
      <c r="HJ69" s="181"/>
      <c r="HK69" s="181"/>
      <c r="HL69" s="181"/>
      <c r="HM69" s="181"/>
      <c r="HN69" s="181"/>
      <c r="HO69" s="181"/>
      <c r="HP69" s="181"/>
      <c r="HQ69" s="181"/>
      <c r="HR69" s="181"/>
      <c r="HS69" s="181"/>
      <c r="HT69" s="181"/>
      <c r="HU69" s="181"/>
      <c r="HV69" s="181"/>
      <c r="HW69" s="181"/>
      <c r="HX69" s="181"/>
      <c r="HY69" s="181"/>
      <c r="HZ69" s="181"/>
      <c r="IA69" s="181"/>
      <c r="IB69" s="181"/>
      <c r="IC69" s="181"/>
      <c r="ID69" s="181"/>
      <c r="IE69" s="181"/>
      <c r="IF69" s="181"/>
      <c r="IG69" s="181"/>
      <c r="IH69" s="181"/>
    </row>
    <row r="70" spans="1:242" s="182" customFormat="1" ht="16.5" customHeight="1">
      <c r="A70" s="135" t="s">
        <v>708</v>
      </c>
      <c r="B70" s="135"/>
      <c r="C70" s="135"/>
      <c r="D70" s="135"/>
      <c r="E70" s="14"/>
      <c r="F70" s="14"/>
      <c r="G70" s="14"/>
      <c r="H70" s="14"/>
      <c r="I70" s="14"/>
      <c r="J70" s="14"/>
      <c r="K70" s="181"/>
      <c r="L70" s="181"/>
      <c r="M70" s="181"/>
      <c r="N70" s="181"/>
      <c r="O70" s="181"/>
      <c r="P70" s="181"/>
      <c r="Q70" s="181"/>
      <c r="R70" s="181"/>
      <c r="S70" s="181"/>
      <c r="T70" s="181"/>
      <c r="U70" s="181"/>
      <c r="V70" s="181"/>
      <c r="W70" s="181"/>
      <c r="X70" s="181"/>
      <c r="Y70" s="181"/>
      <c r="Z70" s="181"/>
      <c r="AA70" s="181"/>
      <c r="AB70" s="181"/>
      <c r="AC70" s="181"/>
      <c r="AD70" s="181"/>
      <c r="AE70" s="181"/>
      <c r="AF70" s="181"/>
      <c r="AG70" s="181"/>
      <c r="AH70" s="181"/>
      <c r="AI70" s="181"/>
      <c r="AJ70" s="181"/>
      <c r="AK70" s="181"/>
      <c r="AL70" s="181"/>
      <c r="AM70" s="181"/>
      <c r="AN70" s="181"/>
      <c r="AO70" s="181"/>
      <c r="AP70" s="181"/>
      <c r="AQ70" s="181"/>
      <c r="AR70" s="181"/>
      <c r="AS70" s="181"/>
      <c r="AT70" s="181"/>
      <c r="AU70" s="181"/>
      <c r="AV70" s="181"/>
      <c r="AW70" s="181"/>
      <c r="AX70" s="181"/>
      <c r="AY70" s="181"/>
      <c r="AZ70" s="181"/>
      <c r="BA70" s="181"/>
      <c r="BB70" s="181"/>
      <c r="BC70" s="181"/>
      <c r="BD70" s="181"/>
      <c r="BE70" s="181"/>
      <c r="BF70" s="181"/>
      <c r="BG70" s="181"/>
      <c r="BH70" s="181"/>
      <c r="BI70" s="181"/>
      <c r="BJ70" s="181"/>
      <c r="BK70" s="181"/>
      <c r="BL70" s="181"/>
      <c r="BM70" s="181"/>
      <c r="BN70" s="181"/>
      <c r="BO70" s="181"/>
      <c r="BP70" s="181"/>
      <c r="BQ70" s="181"/>
      <c r="BR70" s="181"/>
      <c r="BS70" s="181"/>
      <c r="BT70" s="181"/>
      <c r="BU70" s="181"/>
      <c r="BV70" s="181"/>
      <c r="BW70" s="181"/>
      <c r="BX70" s="181"/>
      <c r="BY70" s="181"/>
      <c r="BZ70" s="181"/>
      <c r="CA70" s="181"/>
      <c r="CB70" s="181"/>
      <c r="CC70" s="181"/>
      <c r="CD70" s="181"/>
      <c r="CE70" s="181"/>
      <c r="CF70" s="181"/>
      <c r="CG70" s="181"/>
      <c r="CH70" s="181"/>
      <c r="CI70" s="181"/>
      <c r="CJ70" s="181"/>
      <c r="CK70" s="181"/>
      <c r="CL70" s="181"/>
      <c r="CM70" s="181"/>
      <c r="CN70" s="181"/>
      <c r="CO70" s="181"/>
      <c r="CP70" s="181"/>
      <c r="CQ70" s="181"/>
      <c r="CR70" s="181"/>
      <c r="CS70" s="181"/>
      <c r="CT70" s="181"/>
      <c r="CU70" s="181"/>
      <c r="CV70" s="181"/>
      <c r="CW70" s="181"/>
      <c r="CX70" s="181"/>
      <c r="CY70" s="181"/>
      <c r="CZ70" s="181"/>
      <c r="DA70" s="181"/>
      <c r="DB70" s="181"/>
      <c r="DC70" s="181"/>
      <c r="DD70" s="181"/>
      <c r="DE70" s="181"/>
      <c r="DF70" s="181"/>
      <c r="DG70" s="181"/>
      <c r="DH70" s="181"/>
      <c r="DI70" s="181"/>
      <c r="DJ70" s="181"/>
      <c r="DK70" s="181"/>
      <c r="DL70" s="181"/>
      <c r="DM70" s="181"/>
      <c r="DN70" s="181"/>
      <c r="DO70" s="181"/>
      <c r="DP70" s="181"/>
      <c r="DQ70" s="181"/>
      <c r="DR70" s="181"/>
      <c r="DS70" s="181"/>
      <c r="DT70" s="181"/>
      <c r="DU70" s="181"/>
      <c r="DV70" s="181"/>
      <c r="DW70" s="181"/>
      <c r="DX70" s="181"/>
      <c r="DY70" s="181"/>
      <c r="DZ70" s="181"/>
      <c r="EA70" s="181"/>
      <c r="EB70" s="181"/>
      <c r="EC70" s="181"/>
      <c r="ED70" s="181"/>
      <c r="EE70" s="181"/>
      <c r="EF70" s="181"/>
      <c r="EG70" s="181"/>
      <c r="EH70" s="181"/>
      <c r="EI70" s="181"/>
      <c r="EJ70" s="181"/>
      <c r="EK70" s="181"/>
      <c r="EL70" s="181"/>
      <c r="EM70" s="181"/>
      <c r="EN70" s="181"/>
      <c r="EO70" s="181"/>
      <c r="EP70" s="181"/>
      <c r="EQ70" s="181"/>
      <c r="ER70" s="181"/>
      <c r="ES70" s="181"/>
      <c r="ET70" s="181"/>
      <c r="EU70" s="181"/>
      <c r="EV70" s="181"/>
      <c r="EW70" s="181"/>
      <c r="EX70" s="181"/>
      <c r="EY70" s="181"/>
      <c r="EZ70" s="181"/>
      <c r="FA70" s="181"/>
      <c r="FB70" s="181"/>
      <c r="FC70" s="181"/>
      <c r="FD70" s="181"/>
      <c r="FE70" s="181"/>
      <c r="FF70" s="181"/>
      <c r="FG70" s="181"/>
      <c r="FH70" s="181"/>
      <c r="FI70" s="181"/>
      <c r="FJ70" s="181"/>
      <c r="FK70" s="181"/>
      <c r="FL70" s="181"/>
      <c r="FM70" s="181"/>
      <c r="FN70" s="181"/>
      <c r="FO70" s="181"/>
      <c r="FP70" s="181"/>
      <c r="FQ70" s="181"/>
      <c r="FR70" s="181"/>
      <c r="FS70" s="181"/>
      <c r="FT70" s="181"/>
      <c r="FU70" s="181"/>
      <c r="FV70" s="181"/>
      <c r="FW70" s="181"/>
      <c r="FX70" s="181"/>
      <c r="FY70" s="181"/>
      <c r="FZ70" s="181"/>
      <c r="GA70" s="181"/>
      <c r="GB70" s="181"/>
      <c r="GC70" s="181"/>
      <c r="GD70" s="181"/>
      <c r="GE70" s="181"/>
      <c r="GF70" s="181"/>
      <c r="GG70" s="181"/>
      <c r="GH70" s="181"/>
      <c r="GI70" s="181"/>
      <c r="GJ70" s="181"/>
      <c r="GK70" s="181"/>
      <c r="GL70" s="181"/>
      <c r="GM70" s="181"/>
      <c r="GN70" s="181"/>
      <c r="GO70" s="181"/>
      <c r="GP70" s="181"/>
      <c r="GQ70" s="181"/>
      <c r="GR70" s="181"/>
      <c r="GS70" s="181"/>
      <c r="GT70" s="181"/>
      <c r="GU70" s="181"/>
      <c r="GV70" s="181"/>
      <c r="GW70" s="181"/>
      <c r="GX70" s="181"/>
      <c r="GY70" s="181"/>
      <c r="GZ70" s="181"/>
      <c r="HA70" s="181"/>
      <c r="HB70" s="181"/>
      <c r="HC70" s="181"/>
      <c r="HD70" s="181"/>
      <c r="HE70" s="181"/>
      <c r="HF70" s="181"/>
      <c r="HG70" s="181"/>
      <c r="HH70" s="181"/>
      <c r="HI70" s="181"/>
      <c r="HJ70" s="181"/>
      <c r="HK70" s="181"/>
      <c r="HL70" s="181"/>
      <c r="HM70" s="181"/>
      <c r="HN70" s="181"/>
      <c r="HO70" s="181"/>
      <c r="HP70" s="181"/>
      <c r="HQ70" s="181"/>
      <c r="HR70" s="181"/>
      <c r="HS70" s="181"/>
      <c r="HT70" s="181"/>
      <c r="HU70" s="181"/>
      <c r="HV70" s="181"/>
      <c r="HW70" s="181"/>
      <c r="HX70" s="181"/>
      <c r="HY70" s="181"/>
      <c r="HZ70" s="181"/>
      <c r="IA70" s="181"/>
      <c r="IB70" s="181"/>
      <c r="IC70" s="181"/>
      <c r="ID70" s="181"/>
      <c r="IE70" s="181"/>
      <c r="IF70" s="181"/>
      <c r="IG70" s="181"/>
      <c r="IH70" s="181"/>
    </row>
    <row r="71" spans="1:242" s="182" customFormat="1" ht="16.5" customHeight="1">
      <c r="A71" s="209"/>
      <c r="B71" s="209"/>
      <c r="C71" s="209"/>
      <c r="D71" s="209"/>
      <c r="E71" s="14"/>
      <c r="F71" s="14"/>
      <c r="G71" s="14"/>
      <c r="H71" s="14"/>
      <c r="I71" s="14"/>
      <c r="J71" s="14"/>
      <c r="K71" s="181"/>
      <c r="L71" s="181"/>
      <c r="M71" s="181"/>
      <c r="N71" s="181"/>
      <c r="O71" s="181"/>
      <c r="P71" s="181"/>
      <c r="Q71" s="181"/>
      <c r="R71" s="181"/>
      <c r="S71" s="181"/>
      <c r="T71" s="181"/>
      <c r="U71" s="181"/>
      <c r="V71" s="181"/>
      <c r="W71" s="181"/>
      <c r="X71" s="181"/>
      <c r="Y71" s="181"/>
      <c r="Z71" s="181"/>
      <c r="AA71" s="181"/>
      <c r="AB71" s="181"/>
      <c r="AC71" s="181"/>
      <c r="AD71" s="181"/>
      <c r="AE71" s="181"/>
      <c r="AF71" s="181"/>
      <c r="AG71" s="181"/>
      <c r="AH71" s="181"/>
      <c r="AI71" s="181"/>
      <c r="AJ71" s="181"/>
      <c r="AK71" s="181"/>
      <c r="AL71" s="181"/>
      <c r="AM71" s="181"/>
      <c r="AN71" s="181"/>
      <c r="AO71" s="181"/>
      <c r="AP71" s="181"/>
      <c r="AQ71" s="181"/>
      <c r="AR71" s="181"/>
      <c r="AS71" s="181"/>
      <c r="AT71" s="181"/>
      <c r="AU71" s="181"/>
      <c r="AV71" s="181"/>
      <c r="AW71" s="181"/>
      <c r="AX71" s="181"/>
      <c r="AY71" s="181"/>
      <c r="AZ71" s="181"/>
      <c r="BA71" s="181"/>
      <c r="BB71" s="181"/>
      <c r="BC71" s="181"/>
      <c r="BD71" s="181"/>
      <c r="BE71" s="181"/>
      <c r="BF71" s="181"/>
      <c r="BG71" s="181"/>
      <c r="BH71" s="181"/>
      <c r="BI71" s="181"/>
      <c r="BJ71" s="181"/>
      <c r="BK71" s="181"/>
      <c r="BL71" s="181"/>
      <c r="BM71" s="181"/>
      <c r="BN71" s="181"/>
      <c r="BO71" s="181"/>
      <c r="BP71" s="181"/>
      <c r="BQ71" s="181"/>
      <c r="BR71" s="181"/>
      <c r="BS71" s="181"/>
      <c r="BT71" s="181"/>
      <c r="BU71" s="181"/>
      <c r="BV71" s="181"/>
      <c r="BW71" s="181"/>
      <c r="BX71" s="181"/>
      <c r="BY71" s="181"/>
      <c r="BZ71" s="181"/>
      <c r="CA71" s="181"/>
      <c r="CB71" s="181"/>
      <c r="CC71" s="181"/>
      <c r="CD71" s="181"/>
      <c r="CE71" s="181"/>
      <c r="CF71" s="181"/>
      <c r="CG71" s="181"/>
      <c r="CH71" s="181"/>
      <c r="CI71" s="181"/>
      <c r="CJ71" s="181"/>
      <c r="CK71" s="181"/>
      <c r="CL71" s="181"/>
      <c r="CM71" s="181"/>
      <c r="CN71" s="181"/>
      <c r="CO71" s="181"/>
      <c r="CP71" s="181"/>
      <c r="CQ71" s="181"/>
      <c r="CR71" s="181"/>
      <c r="CS71" s="181"/>
      <c r="CT71" s="181"/>
      <c r="CU71" s="181"/>
      <c r="CV71" s="181"/>
      <c r="CW71" s="181"/>
      <c r="CX71" s="181"/>
      <c r="CY71" s="181"/>
      <c r="CZ71" s="181"/>
      <c r="DA71" s="181"/>
      <c r="DB71" s="181"/>
      <c r="DC71" s="181"/>
      <c r="DD71" s="181"/>
      <c r="DE71" s="181"/>
      <c r="DF71" s="181"/>
      <c r="DG71" s="181"/>
      <c r="DH71" s="181"/>
      <c r="DI71" s="181"/>
      <c r="DJ71" s="181"/>
      <c r="DK71" s="181"/>
      <c r="DL71" s="181"/>
      <c r="DM71" s="181"/>
      <c r="DN71" s="181"/>
      <c r="DO71" s="181"/>
      <c r="DP71" s="181"/>
      <c r="DQ71" s="181"/>
      <c r="DR71" s="181"/>
      <c r="DS71" s="181"/>
      <c r="DT71" s="181"/>
      <c r="DU71" s="181"/>
      <c r="DV71" s="181"/>
      <c r="DW71" s="181"/>
      <c r="DX71" s="181"/>
      <c r="DY71" s="181"/>
      <c r="DZ71" s="181"/>
      <c r="EA71" s="181"/>
      <c r="EB71" s="181"/>
      <c r="EC71" s="181"/>
      <c r="ED71" s="181"/>
      <c r="EE71" s="181"/>
      <c r="EF71" s="181"/>
      <c r="EG71" s="181"/>
      <c r="EH71" s="181"/>
      <c r="EI71" s="181"/>
      <c r="EJ71" s="181"/>
      <c r="EK71" s="181"/>
      <c r="EL71" s="181"/>
      <c r="EM71" s="181"/>
      <c r="EN71" s="181"/>
      <c r="EO71" s="181"/>
      <c r="EP71" s="181"/>
      <c r="EQ71" s="181"/>
      <c r="ER71" s="181"/>
      <c r="ES71" s="181"/>
      <c r="ET71" s="181"/>
      <c r="EU71" s="181"/>
      <c r="EV71" s="181"/>
      <c r="EW71" s="181"/>
      <c r="EX71" s="181"/>
      <c r="EY71" s="181"/>
      <c r="EZ71" s="181"/>
      <c r="FA71" s="181"/>
      <c r="FB71" s="181"/>
      <c r="FC71" s="181"/>
      <c r="FD71" s="181"/>
      <c r="FE71" s="181"/>
      <c r="FF71" s="181"/>
      <c r="FG71" s="181"/>
      <c r="FH71" s="181"/>
      <c r="FI71" s="181"/>
      <c r="FJ71" s="181"/>
      <c r="FK71" s="181"/>
      <c r="FL71" s="181"/>
      <c r="FM71" s="181"/>
      <c r="FN71" s="181"/>
      <c r="FO71" s="181"/>
      <c r="FP71" s="181"/>
      <c r="FQ71" s="181"/>
      <c r="FR71" s="181"/>
      <c r="FS71" s="181"/>
      <c r="FT71" s="181"/>
      <c r="FU71" s="181"/>
      <c r="FV71" s="181"/>
      <c r="FW71" s="181"/>
      <c r="FX71" s="181"/>
      <c r="FY71" s="181"/>
      <c r="FZ71" s="181"/>
      <c r="GA71" s="181"/>
      <c r="GB71" s="181"/>
      <c r="GC71" s="181"/>
      <c r="GD71" s="181"/>
      <c r="GE71" s="181"/>
      <c r="GF71" s="181"/>
      <c r="GG71" s="181"/>
      <c r="GH71" s="181"/>
      <c r="GI71" s="181"/>
      <c r="GJ71" s="181"/>
      <c r="GK71" s="181"/>
      <c r="GL71" s="181"/>
      <c r="GM71" s="181"/>
      <c r="GN71" s="181"/>
      <c r="GO71" s="181"/>
      <c r="GP71" s="181"/>
      <c r="GQ71" s="181"/>
      <c r="GR71" s="181"/>
      <c r="GS71" s="181"/>
      <c r="GT71" s="181"/>
      <c r="GU71" s="181"/>
      <c r="GV71" s="181"/>
      <c r="GW71" s="181"/>
      <c r="GX71" s="181"/>
      <c r="GY71" s="181"/>
      <c r="GZ71" s="181"/>
      <c r="HA71" s="181"/>
      <c r="HB71" s="181"/>
      <c r="HC71" s="181"/>
      <c r="HD71" s="181"/>
      <c r="HE71" s="181"/>
      <c r="HF71" s="181"/>
      <c r="HG71" s="181"/>
      <c r="HH71" s="181"/>
      <c r="HI71" s="181"/>
      <c r="HJ71" s="181"/>
      <c r="HK71" s="181"/>
      <c r="HL71" s="181"/>
      <c r="HM71" s="181"/>
      <c r="HN71" s="181"/>
      <c r="HO71" s="181"/>
      <c r="HP71" s="181"/>
      <c r="HQ71" s="181"/>
      <c r="HR71" s="181"/>
      <c r="HS71" s="181"/>
      <c r="HT71" s="181"/>
      <c r="HU71" s="181"/>
      <c r="HV71" s="181"/>
      <c r="HW71" s="181"/>
      <c r="HX71" s="181"/>
      <c r="HY71" s="181"/>
      <c r="HZ71" s="181"/>
      <c r="IA71" s="181"/>
      <c r="IB71" s="181"/>
      <c r="IC71" s="181"/>
      <c r="ID71" s="181"/>
      <c r="IE71" s="181"/>
      <c r="IF71" s="181"/>
      <c r="IG71" s="181"/>
      <c r="IH71" s="181"/>
    </row>
    <row r="72" spans="1:242" s="182" customFormat="1" ht="105" customHeight="1">
      <c r="A72" s="869" t="s">
        <v>1791</v>
      </c>
      <c r="B72" s="869"/>
      <c r="C72" s="869"/>
      <c r="D72" s="869"/>
      <c r="E72" s="869"/>
      <c r="F72" s="869"/>
      <c r="G72" s="869"/>
      <c r="H72" s="869"/>
      <c r="I72" s="869"/>
      <c r="J72" s="869"/>
      <c r="K72" s="181"/>
      <c r="L72" s="181"/>
      <c r="M72" s="181"/>
      <c r="N72" s="181"/>
      <c r="O72" s="181"/>
      <c r="P72" s="181"/>
      <c r="Q72" s="181"/>
      <c r="R72" s="181"/>
      <c r="S72" s="181"/>
      <c r="T72" s="181"/>
      <c r="U72" s="181"/>
      <c r="V72" s="181"/>
      <c r="W72" s="181"/>
      <c r="X72" s="181"/>
      <c r="Y72" s="181"/>
      <c r="Z72" s="181"/>
      <c r="AA72" s="181"/>
      <c r="AB72" s="181"/>
      <c r="AC72" s="181"/>
      <c r="AD72" s="181"/>
      <c r="AE72" s="181"/>
      <c r="AF72" s="181"/>
      <c r="AG72" s="181"/>
      <c r="AH72" s="181"/>
      <c r="AI72" s="181"/>
      <c r="AJ72" s="181"/>
      <c r="AK72" s="181"/>
      <c r="AL72" s="181"/>
      <c r="AM72" s="181"/>
      <c r="AN72" s="181"/>
      <c r="AO72" s="181"/>
      <c r="AP72" s="181"/>
      <c r="AQ72" s="181"/>
      <c r="AR72" s="181"/>
      <c r="AS72" s="181"/>
      <c r="AT72" s="181"/>
      <c r="AU72" s="181"/>
      <c r="AV72" s="181"/>
      <c r="AW72" s="181"/>
      <c r="AX72" s="181"/>
      <c r="AY72" s="181"/>
      <c r="AZ72" s="181"/>
      <c r="BA72" s="181"/>
      <c r="BB72" s="181"/>
      <c r="BC72" s="181"/>
      <c r="BD72" s="181"/>
      <c r="BE72" s="181"/>
      <c r="BF72" s="181"/>
      <c r="BG72" s="181"/>
      <c r="BH72" s="181"/>
      <c r="BI72" s="181"/>
      <c r="BJ72" s="181"/>
      <c r="BK72" s="181"/>
      <c r="BL72" s="181"/>
      <c r="BM72" s="181"/>
      <c r="BN72" s="181"/>
      <c r="BO72" s="181"/>
      <c r="BP72" s="181"/>
      <c r="BQ72" s="181"/>
      <c r="BR72" s="181"/>
      <c r="BS72" s="181"/>
      <c r="BT72" s="181"/>
      <c r="BU72" s="181"/>
      <c r="BV72" s="181"/>
      <c r="BW72" s="181"/>
      <c r="BX72" s="181"/>
      <c r="BY72" s="181"/>
      <c r="BZ72" s="181"/>
      <c r="CA72" s="181"/>
      <c r="CB72" s="181"/>
      <c r="CC72" s="181"/>
      <c r="CD72" s="181"/>
      <c r="CE72" s="181"/>
      <c r="CF72" s="181"/>
      <c r="CG72" s="181"/>
      <c r="CH72" s="181"/>
      <c r="CI72" s="181"/>
      <c r="CJ72" s="181"/>
      <c r="CK72" s="181"/>
      <c r="CL72" s="181"/>
      <c r="CM72" s="181"/>
      <c r="CN72" s="181"/>
      <c r="CO72" s="181"/>
      <c r="CP72" s="181"/>
      <c r="CQ72" s="181"/>
      <c r="CR72" s="181"/>
      <c r="CS72" s="181"/>
      <c r="CT72" s="181"/>
      <c r="CU72" s="181"/>
      <c r="CV72" s="181"/>
      <c r="CW72" s="181"/>
      <c r="CX72" s="181"/>
      <c r="CY72" s="181"/>
      <c r="CZ72" s="181"/>
      <c r="DA72" s="181"/>
      <c r="DB72" s="181"/>
      <c r="DC72" s="181"/>
      <c r="DD72" s="181"/>
      <c r="DE72" s="181"/>
      <c r="DF72" s="181"/>
      <c r="DG72" s="181"/>
      <c r="DH72" s="181"/>
      <c r="DI72" s="181"/>
      <c r="DJ72" s="181"/>
      <c r="DK72" s="181"/>
      <c r="DL72" s="181"/>
      <c r="DM72" s="181"/>
      <c r="DN72" s="181"/>
      <c r="DO72" s="181"/>
      <c r="DP72" s="181"/>
      <c r="DQ72" s="181"/>
      <c r="DR72" s="181"/>
      <c r="DS72" s="181"/>
      <c r="DT72" s="181"/>
      <c r="DU72" s="181"/>
      <c r="DV72" s="181"/>
      <c r="DW72" s="181"/>
      <c r="DX72" s="181"/>
      <c r="DY72" s="181"/>
      <c r="DZ72" s="181"/>
      <c r="EA72" s="181"/>
      <c r="EB72" s="181"/>
      <c r="EC72" s="181"/>
      <c r="ED72" s="181"/>
      <c r="EE72" s="181"/>
      <c r="EF72" s="181"/>
      <c r="EG72" s="181"/>
      <c r="EH72" s="181"/>
      <c r="EI72" s="181"/>
      <c r="EJ72" s="181"/>
      <c r="EK72" s="181"/>
      <c r="EL72" s="181"/>
      <c r="EM72" s="181"/>
      <c r="EN72" s="181"/>
      <c r="EO72" s="181"/>
      <c r="EP72" s="181"/>
      <c r="EQ72" s="181"/>
      <c r="ER72" s="181"/>
      <c r="ES72" s="181"/>
      <c r="ET72" s="181"/>
      <c r="EU72" s="181"/>
      <c r="EV72" s="181"/>
      <c r="EW72" s="181"/>
      <c r="EX72" s="181"/>
      <c r="EY72" s="181"/>
      <c r="EZ72" s="181"/>
      <c r="FA72" s="181"/>
      <c r="FB72" s="181"/>
      <c r="FC72" s="181"/>
      <c r="FD72" s="181"/>
      <c r="FE72" s="181"/>
      <c r="FF72" s="181"/>
      <c r="FG72" s="181"/>
      <c r="FH72" s="181"/>
      <c r="FI72" s="181"/>
      <c r="FJ72" s="181"/>
      <c r="FK72" s="181"/>
      <c r="FL72" s="181"/>
      <c r="FM72" s="181"/>
      <c r="FN72" s="181"/>
      <c r="FO72" s="181"/>
      <c r="FP72" s="181"/>
      <c r="FQ72" s="181"/>
      <c r="FR72" s="181"/>
      <c r="FS72" s="181"/>
      <c r="FT72" s="181"/>
      <c r="FU72" s="181"/>
      <c r="FV72" s="181"/>
      <c r="FW72" s="181"/>
      <c r="FX72" s="181"/>
      <c r="FY72" s="181"/>
      <c r="FZ72" s="181"/>
      <c r="GA72" s="181"/>
      <c r="GB72" s="181"/>
      <c r="GC72" s="181"/>
      <c r="GD72" s="181"/>
      <c r="GE72" s="181"/>
      <c r="GF72" s="181"/>
      <c r="GG72" s="181"/>
      <c r="GH72" s="181"/>
      <c r="GI72" s="181"/>
      <c r="GJ72" s="181"/>
      <c r="GK72" s="181"/>
      <c r="GL72" s="181"/>
      <c r="GM72" s="181"/>
      <c r="GN72" s="181"/>
      <c r="GO72" s="181"/>
      <c r="GP72" s="181"/>
      <c r="GQ72" s="181"/>
      <c r="GR72" s="181"/>
      <c r="GS72" s="181"/>
      <c r="GT72" s="181"/>
      <c r="GU72" s="181"/>
      <c r="GV72" s="181"/>
      <c r="GW72" s="181"/>
      <c r="GX72" s="181"/>
      <c r="GY72" s="181"/>
      <c r="GZ72" s="181"/>
      <c r="HA72" s="181"/>
      <c r="HB72" s="181"/>
      <c r="HC72" s="181"/>
      <c r="HD72" s="181"/>
      <c r="HE72" s="181"/>
      <c r="HF72" s="181"/>
      <c r="HG72" s="181"/>
      <c r="HH72" s="181"/>
      <c r="HI72" s="181"/>
      <c r="HJ72" s="181"/>
      <c r="HK72" s="181"/>
      <c r="HL72" s="181"/>
      <c r="HM72" s="181"/>
      <c r="HN72" s="181"/>
      <c r="HO72" s="181"/>
      <c r="HP72" s="181"/>
      <c r="HQ72" s="181"/>
      <c r="HR72" s="181"/>
      <c r="HS72" s="181"/>
      <c r="HT72" s="181"/>
      <c r="HU72" s="181"/>
      <c r="HV72" s="181"/>
      <c r="HW72" s="181"/>
      <c r="HX72" s="181"/>
      <c r="HY72" s="181"/>
      <c r="HZ72" s="181"/>
      <c r="IA72" s="181"/>
      <c r="IB72" s="181"/>
      <c r="IC72" s="181"/>
      <c r="ID72" s="181"/>
      <c r="IE72" s="181"/>
      <c r="IF72" s="181"/>
      <c r="IG72" s="181"/>
      <c r="IH72" s="181"/>
    </row>
    <row r="73" spans="1:242" s="182" customFormat="1" ht="16.5" customHeight="1">
      <c r="A73" s="209"/>
      <c r="B73" s="209"/>
      <c r="C73" s="209"/>
      <c r="D73" s="209"/>
      <c r="E73" s="14"/>
      <c r="F73" s="14"/>
      <c r="G73" s="14"/>
      <c r="H73" s="14"/>
      <c r="I73" s="14"/>
      <c r="J73" s="14"/>
      <c r="K73" s="181"/>
      <c r="L73" s="181"/>
      <c r="M73" s="181"/>
      <c r="N73" s="181"/>
      <c r="O73" s="181"/>
      <c r="P73" s="181"/>
      <c r="Q73" s="181"/>
      <c r="R73" s="181"/>
      <c r="S73" s="181"/>
      <c r="T73" s="181"/>
      <c r="U73" s="181"/>
      <c r="V73" s="181"/>
      <c r="W73" s="181"/>
      <c r="X73" s="181"/>
      <c r="Y73" s="181"/>
      <c r="Z73" s="181"/>
      <c r="AA73" s="181"/>
      <c r="AB73" s="181"/>
      <c r="AC73" s="181"/>
      <c r="AD73" s="181"/>
      <c r="AE73" s="181"/>
      <c r="AF73" s="181"/>
      <c r="AG73" s="181"/>
      <c r="AH73" s="181"/>
      <c r="AI73" s="181"/>
      <c r="AJ73" s="181"/>
      <c r="AK73" s="181"/>
      <c r="AL73" s="181"/>
      <c r="AM73" s="181"/>
      <c r="AN73" s="181"/>
      <c r="AO73" s="181"/>
      <c r="AP73" s="181"/>
      <c r="AQ73" s="181"/>
      <c r="AR73" s="181"/>
      <c r="AS73" s="181"/>
      <c r="AT73" s="181"/>
      <c r="AU73" s="181"/>
      <c r="AV73" s="181"/>
      <c r="AW73" s="181"/>
      <c r="AX73" s="181"/>
      <c r="AY73" s="181"/>
      <c r="AZ73" s="181"/>
      <c r="BA73" s="181"/>
      <c r="BB73" s="181"/>
      <c r="BC73" s="181"/>
      <c r="BD73" s="181"/>
      <c r="BE73" s="181"/>
      <c r="BF73" s="181"/>
      <c r="BG73" s="181"/>
      <c r="BH73" s="181"/>
      <c r="BI73" s="181"/>
      <c r="BJ73" s="181"/>
      <c r="BK73" s="181"/>
      <c r="BL73" s="181"/>
      <c r="BM73" s="181"/>
      <c r="BN73" s="181"/>
      <c r="BO73" s="181"/>
      <c r="BP73" s="181"/>
      <c r="BQ73" s="181"/>
      <c r="BR73" s="181"/>
      <c r="BS73" s="181"/>
      <c r="BT73" s="181"/>
      <c r="BU73" s="181"/>
      <c r="BV73" s="181"/>
      <c r="BW73" s="181"/>
      <c r="BX73" s="181"/>
      <c r="BY73" s="181"/>
      <c r="BZ73" s="181"/>
      <c r="CA73" s="181"/>
      <c r="CB73" s="181"/>
      <c r="CC73" s="181"/>
      <c r="CD73" s="181"/>
      <c r="CE73" s="181"/>
      <c r="CF73" s="181"/>
      <c r="CG73" s="181"/>
      <c r="CH73" s="181"/>
      <c r="CI73" s="181"/>
      <c r="CJ73" s="181"/>
      <c r="CK73" s="181"/>
      <c r="CL73" s="181"/>
      <c r="CM73" s="181"/>
      <c r="CN73" s="181"/>
      <c r="CO73" s="181"/>
      <c r="CP73" s="181"/>
      <c r="CQ73" s="181"/>
      <c r="CR73" s="181"/>
      <c r="CS73" s="181"/>
      <c r="CT73" s="181"/>
      <c r="CU73" s="181"/>
      <c r="CV73" s="181"/>
      <c r="CW73" s="181"/>
      <c r="CX73" s="181"/>
      <c r="CY73" s="181"/>
      <c r="CZ73" s="181"/>
      <c r="DA73" s="181"/>
      <c r="DB73" s="181"/>
      <c r="DC73" s="181"/>
      <c r="DD73" s="181"/>
      <c r="DE73" s="181"/>
      <c r="DF73" s="181"/>
      <c r="DG73" s="181"/>
      <c r="DH73" s="181"/>
      <c r="DI73" s="181"/>
      <c r="DJ73" s="181"/>
      <c r="DK73" s="181"/>
      <c r="DL73" s="181"/>
      <c r="DM73" s="181"/>
      <c r="DN73" s="181"/>
      <c r="DO73" s="181"/>
      <c r="DP73" s="181"/>
      <c r="DQ73" s="181"/>
      <c r="DR73" s="181"/>
      <c r="DS73" s="181"/>
      <c r="DT73" s="181"/>
      <c r="DU73" s="181"/>
      <c r="DV73" s="181"/>
      <c r="DW73" s="181"/>
      <c r="DX73" s="181"/>
      <c r="DY73" s="181"/>
      <c r="DZ73" s="181"/>
      <c r="EA73" s="181"/>
      <c r="EB73" s="181"/>
      <c r="EC73" s="181"/>
      <c r="ED73" s="181"/>
      <c r="EE73" s="181"/>
      <c r="EF73" s="181"/>
      <c r="EG73" s="181"/>
      <c r="EH73" s="181"/>
      <c r="EI73" s="181"/>
      <c r="EJ73" s="181"/>
      <c r="EK73" s="181"/>
      <c r="EL73" s="181"/>
      <c r="EM73" s="181"/>
      <c r="EN73" s="181"/>
      <c r="EO73" s="181"/>
      <c r="EP73" s="181"/>
      <c r="EQ73" s="181"/>
      <c r="ER73" s="181"/>
      <c r="ES73" s="181"/>
      <c r="ET73" s="181"/>
      <c r="EU73" s="181"/>
      <c r="EV73" s="181"/>
      <c r="EW73" s="181"/>
      <c r="EX73" s="181"/>
      <c r="EY73" s="181"/>
      <c r="EZ73" s="181"/>
      <c r="FA73" s="181"/>
      <c r="FB73" s="181"/>
      <c r="FC73" s="181"/>
      <c r="FD73" s="181"/>
      <c r="FE73" s="181"/>
      <c r="FF73" s="181"/>
      <c r="FG73" s="181"/>
      <c r="FH73" s="181"/>
      <c r="FI73" s="181"/>
      <c r="FJ73" s="181"/>
      <c r="FK73" s="181"/>
      <c r="FL73" s="181"/>
      <c r="FM73" s="181"/>
      <c r="FN73" s="181"/>
      <c r="FO73" s="181"/>
      <c r="FP73" s="181"/>
      <c r="FQ73" s="181"/>
      <c r="FR73" s="181"/>
      <c r="FS73" s="181"/>
      <c r="FT73" s="181"/>
      <c r="FU73" s="181"/>
      <c r="FV73" s="181"/>
      <c r="FW73" s="181"/>
      <c r="FX73" s="181"/>
      <c r="FY73" s="181"/>
      <c r="FZ73" s="181"/>
      <c r="GA73" s="181"/>
      <c r="GB73" s="181"/>
      <c r="GC73" s="181"/>
      <c r="GD73" s="181"/>
      <c r="GE73" s="181"/>
      <c r="GF73" s="181"/>
      <c r="GG73" s="181"/>
      <c r="GH73" s="181"/>
      <c r="GI73" s="181"/>
      <c r="GJ73" s="181"/>
      <c r="GK73" s="181"/>
      <c r="GL73" s="181"/>
      <c r="GM73" s="181"/>
      <c r="GN73" s="181"/>
      <c r="GO73" s="181"/>
      <c r="GP73" s="181"/>
      <c r="GQ73" s="181"/>
      <c r="GR73" s="181"/>
      <c r="GS73" s="181"/>
      <c r="GT73" s="181"/>
      <c r="GU73" s="181"/>
      <c r="GV73" s="181"/>
      <c r="GW73" s="181"/>
      <c r="GX73" s="181"/>
      <c r="GY73" s="181"/>
      <c r="GZ73" s="181"/>
      <c r="HA73" s="181"/>
      <c r="HB73" s="181"/>
      <c r="HC73" s="181"/>
      <c r="HD73" s="181"/>
      <c r="HE73" s="181"/>
      <c r="HF73" s="181"/>
      <c r="HG73" s="181"/>
      <c r="HH73" s="181"/>
      <c r="HI73" s="181"/>
      <c r="HJ73" s="181"/>
      <c r="HK73" s="181"/>
      <c r="HL73" s="181"/>
      <c r="HM73" s="181"/>
      <c r="HN73" s="181"/>
      <c r="HO73" s="181"/>
      <c r="HP73" s="181"/>
      <c r="HQ73" s="181"/>
      <c r="HR73" s="181"/>
      <c r="HS73" s="181"/>
      <c r="HT73" s="181"/>
      <c r="HU73" s="181"/>
      <c r="HV73" s="181"/>
      <c r="HW73" s="181"/>
      <c r="HX73" s="181"/>
      <c r="HY73" s="181"/>
      <c r="HZ73" s="181"/>
      <c r="IA73" s="181"/>
      <c r="IB73" s="181"/>
      <c r="IC73" s="181"/>
      <c r="ID73" s="181"/>
      <c r="IE73" s="181"/>
      <c r="IF73" s="181"/>
      <c r="IG73" s="181"/>
      <c r="IH73" s="181"/>
    </row>
    <row r="74" spans="1:242" s="182" customFormat="1" ht="69.95" customHeight="1">
      <c r="A74" s="869" t="s">
        <v>1792</v>
      </c>
      <c r="B74" s="869"/>
      <c r="C74" s="869"/>
      <c r="D74" s="869"/>
      <c r="E74" s="869"/>
      <c r="F74" s="869"/>
      <c r="G74" s="869"/>
      <c r="H74" s="869"/>
      <c r="I74" s="869"/>
      <c r="J74" s="869"/>
      <c r="K74" s="181"/>
      <c r="L74" s="181"/>
      <c r="M74" s="181"/>
      <c r="N74" s="181"/>
      <c r="O74" s="181"/>
      <c r="P74" s="181"/>
      <c r="Q74" s="181"/>
      <c r="R74" s="181"/>
      <c r="S74" s="181"/>
      <c r="T74" s="181"/>
      <c r="U74" s="181"/>
      <c r="V74" s="181"/>
      <c r="W74" s="181"/>
      <c r="X74" s="181"/>
      <c r="Y74" s="181"/>
      <c r="Z74" s="181"/>
      <c r="AA74" s="181"/>
      <c r="AB74" s="181"/>
      <c r="AC74" s="181"/>
      <c r="AD74" s="181"/>
      <c r="AE74" s="181"/>
      <c r="AF74" s="181"/>
      <c r="AG74" s="181"/>
      <c r="AH74" s="181"/>
      <c r="AI74" s="181"/>
      <c r="AJ74" s="181"/>
      <c r="AK74" s="181"/>
      <c r="AL74" s="181"/>
      <c r="AM74" s="181"/>
      <c r="AN74" s="181"/>
      <c r="AO74" s="181"/>
      <c r="AP74" s="181"/>
      <c r="AQ74" s="181"/>
      <c r="AR74" s="181"/>
      <c r="AS74" s="181"/>
      <c r="AT74" s="181"/>
      <c r="AU74" s="181"/>
      <c r="AV74" s="181"/>
      <c r="AW74" s="181"/>
      <c r="AX74" s="181"/>
      <c r="AY74" s="181"/>
      <c r="AZ74" s="181"/>
      <c r="BA74" s="181"/>
      <c r="BB74" s="181"/>
      <c r="BC74" s="181"/>
      <c r="BD74" s="181"/>
      <c r="BE74" s="181"/>
      <c r="BF74" s="181"/>
      <c r="BG74" s="181"/>
      <c r="BH74" s="181"/>
      <c r="BI74" s="181"/>
      <c r="BJ74" s="181"/>
      <c r="BK74" s="181"/>
      <c r="BL74" s="181"/>
      <c r="BM74" s="181"/>
      <c r="BN74" s="181"/>
      <c r="BO74" s="181"/>
      <c r="BP74" s="181"/>
      <c r="BQ74" s="181"/>
      <c r="BR74" s="181"/>
      <c r="BS74" s="181"/>
      <c r="BT74" s="181"/>
      <c r="BU74" s="181"/>
      <c r="BV74" s="181"/>
      <c r="BW74" s="181"/>
      <c r="BX74" s="181"/>
      <c r="BY74" s="181"/>
      <c r="BZ74" s="181"/>
      <c r="CA74" s="181"/>
      <c r="CB74" s="181"/>
      <c r="CC74" s="181"/>
      <c r="CD74" s="181"/>
      <c r="CE74" s="181"/>
      <c r="CF74" s="181"/>
      <c r="CG74" s="181"/>
      <c r="CH74" s="181"/>
      <c r="CI74" s="181"/>
      <c r="CJ74" s="181"/>
      <c r="CK74" s="181"/>
      <c r="CL74" s="181"/>
      <c r="CM74" s="181"/>
      <c r="CN74" s="181"/>
      <c r="CO74" s="181"/>
      <c r="CP74" s="181"/>
      <c r="CQ74" s="181"/>
      <c r="CR74" s="181"/>
      <c r="CS74" s="181"/>
      <c r="CT74" s="181"/>
      <c r="CU74" s="181"/>
      <c r="CV74" s="181"/>
      <c r="CW74" s="181"/>
      <c r="CX74" s="181"/>
      <c r="CY74" s="181"/>
      <c r="CZ74" s="181"/>
      <c r="DA74" s="181"/>
      <c r="DB74" s="181"/>
      <c r="DC74" s="181"/>
      <c r="DD74" s="181"/>
      <c r="DE74" s="181"/>
      <c r="DF74" s="181"/>
      <c r="DG74" s="181"/>
      <c r="DH74" s="181"/>
      <c r="DI74" s="181"/>
      <c r="DJ74" s="181"/>
      <c r="DK74" s="181"/>
      <c r="DL74" s="181"/>
      <c r="DM74" s="181"/>
      <c r="DN74" s="181"/>
      <c r="DO74" s="181"/>
      <c r="DP74" s="181"/>
      <c r="DQ74" s="181"/>
      <c r="DR74" s="181"/>
      <c r="DS74" s="181"/>
      <c r="DT74" s="181"/>
      <c r="DU74" s="181"/>
      <c r="DV74" s="181"/>
      <c r="DW74" s="181"/>
      <c r="DX74" s="181"/>
      <c r="DY74" s="181"/>
      <c r="DZ74" s="181"/>
      <c r="EA74" s="181"/>
      <c r="EB74" s="181"/>
      <c r="EC74" s="181"/>
      <c r="ED74" s="181"/>
      <c r="EE74" s="181"/>
      <c r="EF74" s="181"/>
      <c r="EG74" s="181"/>
      <c r="EH74" s="181"/>
      <c r="EI74" s="181"/>
      <c r="EJ74" s="181"/>
      <c r="EK74" s="181"/>
      <c r="EL74" s="181"/>
      <c r="EM74" s="181"/>
      <c r="EN74" s="181"/>
      <c r="EO74" s="181"/>
      <c r="EP74" s="181"/>
      <c r="EQ74" s="181"/>
      <c r="ER74" s="181"/>
      <c r="ES74" s="181"/>
      <c r="ET74" s="181"/>
      <c r="EU74" s="181"/>
      <c r="EV74" s="181"/>
      <c r="EW74" s="181"/>
      <c r="EX74" s="181"/>
      <c r="EY74" s="181"/>
      <c r="EZ74" s="181"/>
      <c r="FA74" s="181"/>
      <c r="FB74" s="181"/>
      <c r="FC74" s="181"/>
      <c r="FD74" s="181"/>
      <c r="FE74" s="181"/>
      <c r="FF74" s="181"/>
      <c r="FG74" s="181"/>
      <c r="FH74" s="181"/>
      <c r="FI74" s="181"/>
      <c r="FJ74" s="181"/>
      <c r="FK74" s="181"/>
      <c r="FL74" s="181"/>
      <c r="FM74" s="181"/>
      <c r="FN74" s="181"/>
      <c r="FO74" s="181"/>
      <c r="FP74" s="181"/>
      <c r="FQ74" s="181"/>
      <c r="FR74" s="181"/>
      <c r="FS74" s="181"/>
      <c r="FT74" s="181"/>
      <c r="FU74" s="181"/>
      <c r="FV74" s="181"/>
      <c r="FW74" s="181"/>
      <c r="FX74" s="181"/>
      <c r="FY74" s="181"/>
      <c r="FZ74" s="181"/>
      <c r="GA74" s="181"/>
      <c r="GB74" s="181"/>
      <c r="GC74" s="181"/>
      <c r="GD74" s="181"/>
      <c r="GE74" s="181"/>
      <c r="GF74" s="181"/>
      <c r="GG74" s="181"/>
      <c r="GH74" s="181"/>
      <c r="GI74" s="181"/>
      <c r="GJ74" s="181"/>
      <c r="GK74" s="181"/>
      <c r="GL74" s="181"/>
      <c r="GM74" s="181"/>
      <c r="GN74" s="181"/>
      <c r="GO74" s="181"/>
      <c r="GP74" s="181"/>
      <c r="GQ74" s="181"/>
      <c r="GR74" s="181"/>
      <c r="GS74" s="181"/>
      <c r="GT74" s="181"/>
      <c r="GU74" s="181"/>
      <c r="GV74" s="181"/>
      <c r="GW74" s="181"/>
      <c r="GX74" s="181"/>
      <c r="GY74" s="181"/>
      <c r="GZ74" s="181"/>
      <c r="HA74" s="181"/>
      <c r="HB74" s="181"/>
      <c r="HC74" s="181"/>
      <c r="HD74" s="181"/>
      <c r="HE74" s="181"/>
      <c r="HF74" s="181"/>
      <c r="HG74" s="181"/>
      <c r="HH74" s="181"/>
      <c r="HI74" s="181"/>
      <c r="HJ74" s="181"/>
      <c r="HK74" s="181"/>
      <c r="HL74" s="181"/>
      <c r="HM74" s="181"/>
      <c r="HN74" s="181"/>
      <c r="HO74" s="181"/>
      <c r="HP74" s="181"/>
      <c r="HQ74" s="181"/>
      <c r="HR74" s="181"/>
      <c r="HS74" s="181"/>
      <c r="HT74" s="181"/>
      <c r="HU74" s="181"/>
      <c r="HV74" s="181"/>
      <c r="HW74" s="181"/>
      <c r="HX74" s="181"/>
      <c r="HY74" s="181"/>
      <c r="HZ74" s="181"/>
      <c r="IA74" s="181"/>
      <c r="IB74" s="181"/>
      <c r="IC74" s="181"/>
      <c r="ID74" s="181"/>
      <c r="IE74" s="181"/>
      <c r="IF74" s="181"/>
      <c r="IG74" s="181"/>
      <c r="IH74" s="181"/>
    </row>
    <row r="75" spans="1:242" s="182" customFormat="1" ht="16.5" customHeight="1">
      <c r="A75" s="209"/>
      <c r="B75" s="209"/>
      <c r="C75" s="209"/>
      <c r="D75" s="209"/>
      <c r="E75" s="14"/>
      <c r="F75" s="14"/>
      <c r="G75" s="14"/>
      <c r="H75" s="14"/>
      <c r="I75" s="14"/>
      <c r="J75" s="14"/>
      <c r="K75" s="181"/>
      <c r="L75" s="181"/>
      <c r="M75" s="181"/>
      <c r="N75" s="181"/>
      <c r="O75" s="181"/>
      <c r="P75" s="181"/>
      <c r="Q75" s="181"/>
      <c r="R75" s="181"/>
      <c r="S75" s="181"/>
      <c r="T75" s="181"/>
      <c r="U75" s="181"/>
      <c r="V75" s="181"/>
      <c r="W75" s="181"/>
      <c r="X75" s="181"/>
      <c r="Y75" s="181"/>
      <c r="Z75" s="181"/>
      <c r="AA75" s="181"/>
      <c r="AB75" s="181"/>
      <c r="AC75" s="181"/>
      <c r="AD75" s="181"/>
      <c r="AE75" s="181"/>
      <c r="AF75" s="181"/>
      <c r="AG75" s="181"/>
      <c r="AH75" s="181"/>
      <c r="AI75" s="181"/>
      <c r="AJ75" s="181"/>
      <c r="AK75" s="181"/>
      <c r="AL75" s="181"/>
      <c r="AM75" s="181"/>
      <c r="AN75" s="181"/>
      <c r="AO75" s="181"/>
      <c r="AP75" s="181"/>
      <c r="AQ75" s="181"/>
      <c r="AR75" s="181"/>
      <c r="AS75" s="181"/>
      <c r="AT75" s="181"/>
      <c r="AU75" s="181"/>
      <c r="AV75" s="181"/>
      <c r="AW75" s="181"/>
      <c r="AX75" s="181"/>
      <c r="AY75" s="181"/>
      <c r="AZ75" s="181"/>
      <c r="BA75" s="181"/>
      <c r="BB75" s="181"/>
      <c r="BC75" s="181"/>
      <c r="BD75" s="181"/>
      <c r="BE75" s="181"/>
      <c r="BF75" s="181"/>
      <c r="BG75" s="181"/>
      <c r="BH75" s="181"/>
      <c r="BI75" s="181"/>
      <c r="BJ75" s="181"/>
      <c r="BK75" s="181"/>
      <c r="BL75" s="181"/>
      <c r="BM75" s="181"/>
      <c r="BN75" s="181"/>
      <c r="BO75" s="181"/>
      <c r="BP75" s="181"/>
      <c r="BQ75" s="181"/>
      <c r="BR75" s="181"/>
      <c r="BS75" s="181"/>
      <c r="BT75" s="181"/>
      <c r="BU75" s="181"/>
      <c r="BV75" s="181"/>
      <c r="BW75" s="181"/>
      <c r="BX75" s="181"/>
      <c r="BY75" s="181"/>
      <c r="BZ75" s="181"/>
      <c r="CA75" s="181"/>
      <c r="CB75" s="181"/>
      <c r="CC75" s="181"/>
      <c r="CD75" s="181"/>
      <c r="CE75" s="181"/>
      <c r="CF75" s="181"/>
      <c r="CG75" s="181"/>
      <c r="CH75" s="181"/>
      <c r="CI75" s="181"/>
      <c r="CJ75" s="181"/>
      <c r="CK75" s="181"/>
      <c r="CL75" s="181"/>
      <c r="CM75" s="181"/>
      <c r="CN75" s="181"/>
      <c r="CO75" s="181"/>
      <c r="CP75" s="181"/>
      <c r="CQ75" s="181"/>
      <c r="CR75" s="181"/>
      <c r="CS75" s="181"/>
      <c r="CT75" s="181"/>
      <c r="CU75" s="181"/>
      <c r="CV75" s="181"/>
      <c r="CW75" s="181"/>
      <c r="CX75" s="181"/>
      <c r="CY75" s="181"/>
      <c r="CZ75" s="181"/>
      <c r="DA75" s="181"/>
      <c r="DB75" s="181"/>
      <c r="DC75" s="181"/>
      <c r="DD75" s="181"/>
      <c r="DE75" s="181"/>
      <c r="DF75" s="181"/>
      <c r="DG75" s="181"/>
      <c r="DH75" s="181"/>
      <c r="DI75" s="181"/>
      <c r="DJ75" s="181"/>
      <c r="DK75" s="181"/>
      <c r="DL75" s="181"/>
      <c r="DM75" s="181"/>
      <c r="DN75" s="181"/>
      <c r="DO75" s="181"/>
      <c r="DP75" s="181"/>
      <c r="DQ75" s="181"/>
      <c r="DR75" s="181"/>
      <c r="DS75" s="181"/>
      <c r="DT75" s="181"/>
      <c r="DU75" s="181"/>
      <c r="DV75" s="181"/>
      <c r="DW75" s="181"/>
      <c r="DX75" s="181"/>
      <c r="DY75" s="181"/>
      <c r="DZ75" s="181"/>
      <c r="EA75" s="181"/>
      <c r="EB75" s="181"/>
      <c r="EC75" s="181"/>
      <c r="ED75" s="181"/>
      <c r="EE75" s="181"/>
      <c r="EF75" s="181"/>
      <c r="EG75" s="181"/>
      <c r="EH75" s="181"/>
      <c r="EI75" s="181"/>
      <c r="EJ75" s="181"/>
      <c r="EK75" s="181"/>
      <c r="EL75" s="181"/>
      <c r="EM75" s="181"/>
      <c r="EN75" s="181"/>
      <c r="EO75" s="181"/>
      <c r="EP75" s="181"/>
      <c r="EQ75" s="181"/>
      <c r="ER75" s="181"/>
      <c r="ES75" s="181"/>
      <c r="ET75" s="181"/>
      <c r="EU75" s="181"/>
      <c r="EV75" s="181"/>
      <c r="EW75" s="181"/>
      <c r="EX75" s="181"/>
      <c r="EY75" s="181"/>
      <c r="EZ75" s="181"/>
      <c r="FA75" s="181"/>
      <c r="FB75" s="181"/>
      <c r="FC75" s="181"/>
      <c r="FD75" s="181"/>
      <c r="FE75" s="181"/>
      <c r="FF75" s="181"/>
      <c r="FG75" s="181"/>
      <c r="FH75" s="181"/>
      <c r="FI75" s="181"/>
      <c r="FJ75" s="181"/>
      <c r="FK75" s="181"/>
      <c r="FL75" s="181"/>
      <c r="FM75" s="181"/>
      <c r="FN75" s="181"/>
      <c r="FO75" s="181"/>
      <c r="FP75" s="181"/>
      <c r="FQ75" s="181"/>
      <c r="FR75" s="181"/>
      <c r="FS75" s="181"/>
      <c r="FT75" s="181"/>
      <c r="FU75" s="181"/>
      <c r="FV75" s="181"/>
      <c r="FW75" s="181"/>
      <c r="FX75" s="181"/>
      <c r="FY75" s="181"/>
      <c r="FZ75" s="181"/>
      <c r="GA75" s="181"/>
      <c r="GB75" s="181"/>
      <c r="GC75" s="181"/>
      <c r="GD75" s="181"/>
      <c r="GE75" s="181"/>
      <c r="GF75" s="181"/>
      <c r="GG75" s="181"/>
      <c r="GH75" s="181"/>
      <c r="GI75" s="181"/>
      <c r="GJ75" s="181"/>
      <c r="GK75" s="181"/>
      <c r="GL75" s="181"/>
      <c r="GM75" s="181"/>
      <c r="GN75" s="181"/>
      <c r="GO75" s="181"/>
      <c r="GP75" s="181"/>
      <c r="GQ75" s="181"/>
      <c r="GR75" s="181"/>
      <c r="GS75" s="181"/>
      <c r="GT75" s="181"/>
      <c r="GU75" s="181"/>
      <c r="GV75" s="181"/>
      <c r="GW75" s="181"/>
      <c r="GX75" s="181"/>
      <c r="GY75" s="181"/>
      <c r="GZ75" s="181"/>
      <c r="HA75" s="181"/>
      <c r="HB75" s="181"/>
      <c r="HC75" s="181"/>
      <c r="HD75" s="181"/>
      <c r="HE75" s="181"/>
      <c r="HF75" s="181"/>
      <c r="HG75" s="181"/>
      <c r="HH75" s="181"/>
      <c r="HI75" s="181"/>
      <c r="HJ75" s="181"/>
      <c r="HK75" s="181"/>
      <c r="HL75" s="181"/>
      <c r="HM75" s="181"/>
      <c r="HN75" s="181"/>
      <c r="HO75" s="181"/>
      <c r="HP75" s="181"/>
      <c r="HQ75" s="181"/>
      <c r="HR75" s="181"/>
      <c r="HS75" s="181"/>
      <c r="HT75" s="181"/>
      <c r="HU75" s="181"/>
      <c r="HV75" s="181"/>
      <c r="HW75" s="181"/>
      <c r="HX75" s="181"/>
      <c r="HY75" s="181"/>
      <c r="HZ75" s="181"/>
      <c r="IA75" s="181"/>
      <c r="IB75" s="181"/>
      <c r="IC75" s="181"/>
      <c r="ID75" s="181"/>
      <c r="IE75" s="181"/>
      <c r="IF75" s="181"/>
      <c r="IG75" s="181"/>
      <c r="IH75" s="181"/>
    </row>
    <row r="76" spans="1:242" s="182" customFormat="1" ht="16.5" customHeight="1">
      <c r="A76" s="135" t="s">
        <v>780</v>
      </c>
      <c r="B76" s="135"/>
      <c r="C76" s="135"/>
      <c r="D76" s="135"/>
      <c r="E76" s="14"/>
      <c r="F76" s="14"/>
      <c r="G76" s="14"/>
      <c r="H76" s="14"/>
      <c r="I76" s="14"/>
      <c r="J76" s="14"/>
      <c r="K76" s="181"/>
      <c r="L76" s="181"/>
      <c r="M76" s="181"/>
      <c r="N76" s="181"/>
      <c r="O76" s="181"/>
      <c r="P76" s="181"/>
      <c r="Q76" s="181"/>
      <c r="R76" s="181"/>
      <c r="S76" s="181"/>
      <c r="T76" s="181"/>
      <c r="U76" s="181"/>
      <c r="V76" s="181"/>
      <c r="W76" s="181"/>
      <c r="X76" s="181"/>
      <c r="Y76" s="181"/>
      <c r="Z76" s="181"/>
      <c r="AA76" s="181"/>
      <c r="AB76" s="181"/>
      <c r="AC76" s="181"/>
      <c r="AD76" s="181"/>
      <c r="AE76" s="181"/>
      <c r="AF76" s="181"/>
      <c r="AG76" s="181"/>
      <c r="AH76" s="181"/>
      <c r="AI76" s="181"/>
      <c r="AJ76" s="181"/>
      <c r="AK76" s="181"/>
      <c r="AL76" s="181"/>
      <c r="AM76" s="181"/>
      <c r="AN76" s="181"/>
      <c r="AO76" s="181"/>
      <c r="AP76" s="181"/>
      <c r="AQ76" s="181"/>
      <c r="AR76" s="181"/>
      <c r="AS76" s="181"/>
      <c r="AT76" s="181"/>
      <c r="AU76" s="181"/>
      <c r="AV76" s="181"/>
      <c r="AW76" s="181"/>
      <c r="AX76" s="181"/>
      <c r="AY76" s="181"/>
      <c r="AZ76" s="181"/>
      <c r="BA76" s="181"/>
      <c r="BB76" s="181"/>
      <c r="BC76" s="181"/>
      <c r="BD76" s="181"/>
      <c r="BE76" s="181"/>
      <c r="BF76" s="181"/>
      <c r="BG76" s="181"/>
      <c r="BH76" s="181"/>
      <c r="BI76" s="181"/>
      <c r="BJ76" s="181"/>
      <c r="BK76" s="181"/>
      <c r="BL76" s="181"/>
      <c r="BM76" s="181"/>
      <c r="BN76" s="181"/>
      <c r="BO76" s="181"/>
      <c r="BP76" s="181"/>
      <c r="BQ76" s="181"/>
      <c r="BR76" s="181"/>
      <c r="BS76" s="181"/>
      <c r="BT76" s="181"/>
      <c r="BU76" s="181"/>
      <c r="BV76" s="181"/>
      <c r="BW76" s="181"/>
      <c r="BX76" s="181"/>
      <c r="BY76" s="181"/>
      <c r="BZ76" s="181"/>
      <c r="CA76" s="181"/>
      <c r="CB76" s="181"/>
      <c r="CC76" s="181"/>
      <c r="CD76" s="181"/>
      <c r="CE76" s="181"/>
      <c r="CF76" s="181"/>
      <c r="CG76" s="181"/>
      <c r="CH76" s="181"/>
      <c r="CI76" s="181"/>
      <c r="CJ76" s="181"/>
      <c r="CK76" s="181"/>
      <c r="CL76" s="181"/>
      <c r="CM76" s="181"/>
      <c r="CN76" s="181"/>
      <c r="CO76" s="181"/>
      <c r="CP76" s="181"/>
      <c r="CQ76" s="181"/>
      <c r="CR76" s="181"/>
      <c r="CS76" s="181"/>
      <c r="CT76" s="181"/>
      <c r="CU76" s="181"/>
      <c r="CV76" s="181"/>
      <c r="CW76" s="181"/>
      <c r="CX76" s="181"/>
      <c r="CY76" s="181"/>
      <c r="CZ76" s="181"/>
      <c r="DA76" s="181"/>
      <c r="DB76" s="181"/>
      <c r="DC76" s="181"/>
      <c r="DD76" s="181"/>
      <c r="DE76" s="181"/>
      <c r="DF76" s="181"/>
      <c r="DG76" s="181"/>
      <c r="DH76" s="181"/>
      <c r="DI76" s="181"/>
      <c r="DJ76" s="181"/>
      <c r="DK76" s="181"/>
      <c r="DL76" s="181"/>
      <c r="DM76" s="181"/>
      <c r="DN76" s="181"/>
      <c r="DO76" s="181"/>
      <c r="DP76" s="181"/>
      <c r="DQ76" s="181"/>
      <c r="DR76" s="181"/>
      <c r="DS76" s="181"/>
      <c r="DT76" s="181"/>
      <c r="DU76" s="181"/>
      <c r="DV76" s="181"/>
      <c r="DW76" s="181"/>
      <c r="DX76" s="181"/>
      <c r="DY76" s="181"/>
      <c r="DZ76" s="181"/>
      <c r="EA76" s="181"/>
      <c r="EB76" s="181"/>
      <c r="EC76" s="181"/>
      <c r="ED76" s="181"/>
      <c r="EE76" s="181"/>
      <c r="EF76" s="181"/>
      <c r="EG76" s="181"/>
      <c r="EH76" s="181"/>
      <c r="EI76" s="181"/>
      <c r="EJ76" s="181"/>
      <c r="EK76" s="181"/>
      <c r="EL76" s="181"/>
      <c r="EM76" s="181"/>
      <c r="EN76" s="181"/>
      <c r="EO76" s="181"/>
      <c r="EP76" s="181"/>
      <c r="EQ76" s="181"/>
      <c r="ER76" s="181"/>
      <c r="ES76" s="181"/>
      <c r="ET76" s="181"/>
      <c r="EU76" s="181"/>
      <c r="EV76" s="181"/>
      <c r="EW76" s="181"/>
      <c r="EX76" s="181"/>
      <c r="EY76" s="181"/>
      <c r="EZ76" s="181"/>
      <c r="FA76" s="181"/>
      <c r="FB76" s="181"/>
      <c r="FC76" s="181"/>
      <c r="FD76" s="181"/>
      <c r="FE76" s="181"/>
      <c r="FF76" s="181"/>
      <c r="FG76" s="181"/>
      <c r="FH76" s="181"/>
      <c r="FI76" s="181"/>
      <c r="FJ76" s="181"/>
      <c r="FK76" s="181"/>
      <c r="FL76" s="181"/>
      <c r="FM76" s="181"/>
      <c r="FN76" s="181"/>
      <c r="FO76" s="181"/>
      <c r="FP76" s="181"/>
      <c r="FQ76" s="181"/>
      <c r="FR76" s="181"/>
      <c r="FS76" s="181"/>
      <c r="FT76" s="181"/>
      <c r="FU76" s="181"/>
      <c r="FV76" s="181"/>
      <c r="FW76" s="181"/>
      <c r="FX76" s="181"/>
      <c r="FY76" s="181"/>
      <c r="FZ76" s="181"/>
      <c r="GA76" s="181"/>
      <c r="GB76" s="181"/>
      <c r="GC76" s="181"/>
      <c r="GD76" s="181"/>
      <c r="GE76" s="181"/>
      <c r="GF76" s="181"/>
      <c r="GG76" s="181"/>
      <c r="GH76" s="181"/>
      <c r="GI76" s="181"/>
      <c r="GJ76" s="181"/>
      <c r="GK76" s="181"/>
      <c r="GL76" s="181"/>
      <c r="GM76" s="181"/>
      <c r="GN76" s="181"/>
      <c r="GO76" s="181"/>
      <c r="GP76" s="181"/>
      <c r="GQ76" s="181"/>
      <c r="GR76" s="181"/>
      <c r="GS76" s="181"/>
      <c r="GT76" s="181"/>
      <c r="GU76" s="181"/>
      <c r="GV76" s="181"/>
      <c r="GW76" s="181"/>
      <c r="GX76" s="181"/>
      <c r="GY76" s="181"/>
      <c r="GZ76" s="181"/>
      <c r="HA76" s="181"/>
      <c r="HB76" s="181"/>
      <c r="HC76" s="181"/>
      <c r="HD76" s="181"/>
      <c r="HE76" s="181"/>
      <c r="HF76" s="181"/>
      <c r="HG76" s="181"/>
      <c r="HH76" s="181"/>
      <c r="HI76" s="181"/>
      <c r="HJ76" s="181"/>
      <c r="HK76" s="181"/>
      <c r="HL76" s="181"/>
      <c r="HM76" s="181"/>
      <c r="HN76" s="181"/>
      <c r="HO76" s="181"/>
      <c r="HP76" s="181"/>
      <c r="HQ76" s="181"/>
      <c r="HR76" s="181"/>
      <c r="HS76" s="181"/>
      <c r="HT76" s="181"/>
      <c r="HU76" s="181"/>
      <c r="HV76" s="181"/>
      <c r="HW76" s="181"/>
      <c r="HX76" s="181"/>
      <c r="HY76" s="181"/>
      <c r="HZ76" s="181"/>
      <c r="IA76" s="181"/>
      <c r="IB76" s="181"/>
      <c r="IC76" s="181"/>
      <c r="ID76" s="181"/>
      <c r="IE76" s="181"/>
      <c r="IF76" s="181"/>
      <c r="IG76" s="181"/>
      <c r="IH76" s="181"/>
    </row>
    <row r="77" spans="1:242" s="182" customFormat="1" ht="16.5" customHeight="1">
      <c r="A77" s="209"/>
      <c r="B77" s="209"/>
      <c r="C77" s="209"/>
      <c r="D77" s="209"/>
      <c r="E77" s="14"/>
      <c r="F77" s="14"/>
      <c r="G77" s="14"/>
      <c r="H77" s="14"/>
      <c r="I77" s="14"/>
      <c r="J77" s="14"/>
      <c r="K77" s="181"/>
      <c r="L77" s="181"/>
      <c r="M77" s="181"/>
      <c r="N77" s="181"/>
      <c r="O77" s="181"/>
      <c r="P77" s="181"/>
      <c r="Q77" s="181"/>
      <c r="R77" s="181"/>
      <c r="S77" s="181"/>
      <c r="T77" s="181"/>
      <c r="U77" s="181"/>
      <c r="V77" s="181"/>
      <c r="W77" s="181"/>
      <c r="X77" s="181"/>
      <c r="Y77" s="181"/>
      <c r="Z77" s="181"/>
      <c r="AA77" s="181"/>
      <c r="AB77" s="181"/>
      <c r="AC77" s="181"/>
      <c r="AD77" s="181"/>
      <c r="AE77" s="181"/>
      <c r="AF77" s="181"/>
      <c r="AG77" s="181"/>
      <c r="AH77" s="181"/>
      <c r="AI77" s="181"/>
      <c r="AJ77" s="181"/>
      <c r="AK77" s="181"/>
      <c r="AL77" s="181"/>
      <c r="AM77" s="181"/>
      <c r="AN77" s="181"/>
      <c r="AO77" s="181"/>
      <c r="AP77" s="181"/>
      <c r="AQ77" s="181"/>
      <c r="AR77" s="181"/>
      <c r="AS77" s="181"/>
      <c r="AT77" s="181"/>
      <c r="AU77" s="181"/>
      <c r="AV77" s="181"/>
      <c r="AW77" s="181"/>
      <c r="AX77" s="181"/>
      <c r="AY77" s="181"/>
      <c r="AZ77" s="181"/>
      <c r="BA77" s="181"/>
      <c r="BB77" s="181"/>
      <c r="BC77" s="181"/>
      <c r="BD77" s="181"/>
      <c r="BE77" s="181"/>
      <c r="BF77" s="181"/>
      <c r="BG77" s="181"/>
      <c r="BH77" s="181"/>
      <c r="BI77" s="181"/>
      <c r="BJ77" s="181"/>
      <c r="BK77" s="181"/>
      <c r="BL77" s="181"/>
      <c r="BM77" s="181"/>
      <c r="BN77" s="181"/>
      <c r="BO77" s="181"/>
      <c r="BP77" s="181"/>
      <c r="BQ77" s="181"/>
      <c r="BR77" s="181"/>
      <c r="BS77" s="181"/>
      <c r="BT77" s="181"/>
      <c r="BU77" s="181"/>
      <c r="BV77" s="181"/>
      <c r="BW77" s="181"/>
      <c r="BX77" s="181"/>
      <c r="BY77" s="181"/>
      <c r="BZ77" s="181"/>
      <c r="CA77" s="181"/>
      <c r="CB77" s="181"/>
      <c r="CC77" s="181"/>
      <c r="CD77" s="181"/>
      <c r="CE77" s="181"/>
      <c r="CF77" s="181"/>
      <c r="CG77" s="181"/>
      <c r="CH77" s="181"/>
      <c r="CI77" s="181"/>
      <c r="CJ77" s="181"/>
      <c r="CK77" s="181"/>
      <c r="CL77" s="181"/>
      <c r="CM77" s="181"/>
      <c r="CN77" s="181"/>
      <c r="CO77" s="181"/>
      <c r="CP77" s="181"/>
      <c r="CQ77" s="181"/>
      <c r="CR77" s="181"/>
      <c r="CS77" s="181"/>
      <c r="CT77" s="181"/>
      <c r="CU77" s="181"/>
      <c r="CV77" s="181"/>
      <c r="CW77" s="181"/>
      <c r="CX77" s="181"/>
      <c r="CY77" s="181"/>
      <c r="CZ77" s="181"/>
      <c r="DA77" s="181"/>
      <c r="DB77" s="181"/>
      <c r="DC77" s="181"/>
      <c r="DD77" s="181"/>
      <c r="DE77" s="181"/>
      <c r="DF77" s="181"/>
      <c r="DG77" s="181"/>
      <c r="DH77" s="181"/>
      <c r="DI77" s="181"/>
      <c r="DJ77" s="181"/>
      <c r="DK77" s="181"/>
      <c r="DL77" s="181"/>
      <c r="DM77" s="181"/>
      <c r="DN77" s="181"/>
      <c r="DO77" s="181"/>
      <c r="DP77" s="181"/>
      <c r="DQ77" s="181"/>
      <c r="DR77" s="181"/>
      <c r="DS77" s="181"/>
      <c r="DT77" s="181"/>
      <c r="DU77" s="181"/>
      <c r="DV77" s="181"/>
      <c r="DW77" s="181"/>
      <c r="DX77" s="181"/>
      <c r="DY77" s="181"/>
      <c r="DZ77" s="181"/>
      <c r="EA77" s="181"/>
      <c r="EB77" s="181"/>
      <c r="EC77" s="181"/>
      <c r="ED77" s="181"/>
      <c r="EE77" s="181"/>
      <c r="EF77" s="181"/>
      <c r="EG77" s="181"/>
      <c r="EH77" s="181"/>
      <c r="EI77" s="181"/>
      <c r="EJ77" s="181"/>
      <c r="EK77" s="181"/>
      <c r="EL77" s="181"/>
      <c r="EM77" s="181"/>
      <c r="EN77" s="181"/>
      <c r="EO77" s="181"/>
      <c r="EP77" s="181"/>
      <c r="EQ77" s="181"/>
      <c r="ER77" s="181"/>
      <c r="ES77" s="181"/>
      <c r="ET77" s="181"/>
      <c r="EU77" s="181"/>
      <c r="EV77" s="181"/>
      <c r="EW77" s="181"/>
      <c r="EX77" s="181"/>
      <c r="EY77" s="181"/>
      <c r="EZ77" s="181"/>
      <c r="FA77" s="181"/>
      <c r="FB77" s="181"/>
      <c r="FC77" s="181"/>
      <c r="FD77" s="181"/>
      <c r="FE77" s="181"/>
      <c r="FF77" s="181"/>
      <c r="FG77" s="181"/>
      <c r="FH77" s="181"/>
      <c r="FI77" s="181"/>
      <c r="FJ77" s="181"/>
      <c r="FK77" s="181"/>
      <c r="FL77" s="181"/>
      <c r="FM77" s="181"/>
      <c r="FN77" s="181"/>
      <c r="FO77" s="181"/>
      <c r="FP77" s="181"/>
      <c r="FQ77" s="181"/>
      <c r="FR77" s="181"/>
      <c r="FS77" s="181"/>
      <c r="FT77" s="181"/>
      <c r="FU77" s="181"/>
      <c r="FV77" s="181"/>
      <c r="FW77" s="181"/>
      <c r="FX77" s="181"/>
      <c r="FY77" s="181"/>
      <c r="FZ77" s="181"/>
      <c r="GA77" s="181"/>
      <c r="GB77" s="181"/>
      <c r="GC77" s="181"/>
      <c r="GD77" s="181"/>
      <c r="GE77" s="181"/>
      <c r="GF77" s="181"/>
      <c r="GG77" s="181"/>
      <c r="GH77" s="181"/>
      <c r="GI77" s="181"/>
      <c r="GJ77" s="181"/>
      <c r="GK77" s="181"/>
      <c r="GL77" s="181"/>
      <c r="GM77" s="181"/>
      <c r="GN77" s="181"/>
      <c r="GO77" s="181"/>
      <c r="GP77" s="181"/>
      <c r="GQ77" s="181"/>
      <c r="GR77" s="181"/>
      <c r="GS77" s="181"/>
      <c r="GT77" s="181"/>
      <c r="GU77" s="181"/>
      <c r="GV77" s="181"/>
      <c r="GW77" s="181"/>
      <c r="GX77" s="181"/>
      <c r="GY77" s="181"/>
      <c r="GZ77" s="181"/>
      <c r="HA77" s="181"/>
      <c r="HB77" s="181"/>
      <c r="HC77" s="181"/>
      <c r="HD77" s="181"/>
      <c r="HE77" s="181"/>
      <c r="HF77" s="181"/>
      <c r="HG77" s="181"/>
      <c r="HH77" s="181"/>
      <c r="HI77" s="181"/>
      <c r="HJ77" s="181"/>
      <c r="HK77" s="181"/>
      <c r="HL77" s="181"/>
      <c r="HM77" s="181"/>
      <c r="HN77" s="181"/>
      <c r="HO77" s="181"/>
      <c r="HP77" s="181"/>
      <c r="HQ77" s="181"/>
      <c r="HR77" s="181"/>
      <c r="HS77" s="181"/>
      <c r="HT77" s="181"/>
      <c r="HU77" s="181"/>
      <c r="HV77" s="181"/>
      <c r="HW77" s="181"/>
      <c r="HX77" s="181"/>
      <c r="HY77" s="181"/>
      <c r="HZ77" s="181"/>
      <c r="IA77" s="181"/>
      <c r="IB77" s="181"/>
      <c r="IC77" s="181"/>
      <c r="ID77" s="181"/>
      <c r="IE77" s="181"/>
      <c r="IF77" s="181"/>
      <c r="IG77" s="181"/>
      <c r="IH77" s="181"/>
    </row>
    <row r="78" spans="1:242" s="182" customFormat="1" ht="105" customHeight="1">
      <c r="A78" s="869" t="s">
        <v>1793</v>
      </c>
      <c r="B78" s="869"/>
      <c r="C78" s="869"/>
      <c r="D78" s="869"/>
      <c r="E78" s="869"/>
      <c r="F78" s="869"/>
      <c r="G78" s="869"/>
      <c r="H78" s="869"/>
      <c r="I78" s="869"/>
      <c r="J78" s="869"/>
      <c r="K78" s="181"/>
      <c r="L78" s="181"/>
      <c r="M78" s="181"/>
      <c r="N78" s="181"/>
      <c r="O78" s="181"/>
      <c r="P78" s="181"/>
      <c r="Q78" s="181"/>
      <c r="R78" s="181"/>
      <c r="S78" s="181"/>
      <c r="T78" s="181"/>
      <c r="U78" s="181"/>
      <c r="V78" s="181"/>
      <c r="W78" s="181"/>
      <c r="X78" s="181"/>
      <c r="Y78" s="181"/>
      <c r="Z78" s="181"/>
      <c r="AA78" s="181"/>
      <c r="AB78" s="181"/>
      <c r="AC78" s="181"/>
      <c r="AD78" s="181"/>
      <c r="AE78" s="181"/>
      <c r="AF78" s="181"/>
      <c r="AG78" s="181"/>
      <c r="AH78" s="181"/>
      <c r="AI78" s="181"/>
      <c r="AJ78" s="181"/>
      <c r="AK78" s="181"/>
      <c r="AL78" s="181"/>
      <c r="AM78" s="181"/>
      <c r="AN78" s="181"/>
      <c r="AO78" s="181"/>
      <c r="AP78" s="181"/>
      <c r="AQ78" s="181"/>
      <c r="AR78" s="181"/>
      <c r="AS78" s="181"/>
      <c r="AT78" s="181"/>
      <c r="AU78" s="181"/>
      <c r="AV78" s="181"/>
      <c r="AW78" s="181"/>
      <c r="AX78" s="181"/>
      <c r="AY78" s="181"/>
      <c r="AZ78" s="181"/>
      <c r="BA78" s="181"/>
      <c r="BB78" s="181"/>
      <c r="BC78" s="181"/>
      <c r="BD78" s="181"/>
      <c r="BE78" s="181"/>
      <c r="BF78" s="181"/>
      <c r="BG78" s="181"/>
      <c r="BH78" s="181"/>
      <c r="BI78" s="181"/>
      <c r="BJ78" s="181"/>
      <c r="BK78" s="181"/>
      <c r="BL78" s="181"/>
      <c r="BM78" s="181"/>
      <c r="BN78" s="181"/>
      <c r="BO78" s="181"/>
      <c r="BP78" s="181"/>
      <c r="BQ78" s="181"/>
      <c r="BR78" s="181"/>
      <c r="BS78" s="181"/>
      <c r="BT78" s="181"/>
      <c r="BU78" s="181"/>
      <c r="BV78" s="181"/>
      <c r="BW78" s="181"/>
      <c r="BX78" s="181"/>
      <c r="BY78" s="181"/>
      <c r="BZ78" s="181"/>
      <c r="CA78" s="181"/>
      <c r="CB78" s="181"/>
      <c r="CC78" s="181"/>
      <c r="CD78" s="181"/>
      <c r="CE78" s="181"/>
      <c r="CF78" s="181"/>
      <c r="CG78" s="181"/>
      <c r="CH78" s="181"/>
      <c r="CI78" s="181"/>
      <c r="CJ78" s="181"/>
      <c r="CK78" s="181"/>
      <c r="CL78" s="181"/>
      <c r="CM78" s="181"/>
      <c r="CN78" s="181"/>
      <c r="CO78" s="181"/>
      <c r="CP78" s="181"/>
      <c r="CQ78" s="181"/>
      <c r="CR78" s="181"/>
      <c r="CS78" s="181"/>
      <c r="CT78" s="181"/>
      <c r="CU78" s="181"/>
      <c r="CV78" s="181"/>
      <c r="CW78" s="181"/>
      <c r="CX78" s="181"/>
      <c r="CY78" s="181"/>
      <c r="CZ78" s="181"/>
      <c r="DA78" s="181"/>
      <c r="DB78" s="181"/>
      <c r="DC78" s="181"/>
      <c r="DD78" s="181"/>
      <c r="DE78" s="181"/>
      <c r="DF78" s="181"/>
      <c r="DG78" s="181"/>
      <c r="DH78" s="181"/>
      <c r="DI78" s="181"/>
      <c r="DJ78" s="181"/>
      <c r="DK78" s="181"/>
      <c r="DL78" s="181"/>
      <c r="DM78" s="181"/>
      <c r="DN78" s="181"/>
      <c r="DO78" s="181"/>
      <c r="DP78" s="181"/>
      <c r="DQ78" s="181"/>
      <c r="DR78" s="181"/>
      <c r="DS78" s="181"/>
      <c r="DT78" s="181"/>
      <c r="DU78" s="181"/>
      <c r="DV78" s="181"/>
      <c r="DW78" s="181"/>
      <c r="DX78" s="181"/>
      <c r="DY78" s="181"/>
      <c r="DZ78" s="181"/>
      <c r="EA78" s="181"/>
      <c r="EB78" s="181"/>
      <c r="EC78" s="181"/>
      <c r="ED78" s="181"/>
      <c r="EE78" s="181"/>
      <c r="EF78" s="181"/>
      <c r="EG78" s="181"/>
      <c r="EH78" s="181"/>
      <c r="EI78" s="181"/>
      <c r="EJ78" s="181"/>
      <c r="EK78" s="181"/>
      <c r="EL78" s="181"/>
      <c r="EM78" s="181"/>
      <c r="EN78" s="181"/>
      <c r="EO78" s="181"/>
      <c r="EP78" s="181"/>
      <c r="EQ78" s="181"/>
      <c r="ER78" s="181"/>
      <c r="ES78" s="181"/>
      <c r="ET78" s="181"/>
      <c r="EU78" s="181"/>
      <c r="EV78" s="181"/>
      <c r="EW78" s="181"/>
      <c r="EX78" s="181"/>
      <c r="EY78" s="181"/>
      <c r="EZ78" s="181"/>
      <c r="FA78" s="181"/>
      <c r="FB78" s="181"/>
      <c r="FC78" s="181"/>
      <c r="FD78" s="181"/>
      <c r="FE78" s="181"/>
      <c r="FF78" s="181"/>
      <c r="FG78" s="181"/>
      <c r="FH78" s="181"/>
      <c r="FI78" s="181"/>
      <c r="FJ78" s="181"/>
      <c r="FK78" s="181"/>
      <c r="FL78" s="181"/>
      <c r="FM78" s="181"/>
      <c r="FN78" s="181"/>
      <c r="FO78" s="181"/>
      <c r="FP78" s="181"/>
      <c r="FQ78" s="181"/>
      <c r="FR78" s="181"/>
      <c r="FS78" s="181"/>
      <c r="FT78" s="181"/>
      <c r="FU78" s="181"/>
      <c r="FV78" s="181"/>
      <c r="FW78" s="181"/>
      <c r="FX78" s="181"/>
      <c r="FY78" s="181"/>
      <c r="FZ78" s="181"/>
      <c r="GA78" s="181"/>
      <c r="GB78" s="181"/>
      <c r="GC78" s="181"/>
      <c r="GD78" s="181"/>
      <c r="GE78" s="181"/>
      <c r="GF78" s="181"/>
      <c r="GG78" s="181"/>
      <c r="GH78" s="181"/>
      <c r="GI78" s="181"/>
      <c r="GJ78" s="181"/>
      <c r="GK78" s="181"/>
      <c r="GL78" s="181"/>
      <c r="GM78" s="181"/>
      <c r="GN78" s="181"/>
      <c r="GO78" s="181"/>
      <c r="GP78" s="181"/>
      <c r="GQ78" s="181"/>
      <c r="GR78" s="181"/>
      <c r="GS78" s="181"/>
      <c r="GT78" s="181"/>
      <c r="GU78" s="181"/>
      <c r="GV78" s="181"/>
      <c r="GW78" s="181"/>
      <c r="GX78" s="181"/>
      <c r="GY78" s="181"/>
      <c r="GZ78" s="181"/>
      <c r="HA78" s="181"/>
      <c r="HB78" s="181"/>
      <c r="HC78" s="181"/>
      <c r="HD78" s="181"/>
      <c r="HE78" s="181"/>
      <c r="HF78" s="181"/>
      <c r="HG78" s="181"/>
      <c r="HH78" s="181"/>
      <c r="HI78" s="181"/>
      <c r="HJ78" s="181"/>
      <c r="HK78" s="181"/>
      <c r="HL78" s="181"/>
      <c r="HM78" s="181"/>
      <c r="HN78" s="181"/>
      <c r="HO78" s="181"/>
      <c r="HP78" s="181"/>
      <c r="HQ78" s="181"/>
      <c r="HR78" s="181"/>
      <c r="HS78" s="181"/>
      <c r="HT78" s="181"/>
      <c r="HU78" s="181"/>
      <c r="HV78" s="181"/>
      <c r="HW78" s="181"/>
      <c r="HX78" s="181"/>
      <c r="HY78" s="181"/>
      <c r="HZ78" s="181"/>
      <c r="IA78" s="181"/>
      <c r="IB78" s="181"/>
      <c r="IC78" s="181"/>
      <c r="ID78" s="181"/>
      <c r="IE78" s="181"/>
      <c r="IF78" s="181"/>
      <c r="IG78" s="181"/>
      <c r="IH78" s="181"/>
    </row>
    <row r="79" spans="1:242" s="182" customFormat="1" ht="16.5" customHeight="1">
      <c r="A79" s="209"/>
      <c r="B79" s="209"/>
      <c r="C79" s="209"/>
      <c r="D79" s="209"/>
      <c r="E79" s="14"/>
      <c r="F79" s="14"/>
      <c r="G79" s="14"/>
      <c r="H79" s="14"/>
      <c r="I79" s="14"/>
      <c r="J79" s="14"/>
      <c r="K79" s="181"/>
      <c r="L79" s="181"/>
      <c r="M79" s="181"/>
      <c r="N79" s="181"/>
      <c r="O79" s="181"/>
      <c r="P79" s="181"/>
      <c r="Q79" s="181"/>
      <c r="R79" s="181"/>
      <c r="S79" s="181"/>
      <c r="T79" s="181"/>
      <c r="U79" s="181"/>
      <c r="V79" s="181"/>
      <c r="W79" s="181"/>
      <c r="X79" s="181"/>
      <c r="Y79" s="181"/>
      <c r="Z79" s="181"/>
      <c r="AA79" s="181"/>
      <c r="AB79" s="181"/>
      <c r="AC79" s="181"/>
      <c r="AD79" s="181"/>
      <c r="AE79" s="181"/>
      <c r="AF79" s="181"/>
      <c r="AG79" s="181"/>
      <c r="AH79" s="181"/>
      <c r="AI79" s="181"/>
      <c r="AJ79" s="181"/>
      <c r="AK79" s="181"/>
      <c r="AL79" s="181"/>
      <c r="AM79" s="181"/>
      <c r="AN79" s="181"/>
      <c r="AO79" s="181"/>
      <c r="AP79" s="181"/>
      <c r="AQ79" s="181"/>
      <c r="AR79" s="181"/>
      <c r="AS79" s="181"/>
      <c r="AT79" s="181"/>
      <c r="AU79" s="181"/>
      <c r="AV79" s="181"/>
      <c r="AW79" s="181"/>
      <c r="AX79" s="181"/>
      <c r="AY79" s="181"/>
      <c r="AZ79" s="181"/>
      <c r="BA79" s="181"/>
      <c r="BB79" s="181"/>
      <c r="BC79" s="181"/>
      <c r="BD79" s="181"/>
      <c r="BE79" s="181"/>
      <c r="BF79" s="181"/>
      <c r="BG79" s="181"/>
      <c r="BH79" s="181"/>
      <c r="BI79" s="181"/>
      <c r="BJ79" s="181"/>
      <c r="BK79" s="181"/>
      <c r="BL79" s="181"/>
      <c r="BM79" s="181"/>
      <c r="BN79" s="181"/>
      <c r="BO79" s="181"/>
      <c r="BP79" s="181"/>
      <c r="BQ79" s="181"/>
      <c r="BR79" s="181"/>
      <c r="BS79" s="181"/>
      <c r="BT79" s="181"/>
      <c r="BU79" s="181"/>
      <c r="BV79" s="181"/>
      <c r="BW79" s="181"/>
      <c r="BX79" s="181"/>
      <c r="BY79" s="181"/>
      <c r="BZ79" s="181"/>
      <c r="CA79" s="181"/>
      <c r="CB79" s="181"/>
      <c r="CC79" s="181"/>
      <c r="CD79" s="181"/>
      <c r="CE79" s="181"/>
      <c r="CF79" s="181"/>
      <c r="CG79" s="181"/>
      <c r="CH79" s="181"/>
      <c r="CI79" s="181"/>
      <c r="CJ79" s="181"/>
      <c r="CK79" s="181"/>
      <c r="CL79" s="181"/>
      <c r="CM79" s="181"/>
      <c r="CN79" s="181"/>
      <c r="CO79" s="181"/>
      <c r="CP79" s="181"/>
      <c r="CQ79" s="181"/>
      <c r="CR79" s="181"/>
      <c r="CS79" s="181"/>
      <c r="CT79" s="181"/>
      <c r="CU79" s="181"/>
      <c r="CV79" s="181"/>
      <c r="CW79" s="181"/>
      <c r="CX79" s="181"/>
      <c r="CY79" s="181"/>
      <c r="CZ79" s="181"/>
      <c r="DA79" s="181"/>
      <c r="DB79" s="181"/>
      <c r="DC79" s="181"/>
      <c r="DD79" s="181"/>
      <c r="DE79" s="181"/>
      <c r="DF79" s="181"/>
      <c r="DG79" s="181"/>
      <c r="DH79" s="181"/>
      <c r="DI79" s="181"/>
      <c r="DJ79" s="181"/>
      <c r="DK79" s="181"/>
      <c r="DL79" s="181"/>
      <c r="DM79" s="181"/>
      <c r="DN79" s="181"/>
      <c r="DO79" s="181"/>
      <c r="DP79" s="181"/>
      <c r="DQ79" s="181"/>
      <c r="DR79" s="181"/>
      <c r="DS79" s="181"/>
      <c r="DT79" s="181"/>
      <c r="DU79" s="181"/>
      <c r="DV79" s="181"/>
      <c r="DW79" s="181"/>
      <c r="DX79" s="181"/>
      <c r="DY79" s="181"/>
      <c r="DZ79" s="181"/>
      <c r="EA79" s="181"/>
      <c r="EB79" s="181"/>
      <c r="EC79" s="181"/>
      <c r="ED79" s="181"/>
      <c r="EE79" s="181"/>
      <c r="EF79" s="181"/>
      <c r="EG79" s="181"/>
      <c r="EH79" s="181"/>
      <c r="EI79" s="181"/>
      <c r="EJ79" s="181"/>
      <c r="EK79" s="181"/>
      <c r="EL79" s="181"/>
      <c r="EM79" s="181"/>
      <c r="EN79" s="181"/>
      <c r="EO79" s="181"/>
      <c r="EP79" s="181"/>
      <c r="EQ79" s="181"/>
      <c r="ER79" s="181"/>
      <c r="ES79" s="181"/>
      <c r="ET79" s="181"/>
      <c r="EU79" s="181"/>
      <c r="EV79" s="181"/>
      <c r="EW79" s="181"/>
      <c r="EX79" s="181"/>
      <c r="EY79" s="181"/>
      <c r="EZ79" s="181"/>
      <c r="FA79" s="181"/>
      <c r="FB79" s="181"/>
      <c r="FC79" s="181"/>
      <c r="FD79" s="181"/>
      <c r="FE79" s="181"/>
      <c r="FF79" s="181"/>
      <c r="FG79" s="181"/>
      <c r="FH79" s="181"/>
      <c r="FI79" s="181"/>
      <c r="FJ79" s="181"/>
      <c r="FK79" s="181"/>
      <c r="FL79" s="181"/>
      <c r="FM79" s="181"/>
      <c r="FN79" s="181"/>
      <c r="FO79" s="181"/>
      <c r="FP79" s="181"/>
      <c r="FQ79" s="181"/>
      <c r="FR79" s="181"/>
      <c r="FS79" s="181"/>
      <c r="FT79" s="181"/>
      <c r="FU79" s="181"/>
      <c r="FV79" s="181"/>
      <c r="FW79" s="181"/>
      <c r="FX79" s="181"/>
      <c r="FY79" s="181"/>
      <c r="FZ79" s="181"/>
      <c r="GA79" s="181"/>
      <c r="GB79" s="181"/>
      <c r="GC79" s="181"/>
      <c r="GD79" s="181"/>
      <c r="GE79" s="181"/>
      <c r="GF79" s="181"/>
      <c r="GG79" s="181"/>
      <c r="GH79" s="181"/>
      <c r="GI79" s="181"/>
      <c r="GJ79" s="181"/>
      <c r="GK79" s="181"/>
      <c r="GL79" s="181"/>
      <c r="GM79" s="181"/>
      <c r="GN79" s="181"/>
      <c r="GO79" s="181"/>
      <c r="GP79" s="181"/>
      <c r="GQ79" s="181"/>
      <c r="GR79" s="181"/>
      <c r="GS79" s="181"/>
      <c r="GT79" s="181"/>
      <c r="GU79" s="181"/>
      <c r="GV79" s="181"/>
      <c r="GW79" s="181"/>
      <c r="GX79" s="181"/>
      <c r="GY79" s="181"/>
      <c r="GZ79" s="181"/>
      <c r="HA79" s="181"/>
      <c r="HB79" s="181"/>
      <c r="HC79" s="181"/>
      <c r="HD79" s="181"/>
      <c r="HE79" s="181"/>
      <c r="HF79" s="181"/>
      <c r="HG79" s="181"/>
      <c r="HH79" s="181"/>
      <c r="HI79" s="181"/>
      <c r="HJ79" s="181"/>
      <c r="HK79" s="181"/>
      <c r="HL79" s="181"/>
      <c r="HM79" s="181"/>
      <c r="HN79" s="181"/>
      <c r="HO79" s="181"/>
      <c r="HP79" s="181"/>
      <c r="HQ79" s="181"/>
      <c r="HR79" s="181"/>
      <c r="HS79" s="181"/>
      <c r="HT79" s="181"/>
      <c r="HU79" s="181"/>
      <c r="HV79" s="181"/>
      <c r="HW79" s="181"/>
      <c r="HX79" s="181"/>
      <c r="HY79" s="181"/>
      <c r="HZ79" s="181"/>
      <c r="IA79" s="181"/>
      <c r="IB79" s="181"/>
      <c r="IC79" s="181"/>
      <c r="ID79" s="181"/>
      <c r="IE79" s="181"/>
      <c r="IF79" s="181"/>
      <c r="IG79" s="181"/>
      <c r="IH79" s="181"/>
    </row>
    <row r="80" spans="1:242" s="182" customFormat="1" ht="69.95" customHeight="1">
      <c r="A80" s="869" t="s">
        <v>1794</v>
      </c>
      <c r="B80" s="869"/>
      <c r="C80" s="869"/>
      <c r="D80" s="869"/>
      <c r="E80" s="869"/>
      <c r="F80" s="869"/>
      <c r="G80" s="869"/>
      <c r="H80" s="869"/>
      <c r="I80" s="869"/>
      <c r="J80" s="869"/>
      <c r="K80" s="181"/>
      <c r="L80" s="181"/>
      <c r="M80" s="181"/>
      <c r="N80" s="181"/>
      <c r="O80" s="181"/>
      <c r="P80" s="181"/>
      <c r="Q80" s="181"/>
      <c r="R80" s="181"/>
      <c r="S80" s="181"/>
      <c r="T80" s="181"/>
      <c r="U80" s="181"/>
      <c r="V80" s="181"/>
      <c r="W80" s="181"/>
      <c r="X80" s="181"/>
      <c r="Y80" s="181"/>
      <c r="Z80" s="181"/>
      <c r="AA80" s="181"/>
      <c r="AB80" s="181"/>
      <c r="AC80" s="181"/>
      <c r="AD80" s="181"/>
      <c r="AE80" s="181"/>
      <c r="AF80" s="181"/>
      <c r="AG80" s="181"/>
      <c r="AH80" s="181"/>
      <c r="AI80" s="181"/>
      <c r="AJ80" s="181"/>
      <c r="AK80" s="181"/>
      <c r="AL80" s="181"/>
      <c r="AM80" s="181"/>
      <c r="AN80" s="181"/>
      <c r="AO80" s="181"/>
      <c r="AP80" s="181"/>
      <c r="AQ80" s="181"/>
      <c r="AR80" s="181"/>
      <c r="AS80" s="181"/>
      <c r="AT80" s="181"/>
      <c r="AU80" s="181"/>
      <c r="AV80" s="181"/>
      <c r="AW80" s="181"/>
      <c r="AX80" s="181"/>
      <c r="AY80" s="181"/>
      <c r="AZ80" s="181"/>
      <c r="BA80" s="181"/>
      <c r="BB80" s="181"/>
      <c r="BC80" s="181"/>
      <c r="BD80" s="181"/>
      <c r="BE80" s="181"/>
      <c r="BF80" s="181"/>
      <c r="BG80" s="181"/>
      <c r="BH80" s="181"/>
      <c r="BI80" s="181"/>
      <c r="BJ80" s="181"/>
      <c r="BK80" s="181"/>
      <c r="BL80" s="181"/>
      <c r="BM80" s="181"/>
      <c r="BN80" s="181"/>
      <c r="BO80" s="181"/>
      <c r="BP80" s="181"/>
      <c r="BQ80" s="181"/>
      <c r="BR80" s="181"/>
      <c r="BS80" s="181"/>
      <c r="BT80" s="181"/>
      <c r="BU80" s="181"/>
      <c r="BV80" s="181"/>
      <c r="BW80" s="181"/>
      <c r="BX80" s="181"/>
      <c r="BY80" s="181"/>
      <c r="BZ80" s="181"/>
      <c r="CA80" s="181"/>
      <c r="CB80" s="181"/>
      <c r="CC80" s="181"/>
      <c r="CD80" s="181"/>
      <c r="CE80" s="181"/>
      <c r="CF80" s="181"/>
      <c r="CG80" s="181"/>
      <c r="CH80" s="181"/>
      <c r="CI80" s="181"/>
      <c r="CJ80" s="181"/>
      <c r="CK80" s="181"/>
      <c r="CL80" s="181"/>
      <c r="CM80" s="181"/>
      <c r="CN80" s="181"/>
      <c r="CO80" s="181"/>
      <c r="CP80" s="181"/>
      <c r="CQ80" s="181"/>
      <c r="CR80" s="181"/>
      <c r="CS80" s="181"/>
      <c r="CT80" s="181"/>
      <c r="CU80" s="181"/>
      <c r="CV80" s="181"/>
      <c r="CW80" s="181"/>
      <c r="CX80" s="181"/>
      <c r="CY80" s="181"/>
      <c r="CZ80" s="181"/>
      <c r="DA80" s="181"/>
      <c r="DB80" s="181"/>
      <c r="DC80" s="181"/>
      <c r="DD80" s="181"/>
      <c r="DE80" s="181"/>
      <c r="DF80" s="181"/>
      <c r="DG80" s="181"/>
      <c r="DH80" s="181"/>
      <c r="DI80" s="181"/>
      <c r="DJ80" s="181"/>
      <c r="DK80" s="181"/>
      <c r="DL80" s="181"/>
      <c r="DM80" s="181"/>
      <c r="DN80" s="181"/>
      <c r="DO80" s="181"/>
      <c r="DP80" s="181"/>
      <c r="DQ80" s="181"/>
      <c r="DR80" s="181"/>
      <c r="DS80" s="181"/>
      <c r="DT80" s="181"/>
      <c r="DU80" s="181"/>
      <c r="DV80" s="181"/>
      <c r="DW80" s="181"/>
      <c r="DX80" s="181"/>
      <c r="DY80" s="181"/>
      <c r="DZ80" s="181"/>
      <c r="EA80" s="181"/>
      <c r="EB80" s="181"/>
      <c r="EC80" s="181"/>
      <c r="ED80" s="181"/>
      <c r="EE80" s="181"/>
      <c r="EF80" s="181"/>
      <c r="EG80" s="181"/>
      <c r="EH80" s="181"/>
      <c r="EI80" s="181"/>
      <c r="EJ80" s="181"/>
      <c r="EK80" s="181"/>
      <c r="EL80" s="181"/>
      <c r="EM80" s="181"/>
      <c r="EN80" s="181"/>
      <c r="EO80" s="181"/>
      <c r="EP80" s="181"/>
      <c r="EQ80" s="181"/>
      <c r="ER80" s="181"/>
      <c r="ES80" s="181"/>
      <c r="ET80" s="181"/>
      <c r="EU80" s="181"/>
      <c r="EV80" s="181"/>
      <c r="EW80" s="181"/>
      <c r="EX80" s="181"/>
      <c r="EY80" s="181"/>
      <c r="EZ80" s="181"/>
      <c r="FA80" s="181"/>
      <c r="FB80" s="181"/>
      <c r="FC80" s="181"/>
      <c r="FD80" s="181"/>
      <c r="FE80" s="181"/>
      <c r="FF80" s="181"/>
      <c r="FG80" s="181"/>
      <c r="FH80" s="181"/>
      <c r="FI80" s="181"/>
      <c r="FJ80" s="181"/>
      <c r="FK80" s="181"/>
      <c r="FL80" s="181"/>
      <c r="FM80" s="181"/>
      <c r="FN80" s="181"/>
      <c r="FO80" s="181"/>
      <c r="FP80" s="181"/>
      <c r="FQ80" s="181"/>
      <c r="FR80" s="181"/>
      <c r="FS80" s="181"/>
      <c r="FT80" s="181"/>
      <c r="FU80" s="181"/>
      <c r="FV80" s="181"/>
      <c r="FW80" s="181"/>
      <c r="FX80" s="181"/>
      <c r="FY80" s="181"/>
      <c r="FZ80" s="181"/>
      <c r="GA80" s="181"/>
      <c r="GB80" s="181"/>
      <c r="GC80" s="181"/>
      <c r="GD80" s="181"/>
      <c r="GE80" s="181"/>
      <c r="GF80" s="181"/>
      <c r="GG80" s="181"/>
      <c r="GH80" s="181"/>
      <c r="GI80" s="181"/>
      <c r="GJ80" s="181"/>
      <c r="GK80" s="181"/>
      <c r="GL80" s="181"/>
      <c r="GM80" s="181"/>
      <c r="GN80" s="181"/>
      <c r="GO80" s="181"/>
      <c r="GP80" s="181"/>
      <c r="GQ80" s="181"/>
      <c r="GR80" s="181"/>
      <c r="GS80" s="181"/>
      <c r="GT80" s="181"/>
      <c r="GU80" s="181"/>
      <c r="GV80" s="181"/>
      <c r="GW80" s="181"/>
      <c r="GX80" s="181"/>
      <c r="GY80" s="181"/>
      <c r="GZ80" s="181"/>
      <c r="HA80" s="181"/>
      <c r="HB80" s="181"/>
      <c r="HC80" s="181"/>
      <c r="HD80" s="181"/>
      <c r="HE80" s="181"/>
      <c r="HF80" s="181"/>
      <c r="HG80" s="181"/>
      <c r="HH80" s="181"/>
      <c r="HI80" s="181"/>
      <c r="HJ80" s="181"/>
      <c r="HK80" s="181"/>
      <c r="HL80" s="181"/>
      <c r="HM80" s="181"/>
      <c r="HN80" s="181"/>
      <c r="HO80" s="181"/>
      <c r="HP80" s="181"/>
      <c r="HQ80" s="181"/>
      <c r="HR80" s="181"/>
      <c r="HS80" s="181"/>
      <c r="HT80" s="181"/>
      <c r="HU80" s="181"/>
      <c r="HV80" s="181"/>
      <c r="HW80" s="181"/>
      <c r="HX80" s="181"/>
      <c r="HY80" s="181"/>
      <c r="HZ80" s="181"/>
      <c r="IA80" s="181"/>
      <c r="IB80" s="181"/>
      <c r="IC80" s="181"/>
      <c r="ID80" s="181"/>
      <c r="IE80" s="181"/>
      <c r="IF80" s="181"/>
      <c r="IG80" s="181"/>
      <c r="IH80" s="181"/>
    </row>
    <row r="81" spans="1:242" s="182" customFormat="1" ht="16.5" customHeight="1">
      <c r="A81" s="209"/>
      <c r="B81" s="209"/>
      <c r="C81" s="209"/>
      <c r="D81" s="209"/>
      <c r="E81" s="14"/>
      <c r="F81" s="14"/>
      <c r="G81" s="14"/>
      <c r="H81" s="14"/>
      <c r="I81" s="14"/>
      <c r="J81" s="14"/>
      <c r="K81" s="181"/>
      <c r="L81" s="181"/>
      <c r="M81" s="181"/>
      <c r="N81" s="181"/>
      <c r="O81" s="181"/>
      <c r="P81" s="181"/>
      <c r="Q81" s="181"/>
      <c r="R81" s="181"/>
      <c r="S81" s="181"/>
      <c r="T81" s="181"/>
      <c r="U81" s="181"/>
      <c r="V81" s="181"/>
      <c r="W81" s="181"/>
      <c r="X81" s="181"/>
      <c r="Y81" s="181"/>
      <c r="Z81" s="181"/>
      <c r="AA81" s="181"/>
      <c r="AB81" s="181"/>
      <c r="AC81" s="181"/>
      <c r="AD81" s="181"/>
      <c r="AE81" s="181"/>
      <c r="AF81" s="181"/>
      <c r="AG81" s="181"/>
      <c r="AH81" s="181"/>
      <c r="AI81" s="181"/>
      <c r="AJ81" s="181"/>
      <c r="AK81" s="181"/>
      <c r="AL81" s="181"/>
      <c r="AM81" s="181"/>
      <c r="AN81" s="181"/>
      <c r="AO81" s="181"/>
      <c r="AP81" s="181"/>
      <c r="AQ81" s="181"/>
      <c r="AR81" s="181"/>
      <c r="AS81" s="181"/>
      <c r="AT81" s="181"/>
      <c r="AU81" s="181"/>
      <c r="AV81" s="181"/>
      <c r="AW81" s="181"/>
      <c r="AX81" s="181"/>
      <c r="AY81" s="181"/>
      <c r="AZ81" s="181"/>
      <c r="BA81" s="181"/>
      <c r="BB81" s="181"/>
      <c r="BC81" s="181"/>
      <c r="BD81" s="181"/>
      <c r="BE81" s="181"/>
      <c r="BF81" s="181"/>
      <c r="BG81" s="181"/>
      <c r="BH81" s="181"/>
      <c r="BI81" s="181"/>
      <c r="BJ81" s="181"/>
      <c r="BK81" s="181"/>
      <c r="BL81" s="181"/>
      <c r="BM81" s="181"/>
      <c r="BN81" s="181"/>
      <c r="BO81" s="181"/>
      <c r="BP81" s="181"/>
      <c r="BQ81" s="181"/>
      <c r="BR81" s="181"/>
      <c r="BS81" s="181"/>
      <c r="BT81" s="181"/>
      <c r="BU81" s="181"/>
      <c r="BV81" s="181"/>
      <c r="BW81" s="181"/>
      <c r="BX81" s="181"/>
      <c r="BY81" s="181"/>
      <c r="BZ81" s="181"/>
      <c r="CA81" s="181"/>
      <c r="CB81" s="181"/>
      <c r="CC81" s="181"/>
      <c r="CD81" s="181"/>
      <c r="CE81" s="181"/>
      <c r="CF81" s="181"/>
      <c r="CG81" s="181"/>
      <c r="CH81" s="181"/>
      <c r="CI81" s="181"/>
      <c r="CJ81" s="181"/>
      <c r="CK81" s="181"/>
      <c r="CL81" s="181"/>
      <c r="CM81" s="181"/>
      <c r="CN81" s="181"/>
      <c r="CO81" s="181"/>
      <c r="CP81" s="181"/>
      <c r="CQ81" s="181"/>
      <c r="CR81" s="181"/>
      <c r="CS81" s="181"/>
      <c r="CT81" s="181"/>
      <c r="CU81" s="181"/>
      <c r="CV81" s="181"/>
      <c r="CW81" s="181"/>
      <c r="CX81" s="181"/>
      <c r="CY81" s="181"/>
      <c r="CZ81" s="181"/>
      <c r="DA81" s="181"/>
      <c r="DB81" s="181"/>
      <c r="DC81" s="181"/>
      <c r="DD81" s="181"/>
      <c r="DE81" s="181"/>
      <c r="DF81" s="181"/>
      <c r="DG81" s="181"/>
      <c r="DH81" s="181"/>
      <c r="DI81" s="181"/>
      <c r="DJ81" s="181"/>
      <c r="DK81" s="181"/>
      <c r="DL81" s="181"/>
      <c r="DM81" s="181"/>
      <c r="DN81" s="181"/>
      <c r="DO81" s="181"/>
      <c r="DP81" s="181"/>
      <c r="DQ81" s="181"/>
      <c r="DR81" s="181"/>
      <c r="DS81" s="181"/>
      <c r="DT81" s="181"/>
      <c r="DU81" s="181"/>
      <c r="DV81" s="181"/>
      <c r="DW81" s="181"/>
      <c r="DX81" s="181"/>
      <c r="DY81" s="181"/>
      <c r="DZ81" s="181"/>
      <c r="EA81" s="181"/>
      <c r="EB81" s="181"/>
      <c r="EC81" s="181"/>
      <c r="ED81" s="181"/>
      <c r="EE81" s="181"/>
      <c r="EF81" s="181"/>
      <c r="EG81" s="181"/>
      <c r="EH81" s="181"/>
      <c r="EI81" s="181"/>
      <c r="EJ81" s="181"/>
      <c r="EK81" s="181"/>
      <c r="EL81" s="181"/>
      <c r="EM81" s="181"/>
      <c r="EN81" s="181"/>
      <c r="EO81" s="181"/>
      <c r="EP81" s="181"/>
      <c r="EQ81" s="181"/>
      <c r="ER81" s="181"/>
      <c r="ES81" s="181"/>
      <c r="ET81" s="181"/>
      <c r="EU81" s="181"/>
      <c r="EV81" s="181"/>
      <c r="EW81" s="181"/>
      <c r="EX81" s="181"/>
      <c r="EY81" s="181"/>
      <c r="EZ81" s="181"/>
      <c r="FA81" s="181"/>
      <c r="FB81" s="181"/>
      <c r="FC81" s="181"/>
      <c r="FD81" s="181"/>
      <c r="FE81" s="181"/>
      <c r="FF81" s="181"/>
      <c r="FG81" s="181"/>
      <c r="FH81" s="181"/>
      <c r="FI81" s="181"/>
      <c r="FJ81" s="181"/>
      <c r="FK81" s="181"/>
      <c r="FL81" s="181"/>
      <c r="FM81" s="181"/>
      <c r="FN81" s="181"/>
      <c r="FO81" s="181"/>
      <c r="FP81" s="181"/>
      <c r="FQ81" s="181"/>
      <c r="FR81" s="181"/>
      <c r="FS81" s="181"/>
      <c r="FT81" s="181"/>
      <c r="FU81" s="181"/>
      <c r="FV81" s="181"/>
      <c r="FW81" s="181"/>
      <c r="FX81" s="181"/>
      <c r="FY81" s="181"/>
      <c r="FZ81" s="181"/>
      <c r="GA81" s="181"/>
      <c r="GB81" s="181"/>
      <c r="GC81" s="181"/>
      <c r="GD81" s="181"/>
      <c r="GE81" s="181"/>
      <c r="GF81" s="181"/>
      <c r="GG81" s="181"/>
      <c r="GH81" s="181"/>
      <c r="GI81" s="181"/>
      <c r="GJ81" s="181"/>
      <c r="GK81" s="181"/>
      <c r="GL81" s="181"/>
      <c r="GM81" s="181"/>
      <c r="GN81" s="181"/>
      <c r="GO81" s="181"/>
      <c r="GP81" s="181"/>
      <c r="GQ81" s="181"/>
      <c r="GR81" s="181"/>
      <c r="GS81" s="181"/>
      <c r="GT81" s="181"/>
      <c r="GU81" s="181"/>
      <c r="GV81" s="181"/>
      <c r="GW81" s="181"/>
      <c r="GX81" s="181"/>
      <c r="GY81" s="181"/>
      <c r="GZ81" s="181"/>
      <c r="HA81" s="181"/>
      <c r="HB81" s="181"/>
      <c r="HC81" s="181"/>
      <c r="HD81" s="181"/>
      <c r="HE81" s="181"/>
      <c r="HF81" s="181"/>
      <c r="HG81" s="181"/>
      <c r="HH81" s="181"/>
      <c r="HI81" s="181"/>
      <c r="HJ81" s="181"/>
      <c r="HK81" s="181"/>
      <c r="HL81" s="181"/>
      <c r="HM81" s="181"/>
      <c r="HN81" s="181"/>
      <c r="HO81" s="181"/>
      <c r="HP81" s="181"/>
      <c r="HQ81" s="181"/>
      <c r="HR81" s="181"/>
      <c r="HS81" s="181"/>
      <c r="HT81" s="181"/>
      <c r="HU81" s="181"/>
      <c r="HV81" s="181"/>
      <c r="HW81" s="181"/>
      <c r="HX81" s="181"/>
      <c r="HY81" s="181"/>
      <c r="HZ81" s="181"/>
      <c r="IA81" s="181"/>
      <c r="IB81" s="181"/>
      <c r="IC81" s="181"/>
      <c r="ID81" s="181"/>
      <c r="IE81" s="181"/>
      <c r="IF81" s="181"/>
      <c r="IG81" s="181"/>
      <c r="IH81" s="181"/>
    </row>
    <row r="82" spans="1:242" s="182" customFormat="1" ht="16.5" customHeight="1">
      <c r="A82" s="135" t="s">
        <v>523</v>
      </c>
      <c r="B82" s="135"/>
      <c r="C82" s="135"/>
      <c r="D82" s="135"/>
      <c r="E82" s="14"/>
      <c r="F82" s="14"/>
      <c r="G82" s="14"/>
      <c r="H82" s="14"/>
      <c r="I82" s="14"/>
      <c r="J82" s="14"/>
      <c r="K82" s="181"/>
      <c r="L82" s="181"/>
      <c r="M82" s="181"/>
      <c r="N82" s="181"/>
      <c r="O82" s="181"/>
      <c r="P82" s="181"/>
      <c r="Q82" s="181"/>
      <c r="R82" s="181"/>
      <c r="S82" s="181"/>
      <c r="T82" s="181"/>
      <c r="U82" s="181"/>
      <c r="V82" s="181"/>
      <c r="W82" s="181"/>
      <c r="X82" s="181"/>
      <c r="Y82" s="181"/>
      <c r="Z82" s="181"/>
      <c r="AA82" s="181"/>
      <c r="AB82" s="181"/>
      <c r="AC82" s="181"/>
      <c r="AD82" s="181"/>
      <c r="AE82" s="181"/>
      <c r="AF82" s="181"/>
      <c r="AG82" s="181"/>
      <c r="AH82" s="181"/>
      <c r="AI82" s="181"/>
      <c r="AJ82" s="181"/>
      <c r="AK82" s="181"/>
      <c r="AL82" s="181"/>
      <c r="AM82" s="181"/>
      <c r="AN82" s="181"/>
      <c r="AO82" s="181"/>
      <c r="AP82" s="181"/>
      <c r="AQ82" s="181"/>
      <c r="AR82" s="181"/>
      <c r="AS82" s="181"/>
      <c r="AT82" s="181"/>
      <c r="AU82" s="181"/>
      <c r="AV82" s="181"/>
      <c r="AW82" s="181"/>
      <c r="AX82" s="181"/>
      <c r="AY82" s="181"/>
      <c r="AZ82" s="181"/>
      <c r="BA82" s="181"/>
      <c r="BB82" s="181"/>
      <c r="BC82" s="181"/>
      <c r="BD82" s="181"/>
      <c r="BE82" s="181"/>
      <c r="BF82" s="181"/>
      <c r="BG82" s="181"/>
      <c r="BH82" s="181"/>
      <c r="BI82" s="181"/>
      <c r="BJ82" s="181"/>
      <c r="BK82" s="181"/>
      <c r="BL82" s="181"/>
      <c r="BM82" s="181"/>
      <c r="BN82" s="181"/>
      <c r="BO82" s="181"/>
      <c r="BP82" s="181"/>
      <c r="BQ82" s="181"/>
      <c r="BR82" s="181"/>
      <c r="BS82" s="181"/>
      <c r="BT82" s="181"/>
      <c r="BU82" s="181"/>
      <c r="BV82" s="181"/>
      <c r="BW82" s="181"/>
      <c r="BX82" s="181"/>
      <c r="BY82" s="181"/>
      <c r="BZ82" s="181"/>
      <c r="CA82" s="181"/>
      <c r="CB82" s="181"/>
      <c r="CC82" s="181"/>
      <c r="CD82" s="181"/>
      <c r="CE82" s="181"/>
      <c r="CF82" s="181"/>
      <c r="CG82" s="181"/>
      <c r="CH82" s="181"/>
      <c r="CI82" s="181"/>
      <c r="CJ82" s="181"/>
      <c r="CK82" s="181"/>
      <c r="CL82" s="181"/>
      <c r="CM82" s="181"/>
      <c r="CN82" s="181"/>
      <c r="CO82" s="181"/>
      <c r="CP82" s="181"/>
      <c r="CQ82" s="181"/>
      <c r="CR82" s="181"/>
      <c r="CS82" s="181"/>
      <c r="CT82" s="181"/>
      <c r="CU82" s="181"/>
      <c r="CV82" s="181"/>
      <c r="CW82" s="181"/>
      <c r="CX82" s="181"/>
      <c r="CY82" s="181"/>
      <c r="CZ82" s="181"/>
      <c r="DA82" s="181"/>
      <c r="DB82" s="181"/>
      <c r="DC82" s="181"/>
      <c r="DD82" s="181"/>
      <c r="DE82" s="181"/>
      <c r="DF82" s="181"/>
      <c r="DG82" s="181"/>
      <c r="DH82" s="181"/>
      <c r="DI82" s="181"/>
      <c r="DJ82" s="181"/>
      <c r="DK82" s="181"/>
      <c r="DL82" s="181"/>
      <c r="DM82" s="181"/>
      <c r="DN82" s="181"/>
      <c r="DO82" s="181"/>
      <c r="DP82" s="181"/>
      <c r="DQ82" s="181"/>
      <c r="DR82" s="181"/>
      <c r="DS82" s="181"/>
      <c r="DT82" s="181"/>
      <c r="DU82" s="181"/>
      <c r="DV82" s="181"/>
      <c r="DW82" s="181"/>
      <c r="DX82" s="181"/>
      <c r="DY82" s="181"/>
      <c r="DZ82" s="181"/>
      <c r="EA82" s="181"/>
      <c r="EB82" s="181"/>
      <c r="EC82" s="181"/>
      <c r="ED82" s="181"/>
      <c r="EE82" s="181"/>
      <c r="EF82" s="181"/>
      <c r="EG82" s="181"/>
      <c r="EH82" s="181"/>
      <c r="EI82" s="181"/>
      <c r="EJ82" s="181"/>
      <c r="EK82" s="181"/>
      <c r="EL82" s="181"/>
      <c r="EM82" s="181"/>
      <c r="EN82" s="181"/>
      <c r="EO82" s="181"/>
      <c r="EP82" s="181"/>
      <c r="EQ82" s="181"/>
      <c r="ER82" s="181"/>
      <c r="ES82" s="181"/>
      <c r="ET82" s="181"/>
      <c r="EU82" s="181"/>
      <c r="EV82" s="181"/>
      <c r="EW82" s="181"/>
      <c r="EX82" s="181"/>
      <c r="EY82" s="181"/>
      <c r="EZ82" s="181"/>
      <c r="FA82" s="181"/>
      <c r="FB82" s="181"/>
      <c r="FC82" s="181"/>
      <c r="FD82" s="181"/>
      <c r="FE82" s="181"/>
      <c r="FF82" s="181"/>
      <c r="FG82" s="181"/>
      <c r="FH82" s="181"/>
      <c r="FI82" s="181"/>
      <c r="FJ82" s="181"/>
      <c r="FK82" s="181"/>
      <c r="FL82" s="181"/>
      <c r="FM82" s="181"/>
      <c r="FN82" s="181"/>
      <c r="FO82" s="181"/>
      <c r="FP82" s="181"/>
      <c r="FQ82" s="181"/>
      <c r="FR82" s="181"/>
      <c r="FS82" s="181"/>
      <c r="FT82" s="181"/>
      <c r="FU82" s="181"/>
      <c r="FV82" s="181"/>
      <c r="FW82" s="181"/>
      <c r="FX82" s="181"/>
      <c r="FY82" s="181"/>
      <c r="FZ82" s="181"/>
      <c r="GA82" s="181"/>
      <c r="GB82" s="181"/>
      <c r="GC82" s="181"/>
      <c r="GD82" s="181"/>
      <c r="GE82" s="181"/>
      <c r="GF82" s="181"/>
      <c r="GG82" s="181"/>
      <c r="GH82" s="181"/>
      <c r="GI82" s="181"/>
      <c r="GJ82" s="181"/>
      <c r="GK82" s="181"/>
      <c r="GL82" s="181"/>
      <c r="GM82" s="181"/>
      <c r="GN82" s="181"/>
      <c r="GO82" s="181"/>
      <c r="GP82" s="181"/>
      <c r="GQ82" s="181"/>
      <c r="GR82" s="181"/>
      <c r="GS82" s="181"/>
      <c r="GT82" s="181"/>
      <c r="GU82" s="181"/>
      <c r="GV82" s="181"/>
      <c r="GW82" s="181"/>
      <c r="GX82" s="181"/>
      <c r="GY82" s="181"/>
      <c r="GZ82" s="181"/>
      <c r="HA82" s="181"/>
      <c r="HB82" s="181"/>
      <c r="HC82" s="181"/>
      <c r="HD82" s="181"/>
      <c r="HE82" s="181"/>
      <c r="HF82" s="181"/>
      <c r="HG82" s="181"/>
      <c r="HH82" s="181"/>
      <c r="HI82" s="181"/>
      <c r="HJ82" s="181"/>
      <c r="HK82" s="181"/>
      <c r="HL82" s="181"/>
      <c r="HM82" s="181"/>
      <c r="HN82" s="181"/>
      <c r="HO82" s="181"/>
      <c r="HP82" s="181"/>
      <c r="HQ82" s="181"/>
      <c r="HR82" s="181"/>
      <c r="HS82" s="181"/>
      <c r="HT82" s="181"/>
      <c r="HU82" s="181"/>
      <c r="HV82" s="181"/>
      <c r="HW82" s="181"/>
      <c r="HX82" s="181"/>
      <c r="HY82" s="181"/>
      <c r="HZ82" s="181"/>
      <c r="IA82" s="181"/>
      <c r="IB82" s="181"/>
      <c r="IC82" s="181"/>
      <c r="ID82" s="181"/>
      <c r="IE82" s="181"/>
      <c r="IF82" s="181"/>
      <c r="IG82" s="181"/>
      <c r="IH82" s="181"/>
    </row>
    <row r="83" spans="1:242" s="182" customFormat="1" ht="16.5" customHeight="1">
      <c r="A83" s="209"/>
      <c r="B83" s="209"/>
      <c r="C83" s="209"/>
      <c r="D83" s="209"/>
      <c r="E83" s="14"/>
      <c r="F83" s="14"/>
      <c r="G83" s="14"/>
      <c r="H83" s="14"/>
      <c r="I83" s="14"/>
      <c r="J83" s="14"/>
      <c r="K83" s="181"/>
      <c r="L83" s="181"/>
      <c r="M83" s="181"/>
      <c r="N83" s="181"/>
      <c r="O83" s="181"/>
      <c r="P83" s="181"/>
      <c r="Q83" s="181"/>
      <c r="R83" s="181"/>
      <c r="S83" s="181"/>
      <c r="T83" s="181"/>
      <c r="U83" s="181"/>
      <c r="V83" s="181"/>
      <c r="W83" s="181"/>
      <c r="X83" s="181"/>
      <c r="Y83" s="181"/>
      <c r="Z83" s="181"/>
      <c r="AA83" s="181"/>
      <c r="AB83" s="181"/>
      <c r="AC83" s="181"/>
      <c r="AD83" s="181"/>
      <c r="AE83" s="181"/>
      <c r="AF83" s="181"/>
      <c r="AG83" s="181"/>
      <c r="AH83" s="181"/>
      <c r="AI83" s="181"/>
      <c r="AJ83" s="181"/>
      <c r="AK83" s="181"/>
      <c r="AL83" s="181"/>
      <c r="AM83" s="181"/>
      <c r="AN83" s="181"/>
      <c r="AO83" s="181"/>
      <c r="AP83" s="181"/>
      <c r="AQ83" s="181"/>
      <c r="AR83" s="181"/>
      <c r="AS83" s="181"/>
      <c r="AT83" s="181"/>
      <c r="AU83" s="181"/>
      <c r="AV83" s="181"/>
      <c r="AW83" s="181"/>
      <c r="AX83" s="181"/>
      <c r="AY83" s="181"/>
      <c r="AZ83" s="181"/>
      <c r="BA83" s="181"/>
      <c r="BB83" s="181"/>
      <c r="BC83" s="181"/>
      <c r="BD83" s="181"/>
      <c r="BE83" s="181"/>
      <c r="BF83" s="181"/>
      <c r="BG83" s="181"/>
      <c r="BH83" s="181"/>
      <c r="BI83" s="181"/>
      <c r="BJ83" s="181"/>
      <c r="BK83" s="181"/>
      <c r="BL83" s="181"/>
      <c r="BM83" s="181"/>
      <c r="BN83" s="181"/>
      <c r="BO83" s="181"/>
      <c r="BP83" s="181"/>
      <c r="BQ83" s="181"/>
      <c r="BR83" s="181"/>
      <c r="BS83" s="181"/>
      <c r="BT83" s="181"/>
      <c r="BU83" s="181"/>
      <c r="BV83" s="181"/>
      <c r="BW83" s="181"/>
      <c r="BX83" s="181"/>
      <c r="BY83" s="181"/>
      <c r="BZ83" s="181"/>
      <c r="CA83" s="181"/>
      <c r="CB83" s="181"/>
      <c r="CC83" s="181"/>
      <c r="CD83" s="181"/>
      <c r="CE83" s="181"/>
      <c r="CF83" s="181"/>
      <c r="CG83" s="181"/>
      <c r="CH83" s="181"/>
      <c r="CI83" s="181"/>
      <c r="CJ83" s="181"/>
      <c r="CK83" s="181"/>
      <c r="CL83" s="181"/>
      <c r="CM83" s="181"/>
      <c r="CN83" s="181"/>
      <c r="CO83" s="181"/>
      <c r="CP83" s="181"/>
      <c r="CQ83" s="181"/>
      <c r="CR83" s="181"/>
      <c r="CS83" s="181"/>
      <c r="CT83" s="181"/>
      <c r="CU83" s="181"/>
      <c r="CV83" s="181"/>
      <c r="CW83" s="181"/>
      <c r="CX83" s="181"/>
      <c r="CY83" s="181"/>
      <c r="CZ83" s="181"/>
      <c r="DA83" s="181"/>
      <c r="DB83" s="181"/>
      <c r="DC83" s="181"/>
      <c r="DD83" s="181"/>
      <c r="DE83" s="181"/>
      <c r="DF83" s="181"/>
      <c r="DG83" s="181"/>
      <c r="DH83" s="181"/>
      <c r="DI83" s="181"/>
      <c r="DJ83" s="181"/>
      <c r="DK83" s="181"/>
      <c r="DL83" s="181"/>
      <c r="DM83" s="181"/>
      <c r="DN83" s="181"/>
      <c r="DO83" s="181"/>
      <c r="DP83" s="181"/>
      <c r="DQ83" s="181"/>
      <c r="DR83" s="181"/>
      <c r="DS83" s="181"/>
      <c r="DT83" s="181"/>
      <c r="DU83" s="181"/>
      <c r="DV83" s="181"/>
      <c r="DW83" s="181"/>
      <c r="DX83" s="181"/>
      <c r="DY83" s="181"/>
      <c r="DZ83" s="181"/>
      <c r="EA83" s="181"/>
      <c r="EB83" s="181"/>
      <c r="EC83" s="181"/>
      <c r="ED83" s="181"/>
      <c r="EE83" s="181"/>
      <c r="EF83" s="181"/>
      <c r="EG83" s="181"/>
      <c r="EH83" s="181"/>
      <c r="EI83" s="181"/>
      <c r="EJ83" s="181"/>
      <c r="EK83" s="181"/>
      <c r="EL83" s="181"/>
      <c r="EM83" s="181"/>
      <c r="EN83" s="181"/>
      <c r="EO83" s="181"/>
      <c r="EP83" s="181"/>
      <c r="EQ83" s="181"/>
      <c r="ER83" s="181"/>
      <c r="ES83" s="181"/>
      <c r="ET83" s="181"/>
      <c r="EU83" s="181"/>
      <c r="EV83" s="181"/>
      <c r="EW83" s="181"/>
      <c r="EX83" s="181"/>
      <c r="EY83" s="181"/>
      <c r="EZ83" s="181"/>
      <c r="FA83" s="181"/>
      <c r="FB83" s="181"/>
      <c r="FC83" s="181"/>
      <c r="FD83" s="181"/>
      <c r="FE83" s="181"/>
      <c r="FF83" s="181"/>
      <c r="FG83" s="181"/>
      <c r="FH83" s="181"/>
      <c r="FI83" s="181"/>
      <c r="FJ83" s="181"/>
      <c r="FK83" s="181"/>
      <c r="FL83" s="181"/>
      <c r="FM83" s="181"/>
      <c r="FN83" s="181"/>
      <c r="FO83" s="181"/>
      <c r="FP83" s="181"/>
      <c r="FQ83" s="181"/>
      <c r="FR83" s="181"/>
      <c r="FS83" s="181"/>
      <c r="FT83" s="181"/>
      <c r="FU83" s="181"/>
      <c r="FV83" s="181"/>
      <c r="FW83" s="181"/>
      <c r="FX83" s="181"/>
      <c r="FY83" s="181"/>
      <c r="FZ83" s="181"/>
      <c r="GA83" s="181"/>
      <c r="GB83" s="181"/>
      <c r="GC83" s="181"/>
      <c r="GD83" s="181"/>
      <c r="GE83" s="181"/>
      <c r="GF83" s="181"/>
      <c r="GG83" s="181"/>
      <c r="GH83" s="181"/>
      <c r="GI83" s="181"/>
      <c r="GJ83" s="181"/>
      <c r="GK83" s="181"/>
      <c r="GL83" s="181"/>
      <c r="GM83" s="181"/>
      <c r="GN83" s="181"/>
      <c r="GO83" s="181"/>
      <c r="GP83" s="181"/>
      <c r="GQ83" s="181"/>
      <c r="GR83" s="181"/>
      <c r="GS83" s="181"/>
      <c r="GT83" s="181"/>
      <c r="GU83" s="181"/>
      <c r="GV83" s="181"/>
      <c r="GW83" s="181"/>
      <c r="GX83" s="181"/>
      <c r="GY83" s="181"/>
      <c r="GZ83" s="181"/>
      <c r="HA83" s="181"/>
      <c r="HB83" s="181"/>
      <c r="HC83" s="181"/>
      <c r="HD83" s="181"/>
      <c r="HE83" s="181"/>
      <c r="HF83" s="181"/>
      <c r="HG83" s="181"/>
      <c r="HH83" s="181"/>
      <c r="HI83" s="181"/>
      <c r="HJ83" s="181"/>
      <c r="HK83" s="181"/>
      <c r="HL83" s="181"/>
      <c r="HM83" s="181"/>
      <c r="HN83" s="181"/>
      <c r="HO83" s="181"/>
      <c r="HP83" s="181"/>
      <c r="HQ83" s="181"/>
      <c r="HR83" s="181"/>
      <c r="HS83" s="181"/>
      <c r="HT83" s="181"/>
      <c r="HU83" s="181"/>
      <c r="HV83" s="181"/>
      <c r="HW83" s="181"/>
      <c r="HX83" s="181"/>
      <c r="HY83" s="181"/>
      <c r="HZ83" s="181"/>
      <c r="IA83" s="181"/>
      <c r="IB83" s="181"/>
      <c r="IC83" s="181"/>
      <c r="ID83" s="181"/>
      <c r="IE83" s="181"/>
      <c r="IF83" s="181"/>
      <c r="IG83" s="181"/>
      <c r="IH83" s="181"/>
    </row>
    <row r="84" spans="1:242" s="182" customFormat="1" ht="105" customHeight="1">
      <c r="A84" s="869" t="s">
        <v>1795</v>
      </c>
      <c r="B84" s="869"/>
      <c r="C84" s="869"/>
      <c r="D84" s="869"/>
      <c r="E84" s="869"/>
      <c r="F84" s="869"/>
      <c r="G84" s="869"/>
      <c r="H84" s="869"/>
      <c r="I84" s="869"/>
      <c r="J84" s="869"/>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1"/>
      <c r="AZ84" s="181"/>
      <c r="BA84" s="181"/>
      <c r="BB84" s="181"/>
      <c r="BC84" s="181"/>
      <c r="BD84" s="181"/>
      <c r="BE84" s="181"/>
      <c r="BF84" s="181"/>
      <c r="BG84" s="181"/>
      <c r="BH84" s="181"/>
      <c r="BI84" s="181"/>
      <c r="BJ84" s="181"/>
      <c r="BK84" s="181"/>
      <c r="BL84" s="181"/>
      <c r="BM84" s="181"/>
      <c r="BN84" s="181"/>
      <c r="BO84" s="181"/>
      <c r="BP84" s="181"/>
      <c r="BQ84" s="181"/>
      <c r="BR84" s="181"/>
      <c r="BS84" s="181"/>
      <c r="BT84" s="181"/>
      <c r="BU84" s="181"/>
      <c r="BV84" s="181"/>
      <c r="BW84" s="181"/>
      <c r="BX84" s="181"/>
      <c r="BY84" s="181"/>
      <c r="BZ84" s="181"/>
      <c r="CA84" s="181"/>
      <c r="CB84" s="181"/>
      <c r="CC84" s="181"/>
      <c r="CD84" s="181"/>
      <c r="CE84" s="181"/>
      <c r="CF84" s="181"/>
      <c r="CG84" s="181"/>
      <c r="CH84" s="181"/>
      <c r="CI84" s="181"/>
      <c r="CJ84" s="181"/>
      <c r="CK84" s="181"/>
      <c r="CL84" s="181"/>
      <c r="CM84" s="181"/>
      <c r="CN84" s="181"/>
      <c r="CO84" s="181"/>
      <c r="CP84" s="181"/>
      <c r="CQ84" s="181"/>
      <c r="CR84" s="181"/>
      <c r="CS84" s="181"/>
      <c r="CT84" s="181"/>
      <c r="CU84" s="181"/>
      <c r="CV84" s="181"/>
      <c r="CW84" s="181"/>
      <c r="CX84" s="181"/>
      <c r="CY84" s="181"/>
      <c r="CZ84" s="181"/>
      <c r="DA84" s="181"/>
      <c r="DB84" s="181"/>
      <c r="DC84" s="181"/>
      <c r="DD84" s="181"/>
      <c r="DE84" s="181"/>
      <c r="DF84" s="181"/>
      <c r="DG84" s="181"/>
      <c r="DH84" s="181"/>
      <c r="DI84" s="181"/>
      <c r="DJ84" s="181"/>
      <c r="DK84" s="181"/>
      <c r="DL84" s="181"/>
      <c r="DM84" s="181"/>
      <c r="DN84" s="181"/>
      <c r="DO84" s="181"/>
      <c r="DP84" s="181"/>
      <c r="DQ84" s="181"/>
      <c r="DR84" s="181"/>
      <c r="DS84" s="181"/>
      <c r="DT84" s="181"/>
      <c r="DU84" s="181"/>
      <c r="DV84" s="181"/>
      <c r="DW84" s="181"/>
      <c r="DX84" s="181"/>
      <c r="DY84" s="181"/>
      <c r="DZ84" s="181"/>
      <c r="EA84" s="181"/>
      <c r="EB84" s="181"/>
      <c r="EC84" s="181"/>
      <c r="ED84" s="181"/>
      <c r="EE84" s="181"/>
      <c r="EF84" s="181"/>
      <c r="EG84" s="181"/>
      <c r="EH84" s="181"/>
      <c r="EI84" s="181"/>
      <c r="EJ84" s="181"/>
      <c r="EK84" s="181"/>
      <c r="EL84" s="181"/>
      <c r="EM84" s="181"/>
      <c r="EN84" s="181"/>
      <c r="EO84" s="181"/>
      <c r="EP84" s="181"/>
      <c r="EQ84" s="181"/>
      <c r="ER84" s="181"/>
      <c r="ES84" s="181"/>
      <c r="ET84" s="181"/>
      <c r="EU84" s="181"/>
      <c r="EV84" s="181"/>
      <c r="EW84" s="181"/>
      <c r="EX84" s="181"/>
      <c r="EY84" s="181"/>
      <c r="EZ84" s="181"/>
      <c r="FA84" s="181"/>
      <c r="FB84" s="181"/>
      <c r="FC84" s="181"/>
      <c r="FD84" s="181"/>
      <c r="FE84" s="181"/>
      <c r="FF84" s="181"/>
      <c r="FG84" s="181"/>
      <c r="FH84" s="181"/>
      <c r="FI84" s="181"/>
      <c r="FJ84" s="181"/>
      <c r="FK84" s="181"/>
      <c r="FL84" s="181"/>
      <c r="FM84" s="181"/>
      <c r="FN84" s="181"/>
      <c r="FO84" s="181"/>
      <c r="FP84" s="181"/>
      <c r="FQ84" s="181"/>
      <c r="FR84" s="181"/>
      <c r="FS84" s="181"/>
      <c r="FT84" s="181"/>
      <c r="FU84" s="181"/>
      <c r="FV84" s="181"/>
      <c r="FW84" s="181"/>
      <c r="FX84" s="181"/>
      <c r="FY84" s="181"/>
      <c r="FZ84" s="181"/>
      <c r="GA84" s="181"/>
      <c r="GB84" s="181"/>
      <c r="GC84" s="181"/>
      <c r="GD84" s="181"/>
      <c r="GE84" s="181"/>
      <c r="GF84" s="181"/>
      <c r="GG84" s="181"/>
      <c r="GH84" s="181"/>
      <c r="GI84" s="181"/>
      <c r="GJ84" s="181"/>
      <c r="GK84" s="181"/>
      <c r="GL84" s="181"/>
      <c r="GM84" s="181"/>
      <c r="GN84" s="181"/>
      <c r="GO84" s="181"/>
      <c r="GP84" s="181"/>
      <c r="GQ84" s="181"/>
      <c r="GR84" s="181"/>
      <c r="GS84" s="181"/>
      <c r="GT84" s="181"/>
      <c r="GU84" s="181"/>
      <c r="GV84" s="181"/>
      <c r="GW84" s="181"/>
      <c r="GX84" s="181"/>
      <c r="GY84" s="181"/>
      <c r="GZ84" s="181"/>
      <c r="HA84" s="181"/>
      <c r="HB84" s="181"/>
      <c r="HC84" s="181"/>
      <c r="HD84" s="181"/>
      <c r="HE84" s="181"/>
      <c r="HF84" s="181"/>
      <c r="HG84" s="181"/>
      <c r="HH84" s="181"/>
      <c r="HI84" s="181"/>
      <c r="HJ84" s="181"/>
      <c r="HK84" s="181"/>
      <c r="HL84" s="181"/>
      <c r="HM84" s="181"/>
      <c r="HN84" s="181"/>
      <c r="HO84" s="181"/>
      <c r="HP84" s="181"/>
      <c r="HQ84" s="181"/>
      <c r="HR84" s="181"/>
      <c r="HS84" s="181"/>
      <c r="HT84" s="181"/>
      <c r="HU84" s="181"/>
      <c r="HV84" s="181"/>
      <c r="HW84" s="181"/>
      <c r="HX84" s="181"/>
      <c r="HY84" s="181"/>
      <c r="HZ84" s="181"/>
      <c r="IA84" s="181"/>
      <c r="IB84" s="181"/>
      <c r="IC84" s="181"/>
      <c r="ID84" s="181"/>
      <c r="IE84" s="181"/>
      <c r="IF84" s="181"/>
      <c r="IG84" s="181"/>
      <c r="IH84" s="181"/>
    </row>
    <row r="85" spans="1:242" s="182" customFormat="1" ht="16.5" customHeight="1">
      <c r="A85" s="209"/>
      <c r="B85" s="209"/>
      <c r="C85" s="209"/>
      <c r="D85" s="209"/>
      <c r="E85" s="14"/>
      <c r="F85" s="14"/>
      <c r="G85" s="14"/>
      <c r="H85" s="14"/>
      <c r="I85" s="14"/>
      <c r="J85" s="14"/>
      <c r="K85" s="181"/>
      <c r="L85" s="181"/>
      <c r="M85" s="181"/>
      <c r="N85" s="181"/>
      <c r="O85" s="181"/>
      <c r="P85" s="181"/>
      <c r="Q85" s="181"/>
      <c r="R85" s="181"/>
      <c r="S85" s="181"/>
      <c r="T85" s="181"/>
      <c r="U85" s="181"/>
      <c r="V85" s="181"/>
      <c r="W85" s="181"/>
      <c r="X85" s="181"/>
      <c r="Y85" s="181"/>
      <c r="Z85" s="181"/>
      <c r="AA85" s="181"/>
      <c r="AB85" s="181"/>
      <c r="AC85" s="181"/>
      <c r="AD85" s="181"/>
      <c r="AE85" s="181"/>
      <c r="AF85" s="181"/>
      <c r="AG85" s="181"/>
      <c r="AH85" s="181"/>
      <c r="AI85" s="181"/>
      <c r="AJ85" s="181"/>
      <c r="AK85" s="181"/>
      <c r="AL85" s="181"/>
      <c r="AM85" s="181"/>
      <c r="AN85" s="181"/>
      <c r="AO85" s="181"/>
      <c r="AP85" s="181"/>
      <c r="AQ85" s="181"/>
      <c r="AR85" s="181"/>
      <c r="AS85" s="181"/>
      <c r="AT85" s="181"/>
      <c r="AU85" s="181"/>
      <c r="AV85" s="181"/>
      <c r="AW85" s="181"/>
      <c r="AX85" s="181"/>
      <c r="AY85" s="181"/>
      <c r="AZ85" s="181"/>
      <c r="BA85" s="181"/>
      <c r="BB85" s="181"/>
      <c r="BC85" s="181"/>
      <c r="BD85" s="181"/>
      <c r="BE85" s="181"/>
      <c r="BF85" s="181"/>
      <c r="BG85" s="181"/>
      <c r="BH85" s="181"/>
      <c r="BI85" s="181"/>
      <c r="BJ85" s="181"/>
      <c r="BK85" s="181"/>
      <c r="BL85" s="181"/>
      <c r="BM85" s="181"/>
      <c r="BN85" s="181"/>
      <c r="BO85" s="181"/>
      <c r="BP85" s="181"/>
      <c r="BQ85" s="181"/>
      <c r="BR85" s="181"/>
      <c r="BS85" s="181"/>
      <c r="BT85" s="181"/>
      <c r="BU85" s="181"/>
      <c r="BV85" s="181"/>
      <c r="BW85" s="181"/>
      <c r="BX85" s="181"/>
      <c r="BY85" s="181"/>
      <c r="BZ85" s="181"/>
      <c r="CA85" s="181"/>
      <c r="CB85" s="181"/>
      <c r="CC85" s="181"/>
      <c r="CD85" s="181"/>
      <c r="CE85" s="181"/>
      <c r="CF85" s="181"/>
      <c r="CG85" s="181"/>
      <c r="CH85" s="181"/>
      <c r="CI85" s="181"/>
      <c r="CJ85" s="181"/>
      <c r="CK85" s="181"/>
      <c r="CL85" s="181"/>
      <c r="CM85" s="181"/>
      <c r="CN85" s="181"/>
      <c r="CO85" s="181"/>
      <c r="CP85" s="181"/>
      <c r="CQ85" s="181"/>
      <c r="CR85" s="181"/>
      <c r="CS85" s="181"/>
      <c r="CT85" s="181"/>
      <c r="CU85" s="181"/>
      <c r="CV85" s="181"/>
      <c r="CW85" s="181"/>
      <c r="CX85" s="181"/>
      <c r="CY85" s="181"/>
      <c r="CZ85" s="181"/>
      <c r="DA85" s="181"/>
      <c r="DB85" s="181"/>
      <c r="DC85" s="181"/>
      <c r="DD85" s="181"/>
      <c r="DE85" s="181"/>
      <c r="DF85" s="181"/>
      <c r="DG85" s="181"/>
      <c r="DH85" s="181"/>
      <c r="DI85" s="181"/>
      <c r="DJ85" s="181"/>
      <c r="DK85" s="181"/>
      <c r="DL85" s="181"/>
      <c r="DM85" s="181"/>
      <c r="DN85" s="181"/>
      <c r="DO85" s="181"/>
      <c r="DP85" s="181"/>
      <c r="DQ85" s="181"/>
      <c r="DR85" s="181"/>
      <c r="DS85" s="181"/>
      <c r="DT85" s="181"/>
      <c r="DU85" s="181"/>
      <c r="DV85" s="181"/>
      <c r="DW85" s="181"/>
      <c r="DX85" s="181"/>
      <c r="DY85" s="181"/>
      <c r="DZ85" s="181"/>
      <c r="EA85" s="181"/>
      <c r="EB85" s="181"/>
      <c r="EC85" s="181"/>
      <c r="ED85" s="181"/>
      <c r="EE85" s="181"/>
      <c r="EF85" s="181"/>
      <c r="EG85" s="181"/>
      <c r="EH85" s="181"/>
      <c r="EI85" s="181"/>
      <c r="EJ85" s="181"/>
      <c r="EK85" s="181"/>
      <c r="EL85" s="181"/>
      <c r="EM85" s="181"/>
      <c r="EN85" s="181"/>
      <c r="EO85" s="181"/>
      <c r="EP85" s="181"/>
      <c r="EQ85" s="181"/>
      <c r="ER85" s="181"/>
      <c r="ES85" s="181"/>
      <c r="ET85" s="181"/>
      <c r="EU85" s="181"/>
      <c r="EV85" s="181"/>
      <c r="EW85" s="181"/>
      <c r="EX85" s="181"/>
      <c r="EY85" s="181"/>
      <c r="EZ85" s="181"/>
      <c r="FA85" s="181"/>
      <c r="FB85" s="181"/>
      <c r="FC85" s="181"/>
      <c r="FD85" s="181"/>
      <c r="FE85" s="181"/>
      <c r="FF85" s="181"/>
      <c r="FG85" s="181"/>
      <c r="FH85" s="181"/>
      <c r="FI85" s="181"/>
      <c r="FJ85" s="181"/>
      <c r="FK85" s="181"/>
      <c r="FL85" s="181"/>
      <c r="FM85" s="181"/>
      <c r="FN85" s="181"/>
      <c r="FO85" s="181"/>
      <c r="FP85" s="181"/>
      <c r="FQ85" s="181"/>
      <c r="FR85" s="181"/>
      <c r="FS85" s="181"/>
      <c r="FT85" s="181"/>
      <c r="FU85" s="181"/>
      <c r="FV85" s="181"/>
      <c r="FW85" s="181"/>
      <c r="FX85" s="181"/>
      <c r="FY85" s="181"/>
      <c r="FZ85" s="181"/>
      <c r="GA85" s="181"/>
      <c r="GB85" s="181"/>
      <c r="GC85" s="181"/>
      <c r="GD85" s="181"/>
      <c r="GE85" s="181"/>
      <c r="GF85" s="181"/>
      <c r="GG85" s="181"/>
      <c r="GH85" s="181"/>
      <c r="GI85" s="181"/>
      <c r="GJ85" s="181"/>
      <c r="GK85" s="181"/>
      <c r="GL85" s="181"/>
      <c r="GM85" s="181"/>
      <c r="GN85" s="181"/>
      <c r="GO85" s="181"/>
      <c r="GP85" s="181"/>
      <c r="GQ85" s="181"/>
      <c r="GR85" s="181"/>
      <c r="GS85" s="181"/>
      <c r="GT85" s="181"/>
      <c r="GU85" s="181"/>
      <c r="GV85" s="181"/>
      <c r="GW85" s="181"/>
      <c r="GX85" s="181"/>
      <c r="GY85" s="181"/>
      <c r="GZ85" s="181"/>
      <c r="HA85" s="181"/>
      <c r="HB85" s="181"/>
      <c r="HC85" s="181"/>
      <c r="HD85" s="181"/>
      <c r="HE85" s="181"/>
      <c r="HF85" s="181"/>
      <c r="HG85" s="181"/>
      <c r="HH85" s="181"/>
      <c r="HI85" s="181"/>
      <c r="HJ85" s="181"/>
      <c r="HK85" s="181"/>
      <c r="HL85" s="181"/>
      <c r="HM85" s="181"/>
      <c r="HN85" s="181"/>
      <c r="HO85" s="181"/>
      <c r="HP85" s="181"/>
      <c r="HQ85" s="181"/>
      <c r="HR85" s="181"/>
      <c r="HS85" s="181"/>
      <c r="HT85" s="181"/>
      <c r="HU85" s="181"/>
      <c r="HV85" s="181"/>
      <c r="HW85" s="181"/>
      <c r="HX85" s="181"/>
      <c r="HY85" s="181"/>
      <c r="HZ85" s="181"/>
      <c r="IA85" s="181"/>
      <c r="IB85" s="181"/>
      <c r="IC85" s="181"/>
      <c r="ID85" s="181"/>
      <c r="IE85" s="181"/>
      <c r="IF85" s="181"/>
      <c r="IG85" s="181"/>
      <c r="IH85" s="181"/>
    </row>
    <row r="86" spans="1:242" s="182" customFormat="1" ht="30" customHeight="1" thickBot="1">
      <c r="A86" s="1154" t="s">
        <v>524</v>
      </c>
      <c r="B86" s="1051"/>
      <c r="C86" s="1051"/>
      <c r="D86" s="1051" t="s">
        <v>1052</v>
      </c>
      <c r="E86" s="1051"/>
      <c r="F86" s="1051"/>
      <c r="G86" s="1051"/>
      <c r="H86" s="1051"/>
      <c r="I86" s="1266" t="s">
        <v>526</v>
      </c>
      <c r="J86" s="1267"/>
      <c r="K86" s="181"/>
      <c r="L86" s="181"/>
      <c r="M86" s="181"/>
      <c r="N86" s="181"/>
      <c r="O86" s="181"/>
      <c r="P86" s="181"/>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181"/>
      <c r="AP86" s="181"/>
      <c r="AQ86" s="181"/>
      <c r="AR86" s="181"/>
      <c r="AS86" s="181"/>
      <c r="AT86" s="181"/>
      <c r="AU86" s="181"/>
      <c r="AV86" s="181"/>
      <c r="AW86" s="181"/>
      <c r="AX86" s="181"/>
      <c r="AY86" s="181"/>
      <c r="AZ86" s="181"/>
      <c r="BA86" s="181"/>
      <c r="BB86" s="181"/>
      <c r="BC86" s="181"/>
      <c r="BD86" s="181"/>
      <c r="BE86" s="181"/>
      <c r="BF86" s="181"/>
      <c r="BG86" s="181"/>
      <c r="BH86" s="181"/>
      <c r="BI86" s="181"/>
      <c r="BJ86" s="181"/>
      <c r="BK86" s="181"/>
      <c r="BL86" s="181"/>
      <c r="BM86" s="181"/>
      <c r="BN86" s="181"/>
      <c r="BO86" s="181"/>
      <c r="BP86" s="181"/>
      <c r="BQ86" s="181"/>
      <c r="BR86" s="181"/>
      <c r="BS86" s="181"/>
      <c r="BT86" s="181"/>
      <c r="BU86" s="181"/>
      <c r="BV86" s="181"/>
      <c r="BW86" s="181"/>
      <c r="BX86" s="181"/>
      <c r="BY86" s="181"/>
      <c r="BZ86" s="181"/>
      <c r="CA86" s="181"/>
      <c r="CB86" s="181"/>
      <c r="CC86" s="181"/>
      <c r="CD86" s="181"/>
      <c r="CE86" s="181"/>
      <c r="CF86" s="181"/>
      <c r="CG86" s="181"/>
      <c r="CH86" s="181"/>
      <c r="CI86" s="181"/>
      <c r="CJ86" s="181"/>
      <c r="CK86" s="181"/>
      <c r="CL86" s="181"/>
      <c r="CM86" s="181"/>
      <c r="CN86" s="181"/>
      <c r="CO86" s="181"/>
      <c r="CP86" s="181"/>
      <c r="CQ86" s="181"/>
      <c r="CR86" s="181"/>
      <c r="CS86" s="181"/>
      <c r="CT86" s="181"/>
      <c r="CU86" s="181"/>
      <c r="CV86" s="181"/>
      <c r="CW86" s="181"/>
      <c r="CX86" s="181"/>
      <c r="CY86" s="181"/>
      <c r="CZ86" s="181"/>
      <c r="DA86" s="181"/>
      <c r="DB86" s="181"/>
      <c r="DC86" s="181"/>
      <c r="DD86" s="181"/>
      <c r="DE86" s="181"/>
      <c r="DF86" s="181"/>
      <c r="DG86" s="181"/>
      <c r="DH86" s="181"/>
      <c r="DI86" s="181"/>
      <c r="DJ86" s="181"/>
      <c r="DK86" s="181"/>
      <c r="DL86" s="181"/>
      <c r="DM86" s="181"/>
      <c r="DN86" s="181"/>
      <c r="DO86" s="181"/>
      <c r="DP86" s="181"/>
      <c r="DQ86" s="181"/>
      <c r="DR86" s="181"/>
      <c r="DS86" s="181"/>
      <c r="DT86" s="181"/>
      <c r="DU86" s="181"/>
      <c r="DV86" s="181"/>
      <c r="DW86" s="181"/>
      <c r="DX86" s="181"/>
      <c r="DY86" s="181"/>
      <c r="DZ86" s="181"/>
      <c r="EA86" s="181"/>
      <c r="EB86" s="181"/>
      <c r="EC86" s="181"/>
      <c r="ED86" s="181"/>
      <c r="EE86" s="181"/>
      <c r="EF86" s="181"/>
      <c r="EG86" s="181"/>
      <c r="EH86" s="181"/>
      <c r="EI86" s="181"/>
      <c r="EJ86" s="181"/>
      <c r="EK86" s="181"/>
      <c r="EL86" s="181"/>
      <c r="EM86" s="181"/>
      <c r="EN86" s="181"/>
      <c r="EO86" s="181"/>
      <c r="EP86" s="181"/>
      <c r="EQ86" s="181"/>
      <c r="ER86" s="181"/>
      <c r="ES86" s="181"/>
      <c r="ET86" s="181"/>
      <c r="EU86" s="181"/>
      <c r="EV86" s="181"/>
      <c r="EW86" s="181"/>
      <c r="EX86" s="181"/>
      <c r="EY86" s="181"/>
      <c r="EZ86" s="181"/>
      <c r="FA86" s="181"/>
      <c r="FB86" s="181"/>
      <c r="FC86" s="181"/>
      <c r="FD86" s="181"/>
      <c r="FE86" s="181"/>
      <c r="FF86" s="181"/>
      <c r="FG86" s="181"/>
      <c r="FH86" s="181"/>
      <c r="FI86" s="181"/>
      <c r="FJ86" s="181"/>
      <c r="FK86" s="181"/>
      <c r="FL86" s="181"/>
      <c r="FM86" s="181"/>
      <c r="FN86" s="181"/>
      <c r="FO86" s="181"/>
      <c r="FP86" s="181"/>
      <c r="FQ86" s="181"/>
      <c r="FR86" s="181"/>
      <c r="FS86" s="181"/>
      <c r="FT86" s="181"/>
      <c r="FU86" s="181"/>
      <c r="FV86" s="181"/>
      <c r="FW86" s="181"/>
      <c r="FX86" s="181"/>
      <c r="FY86" s="181"/>
      <c r="FZ86" s="181"/>
      <c r="GA86" s="181"/>
      <c r="GB86" s="181"/>
      <c r="GC86" s="181"/>
      <c r="GD86" s="181"/>
      <c r="GE86" s="181"/>
      <c r="GF86" s="181"/>
      <c r="GG86" s="181"/>
      <c r="GH86" s="181"/>
      <c r="GI86" s="181"/>
      <c r="GJ86" s="181"/>
      <c r="GK86" s="181"/>
      <c r="GL86" s="181"/>
      <c r="GM86" s="181"/>
      <c r="GN86" s="181"/>
      <c r="GO86" s="181"/>
      <c r="GP86" s="181"/>
      <c r="GQ86" s="181"/>
      <c r="GR86" s="181"/>
      <c r="GS86" s="181"/>
      <c r="GT86" s="181"/>
      <c r="GU86" s="181"/>
      <c r="GV86" s="181"/>
      <c r="GW86" s="181"/>
      <c r="GX86" s="181"/>
      <c r="GY86" s="181"/>
      <c r="GZ86" s="181"/>
      <c r="HA86" s="181"/>
      <c r="HB86" s="181"/>
      <c r="HC86" s="181"/>
      <c r="HD86" s="181"/>
      <c r="HE86" s="181"/>
      <c r="HF86" s="181"/>
      <c r="HG86" s="181"/>
      <c r="HH86" s="181"/>
      <c r="HI86" s="181"/>
      <c r="HJ86" s="181"/>
      <c r="HK86" s="181"/>
      <c r="HL86" s="181"/>
      <c r="HM86" s="181"/>
      <c r="HN86" s="181"/>
      <c r="HO86" s="181"/>
      <c r="HP86" s="181"/>
      <c r="HQ86" s="181"/>
      <c r="HR86" s="181"/>
      <c r="HS86" s="181"/>
      <c r="HT86" s="181"/>
      <c r="HU86" s="181"/>
      <c r="HV86" s="181"/>
      <c r="HW86" s="181"/>
      <c r="HX86" s="181"/>
      <c r="HY86" s="181"/>
      <c r="HZ86" s="181"/>
      <c r="IA86" s="181"/>
      <c r="IB86" s="181"/>
      <c r="IC86" s="181"/>
      <c r="ID86" s="181"/>
      <c r="IE86" s="181"/>
      <c r="IF86" s="181"/>
      <c r="IG86" s="181"/>
      <c r="IH86" s="181"/>
    </row>
    <row r="87" spans="1:242" s="182" customFormat="1" ht="24.95" customHeight="1" thickTop="1">
      <c r="A87" s="889" t="s">
        <v>527</v>
      </c>
      <c r="B87" s="890"/>
      <c r="C87" s="890"/>
      <c r="D87" s="1114" t="s">
        <v>528</v>
      </c>
      <c r="E87" s="1114"/>
      <c r="F87" s="1114"/>
      <c r="G87" s="1114"/>
      <c r="H87" s="1114"/>
      <c r="I87" s="1114" t="s">
        <v>529</v>
      </c>
      <c r="J87" s="1274"/>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181"/>
      <c r="AP87" s="181"/>
      <c r="AQ87" s="181"/>
      <c r="AR87" s="181"/>
      <c r="AS87" s="181"/>
      <c r="AT87" s="181"/>
      <c r="AU87" s="181"/>
      <c r="AV87" s="181"/>
      <c r="AW87" s="181"/>
      <c r="AX87" s="181"/>
      <c r="AY87" s="181"/>
      <c r="AZ87" s="181"/>
      <c r="BA87" s="181"/>
      <c r="BB87" s="181"/>
      <c r="BC87" s="181"/>
      <c r="BD87" s="181"/>
      <c r="BE87" s="181"/>
      <c r="BF87" s="181"/>
      <c r="BG87" s="181"/>
      <c r="BH87" s="181"/>
      <c r="BI87" s="181"/>
      <c r="BJ87" s="181"/>
      <c r="BK87" s="181"/>
      <c r="BL87" s="181"/>
      <c r="BM87" s="181"/>
      <c r="BN87" s="181"/>
      <c r="BO87" s="181"/>
      <c r="BP87" s="181"/>
      <c r="BQ87" s="181"/>
      <c r="BR87" s="181"/>
      <c r="BS87" s="181"/>
      <c r="BT87" s="181"/>
      <c r="BU87" s="181"/>
      <c r="BV87" s="181"/>
      <c r="BW87" s="181"/>
      <c r="BX87" s="181"/>
      <c r="BY87" s="181"/>
      <c r="BZ87" s="181"/>
      <c r="CA87" s="181"/>
      <c r="CB87" s="181"/>
      <c r="CC87" s="181"/>
      <c r="CD87" s="181"/>
      <c r="CE87" s="181"/>
      <c r="CF87" s="181"/>
      <c r="CG87" s="181"/>
      <c r="CH87" s="181"/>
      <c r="CI87" s="181"/>
      <c r="CJ87" s="181"/>
      <c r="CK87" s="181"/>
      <c r="CL87" s="181"/>
      <c r="CM87" s="181"/>
      <c r="CN87" s="181"/>
      <c r="CO87" s="181"/>
      <c r="CP87" s="181"/>
      <c r="CQ87" s="181"/>
      <c r="CR87" s="181"/>
      <c r="CS87" s="181"/>
      <c r="CT87" s="181"/>
      <c r="CU87" s="181"/>
      <c r="CV87" s="181"/>
      <c r="CW87" s="181"/>
      <c r="CX87" s="181"/>
      <c r="CY87" s="181"/>
      <c r="CZ87" s="181"/>
      <c r="DA87" s="181"/>
      <c r="DB87" s="181"/>
      <c r="DC87" s="181"/>
      <c r="DD87" s="181"/>
      <c r="DE87" s="181"/>
      <c r="DF87" s="181"/>
      <c r="DG87" s="181"/>
      <c r="DH87" s="181"/>
      <c r="DI87" s="181"/>
      <c r="DJ87" s="181"/>
      <c r="DK87" s="181"/>
      <c r="DL87" s="181"/>
      <c r="DM87" s="181"/>
      <c r="DN87" s="181"/>
      <c r="DO87" s="181"/>
      <c r="DP87" s="181"/>
      <c r="DQ87" s="181"/>
      <c r="DR87" s="181"/>
      <c r="DS87" s="181"/>
      <c r="DT87" s="181"/>
      <c r="DU87" s="181"/>
      <c r="DV87" s="181"/>
      <c r="DW87" s="181"/>
      <c r="DX87" s="181"/>
      <c r="DY87" s="181"/>
      <c r="DZ87" s="181"/>
      <c r="EA87" s="181"/>
      <c r="EB87" s="181"/>
      <c r="EC87" s="181"/>
      <c r="ED87" s="181"/>
      <c r="EE87" s="181"/>
      <c r="EF87" s="181"/>
      <c r="EG87" s="181"/>
      <c r="EH87" s="181"/>
      <c r="EI87" s="181"/>
      <c r="EJ87" s="181"/>
      <c r="EK87" s="181"/>
      <c r="EL87" s="181"/>
      <c r="EM87" s="181"/>
      <c r="EN87" s="181"/>
      <c r="EO87" s="181"/>
      <c r="EP87" s="181"/>
      <c r="EQ87" s="181"/>
      <c r="ER87" s="181"/>
      <c r="ES87" s="181"/>
      <c r="ET87" s="181"/>
      <c r="EU87" s="181"/>
      <c r="EV87" s="181"/>
      <c r="EW87" s="181"/>
      <c r="EX87" s="181"/>
      <c r="EY87" s="181"/>
      <c r="EZ87" s="181"/>
      <c r="FA87" s="181"/>
      <c r="FB87" s="181"/>
      <c r="FC87" s="181"/>
      <c r="FD87" s="181"/>
      <c r="FE87" s="181"/>
      <c r="FF87" s="181"/>
      <c r="FG87" s="181"/>
      <c r="FH87" s="181"/>
      <c r="FI87" s="181"/>
      <c r="FJ87" s="181"/>
      <c r="FK87" s="181"/>
      <c r="FL87" s="181"/>
      <c r="FM87" s="181"/>
      <c r="FN87" s="181"/>
      <c r="FO87" s="181"/>
      <c r="FP87" s="181"/>
      <c r="FQ87" s="181"/>
      <c r="FR87" s="181"/>
      <c r="FS87" s="181"/>
      <c r="FT87" s="181"/>
      <c r="FU87" s="181"/>
      <c r="FV87" s="181"/>
      <c r="FW87" s="181"/>
      <c r="FX87" s="181"/>
      <c r="FY87" s="181"/>
      <c r="FZ87" s="181"/>
      <c r="GA87" s="181"/>
      <c r="GB87" s="181"/>
      <c r="GC87" s="181"/>
      <c r="GD87" s="181"/>
      <c r="GE87" s="181"/>
      <c r="GF87" s="181"/>
      <c r="GG87" s="181"/>
      <c r="GH87" s="181"/>
      <c r="GI87" s="181"/>
      <c r="GJ87" s="181"/>
      <c r="GK87" s="181"/>
      <c r="GL87" s="181"/>
      <c r="GM87" s="181"/>
      <c r="GN87" s="181"/>
      <c r="GO87" s="181"/>
      <c r="GP87" s="181"/>
      <c r="GQ87" s="181"/>
      <c r="GR87" s="181"/>
      <c r="GS87" s="181"/>
      <c r="GT87" s="181"/>
      <c r="GU87" s="181"/>
      <c r="GV87" s="181"/>
      <c r="GW87" s="181"/>
      <c r="GX87" s="181"/>
      <c r="GY87" s="181"/>
      <c r="GZ87" s="181"/>
      <c r="HA87" s="181"/>
      <c r="HB87" s="181"/>
      <c r="HC87" s="181"/>
      <c r="HD87" s="181"/>
      <c r="HE87" s="181"/>
      <c r="HF87" s="181"/>
      <c r="HG87" s="181"/>
      <c r="HH87" s="181"/>
      <c r="HI87" s="181"/>
      <c r="HJ87" s="181"/>
      <c r="HK87" s="181"/>
      <c r="HL87" s="181"/>
      <c r="HM87" s="181"/>
      <c r="HN87" s="181"/>
      <c r="HO87" s="181"/>
      <c r="HP87" s="181"/>
      <c r="HQ87" s="181"/>
      <c r="HR87" s="181"/>
      <c r="HS87" s="181"/>
      <c r="HT87" s="181"/>
      <c r="HU87" s="181"/>
      <c r="HV87" s="181"/>
      <c r="HW87" s="181"/>
      <c r="HX87" s="181"/>
      <c r="HY87" s="181"/>
      <c r="HZ87" s="181"/>
      <c r="IA87" s="181"/>
      <c r="IB87" s="181"/>
      <c r="IC87" s="181"/>
      <c r="ID87" s="181"/>
      <c r="IE87" s="181"/>
      <c r="IF87" s="181"/>
      <c r="IG87" s="181"/>
      <c r="IH87" s="181"/>
    </row>
    <row r="88" spans="1:242" s="182" customFormat="1" ht="24.95" customHeight="1">
      <c r="A88" s="884"/>
      <c r="B88" s="885"/>
      <c r="C88" s="885"/>
      <c r="D88" s="1268" t="s">
        <v>995</v>
      </c>
      <c r="E88" s="1268"/>
      <c r="F88" s="1268"/>
      <c r="G88" s="1268"/>
      <c r="H88" s="1268"/>
      <c r="I88" s="1086" t="s">
        <v>530</v>
      </c>
      <c r="J88" s="1255"/>
      <c r="K88" s="181"/>
      <c r="L88" s="181"/>
      <c r="M88" s="181"/>
      <c r="N88" s="181"/>
      <c r="O88" s="181"/>
      <c r="P88" s="181"/>
      <c r="Q88" s="181"/>
      <c r="R88" s="181"/>
      <c r="S88" s="181"/>
      <c r="T88" s="181"/>
      <c r="U88" s="181"/>
      <c r="V88" s="181"/>
      <c r="W88" s="181"/>
      <c r="X88" s="181"/>
      <c r="Y88" s="181"/>
      <c r="Z88" s="181"/>
      <c r="AA88" s="181"/>
      <c r="AB88" s="181"/>
      <c r="AC88" s="181"/>
      <c r="AD88" s="181"/>
      <c r="AE88" s="181"/>
      <c r="AF88" s="181"/>
      <c r="AG88" s="181"/>
      <c r="AH88" s="181"/>
      <c r="AI88" s="181"/>
      <c r="AJ88" s="181"/>
      <c r="AK88" s="181"/>
      <c r="AL88" s="181"/>
      <c r="AM88" s="181"/>
      <c r="AN88" s="181"/>
      <c r="AO88" s="181"/>
      <c r="AP88" s="181"/>
      <c r="AQ88" s="181"/>
      <c r="AR88" s="181"/>
      <c r="AS88" s="181"/>
      <c r="AT88" s="181"/>
      <c r="AU88" s="181"/>
      <c r="AV88" s="181"/>
      <c r="AW88" s="181"/>
      <c r="AX88" s="181"/>
      <c r="AY88" s="181"/>
      <c r="AZ88" s="181"/>
      <c r="BA88" s="181"/>
      <c r="BB88" s="181"/>
      <c r="BC88" s="181"/>
      <c r="BD88" s="181"/>
      <c r="BE88" s="181"/>
      <c r="BF88" s="181"/>
      <c r="BG88" s="181"/>
      <c r="BH88" s="181"/>
      <c r="BI88" s="181"/>
      <c r="BJ88" s="181"/>
      <c r="BK88" s="181"/>
      <c r="BL88" s="181"/>
      <c r="BM88" s="181"/>
      <c r="BN88" s="181"/>
      <c r="BO88" s="181"/>
      <c r="BP88" s="181"/>
      <c r="BQ88" s="181"/>
      <c r="BR88" s="181"/>
      <c r="BS88" s="181"/>
      <c r="BT88" s="181"/>
      <c r="BU88" s="181"/>
      <c r="BV88" s="181"/>
      <c r="BW88" s="181"/>
      <c r="BX88" s="181"/>
      <c r="BY88" s="181"/>
      <c r="BZ88" s="181"/>
      <c r="CA88" s="181"/>
      <c r="CB88" s="181"/>
      <c r="CC88" s="181"/>
      <c r="CD88" s="181"/>
      <c r="CE88" s="181"/>
      <c r="CF88" s="181"/>
      <c r="CG88" s="181"/>
      <c r="CH88" s="181"/>
      <c r="CI88" s="181"/>
      <c r="CJ88" s="181"/>
      <c r="CK88" s="181"/>
      <c r="CL88" s="181"/>
      <c r="CM88" s="181"/>
      <c r="CN88" s="181"/>
      <c r="CO88" s="181"/>
      <c r="CP88" s="181"/>
      <c r="CQ88" s="181"/>
      <c r="CR88" s="181"/>
      <c r="CS88" s="181"/>
      <c r="CT88" s="181"/>
      <c r="CU88" s="181"/>
      <c r="CV88" s="181"/>
      <c r="CW88" s="181"/>
      <c r="CX88" s="181"/>
      <c r="CY88" s="181"/>
      <c r="CZ88" s="181"/>
      <c r="DA88" s="181"/>
      <c r="DB88" s="181"/>
      <c r="DC88" s="181"/>
      <c r="DD88" s="181"/>
      <c r="DE88" s="181"/>
      <c r="DF88" s="181"/>
      <c r="DG88" s="181"/>
      <c r="DH88" s="181"/>
      <c r="DI88" s="181"/>
      <c r="DJ88" s="181"/>
      <c r="DK88" s="181"/>
      <c r="DL88" s="181"/>
      <c r="DM88" s="181"/>
      <c r="DN88" s="181"/>
      <c r="DO88" s="181"/>
      <c r="DP88" s="181"/>
      <c r="DQ88" s="181"/>
      <c r="DR88" s="181"/>
      <c r="DS88" s="181"/>
      <c r="DT88" s="181"/>
      <c r="DU88" s="181"/>
      <c r="DV88" s="181"/>
      <c r="DW88" s="181"/>
      <c r="DX88" s="181"/>
      <c r="DY88" s="181"/>
      <c r="DZ88" s="181"/>
      <c r="EA88" s="181"/>
      <c r="EB88" s="181"/>
      <c r="EC88" s="181"/>
      <c r="ED88" s="181"/>
      <c r="EE88" s="181"/>
      <c r="EF88" s="181"/>
      <c r="EG88" s="181"/>
      <c r="EH88" s="181"/>
      <c r="EI88" s="181"/>
      <c r="EJ88" s="181"/>
      <c r="EK88" s="181"/>
      <c r="EL88" s="181"/>
      <c r="EM88" s="181"/>
      <c r="EN88" s="181"/>
      <c r="EO88" s="181"/>
      <c r="EP88" s="181"/>
      <c r="EQ88" s="181"/>
      <c r="ER88" s="181"/>
      <c r="ES88" s="181"/>
      <c r="ET88" s="181"/>
      <c r="EU88" s="181"/>
      <c r="EV88" s="181"/>
      <c r="EW88" s="181"/>
      <c r="EX88" s="181"/>
      <c r="EY88" s="181"/>
      <c r="EZ88" s="181"/>
      <c r="FA88" s="181"/>
      <c r="FB88" s="181"/>
      <c r="FC88" s="181"/>
      <c r="FD88" s="181"/>
      <c r="FE88" s="181"/>
      <c r="FF88" s="181"/>
      <c r="FG88" s="181"/>
      <c r="FH88" s="181"/>
      <c r="FI88" s="181"/>
      <c r="FJ88" s="181"/>
      <c r="FK88" s="181"/>
      <c r="FL88" s="181"/>
      <c r="FM88" s="181"/>
      <c r="FN88" s="181"/>
      <c r="FO88" s="181"/>
      <c r="FP88" s="181"/>
      <c r="FQ88" s="181"/>
      <c r="FR88" s="181"/>
      <c r="FS88" s="181"/>
      <c r="FT88" s="181"/>
      <c r="FU88" s="181"/>
      <c r="FV88" s="181"/>
      <c r="FW88" s="181"/>
      <c r="FX88" s="181"/>
      <c r="FY88" s="181"/>
      <c r="FZ88" s="181"/>
      <c r="GA88" s="181"/>
      <c r="GB88" s="181"/>
      <c r="GC88" s="181"/>
      <c r="GD88" s="181"/>
      <c r="GE88" s="181"/>
      <c r="GF88" s="181"/>
      <c r="GG88" s="181"/>
      <c r="GH88" s="181"/>
      <c r="GI88" s="181"/>
      <c r="GJ88" s="181"/>
      <c r="GK88" s="181"/>
      <c r="GL88" s="181"/>
      <c r="GM88" s="181"/>
      <c r="GN88" s="181"/>
      <c r="GO88" s="181"/>
      <c r="GP88" s="181"/>
      <c r="GQ88" s="181"/>
      <c r="GR88" s="181"/>
      <c r="GS88" s="181"/>
      <c r="GT88" s="181"/>
      <c r="GU88" s="181"/>
      <c r="GV88" s="181"/>
      <c r="GW88" s="181"/>
      <c r="GX88" s="181"/>
      <c r="GY88" s="181"/>
      <c r="GZ88" s="181"/>
      <c r="HA88" s="181"/>
      <c r="HB88" s="181"/>
      <c r="HC88" s="181"/>
      <c r="HD88" s="181"/>
      <c r="HE88" s="181"/>
      <c r="HF88" s="181"/>
      <c r="HG88" s="181"/>
      <c r="HH88" s="181"/>
      <c r="HI88" s="181"/>
      <c r="HJ88" s="181"/>
      <c r="HK88" s="181"/>
      <c r="HL88" s="181"/>
      <c r="HM88" s="181"/>
      <c r="HN88" s="181"/>
      <c r="HO88" s="181"/>
      <c r="HP88" s="181"/>
      <c r="HQ88" s="181"/>
      <c r="HR88" s="181"/>
      <c r="HS88" s="181"/>
      <c r="HT88" s="181"/>
      <c r="HU88" s="181"/>
      <c r="HV88" s="181"/>
      <c r="HW88" s="181"/>
      <c r="HX88" s="181"/>
      <c r="HY88" s="181"/>
      <c r="HZ88" s="181"/>
      <c r="IA88" s="181"/>
      <c r="IB88" s="181"/>
      <c r="IC88" s="181"/>
      <c r="ID88" s="181"/>
      <c r="IE88" s="181"/>
      <c r="IF88" s="181"/>
      <c r="IG88" s="181"/>
      <c r="IH88" s="181"/>
    </row>
    <row r="89" spans="1:242" s="182" customFormat="1" ht="24.95" customHeight="1">
      <c r="A89" s="884"/>
      <c r="B89" s="885"/>
      <c r="C89" s="885"/>
      <c r="D89" s="893" t="s">
        <v>531</v>
      </c>
      <c r="E89" s="893"/>
      <c r="F89" s="893"/>
      <c r="G89" s="893"/>
      <c r="H89" s="893"/>
      <c r="I89" s="1086" t="s">
        <v>532</v>
      </c>
      <c r="J89" s="1255"/>
      <c r="K89" s="181"/>
      <c r="L89" s="181"/>
      <c r="M89" s="181"/>
      <c r="N89" s="181"/>
      <c r="O89" s="181"/>
      <c r="P89" s="181"/>
      <c r="Q89" s="181"/>
      <c r="R89" s="181"/>
      <c r="S89" s="181"/>
      <c r="T89" s="181"/>
      <c r="U89" s="181"/>
      <c r="V89" s="181"/>
      <c r="W89" s="181"/>
      <c r="X89" s="181"/>
      <c r="Y89" s="181"/>
      <c r="Z89" s="181"/>
      <c r="AA89" s="181"/>
      <c r="AB89" s="181"/>
      <c r="AC89" s="181"/>
      <c r="AD89" s="181"/>
      <c r="AE89" s="181"/>
      <c r="AF89" s="181"/>
      <c r="AG89" s="181"/>
      <c r="AH89" s="181"/>
      <c r="AI89" s="181"/>
      <c r="AJ89" s="181"/>
      <c r="AK89" s="181"/>
      <c r="AL89" s="181"/>
      <c r="AM89" s="181"/>
      <c r="AN89" s="181"/>
      <c r="AO89" s="181"/>
      <c r="AP89" s="181"/>
      <c r="AQ89" s="181"/>
      <c r="AR89" s="181"/>
      <c r="AS89" s="181"/>
      <c r="AT89" s="181"/>
      <c r="AU89" s="181"/>
      <c r="AV89" s="181"/>
      <c r="AW89" s="181"/>
      <c r="AX89" s="181"/>
      <c r="AY89" s="181"/>
      <c r="AZ89" s="181"/>
      <c r="BA89" s="181"/>
      <c r="BB89" s="181"/>
      <c r="BC89" s="181"/>
      <c r="BD89" s="181"/>
      <c r="BE89" s="181"/>
      <c r="BF89" s="181"/>
      <c r="BG89" s="181"/>
      <c r="BH89" s="181"/>
      <c r="BI89" s="181"/>
      <c r="BJ89" s="181"/>
      <c r="BK89" s="181"/>
      <c r="BL89" s="181"/>
      <c r="BM89" s="181"/>
      <c r="BN89" s="181"/>
      <c r="BO89" s="181"/>
      <c r="BP89" s="181"/>
      <c r="BQ89" s="181"/>
      <c r="BR89" s="181"/>
      <c r="BS89" s="181"/>
      <c r="BT89" s="181"/>
      <c r="BU89" s="181"/>
      <c r="BV89" s="181"/>
      <c r="BW89" s="181"/>
      <c r="BX89" s="181"/>
      <c r="BY89" s="181"/>
      <c r="BZ89" s="181"/>
      <c r="CA89" s="181"/>
      <c r="CB89" s="181"/>
      <c r="CC89" s="181"/>
      <c r="CD89" s="181"/>
      <c r="CE89" s="181"/>
      <c r="CF89" s="181"/>
      <c r="CG89" s="181"/>
      <c r="CH89" s="181"/>
      <c r="CI89" s="181"/>
      <c r="CJ89" s="181"/>
      <c r="CK89" s="181"/>
      <c r="CL89" s="181"/>
      <c r="CM89" s="181"/>
      <c r="CN89" s="181"/>
      <c r="CO89" s="181"/>
      <c r="CP89" s="181"/>
      <c r="CQ89" s="181"/>
      <c r="CR89" s="181"/>
      <c r="CS89" s="181"/>
      <c r="CT89" s="181"/>
      <c r="CU89" s="181"/>
      <c r="CV89" s="181"/>
      <c r="CW89" s="181"/>
      <c r="CX89" s="181"/>
      <c r="CY89" s="181"/>
      <c r="CZ89" s="181"/>
      <c r="DA89" s="181"/>
      <c r="DB89" s="181"/>
      <c r="DC89" s="181"/>
      <c r="DD89" s="181"/>
      <c r="DE89" s="181"/>
      <c r="DF89" s="181"/>
      <c r="DG89" s="181"/>
      <c r="DH89" s="181"/>
      <c r="DI89" s="181"/>
      <c r="DJ89" s="181"/>
      <c r="DK89" s="181"/>
      <c r="DL89" s="181"/>
      <c r="DM89" s="181"/>
      <c r="DN89" s="181"/>
      <c r="DO89" s="181"/>
      <c r="DP89" s="181"/>
      <c r="DQ89" s="181"/>
      <c r="DR89" s="181"/>
      <c r="DS89" s="181"/>
      <c r="DT89" s="181"/>
      <c r="DU89" s="181"/>
      <c r="DV89" s="181"/>
      <c r="DW89" s="181"/>
      <c r="DX89" s="181"/>
      <c r="DY89" s="181"/>
      <c r="DZ89" s="181"/>
      <c r="EA89" s="181"/>
      <c r="EB89" s="181"/>
      <c r="EC89" s="181"/>
      <c r="ED89" s="181"/>
      <c r="EE89" s="181"/>
      <c r="EF89" s="181"/>
      <c r="EG89" s="181"/>
      <c r="EH89" s="181"/>
      <c r="EI89" s="181"/>
      <c r="EJ89" s="181"/>
      <c r="EK89" s="181"/>
      <c r="EL89" s="181"/>
      <c r="EM89" s="181"/>
      <c r="EN89" s="181"/>
      <c r="EO89" s="181"/>
      <c r="EP89" s="181"/>
      <c r="EQ89" s="181"/>
      <c r="ER89" s="181"/>
      <c r="ES89" s="181"/>
      <c r="ET89" s="181"/>
      <c r="EU89" s="181"/>
      <c r="EV89" s="181"/>
      <c r="EW89" s="181"/>
      <c r="EX89" s="181"/>
      <c r="EY89" s="181"/>
      <c r="EZ89" s="181"/>
      <c r="FA89" s="181"/>
      <c r="FB89" s="181"/>
      <c r="FC89" s="181"/>
      <c r="FD89" s="181"/>
      <c r="FE89" s="181"/>
      <c r="FF89" s="181"/>
      <c r="FG89" s="181"/>
      <c r="FH89" s="181"/>
      <c r="FI89" s="181"/>
      <c r="FJ89" s="181"/>
      <c r="FK89" s="181"/>
      <c r="FL89" s="181"/>
      <c r="FM89" s="181"/>
      <c r="FN89" s="181"/>
      <c r="FO89" s="181"/>
      <c r="FP89" s="181"/>
      <c r="FQ89" s="181"/>
      <c r="FR89" s="181"/>
      <c r="FS89" s="181"/>
      <c r="FT89" s="181"/>
      <c r="FU89" s="181"/>
      <c r="FV89" s="181"/>
      <c r="FW89" s="181"/>
      <c r="FX89" s="181"/>
      <c r="FY89" s="181"/>
      <c r="FZ89" s="181"/>
      <c r="GA89" s="181"/>
      <c r="GB89" s="181"/>
      <c r="GC89" s="181"/>
      <c r="GD89" s="181"/>
      <c r="GE89" s="181"/>
      <c r="GF89" s="181"/>
      <c r="GG89" s="181"/>
      <c r="GH89" s="181"/>
      <c r="GI89" s="181"/>
      <c r="GJ89" s="181"/>
      <c r="GK89" s="181"/>
      <c r="GL89" s="181"/>
      <c r="GM89" s="181"/>
      <c r="GN89" s="181"/>
      <c r="GO89" s="181"/>
      <c r="GP89" s="181"/>
      <c r="GQ89" s="181"/>
      <c r="GR89" s="181"/>
      <c r="GS89" s="181"/>
      <c r="GT89" s="181"/>
      <c r="GU89" s="181"/>
      <c r="GV89" s="181"/>
      <c r="GW89" s="181"/>
      <c r="GX89" s="181"/>
      <c r="GY89" s="181"/>
      <c r="GZ89" s="181"/>
      <c r="HA89" s="181"/>
      <c r="HB89" s="181"/>
      <c r="HC89" s="181"/>
      <c r="HD89" s="181"/>
      <c r="HE89" s="181"/>
      <c r="HF89" s="181"/>
      <c r="HG89" s="181"/>
      <c r="HH89" s="181"/>
      <c r="HI89" s="181"/>
      <c r="HJ89" s="181"/>
      <c r="HK89" s="181"/>
      <c r="HL89" s="181"/>
      <c r="HM89" s="181"/>
      <c r="HN89" s="181"/>
      <c r="HO89" s="181"/>
      <c r="HP89" s="181"/>
      <c r="HQ89" s="181"/>
      <c r="HR89" s="181"/>
      <c r="HS89" s="181"/>
      <c r="HT89" s="181"/>
      <c r="HU89" s="181"/>
      <c r="HV89" s="181"/>
      <c r="HW89" s="181"/>
      <c r="HX89" s="181"/>
      <c r="HY89" s="181"/>
      <c r="HZ89" s="181"/>
      <c r="IA89" s="181"/>
      <c r="IB89" s="181"/>
      <c r="IC89" s="181"/>
      <c r="ID89" s="181"/>
      <c r="IE89" s="181"/>
      <c r="IF89" s="181"/>
      <c r="IG89" s="181"/>
      <c r="IH89" s="181"/>
    </row>
    <row r="90" spans="1:242" s="182" customFormat="1" ht="24.95" customHeight="1">
      <c r="A90" s="884"/>
      <c r="B90" s="885"/>
      <c r="C90" s="885"/>
      <c r="D90" s="1086" t="s">
        <v>533</v>
      </c>
      <c r="E90" s="1086"/>
      <c r="F90" s="1086"/>
      <c r="G90" s="1086"/>
      <c r="H90" s="1086"/>
      <c r="I90" s="1086" t="s">
        <v>534</v>
      </c>
      <c r="J90" s="1255"/>
      <c r="K90" s="181"/>
      <c r="L90" s="181"/>
      <c r="M90" s="181"/>
      <c r="N90" s="181"/>
      <c r="O90" s="181"/>
      <c r="P90" s="181"/>
      <c r="Q90" s="181"/>
      <c r="R90" s="181"/>
      <c r="S90" s="181"/>
      <c r="T90" s="181"/>
      <c r="U90" s="181"/>
      <c r="V90" s="181"/>
      <c r="W90" s="181"/>
      <c r="X90" s="181"/>
      <c r="Y90" s="181"/>
      <c r="Z90" s="181"/>
      <c r="AA90" s="181"/>
      <c r="AB90" s="181"/>
      <c r="AC90" s="181"/>
      <c r="AD90" s="181"/>
      <c r="AE90" s="181"/>
      <c r="AF90" s="181"/>
      <c r="AG90" s="181"/>
      <c r="AH90" s="181"/>
      <c r="AI90" s="181"/>
      <c r="AJ90" s="181"/>
      <c r="AK90" s="181"/>
      <c r="AL90" s="181"/>
      <c r="AM90" s="181"/>
      <c r="AN90" s="181"/>
      <c r="AO90" s="181"/>
      <c r="AP90" s="181"/>
      <c r="AQ90" s="181"/>
      <c r="AR90" s="181"/>
      <c r="AS90" s="181"/>
      <c r="AT90" s="181"/>
      <c r="AU90" s="181"/>
      <c r="AV90" s="181"/>
      <c r="AW90" s="181"/>
      <c r="AX90" s="181"/>
      <c r="AY90" s="181"/>
      <c r="AZ90" s="181"/>
      <c r="BA90" s="181"/>
      <c r="BB90" s="181"/>
      <c r="BC90" s="181"/>
      <c r="BD90" s="181"/>
      <c r="BE90" s="181"/>
      <c r="BF90" s="181"/>
      <c r="BG90" s="181"/>
      <c r="BH90" s="181"/>
      <c r="BI90" s="181"/>
      <c r="BJ90" s="181"/>
      <c r="BK90" s="181"/>
      <c r="BL90" s="181"/>
      <c r="BM90" s="181"/>
      <c r="BN90" s="181"/>
      <c r="BO90" s="181"/>
      <c r="BP90" s="181"/>
      <c r="BQ90" s="181"/>
      <c r="BR90" s="181"/>
      <c r="BS90" s="181"/>
      <c r="BT90" s="181"/>
      <c r="BU90" s="181"/>
      <c r="BV90" s="181"/>
      <c r="BW90" s="181"/>
      <c r="BX90" s="181"/>
      <c r="BY90" s="181"/>
      <c r="BZ90" s="181"/>
      <c r="CA90" s="181"/>
      <c r="CB90" s="181"/>
      <c r="CC90" s="181"/>
      <c r="CD90" s="181"/>
      <c r="CE90" s="181"/>
      <c r="CF90" s="181"/>
      <c r="CG90" s="181"/>
      <c r="CH90" s="181"/>
      <c r="CI90" s="181"/>
      <c r="CJ90" s="181"/>
      <c r="CK90" s="181"/>
      <c r="CL90" s="181"/>
      <c r="CM90" s="181"/>
      <c r="CN90" s="181"/>
      <c r="CO90" s="181"/>
      <c r="CP90" s="181"/>
      <c r="CQ90" s="181"/>
      <c r="CR90" s="181"/>
      <c r="CS90" s="181"/>
      <c r="CT90" s="181"/>
      <c r="CU90" s="181"/>
      <c r="CV90" s="181"/>
      <c r="CW90" s="181"/>
      <c r="CX90" s="181"/>
      <c r="CY90" s="181"/>
      <c r="CZ90" s="181"/>
      <c r="DA90" s="181"/>
      <c r="DB90" s="181"/>
      <c r="DC90" s="181"/>
      <c r="DD90" s="181"/>
      <c r="DE90" s="181"/>
      <c r="DF90" s="181"/>
      <c r="DG90" s="181"/>
      <c r="DH90" s="181"/>
      <c r="DI90" s="181"/>
      <c r="DJ90" s="181"/>
      <c r="DK90" s="181"/>
      <c r="DL90" s="181"/>
      <c r="DM90" s="181"/>
      <c r="DN90" s="181"/>
      <c r="DO90" s="181"/>
      <c r="DP90" s="181"/>
      <c r="DQ90" s="181"/>
      <c r="DR90" s="181"/>
      <c r="DS90" s="181"/>
      <c r="DT90" s="181"/>
      <c r="DU90" s="181"/>
      <c r="DV90" s="181"/>
      <c r="DW90" s="181"/>
      <c r="DX90" s="181"/>
      <c r="DY90" s="181"/>
      <c r="DZ90" s="181"/>
      <c r="EA90" s="181"/>
      <c r="EB90" s="181"/>
      <c r="EC90" s="181"/>
      <c r="ED90" s="181"/>
      <c r="EE90" s="181"/>
      <c r="EF90" s="181"/>
      <c r="EG90" s="181"/>
      <c r="EH90" s="181"/>
      <c r="EI90" s="181"/>
      <c r="EJ90" s="181"/>
      <c r="EK90" s="181"/>
      <c r="EL90" s="181"/>
      <c r="EM90" s="181"/>
      <c r="EN90" s="181"/>
      <c r="EO90" s="181"/>
      <c r="EP90" s="181"/>
      <c r="EQ90" s="181"/>
      <c r="ER90" s="181"/>
      <c r="ES90" s="181"/>
      <c r="ET90" s="181"/>
      <c r="EU90" s="181"/>
      <c r="EV90" s="181"/>
      <c r="EW90" s="181"/>
      <c r="EX90" s="181"/>
      <c r="EY90" s="181"/>
      <c r="EZ90" s="181"/>
      <c r="FA90" s="181"/>
      <c r="FB90" s="181"/>
      <c r="FC90" s="181"/>
      <c r="FD90" s="181"/>
      <c r="FE90" s="181"/>
      <c r="FF90" s="181"/>
      <c r="FG90" s="181"/>
      <c r="FH90" s="181"/>
      <c r="FI90" s="181"/>
      <c r="FJ90" s="181"/>
      <c r="FK90" s="181"/>
      <c r="FL90" s="181"/>
      <c r="FM90" s="181"/>
      <c r="FN90" s="181"/>
      <c r="FO90" s="181"/>
      <c r="FP90" s="181"/>
      <c r="FQ90" s="181"/>
      <c r="FR90" s="181"/>
      <c r="FS90" s="181"/>
      <c r="FT90" s="181"/>
      <c r="FU90" s="181"/>
      <c r="FV90" s="181"/>
      <c r="FW90" s="181"/>
      <c r="FX90" s="181"/>
      <c r="FY90" s="181"/>
      <c r="FZ90" s="181"/>
      <c r="GA90" s="181"/>
      <c r="GB90" s="181"/>
      <c r="GC90" s="181"/>
      <c r="GD90" s="181"/>
      <c r="GE90" s="181"/>
      <c r="GF90" s="181"/>
      <c r="GG90" s="181"/>
      <c r="GH90" s="181"/>
      <c r="GI90" s="181"/>
      <c r="GJ90" s="181"/>
      <c r="GK90" s="181"/>
      <c r="GL90" s="181"/>
      <c r="GM90" s="181"/>
      <c r="GN90" s="181"/>
      <c r="GO90" s="181"/>
      <c r="GP90" s="181"/>
      <c r="GQ90" s="181"/>
      <c r="GR90" s="181"/>
      <c r="GS90" s="181"/>
      <c r="GT90" s="181"/>
      <c r="GU90" s="181"/>
      <c r="GV90" s="181"/>
      <c r="GW90" s="181"/>
      <c r="GX90" s="181"/>
      <c r="GY90" s="181"/>
      <c r="GZ90" s="181"/>
      <c r="HA90" s="181"/>
      <c r="HB90" s="181"/>
      <c r="HC90" s="181"/>
      <c r="HD90" s="181"/>
      <c r="HE90" s="181"/>
      <c r="HF90" s="181"/>
      <c r="HG90" s="181"/>
      <c r="HH90" s="181"/>
      <c r="HI90" s="181"/>
      <c r="HJ90" s="181"/>
      <c r="HK90" s="181"/>
      <c r="HL90" s="181"/>
      <c r="HM90" s="181"/>
      <c r="HN90" s="181"/>
      <c r="HO90" s="181"/>
      <c r="HP90" s="181"/>
      <c r="HQ90" s="181"/>
      <c r="HR90" s="181"/>
      <c r="HS90" s="181"/>
      <c r="HT90" s="181"/>
      <c r="HU90" s="181"/>
      <c r="HV90" s="181"/>
      <c r="HW90" s="181"/>
      <c r="HX90" s="181"/>
      <c r="HY90" s="181"/>
      <c r="HZ90" s="181"/>
      <c r="IA90" s="181"/>
      <c r="IB90" s="181"/>
      <c r="IC90" s="181"/>
      <c r="ID90" s="181"/>
      <c r="IE90" s="181"/>
      <c r="IF90" s="181"/>
      <c r="IG90" s="181"/>
      <c r="IH90" s="181"/>
    </row>
    <row r="91" spans="1:242" s="182" customFormat="1" ht="24.95" customHeight="1">
      <c r="A91" s="884"/>
      <c r="B91" s="885"/>
      <c r="C91" s="885"/>
      <c r="D91" s="893" t="s">
        <v>535</v>
      </c>
      <c r="E91" s="893"/>
      <c r="F91" s="893"/>
      <c r="G91" s="893"/>
      <c r="H91" s="893"/>
      <c r="I91" s="1086" t="s">
        <v>536</v>
      </c>
      <c r="J91" s="1255"/>
      <c r="K91" s="181"/>
      <c r="L91" s="181"/>
      <c r="M91" s="181"/>
      <c r="N91" s="181"/>
      <c r="O91" s="181"/>
      <c r="P91" s="181"/>
      <c r="Q91" s="181"/>
      <c r="R91" s="181"/>
      <c r="S91" s="181"/>
      <c r="T91" s="181"/>
      <c r="U91" s="181"/>
      <c r="V91" s="181"/>
      <c r="W91" s="181"/>
      <c r="X91" s="181"/>
      <c r="Y91" s="181"/>
      <c r="Z91" s="181"/>
      <c r="AA91" s="181"/>
      <c r="AB91" s="181"/>
      <c r="AC91" s="181"/>
      <c r="AD91" s="181"/>
      <c r="AE91" s="181"/>
      <c r="AF91" s="181"/>
      <c r="AG91" s="181"/>
      <c r="AH91" s="181"/>
      <c r="AI91" s="181"/>
      <c r="AJ91" s="181"/>
      <c r="AK91" s="181"/>
      <c r="AL91" s="181"/>
      <c r="AM91" s="181"/>
      <c r="AN91" s="181"/>
      <c r="AO91" s="181"/>
      <c r="AP91" s="181"/>
      <c r="AQ91" s="181"/>
      <c r="AR91" s="181"/>
      <c r="AS91" s="181"/>
      <c r="AT91" s="181"/>
      <c r="AU91" s="181"/>
      <c r="AV91" s="181"/>
      <c r="AW91" s="181"/>
      <c r="AX91" s="181"/>
      <c r="AY91" s="181"/>
      <c r="AZ91" s="181"/>
      <c r="BA91" s="181"/>
      <c r="BB91" s="181"/>
      <c r="BC91" s="181"/>
      <c r="BD91" s="181"/>
      <c r="BE91" s="181"/>
      <c r="BF91" s="181"/>
      <c r="BG91" s="181"/>
      <c r="BH91" s="181"/>
      <c r="BI91" s="181"/>
      <c r="BJ91" s="181"/>
      <c r="BK91" s="181"/>
      <c r="BL91" s="181"/>
      <c r="BM91" s="181"/>
      <c r="BN91" s="181"/>
      <c r="BO91" s="181"/>
      <c r="BP91" s="181"/>
      <c r="BQ91" s="181"/>
      <c r="BR91" s="181"/>
      <c r="BS91" s="181"/>
      <c r="BT91" s="181"/>
      <c r="BU91" s="181"/>
      <c r="BV91" s="181"/>
      <c r="BW91" s="181"/>
      <c r="BX91" s="181"/>
      <c r="BY91" s="181"/>
      <c r="BZ91" s="181"/>
      <c r="CA91" s="181"/>
      <c r="CB91" s="181"/>
      <c r="CC91" s="181"/>
      <c r="CD91" s="181"/>
      <c r="CE91" s="181"/>
      <c r="CF91" s="181"/>
      <c r="CG91" s="181"/>
      <c r="CH91" s="181"/>
      <c r="CI91" s="181"/>
      <c r="CJ91" s="181"/>
      <c r="CK91" s="181"/>
      <c r="CL91" s="181"/>
      <c r="CM91" s="181"/>
      <c r="CN91" s="181"/>
      <c r="CO91" s="181"/>
      <c r="CP91" s="181"/>
      <c r="CQ91" s="181"/>
      <c r="CR91" s="181"/>
      <c r="CS91" s="181"/>
      <c r="CT91" s="181"/>
      <c r="CU91" s="181"/>
      <c r="CV91" s="181"/>
      <c r="CW91" s="181"/>
      <c r="CX91" s="181"/>
      <c r="CY91" s="181"/>
      <c r="CZ91" s="181"/>
      <c r="DA91" s="181"/>
      <c r="DB91" s="181"/>
      <c r="DC91" s="181"/>
      <c r="DD91" s="181"/>
      <c r="DE91" s="181"/>
      <c r="DF91" s="181"/>
      <c r="DG91" s="181"/>
      <c r="DH91" s="181"/>
      <c r="DI91" s="181"/>
      <c r="DJ91" s="181"/>
      <c r="DK91" s="181"/>
      <c r="DL91" s="181"/>
      <c r="DM91" s="181"/>
      <c r="DN91" s="181"/>
      <c r="DO91" s="181"/>
      <c r="DP91" s="181"/>
      <c r="DQ91" s="181"/>
      <c r="DR91" s="181"/>
      <c r="DS91" s="181"/>
      <c r="DT91" s="181"/>
      <c r="DU91" s="181"/>
      <c r="DV91" s="181"/>
      <c r="DW91" s="181"/>
      <c r="DX91" s="181"/>
      <c r="DY91" s="181"/>
      <c r="DZ91" s="181"/>
      <c r="EA91" s="181"/>
      <c r="EB91" s="181"/>
      <c r="EC91" s="181"/>
      <c r="ED91" s="181"/>
      <c r="EE91" s="181"/>
      <c r="EF91" s="181"/>
      <c r="EG91" s="181"/>
      <c r="EH91" s="181"/>
      <c r="EI91" s="181"/>
      <c r="EJ91" s="181"/>
      <c r="EK91" s="181"/>
      <c r="EL91" s="181"/>
      <c r="EM91" s="181"/>
      <c r="EN91" s="181"/>
      <c r="EO91" s="181"/>
      <c r="EP91" s="181"/>
      <c r="EQ91" s="181"/>
      <c r="ER91" s="181"/>
      <c r="ES91" s="181"/>
      <c r="ET91" s="181"/>
      <c r="EU91" s="181"/>
      <c r="EV91" s="181"/>
      <c r="EW91" s="181"/>
      <c r="EX91" s="181"/>
      <c r="EY91" s="181"/>
      <c r="EZ91" s="181"/>
      <c r="FA91" s="181"/>
      <c r="FB91" s="181"/>
      <c r="FC91" s="181"/>
      <c r="FD91" s="181"/>
      <c r="FE91" s="181"/>
      <c r="FF91" s="181"/>
      <c r="FG91" s="181"/>
      <c r="FH91" s="181"/>
      <c r="FI91" s="181"/>
      <c r="FJ91" s="181"/>
      <c r="FK91" s="181"/>
      <c r="FL91" s="181"/>
      <c r="FM91" s="181"/>
      <c r="FN91" s="181"/>
      <c r="FO91" s="181"/>
      <c r="FP91" s="181"/>
      <c r="FQ91" s="181"/>
      <c r="FR91" s="181"/>
      <c r="FS91" s="181"/>
      <c r="FT91" s="181"/>
      <c r="FU91" s="181"/>
      <c r="FV91" s="181"/>
      <c r="FW91" s="181"/>
      <c r="FX91" s="181"/>
      <c r="FY91" s="181"/>
      <c r="FZ91" s="181"/>
      <c r="GA91" s="181"/>
      <c r="GB91" s="181"/>
      <c r="GC91" s="181"/>
      <c r="GD91" s="181"/>
      <c r="GE91" s="181"/>
      <c r="GF91" s="181"/>
      <c r="GG91" s="181"/>
      <c r="GH91" s="181"/>
      <c r="GI91" s="181"/>
      <c r="GJ91" s="181"/>
      <c r="GK91" s="181"/>
      <c r="GL91" s="181"/>
      <c r="GM91" s="181"/>
      <c r="GN91" s="181"/>
      <c r="GO91" s="181"/>
      <c r="GP91" s="181"/>
      <c r="GQ91" s="181"/>
      <c r="GR91" s="181"/>
      <c r="GS91" s="181"/>
      <c r="GT91" s="181"/>
      <c r="GU91" s="181"/>
      <c r="GV91" s="181"/>
      <c r="GW91" s="181"/>
      <c r="GX91" s="181"/>
      <c r="GY91" s="181"/>
      <c r="GZ91" s="181"/>
      <c r="HA91" s="181"/>
      <c r="HB91" s="181"/>
      <c r="HC91" s="181"/>
      <c r="HD91" s="181"/>
      <c r="HE91" s="181"/>
      <c r="HF91" s="181"/>
      <c r="HG91" s="181"/>
      <c r="HH91" s="181"/>
      <c r="HI91" s="181"/>
      <c r="HJ91" s="181"/>
      <c r="HK91" s="181"/>
      <c r="HL91" s="181"/>
      <c r="HM91" s="181"/>
      <c r="HN91" s="181"/>
      <c r="HO91" s="181"/>
      <c r="HP91" s="181"/>
      <c r="HQ91" s="181"/>
      <c r="HR91" s="181"/>
      <c r="HS91" s="181"/>
      <c r="HT91" s="181"/>
      <c r="HU91" s="181"/>
      <c r="HV91" s="181"/>
      <c r="HW91" s="181"/>
      <c r="HX91" s="181"/>
      <c r="HY91" s="181"/>
      <c r="HZ91" s="181"/>
      <c r="IA91" s="181"/>
      <c r="IB91" s="181"/>
      <c r="IC91" s="181"/>
      <c r="ID91" s="181"/>
      <c r="IE91" s="181"/>
      <c r="IF91" s="181"/>
      <c r="IG91" s="181"/>
      <c r="IH91" s="181"/>
    </row>
    <row r="92" spans="1:242" s="182" customFormat="1" ht="24.95" customHeight="1">
      <c r="A92" s="892" t="s">
        <v>776</v>
      </c>
      <c r="B92" s="893"/>
      <c r="C92" s="893"/>
      <c r="D92" s="1086" t="s">
        <v>537</v>
      </c>
      <c r="E92" s="1086"/>
      <c r="F92" s="1086"/>
      <c r="G92" s="1086"/>
      <c r="H92" s="1086"/>
      <c r="I92" s="1086" t="s">
        <v>538</v>
      </c>
      <c r="J92" s="1255"/>
      <c r="K92" s="181"/>
      <c r="L92" s="181"/>
      <c r="M92" s="181"/>
      <c r="N92" s="181"/>
      <c r="O92" s="181"/>
      <c r="P92" s="181"/>
      <c r="Q92" s="181"/>
      <c r="R92" s="181"/>
      <c r="S92" s="181"/>
      <c r="T92" s="181"/>
      <c r="U92" s="181"/>
      <c r="V92" s="181"/>
      <c r="W92" s="181"/>
      <c r="X92" s="181"/>
      <c r="Y92" s="181"/>
      <c r="Z92" s="181"/>
      <c r="AA92" s="181"/>
      <c r="AB92" s="181"/>
      <c r="AC92" s="181"/>
      <c r="AD92" s="181"/>
      <c r="AE92" s="181"/>
      <c r="AF92" s="181"/>
      <c r="AG92" s="181"/>
      <c r="AH92" s="181"/>
      <c r="AI92" s="181"/>
      <c r="AJ92" s="181"/>
      <c r="AK92" s="181"/>
      <c r="AL92" s="181"/>
      <c r="AM92" s="181"/>
      <c r="AN92" s="181"/>
      <c r="AO92" s="181"/>
      <c r="AP92" s="181"/>
      <c r="AQ92" s="181"/>
      <c r="AR92" s="181"/>
      <c r="AS92" s="181"/>
      <c r="AT92" s="181"/>
      <c r="AU92" s="181"/>
      <c r="AV92" s="181"/>
      <c r="AW92" s="181"/>
      <c r="AX92" s="181"/>
      <c r="AY92" s="181"/>
      <c r="AZ92" s="181"/>
      <c r="BA92" s="181"/>
      <c r="BB92" s="181"/>
      <c r="BC92" s="181"/>
      <c r="BD92" s="181"/>
      <c r="BE92" s="181"/>
      <c r="BF92" s="181"/>
      <c r="BG92" s="181"/>
      <c r="BH92" s="181"/>
      <c r="BI92" s="181"/>
      <c r="BJ92" s="181"/>
      <c r="BK92" s="181"/>
      <c r="BL92" s="181"/>
      <c r="BM92" s="181"/>
      <c r="BN92" s="181"/>
      <c r="BO92" s="181"/>
      <c r="BP92" s="181"/>
      <c r="BQ92" s="181"/>
      <c r="BR92" s="181"/>
      <c r="BS92" s="181"/>
      <c r="BT92" s="181"/>
      <c r="BU92" s="181"/>
      <c r="BV92" s="181"/>
      <c r="BW92" s="181"/>
      <c r="BX92" s="181"/>
      <c r="BY92" s="181"/>
      <c r="BZ92" s="181"/>
      <c r="CA92" s="181"/>
      <c r="CB92" s="181"/>
      <c r="CC92" s="181"/>
      <c r="CD92" s="181"/>
      <c r="CE92" s="181"/>
      <c r="CF92" s="181"/>
      <c r="CG92" s="181"/>
      <c r="CH92" s="181"/>
      <c r="CI92" s="181"/>
      <c r="CJ92" s="181"/>
      <c r="CK92" s="181"/>
      <c r="CL92" s="181"/>
      <c r="CM92" s="181"/>
      <c r="CN92" s="181"/>
      <c r="CO92" s="181"/>
      <c r="CP92" s="181"/>
      <c r="CQ92" s="181"/>
      <c r="CR92" s="181"/>
      <c r="CS92" s="181"/>
      <c r="CT92" s="181"/>
      <c r="CU92" s="181"/>
      <c r="CV92" s="181"/>
      <c r="CW92" s="181"/>
      <c r="CX92" s="181"/>
      <c r="CY92" s="181"/>
      <c r="CZ92" s="181"/>
      <c r="DA92" s="181"/>
      <c r="DB92" s="181"/>
      <c r="DC92" s="181"/>
      <c r="DD92" s="181"/>
      <c r="DE92" s="181"/>
      <c r="DF92" s="181"/>
      <c r="DG92" s="181"/>
      <c r="DH92" s="181"/>
      <c r="DI92" s="181"/>
      <c r="DJ92" s="181"/>
      <c r="DK92" s="181"/>
      <c r="DL92" s="181"/>
      <c r="DM92" s="181"/>
      <c r="DN92" s="181"/>
      <c r="DO92" s="181"/>
      <c r="DP92" s="181"/>
      <c r="DQ92" s="181"/>
      <c r="DR92" s="181"/>
      <c r="DS92" s="181"/>
      <c r="DT92" s="181"/>
      <c r="DU92" s="181"/>
      <c r="DV92" s="181"/>
      <c r="DW92" s="181"/>
      <c r="DX92" s="181"/>
      <c r="DY92" s="181"/>
      <c r="DZ92" s="181"/>
      <c r="EA92" s="181"/>
      <c r="EB92" s="181"/>
      <c r="EC92" s="181"/>
      <c r="ED92" s="181"/>
      <c r="EE92" s="181"/>
      <c r="EF92" s="181"/>
      <c r="EG92" s="181"/>
      <c r="EH92" s="181"/>
      <c r="EI92" s="181"/>
      <c r="EJ92" s="181"/>
      <c r="EK92" s="181"/>
      <c r="EL92" s="181"/>
      <c r="EM92" s="181"/>
      <c r="EN92" s="181"/>
      <c r="EO92" s="181"/>
      <c r="EP92" s="181"/>
      <c r="EQ92" s="181"/>
      <c r="ER92" s="181"/>
      <c r="ES92" s="181"/>
      <c r="ET92" s="181"/>
      <c r="EU92" s="181"/>
      <c r="EV92" s="181"/>
      <c r="EW92" s="181"/>
      <c r="EX92" s="181"/>
      <c r="EY92" s="181"/>
      <c r="EZ92" s="181"/>
      <c r="FA92" s="181"/>
      <c r="FB92" s="181"/>
      <c r="FC92" s="181"/>
      <c r="FD92" s="181"/>
      <c r="FE92" s="181"/>
      <c r="FF92" s="181"/>
      <c r="FG92" s="181"/>
      <c r="FH92" s="181"/>
      <c r="FI92" s="181"/>
      <c r="FJ92" s="181"/>
      <c r="FK92" s="181"/>
      <c r="FL92" s="181"/>
      <c r="FM92" s="181"/>
      <c r="FN92" s="181"/>
      <c r="FO92" s="181"/>
      <c r="FP92" s="181"/>
      <c r="FQ92" s="181"/>
      <c r="FR92" s="181"/>
      <c r="FS92" s="181"/>
      <c r="FT92" s="181"/>
      <c r="FU92" s="181"/>
      <c r="FV92" s="181"/>
      <c r="FW92" s="181"/>
      <c r="FX92" s="181"/>
      <c r="FY92" s="181"/>
      <c r="FZ92" s="181"/>
      <c r="GA92" s="181"/>
      <c r="GB92" s="181"/>
      <c r="GC92" s="181"/>
      <c r="GD92" s="181"/>
      <c r="GE92" s="181"/>
      <c r="GF92" s="181"/>
      <c r="GG92" s="181"/>
      <c r="GH92" s="181"/>
      <c r="GI92" s="181"/>
      <c r="GJ92" s="181"/>
      <c r="GK92" s="181"/>
      <c r="GL92" s="181"/>
      <c r="GM92" s="181"/>
      <c r="GN92" s="181"/>
      <c r="GO92" s="181"/>
      <c r="GP92" s="181"/>
      <c r="GQ92" s="181"/>
      <c r="GR92" s="181"/>
      <c r="GS92" s="181"/>
      <c r="GT92" s="181"/>
      <c r="GU92" s="181"/>
      <c r="GV92" s="181"/>
      <c r="GW92" s="181"/>
      <c r="GX92" s="181"/>
      <c r="GY92" s="181"/>
      <c r="GZ92" s="181"/>
      <c r="HA92" s="181"/>
      <c r="HB92" s="181"/>
      <c r="HC92" s="181"/>
      <c r="HD92" s="181"/>
      <c r="HE92" s="181"/>
      <c r="HF92" s="181"/>
      <c r="HG92" s="181"/>
      <c r="HH92" s="181"/>
      <c r="HI92" s="181"/>
      <c r="HJ92" s="181"/>
      <c r="HK92" s="181"/>
      <c r="HL92" s="181"/>
      <c r="HM92" s="181"/>
      <c r="HN92" s="181"/>
      <c r="HO92" s="181"/>
      <c r="HP92" s="181"/>
      <c r="HQ92" s="181"/>
      <c r="HR92" s="181"/>
      <c r="HS92" s="181"/>
      <c r="HT92" s="181"/>
      <c r="HU92" s="181"/>
      <c r="HV92" s="181"/>
      <c r="HW92" s="181"/>
      <c r="HX92" s="181"/>
      <c r="HY92" s="181"/>
      <c r="HZ92" s="181"/>
      <c r="IA92" s="181"/>
      <c r="IB92" s="181"/>
      <c r="IC92" s="181"/>
      <c r="ID92" s="181"/>
      <c r="IE92" s="181"/>
      <c r="IF92" s="181"/>
      <c r="IG92" s="181"/>
      <c r="IH92" s="181"/>
    </row>
    <row r="93" spans="1:242" s="182" customFormat="1" ht="24.95" customHeight="1">
      <c r="A93" s="892"/>
      <c r="B93" s="893"/>
      <c r="C93" s="893"/>
      <c r="D93" s="1086" t="s">
        <v>531</v>
      </c>
      <c r="E93" s="1086"/>
      <c r="F93" s="1086"/>
      <c r="G93" s="1086"/>
      <c r="H93" s="1086"/>
      <c r="I93" s="1086" t="s">
        <v>539</v>
      </c>
      <c r="J93" s="1255"/>
      <c r="K93" s="181"/>
      <c r="L93" s="181"/>
      <c r="M93" s="181"/>
      <c r="N93" s="181"/>
      <c r="O93" s="181"/>
      <c r="P93" s="181"/>
      <c r="Q93" s="181"/>
      <c r="R93" s="181"/>
      <c r="S93" s="181"/>
      <c r="T93" s="181"/>
      <c r="U93" s="181"/>
      <c r="V93" s="181"/>
      <c r="W93" s="181"/>
      <c r="X93" s="181"/>
      <c r="Y93" s="181"/>
      <c r="Z93" s="181"/>
      <c r="AA93" s="181"/>
      <c r="AB93" s="181"/>
      <c r="AC93" s="181"/>
      <c r="AD93" s="181"/>
      <c r="AE93" s="181"/>
      <c r="AF93" s="181"/>
      <c r="AG93" s="181"/>
      <c r="AH93" s="181"/>
      <c r="AI93" s="181"/>
      <c r="AJ93" s="181"/>
      <c r="AK93" s="181"/>
      <c r="AL93" s="181"/>
      <c r="AM93" s="181"/>
      <c r="AN93" s="181"/>
      <c r="AO93" s="181"/>
      <c r="AP93" s="181"/>
      <c r="AQ93" s="181"/>
      <c r="AR93" s="181"/>
      <c r="AS93" s="181"/>
      <c r="AT93" s="181"/>
      <c r="AU93" s="181"/>
      <c r="AV93" s="181"/>
      <c r="AW93" s="181"/>
      <c r="AX93" s="181"/>
      <c r="AY93" s="181"/>
      <c r="AZ93" s="181"/>
      <c r="BA93" s="181"/>
      <c r="BB93" s="181"/>
      <c r="BC93" s="181"/>
      <c r="BD93" s="181"/>
      <c r="BE93" s="181"/>
      <c r="BF93" s="181"/>
      <c r="BG93" s="181"/>
      <c r="BH93" s="181"/>
      <c r="BI93" s="181"/>
      <c r="BJ93" s="181"/>
      <c r="BK93" s="181"/>
      <c r="BL93" s="181"/>
      <c r="BM93" s="181"/>
      <c r="BN93" s="181"/>
      <c r="BO93" s="181"/>
      <c r="BP93" s="181"/>
      <c r="BQ93" s="181"/>
      <c r="BR93" s="181"/>
      <c r="BS93" s="181"/>
      <c r="BT93" s="181"/>
      <c r="BU93" s="181"/>
      <c r="BV93" s="181"/>
      <c r="BW93" s="181"/>
      <c r="BX93" s="181"/>
      <c r="BY93" s="181"/>
      <c r="BZ93" s="181"/>
      <c r="CA93" s="181"/>
      <c r="CB93" s="181"/>
      <c r="CC93" s="181"/>
      <c r="CD93" s="181"/>
      <c r="CE93" s="181"/>
      <c r="CF93" s="181"/>
      <c r="CG93" s="181"/>
      <c r="CH93" s="181"/>
      <c r="CI93" s="181"/>
      <c r="CJ93" s="181"/>
      <c r="CK93" s="181"/>
      <c r="CL93" s="181"/>
      <c r="CM93" s="181"/>
      <c r="CN93" s="181"/>
      <c r="CO93" s="181"/>
      <c r="CP93" s="181"/>
      <c r="CQ93" s="181"/>
      <c r="CR93" s="181"/>
      <c r="CS93" s="181"/>
      <c r="CT93" s="181"/>
      <c r="CU93" s="181"/>
      <c r="CV93" s="181"/>
      <c r="CW93" s="181"/>
      <c r="CX93" s="181"/>
      <c r="CY93" s="181"/>
      <c r="CZ93" s="181"/>
      <c r="DA93" s="181"/>
      <c r="DB93" s="181"/>
      <c r="DC93" s="181"/>
      <c r="DD93" s="181"/>
      <c r="DE93" s="181"/>
      <c r="DF93" s="181"/>
      <c r="DG93" s="181"/>
      <c r="DH93" s="181"/>
      <c r="DI93" s="181"/>
      <c r="DJ93" s="181"/>
      <c r="DK93" s="181"/>
      <c r="DL93" s="181"/>
      <c r="DM93" s="181"/>
      <c r="DN93" s="181"/>
      <c r="DO93" s="181"/>
      <c r="DP93" s="181"/>
      <c r="DQ93" s="181"/>
      <c r="DR93" s="181"/>
      <c r="DS93" s="181"/>
      <c r="DT93" s="181"/>
      <c r="DU93" s="181"/>
      <c r="DV93" s="181"/>
      <c r="DW93" s="181"/>
      <c r="DX93" s="181"/>
      <c r="DY93" s="181"/>
      <c r="DZ93" s="181"/>
      <c r="EA93" s="181"/>
      <c r="EB93" s="181"/>
      <c r="EC93" s="181"/>
      <c r="ED93" s="181"/>
      <c r="EE93" s="181"/>
      <c r="EF93" s="181"/>
      <c r="EG93" s="181"/>
      <c r="EH93" s="181"/>
      <c r="EI93" s="181"/>
      <c r="EJ93" s="181"/>
      <c r="EK93" s="181"/>
      <c r="EL93" s="181"/>
      <c r="EM93" s="181"/>
      <c r="EN93" s="181"/>
      <c r="EO93" s="181"/>
      <c r="EP93" s="181"/>
      <c r="EQ93" s="181"/>
      <c r="ER93" s="181"/>
      <c r="ES93" s="181"/>
      <c r="ET93" s="181"/>
      <c r="EU93" s="181"/>
      <c r="EV93" s="181"/>
      <c r="EW93" s="181"/>
      <c r="EX93" s="181"/>
      <c r="EY93" s="181"/>
      <c r="EZ93" s="181"/>
      <c r="FA93" s="181"/>
      <c r="FB93" s="181"/>
      <c r="FC93" s="181"/>
      <c r="FD93" s="181"/>
      <c r="FE93" s="181"/>
      <c r="FF93" s="181"/>
      <c r="FG93" s="181"/>
      <c r="FH93" s="181"/>
      <c r="FI93" s="181"/>
      <c r="FJ93" s="181"/>
      <c r="FK93" s="181"/>
      <c r="FL93" s="181"/>
      <c r="FM93" s="181"/>
      <c r="FN93" s="181"/>
      <c r="FO93" s="181"/>
      <c r="FP93" s="181"/>
      <c r="FQ93" s="181"/>
      <c r="FR93" s="181"/>
      <c r="FS93" s="181"/>
      <c r="FT93" s="181"/>
      <c r="FU93" s="181"/>
      <c r="FV93" s="181"/>
      <c r="FW93" s="181"/>
      <c r="FX93" s="181"/>
      <c r="FY93" s="181"/>
      <c r="FZ93" s="181"/>
      <c r="GA93" s="181"/>
      <c r="GB93" s="181"/>
      <c r="GC93" s="181"/>
      <c r="GD93" s="181"/>
      <c r="GE93" s="181"/>
      <c r="GF93" s="181"/>
      <c r="GG93" s="181"/>
      <c r="GH93" s="181"/>
      <c r="GI93" s="181"/>
      <c r="GJ93" s="181"/>
      <c r="GK93" s="181"/>
      <c r="GL93" s="181"/>
      <c r="GM93" s="181"/>
      <c r="GN93" s="181"/>
      <c r="GO93" s="181"/>
      <c r="GP93" s="181"/>
      <c r="GQ93" s="181"/>
      <c r="GR93" s="181"/>
      <c r="GS93" s="181"/>
      <c r="GT93" s="181"/>
      <c r="GU93" s="181"/>
      <c r="GV93" s="181"/>
      <c r="GW93" s="181"/>
      <c r="GX93" s="181"/>
      <c r="GY93" s="181"/>
      <c r="GZ93" s="181"/>
      <c r="HA93" s="181"/>
      <c r="HB93" s="181"/>
      <c r="HC93" s="181"/>
      <c r="HD93" s="181"/>
      <c r="HE93" s="181"/>
      <c r="HF93" s="181"/>
      <c r="HG93" s="181"/>
      <c r="HH93" s="181"/>
      <c r="HI93" s="181"/>
      <c r="HJ93" s="181"/>
      <c r="HK93" s="181"/>
      <c r="HL93" s="181"/>
      <c r="HM93" s="181"/>
      <c r="HN93" s="181"/>
      <c r="HO93" s="181"/>
      <c r="HP93" s="181"/>
      <c r="HQ93" s="181"/>
      <c r="HR93" s="181"/>
      <c r="HS93" s="181"/>
      <c r="HT93" s="181"/>
      <c r="HU93" s="181"/>
      <c r="HV93" s="181"/>
      <c r="HW93" s="181"/>
      <c r="HX93" s="181"/>
      <c r="HY93" s="181"/>
      <c r="HZ93" s="181"/>
      <c r="IA93" s="181"/>
      <c r="IB93" s="181"/>
      <c r="IC93" s="181"/>
      <c r="ID93" s="181"/>
      <c r="IE93" s="181"/>
      <c r="IF93" s="181"/>
      <c r="IG93" s="181"/>
      <c r="IH93" s="181"/>
    </row>
    <row r="94" spans="1:242" s="182" customFormat="1" ht="24.95" customHeight="1">
      <c r="A94" s="892"/>
      <c r="B94" s="893"/>
      <c r="C94" s="893"/>
      <c r="D94" s="1086" t="s">
        <v>533</v>
      </c>
      <c r="E94" s="1086"/>
      <c r="F94" s="1086"/>
      <c r="G94" s="1086"/>
      <c r="H94" s="1086"/>
      <c r="I94" s="1086" t="s">
        <v>539</v>
      </c>
      <c r="J94" s="1255"/>
      <c r="K94" s="181"/>
      <c r="L94" s="181"/>
      <c r="M94" s="181"/>
      <c r="N94" s="181"/>
      <c r="O94" s="181"/>
      <c r="P94" s="181"/>
      <c r="Q94" s="181"/>
      <c r="R94" s="181"/>
      <c r="S94" s="181"/>
      <c r="T94" s="181"/>
      <c r="U94" s="181"/>
      <c r="V94" s="181"/>
      <c r="W94" s="181"/>
      <c r="X94" s="181"/>
      <c r="Y94" s="181"/>
      <c r="Z94" s="181"/>
      <c r="AA94" s="181"/>
      <c r="AB94" s="181"/>
      <c r="AC94" s="181"/>
      <c r="AD94" s="181"/>
      <c r="AE94" s="181"/>
      <c r="AF94" s="181"/>
      <c r="AG94" s="181"/>
      <c r="AH94" s="181"/>
      <c r="AI94" s="181"/>
      <c r="AJ94" s="181"/>
      <c r="AK94" s="181"/>
      <c r="AL94" s="181"/>
      <c r="AM94" s="181"/>
      <c r="AN94" s="181"/>
      <c r="AO94" s="181"/>
      <c r="AP94" s="181"/>
      <c r="AQ94" s="181"/>
      <c r="AR94" s="181"/>
      <c r="AS94" s="181"/>
      <c r="AT94" s="181"/>
      <c r="AU94" s="181"/>
      <c r="AV94" s="181"/>
      <c r="AW94" s="181"/>
      <c r="AX94" s="181"/>
      <c r="AY94" s="181"/>
      <c r="AZ94" s="181"/>
      <c r="BA94" s="181"/>
      <c r="BB94" s="181"/>
      <c r="BC94" s="181"/>
      <c r="BD94" s="181"/>
      <c r="BE94" s="181"/>
      <c r="BF94" s="181"/>
      <c r="BG94" s="181"/>
      <c r="BH94" s="181"/>
      <c r="BI94" s="181"/>
      <c r="BJ94" s="181"/>
      <c r="BK94" s="181"/>
      <c r="BL94" s="181"/>
      <c r="BM94" s="181"/>
      <c r="BN94" s="181"/>
      <c r="BO94" s="181"/>
      <c r="BP94" s="181"/>
      <c r="BQ94" s="181"/>
      <c r="BR94" s="181"/>
      <c r="BS94" s="181"/>
      <c r="BT94" s="181"/>
      <c r="BU94" s="181"/>
      <c r="BV94" s="181"/>
      <c r="BW94" s="181"/>
      <c r="BX94" s="181"/>
      <c r="BY94" s="181"/>
      <c r="BZ94" s="181"/>
      <c r="CA94" s="181"/>
      <c r="CB94" s="181"/>
      <c r="CC94" s="181"/>
      <c r="CD94" s="181"/>
      <c r="CE94" s="181"/>
      <c r="CF94" s="181"/>
      <c r="CG94" s="181"/>
      <c r="CH94" s="181"/>
      <c r="CI94" s="181"/>
      <c r="CJ94" s="181"/>
      <c r="CK94" s="181"/>
      <c r="CL94" s="181"/>
      <c r="CM94" s="181"/>
      <c r="CN94" s="181"/>
      <c r="CO94" s="181"/>
      <c r="CP94" s="181"/>
      <c r="CQ94" s="181"/>
      <c r="CR94" s="181"/>
      <c r="CS94" s="181"/>
      <c r="CT94" s="181"/>
      <c r="CU94" s="181"/>
      <c r="CV94" s="181"/>
      <c r="CW94" s="181"/>
      <c r="CX94" s="181"/>
      <c r="CY94" s="181"/>
      <c r="CZ94" s="181"/>
      <c r="DA94" s="181"/>
      <c r="DB94" s="181"/>
      <c r="DC94" s="181"/>
      <c r="DD94" s="181"/>
      <c r="DE94" s="181"/>
      <c r="DF94" s="181"/>
      <c r="DG94" s="181"/>
      <c r="DH94" s="181"/>
      <c r="DI94" s="181"/>
      <c r="DJ94" s="181"/>
      <c r="DK94" s="181"/>
      <c r="DL94" s="181"/>
      <c r="DM94" s="181"/>
      <c r="DN94" s="181"/>
      <c r="DO94" s="181"/>
      <c r="DP94" s="181"/>
      <c r="DQ94" s="181"/>
      <c r="DR94" s="181"/>
      <c r="DS94" s="181"/>
      <c r="DT94" s="181"/>
      <c r="DU94" s="181"/>
      <c r="DV94" s="181"/>
      <c r="DW94" s="181"/>
      <c r="DX94" s="181"/>
      <c r="DY94" s="181"/>
      <c r="DZ94" s="181"/>
      <c r="EA94" s="181"/>
      <c r="EB94" s="181"/>
      <c r="EC94" s="181"/>
      <c r="ED94" s="181"/>
      <c r="EE94" s="181"/>
      <c r="EF94" s="181"/>
      <c r="EG94" s="181"/>
      <c r="EH94" s="181"/>
      <c r="EI94" s="181"/>
      <c r="EJ94" s="181"/>
      <c r="EK94" s="181"/>
      <c r="EL94" s="181"/>
      <c r="EM94" s="181"/>
      <c r="EN94" s="181"/>
      <c r="EO94" s="181"/>
      <c r="EP94" s="181"/>
      <c r="EQ94" s="181"/>
      <c r="ER94" s="181"/>
      <c r="ES94" s="181"/>
      <c r="ET94" s="181"/>
      <c r="EU94" s="181"/>
      <c r="EV94" s="181"/>
      <c r="EW94" s="181"/>
      <c r="EX94" s="181"/>
      <c r="EY94" s="181"/>
      <c r="EZ94" s="181"/>
      <c r="FA94" s="181"/>
      <c r="FB94" s="181"/>
      <c r="FC94" s="181"/>
      <c r="FD94" s="181"/>
      <c r="FE94" s="181"/>
      <c r="FF94" s="181"/>
      <c r="FG94" s="181"/>
      <c r="FH94" s="181"/>
      <c r="FI94" s="181"/>
      <c r="FJ94" s="181"/>
      <c r="FK94" s="181"/>
      <c r="FL94" s="181"/>
      <c r="FM94" s="181"/>
      <c r="FN94" s="181"/>
      <c r="FO94" s="181"/>
      <c r="FP94" s="181"/>
      <c r="FQ94" s="181"/>
      <c r="FR94" s="181"/>
      <c r="FS94" s="181"/>
      <c r="FT94" s="181"/>
      <c r="FU94" s="181"/>
      <c r="FV94" s="181"/>
      <c r="FW94" s="181"/>
      <c r="FX94" s="181"/>
      <c r="FY94" s="181"/>
      <c r="FZ94" s="181"/>
      <c r="GA94" s="181"/>
      <c r="GB94" s="181"/>
      <c r="GC94" s="181"/>
      <c r="GD94" s="181"/>
      <c r="GE94" s="181"/>
      <c r="GF94" s="181"/>
      <c r="GG94" s="181"/>
      <c r="GH94" s="181"/>
      <c r="GI94" s="181"/>
      <c r="GJ94" s="181"/>
      <c r="GK94" s="181"/>
      <c r="GL94" s="181"/>
      <c r="GM94" s="181"/>
      <c r="GN94" s="181"/>
      <c r="GO94" s="181"/>
      <c r="GP94" s="181"/>
      <c r="GQ94" s="181"/>
      <c r="GR94" s="181"/>
      <c r="GS94" s="181"/>
      <c r="GT94" s="181"/>
      <c r="GU94" s="181"/>
      <c r="GV94" s="181"/>
      <c r="GW94" s="181"/>
      <c r="GX94" s="181"/>
      <c r="GY94" s="181"/>
      <c r="GZ94" s="181"/>
      <c r="HA94" s="181"/>
      <c r="HB94" s="181"/>
      <c r="HC94" s="181"/>
      <c r="HD94" s="181"/>
      <c r="HE94" s="181"/>
      <c r="HF94" s="181"/>
      <c r="HG94" s="181"/>
      <c r="HH94" s="181"/>
      <c r="HI94" s="181"/>
      <c r="HJ94" s="181"/>
      <c r="HK94" s="181"/>
      <c r="HL94" s="181"/>
      <c r="HM94" s="181"/>
      <c r="HN94" s="181"/>
      <c r="HO94" s="181"/>
      <c r="HP94" s="181"/>
      <c r="HQ94" s="181"/>
      <c r="HR94" s="181"/>
      <c r="HS94" s="181"/>
      <c r="HT94" s="181"/>
      <c r="HU94" s="181"/>
      <c r="HV94" s="181"/>
      <c r="HW94" s="181"/>
      <c r="HX94" s="181"/>
      <c r="HY94" s="181"/>
      <c r="HZ94" s="181"/>
      <c r="IA94" s="181"/>
      <c r="IB94" s="181"/>
      <c r="IC94" s="181"/>
      <c r="ID94" s="181"/>
      <c r="IE94" s="181"/>
      <c r="IF94" s="181"/>
      <c r="IG94" s="181"/>
      <c r="IH94" s="181"/>
    </row>
    <row r="95" spans="1:242" s="182" customFormat="1" ht="24.95" customHeight="1">
      <c r="A95" s="892"/>
      <c r="B95" s="893"/>
      <c r="C95" s="893"/>
      <c r="D95" s="1086" t="s">
        <v>540</v>
      </c>
      <c r="E95" s="1086"/>
      <c r="F95" s="1086"/>
      <c r="G95" s="1086"/>
      <c r="H95" s="1086"/>
      <c r="I95" s="1086" t="s">
        <v>536</v>
      </c>
      <c r="J95" s="1255"/>
      <c r="K95" s="181"/>
      <c r="L95" s="181"/>
      <c r="M95" s="181"/>
      <c r="N95" s="181"/>
      <c r="O95" s="181"/>
      <c r="P95" s="181"/>
      <c r="Q95" s="181"/>
      <c r="R95" s="181"/>
      <c r="S95" s="181"/>
      <c r="T95" s="181"/>
      <c r="U95" s="181"/>
      <c r="V95" s="181"/>
      <c r="W95" s="181"/>
      <c r="X95" s="181"/>
      <c r="Y95" s="181"/>
      <c r="Z95" s="181"/>
      <c r="AA95" s="181"/>
      <c r="AB95" s="181"/>
      <c r="AC95" s="181"/>
      <c r="AD95" s="181"/>
      <c r="AE95" s="181"/>
      <c r="AF95" s="181"/>
      <c r="AG95" s="181"/>
      <c r="AH95" s="181"/>
      <c r="AI95" s="181"/>
      <c r="AJ95" s="181"/>
      <c r="AK95" s="181"/>
      <c r="AL95" s="181"/>
      <c r="AM95" s="181"/>
      <c r="AN95" s="181"/>
      <c r="AO95" s="181"/>
      <c r="AP95" s="181"/>
      <c r="AQ95" s="181"/>
      <c r="AR95" s="181"/>
      <c r="AS95" s="181"/>
      <c r="AT95" s="181"/>
      <c r="AU95" s="181"/>
      <c r="AV95" s="181"/>
      <c r="AW95" s="181"/>
      <c r="AX95" s="181"/>
      <c r="AY95" s="181"/>
      <c r="AZ95" s="181"/>
      <c r="BA95" s="181"/>
      <c r="BB95" s="181"/>
      <c r="BC95" s="181"/>
      <c r="BD95" s="181"/>
      <c r="BE95" s="181"/>
      <c r="BF95" s="181"/>
      <c r="BG95" s="181"/>
      <c r="BH95" s="181"/>
      <c r="BI95" s="181"/>
      <c r="BJ95" s="181"/>
      <c r="BK95" s="181"/>
      <c r="BL95" s="181"/>
      <c r="BM95" s="181"/>
      <c r="BN95" s="181"/>
      <c r="BO95" s="181"/>
      <c r="BP95" s="181"/>
      <c r="BQ95" s="181"/>
      <c r="BR95" s="181"/>
      <c r="BS95" s="181"/>
      <c r="BT95" s="181"/>
      <c r="BU95" s="181"/>
      <c r="BV95" s="181"/>
      <c r="BW95" s="181"/>
      <c r="BX95" s="181"/>
      <c r="BY95" s="181"/>
      <c r="BZ95" s="181"/>
      <c r="CA95" s="181"/>
      <c r="CB95" s="181"/>
      <c r="CC95" s="181"/>
      <c r="CD95" s="181"/>
      <c r="CE95" s="181"/>
      <c r="CF95" s="181"/>
      <c r="CG95" s="181"/>
      <c r="CH95" s="181"/>
      <c r="CI95" s="181"/>
      <c r="CJ95" s="181"/>
      <c r="CK95" s="181"/>
      <c r="CL95" s="181"/>
      <c r="CM95" s="181"/>
      <c r="CN95" s="181"/>
      <c r="CO95" s="181"/>
      <c r="CP95" s="181"/>
      <c r="CQ95" s="181"/>
      <c r="CR95" s="181"/>
      <c r="CS95" s="181"/>
      <c r="CT95" s="181"/>
      <c r="CU95" s="181"/>
      <c r="CV95" s="181"/>
      <c r="CW95" s="181"/>
      <c r="CX95" s="181"/>
      <c r="CY95" s="181"/>
      <c r="CZ95" s="181"/>
      <c r="DA95" s="181"/>
      <c r="DB95" s="181"/>
      <c r="DC95" s="181"/>
      <c r="DD95" s="181"/>
      <c r="DE95" s="181"/>
      <c r="DF95" s="181"/>
      <c r="DG95" s="181"/>
      <c r="DH95" s="181"/>
      <c r="DI95" s="181"/>
      <c r="DJ95" s="181"/>
      <c r="DK95" s="181"/>
      <c r="DL95" s="181"/>
      <c r="DM95" s="181"/>
      <c r="DN95" s="181"/>
      <c r="DO95" s="181"/>
      <c r="DP95" s="181"/>
      <c r="DQ95" s="181"/>
      <c r="DR95" s="181"/>
      <c r="DS95" s="181"/>
      <c r="DT95" s="181"/>
      <c r="DU95" s="181"/>
      <c r="DV95" s="181"/>
      <c r="DW95" s="181"/>
      <c r="DX95" s="181"/>
      <c r="DY95" s="181"/>
      <c r="DZ95" s="181"/>
      <c r="EA95" s="181"/>
      <c r="EB95" s="181"/>
      <c r="EC95" s="181"/>
      <c r="ED95" s="181"/>
      <c r="EE95" s="181"/>
      <c r="EF95" s="181"/>
      <c r="EG95" s="181"/>
      <c r="EH95" s="181"/>
      <c r="EI95" s="181"/>
      <c r="EJ95" s="181"/>
      <c r="EK95" s="181"/>
      <c r="EL95" s="181"/>
      <c r="EM95" s="181"/>
      <c r="EN95" s="181"/>
      <c r="EO95" s="181"/>
      <c r="EP95" s="181"/>
      <c r="EQ95" s="181"/>
      <c r="ER95" s="181"/>
      <c r="ES95" s="181"/>
      <c r="ET95" s="181"/>
      <c r="EU95" s="181"/>
      <c r="EV95" s="181"/>
      <c r="EW95" s="181"/>
      <c r="EX95" s="181"/>
      <c r="EY95" s="181"/>
      <c r="EZ95" s="181"/>
      <c r="FA95" s="181"/>
      <c r="FB95" s="181"/>
      <c r="FC95" s="181"/>
      <c r="FD95" s="181"/>
      <c r="FE95" s="181"/>
      <c r="FF95" s="181"/>
      <c r="FG95" s="181"/>
      <c r="FH95" s="181"/>
      <c r="FI95" s="181"/>
      <c r="FJ95" s="181"/>
      <c r="FK95" s="181"/>
      <c r="FL95" s="181"/>
      <c r="FM95" s="181"/>
      <c r="FN95" s="181"/>
      <c r="FO95" s="181"/>
      <c r="FP95" s="181"/>
      <c r="FQ95" s="181"/>
      <c r="FR95" s="181"/>
      <c r="FS95" s="181"/>
      <c r="FT95" s="181"/>
      <c r="FU95" s="181"/>
      <c r="FV95" s="181"/>
      <c r="FW95" s="181"/>
      <c r="FX95" s="181"/>
      <c r="FY95" s="181"/>
      <c r="FZ95" s="181"/>
      <c r="GA95" s="181"/>
      <c r="GB95" s="181"/>
      <c r="GC95" s="181"/>
      <c r="GD95" s="181"/>
      <c r="GE95" s="181"/>
      <c r="GF95" s="181"/>
      <c r="GG95" s="181"/>
      <c r="GH95" s="181"/>
      <c r="GI95" s="181"/>
      <c r="GJ95" s="181"/>
      <c r="GK95" s="181"/>
      <c r="GL95" s="181"/>
      <c r="GM95" s="181"/>
      <c r="GN95" s="181"/>
      <c r="GO95" s="181"/>
      <c r="GP95" s="181"/>
      <c r="GQ95" s="181"/>
      <c r="GR95" s="181"/>
      <c r="GS95" s="181"/>
      <c r="GT95" s="181"/>
      <c r="GU95" s="181"/>
      <c r="GV95" s="181"/>
      <c r="GW95" s="181"/>
      <c r="GX95" s="181"/>
      <c r="GY95" s="181"/>
      <c r="GZ95" s="181"/>
      <c r="HA95" s="181"/>
      <c r="HB95" s="181"/>
      <c r="HC95" s="181"/>
      <c r="HD95" s="181"/>
      <c r="HE95" s="181"/>
      <c r="HF95" s="181"/>
      <c r="HG95" s="181"/>
      <c r="HH95" s="181"/>
      <c r="HI95" s="181"/>
      <c r="HJ95" s="181"/>
      <c r="HK95" s="181"/>
      <c r="HL95" s="181"/>
      <c r="HM95" s="181"/>
      <c r="HN95" s="181"/>
      <c r="HO95" s="181"/>
      <c r="HP95" s="181"/>
      <c r="HQ95" s="181"/>
      <c r="HR95" s="181"/>
      <c r="HS95" s="181"/>
      <c r="HT95" s="181"/>
      <c r="HU95" s="181"/>
      <c r="HV95" s="181"/>
      <c r="HW95" s="181"/>
      <c r="HX95" s="181"/>
      <c r="HY95" s="181"/>
      <c r="HZ95" s="181"/>
      <c r="IA95" s="181"/>
      <c r="IB95" s="181"/>
      <c r="IC95" s="181"/>
      <c r="ID95" s="181"/>
      <c r="IE95" s="181"/>
      <c r="IF95" s="181"/>
      <c r="IG95" s="181"/>
      <c r="IH95" s="181"/>
    </row>
    <row r="96" spans="1:242" s="182" customFormat="1" ht="24.95" customHeight="1">
      <c r="A96" s="892"/>
      <c r="B96" s="893"/>
      <c r="C96" s="893"/>
      <c r="D96" s="893" t="s">
        <v>541</v>
      </c>
      <c r="E96" s="893"/>
      <c r="F96" s="893"/>
      <c r="G96" s="893"/>
      <c r="H96" s="893"/>
      <c r="I96" s="1086" t="s">
        <v>536</v>
      </c>
      <c r="J96" s="1255"/>
      <c r="K96" s="181"/>
      <c r="L96" s="181"/>
      <c r="M96" s="181"/>
      <c r="N96" s="181"/>
      <c r="O96" s="181"/>
      <c r="P96" s="181"/>
      <c r="Q96" s="181"/>
      <c r="R96" s="181"/>
      <c r="S96" s="181"/>
      <c r="T96" s="181"/>
      <c r="U96" s="181"/>
      <c r="V96" s="181"/>
      <c r="W96" s="181"/>
      <c r="X96" s="181"/>
      <c r="Y96" s="181"/>
      <c r="Z96" s="181"/>
      <c r="AA96" s="181"/>
      <c r="AB96" s="181"/>
      <c r="AC96" s="181"/>
      <c r="AD96" s="181"/>
      <c r="AE96" s="181"/>
      <c r="AF96" s="181"/>
      <c r="AG96" s="181"/>
      <c r="AH96" s="181"/>
      <c r="AI96" s="181"/>
      <c r="AJ96" s="181"/>
      <c r="AK96" s="181"/>
      <c r="AL96" s="181"/>
      <c r="AM96" s="181"/>
      <c r="AN96" s="181"/>
      <c r="AO96" s="181"/>
      <c r="AP96" s="181"/>
      <c r="AQ96" s="181"/>
      <c r="AR96" s="181"/>
      <c r="AS96" s="181"/>
      <c r="AT96" s="181"/>
      <c r="AU96" s="181"/>
      <c r="AV96" s="181"/>
      <c r="AW96" s="181"/>
      <c r="AX96" s="181"/>
      <c r="AY96" s="181"/>
      <c r="AZ96" s="181"/>
      <c r="BA96" s="181"/>
      <c r="BB96" s="181"/>
      <c r="BC96" s="181"/>
      <c r="BD96" s="181"/>
      <c r="BE96" s="181"/>
      <c r="BF96" s="181"/>
      <c r="BG96" s="181"/>
      <c r="BH96" s="181"/>
      <c r="BI96" s="181"/>
      <c r="BJ96" s="181"/>
      <c r="BK96" s="181"/>
      <c r="BL96" s="181"/>
      <c r="BM96" s="181"/>
      <c r="BN96" s="181"/>
      <c r="BO96" s="181"/>
      <c r="BP96" s="181"/>
      <c r="BQ96" s="181"/>
      <c r="BR96" s="181"/>
      <c r="BS96" s="181"/>
      <c r="BT96" s="181"/>
      <c r="BU96" s="181"/>
      <c r="BV96" s="181"/>
      <c r="BW96" s="181"/>
      <c r="BX96" s="181"/>
      <c r="BY96" s="181"/>
      <c r="BZ96" s="181"/>
      <c r="CA96" s="181"/>
      <c r="CB96" s="181"/>
      <c r="CC96" s="181"/>
      <c r="CD96" s="181"/>
      <c r="CE96" s="181"/>
      <c r="CF96" s="181"/>
      <c r="CG96" s="181"/>
      <c r="CH96" s="181"/>
      <c r="CI96" s="181"/>
      <c r="CJ96" s="181"/>
      <c r="CK96" s="181"/>
      <c r="CL96" s="181"/>
      <c r="CM96" s="181"/>
      <c r="CN96" s="181"/>
      <c r="CO96" s="181"/>
      <c r="CP96" s="181"/>
      <c r="CQ96" s="181"/>
      <c r="CR96" s="181"/>
      <c r="CS96" s="181"/>
      <c r="CT96" s="181"/>
      <c r="CU96" s="181"/>
      <c r="CV96" s="181"/>
      <c r="CW96" s="181"/>
      <c r="CX96" s="181"/>
      <c r="CY96" s="181"/>
      <c r="CZ96" s="181"/>
      <c r="DA96" s="181"/>
      <c r="DB96" s="181"/>
      <c r="DC96" s="181"/>
      <c r="DD96" s="181"/>
      <c r="DE96" s="181"/>
      <c r="DF96" s="181"/>
      <c r="DG96" s="181"/>
      <c r="DH96" s="181"/>
      <c r="DI96" s="181"/>
      <c r="DJ96" s="181"/>
      <c r="DK96" s="181"/>
      <c r="DL96" s="181"/>
      <c r="DM96" s="181"/>
      <c r="DN96" s="181"/>
      <c r="DO96" s="181"/>
      <c r="DP96" s="181"/>
      <c r="DQ96" s="181"/>
      <c r="DR96" s="181"/>
      <c r="DS96" s="181"/>
      <c r="DT96" s="181"/>
      <c r="DU96" s="181"/>
      <c r="DV96" s="181"/>
      <c r="DW96" s="181"/>
      <c r="DX96" s="181"/>
      <c r="DY96" s="181"/>
      <c r="DZ96" s="181"/>
      <c r="EA96" s="181"/>
      <c r="EB96" s="181"/>
      <c r="EC96" s="181"/>
      <c r="ED96" s="181"/>
      <c r="EE96" s="181"/>
      <c r="EF96" s="181"/>
      <c r="EG96" s="181"/>
      <c r="EH96" s="181"/>
      <c r="EI96" s="181"/>
      <c r="EJ96" s="181"/>
      <c r="EK96" s="181"/>
      <c r="EL96" s="181"/>
      <c r="EM96" s="181"/>
      <c r="EN96" s="181"/>
      <c r="EO96" s="181"/>
      <c r="EP96" s="181"/>
      <c r="EQ96" s="181"/>
      <c r="ER96" s="181"/>
      <c r="ES96" s="181"/>
      <c r="ET96" s="181"/>
      <c r="EU96" s="181"/>
      <c r="EV96" s="181"/>
      <c r="EW96" s="181"/>
      <c r="EX96" s="181"/>
      <c r="EY96" s="181"/>
      <c r="EZ96" s="181"/>
      <c r="FA96" s="181"/>
      <c r="FB96" s="181"/>
      <c r="FC96" s="181"/>
      <c r="FD96" s="181"/>
      <c r="FE96" s="181"/>
      <c r="FF96" s="181"/>
      <c r="FG96" s="181"/>
      <c r="FH96" s="181"/>
      <c r="FI96" s="181"/>
      <c r="FJ96" s="181"/>
      <c r="FK96" s="181"/>
      <c r="FL96" s="181"/>
      <c r="FM96" s="181"/>
      <c r="FN96" s="181"/>
      <c r="FO96" s="181"/>
      <c r="FP96" s="181"/>
      <c r="FQ96" s="181"/>
      <c r="FR96" s="181"/>
      <c r="FS96" s="181"/>
      <c r="FT96" s="181"/>
      <c r="FU96" s="181"/>
      <c r="FV96" s="181"/>
      <c r="FW96" s="181"/>
      <c r="FX96" s="181"/>
      <c r="FY96" s="181"/>
      <c r="FZ96" s="181"/>
      <c r="GA96" s="181"/>
      <c r="GB96" s="181"/>
      <c r="GC96" s="181"/>
      <c r="GD96" s="181"/>
      <c r="GE96" s="181"/>
      <c r="GF96" s="181"/>
      <c r="GG96" s="181"/>
      <c r="GH96" s="181"/>
      <c r="GI96" s="181"/>
      <c r="GJ96" s="181"/>
      <c r="GK96" s="181"/>
      <c r="GL96" s="181"/>
      <c r="GM96" s="181"/>
      <c r="GN96" s="181"/>
      <c r="GO96" s="181"/>
      <c r="GP96" s="181"/>
      <c r="GQ96" s="181"/>
      <c r="GR96" s="181"/>
      <c r="GS96" s="181"/>
      <c r="GT96" s="181"/>
      <c r="GU96" s="181"/>
      <c r="GV96" s="181"/>
      <c r="GW96" s="181"/>
      <c r="GX96" s="181"/>
      <c r="GY96" s="181"/>
      <c r="GZ96" s="181"/>
      <c r="HA96" s="181"/>
      <c r="HB96" s="181"/>
      <c r="HC96" s="181"/>
      <c r="HD96" s="181"/>
      <c r="HE96" s="181"/>
      <c r="HF96" s="181"/>
      <c r="HG96" s="181"/>
      <c r="HH96" s="181"/>
      <c r="HI96" s="181"/>
      <c r="HJ96" s="181"/>
      <c r="HK96" s="181"/>
      <c r="HL96" s="181"/>
      <c r="HM96" s="181"/>
      <c r="HN96" s="181"/>
      <c r="HO96" s="181"/>
      <c r="HP96" s="181"/>
      <c r="HQ96" s="181"/>
      <c r="HR96" s="181"/>
      <c r="HS96" s="181"/>
      <c r="HT96" s="181"/>
      <c r="HU96" s="181"/>
      <c r="HV96" s="181"/>
      <c r="HW96" s="181"/>
      <c r="HX96" s="181"/>
      <c r="HY96" s="181"/>
      <c r="HZ96" s="181"/>
      <c r="IA96" s="181"/>
      <c r="IB96" s="181"/>
      <c r="IC96" s="181"/>
      <c r="ID96" s="181"/>
      <c r="IE96" s="181"/>
      <c r="IF96" s="181"/>
      <c r="IG96" s="181"/>
      <c r="IH96" s="181"/>
    </row>
    <row r="97" spans="1:242" s="182" customFormat="1" ht="24.95" customHeight="1">
      <c r="A97" s="892" t="s">
        <v>777</v>
      </c>
      <c r="B97" s="893"/>
      <c r="C97" s="893"/>
      <c r="D97" s="1086" t="s">
        <v>537</v>
      </c>
      <c r="E97" s="1086"/>
      <c r="F97" s="1086"/>
      <c r="G97" s="1086"/>
      <c r="H97" s="1086"/>
      <c r="I97" s="1086" t="s">
        <v>538</v>
      </c>
      <c r="J97" s="1255"/>
      <c r="K97" s="181"/>
      <c r="L97" s="181"/>
      <c r="M97" s="181"/>
      <c r="N97" s="181"/>
      <c r="O97" s="181"/>
      <c r="P97" s="181"/>
      <c r="Q97" s="181"/>
      <c r="R97" s="181"/>
      <c r="S97" s="181"/>
      <c r="T97" s="181"/>
      <c r="U97" s="181"/>
      <c r="V97" s="181"/>
      <c r="W97" s="181"/>
      <c r="X97" s="181"/>
      <c r="Y97" s="181"/>
      <c r="Z97" s="181"/>
      <c r="AA97" s="181"/>
      <c r="AB97" s="181"/>
      <c r="AC97" s="181"/>
      <c r="AD97" s="181"/>
      <c r="AE97" s="181"/>
      <c r="AF97" s="181"/>
      <c r="AG97" s="181"/>
      <c r="AH97" s="181"/>
      <c r="AI97" s="181"/>
      <c r="AJ97" s="181"/>
      <c r="AK97" s="181"/>
      <c r="AL97" s="181"/>
      <c r="AM97" s="181"/>
      <c r="AN97" s="181"/>
      <c r="AO97" s="181"/>
      <c r="AP97" s="181"/>
      <c r="AQ97" s="181"/>
      <c r="AR97" s="181"/>
      <c r="AS97" s="181"/>
      <c r="AT97" s="181"/>
      <c r="AU97" s="181"/>
      <c r="AV97" s="181"/>
      <c r="AW97" s="181"/>
      <c r="AX97" s="181"/>
      <c r="AY97" s="181"/>
      <c r="AZ97" s="181"/>
      <c r="BA97" s="181"/>
      <c r="BB97" s="181"/>
      <c r="BC97" s="181"/>
      <c r="BD97" s="181"/>
      <c r="BE97" s="181"/>
      <c r="BF97" s="181"/>
      <c r="BG97" s="181"/>
      <c r="BH97" s="181"/>
      <c r="BI97" s="181"/>
      <c r="BJ97" s="181"/>
      <c r="BK97" s="181"/>
      <c r="BL97" s="181"/>
      <c r="BM97" s="181"/>
      <c r="BN97" s="181"/>
      <c r="BO97" s="181"/>
      <c r="BP97" s="181"/>
      <c r="BQ97" s="181"/>
      <c r="BR97" s="181"/>
      <c r="BS97" s="181"/>
      <c r="BT97" s="181"/>
      <c r="BU97" s="181"/>
      <c r="BV97" s="181"/>
      <c r="BW97" s="181"/>
      <c r="BX97" s="181"/>
      <c r="BY97" s="181"/>
      <c r="BZ97" s="181"/>
      <c r="CA97" s="181"/>
      <c r="CB97" s="181"/>
      <c r="CC97" s="181"/>
      <c r="CD97" s="181"/>
      <c r="CE97" s="181"/>
      <c r="CF97" s="181"/>
      <c r="CG97" s="181"/>
      <c r="CH97" s="181"/>
      <c r="CI97" s="181"/>
      <c r="CJ97" s="181"/>
      <c r="CK97" s="181"/>
      <c r="CL97" s="181"/>
      <c r="CM97" s="181"/>
      <c r="CN97" s="181"/>
      <c r="CO97" s="181"/>
      <c r="CP97" s="181"/>
      <c r="CQ97" s="181"/>
      <c r="CR97" s="181"/>
      <c r="CS97" s="181"/>
      <c r="CT97" s="181"/>
      <c r="CU97" s="181"/>
      <c r="CV97" s="181"/>
      <c r="CW97" s="181"/>
      <c r="CX97" s="181"/>
      <c r="CY97" s="181"/>
      <c r="CZ97" s="181"/>
      <c r="DA97" s="181"/>
      <c r="DB97" s="181"/>
      <c r="DC97" s="181"/>
      <c r="DD97" s="181"/>
      <c r="DE97" s="181"/>
      <c r="DF97" s="181"/>
      <c r="DG97" s="181"/>
      <c r="DH97" s="181"/>
      <c r="DI97" s="181"/>
      <c r="DJ97" s="181"/>
      <c r="DK97" s="181"/>
      <c r="DL97" s="181"/>
      <c r="DM97" s="181"/>
      <c r="DN97" s="181"/>
      <c r="DO97" s="181"/>
      <c r="DP97" s="181"/>
      <c r="DQ97" s="181"/>
      <c r="DR97" s="181"/>
      <c r="DS97" s="181"/>
      <c r="DT97" s="181"/>
      <c r="DU97" s="181"/>
      <c r="DV97" s="181"/>
      <c r="DW97" s="181"/>
      <c r="DX97" s="181"/>
      <c r="DY97" s="181"/>
      <c r="DZ97" s="181"/>
      <c r="EA97" s="181"/>
      <c r="EB97" s="181"/>
      <c r="EC97" s="181"/>
      <c r="ED97" s="181"/>
      <c r="EE97" s="181"/>
      <c r="EF97" s="181"/>
      <c r="EG97" s="181"/>
      <c r="EH97" s="181"/>
      <c r="EI97" s="181"/>
      <c r="EJ97" s="181"/>
      <c r="EK97" s="181"/>
      <c r="EL97" s="181"/>
      <c r="EM97" s="181"/>
      <c r="EN97" s="181"/>
      <c r="EO97" s="181"/>
      <c r="EP97" s="181"/>
      <c r="EQ97" s="181"/>
      <c r="ER97" s="181"/>
      <c r="ES97" s="181"/>
      <c r="ET97" s="181"/>
      <c r="EU97" s="181"/>
      <c r="EV97" s="181"/>
      <c r="EW97" s="181"/>
      <c r="EX97" s="181"/>
      <c r="EY97" s="181"/>
      <c r="EZ97" s="181"/>
      <c r="FA97" s="181"/>
      <c r="FB97" s="181"/>
      <c r="FC97" s="181"/>
      <c r="FD97" s="181"/>
      <c r="FE97" s="181"/>
      <c r="FF97" s="181"/>
      <c r="FG97" s="181"/>
      <c r="FH97" s="181"/>
      <c r="FI97" s="181"/>
      <c r="FJ97" s="181"/>
      <c r="FK97" s="181"/>
      <c r="FL97" s="181"/>
      <c r="FM97" s="181"/>
      <c r="FN97" s="181"/>
      <c r="FO97" s="181"/>
      <c r="FP97" s="181"/>
      <c r="FQ97" s="181"/>
      <c r="FR97" s="181"/>
      <c r="FS97" s="181"/>
      <c r="FT97" s="181"/>
      <c r="FU97" s="181"/>
      <c r="FV97" s="181"/>
      <c r="FW97" s="181"/>
      <c r="FX97" s="181"/>
      <c r="FY97" s="181"/>
      <c r="FZ97" s="181"/>
      <c r="GA97" s="181"/>
      <c r="GB97" s="181"/>
      <c r="GC97" s="181"/>
      <c r="GD97" s="181"/>
      <c r="GE97" s="181"/>
      <c r="GF97" s="181"/>
      <c r="GG97" s="181"/>
      <c r="GH97" s="181"/>
      <c r="GI97" s="181"/>
      <c r="GJ97" s="181"/>
      <c r="GK97" s="181"/>
      <c r="GL97" s="181"/>
      <c r="GM97" s="181"/>
      <c r="GN97" s="181"/>
      <c r="GO97" s="181"/>
      <c r="GP97" s="181"/>
      <c r="GQ97" s="181"/>
      <c r="GR97" s="181"/>
      <c r="GS97" s="181"/>
      <c r="GT97" s="181"/>
      <c r="GU97" s="181"/>
      <c r="GV97" s="181"/>
      <c r="GW97" s="181"/>
      <c r="GX97" s="181"/>
      <c r="GY97" s="181"/>
      <c r="GZ97" s="181"/>
      <c r="HA97" s="181"/>
      <c r="HB97" s="181"/>
      <c r="HC97" s="181"/>
      <c r="HD97" s="181"/>
      <c r="HE97" s="181"/>
      <c r="HF97" s="181"/>
      <c r="HG97" s="181"/>
      <c r="HH97" s="181"/>
      <c r="HI97" s="181"/>
      <c r="HJ97" s="181"/>
      <c r="HK97" s="181"/>
      <c r="HL97" s="181"/>
      <c r="HM97" s="181"/>
      <c r="HN97" s="181"/>
      <c r="HO97" s="181"/>
      <c r="HP97" s="181"/>
      <c r="HQ97" s="181"/>
      <c r="HR97" s="181"/>
      <c r="HS97" s="181"/>
      <c r="HT97" s="181"/>
      <c r="HU97" s="181"/>
      <c r="HV97" s="181"/>
      <c r="HW97" s="181"/>
      <c r="HX97" s="181"/>
      <c r="HY97" s="181"/>
      <c r="HZ97" s="181"/>
      <c r="IA97" s="181"/>
      <c r="IB97" s="181"/>
      <c r="IC97" s="181"/>
      <c r="ID97" s="181"/>
      <c r="IE97" s="181"/>
      <c r="IF97" s="181"/>
      <c r="IG97" s="181"/>
      <c r="IH97" s="181"/>
    </row>
    <row r="98" spans="1:242" s="182" customFormat="1" ht="24.95" customHeight="1">
      <c r="A98" s="892"/>
      <c r="B98" s="893"/>
      <c r="C98" s="893"/>
      <c r="D98" s="1086" t="s">
        <v>542</v>
      </c>
      <c r="E98" s="1086"/>
      <c r="F98" s="1086"/>
      <c r="G98" s="1086"/>
      <c r="H98" s="1086"/>
      <c r="I98" s="1086" t="s">
        <v>543</v>
      </c>
      <c r="J98" s="1255"/>
      <c r="K98" s="181"/>
      <c r="L98" s="181"/>
      <c r="M98" s="181"/>
      <c r="N98" s="181"/>
      <c r="O98" s="181"/>
      <c r="P98" s="181"/>
      <c r="Q98" s="181"/>
      <c r="R98" s="181"/>
      <c r="S98" s="181"/>
      <c r="T98" s="181"/>
      <c r="U98" s="181"/>
      <c r="V98" s="181"/>
      <c r="W98" s="181"/>
      <c r="X98" s="181"/>
      <c r="Y98" s="181"/>
      <c r="Z98" s="181"/>
      <c r="AA98" s="181"/>
      <c r="AB98" s="181"/>
      <c r="AC98" s="181"/>
      <c r="AD98" s="181"/>
      <c r="AE98" s="181"/>
      <c r="AF98" s="181"/>
      <c r="AG98" s="181"/>
      <c r="AH98" s="181"/>
      <c r="AI98" s="181"/>
      <c r="AJ98" s="181"/>
      <c r="AK98" s="181"/>
      <c r="AL98" s="181"/>
      <c r="AM98" s="181"/>
      <c r="AN98" s="181"/>
      <c r="AO98" s="181"/>
      <c r="AP98" s="181"/>
      <c r="AQ98" s="181"/>
      <c r="AR98" s="181"/>
      <c r="AS98" s="181"/>
      <c r="AT98" s="181"/>
      <c r="AU98" s="181"/>
      <c r="AV98" s="181"/>
      <c r="AW98" s="181"/>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W98" s="181"/>
      <c r="BX98" s="181"/>
      <c r="BY98" s="181"/>
      <c r="BZ98" s="181"/>
      <c r="CA98" s="181"/>
      <c r="CB98" s="181"/>
      <c r="CC98" s="181"/>
      <c r="CD98" s="181"/>
      <c r="CE98" s="181"/>
      <c r="CF98" s="181"/>
      <c r="CG98" s="181"/>
      <c r="CH98" s="181"/>
      <c r="CI98" s="181"/>
      <c r="CJ98" s="181"/>
      <c r="CK98" s="181"/>
      <c r="CL98" s="181"/>
      <c r="CM98" s="181"/>
      <c r="CN98" s="181"/>
      <c r="CO98" s="181"/>
      <c r="CP98" s="181"/>
      <c r="CQ98" s="181"/>
      <c r="CR98" s="181"/>
      <c r="CS98" s="181"/>
      <c r="CT98" s="181"/>
      <c r="CU98" s="181"/>
      <c r="CV98" s="181"/>
      <c r="CW98" s="181"/>
      <c r="CX98" s="181"/>
      <c r="CY98" s="181"/>
      <c r="CZ98" s="181"/>
      <c r="DA98" s="181"/>
      <c r="DB98" s="181"/>
      <c r="DC98" s="181"/>
      <c r="DD98" s="181"/>
      <c r="DE98" s="181"/>
      <c r="DF98" s="181"/>
      <c r="DG98" s="181"/>
      <c r="DH98" s="181"/>
      <c r="DI98" s="181"/>
      <c r="DJ98" s="181"/>
      <c r="DK98" s="181"/>
      <c r="DL98" s="181"/>
      <c r="DM98" s="181"/>
      <c r="DN98" s="181"/>
      <c r="DO98" s="181"/>
      <c r="DP98" s="181"/>
      <c r="DQ98" s="181"/>
      <c r="DR98" s="181"/>
      <c r="DS98" s="181"/>
      <c r="DT98" s="181"/>
      <c r="DU98" s="181"/>
      <c r="DV98" s="181"/>
      <c r="DW98" s="181"/>
      <c r="DX98" s="181"/>
      <c r="DY98" s="181"/>
      <c r="DZ98" s="181"/>
      <c r="EA98" s="181"/>
      <c r="EB98" s="181"/>
      <c r="EC98" s="181"/>
      <c r="ED98" s="181"/>
      <c r="EE98" s="181"/>
      <c r="EF98" s="181"/>
      <c r="EG98" s="181"/>
      <c r="EH98" s="181"/>
      <c r="EI98" s="181"/>
      <c r="EJ98" s="181"/>
      <c r="EK98" s="181"/>
      <c r="EL98" s="181"/>
      <c r="EM98" s="181"/>
      <c r="EN98" s="181"/>
      <c r="EO98" s="181"/>
      <c r="EP98" s="181"/>
      <c r="EQ98" s="181"/>
      <c r="ER98" s="181"/>
      <c r="ES98" s="181"/>
      <c r="ET98" s="181"/>
      <c r="EU98" s="181"/>
      <c r="EV98" s="181"/>
      <c r="EW98" s="181"/>
      <c r="EX98" s="181"/>
      <c r="EY98" s="181"/>
      <c r="EZ98" s="181"/>
      <c r="FA98" s="181"/>
      <c r="FB98" s="181"/>
      <c r="FC98" s="181"/>
      <c r="FD98" s="181"/>
      <c r="FE98" s="181"/>
      <c r="FF98" s="181"/>
      <c r="FG98" s="181"/>
      <c r="FH98" s="181"/>
      <c r="FI98" s="181"/>
      <c r="FJ98" s="181"/>
      <c r="FK98" s="181"/>
      <c r="FL98" s="181"/>
      <c r="FM98" s="181"/>
      <c r="FN98" s="181"/>
      <c r="FO98" s="181"/>
      <c r="FP98" s="181"/>
      <c r="FQ98" s="181"/>
      <c r="FR98" s="181"/>
      <c r="FS98" s="181"/>
      <c r="FT98" s="181"/>
      <c r="FU98" s="181"/>
      <c r="FV98" s="181"/>
      <c r="FW98" s="181"/>
      <c r="FX98" s="181"/>
      <c r="FY98" s="181"/>
      <c r="FZ98" s="181"/>
      <c r="GA98" s="181"/>
      <c r="GB98" s="181"/>
      <c r="GC98" s="181"/>
      <c r="GD98" s="181"/>
      <c r="GE98" s="181"/>
      <c r="GF98" s="181"/>
      <c r="GG98" s="181"/>
      <c r="GH98" s="181"/>
      <c r="GI98" s="181"/>
      <c r="GJ98" s="181"/>
      <c r="GK98" s="181"/>
      <c r="GL98" s="181"/>
      <c r="GM98" s="181"/>
      <c r="GN98" s="181"/>
      <c r="GO98" s="181"/>
      <c r="GP98" s="181"/>
      <c r="GQ98" s="181"/>
      <c r="GR98" s="181"/>
      <c r="GS98" s="181"/>
      <c r="GT98" s="181"/>
      <c r="GU98" s="181"/>
      <c r="GV98" s="181"/>
      <c r="GW98" s="181"/>
      <c r="GX98" s="181"/>
      <c r="GY98" s="181"/>
      <c r="GZ98" s="181"/>
      <c r="HA98" s="181"/>
      <c r="HB98" s="181"/>
      <c r="HC98" s="181"/>
      <c r="HD98" s="181"/>
      <c r="HE98" s="181"/>
      <c r="HF98" s="181"/>
      <c r="HG98" s="181"/>
      <c r="HH98" s="181"/>
      <c r="HI98" s="181"/>
      <c r="HJ98" s="181"/>
      <c r="HK98" s="181"/>
      <c r="HL98" s="181"/>
      <c r="HM98" s="181"/>
      <c r="HN98" s="181"/>
      <c r="HO98" s="181"/>
      <c r="HP98" s="181"/>
      <c r="HQ98" s="181"/>
      <c r="HR98" s="181"/>
      <c r="HS98" s="181"/>
      <c r="HT98" s="181"/>
      <c r="HU98" s="181"/>
      <c r="HV98" s="181"/>
      <c r="HW98" s="181"/>
      <c r="HX98" s="181"/>
      <c r="HY98" s="181"/>
      <c r="HZ98" s="181"/>
      <c r="IA98" s="181"/>
      <c r="IB98" s="181"/>
      <c r="IC98" s="181"/>
      <c r="ID98" s="181"/>
      <c r="IE98" s="181"/>
      <c r="IF98" s="181"/>
      <c r="IG98" s="181"/>
      <c r="IH98" s="181"/>
    </row>
    <row r="99" spans="1:242" s="182" customFormat="1" ht="24.95" customHeight="1">
      <c r="A99" s="892"/>
      <c r="B99" s="893"/>
      <c r="C99" s="893"/>
      <c r="D99" s="1086" t="s">
        <v>544</v>
      </c>
      <c r="E99" s="1086"/>
      <c r="F99" s="1086"/>
      <c r="G99" s="1086"/>
      <c r="H99" s="1086"/>
      <c r="I99" s="1086" t="s">
        <v>536</v>
      </c>
      <c r="J99" s="1255"/>
      <c r="K99" s="181"/>
      <c r="L99" s="181"/>
      <c r="M99" s="181"/>
      <c r="N99" s="181"/>
      <c r="O99" s="181"/>
      <c r="P99" s="181"/>
      <c r="Q99" s="181"/>
      <c r="R99" s="181"/>
      <c r="S99" s="181"/>
      <c r="T99" s="181"/>
      <c r="U99" s="181"/>
      <c r="V99" s="181"/>
      <c r="W99" s="181"/>
      <c r="X99" s="181"/>
      <c r="Y99" s="181"/>
      <c r="Z99" s="181"/>
      <c r="AA99" s="181"/>
      <c r="AB99" s="181"/>
      <c r="AC99" s="181"/>
      <c r="AD99" s="181"/>
      <c r="AE99" s="181"/>
      <c r="AF99" s="181"/>
      <c r="AG99" s="181"/>
      <c r="AH99" s="181"/>
      <c r="AI99" s="181"/>
      <c r="AJ99" s="181"/>
      <c r="AK99" s="181"/>
      <c r="AL99" s="181"/>
      <c r="AM99" s="181"/>
      <c r="AN99" s="181"/>
      <c r="AO99" s="181"/>
      <c r="AP99" s="181"/>
      <c r="AQ99" s="181"/>
      <c r="AR99" s="181"/>
      <c r="AS99" s="181"/>
      <c r="AT99" s="181"/>
      <c r="AU99" s="181"/>
      <c r="AV99" s="181"/>
      <c r="AW99" s="181"/>
      <c r="AX99" s="181"/>
      <c r="AY99" s="181"/>
      <c r="AZ99" s="181"/>
      <c r="BA99" s="181"/>
      <c r="BB99" s="181"/>
      <c r="BC99" s="181"/>
      <c r="BD99" s="181"/>
      <c r="BE99" s="181"/>
      <c r="BF99" s="181"/>
      <c r="BG99" s="181"/>
      <c r="BH99" s="181"/>
      <c r="BI99" s="181"/>
      <c r="BJ99" s="181"/>
      <c r="BK99" s="181"/>
      <c r="BL99" s="181"/>
      <c r="BM99" s="181"/>
      <c r="BN99" s="181"/>
      <c r="BO99" s="181"/>
      <c r="BP99" s="181"/>
      <c r="BQ99" s="181"/>
      <c r="BR99" s="181"/>
      <c r="BS99" s="181"/>
      <c r="BT99" s="181"/>
      <c r="BU99" s="181"/>
      <c r="BV99" s="181"/>
      <c r="BW99" s="181"/>
      <c r="BX99" s="181"/>
      <c r="BY99" s="181"/>
      <c r="BZ99" s="181"/>
      <c r="CA99" s="181"/>
      <c r="CB99" s="181"/>
      <c r="CC99" s="181"/>
      <c r="CD99" s="181"/>
      <c r="CE99" s="181"/>
      <c r="CF99" s="181"/>
      <c r="CG99" s="181"/>
      <c r="CH99" s="181"/>
      <c r="CI99" s="181"/>
      <c r="CJ99" s="181"/>
      <c r="CK99" s="181"/>
      <c r="CL99" s="181"/>
      <c r="CM99" s="181"/>
      <c r="CN99" s="181"/>
      <c r="CO99" s="181"/>
      <c r="CP99" s="181"/>
      <c r="CQ99" s="181"/>
      <c r="CR99" s="181"/>
      <c r="CS99" s="181"/>
      <c r="CT99" s="181"/>
      <c r="CU99" s="181"/>
      <c r="CV99" s="181"/>
      <c r="CW99" s="181"/>
      <c r="CX99" s="181"/>
      <c r="CY99" s="181"/>
      <c r="CZ99" s="181"/>
      <c r="DA99" s="181"/>
      <c r="DB99" s="181"/>
      <c r="DC99" s="181"/>
      <c r="DD99" s="181"/>
      <c r="DE99" s="181"/>
      <c r="DF99" s="181"/>
      <c r="DG99" s="181"/>
      <c r="DH99" s="181"/>
      <c r="DI99" s="181"/>
      <c r="DJ99" s="181"/>
      <c r="DK99" s="181"/>
      <c r="DL99" s="181"/>
      <c r="DM99" s="181"/>
      <c r="DN99" s="181"/>
      <c r="DO99" s="181"/>
      <c r="DP99" s="181"/>
      <c r="DQ99" s="181"/>
      <c r="DR99" s="181"/>
      <c r="DS99" s="181"/>
      <c r="DT99" s="181"/>
      <c r="DU99" s="181"/>
      <c r="DV99" s="181"/>
      <c r="DW99" s="181"/>
      <c r="DX99" s="181"/>
      <c r="DY99" s="181"/>
      <c r="DZ99" s="181"/>
      <c r="EA99" s="181"/>
      <c r="EB99" s="181"/>
      <c r="EC99" s="181"/>
      <c r="ED99" s="181"/>
      <c r="EE99" s="181"/>
      <c r="EF99" s="181"/>
      <c r="EG99" s="181"/>
      <c r="EH99" s="181"/>
      <c r="EI99" s="181"/>
      <c r="EJ99" s="181"/>
      <c r="EK99" s="181"/>
      <c r="EL99" s="181"/>
      <c r="EM99" s="181"/>
      <c r="EN99" s="181"/>
      <c r="EO99" s="181"/>
      <c r="EP99" s="181"/>
      <c r="EQ99" s="181"/>
      <c r="ER99" s="181"/>
      <c r="ES99" s="181"/>
      <c r="ET99" s="181"/>
      <c r="EU99" s="181"/>
      <c r="EV99" s="181"/>
      <c r="EW99" s="181"/>
      <c r="EX99" s="181"/>
      <c r="EY99" s="181"/>
      <c r="EZ99" s="181"/>
      <c r="FA99" s="181"/>
      <c r="FB99" s="181"/>
      <c r="FC99" s="181"/>
      <c r="FD99" s="181"/>
      <c r="FE99" s="181"/>
      <c r="FF99" s="181"/>
      <c r="FG99" s="181"/>
      <c r="FH99" s="181"/>
      <c r="FI99" s="181"/>
      <c r="FJ99" s="181"/>
      <c r="FK99" s="181"/>
      <c r="FL99" s="181"/>
      <c r="FM99" s="181"/>
      <c r="FN99" s="181"/>
      <c r="FO99" s="181"/>
      <c r="FP99" s="181"/>
      <c r="FQ99" s="181"/>
      <c r="FR99" s="181"/>
      <c r="FS99" s="181"/>
      <c r="FT99" s="181"/>
      <c r="FU99" s="181"/>
      <c r="FV99" s="181"/>
      <c r="FW99" s="181"/>
      <c r="FX99" s="181"/>
      <c r="FY99" s="181"/>
      <c r="FZ99" s="181"/>
      <c r="GA99" s="181"/>
      <c r="GB99" s="181"/>
      <c r="GC99" s="181"/>
      <c r="GD99" s="181"/>
      <c r="GE99" s="181"/>
      <c r="GF99" s="181"/>
      <c r="GG99" s="181"/>
      <c r="GH99" s="181"/>
      <c r="GI99" s="181"/>
      <c r="GJ99" s="181"/>
      <c r="GK99" s="181"/>
      <c r="GL99" s="181"/>
      <c r="GM99" s="181"/>
      <c r="GN99" s="181"/>
      <c r="GO99" s="181"/>
      <c r="GP99" s="181"/>
      <c r="GQ99" s="181"/>
      <c r="GR99" s="181"/>
      <c r="GS99" s="181"/>
      <c r="GT99" s="181"/>
      <c r="GU99" s="181"/>
      <c r="GV99" s="181"/>
      <c r="GW99" s="181"/>
      <c r="GX99" s="181"/>
      <c r="GY99" s="181"/>
      <c r="GZ99" s="181"/>
      <c r="HA99" s="181"/>
      <c r="HB99" s="181"/>
      <c r="HC99" s="181"/>
      <c r="HD99" s="181"/>
      <c r="HE99" s="181"/>
      <c r="HF99" s="181"/>
      <c r="HG99" s="181"/>
      <c r="HH99" s="181"/>
      <c r="HI99" s="181"/>
      <c r="HJ99" s="181"/>
      <c r="HK99" s="181"/>
      <c r="HL99" s="181"/>
      <c r="HM99" s="181"/>
      <c r="HN99" s="181"/>
      <c r="HO99" s="181"/>
      <c r="HP99" s="181"/>
      <c r="HQ99" s="181"/>
      <c r="HR99" s="181"/>
      <c r="HS99" s="181"/>
      <c r="HT99" s="181"/>
      <c r="HU99" s="181"/>
      <c r="HV99" s="181"/>
      <c r="HW99" s="181"/>
      <c r="HX99" s="181"/>
      <c r="HY99" s="181"/>
      <c r="HZ99" s="181"/>
      <c r="IA99" s="181"/>
      <c r="IB99" s="181"/>
      <c r="IC99" s="181"/>
      <c r="ID99" s="181"/>
      <c r="IE99" s="181"/>
      <c r="IF99" s="181"/>
      <c r="IG99" s="181"/>
      <c r="IH99" s="181"/>
    </row>
    <row r="100" spans="1:242" s="182" customFormat="1" ht="24.95" customHeight="1">
      <c r="A100" s="892" t="s">
        <v>778</v>
      </c>
      <c r="B100" s="893"/>
      <c r="C100" s="893"/>
      <c r="D100" s="1086" t="s">
        <v>537</v>
      </c>
      <c r="E100" s="1086"/>
      <c r="F100" s="1086"/>
      <c r="G100" s="1086"/>
      <c r="H100" s="1086"/>
      <c r="I100" s="1086" t="s">
        <v>538</v>
      </c>
      <c r="J100" s="1255"/>
      <c r="K100" s="181"/>
      <c r="L100" s="181"/>
      <c r="M100" s="181"/>
      <c r="N100" s="181"/>
      <c r="O100" s="181"/>
      <c r="P100" s="181"/>
      <c r="Q100" s="181"/>
      <c r="R100" s="181"/>
      <c r="S100" s="181"/>
      <c r="T100" s="181"/>
      <c r="U100" s="181"/>
      <c r="V100" s="181"/>
      <c r="W100" s="181"/>
      <c r="X100" s="181"/>
      <c r="Y100" s="181"/>
      <c r="Z100" s="181"/>
      <c r="AA100" s="181"/>
      <c r="AB100" s="181"/>
      <c r="AC100" s="181"/>
      <c r="AD100" s="181"/>
      <c r="AE100" s="181"/>
      <c r="AF100" s="181"/>
      <c r="AG100" s="181"/>
      <c r="AH100" s="181"/>
      <c r="AI100" s="181"/>
      <c r="AJ100" s="181"/>
      <c r="AK100" s="181"/>
      <c r="AL100" s="181"/>
      <c r="AM100" s="181"/>
      <c r="AN100" s="181"/>
      <c r="AO100" s="181"/>
      <c r="AP100" s="181"/>
      <c r="AQ100" s="181"/>
      <c r="AR100" s="181"/>
      <c r="AS100" s="181"/>
      <c r="AT100" s="181"/>
      <c r="AU100" s="181"/>
      <c r="AV100" s="181"/>
      <c r="AW100" s="181"/>
      <c r="AX100" s="181"/>
      <c r="AY100" s="181"/>
      <c r="AZ100" s="181"/>
      <c r="BA100" s="181"/>
      <c r="BB100" s="181"/>
      <c r="BC100" s="181"/>
      <c r="BD100" s="181"/>
      <c r="BE100" s="181"/>
      <c r="BF100" s="181"/>
      <c r="BG100" s="181"/>
      <c r="BH100" s="181"/>
      <c r="BI100" s="181"/>
      <c r="BJ100" s="181"/>
      <c r="BK100" s="181"/>
      <c r="BL100" s="181"/>
      <c r="BM100" s="181"/>
      <c r="BN100" s="181"/>
      <c r="BO100" s="181"/>
      <c r="BP100" s="181"/>
      <c r="BQ100" s="181"/>
      <c r="BR100" s="181"/>
      <c r="BS100" s="181"/>
      <c r="BT100" s="181"/>
      <c r="BU100" s="181"/>
      <c r="BV100" s="181"/>
      <c r="BW100" s="181"/>
      <c r="BX100" s="181"/>
      <c r="BY100" s="181"/>
      <c r="BZ100" s="181"/>
      <c r="CA100" s="181"/>
      <c r="CB100" s="181"/>
      <c r="CC100" s="181"/>
      <c r="CD100" s="181"/>
      <c r="CE100" s="181"/>
      <c r="CF100" s="181"/>
      <c r="CG100" s="181"/>
      <c r="CH100" s="181"/>
      <c r="CI100" s="181"/>
      <c r="CJ100" s="181"/>
      <c r="CK100" s="181"/>
      <c r="CL100" s="181"/>
      <c r="CM100" s="181"/>
      <c r="CN100" s="181"/>
      <c r="CO100" s="181"/>
      <c r="CP100" s="181"/>
      <c r="CQ100" s="181"/>
      <c r="CR100" s="181"/>
      <c r="CS100" s="181"/>
      <c r="CT100" s="181"/>
      <c r="CU100" s="181"/>
      <c r="CV100" s="181"/>
      <c r="CW100" s="181"/>
      <c r="CX100" s="181"/>
      <c r="CY100" s="181"/>
      <c r="CZ100" s="181"/>
      <c r="DA100" s="181"/>
      <c r="DB100" s="181"/>
      <c r="DC100" s="181"/>
      <c r="DD100" s="181"/>
      <c r="DE100" s="181"/>
      <c r="DF100" s="181"/>
      <c r="DG100" s="181"/>
      <c r="DH100" s="181"/>
      <c r="DI100" s="181"/>
      <c r="DJ100" s="181"/>
      <c r="DK100" s="181"/>
      <c r="DL100" s="181"/>
      <c r="DM100" s="181"/>
      <c r="DN100" s="181"/>
      <c r="DO100" s="181"/>
      <c r="DP100" s="181"/>
      <c r="DQ100" s="181"/>
      <c r="DR100" s="181"/>
      <c r="DS100" s="181"/>
      <c r="DT100" s="181"/>
      <c r="DU100" s="181"/>
      <c r="DV100" s="181"/>
      <c r="DW100" s="181"/>
      <c r="DX100" s="181"/>
      <c r="DY100" s="181"/>
      <c r="DZ100" s="181"/>
      <c r="EA100" s="181"/>
      <c r="EB100" s="181"/>
      <c r="EC100" s="181"/>
      <c r="ED100" s="181"/>
      <c r="EE100" s="181"/>
      <c r="EF100" s="181"/>
      <c r="EG100" s="181"/>
      <c r="EH100" s="181"/>
      <c r="EI100" s="181"/>
      <c r="EJ100" s="181"/>
      <c r="EK100" s="181"/>
      <c r="EL100" s="181"/>
      <c r="EM100" s="181"/>
      <c r="EN100" s="181"/>
      <c r="EO100" s="181"/>
      <c r="EP100" s="181"/>
      <c r="EQ100" s="181"/>
      <c r="ER100" s="181"/>
      <c r="ES100" s="181"/>
      <c r="ET100" s="181"/>
      <c r="EU100" s="181"/>
      <c r="EV100" s="181"/>
      <c r="EW100" s="181"/>
      <c r="EX100" s="181"/>
      <c r="EY100" s="181"/>
      <c r="EZ100" s="181"/>
      <c r="FA100" s="181"/>
      <c r="FB100" s="181"/>
      <c r="FC100" s="181"/>
      <c r="FD100" s="181"/>
      <c r="FE100" s="181"/>
      <c r="FF100" s="181"/>
      <c r="FG100" s="181"/>
      <c r="FH100" s="181"/>
      <c r="FI100" s="181"/>
      <c r="FJ100" s="181"/>
      <c r="FK100" s="181"/>
      <c r="FL100" s="181"/>
      <c r="FM100" s="181"/>
      <c r="FN100" s="181"/>
      <c r="FO100" s="181"/>
      <c r="FP100" s="181"/>
      <c r="FQ100" s="181"/>
      <c r="FR100" s="181"/>
      <c r="FS100" s="181"/>
      <c r="FT100" s="181"/>
      <c r="FU100" s="181"/>
      <c r="FV100" s="181"/>
      <c r="FW100" s="181"/>
      <c r="FX100" s="181"/>
      <c r="FY100" s="181"/>
      <c r="FZ100" s="181"/>
      <c r="GA100" s="181"/>
      <c r="GB100" s="181"/>
      <c r="GC100" s="181"/>
      <c r="GD100" s="181"/>
      <c r="GE100" s="181"/>
      <c r="GF100" s="181"/>
      <c r="GG100" s="181"/>
      <c r="GH100" s="181"/>
      <c r="GI100" s="181"/>
      <c r="GJ100" s="181"/>
      <c r="GK100" s="181"/>
      <c r="GL100" s="181"/>
      <c r="GM100" s="181"/>
      <c r="GN100" s="181"/>
      <c r="GO100" s="181"/>
      <c r="GP100" s="181"/>
      <c r="GQ100" s="181"/>
      <c r="GR100" s="181"/>
      <c r="GS100" s="181"/>
      <c r="GT100" s="181"/>
      <c r="GU100" s="181"/>
      <c r="GV100" s="181"/>
      <c r="GW100" s="181"/>
      <c r="GX100" s="181"/>
      <c r="GY100" s="181"/>
      <c r="GZ100" s="181"/>
      <c r="HA100" s="181"/>
      <c r="HB100" s="181"/>
      <c r="HC100" s="181"/>
      <c r="HD100" s="181"/>
      <c r="HE100" s="181"/>
      <c r="HF100" s="181"/>
      <c r="HG100" s="181"/>
      <c r="HH100" s="181"/>
      <c r="HI100" s="181"/>
      <c r="HJ100" s="181"/>
      <c r="HK100" s="181"/>
      <c r="HL100" s="181"/>
      <c r="HM100" s="181"/>
      <c r="HN100" s="181"/>
      <c r="HO100" s="181"/>
      <c r="HP100" s="181"/>
      <c r="HQ100" s="181"/>
      <c r="HR100" s="181"/>
      <c r="HS100" s="181"/>
      <c r="HT100" s="181"/>
      <c r="HU100" s="181"/>
      <c r="HV100" s="181"/>
      <c r="HW100" s="181"/>
      <c r="HX100" s="181"/>
      <c r="HY100" s="181"/>
      <c r="HZ100" s="181"/>
      <c r="IA100" s="181"/>
      <c r="IB100" s="181"/>
      <c r="IC100" s="181"/>
      <c r="ID100" s="181"/>
      <c r="IE100" s="181"/>
      <c r="IF100" s="181"/>
      <c r="IG100" s="181"/>
      <c r="IH100" s="181"/>
    </row>
    <row r="101" spans="1:242" s="182" customFormat="1" ht="24.95" customHeight="1">
      <c r="A101" s="892"/>
      <c r="B101" s="893"/>
      <c r="C101" s="893"/>
      <c r="D101" s="1086" t="s">
        <v>856</v>
      </c>
      <c r="E101" s="1086"/>
      <c r="F101" s="1086"/>
      <c r="G101" s="1086"/>
      <c r="H101" s="1086"/>
      <c r="I101" s="1086" t="s">
        <v>536</v>
      </c>
      <c r="J101" s="1255"/>
      <c r="K101" s="181"/>
      <c r="L101" s="181"/>
      <c r="M101" s="181"/>
      <c r="N101" s="181"/>
      <c r="O101" s="181"/>
      <c r="P101" s="181"/>
      <c r="Q101" s="181"/>
      <c r="R101" s="181"/>
      <c r="S101" s="181"/>
      <c r="T101" s="181"/>
      <c r="U101" s="181"/>
      <c r="V101" s="181"/>
      <c r="W101" s="181"/>
      <c r="X101" s="181"/>
      <c r="Y101" s="181"/>
      <c r="Z101" s="181"/>
      <c r="AA101" s="181"/>
      <c r="AB101" s="181"/>
      <c r="AC101" s="181"/>
      <c r="AD101" s="181"/>
      <c r="AE101" s="181"/>
      <c r="AF101" s="181"/>
      <c r="AG101" s="181"/>
      <c r="AH101" s="181"/>
      <c r="AI101" s="181"/>
      <c r="AJ101" s="181"/>
      <c r="AK101" s="181"/>
      <c r="AL101" s="181"/>
      <c r="AM101" s="181"/>
      <c r="AN101" s="181"/>
      <c r="AO101" s="181"/>
      <c r="AP101" s="181"/>
      <c r="AQ101" s="181"/>
      <c r="AR101" s="181"/>
      <c r="AS101" s="181"/>
      <c r="AT101" s="181"/>
      <c r="AU101" s="181"/>
      <c r="AV101" s="181"/>
      <c r="AW101" s="181"/>
      <c r="AX101" s="181"/>
      <c r="AY101" s="181"/>
      <c r="AZ101" s="181"/>
      <c r="BA101" s="181"/>
      <c r="BB101" s="181"/>
      <c r="BC101" s="181"/>
      <c r="BD101" s="181"/>
      <c r="BE101" s="181"/>
      <c r="BF101" s="181"/>
      <c r="BG101" s="181"/>
      <c r="BH101" s="181"/>
      <c r="BI101" s="181"/>
      <c r="BJ101" s="181"/>
      <c r="BK101" s="181"/>
      <c r="BL101" s="181"/>
      <c r="BM101" s="181"/>
      <c r="BN101" s="181"/>
      <c r="BO101" s="181"/>
      <c r="BP101" s="181"/>
      <c r="BQ101" s="181"/>
      <c r="BR101" s="181"/>
      <c r="BS101" s="181"/>
      <c r="BT101" s="181"/>
      <c r="BU101" s="181"/>
      <c r="BV101" s="181"/>
      <c r="BW101" s="181"/>
      <c r="BX101" s="181"/>
      <c r="BY101" s="181"/>
      <c r="BZ101" s="181"/>
      <c r="CA101" s="181"/>
      <c r="CB101" s="181"/>
      <c r="CC101" s="181"/>
      <c r="CD101" s="181"/>
      <c r="CE101" s="181"/>
      <c r="CF101" s="181"/>
      <c r="CG101" s="181"/>
      <c r="CH101" s="181"/>
      <c r="CI101" s="181"/>
      <c r="CJ101" s="181"/>
      <c r="CK101" s="181"/>
      <c r="CL101" s="181"/>
      <c r="CM101" s="181"/>
      <c r="CN101" s="181"/>
      <c r="CO101" s="181"/>
      <c r="CP101" s="181"/>
      <c r="CQ101" s="181"/>
      <c r="CR101" s="181"/>
      <c r="CS101" s="181"/>
      <c r="CT101" s="181"/>
      <c r="CU101" s="181"/>
      <c r="CV101" s="181"/>
      <c r="CW101" s="181"/>
      <c r="CX101" s="181"/>
      <c r="CY101" s="181"/>
      <c r="CZ101" s="181"/>
      <c r="DA101" s="181"/>
      <c r="DB101" s="181"/>
      <c r="DC101" s="181"/>
      <c r="DD101" s="181"/>
      <c r="DE101" s="181"/>
      <c r="DF101" s="181"/>
      <c r="DG101" s="181"/>
      <c r="DH101" s="181"/>
      <c r="DI101" s="181"/>
      <c r="DJ101" s="181"/>
      <c r="DK101" s="181"/>
      <c r="DL101" s="181"/>
      <c r="DM101" s="181"/>
      <c r="DN101" s="181"/>
      <c r="DO101" s="181"/>
      <c r="DP101" s="181"/>
      <c r="DQ101" s="181"/>
      <c r="DR101" s="181"/>
      <c r="DS101" s="181"/>
      <c r="DT101" s="181"/>
      <c r="DU101" s="181"/>
      <c r="DV101" s="181"/>
      <c r="DW101" s="181"/>
      <c r="DX101" s="181"/>
      <c r="DY101" s="181"/>
      <c r="DZ101" s="181"/>
      <c r="EA101" s="181"/>
      <c r="EB101" s="181"/>
      <c r="EC101" s="181"/>
      <c r="ED101" s="181"/>
      <c r="EE101" s="181"/>
      <c r="EF101" s="181"/>
      <c r="EG101" s="181"/>
      <c r="EH101" s="181"/>
      <c r="EI101" s="181"/>
      <c r="EJ101" s="181"/>
      <c r="EK101" s="181"/>
      <c r="EL101" s="181"/>
      <c r="EM101" s="181"/>
      <c r="EN101" s="181"/>
      <c r="EO101" s="181"/>
      <c r="EP101" s="181"/>
      <c r="EQ101" s="181"/>
      <c r="ER101" s="181"/>
      <c r="ES101" s="181"/>
      <c r="ET101" s="181"/>
      <c r="EU101" s="181"/>
      <c r="EV101" s="181"/>
      <c r="EW101" s="181"/>
      <c r="EX101" s="181"/>
      <c r="EY101" s="181"/>
      <c r="EZ101" s="181"/>
      <c r="FA101" s="181"/>
      <c r="FB101" s="181"/>
      <c r="FC101" s="181"/>
      <c r="FD101" s="181"/>
      <c r="FE101" s="181"/>
      <c r="FF101" s="181"/>
      <c r="FG101" s="181"/>
      <c r="FH101" s="181"/>
      <c r="FI101" s="181"/>
      <c r="FJ101" s="181"/>
      <c r="FK101" s="181"/>
      <c r="FL101" s="181"/>
      <c r="FM101" s="181"/>
      <c r="FN101" s="181"/>
      <c r="FO101" s="181"/>
      <c r="FP101" s="181"/>
      <c r="FQ101" s="181"/>
      <c r="FR101" s="181"/>
      <c r="FS101" s="181"/>
      <c r="FT101" s="181"/>
      <c r="FU101" s="181"/>
      <c r="FV101" s="181"/>
      <c r="FW101" s="181"/>
      <c r="FX101" s="181"/>
      <c r="FY101" s="181"/>
      <c r="FZ101" s="181"/>
      <c r="GA101" s="181"/>
      <c r="GB101" s="181"/>
      <c r="GC101" s="181"/>
      <c r="GD101" s="181"/>
      <c r="GE101" s="181"/>
      <c r="GF101" s="181"/>
      <c r="GG101" s="181"/>
      <c r="GH101" s="181"/>
      <c r="GI101" s="181"/>
      <c r="GJ101" s="181"/>
      <c r="GK101" s="181"/>
      <c r="GL101" s="181"/>
      <c r="GM101" s="181"/>
      <c r="GN101" s="181"/>
      <c r="GO101" s="181"/>
      <c r="GP101" s="181"/>
      <c r="GQ101" s="181"/>
      <c r="GR101" s="181"/>
      <c r="GS101" s="181"/>
      <c r="GT101" s="181"/>
      <c r="GU101" s="181"/>
      <c r="GV101" s="181"/>
      <c r="GW101" s="181"/>
      <c r="GX101" s="181"/>
      <c r="GY101" s="181"/>
      <c r="GZ101" s="181"/>
      <c r="HA101" s="181"/>
      <c r="HB101" s="181"/>
      <c r="HC101" s="181"/>
      <c r="HD101" s="181"/>
      <c r="HE101" s="181"/>
      <c r="HF101" s="181"/>
      <c r="HG101" s="181"/>
      <c r="HH101" s="181"/>
      <c r="HI101" s="181"/>
      <c r="HJ101" s="181"/>
      <c r="HK101" s="181"/>
      <c r="HL101" s="181"/>
      <c r="HM101" s="181"/>
      <c r="HN101" s="181"/>
      <c r="HO101" s="181"/>
      <c r="HP101" s="181"/>
      <c r="HQ101" s="181"/>
      <c r="HR101" s="181"/>
      <c r="HS101" s="181"/>
      <c r="HT101" s="181"/>
      <c r="HU101" s="181"/>
      <c r="HV101" s="181"/>
      <c r="HW101" s="181"/>
      <c r="HX101" s="181"/>
      <c r="HY101" s="181"/>
      <c r="HZ101" s="181"/>
      <c r="IA101" s="181"/>
      <c r="IB101" s="181"/>
      <c r="IC101" s="181"/>
      <c r="ID101" s="181"/>
      <c r="IE101" s="181"/>
      <c r="IF101" s="181"/>
      <c r="IG101" s="181"/>
      <c r="IH101" s="181"/>
    </row>
    <row r="102" spans="1:242" s="182" customFormat="1" ht="24.95" customHeight="1">
      <c r="A102" s="1258" t="s">
        <v>857</v>
      </c>
      <c r="B102" s="1259"/>
      <c r="C102" s="1259"/>
      <c r="D102" s="1252" t="s">
        <v>858</v>
      </c>
      <c r="E102" s="1252"/>
      <c r="F102" s="1252"/>
      <c r="G102" s="1252"/>
      <c r="H102" s="1252"/>
      <c r="I102" s="1252" t="s">
        <v>536</v>
      </c>
      <c r="J102" s="1254"/>
      <c r="K102" s="181"/>
      <c r="L102" s="181"/>
      <c r="M102" s="181"/>
      <c r="N102" s="181"/>
      <c r="O102" s="181"/>
      <c r="P102" s="181"/>
      <c r="Q102" s="181"/>
      <c r="R102" s="181"/>
      <c r="S102" s="181"/>
      <c r="T102" s="181"/>
      <c r="U102" s="181"/>
      <c r="V102" s="181"/>
      <c r="W102" s="181"/>
      <c r="X102" s="181"/>
      <c r="Y102" s="181"/>
      <c r="Z102" s="181"/>
      <c r="AA102" s="181"/>
      <c r="AB102" s="181"/>
      <c r="AC102" s="181"/>
      <c r="AD102" s="181"/>
      <c r="AE102" s="181"/>
      <c r="AF102" s="181"/>
      <c r="AG102" s="181"/>
      <c r="AH102" s="181"/>
      <c r="AI102" s="181"/>
      <c r="AJ102" s="181"/>
      <c r="AK102" s="181"/>
      <c r="AL102" s="181"/>
      <c r="AM102" s="181"/>
      <c r="AN102" s="181"/>
      <c r="AO102" s="181"/>
      <c r="AP102" s="181"/>
      <c r="AQ102" s="181"/>
      <c r="AR102" s="181"/>
      <c r="AS102" s="181"/>
      <c r="AT102" s="181"/>
      <c r="AU102" s="181"/>
      <c r="AV102" s="181"/>
      <c r="AW102" s="181"/>
      <c r="AX102" s="181"/>
      <c r="AY102" s="181"/>
      <c r="AZ102" s="181"/>
      <c r="BA102" s="181"/>
      <c r="BB102" s="181"/>
      <c r="BC102" s="181"/>
      <c r="BD102" s="181"/>
      <c r="BE102" s="181"/>
      <c r="BF102" s="181"/>
      <c r="BG102" s="181"/>
      <c r="BH102" s="181"/>
      <c r="BI102" s="181"/>
      <c r="BJ102" s="181"/>
      <c r="BK102" s="181"/>
      <c r="BL102" s="181"/>
      <c r="BM102" s="181"/>
      <c r="BN102" s="181"/>
      <c r="BO102" s="181"/>
      <c r="BP102" s="181"/>
      <c r="BQ102" s="181"/>
      <c r="BR102" s="181"/>
      <c r="BS102" s="181"/>
      <c r="BT102" s="181"/>
      <c r="BU102" s="181"/>
      <c r="BV102" s="181"/>
      <c r="BW102" s="181"/>
      <c r="BX102" s="181"/>
      <c r="BY102" s="181"/>
      <c r="BZ102" s="181"/>
      <c r="CA102" s="181"/>
      <c r="CB102" s="181"/>
      <c r="CC102" s="181"/>
      <c r="CD102" s="181"/>
      <c r="CE102" s="181"/>
      <c r="CF102" s="181"/>
      <c r="CG102" s="181"/>
      <c r="CH102" s="181"/>
      <c r="CI102" s="181"/>
      <c r="CJ102" s="181"/>
      <c r="CK102" s="181"/>
      <c r="CL102" s="181"/>
      <c r="CM102" s="181"/>
      <c r="CN102" s="181"/>
      <c r="CO102" s="181"/>
      <c r="CP102" s="181"/>
      <c r="CQ102" s="181"/>
      <c r="CR102" s="181"/>
      <c r="CS102" s="181"/>
      <c r="CT102" s="181"/>
      <c r="CU102" s="181"/>
      <c r="CV102" s="181"/>
      <c r="CW102" s="181"/>
      <c r="CX102" s="181"/>
      <c r="CY102" s="181"/>
      <c r="CZ102" s="181"/>
      <c r="DA102" s="181"/>
      <c r="DB102" s="181"/>
      <c r="DC102" s="181"/>
      <c r="DD102" s="181"/>
      <c r="DE102" s="181"/>
      <c r="DF102" s="181"/>
      <c r="DG102" s="181"/>
      <c r="DH102" s="181"/>
      <c r="DI102" s="181"/>
      <c r="DJ102" s="181"/>
      <c r="DK102" s="181"/>
      <c r="DL102" s="181"/>
      <c r="DM102" s="181"/>
      <c r="DN102" s="181"/>
      <c r="DO102" s="181"/>
      <c r="DP102" s="181"/>
      <c r="DQ102" s="181"/>
      <c r="DR102" s="181"/>
      <c r="DS102" s="181"/>
      <c r="DT102" s="181"/>
      <c r="DU102" s="181"/>
      <c r="DV102" s="181"/>
      <c r="DW102" s="181"/>
      <c r="DX102" s="181"/>
      <c r="DY102" s="181"/>
      <c r="DZ102" s="181"/>
      <c r="EA102" s="181"/>
      <c r="EB102" s="181"/>
      <c r="EC102" s="181"/>
      <c r="ED102" s="181"/>
      <c r="EE102" s="181"/>
      <c r="EF102" s="181"/>
      <c r="EG102" s="181"/>
      <c r="EH102" s="181"/>
      <c r="EI102" s="181"/>
      <c r="EJ102" s="181"/>
      <c r="EK102" s="181"/>
      <c r="EL102" s="181"/>
      <c r="EM102" s="181"/>
      <c r="EN102" s="181"/>
      <c r="EO102" s="181"/>
      <c r="EP102" s="181"/>
      <c r="EQ102" s="181"/>
      <c r="ER102" s="181"/>
      <c r="ES102" s="181"/>
      <c r="ET102" s="181"/>
      <c r="EU102" s="181"/>
      <c r="EV102" s="181"/>
      <c r="EW102" s="181"/>
      <c r="EX102" s="181"/>
      <c r="EY102" s="181"/>
      <c r="EZ102" s="181"/>
      <c r="FA102" s="181"/>
      <c r="FB102" s="181"/>
      <c r="FC102" s="181"/>
      <c r="FD102" s="181"/>
      <c r="FE102" s="181"/>
      <c r="FF102" s="181"/>
      <c r="FG102" s="181"/>
      <c r="FH102" s="181"/>
      <c r="FI102" s="181"/>
      <c r="FJ102" s="181"/>
      <c r="FK102" s="181"/>
      <c r="FL102" s="181"/>
      <c r="FM102" s="181"/>
      <c r="FN102" s="181"/>
      <c r="FO102" s="181"/>
      <c r="FP102" s="181"/>
      <c r="FQ102" s="181"/>
      <c r="FR102" s="181"/>
      <c r="FS102" s="181"/>
      <c r="FT102" s="181"/>
      <c r="FU102" s="181"/>
      <c r="FV102" s="181"/>
      <c r="FW102" s="181"/>
      <c r="FX102" s="181"/>
      <c r="FY102" s="181"/>
      <c r="FZ102" s="181"/>
      <c r="GA102" s="181"/>
      <c r="GB102" s="181"/>
      <c r="GC102" s="181"/>
      <c r="GD102" s="181"/>
      <c r="GE102" s="181"/>
      <c r="GF102" s="181"/>
      <c r="GG102" s="181"/>
      <c r="GH102" s="181"/>
      <c r="GI102" s="181"/>
      <c r="GJ102" s="181"/>
      <c r="GK102" s="181"/>
      <c r="GL102" s="181"/>
      <c r="GM102" s="181"/>
      <c r="GN102" s="181"/>
      <c r="GO102" s="181"/>
      <c r="GP102" s="181"/>
      <c r="GQ102" s="181"/>
      <c r="GR102" s="181"/>
      <c r="GS102" s="181"/>
      <c r="GT102" s="181"/>
      <c r="GU102" s="181"/>
      <c r="GV102" s="181"/>
      <c r="GW102" s="181"/>
      <c r="GX102" s="181"/>
      <c r="GY102" s="181"/>
      <c r="GZ102" s="181"/>
      <c r="HA102" s="181"/>
      <c r="HB102" s="181"/>
      <c r="HC102" s="181"/>
      <c r="HD102" s="181"/>
      <c r="HE102" s="181"/>
      <c r="HF102" s="181"/>
      <c r="HG102" s="181"/>
      <c r="HH102" s="181"/>
      <c r="HI102" s="181"/>
      <c r="HJ102" s="181"/>
      <c r="HK102" s="181"/>
      <c r="HL102" s="181"/>
      <c r="HM102" s="181"/>
      <c r="HN102" s="181"/>
      <c r="HO102" s="181"/>
      <c r="HP102" s="181"/>
      <c r="HQ102" s="181"/>
      <c r="HR102" s="181"/>
      <c r="HS102" s="181"/>
      <c r="HT102" s="181"/>
      <c r="HU102" s="181"/>
      <c r="HV102" s="181"/>
      <c r="HW102" s="181"/>
      <c r="HX102" s="181"/>
      <c r="HY102" s="181"/>
      <c r="HZ102" s="181"/>
      <c r="IA102" s="181"/>
      <c r="IB102" s="181"/>
      <c r="IC102" s="181"/>
      <c r="ID102" s="181"/>
      <c r="IE102" s="181"/>
      <c r="IF102" s="181"/>
      <c r="IG102" s="181"/>
      <c r="IH102" s="181"/>
    </row>
    <row r="103" spans="1:242" s="182" customFormat="1" ht="16.5" customHeight="1">
      <c r="A103" s="209"/>
      <c r="B103" s="209"/>
      <c r="C103" s="209"/>
      <c r="D103" s="209"/>
      <c r="E103" s="14"/>
      <c r="F103" s="14"/>
      <c r="G103" s="14"/>
      <c r="H103" s="14"/>
      <c r="I103" s="14"/>
      <c r="J103" s="14"/>
      <c r="K103" s="181"/>
      <c r="L103" s="181"/>
      <c r="M103" s="181"/>
      <c r="N103" s="181"/>
      <c r="O103" s="181"/>
      <c r="P103" s="181"/>
      <c r="Q103" s="181"/>
      <c r="R103" s="181"/>
      <c r="S103" s="181"/>
      <c r="T103" s="181"/>
      <c r="U103" s="181"/>
      <c r="V103" s="181"/>
      <c r="W103" s="181"/>
      <c r="X103" s="181"/>
      <c r="Y103" s="181"/>
      <c r="Z103" s="181"/>
      <c r="AA103" s="181"/>
      <c r="AB103" s="181"/>
      <c r="AC103" s="181"/>
      <c r="AD103" s="181"/>
      <c r="AE103" s="181"/>
      <c r="AF103" s="181"/>
      <c r="AG103" s="181"/>
      <c r="AH103" s="181"/>
      <c r="AI103" s="181"/>
      <c r="AJ103" s="181"/>
      <c r="AK103" s="181"/>
      <c r="AL103" s="181"/>
      <c r="AM103" s="181"/>
      <c r="AN103" s="181"/>
      <c r="AO103" s="181"/>
      <c r="AP103" s="181"/>
      <c r="AQ103" s="181"/>
      <c r="AR103" s="181"/>
      <c r="AS103" s="181"/>
      <c r="AT103" s="181"/>
      <c r="AU103" s="181"/>
      <c r="AV103" s="181"/>
      <c r="AW103" s="181"/>
      <c r="AX103" s="181"/>
      <c r="AY103" s="181"/>
      <c r="AZ103" s="181"/>
      <c r="BA103" s="181"/>
      <c r="BB103" s="181"/>
      <c r="BC103" s="181"/>
      <c r="BD103" s="181"/>
      <c r="BE103" s="181"/>
      <c r="BF103" s="181"/>
      <c r="BG103" s="181"/>
      <c r="BH103" s="181"/>
      <c r="BI103" s="181"/>
      <c r="BJ103" s="181"/>
      <c r="BK103" s="181"/>
      <c r="BL103" s="181"/>
      <c r="BM103" s="181"/>
      <c r="BN103" s="181"/>
      <c r="BO103" s="181"/>
      <c r="BP103" s="181"/>
      <c r="BQ103" s="181"/>
      <c r="BR103" s="181"/>
      <c r="BS103" s="181"/>
      <c r="BT103" s="181"/>
      <c r="BU103" s="181"/>
      <c r="BV103" s="181"/>
      <c r="BW103" s="181"/>
      <c r="BX103" s="181"/>
      <c r="BY103" s="181"/>
      <c r="BZ103" s="181"/>
      <c r="CA103" s="181"/>
      <c r="CB103" s="181"/>
      <c r="CC103" s="181"/>
      <c r="CD103" s="181"/>
      <c r="CE103" s="181"/>
      <c r="CF103" s="181"/>
      <c r="CG103" s="181"/>
      <c r="CH103" s="181"/>
      <c r="CI103" s="181"/>
      <c r="CJ103" s="181"/>
      <c r="CK103" s="181"/>
      <c r="CL103" s="181"/>
      <c r="CM103" s="181"/>
      <c r="CN103" s="181"/>
      <c r="CO103" s="181"/>
      <c r="CP103" s="181"/>
      <c r="CQ103" s="181"/>
      <c r="CR103" s="181"/>
      <c r="CS103" s="181"/>
      <c r="CT103" s="181"/>
      <c r="CU103" s="181"/>
      <c r="CV103" s="181"/>
      <c r="CW103" s="181"/>
      <c r="CX103" s="181"/>
      <c r="CY103" s="181"/>
      <c r="CZ103" s="181"/>
      <c r="DA103" s="181"/>
      <c r="DB103" s="181"/>
      <c r="DC103" s="181"/>
      <c r="DD103" s="181"/>
      <c r="DE103" s="181"/>
      <c r="DF103" s="181"/>
      <c r="DG103" s="181"/>
      <c r="DH103" s="181"/>
      <c r="DI103" s="181"/>
      <c r="DJ103" s="181"/>
      <c r="DK103" s="181"/>
      <c r="DL103" s="181"/>
      <c r="DM103" s="181"/>
      <c r="DN103" s="181"/>
      <c r="DO103" s="181"/>
      <c r="DP103" s="181"/>
      <c r="DQ103" s="181"/>
      <c r="DR103" s="181"/>
      <c r="DS103" s="181"/>
      <c r="DT103" s="181"/>
      <c r="DU103" s="181"/>
      <c r="DV103" s="181"/>
      <c r="DW103" s="181"/>
      <c r="DX103" s="181"/>
      <c r="DY103" s="181"/>
      <c r="DZ103" s="181"/>
      <c r="EA103" s="181"/>
      <c r="EB103" s="181"/>
      <c r="EC103" s="181"/>
      <c r="ED103" s="181"/>
      <c r="EE103" s="181"/>
      <c r="EF103" s="181"/>
      <c r="EG103" s="181"/>
      <c r="EH103" s="181"/>
      <c r="EI103" s="181"/>
      <c r="EJ103" s="181"/>
      <c r="EK103" s="181"/>
      <c r="EL103" s="181"/>
      <c r="EM103" s="181"/>
      <c r="EN103" s="181"/>
      <c r="EO103" s="181"/>
      <c r="EP103" s="181"/>
      <c r="EQ103" s="181"/>
      <c r="ER103" s="181"/>
      <c r="ES103" s="181"/>
      <c r="ET103" s="181"/>
      <c r="EU103" s="181"/>
      <c r="EV103" s="181"/>
      <c r="EW103" s="181"/>
      <c r="EX103" s="181"/>
      <c r="EY103" s="181"/>
      <c r="EZ103" s="181"/>
      <c r="FA103" s="181"/>
      <c r="FB103" s="181"/>
      <c r="FC103" s="181"/>
      <c r="FD103" s="181"/>
      <c r="FE103" s="181"/>
      <c r="FF103" s="181"/>
      <c r="FG103" s="181"/>
      <c r="FH103" s="181"/>
      <c r="FI103" s="181"/>
      <c r="FJ103" s="181"/>
      <c r="FK103" s="181"/>
      <c r="FL103" s="181"/>
      <c r="FM103" s="181"/>
      <c r="FN103" s="181"/>
      <c r="FO103" s="181"/>
      <c r="FP103" s="181"/>
      <c r="FQ103" s="181"/>
      <c r="FR103" s="181"/>
      <c r="FS103" s="181"/>
      <c r="FT103" s="181"/>
      <c r="FU103" s="181"/>
      <c r="FV103" s="181"/>
      <c r="FW103" s="181"/>
      <c r="FX103" s="181"/>
      <c r="FY103" s="181"/>
      <c r="FZ103" s="181"/>
      <c r="GA103" s="181"/>
      <c r="GB103" s="181"/>
      <c r="GC103" s="181"/>
      <c r="GD103" s="181"/>
      <c r="GE103" s="181"/>
      <c r="GF103" s="181"/>
      <c r="GG103" s="181"/>
      <c r="GH103" s="181"/>
      <c r="GI103" s="181"/>
      <c r="GJ103" s="181"/>
      <c r="GK103" s="181"/>
      <c r="GL103" s="181"/>
      <c r="GM103" s="181"/>
      <c r="GN103" s="181"/>
      <c r="GO103" s="181"/>
      <c r="GP103" s="181"/>
      <c r="GQ103" s="181"/>
      <c r="GR103" s="181"/>
      <c r="GS103" s="181"/>
      <c r="GT103" s="181"/>
      <c r="GU103" s="181"/>
      <c r="GV103" s="181"/>
      <c r="GW103" s="181"/>
      <c r="GX103" s="181"/>
      <c r="GY103" s="181"/>
      <c r="GZ103" s="181"/>
      <c r="HA103" s="181"/>
      <c r="HB103" s="181"/>
      <c r="HC103" s="181"/>
      <c r="HD103" s="181"/>
      <c r="HE103" s="181"/>
      <c r="HF103" s="181"/>
      <c r="HG103" s="181"/>
      <c r="HH103" s="181"/>
      <c r="HI103" s="181"/>
      <c r="HJ103" s="181"/>
      <c r="HK103" s="181"/>
      <c r="HL103" s="181"/>
      <c r="HM103" s="181"/>
      <c r="HN103" s="181"/>
      <c r="HO103" s="181"/>
      <c r="HP103" s="181"/>
      <c r="HQ103" s="181"/>
      <c r="HR103" s="181"/>
      <c r="HS103" s="181"/>
      <c r="HT103" s="181"/>
      <c r="HU103" s="181"/>
      <c r="HV103" s="181"/>
      <c r="HW103" s="181"/>
      <c r="HX103" s="181"/>
      <c r="HY103" s="181"/>
      <c r="HZ103" s="181"/>
      <c r="IA103" s="181"/>
      <c r="IB103" s="181"/>
      <c r="IC103" s="181"/>
      <c r="ID103" s="181"/>
      <c r="IE103" s="181"/>
      <c r="IF103" s="181"/>
      <c r="IG103" s="181"/>
      <c r="IH103" s="181"/>
    </row>
    <row r="104" spans="1:242" s="182" customFormat="1" ht="16.5" customHeight="1">
      <c r="A104" s="135" t="s">
        <v>859</v>
      </c>
      <c r="B104" s="135"/>
      <c r="C104" s="135"/>
      <c r="D104" s="135"/>
      <c r="E104" s="14"/>
      <c r="F104" s="14"/>
      <c r="G104" s="14"/>
      <c r="H104" s="14"/>
      <c r="I104" s="14"/>
      <c r="J104" s="14"/>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1"/>
      <c r="AZ104" s="181"/>
      <c r="BA104" s="181"/>
      <c r="BB104" s="181"/>
      <c r="BC104" s="181"/>
      <c r="BD104" s="181"/>
      <c r="BE104" s="181"/>
      <c r="BF104" s="181"/>
      <c r="BG104" s="181"/>
      <c r="BH104" s="181"/>
      <c r="BI104" s="181"/>
      <c r="BJ104" s="181"/>
      <c r="BK104" s="181"/>
      <c r="BL104" s="181"/>
      <c r="BM104" s="181"/>
      <c r="BN104" s="181"/>
      <c r="BO104" s="181"/>
      <c r="BP104" s="181"/>
      <c r="BQ104" s="181"/>
      <c r="BR104" s="181"/>
      <c r="BS104" s="181"/>
      <c r="BT104" s="181"/>
      <c r="BU104" s="181"/>
      <c r="BV104" s="181"/>
      <c r="BW104" s="181"/>
      <c r="BX104" s="181"/>
      <c r="BY104" s="181"/>
      <c r="BZ104" s="181"/>
      <c r="CA104" s="181"/>
      <c r="CB104" s="181"/>
      <c r="CC104" s="181"/>
      <c r="CD104" s="181"/>
      <c r="CE104" s="181"/>
      <c r="CF104" s="181"/>
      <c r="CG104" s="181"/>
      <c r="CH104" s="181"/>
      <c r="CI104" s="181"/>
      <c r="CJ104" s="181"/>
      <c r="CK104" s="181"/>
      <c r="CL104" s="181"/>
      <c r="CM104" s="181"/>
      <c r="CN104" s="181"/>
      <c r="CO104" s="181"/>
      <c r="CP104" s="181"/>
      <c r="CQ104" s="181"/>
      <c r="CR104" s="181"/>
      <c r="CS104" s="181"/>
      <c r="CT104" s="181"/>
      <c r="CU104" s="181"/>
      <c r="CV104" s="181"/>
      <c r="CW104" s="181"/>
      <c r="CX104" s="181"/>
      <c r="CY104" s="181"/>
      <c r="CZ104" s="181"/>
      <c r="DA104" s="181"/>
      <c r="DB104" s="181"/>
      <c r="DC104" s="181"/>
      <c r="DD104" s="181"/>
      <c r="DE104" s="181"/>
      <c r="DF104" s="181"/>
      <c r="DG104" s="181"/>
      <c r="DH104" s="181"/>
      <c r="DI104" s="181"/>
      <c r="DJ104" s="181"/>
      <c r="DK104" s="181"/>
      <c r="DL104" s="181"/>
      <c r="DM104" s="181"/>
      <c r="DN104" s="181"/>
      <c r="DO104" s="181"/>
      <c r="DP104" s="181"/>
      <c r="DQ104" s="181"/>
      <c r="DR104" s="181"/>
      <c r="DS104" s="181"/>
      <c r="DT104" s="181"/>
      <c r="DU104" s="181"/>
      <c r="DV104" s="181"/>
      <c r="DW104" s="181"/>
      <c r="DX104" s="181"/>
      <c r="DY104" s="181"/>
      <c r="DZ104" s="181"/>
      <c r="EA104" s="181"/>
      <c r="EB104" s="181"/>
      <c r="EC104" s="181"/>
      <c r="ED104" s="181"/>
      <c r="EE104" s="181"/>
      <c r="EF104" s="181"/>
      <c r="EG104" s="181"/>
      <c r="EH104" s="181"/>
      <c r="EI104" s="181"/>
      <c r="EJ104" s="181"/>
      <c r="EK104" s="181"/>
      <c r="EL104" s="181"/>
      <c r="EM104" s="181"/>
      <c r="EN104" s="181"/>
      <c r="EO104" s="181"/>
      <c r="EP104" s="181"/>
      <c r="EQ104" s="181"/>
      <c r="ER104" s="181"/>
      <c r="ES104" s="181"/>
      <c r="ET104" s="181"/>
      <c r="EU104" s="181"/>
      <c r="EV104" s="181"/>
      <c r="EW104" s="181"/>
      <c r="EX104" s="181"/>
      <c r="EY104" s="181"/>
      <c r="EZ104" s="181"/>
      <c r="FA104" s="181"/>
      <c r="FB104" s="181"/>
      <c r="FC104" s="181"/>
      <c r="FD104" s="181"/>
      <c r="FE104" s="181"/>
      <c r="FF104" s="181"/>
      <c r="FG104" s="181"/>
      <c r="FH104" s="181"/>
      <c r="FI104" s="181"/>
      <c r="FJ104" s="181"/>
      <c r="FK104" s="181"/>
      <c r="FL104" s="181"/>
      <c r="FM104" s="181"/>
      <c r="FN104" s="181"/>
      <c r="FO104" s="181"/>
      <c r="FP104" s="181"/>
      <c r="FQ104" s="181"/>
      <c r="FR104" s="181"/>
      <c r="FS104" s="181"/>
      <c r="FT104" s="181"/>
      <c r="FU104" s="181"/>
      <c r="FV104" s="181"/>
      <c r="FW104" s="181"/>
      <c r="FX104" s="181"/>
      <c r="FY104" s="181"/>
      <c r="FZ104" s="181"/>
      <c r="GA104" s="181"/>
      <c r="GB104" s="181"/>
      <c r="GC104" s="181"/>
      <c r="GD104" s="181"/>
      <c r="GE104" s="181"/>
      <c r="GF104" s="181"/>
      <c r="GG104" s="181"/>
      <c r="GH104" s="181"/>
      <c r="GI104" s="181"/>
      <c r="GJ104" s="181"/>
      <c r="GK104" s="181"/>
      <c r="GL104" s="181"/>
      <c r="GM104" s="181"/>
      <c r="GN104" s="181"/>
      <c r="GO104" s="181"/>
      <c r="GP104" s="181"/>
      <c r="GQ104" s="181"/>
      <c r="GR104" s="181"/>
      <c r="GS104" s="181"/>
      <c r="GT104" s="181"/>
      <c r="GU104" s="181"/>
      <c r="GV104" s="181"/>
      <c r="GW104" s="181"/>
      <c r="GX104" s="181"/>
      <c r="GY104" s="181"/>
      <c r="GZ104" s="181"/>
      <c r="HA104" s="181"/>
      <c r="HB104" s="181"/>
      <c r="HC104" s="181"/>
      <c r="HD104" s="181"/>
      <c r="HE104" s="181"/>
      <c r="HF104" s="181"/>
      <c r="HG104" s="181"/>
      <c r="HH104" s="181"/>
      <c r="HI104" s="181"/>
      <c r="HJ104" s="181"/>
      <c r="HK104" s="181"/>
      <c r="HL104" s="181"/>
      <c r="HM104" s="181"/>
      <c r="HN104" s="181"/>
      <c r="HO104" s="181"/>
      <c r="HP104" s="181"/>
      <c r="HQ104" s="181"/>
      <c r="HR104" s="181"/>
      <c r="HS104" s="181"/>
      <c r="HT104" s="181"/>
      <c r="HU104" s="181"/>
      <c r="HV104" s="181"/>
      <c r="HW104" s="181"/>
      <c r="HX104" s="181"/>
      <c r="HY104" s="181"/>
      <c r="HZ104" s="181"/>
      <c r="IA104" s="181"/>
      <c r="IB104" s="181"/>
      <c r="IC104" s="181"/>
      <c r="ID104" s="181"/>
      <c r="IE104" s="181"/>
      <c r="IF104" s="181"/>
      <c r="IG104" s="181"/>
      <c r="IH104" s="181"/>
    </row>
    <row r="105" spans="1:242" s="182" customFormat="1" ht="16.5" customHeight="1">
      <c r="A105" s="209"/>
      <c r="B105" s="209"/>
      <c r="C105" s="209"/>
      <c r="D105" s="209"/>
      <c r="E105" s="14"/>
      <c r="F105" s="14"/>
      <c r="G105" s="14"/>
      <c r="H105" s="14"/>
      <c r="I105" s="14"/>
      <c r="J105" s="14"/>
      <c r="K105" s="181"/>
      <c r="L105" s="181"/>
      <c r="M105" s="181"/>
      <c r="N105" s="181"/>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c r="AU105" s="181"/>
      <c r="AV105" s="181"/>
      <c r="AW105" s="181"/>
      <c r="AX105" s="181"/>
      <c r="AY105" s="181"/>
      <c r="AZ105" s="181"/>
      <c r="BA105" s="181"/>
      <c r="BB105" s="181"/>
      <c r="BC105" s="181"/>
      <c r="BD105" s="181"/>
      <c r="BE105" s="181"/>
      <c r="BF105" s="181"/>
      <c r="BG105" s="181"/>
      <c r="BH105" s="181"/>
      <c r="BI105" s="181"/>
      <c r="BJ105" s="181"/>
      <c r="BK105" s="181"/>
      <c r="BL105" s="181"/>
      <c r="BM105" s="181"/>
      <c r="BN105" s="181"/>
      <c r="BO105" s="181"/>
      <c r="BP105" s="181"/>
      <c r="BQ105" s="181"/>
      <c r="BR105" s="181"/>
      <c r="BS105" s="181"/>
      <c r="BT105" s="181"/>
      <c r="BU105" s="181"/>
      <c r="BV105" s="181"/>
      <c r="BW105" s="181"/>
      <c r="BX105" s="181"/>
      <c r="BY105" s="181"/>
      <c r="BZ105" s="181"/>
      <c r="CA105" s="181"/>
      <c r="CB105" s="181"/>
      <c r="CC105" s="181"/>
      <c r="CD105" s="181"/>
      <c r="CE105" s="181"/>
      <c r="CF105" s="181"/>
      <c r="CG105" s="181"/>
      <c r="CH105" s="181"/>
      <c r="CI105" s="181"/>
      <c r="CJ105" s="181"/>
      <c r="CK105" s="181"/>
      <c r="CL105" s="181"/>
      <c r="CM105" s="181"/>
      <c r="CN105" s="181"/>
      <c r="CO105" s="181"/>
      <c r="CP105" s="181"/>
      <c r="CQ105" s="181"/>
      <c r="CR105" s="181"/>
      <c r="CS105" s="181"/>
      <c r="CT105" s="181"/>
      <c r="CU105" s="181"/>
      <c r="CV105" s="181"/>
      <c r="CW105" s="181"/>
      <c r="CX105" s="181"/>
      <c r="CY105" s="181"/>
      <c r="CZ105" s="181"/>
      <c r="DA105" s="181"/>
      <c r="DB105" s="181"/>
      <c r="DC105" s="181"/>
      <c r="DD105" s="181"/>
      <c r="DE105" s="181"/>
      <c r="DF105" s="181"/>
      <c r="DG105" s="181"/>
      <c r="DH105" s="181"/>
      <c r="DI105" s="181"/>
      <c r="DJ105" s="181"/>
      <c r="DK105" s="181"/>
      <c r="DL105" s="181"/>
      <c r="DM105" s="181"/>
      <c r="DN105" s="181"/>
      <c r="DO105" s="181"/>
      <c r="DP105" s="181"/>
      <c r="DQ105" s="181"/>
      <c r="DR105" s="181"/>
      <c r="DS105" s="181"/>
      <c r="DT105" s="181"/>
      <c r="DU105" s="181"/>
      <c r="DV105" s="181"/>
      <c r="DW105" s="181"/>
      <c r="DX105" s="181"/>
      <c r="DY105" s="181"/>
      <c r="DZ105" s="181"/>
      <c r="EA105" s="181"/>
      <c r="EB105" s="181"/>
      <c r="EC105" s="181"/>
      <c r="ED105" s="181"/>
      <c r="EE105" s="181"/>
      <c r="EF105" s="181"/>
      <c r="EG105" s="181"/>
      <c r="EH105" s="181"/>
      <c r="EI105" s="181"/>
      <c r="EJ105" s="181"/>
      <c r="EK105" s="181"/>
      <c r="EL105" s="181"/>
      <c r="EM105" s="181"/>
      <c r="EN105" s="181"/>
      <c r="EO105" s="181"/>
      <c r="EP105" s="181"/>
      <c r="EQ105" s="181"/>
      <c r="ER105" s="181"/>
      <c r="ES105" s="181"/>
      <c r="ET105" s="181"/>
      <c r="EU105" s="181"/>
      <c r="EV105" s="181"/>
      <c r="EW105" s="181"/>
      <c r="EX105" s="181"/>
      <c r="EY105" s="181"/>
      <c r="EZ105" s="181"/>
      <c r="FA105" s="181"/>
      <c r="FB105" s="181"/>
      <c r="FC105" s="181"/>
      <c r="FD105" s="181"/>
      <c r="FE105" s="181"/>
      <c r="FF105" s="181"/>
      <c r="FG105" s="181"/>
      <c r="FH105" s="181"/>
      <c r="FI105" s="181"/>
      <c r="FJ105" s="181"/>
      <c r="FK105" s="181"/>
      <c r="FL105" s="181"/>
      <c r="FM105" s="181"/>
      <c r="FN105" s="181"/>
      <c r="FO105" s="181"/>
      <c r="FP105" s="181"/>
      <c r="FQ105" s="181"/>
      <c r="FR105" s="181"/>
      <c r="FS105" s="181"/>
      <c r="FT105" s="181"/>
      <c r="FU105" s="181"/>
      <c r="FV105" s="181"/>
      <c r="FW105" s="181"/>
      <c r="FX105" s="181"/>
      <c r="FY105" s="181"/>
      <c r="FZ105" s="181"/>
      <c r="GA105" s="181"/>
      <c r="GB105" s="181"/>
      <c r="GC105" s="181"/>
      <c r="GD105" s="181"/>
      <c r="GE105" s="181"/>
      <c r="GF105" s="181"/>
      <c r="GG105" s="181"/>
      <c r="GH105" s="181"/>
      <c r="GI105" s="181"/>
      <c r="GJ105" s="181"/>
      <c r="GK105" s="181"/>
      <c r="GL105" s="181"/>
      <c r="GM105" s="181"/>
      <c r="GN105" s="181"/>
      <c r="GO105" s="181"/>
      <c r="GP105" s="181"/>
      <c r="GQ105" s="181"/>
      <c r="GR105" s="181"/>
      <c r="GS105" s="181"/>
      <c r="GT105" s="181"/>
      <c r="GU105" s="181"/>
      <c r="GV105" s="181"/>
      <c r="GW105" s="181"/>
      <c r="GX105" s="181"/>
      <c r="GY105" s="181"/>
      <c r="GZ105" s="181"/>
      <c r="HA105" s="181"/>
      <c r="HB105" s="181"/>
      <c r="HC105" s="181"/>
      <c r="HD105" s="181"/>
      <c r="HE105" s="181"/>
      <c r="HF105" s="181"/>
      <c r="HG105" s="181"/>
      <c r="HH105" s="181"/>
      <c r="HI105" s="181"/>
      <c r="HJ105" s="181"/>
      <c r="HK105" s="181"/>
      <c r="HL105" s="181"/>
      <c r="HM105" s="181"/>
      <c r="HN105" s="181"/>
      <c r="HO105" s="181"/>
      <c r="HP105" s="181"/>
      <c r="HQ105" s="181"/>
      <c r="HR105" s="181"/>
      <c r="HS105" s="181"/>
      <c r="HT105" s="181"/>
      <c r="HU105" s="181"/>
      <c r="HV105" s="181"/>
      <c r="HW105" s="181"/>
      <c r="HX105" s="181"/>
      <c r="HY105" s="181"/>
      <c r="HZ105" s="181"/>
      <c r="IA105" s="181"/>
      <c r="IB105" s="181"/>
      <c r="IC105" s="181"/>
      <c r="ID105" s="181"/>
      <c r="IE105" s="181"/>
      <c r="IF105" s="181"/>
      <c r="IG105" s="181"/>
      <c r="IH105" s="181"/>
    </row>
    <row r="106" spans="1:242" s="182" customFormat="1" ht="125.1" customHeight="1">
      <c r="A106" s="869" t="s">
        <v>1796</v>
      </c>
      <c r="B106" s="869"/>
      <c r="C106" s="869"/>
      <c r="D106" s="869"/>
      <c r="E106" s="869"/>
      <c r="F106" s="869"/>
      <c r="G106" s="869"/>
      <c r="H106" s="869"/>
      <c r="I106" s="869"/>
      <c r="J106" s="869"/>
      <c r="K106" s="181"/>
      <c r="L106" s="181"/>
      <c r="M106" s="181"/>
      <c r="N106" s="181"/>
      <c r="O106" s="181"/>
      <c r="P106" s="181"/>
      <c r="Q106" s="181"/>
      <c r="R106" s="181"/>
      <c r="S106" s="181"/>
      <c r="T106" s="181"/>
      <c r="U106" s="181"/>
      <c r="V106" s="181"/>
      <c r="W106" s="181"/>
      <c r="X106" s="181"/>
      <c r="Y106" s="181"/>
      <c r="Z106" s="181"/>
      <c r="AA106" s="181"/>
      <c r="AB106" s="181"/>
      <c r="AC106" s="181"/>
      <c r="AD106" s="181"/>
      <c r="AE106" s="181"/>
      <c r="AF106" s="181"/>
      <c r="AG106" s="181"/>
      <c r="AH106" s="181"/>
      <c r="AI106" s="181"/>
      <c r="AJ106" s="181"/>
      <c r="AK106" s="181"/>
      <c r="AL106" s="181"/>
      <c r="AM106" s="181"/>
      <c r="AN106" s="181"/>
      <c r="AO106" s="181"/>
      <c r="AP106" s="181"/>
      <c r="AQ106" s="181"/>
      <c r="AR106" s="181"/>
      <c r="AS106" s="181"/>
      <c r="AT106" s="181"/>
      <c r="AU106" s="181"/>
      <c r="AV106" s="181"/>
      <c r="AW106" s="181"/>
      <c r="AX106" s="181"/>
      <c r="AY106" s="181"/>
      <c r="AZ106" s="181"/>
      <c r="BA106" s="181"/>
      <c r="BB106" s="181"/>
      <c r="BC106" s="181"/>
      <c r="BD106" s="181"/>
      <c r="BE106" s="181"/>
      <c r="BF106" s="181"/>
      <c r="BG106" s="181"/>
      <c r="BH106" s="181"/>
      <c r="BI106" s="181"/>
      <c r="BJ106" s="181"/>
      <c r="BK106" s="181"/>
      <c r="BL106" s="181"/>
      <c r="BM106" s="181"/>
      <c r="BN106" s="181"/>
      <c r="BO106" s="181"/>
      <c r="BP106" s="181"/>
      <c r="BQ106" s="181"/>
      <c r="BR106" s="181"/>
      <c r="BS106" s="181"/>
      <c r="BT106" s="181"/>
      <c r="BU106" s="181"/>
      <c r="BV106" s="181"/>
      <c r="BW106" s="181"/>
      <c r="BX106" s="181"/>
      <c r="BY106" s="181"/>
      <c r="BZ106" s="181"/>
      <c r="CA106" s="181"/>
      <c r="CB106" s="181"/>
      <c r="CC106" s="181"/>
      <c r="CD106" s="181"/>
      <c r="CE106" s="181"/>
      <c r="CF106" s="181"/>
      <c r="CG106" s="181"/>
      <c r="CH106" s="181"/>
      <c r="CI106" s="181"/>
      <c r="CJ106" s="181"/>
      <c r="CK106" s="181"/>
      <c r="CL106" s="181"/>
      <c r="CM106" s="181"/>
      <c r="CN106" s="181"/>
      <c r="CO106" s="181"/>
      <c r="CP106" s="181"/>
      <c r="CQ106" s="181"/>
      <c r="CR106" s="181"/>
      <c r="CS106" s="181"/>
      <c r="CT106" s="181"/>
      <c r="CU106" s="181"/>
      <c r="CV106" s="181"/>
      <c r="CW106" s="181"/>
      <c r="CX106" s="181"/>
      <c r="CY106" s="181"/>
      <c r="CZ106" s="181"/>
      <c r="DA106" s="181"/>
      <c r="DB106" s="181"/>
      <c r="DC106" s="181"/>
      <c r="DD106" s="181"/>
      <c r="DE106" s="181"/>
      <c r="DF106" s="181"/>
      <c r="DG106" s="181"/>
      <c r="DH106" s="181"/>
      <c r="DI106" s="181"/>
      <c r="DJ106" s="181"/>
      <c r="DK106" s="181"/>
      <c r="DL106" s="181"/>
      <c r="DM106" s="181"/>
      <c r="DN106" s="181"/>
      <c r="DO106" s="181"/>
      <c r="DP106" s="181"/>
      <c r="DQ106" s="181"/>
      <c r="DR106" s="181"/>
      <c r="DS106" s="181"/>
      <c r="DT106" s="181"/>
      <c r="DU106" s="181"/>
      <c r="DV106" s="181"/>
      <c r="DW106" s="181"/>
      <c r="DX106" s="181"/>
      <c r="DY106" s="181"/>
      <c r="DZ106" s="181"/>
      <c r="EA106" s="181"/>
      <c r="EB106" s="181"/>
      <c r="EC106" s="181"/>
      <c r="ED106" s="181"/>
      <c r="EE106" s="181"/>
      <c r="EF106" s="181"/>
      <c r="EG106" s="181"/>
      <c r="EH106" s="181"/>
      <c r="EI106" s="181"/>
      <c r="EJ106" s="181"/>
      <c r="EK106" s="181"/>
      <c r="EL106" s="181"/>
      <c r="EM106" s="181"/>
      <c r="EN106" s="181"/>
      <c r="EO106" s="181"/>
      <c r="EP106" s="181"/>
      <c r="EQ106" s="181"/>
      <c r="ER106" s="181"/>
      <c r="ES106" s="181"/>
      <c r="ET106" s="181"/>
      <c r="EU106" s="181"/>
      <c r="EV106" s="181"/>
      <c r="EW106" s="181"/>
      <c r="EX106" s="181"/>
      <c r="EY106" s="181"/>
      <c r="EZ106" s="181"/>
      <c r="FA106" s="181"/>
      <c r="FB106" s="181"/>
      <c r="FC106" s="181"/>
      <c r="FD106" s="181"/>
      <c r="FE106" s="181"/>
      <c r="FF106" s="181"/>
      <c r="FG106" s="181"/>
      <c r="FH106" s="181"/>
      <c r="FI106" s="181"/>
      <c r="FJ106" s="181"/>
      <c r="FK106" s="181"/>
      <c r="FL106" s="181"/>
      <c r="FM106" s="181"/>
      <c r="FN106" s="181"/>
      <c r="FO106" s="181"/>
      <c r="FP106" s="181"/>
      <c r="FQ106" s="181"/>
      <c r="FR106" s="181"/>
      <c r="FS106" s="181"/>
      <c r="FT106" s="181"/>
      <c r="FU106" s="181"/>
      <c r="FV106" s="181"/>
      <c r="FW106" s="181"/>
      <c r="FX106" s="181"/>
      <c r="FY106" s="181"/>
      <c r="FZ106" s="181"/>
      <c r="GA106" s="181"/>
      <c r="GB106" s="181"/>
      <c r="GC106" s="181"/>
      <c r="GD106" s="181"/>
      <c r="GE106" s="181"/>
      <c r="GF106" s="181"/>
      <c r="GG106" s="181"/>
      <c r="GH106" s="181"/>
      <c r="GI106" s="181"/>
      <c r="GJ106" s="181"/>
      <c r="GK106" s="181"/>
      <c r="GL106" s="181"/>
      <c r="GM106" s="181"/>
      <c r="GN106" s="181"/>
      <c r="GO106" s="181"/>
      <c r="GP106" s="181"/>
      <c r="GQ106" s="181"/>
      <c r="GR106" s="181"/>
      <c r="GS106" s="181"/>
      <c r="GT106" s="181"/>
      <c r="GU106" s="181"/>
      <c r="GV106" s="181"/>
      <c r="GW106" s="181"/>
      <c r="GX106" s="181"/>
      <c r="GY106" s="181"/>
      <c r="GZ106" s="181"/>
      <c r="HA106" s="181"/>
      <c r="HB106" s="181"/>
      <c r="HC106" s="181"/>
      <c r="HD106" s="181"/>
      <c r="HE106" s="181"/>
      <c r="HF106" s="181"/>
      <c r="HG106" s="181"/>
      <c r="HH106" s="181"/>
      <c r="HI106" s="181"/>
      <c r="HJ106" s="181"/>
      <c r="HK106" s="181"/>
      <c r="HL106" s="181"/>
      <c r="HM106" s="181"/>
      <c r="HN106" s="181"/>
      <c r="HO106" s="181"/>
      <c r="HP106" s="181"/>
      <c r="HQ106" s="181"/>
      <c r="HR106" s="181"/>
      <c r="HS106" s="181"/>
      <c r="HT106" s="181"/>
      <c r="HU106" s="181"/>
      <c r="HV106" s="181"/>
      <c r="HW106" s="181"/>
      <c r="HX106" s="181"/>
      <c r="HY106" s="181"/>
      <c r="HZ106" s="181"/>
      <c r="IA106" s="181"/>
      <c r="IB106" s="181"/>
      <c r="IC106" s="181"/>
      <c r="ID106" s="181"/>
      <c r="IE106" s="181"/>
      <c r="IF106" s="181"/>
      <c r="IG106" s="181"/>
      <c r="IH106" s="181"/>
    </row>
    <row r="107" spans="1:242" s="182" customFormat="1" ht="16.5" customHeight="1">
      <c r="A107" s="209"/>
      <c r="B107" s="209"/>
      <c r="C107" s="209"/>
      <c r="D107" s="209"/>
      <c r="E107" s="14"/>
      <c r="F107" s="14"/>
      <c r="G107" s="14"/>
      <c r="H107" s="14"/>
      <c r="I107" s="14"/>
      <c r="J107" s="14"/>
      <c r="K107" s="181"/>
      <c r="L107" s="181"/>
      <c r="M107" s="181"/>
      <c r="N107" s="181"/>
      <c r="O107" s="181"/>
      <c r="P107" s="181"/>
      <c r="Q107" s="181"/>
      <c r="R107" s="181"/>
      <c r="S107" s="181"/>
      <c r="T107" s="181"/>
      <c r="U107" s="181"/>
      <c r="V107" s="181"/>
      <c r="W107" s="181"/>
      <c r="X107" s="181"/>
      <c r="Y107" s="181"/>
      <c r="Z107" s="181"/>
      <c r="AA107" s="181"/>
      <c r="AB107" s="181"/>
      <c r="AC107" s="181"/>
      <c r="AD107" s="181"/>
      <c r="AE107" s="181"/>
      <c r="AF107" s="181"/>
      <c r="AG107" s="181"/>
      <c r="AH107" s="181"/>
      <c r="AI107" s="181"/>
      <c r="AJ107" s="181"/>
      <c r="AK107" s="181"/>
      <c r="AL107" s="181"/>
      <c r="AM107" s="181"/>
      <c r="AN107" s="181"/>
      <c r="AO107" s="181"/>
      <c r="AP107" s="181"/>
      <c r="AQ107" s="181"/>
      <c r="AR107" s="181"/>
      <c r="AS107" s="181"/>
      <c r="AT107" s="181"/>
      <c r="AU107" s="181"/>
      <c r="AV107" s="181"/>
      <c r="AW107" s="181"/>
      <c r="AX107" s="181"/>
      <c r="AY107" s="181"/>
      <c r="AZ107" s="181"/>
      <c r="BA107" s="181"/>
      <c r="BB107" s="181"/>
      <c r="BC107" s="181"/>
      <c r="BD107" s="181"/>
      <c r="BE107" s="181"/>
      <c r="BF107" s="181"/>
      <c r="BG107" s="181"/>
      <c r="BH107" s="181"/>
      <c r="BI107" s="181"/>
      <c r="BJ107" s="181"/>
      <c r="BK107" s="181"/>
      <c r="BL107" s="181"/>
      <c r="BM107" s="181"/>
      <c r="BN107" s="181"/>
      <c r="BO107" s="181"/>
      <c r="BP107" s="181"/>
      <c r="BQ107" s="181"/>
      <c r="BR107" s="181"/>
      <c r="BS107" s="181"/>
      <c r="BT107" s="181"/>
      <c r="BU107" s="181"/>
      <c r="BV107" s="181"/>
      <c r="BW107" s="181"/>
      <c r="BX107" s="181"/>
      <c r="BY107" s="181"/>
      <c r="BZ107" s="181"/>
      <c r="CA107" s="181"/>
      <c r="CB107" s="181"/>
      <c r="CC107" s="181"/>
      <c r="CD107" s="181"/>
      <c r="CE107" s="181"/>
      <c r="CF107" s="181"/>
      <c r="CG107" s="181"/>
      <c r="CH107" s="181"/>
      <c r="CI107" s="181"/>
      <c r="CJ107" s="181"/>
      <c r="CK107" s="181"/>
      <c r="CL107" s="181"/>
      <c r="CM107" s="181"/>
      <c r="CN107" s="181"/>
      <c r="CO107" s="181"/>
      <c r="CP107" s="181"/>
      <c r="CQ107" s="181"/>
      <c r="CR107" s="181"/>
      <c r="CS107" s="181"/>
      <c r="CT107" s="181"/>
      <c r="CU107" s="181"/>
      <c r="CV107" s="181"/>
      <c r="CW107" s="181"/>
      <c r="CX107" s="181"/>
      <c r="CY107" s="181"/>
      <c r="CZ107" s="181"/>
      <c r="DA107" s="181"/>
      <c r="DB107" s="181"/>
      <c r="DC107" s="181"/>
      <c r="DD107" s="181"/>
      <c r="DE107" s="181"/>
      <c r="DF107" s="181"/>
      <c r="DG107" s="181"/>
      <c r="DH107" s="181"/>
      <c r="DI107" s="181"/>
      <c r="DJ107" s="181"/>
      <c r="DK107" s="181"/>
      <c r="DL107" s="181"/>
      <c r="DM107" s="181"/>
      <c r="DN107" s="181"/>
      <c r="DO107" s="181"/>
      <c r="DP107" s="181"/>
      <c r="DQ107" s="181"/>
      <c r="DR107" s="181"/>
      <c r="DS107" s="181"/>
      <c r="DT107" s="181"/>
      <c r="DU107" s="181"/>
      <c r="DV107" s="181"/>
      <c r="DW107" s="181"/>
      <c r="DX107" s="181"/>
      <c r="DY107" s="181"/>
      <c r="DZ107" s="181"/>
      <c r="EA107" s="181"/>
      <c r="EB107" s="181"/>
      <c r="EC107" s="181"/>
      <c r="ED107" s="181"/>
      <c r="EE107" s="181"/>
      <c r="EF107" s="181"/>
      <c r="EG107" s="181"/>
      <c r="EH107" s="181"/>
      <c r="EI107" s="181"/>
      <c r="EJ107" s="181"/>
      <c r="EK107" s="181"/>
      <c r="EL107" s="181"/>
      <c r="EM107" s="181"/>
      <c r="EN107" s="181"/>
      <c r="EO107" s="181"/>
      <c r="EP107" s="181"/>
      <c r="EQ107" s="181"/>
      <c r="ER107" s="181"/>
      <c r="ES107" s="181"/>
      <c r="ET107" s="181"/>
      <c r="EU107" s="181"/>
      <c r="EV107" s="181"/>
      <c r="EW107" s="181"/>
      <c r="EX107" s="181"/>
      <c r="EY107" s="181"/>
      <c r="EZ107" s="181"/>
      <c r="FA107" s="181"/>
      <c r="FB107" s="181"/>
      <c r="FC107" s="181"/>
      <c r="FD107" s="181"/>
      <c r="FE107" s="181"/>
      <c r="FF107" s="181"/>
      <c r="FG107" s="181"/>
      <c r="FH107" s="181"/>
      <c r="FI107" s="181"/>
      <c r="FJ107" s="181"/>
      <c r="FK107" s="181"/>
      <c r="FL107" s="181"/>
      <c r="FM107" s="181"/>
      <c r="FN107" s="181"/>
      <c r="FO107" s="181"/>
      <c r="FP107" s="181"/>
      <c r="FQ107" s="181"/>
      <c r="FR107" s="181"/>
      <c r="FS107" s="181"/>
      <c r="FT107" s="181"/>
      <c r="FU107" s="181"/>
      <c r="FV107" s="181"/>
      <c r="FW107" s="181"/>
      <c r="FX107" s="181"/>
      <c r="FY107" s="181"/>
      <c r="FZ107" s="181"/>
      <c r="GA107" s="181"/>
      <c r="GB107" s="181"/>
      <c r="GC107" s="181"/>
      <c r="GD107" s="181"/>
      <c r="GE107" s="181"/>
      <c r="GF107" s="181"/>
      <c r="GG107" s="181"/>
      <c r="GH107" s="181"/>
      <c r="GI107" s="181"/>
      <c r="GJ107" s="181"/>
      <c r="GK107" s="181"/>
      <c r="GL107" s="181"/>
      <c r="GM107" s="181"/>
      <c r="GN107" s="181"/>
      <c r="GO107" s="181"/>
      <c r="GP107" s="181"/>
      <c r="GQ107" s="181"/>
      <c r="GR107" s="181"/>
      <c r="GS107" s="181"/>
      <c r="GT107" s="181"/>
      <c r="GU107" s="181"/>
      <c r="GV107" s="181"/>
      <c r="GW107" s="181"/>
      <c r="GX107" s="181"/>
      <c r="GY107" s="181"/>
      <c r="GZ107" s="181"/>
      <c r="HA107" s="181"/>
      <c r="HB107" s="181"/>
      <c r="HC107" s="181"/>
      <c r="HD107" s="181"/>
      <c r="HE107" s="181"/>
      <c r="HF107" s="181"/>
      <c r="HG107" s="181"/>
      <c r="HH107" s="181"/>
      <c r="HI107" s="181"/>
      <c r="HJ107" s="181"/>
      <c r="HK107" s="181"/>
      <c r="HL107" s="181"/>
      <c r="HM107" s="181"/>
      <c r="HN107" s="181"/>
      <c r="HO107" s="181"/>
      <c r="HP107" s="181"/>
      <c r="HQ107" s="181"/>
      <c r="HR107" s="181"/>
      <c r="HS107" s="181"/>
      <c r="HT107" s="181"/>
      <c r="HU107" s="181"/>
      <c r="HV107" s="181"/>
      <c r="HW107" s="181"/>
      <c r="HX107" s="181"/>
      <c r="HY107" s="181"/>
      <c r="HZ107" s="181"/>
      <c r="IA107" s="181"/>
      <c r="IB107" s="181"/>
      <c r="IC107" s="181"/>
      <c r="ID107" s="181"/>
      <c r="IE107" s="181"/>
      <c r="IF107" s="181"/>
      <c r="IG107" s="181"/>
      <c r="IH107" s="181"/>
    </row>
    <row r="108" spans="1:242" s="182" customFormat="1" ht="16.5" customHeight="1">
      <c r="A108" s="135" t="s">
        <v>907</v>
      </c>
      <c r="B108" s="135"/>
      <c r="C108" s="135"/>
      <c r="D108" s="135"/>
      <c r="E108" s="14"/>
      <c r="F108" s="14"/>
      <c r="G108" s="14"/>
      <c r="H108" s="14"/>
      <c r="I108" s="14"/>
      <c r="J108" s="14"/>
      <c r="K108" s="181"/>
      <c r="L108" s="181"/>
      <c r="M108" s="181"/>
      <c r="N108" s="181"/>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1"/>
      <c r="AL108" s="181"/>
      <c r="AM108" s="181"/>
      <c r="AN108" s="181"/>
      <c r="AO108" s="181"/>
      <c r="AP108" s="181"/>
      <c r="AQ108" s="181"/>
      <c r="AR108" s="181"/>
      <c r="AS108" s="181"/>
      <c r="AT108" s="181"/>
      <c r="AU108" s="181"/>
      <c r="AV108" s="181"/>
      <c r="AW108" s="181"/>
      <c r="AX108" s="181"/>
      <c r="AY108" s="181"/>
      <c r="AZ108" s="181"/>
      <c r="BA108" s="181"/>
      <c r="BB108" s="181"/>
      <c r="BC108" s="181"/>
      <c r="BD108" s="181"/>
      <c r="BE108" s="181"/>
      <c r="BF108" s="181"/>
      <c r="BG108" s="181"/>
      <c r="BH108" s="181"/>
      <c r="BI108" s="181"/>
      <c r="BJ108" s="181"/>
      <c r="BK108" s="181"/>
      <c r="BL108" s="181"/>
      <c r="BM108" s="181"/>
      <c r="BN108" s="181"/>
      <c r="BO108" s="181"/>
      <c r="BP108" s="181"/>
      <c r="BQ108" s="181"/>
      <c r="BR108" s="181"/>
      <c r="BS108" s="181"/>
      <c r="BT108" s="181"/>
      <c r="BU108" s="181"/>
      <c r="BV108" s="181"/>
      <c r="BW108" s="181"/>
      <c r="BX108" s="181"/>
      <c r="BY108" s="181"/>
      <c r="BZ108" s="181"/>
      <c r="CA108" s="181"/>
      <c r="CB108" s="181"/>
      <c r="CC108" s="181"/>
      <c r="CD108" s="181"/>
      <c r="CE108" s="181"/>
      <c r="CF108" s="181"/>
      <c r="CG108" s="181"/>
      <c r="CH108" s="181"/>
      <c r="CI108" s="181"/>
      <c r="CJ108" s="181"/>
      <c r="CK108" s="181"/>
      <c r="CL108" s="181"/>
      <c r="CM108" s="181"/>
      <c r="CN108" s="181"/>
      <c r="CO108" s="181"/>
      <c r="CP108" s="181"/>
      <c r="CQ108" s="181"/>
      <c r="CR108" s="181"/>
      <c r="CS108" s="181"/>
      <c r="CT108" s="181"/>
      <c r="CU108" s="181"/>
      <c r="CV108" s="181"/>
      <c r="CW108" s="181"/>
      <c r="CX108" s="181"/>
      <c r="CY108" s="181"/>
      <c r="CZ108" s="181"/>
      <c r="DA108" s="181"/>
      <c r="DB108" s="181"/>
      <c r="DC108" s="181"/>
      <c r="DD108" s="181"/>
      <c r="DE108" s="181"/>
      <c r="DF108" s="181"/>
      <c r="DG108" s="181"/>
      <c r="DH108" s="181"/>
      <c r="DI108" s="181"/>
      <c r="DJ108" s="181"/>
      <c r="DK108" s="181"/>
      <c r="DL108" s="181"/>
      <c r="DM108" s="181"/>
      <c r="DN108" s="181"/>
      <c r="DO108" s="181"/>
      <c r="DP108" s="181"/>
      <c r="DQ108" s="181"/>
      <c r="DR108" s="181"/>
      <c r="DS108" s="181"/>
      <c r="DT108" s="181"/>
      <c r="DU108" s="181"/>
      <c r="DV108" s="181"/>
      <c r="DW108" s="181"/>
      <c r="DX108" s="181"/>
      <c r="DY108" s="181"/>
      <c r="DZ108" s="181"/>
      <c r="EA108" s="181"/>
      <c r="EB108" s="181"/>
      <c r="EC108" s="181"/>
      <c r="ED108" s="181"/>
      <c r="EE108" s="181"/>
      <c r="EF108" s="181"/>
      <c r="EG108" s="181"/>
      <c r="EH108" s="181"/>
      <c r="EI108" s="181"/>
      <c r="EJ108" s="181"/>
      <c r="EK108" s="181"/>
      <c r="EL108" s="181"/>
      <c r="EM108" s="181"/>
      <c r="EN108" s="181"/>
      <c r="EO108" s="181"/>
      <c r="EP108" s="181"/>
      <c r="EQ108" s="181"/>
      <c r="ER108" s="181"/>
      <c r="ES108" s="181"/>
      <c r="ET108" s="181"/>
      <c r="EU108" s="181"/>
      <c r="EV108" s="181"/>
      <c r="EW108" s="181"/>
      <c r="EX108" s="181"/>
      <c r="EY108" s="181"/>
      <c r="EZ108" s="181"/>
      <c r="FA108" s="181"/>
      <c r="FB108" s="181"/>
      <c r="FC108" s="181"/>
      <c r="FD108" s="181"/>
      <c r="FE108" s="181"/>
      <c r="FF108" s="181"/>
      <c r="FG108" s="181"/>
      <c r="FH108" s="181"/>
      <c r="FI108" s="181"/>
      <c r="FJ108" s="181"/>
      <c r="FK108" s="181"/>
      <c r="FL108" s="181"/>
      <c r="FM108" s="181"/>
      <c r="FN108" s="181"/>
      <c r="FO108" s="181"/>
      <c r="FP108" s="181"/>
      <c r="FQ108" s="181"/>
      <c r="FR108" s="181"/>
      <c r="FS108" s="181"/>
      <c r="FT108" s="181"/>
      <c r="FU108" s="181"/>
      <c r="FV108" s="181"/>
      <c r="FW108" s="181"/>
      <c r="FX108" s="181"/>
      <c r="FY108" s="181"/>
      <c r="FZ108" s="181"/>
      <c r="GA108" s="181"/>
      <c r="GB108" s="181"/>
      <c r="GC108" s="181"/>
      <c r="GD108" s="181"/>
      <c r="GE108" s="181"/>
      <c r="GF108" s="181"/>
      <c r="GG108" s="181"/>
      <c r="GH108" s="181"/>
      <c r="GI108" s="181"/>
      <c r="GJ108" s="181"/>
      <c r="GK108" s="181"/>
      <c r="GL108" s="181"/>
      <c r="GM108" s="181"/>
      <c r="GN108" s="181"/>
      <c r="GO108" s="181"/>
      <c r="GP108" s="181"/>
      <c r="GQ108" s="181"/>
      <c r="GR108" s="181"/>
      <c r="GS108" s="181"/>
      <c r="GT108" s="181"/>
      <c r="GU108" s="181"/>
      <c r="GV108" s="181"/>
      <c r="GW108" s="181"/>
      <c r="GX108" s="181"/>
      <c r="GY108" s="181"/>
      <c r="GZ108" s="181"/>
      <c r="HA108" s="181"/>
      <c r="HB108" s="181"/>
      <c r="HC108" s="181"/>
      <c r="HD108" s="181"/>
      <c r="HE108" s="181"/>
      <c r="HF108" s="181"/>
      <c r="HG108" s="181"/>
      <c r="HH108" s="181"/>
      <c r="HI108" s="181"/>
      <c r="HJ108" s="181"/>
      <c r="HK108" s="181"/>
      <c r="HL108" s="181"/>
      <c r="HM108" s="181"/>
      <c r="HN108" s="181"/>
      <c r="HO108" s="181"/>
      <c r="HP108" s="181"/>
      <c r="HQ108" s="181"/>
      <c r="HR108" s="181"/>
      <c r="HS108" s="181"/>
      <c r="HT108" s="181"/>
      <c r="HU108" s="181"/>
      <c r="HV108" s="181"/>
      <c r="HW108" s="181"/>
      <c r="HX108" s="181"/>
      <c r="HY108" s="181"/>
      <c r="HZ108" s="181"/>
      <c r="IA108" s="181"/>
      <c r="IB108" s="181"/>
      <c r="IC108" s="181"/>
      <c r="ID108" s="181"/>
      <c r="IE108" s="181"/>
      <c r="IF108" s="181"/>
      <c r="IG108" s="181"/>
      <c r="IH108" s="181"/>
    </row>
    <row r="109" spans="1:242" s="182" customFormat="1" ht="16.5" customHeight="1">
      <c r="A109" s="209"/>
      <c r="B109" s="209"/>
      <c r="C109" s="209"/>
      <c r="D109" s="209"/>
      <c r="E109" s="14"/>
      <c r="F109" s="14"/>
      <c r="G109" s="14"/>
      <c r="H109" s="14"/>
      <c r="I109" s="14"/>
      <c r="J109" s="14"/>
      <c r="K109" s="181"/>
      <c r="L109" s="181"/>
      <c r="M109" s="181"/>
      <c r="N109" s="181"/>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1"/>
      <c r="AR109" s="181"/>
      <c r="AS109" s="181"/>
      <c r="AT109" s="181"/>
      <c r="AU109" s="181"/>
      <c r="AV109" s="181"/>
      <c r="AW109" s="181"/>
      <c r="AX109" s="181"/>
      <c r="AY109" s="181"/>
      <c r="AZ109" s="181"/>
      <c r="BA109" s="181"/>
      <c r="BB109" s="181"/>
      <c r="BC109" s="181"/>
      <c r="BD109" s="181"/>
      <c r="BE109" s="181"/>
      <c r="BF109" s="181"/>
      <c r="BG109" s="181"/>
      <c r="BH109" s="181"/>
      <c r="BI109" s="181"/>
      <c r="BJ109" s="181"/>
      <c r="BK109" s="181"/>
      <c r="BL109" s="181"/>
      <c r="BM109" s="181"/>
      <c r="BN109" s="181"/>
      <c r="BO109" s="181"/>
      <c r="BP109" s="181"/>
      <c r="BQ109" s="181"/>
      <c r="BR109" s="181"/>
      <c r="BS109" s="181"/>
      <c r="BT109" s="181"/>
      <c r="BU109" s="181"/>
      <c r="BV109" s="181"/>
      <c r="BW109" s="181"/>
      <c r="BX109" s="181"/>
      <c r="BY109" s="181"/>
      <c r="BZ109" s="181"/>
      <c r="CA109" s="181"/>
      <c r="CB109" s="181"/>
      <c r="CC109" s="181"/>
      <c r="CD109" s="181"/>
      <c r="CE109" s="181"/>
      <c r="CF109" s="181"/>
      <c r="CG109" s="181"/>
      <c r="CH109" s="181"/>
      <c r="CI109" s="181"/>
      <c r="CJ109" s="181"/>
      <c r="CK109" s="181"/>
      <c r="CL109" s="181"/>
      <c r="CM109" s="181"/>
      <c r="CN109" s="181"/>
      <c r="CO109" s="181"/>
      <c r="CP109" s="181"/>
      <c r="CQ109" s="181"/>
      <c r="CR109" s="181"/>
      <c r="CS109" s="181"/>
      <c r="CT109" s="181"/>
      <c r="CU109" s="181"/>
      <c r="CV109" s="181"/>
      <c r="CW109" s="181"/>
      <c r="CX109" s="181"/>
      <c r="CY109" s="181"/>
      <c r="CZ109" s="181"/>
      <c r="DA109" s="181"/>
      <c r="DB109" s="181"/>
      <c r="DC109" s="181"/>
      <c r="DD109" s="181"/>
      <c r="DE109" s="181"/>
      <c r="DF109" s="181"/>
      <c r="DG109" s="181"/>
      <c r="DH109" s="181"/>
      <c r="DI109" s="181"/>
      <c r="DJ109" s="181"/>
      <c r="DK109" s="181"/>
      <c r="DL109" s="181"/>
      <c r="DM109" s="181"/>
      <c r="DN109" s="181"/>
      <c r="DO109" s="181"/>
      <c r="DP109" s="181"/>
      <c r="DQ109" s="181"/>
      <c r="DR109" s="181"/>
      <c r="DS109" s="181"/>
      <c r="DT109" s="181"/>
      <c r="DU109" s="181"/>
      <c r="DV109" s="181"/>
      <c r="DW109" s="181"/>
      <c r="DX109" s="181"/>
      <c r="DY109" s="181"/>
      <c r="DZ109" s="181"/>
      <c r="EA109" s="181"/>
      <c r="EB109" s="181"/>
      <c r="EC109" s="181"/>
      <c r="ED109" s="181"/>
      <c r="EE109" s="181"/>
      <c r="EF109" s="181"/>
      <c r="EG109" s="181"/>
      <c r="EH109" s="181"/>
      <c r="EI109" s="181"/>
      <c r="EJ109" s="181"/>
      <c r="EK109" s="181"/>
      <c r="EL109" s="181"/>
      <c r="EM109" s="181"/>
      <c r="EN109" s="181"/>
      <c r="EO109" s="181"/>
      <c r="EP109" s="181"/>
      <c r="EQ109" s="181"/>
      <c r="ER109" s="181"/>
      <c r="ES109" s="181"/>
      <c r="ET109" s="181"/>
      <c r="EU109" s="181"/>
      <c r="EV109" s="181"/>
      <c r="EW109" s="181"/>
      <c r="EX109" s="181"/>
      <c r="EY109" s="181"/>
      <c r="EZ109" s="181"/>
      <c r="FA109" s="181"/>
      <c r="FB109" s="181"/>
      <c r="FC109" s="181"/>
      <c r="FD109" s="181"/>
      <c r="FE109" s="181"/>
      <c r="FF109" s="181"/>
      <c r="FG109" s="181"/>
      <c r="FH109" s="181"/>
      <c r="FI109" s="181"/>
      <c r="FJ109" s="181"/>
      <c r="FK109" s="181"/>
      <c r="FL109" s="181"/>
      <c r="FM109" s="181"/>
      <c r="FN109" s="181"/>
      <c r="FO109" s="181"/>
      <c r="FP109" s="181"/>
      <c r="FQ109" s="181"/>
      <c r="FR109" s="181"/>
      <c r="FS109" s="181"/>
      <c r="FT109" s="181"/>
      <c r="FU109" s="181"/>
      <c r="FV109" s="181"/>
      <c r="FW109" s="181"/>
      <c r="FX109" s="181"/>
      <c r="FY109" s="181"/>
      <c r="FZ109" s="181"/>
      <c r="GA109" s="181"/>
      <c r="GB109" s="181"/>
      <c r="GC109" s="181"/>
      <c r="GD109" s="181"/>
      <c r="GE109" s="181"/>
      <c r="GF109" s="181"/>
      <c r="GG109" s="181"/>
      <c r="GH109" s="181"/>
      <c r="GI109" s="181"/>
      <c r="GJ109" s="181"/>
      <c r="GK109" s="181"/>
      <c r="GL109" s="181"/>
      <c r="GM109" s="181"/>
      <c r="GN109" s="181"/>
      <c r="GO109" s="181"/>
      <c r="GP109" s="181"/>
      <c r="GQ109" s="181"/>
      <c r="GR109" s="181"/>
      <c r="GS109" s="181"/>
      <c r="GT109" s="181"/>
      <c r="GU109" s="181"/>
      <c r="GV109" s="181"/>
      <c r="GW109" s="181"/>
      <c r="GX109" s="181"/>
      <c r="GY109" s="181"/>
      <c r="GZ109" s="181"/>
      <c r="HA109" s="181"/>
      <c r="HB109" s="181"/>
      <c r="HC109" s="181"/>
      <c r="HD109" s="181"/>
      <c r="HE109" s="181"/>
      <c r="HF109" s="181"/>
      <c r="HG109" s="181"/>
      <c r="HH109" s="181"/>
      <c r="HI109" s="181"/>
      <c r="HJ109" s="181"/>
      <c r="HK109" s="181"/>
      <c r="HL109" s="181"/>
      <c r="HM109" s="181"/>
      <c r="HN109" s="181"/>
      <c r="HO109" s="181"/>
      <c r="HP109" s="181"/>
      <c r="HQ109" s="181"/>
      <c r="HR109" s="181"/>
      <c r="HS109" s="181"/>
      <c r="HT109" s="181"/>
      <c r="HU109" s="181"/>
      <c r="HV109" s="181"/>
      <c r="HW109" s="181"/>
      <c r="HX109" s="181"/>
      <c r="HY109" s="181"/>
      <c r="HZ109" s="181"/>
      <c r="IA109" s="181"/>
      <c r="IB109" s="181"/>
      <c r="IC109" s="181"/>
      <c r="ID109" s="181"/>
      <c r="IE109" s="181"/>
      <c r="IF109" s="181"/>
      <c r="IG109" s="181"/>
      <c r="IH109" s="181"/>
    </row>
    <row r="110" spans="1:242" s="182" customFormat="1" ht="99.95" customHeight="1">
      <c r="A110" s="869" t="s">
        <v>1797</v>
      </c>
      <c r="B110" s="869"/>
      <c r="C110" s="869"/>
      <c r="D110" s="869"/>
      <c r="E110" s="869"/>
      <c r="F110" s="869"/>
      <c r="G110" s="869"/>
      <c r="H110" s="869"/>
      <c r="I110" s="869"/>
      <c r="J110" s="869"/>
      <c r="K110" s="181"/>
      <c r="L110" s="181"/>
      <c r="M110" s="181"/>
      <c r="N110" s="181"/>
      <c r="O110" s="181"/>
      <c r="P110" s="181"/>
      <c r="Q110" s="181"/>
      <c r="R110" s="181"/>
      <c r="S110" s="181"/>
      <c r="T110" s="181"/>
      <c r="U110" s="181"/>
      <c r="V110" s="181"/>
      <c r="W110" s="181"/>
      <c r="X110" s="181"/>
      <c r="Y110" s="181"/>
      <c r="Z110" s="181"/>
      <c r="AA110" s="181"/>
      <c r="AB110" s="181"/>
      <c r="AC110" s="181"/>
      <c r="AD110" s="181"/>
      <c r="AE110" s="181"/>
      <c r="AF110" s="181"/>
      <c r="AG110" s="181"/>
      <c r="AH110" s="181"/>
      <c r="AI110" s="181"/>
      <c r="AJ110" s="181"/>
      <c r="AK110" s="181"/>
      <c r="AL110" s="181"/>
      <c r="AM110" s="181"/>
      <c r="AN110" s="181"/>
      <c r="AO110" s="181"/>
      <c r="AP110" s="181"/>
      <c r="AQ110" s="181"/>
      <c r="AR110" s="181"/>
      <c r="AS110" s="181"/>
      <c r="AT110" s="181"/>
      <c r="AU110" s="181"/>
      <c r="AV110" s="181"/>
      <c r="AW110" s="181"/>
      <c r="AX110" s="181"/>
      <c r="AY110" s="181"/>
      <c r="AZ110" s="181"/>
      <c r="BA110" s="181"/>
      <c r="BB110" s="181"/>
      <c r="BC110" s="181"/>
      <c r="BD110" s="181"/>
      <c r="BE110" s="181"/>
      <c r="BF110" s="181"/>
      <c r="BG110" s="181"/>
      <c r="BH110" s="181"/>
      <c r="BI110" s="181"/>
      <c r="BJ110" s="181"/>
      <c r="BK110" s="181"/>
      <c r="BL110" s="181"/>
      <c r="BM110" s="181"/>
      <c r="BN110" s="181"/>
      <c r="BO110" s="181"/>
      <c r="BP110" s="181"/>
      <c r="BQ110" s="181"/>
      <c r="BR110" s="181"/>
      <c r="BS110" s="181"/>
      <c r="BT110" s="181"/>
      <c r="BU110" s="181"/>
      <c r="BV110" s="181"/>
      <c r="BW110" s="181"/>
      <c r="BX110" s="181"/>
      <c r="BY110" s="181"/>
      <c r="BZ110" s="181"/>
      <c r="CA110" s="181"/>
      <c r="CB110" s="181"/>
      <c r="CC110" s="181"/>
      <c r="CD110" s="181"/>
      <c r="CE110" s="181"/>
      <c r="CF110" s="181"/>
      <c r="CG110" s="181"/>
      <c r="CH110" s="181"/>
      <c r="CI110" s="181"/>
      <c r="CJ110" s="181"/>
      <c r="CK110" s="181"/>
      <c r="CL110" s="181"/>
      <c r="CM110" s="181"/>
      <c r="CN110" s="181"/>
      <c r="CO110" s="181"/>
      <c r="CP110" s="181"/>
      <c r="CQ110" s="181"/>
      <c r="CR110" s="181"/>
      <c r="CS110" s="181"/>
      <c r="CT110" s="181"/>
      <c r="CU110" s="181"/>
      <c r="CV110" s="181"/>
      <c r="CW110" s="181"/>
      <c r="CX110" s="181"/>
      <c r="CY110" s="181"/>
      <c r="CZ110" s="181"/>
      <c r="DA110" s="181"/>
      <c r="DB110" s="181"/>
      <c r="DC110" s="181"/>
      <c r="DD110" s="181"/>
      <c r="DE110" s="181"/>
      <c r="DF110" s="181"/>
      <c r="DG110" s="181"/>
      <c r="DH110" s="181"/>
      <c r="DI110" s="181"/>
      <c r="DJ110" s="181"/>
      <c r="DK110" s="181"/>
      <c r="DL110" s="181"/>
      <c r="DM110" s="181"/>
      <c r="DN110" s="181"/>
      <c r="DO110" s="181"/>
      <c r="DP110" s="181"/>
      <c r="DQ110" s="181"/>
      <c r="DR110" s="181"/>
      <c r="DS110" s="181"/>
      <c r="DT110" s="181"/>
      <c r="DU110" s="181"/>
      <c r="DV110" s="181"/>
      <c r="DW110" s="181"/>
      <c r="DX110" s="181"/>
      <c r="DY110" s="181"/>
      <c r="DZ110" s="181"/>
      <c r="EA110" s="181"/>
      <c r="EB110" s="181"/>
      <c r="EC110" s="181"/>
      <c r="ED110" s="181"/>
      <c r="EE110" s="181"/>
      <c r="EF110" s="181"/>
      <c r="EG110" s="181"/>
      <c r="EH110" s="181"/>
      <c r="EI110" s="181"/>
      <c r="EJ110" s="181"/>
      <c r="EK110" s="181"/>
      <c r="EL110" s="181"/>
      <c r="EM110" s="181"/>
      <c r="EN110" s="181"/>
      <c r="EO110" s="181"/>
      <c r="EP110" s="181"/>
      <c r="EQ110" s="181"/>
      <c r="ER110" s="181"/>
      <c r="ES110" s="181"/>
      <c r="ET110" s="181"/>
      <c r="EU110" s="181"/>
      <c r="EV110" s="181"/>
      <c r="EW110" s="181"/>
      <c r="EX110" s="181"/>
      <c r="EY110" s="181"/>
      <c r="EZ110" s="181"/>
      <c r="FA110" s="181"/>
      <c r="FB110" s="181"/>
      <c r="FC110" s="181"/>
      <c r="FD110" s="181"/>
      <c r="FE110" s="181"/>
      <c r="FF110" s="181"/>
      <c r="FG110" s="181"/>
      <c r="FH110" s="181"/>
      <c r="FI110" s="181"/>
      <c r="FJ110" s="181"/>
      <c r="FK110" s="181"/>
      <c r="FL110" s="181"/>
      <c r="FM110" s="181"/>
      <c r="FN110" s="181"/>
      <c r="FO110" s="181"/>
      <c r="FP110" s="181"/>
      <c r="FQ110" s="181"/>
      <c r="FR110" s="181"/>
      <c r="FS110" s="181"/>
      <c r="FT110" s="181"/>
      <c r="FU110" s="181"/>
      <c r="FV110" s="181"/>
      <c r="FW110" s="181"/>
      <c r="FX110" s="181"/>
      <c r="FY110" s="181"/>
      <c r="FZ110" s="181"/>
      <c r="GA110" s="181"/>
      <c r="GB110" s="181"/>
      <c r="GC110" s="181"/>
      <c r="GD110" s="181"/>
      <c r="GE110" s="181"/>
      <c r="GF110" s="181"/>
      <c r="GG110" s="181"/>
      <c r="GH110" s="181"/>
      <c r="GI110" s="181"/>
      <c r="GJ110" s="181"/>
      <c r="GK110" s="181"/>
      <c r="GL110" s="181"/>
      <c r="GM110" s="181"/>
      <c r="GN110" s="181"/>
      <c r="GO110" s="181"/>
      <c r="GP110" s="181"/>
      <c r="GQ110" s="181"/>
      <c r="GR110" s="181"/>
      <c r="GS110" s="181"/>
      <c r="GT110" s="181"/>
      <c r="GU110" s="181"/>
      <c r="GV110" s="181"/>
      <c r="GW110" s="181"/>
      <c r="GX110" s="181"/>
      <c r="GY110" s="181"/>
      <c r="GZ110" s="181"/>
      <c r="HA110" s="181"/>
      <c r="HB110" s="181"/>
      <c r="HC110" s="181"/>
      <c r="HD110" s="181"/>
      <c r="HE110" s="181"/>
      <c r="HF110" s="181"/>
      <c r="HG110" s="181"/>
      <c r="HH110" s="181"/>
      <c r="HI110" s="181"/>
      <c r="HJ110" s="181"/>
      <c r="HK110" s="181"/>
      <c r="HL110" s="181"/>
      <c r="HM110" s="181"/>
      <c r="HN110" s="181"/>
      <c r="HO110" s="181"/>
      <c r="HP110" s="181"/>
      <c r="HQ110" s="181"/>
      <c r="HR110" s="181"/>
      <c r="HS110" s="181"/>
      <c r="HT110" s="181"/>
      <c r="HU110" s="181"/>
      <c r="HV110" s="181"/>
      <c r="HW110" s="181"/>
      <c r="HX110" s="181"/>
      <c r="HY110" s="181"/>
      <c r="HZ110" s="181"/>
      <c r="IA110" s="181"/>
      <c r="IB110" s="181"/>
      <c r="IC110" s="181"/>
      <c r="ID110" s="181"/>
      <c r="IE110" s="181"/>
      <c r="IF110" s="181"/>
      <c r="IG110" s="181"/>
      <c r="IH110" s="181"/>
    </row>
    <row r="111" spans="1:242" s="182" customFormat="1" ht="24.95" customHeight="1">
      <c r="A111" s="209"/>
      <c r="B111" s="209"/>
      <c r="C111" s="209"/>
      <c r="D111" s="209"/>
      <c r="E111" s="14"/>
      <c r="F111" s="14"/>
      <c r="G111" s="14"/>
      <c r="H111" s="14"/>
      <c r="I111" s="14"/>
      <c r="J111" s="14"/>
      <c r="K111" s="181"/>
      <c r="L111" s="181"/>
      <c r="M111" s="181"/>
      <c r="N111" s="181"/>
      <c r="O111" s="181"/>
      <c r="P111" s="181"/>
      <c r="Q111" s="181"/>
      <c r="R111" s="181"/>
      <c r="S111" s="181"/>
      <c r="T111" s="181"/>
      <c r="U111" s="181"/>
      <c r="V111" s="181"/>
      <c r="W111" s="181"/>
      <c r="X111" s="181"/>
      <c r="Y111" s="181"/>
      <c r="Z111" s="181"/>
      <c r="AA111" s="181"/>
      <c r="AB111" s="181"/>
      <c r="AC111" s="181"/>
      <c r="AD111" s="181"/>
      <c r="AE111" s="181"/>
      <c r="AF111" s="181"/>
      <c r="AG111" s="181"/>
      <c r="AH111" s="181"/>
      <c r="AI111" s="181"/>
      <c r="AJ111" s="181"/>
      <c r="AK111" s="181"/>
      <c r="AL111" s="181"/>
      <c r="AM111" s="181"/>
      <c r="AN111" s="181"/>
      <c r="AO111" s="181"/>
      <c r="AP111" s="181"/>
      <c r="AQ111" s="181"/>
      <c r="AR111" s="181"/>
      <c r="AS111" s="181"/>
      <c r="AT111" s="181"/>
      <c r="AU111" s="181"/>
      <c r="AV111" s="181"/>
      <c r="AW111" s="181"/>
      <c r="AX111" s="181"/>
      <c r="AY111" s="181"/>
      <c r="AZ111" s="181"/>
      <c r="BA111" s="181"/>
      <c r="BB111" s="181"/>
      <c r="BC111" s="181"/>
      <c r="BD111" s="181"/>
      <c r="BE111" s="181"/>
      <c r="BF111" s="181"/>
      <c r="BG111" s="181"/>
      <c r="BH111" s="181"/>
      <c r="BI111" s="181"/>
      <c r="BJ111" s="181"/>
      <c r="BK111" s="181"/>
      <c r="BL111" s="181"/>
      <c r="BM111" s="181"/>
      <c r="BN111" s="181"/>
      <c r="BO111" s="181"/>
      <c r="BP111" s="181"/>
      <c r="BQ111" s="181"/>
      <c r="BR111" s="181"/>
      <c r="BS111" s="181"/>
      <c r="BT111" s="181"/>
      <c r="BU111" s="181"/>
      <c r="BV111" s="181"/>
      <c r="BW111" s="181"/>
      <c r="BX111" s="181"/>
      <c r="BY111" s="181"/>
      <c r="BZ111" s="181"/>
      <c r="CA111" s="181"/>
      <c r="CB111" s="181"/>
      <c r="CC111" s="181"/>
      <c r="CD111" s="181"/>
      <c r="CE111" s="181"/>
      <c r="CF111" s="181"/>
      <c r="CG111" s="181"/>
      <c r="CH111" s="181"/>
      <c r="CI111" s="181"/>
      <c r="CJ111" s="181"/>
      <c r="CK111" s="181"/>
      <c r="CL111" s="181"/>
      <c r="CM111" s="181"/>
      <c r="CN111" s="181"/>
      <c r="CO111" s="181"/>
      <c r="CP111" s="181"/>
      <c r="CQ111" s="181"/>
      <c r="CR111" s="181"/>
      <c r="CS111" s="181"/>
      <c r="CT111" s="181"/>
      <c r="CU111" s="181"/>
      <c r="CV111" s="181"/>
      <c r="CW111" s="181"/>
      <c r="CX111" s="181"/>
      <c r="CY111" s="181"/>
      <c r="CZ111" s="181"/>
      <c r="DA111" s="181"/>
      <c r="DB111" s="181"/>
      <c r="DC111" s="181"/>
      <c r="DD111" s="181"/>
      <c r="DE111" s="181"/>
      <c r="DF111" s="181"/>
      <c r="DG111" s="181"/>
      <c r="DH111" s="181"/>
      <c r="DI111" s="181"/>
      <c r="DJ111" s="181"/>
      <c r="DK111" s="181"/>
      <c r="DL111" s="181"/>
      <c r="DM111" s="181"/>
      <c r="DN111" s="181"/>
      <c r="DO111" s="181"/>
      <c r="DP111" s="181"/>
      <c r="DQ111" s="181"/>
      <c r="DR111" s="181"/>
      <c r="DS111" s="181"/>
      <c r="DT111" s="181"/>
      <c r="DU111" s="181"/>
      <c r="DV111" s="181"/>
      <c r="DW111" s="181"/>
      <c r="DX111" s="181"/>
      <c r="DY111" s="181"/>
      <c r="DZ111" s="181"/>
      <c r="EA111" s="181"/>
      <c r="EB111" s="181"/>
      <c r="EC111" s="181"/>
      <c r="ED111" s="181"/>
      <c r="EE111" s="181"/>
      <c r="EF111" s="181"/>
      <c r="EG111" s="181"/>
      <c r="EH111" s="181"/>
      <c r="EI111" s="181"/>
      <c r="EJ111" s="181"/>
      <c r="EK111" s="181"/>
      <c r="EL111" s="181"/>
      <c r="EM111" s="181"/>
      <c r="EN111" s="181"/>
      <c r="EO111" s="181"/>
      <c r="EP111" s="181"/>
      <c r="EQ111" s="181"/>
      <c r="ER111" s="181"/>
      <c r="ES111" s="181"/>
      <c r="ET111" s="181"/>
      <c r="EU111" s="181"/>
      <c r="EV111" s="181"/>
      <c r="EW111" s="181"/>
      <c r="EX111" s="181"/>
      <c r="EY111" s="181"/>
      <c r="EZ111" s="181"/>
      <c r="FA111" s="181"/>
      <c r="FB111" s="181"/>
      <c r="FC111" s="181"/>
      <c r="FD111" s="181"/>
      <c r="FE111" s="181"/>
      <c r="FF111" s="181"/>
      <c r="FG111" s="181"/>
      <c r="FH111" s="181"/>
      <c r="FI111" s="181"/>
      <c r="FJ111" s="181"/>
      <c r="FK111" s="181"/>
      <c r="FL111" s="181"/>
      <c r="FM111" s="181"/>
      <c r="FN111" s="181"/>
      <c r="FO111" s="181"/>
      <c r="FP111" s="181"/>
      <c r="FQ111" s="181"/>
      <c r="FR111" s="181"/>
      <c r="FS111" s="181"/>
      <c r="FT111" s="181"/>
      <c r="FU111" s="181"/>
      <c r="FV111" s="181"/>
      <c r="FW111" s="181"/>
      <c r="FX111" s="181"/>
      <c r="FY111" s="181"/>
      <c r="FZ111" s="181"/>
      <c r="GA111" s="181"/>
      <c r="GB111" s="181"/>
      <c r="GC111" s="181"/>
      <c r="GD111" s="181"/>
      <c r="GE111" s="181"/>
      <c r="GF111" s="181"/>
      <c r="GG111" s="181"/>
      <c r="GH111" s="181"/>
      <c r="GI111" s="181"/>
      <c r="GJ111" s="181"/>
      <c r="GK111" s="181"/>
      <c r="GL111" s="181"/>
      <c r="GM111" s="181"/>
      <c r="GN111" s="181"/>
      <c r="GO111" s="181"/>
      <c r="GP111" s="181"/>
      <c r="GQ111" s="181"/>
      <c r="GR111" s="181"/>
      <c r="GS111" s="181"/>
      <c r="GT111" s="181"/>
      <c r="GU111" s="181"/>
      <c r="GV111" s="181"/>
      <c r="GW111" s="181"/>
      <c r="GX111" s="181"/>
      <c r="GY111" s="181"/>
      <c r="GZ111" s="181"/>
      <c r="HA111" s="181"/>
      <c r="HB111" s="181"/>
      <c r="HC111" s="181"/>
      <c r="HD111" s="181"/>
      <c r="HE111" s="181"/>
      <c r="HF111" s="181"/>
      <c r="HG111" s="181"/>
      <c r="HH111" s="181"/>
      <c r="HI111" s="181"/>
      <c r="HJ111" s="181"/>
      <c r="HK111" s="181"/>
      <c r="HL111" s="181"/>
      <c r="HM111" s="181"/>
      <c r="HN111" s="181"/>
      <c r="HO111" s="181"/>
      <c r="HP111" s="181"/>
      <c r="HQ111" s="181"/>
      <c r="HR111" s="181"/>
      <c r="HS111" s="181"/>
      <c r="HT111" s="181"/>
      <c r="HU111" s="181"/>
      <c r="HV111" s="181"/>
      <c r="HW111" s="181"/>
      <c r="HX111" s="181"/>
      <c r="HY111" s="181"/>
      <c r="HZ111" s="181"/>
      <c r="IA111" s="181"/>
      <c r="IB111" s="181"/>
      <c r="IC111" s="181"/>
      <c r="ID111" s="181"/>
      <c r="IE111" s="181"/>
      <c r="IF111" s="181"/>
      <c r="IG111" s="181"/>
      <c r="IH111" s="181"/>
    </row>
    <row r="112" spans="1:242" s="182" customFormat="1" ht="16.5" customHeight="1">
      <c r="A112" s="15" t="s">
        <v>369</v>
      </c>
      <c r="B112" s="15"/>
      <c r="C112" s="15"/>
      <c r="D112" s="135"/>
      <c r="E112" s="14"/>
      <c r="F112" s="14"/>
      <c r="G112" s="14"/>
      <c r="H112" s="14"/>
      <c r="I112" s="14"/>
      <c r="J112" s="14"/>
      <c r="K112" s="181"/>
      <c r="L112" s="181"/>
      <c r="M112" s="181"/>
      <c r="N112" s="181"/>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1"/>
      <c r="AL112" s="181"/>
      <c r="AM112" s="181"/>
      <c r="AN112" s="181"/>
      <c r="AO112" s="181"/>
      <c r="AP112" s="181"/>
      <c r="AQ112" s="181"/>
      <c r="AR112" s="181"/>
      <c r="AS112" s="181"/>
      <c r="AT112" s="181"/>
      <c r="AU112" s="181"/>
      <c r="AV112" s="181"/>
      <c r="AW112" s="181"/>
      <c r="AX112" s="181"/>
      <c r="AY112" s="181"/>
      <c r="AZ112" s="181"/>
      <c r="BA112" s="181"/>
      <c r="BB112" s="181"/>
      <c r="BC112" s="181"/>
      <c r="BD112" s="181"/>
      <c r="BE112" s="181"/>
      <c r="BF112" s="181"/>
      <c r="BG112" s="181"/>
      <c r="BH112" s="181"/>
      <c r="BI112" s="181"/>
      <c r="BJ112" s="181"/>
      <c r="BK112" s="181"/>
      <c r="BL112" s="181"/>
      <c r="BM112" s="181"/>
      <c r="BN112" s="181"/>
      <c r="BO112" s="181"/>
      <c r="BP112" s="181"/>
      <c r="BQ112" s="181"/>
      <c r="BR112" s="181"/>
      <c r="BS112" s="181"/>
      <c r="BT112" s="181"/>
      <c r="BU112" s="181"/>
      <c r="BV112" s="181"/>
      <c r="BW112" s="181"/>
      <c r="BX112" s="181"/>
      <c r="BY112" s="181"/>
      <c r="BZ112" s="181"/>
      <c r="CA112" s="181"/>
      <c r="CB112" s="181"/>
      <c r="CC112" s="181"/>
      <c r="CD112" s="181"/>
      <c r="CE112" s="181"/>
      <c r="CF112" s="181"/>
      <c r="CG112" s="181"/>
      <c r="CH112" s="181"/>
      <c r="CI112" s="181"/>
      <c r="CJ112" s="181"/>
      <c r="CK112" s="181"/>
      <c r="CL112" s="181"/>
      <c r="CM112" s="181"/>
      <c r="CN112" s="181"/>
      <c r="CO112" s="181"/>
      <c r="CP112" s="181"/>
      <c r="CQ112" s="181"/>
      <c r="CR112" s="181"/>
      <c r="CS112" s="181"/>
      <c r="CT112" s="181"/>
      <c r="CU112" s="181"/>
      <c r="CV112" s="181"/>
      <c r="CW112" s="181"/>
      <c r="CX112" s="181"/>
      <c r="CY112" s="181"/>
      <c r="CZ112" s="181"/>
      <c r="DA112" s="181"/>
      <c r="DB112" s="181"/>
      <c r="DC112" s="181"/>
      <c r="DD112" s="181"/>
      <c r="DE112" s="181"/>
      <c r="DF112" s="181"/>
      <c r="DG112" s="181"/>
      <c r="DH112" s="181"/>
      <c r="DI112" s="181"/>
      <c r="DJ112" s="181"/>
      <c r="DK112" s="181"/>
      <c r="DL112" s="181"/>
      <c r="DM112" s="181"/>
      <c r="DN112" s="181"/>
      <c r="DO112" s="181"/>
      <c r="DP112" s="181"/>
      <c r="DQ112" s="181"/>
      <c r="DR112" s="181"/>
      <c r="DS112" s="181"/>
      <c r="DT112" s="181"/>
      <c r="DU112" s="181"/>
      <c r="DV112" s="181"/>
      <c r="DW112" s="181"/>
      <c r="DX112" s="181"/>
      <c r="DY112" s="181"/>
      <c r="DZ112" s="181"/>
      <c r="EA112" s="181"/>
      <c r="EB112" s="181"/>
      <c r="EC112" s="181"/>
      <c r="ED112" s="181"/>
      <c r="EE112" s="181"/>
      <c r="EF112" s="181"/>
      <c r="EG112" s="181"/>
      <c r="EH112" s="181"/>
      <c r="EI112" s="181"/>
      <c r="EJ112" s="181"/>
      <c r="EK112" s="181"/>
      <c r="EL112" s="181"/>
      <c r="EM112" s="181"/>
      <c r="EN112" s="181"/>
      <c r="EO112" s="181"/>
      <c r="EP112" s="181"/>
      <c r="EQ112" s="181"/>
      <c r="ER112" s="181"/>
      <c r="ES112" s="181"/>
      <c r="ET112" s="181"/>
      <c r="EU112" s="181"/>
      <c r="EV112" s="181"/>
      <c r="EW112" s="181"/>
      <c r="EX112" s="181"/>
      <c r="EY112" s="181"/>
      <c r="EZ112" s="181"/>
      <c r="FA112" s="181"/>
      <c r="FB112" s="181"/>
      <c r="FC112" s="181"/>
      <c r="FD112" s="181"/>
      <c r="FE112" s="181"/>
      <c r="FF112" s="181"/>
      <c r="FG112" s="181"/>
      <c r="FH112" s="181"/>
      <c r="FI112" s="181"/>
      <c r="FJ112" s="181"/>
      <c r="FK112" s="181"/>
      <c r="FL112" s="181"/>
      <c r="FM112" s="181"/>
      <c r="FN112" s="181"/>
      <c r="FO112" s="181"/>
      <c r="FP112" s="181"/>
      <c r="FQ112" s="181"/>
      <c r="FR112" s="181"/>
      <c r="FS112" s="181"/>
      <c r="FT112" s="181"/>
      <c r="FU112" s="181"/>
      <c r="FV112" s="181"/>
      <c r="FW112" s="181"/>
      <c r="FX112" s="181"/>
      <c r="FY112" s="181"/>
      <c r="FZ112" s="181"/>
      <c r="GA112" s="181"/>
      <c r="GB112" s="181"/>
      <c r="GC112" s="181"/>
      <c r="GD112" s="181"/>
      <c r="GE112" s="181"/>
      <c r="GF112" s="181"/>
      <c r="GG112" s="181"/>
      <c r="GH112" s="181"/>
      <c r="GI112" s="181"/>
      <c r="GJ112" s="181"/>
      <c r="GK112" s="181"/>
      <c r="GL112" s="181"/>
      <c r="GM112" s="181"/>
      <c r="GN112" s="181"/>
      <c r="GO112" s="181"/>
      <c r="GP112" s="181"/>
      <c r="GQ112" s="181"/>
      <c r="GR112" s="181"/>
      <c r="GS112" s="181"/>
      <c r="GT112" s="181"/>
      <c r="GU112" s="181"/>
      <c r="GV112" s="181"/>
      <c r="GW112" s="181"/>
      <c r="GX112" s="181"/>
      <c r="GY112" s="181"/>
      <c r="GZ112" s="181"/>
      <c r="HA112" s="181"/>
      <c r="HB112" s="181"/>
      <c r="HC112" s="181"/>
      <c r="HD112" s="181"/>
      <c r="HE112" s="181"/>
      <c r="HF112" s="181"/>
      <c r="HG112" s="181"/>
      <c r="HH112" s="181"/>
      <c r="HI112" s="181"/>
      <c r="HJ112" s="181"/>
      <c r="HK112" s="181"/>
      <c r="HL112" s="181"/>
      <c r="HM112" s="181"/>
      <c r="HN112" s="181"/>
      <c r="HO112" s="181"/>
      <c r="HP112" s="181"/>
      <c r="HQ112" s="181"/>
      <c r="HR112" s="181"/>
      <c r="HS112" s="181"/>
      <c r="HT112" s="181"/>
      <c r="HU112" s="181"/>
      <c r="HV112" s="181"/>
      <c r="HW112" s="181"/>
      <c r="HX112" s="181"/>
      <c r="HY112" s="181"/>
      <c r="HZ112" s="181"/>
      <c r="IA112" s="181"/>
      <c r="IB112" s="181"/>
      <c r="IC112" s="181"/>
      <c r="ID112" s="181"/>
      <c r="IE112" s="181"/>
      <c r="IF112" s="181"/>
      <c r="IG112" s="181"/>
      <c r="IH112" s="181"/>
    </row>
    <row r="113" spans="1:242" s="182" customFormat="1" ht="16.5" customHeight="1">
      <c r="A113" s="209"/>
      <c r="B113" s="209"/>
      <c r="C113" s="209"/>
      <c r="D113" s="209"/>
      <c r="E113" s="14"/>
      <c r="F113" s="14"/>
      <c r="G113" s="14"/>
      <c r="H113" s="14"/>
      <c r="I113" s="14"/>
      <c r="J113" s="14"/>
      <c r="K113" s="181"/>
      <c r="L113" s="181"/>
      <c r="M113" s="181"/>
      <c r="N113" s="181"/>
      <c r="O113" s="181"/>
      <c r="P113" s="181"/>
      <c r="Q113" s="181"/>
      <c r="R113" s="181"/>
      <c r="S113" s="181"/>
      <c r="T113" s="181"/>
      <c r="U113" s="181"/>
      <c r="V113" s="181"/>
      <c r="W113" s="181"/>
      <c r="X113" s="181"/>
      <c r="Y113" s="181"/>
      <c r="Z113" s="181"/>
      <c r="AA113" s="181"/>
      <c r="AB113" s="181"/>
      <c r="AC113" s="181"/>
      <c r="AD113" s="181"/>
      <c r="AE113" s="181"/>
      <c r="AF113" s="181"/>
      <c r="AG113" s="181"/>
      <c r="AH113" s="181"/>
      <c r="AI113" s="181"/>
      <c r="AJ113" s="181"/>
      <c r="AK113" s="181"/>
      <c r="AL113" s="181"/>
      <c r="AM113" s="181"/>
      <c r="AN113" s="181"/>
      <c r="AO113" s="181"/>
      <c r="AP113" s="181"/>
      <c r="AQ113" s="181"/>
      <c r="AR113" s="181"/>
      <c r="AS113" s="181"/>
      <c r="AT113" s="181"/>
      <c r="AU113" s="181"/>
      <c r="AV113" s="181"/>
      <c r="AW113" s="181"/>
      <c r="AX113" s="181"/>
      <c r="AY113" s="181"/>
      <c r="AZ113" s="181"/>
      <c r="BA113" s="181"/>
      <c r="BB113" s="181"/>
      <c r="BC113" s="181"/>
      <c r="BD113" s="181"/>
      <c r="BE113" s="181"/>
      <c r="BF113" s="181"/>
      <c r="BG113" s="181"/>
      <c r="BH113" s="181"/>
      <c r="BI113" s="181"/>
      <c r="BJ113" s="181"/>
      <c r="BK113" s="181"/>
      <c r="BL113" s="181"/>
      <c r="BM113" s="181"/>
      <c r="BN113" s="181"/>
      <c r="BO113" s="181"/>
      <c r="BP113" s="181"/>
      <c r="BQ113" s="181"/>
      <c r="BR113" s="181"/>
      <c r="BS113" s="181"/>
      <c r="BT113" s="181"/>
      <c r="BU113" s="181"/>
      <c r="BV113" s="181"/>
      <c r="BW113" s="181"/>
      <c r="BX113" s="181"/>
      <c r="BY113" s="181"/>
      <c r="BZ113" s="181"/>
      <c r="CA113" s="181"/>
      <c r="CB113" s="181"/>
      <c r="CC113" s="181"/>
      <c r="CD113" s="181"/>
      <c r="CE113" s="181"/>
      <c r="CF113" s="181"/>
      <c r="CG113" s="181"/>
      <c r="CH113" s="181"/>
      <c r="CI113" s="181"/>
      <c r="CJ113" s="181"/>
      <c r="CK113" s="181"/>
      <c r="CL113" s="181"/>
      <c r="CM113" s="181"/>
      <c r="CN113" s="181"/>
      <c r="CO113" s="181"/>
      <c r="CP113" s="181"/>
      <c r="CQ113" s="181"/>
      <c r="CR113" s="181"/>
      <c r="CS113" s="181"/>
      <c r="CT113" s="181"/>
      <c r="CU113" s="181"/>
      <c r="CV113" s="181"/>
      <c r="CW113" s="181"/>
      <c r="CX113" s="181"/>
      <c r="CY113" s="181"/>
      <c r="CZ113" s="181"/>
      <c r="DA113" s="181"/>
      <c r="DB113" s="181"/>
      <c r="DC113" s="181"/>
      <c r="DD113" s="181"/>
      <c r="DE113" s="181"/>
      <c r="DF113" s="181"/>
      <c r="DG113" s="181"/>
      <c r="DH113" s="181"/>
      <c r="DI113" s="181"/>
      <c r="DJ113" s="181"/>
      <c r="DK113" s="181"/>
      <c r="DL113" s="181"/>
      <c r="DM113" s="181"/>
      <c r="DN113" s="181"/>
      <c r="DO113" s="181"/>
      <c r="DP113" s="181"/>
      <c r="DQ113" s="181"/>
      <c r="DR113" s="181"/>
      <c r="DS113" s="181"/>
      <c r="DT113" s="181"/>
      <c r="DU113" s="181"/>
      <c r="DV113" s="181"/>
      <c r="DW113" s="181"/>
      <c r="DX113" s="181"/>
      <c r="DY113" s="181"/>
      <c r="DZ113" s="181"/>
      <c r="EA113" s="181"/>
      <c r="EB113" s="181"/>
      <c r="EC113" s="181"/>
      <c r="ED113" s="181"/>
      <c r="EE113" s="181"/>
      <c r="EF113" s="181"/>
      <c r="EG113" s="181"/>
      <c r="EH113" s="181"/>
      <c r="EI113" s="181"/>
      <c r="EJ113" s="181"/>
      <c r="EK113" s="181"/>
      <c r="EL113" s="181"/>
      <c r="EM113" s="181"/>
      <c r="EN113" s="181"/>
      <c r="EO113" s="181"/>
      <c r="EP113" s="181"/>
      <c r="EQ113" s="181"/>
      <c r="ER113" s="181"/>
      <c r="ES113" s="181"/>
      <c r="ET113" s="181"/>
      <c r="EU113" s="181"/>
      <c r="EV113" s="181"/>
      <c r="EW113" s="181"/>
      <c r="EX113" s="181"/>
      <c r="EY113" s="181"/>
      <c r="EZ113" s="181"/>
      <c r="FA113" s="181"/>
      <c r="FB113" s="181"/>
      <c r="FC113" s="181"/>
      <c r="FD113" s="181"/>
      <c r="FE113" s="181"/>
      <c r="FF113" s="181"/>
      <c r="FG113" s="181"/>
      <c r="FH113" s="181"/>
      <c r="FI113" s="181"/>
      <c r="FJ113" s="181"/>
      <c r="FK113" s="181"/>
      <c r="FL113" s="181"/>
      <c r="FM113" s="181"/>
      <c r="FN113" s="181"/>
      <c r="FO113" s="181"/>
      <c r="FP113" s="181"/>
      <c r="FQ113" s="181"/>
      <c r="FR113" s="181"/>
      <c r="FS113" s="181"/>
      <c r="FT113" s="181"/>
      <c r="FU113" s="181"/>
      <c r="FV113" s="181"/>
      <c r="FW113" s="181"/>
      <c r="FX113" s="181"/>
      <c r="FY113" s="181"/>
      <c r="FZ113" s="181"/>
      <c r="GA113" s="181"/>
      <c r="GB113" s="181"/>
      <c r="GC113" s="181"/>
      <c r="GD113" s="181"/>
      <c r="GE113" s="181"/>
      <c r="GF113" s="181"/>
      <c r="GG113" s="181"/>
      <c r="GH113" s="181"/>
      <c r="GI113" s="181"/>
      <c r="GJ113" s="181"/>
      <c r="GK113" s="181"/>
      <c r="GL113" s="181"/>
      <c r="GM113" s="181"/>
      <c r="GN113" s="181"/>
      <c r="GO113" s="181"/>
      <c r="GP113" s="181"/>
      <c r="GQ113" s="181"/>
      <c r="GR113" s="181"/>
      <c r="GS113" s="181"/>
      <c r="GT113" s="181"/>
      <c r="GU113" s="181"/>
      <c r="GV113" s="181"/>
      <c r="GW113" s="181"/>
      <c r="GX113" s="181"/>
      <c r="GY113" s="181"/>
      <c r="GZ113" s="181"/>
      <c r="HA113" s="181"/>
      <c r="HB113" s="181"/>
      <c r="HC113" s="181"/>
      <c r="HD113" s="181"/>
      <c r="HE113" s="181"/>
      <c r="HF113" s="181"/>
      <c r="HG113" s="181"/>
      <c r="HH113" s="181"/>
      <c r="HI113" s="181"/>
      <c r="HJ113" s="181"/>
      <c r="HK113" s="181"/>
      <c r="HL113" s="181"/>
      <c r="HM113" s="181"/>
      <c r="HN113" s="181"/>
      <c r="HO113" s="181"/>
      <c r="HP113" s="181"/>
      <c r="HQ113" s="181"/>
      <c r="HR113" s="181"/>
      <c r="HS113" s="181"/>
      <c r="HT113" s="181"/>
      <c r="HU113" s="181"/>
      <c r="HV113" s="181"/>
      <c r="HW113" s="181"/>
      <c r="HX113" s="181"/>
      <c r="HY113" s="181"/>
      <c r="HZ113" s="181"/>
      <c r="IA113" s="181"/>
      <c r="IB113" s="181"/>
      <c r="IC113" s="181"/>
      <c r="ID113" s="181"/>
      <c r="IE113" s="181"/>
      <c r="IF113" s="181"/>
      <c r="IG113" s="181"/>
      <c r="IH113" s="181"/>
    </row>
    <row r="114" spans="1:242" s="182" customFormat="1" ht="45" customHeight="1">
      <c r="A114" s="869" t="s">
        <v>1798</v>
      </c>
      <c r="B114" s="869"/>
      <c r="C114" s="869"/>
      <c r="D114" s="869"/>
      <c r="E114" s="869"/>
      <c r="F114" s="869"/>
      <c r="G114" s="869"/>
      <c r="H114" s="869"/>
      <c r="I114" s="869"/>
      <c r="J114" s="869"/>
      <c r="K114" s="181"/>
      <c r="L114" s="181"/>
      <c r="M114" s="181"/>
      <c r="N114" s="181"/>
      <c r="O114" s="181"/>
      <c r="P114" s="181"/>
      <c r="Q114" s="181"/>
      <c r="R114" s="181"/>
      <c r="S114" s="181"/>
      <c r="T114" s="181"/>
      <c r="U114" s="181"/>
      <c r="V114" s="181"/>
      <c r="W114" s="181"/>
      <c r="X114" s="181"/>
      <c r="Y114" s="181"/>
      <c r="Z114" s="181"/>
      <c r="AA114" s="181"/>
      <c r="AB114" s="181"/>
      <c r="AC114" s="181"/>
      <c r="AD114" s="181"/>
      <c r="AE114" s="181"/>
      <c r="AF114" s="181"/>
      <c r="AG114" s="181"/>
      <c r="AH114" s="181"/>
      <c r="AI114" s="181"/>
      <c r="AJ114" s="181"/>
      <c r="AK114" s="181"/>
      <c r="AL114" s="181"/>
      <c r="AM114" s="181"/>
      <c r="AN114" s="181"/>
      <c r="AO114" s="181"/>
      <c r="AP114" s="181"/>
      <c r="AQ114" s="181"/>
      <c r="AR114" s="181"/>
      <c r="AS114" s="181"/>
      <c r="AT114" s="181"/>
      <c r="AU114" s="181"/>
      <c r="AV114" s="181"/>
      <c r="AW114" s="181"/>
      <c r="AX114" s="181"/>
      <c r="AY114" s="181"/>
      <c r="AZ114" s="181"/>
      <c r="BA114" s="181"/>
      <c r="BB114" s="181"/>
      <c r="BC114" s="181"/>
      <c r="BD114" s="181"/>
      <c r="BE114" s="181"/>
      <c r="BF114" s="181"/>
      <c r="BG114" s="181"/>
      <c r="BH114" s="181"/>
      <c r="BI114" s="181"/>
      <c r="BJ114" s="181"/>
      <c r="BK114" s="181"/>
      <c r="BL114" s="181"/>
      <c r="BM114" s="181"/>
      <c r="BN114" s="181"/>
      <c r="BO114" s="181"/>
      <c r="BP114" s="181"/>
      <c r="BQ114" s="181"/>
      <c r="BR114" s="181"/>
      <c r="BS114" s="181"/>
      <c r="BT114" s="181"/>
      <c r="BU114" s="181"/>
      <c r="BV114" s="181"/>
      <c r="BW114" s="181"/>
      <c r="BX114" s="181"/>
      <c r="BY114" s="181"/>
      <c r="BZ114" s="181"/>
      <c r="CA114" s="181"/>
      <c r="CB114" s="181"/>
      <c r="CC114" s="181"/>
      <c r="CD114" s="181"/>
      <c r="CE114" s="181"/>
      <c r="CF114" s="181"/>
      <c r="CG114" s="181"/>
      <c r="CH114" s="181"/>
      <c r="CI114" s="181"/>
      <c r="CJ114" s="181"/>
      <c r="CK114" s="181"/>
      <c r="CL114" s="181"/>
      <c r="CM114" s="181"/>
      <c r="CN114" s="181"/>
      <c r="CO114" s="181"/>
      <c r="CP114" s="181"/>
      <c r="CQ114" s="181"/>
      <c r="CR114" s="181"/>
      <c r="CS114" s="181"/>
      <c r="CT114" s="181"/>
      <c r="CU114" s="181"/>
      <c r="CV114" s="181"/>
      <c r="CW114" s="181"/>
      <c r="CX114" s="181"/>
      <c r="CY114" s="181"/>
      <c r="CZ114" s="181"/>
      <c r="DA114" s="181"/>
      <c r="DB114" s="181"/>
      <c r="DC114" s="181"/>
      <c r="DD114" s="181"/>
      <c r="DE114" s="181"/>
      <c r="DF114" s="181"/>
      <c r="DG114" s="181"/>
      <c r="DH114" s="181"/>
      <c r="DI114" s="181"/>
      <c r="DJ114" s="181"/>
      <c r="DK114" s="181"/>
      <c r="DL114" s="181"/>
      <c r="DM114" s="181"/>
      <c r="DN114" s="181"/>
      <c r="DO114" s="181"/>
      <c r="DP114" s="181"/>
      <c r="DQ114" s="181"/>
      <c r="DR114" s="181"/>
      <c r="DS114" s="181"/>
      <c r="DT114" s="181"/>
      <c r="DU114" s="181"/>
      <c r="DV114" s="181"/>
      <c r="DW114" s="181"/>
      <c r="DX114" s="181"/>
      <c r="DY114" s="181"/>
      <c r="DZ114" s="181"/>
      <c r="EA114" s="181"/>
      <c r="EB114" s="181"/>
      <c r="EC114" s="181"/>
      <c r="ED114" s="181"/>
      <c r="EE114" s="181"/>
      <c r="EF114" s="181"/>
      <c r="EG114" s="181"/>
      <c r="EH114" s="181"/>
      <c r="EI114" s="181"/>
      <c r="EJ114" s="181"/>
      <c r="EK114" s="181"/>
      <c r="EL114" s="181"/>
      <c r="EM114" s="181"/>
      <c r="EN114" s="181"/>
      <c r="EO114" s="181"/>
      <c r="EP114" s="181"/>
      <c r="EQ114" s="181"/>
      <c r="ER114" s="181"/>
      <c r="ES114" s="181"/>
      <c r="ET114" s="181"/>
      <c r="EU114" s="181"/>
      <c r="EV114" s="181"/>
      <c r="EW114" s="181"/>
      <c r="EX114" s="181"/>
      <c r="EY114" s="181"/>
      <c r="EZ114" s="181"/>
      <c r="FA114" s="181"/>
      <c r="FB114" s="181"/>
      <c r="FC114" s="181"/>
      <c r="FD114" s="181"/>
      <c r="FE114" s="181"/>
      <c r="FF114" s="181"/>
      <c r="FG114" s="181"/>
      <c r="FH114" s="181"/>
      <c r="FI114" s="181"/>
      <c r="FJ114" s="181"/>
      <c r="FK114" s="181"/>
      <c r="FL114" s="181"/>
      <c r="FM114" s="181"/>
      <c r="FN114" s="181"/>
      <c r="FO114" s="181"/>
      <c r="FP114" s="181"/>
      <c r="FQ114" s="181"/>
      <c r="FR114" s="181"/>
      <c r="FS114" s="181"/>
      <c r="FT114" s="181"/>
      <c r="FU114" s="181"/>
      <c r="FV114" s="181"/>
      <c r="FW114" s="181"/>
      <c r="FX114" s="181"/>
      <c r="FY114" s="181"/>
      <c r="FZ114" s="181"/>
      <c r="GA114" s="181"/>
      <c r="GB114" s="181"/>
      <c r="GC114" s="181"/>
      <c r="GD114" s="181"/>
      <c r="GE114" s="181"/>
      <c r="GF114" s="181"/>
      <c r="GG114" s="181"/>
      <c r="GH114" s="181"/>
      <c r="GI114" s="181"/>
      <c r="GJ114" s="181"/>
      <c r="GK114" s="181"/>
      <c r="GL114" s="181"/>
      <c r="GM114" s="181"/>
      <c r="GN114" s="181"/>
      <c r="GO114" s="181"/>
      <c r="GP114" s="181"/>
      <c r="GQ114" s="181"/>
      <c r="GR114" s="181"/>
      <c r="GS114" s="181"/>
      <c r="GT114" s="181"/>
      <c r="GU114" s="181"/>
      <c r="GV114" s="181"/>
      <c r="GW114" s="181"/>
      <c r="GX114" s="181"/>
      <c r="GY114" s="181"/>
      <c r="GZ114" s="181"/>
      <c r="HA114" s="181"/>
      <c r="HB114" s="181"/>
      <c r="HC114" s="181"/>
      <c r="HD114" s="181"/>
      <c r="HE114" s="181"/>
      <c r="HF114" s="181"/>
      <c r="HG114" s="181"/>
      <c r="HH114" s="181"/>
      <c r="HI114" s="181"/>
      <c r="HJ114" s="181"/>
      <c r="HK114" s="181"/>
      <c r="HL114" s="181"/>
      <c r="HM114" s="181"/>
      <c r="HN114" s="181"/>
      <c r="HO114" s="181"/>
      <c r="HP114" s="181"/>
      <c r="HQ114" s="181"/>
      <c r="HR114" s="181"/>
      <c r="HS114" s="181"/>
      <c r="HT114" s="181"/>
      <c r="HU114" s="181"/>
      <c r="HV114" s="181"/>
      <c r="HW114" s="181"/>
      <c r="HX114" s="181"/>
      <c r="HY114" s="181"/>
      <c r="HZ114" s="181"/>
      <c r="IA114" s="181"/>
      <c r="IB114" s="181"/>
      <c r="IC114" s="181"/>
      <c r="ID114" s="181"/>
      <c r="IE114" s="181"/>
      <c r="IF114" s="181"/>
      <c r="IG114" s="181"/>
      <c r="IH114" s="181"/>
    </row>
    <row r="115" spans="1:242" s="182" customFormat="1" ht="16.5" customHeight="1">
      <c r="A115" s="209"/>
      <c r="B115" s="209"/>
      <c r="C115" s="209"/>
      <c r="D115" s="758"/>
      <c r="E115" s="14"/>
      <c r="F115" s="14"/>
      <c r="G115" s="14"/>
      <c r="H115" s="14"/>
      <c r="I115" s="14"/>
      <c r="J115" s="14"/>
      <c r="K115" s="181"/>
      <c r="L115" s="181"/>
      <c r="M115" s="181"/>
      <c r="N115" s="181"/>
      <c r="O115" s="181"/>
      <c r="P115" s="181"/>
      <c r="Q115" s="181"/>
      <c r="R115" s="181"/>
      <c r="S115" s="181"/>
      <c r="T115" s="181"/>
      <c r="U115" s="181"/>
      <c r="V115" s="181"/>
      <c r="W115" s="181"/>
      <c r="X115" s="181"/>
      <c r="Y115" s="181"/>
      <c r="Z115" s="181"/>
      <c r="AA115" s="181"/>
      <c r="AB115" s="181"/>
      <c r="AC115" s="181"/>
      <c r="AD115" s="181"/>
      <c r="AE115" s="181"/>
      <c r="AF115" s="181"/>
      <c r="AG115" s="181"/>
      <c r="AH115" s="181"/>
      <c r="AI115" s="181"/>
      <c r="AJ115" s="181"/>
      <c r="AK115" s="181"/>
      <c r="AL115" s="181"/>
      <c r="AM115" s="181"/>
      <c r="AN115" s="181"/>
      <c r="AO115" s="181"/>
      <c r="AP115" s="181"/>
      <c r="AQ115" s="181"/>
      <c r="AR115" s="181"/>
      <c r="AS115" s="181"/>
      <c r="AT115" s="181"/>
      <c r="AU115" s="181"/>
      <c r="AV115" s="181"/>
      <c r="AW115" s="181"/>
      <c r="AX115" s="181"/>
      <c r="AY115" s="181"/>
      <c r="AZ115" s="181"/>
      <c r="BA115" s="181"/>
      <c r="BB115" s="181"/>
      <c r="BC115" s="181"/>
      <c r="BD115" s="181"/>
      <c r="BE115" s="181"/>
      <c r="BF115" s="181"/>
      <c r="BG115" s="181"/>
      <c r="BH115" s="181"/>
      <c r="BI115" s="181"/>
      <c r="BJ115" s="181"/>
      <c r="BK115" s="181"/>
      <c r="BL115" s="181"/>
      <c r="BM115" s="181"/>
      <c r="BN115" s="181"/>
      <c r="BO115" s="181"/>
      <c r="BP115" s="181"/>
      <c r="BQ115" s="181"/>
      <c r="BR115" s="181"/>
      <c r="BS115" s="181"/>
      <c r="BT115" s="181"/>
      <c r="BU115" s="181"/>
      <c r="BV115" s="181"/>
      <c r="BW115" s="181"/>
      <c r="BX115" s="181"/>
      <c r="BY115" s="181"/>
      <c r="BZ115" s="181"/>
      <c r="CA115" s="181"/>
      <c r="CB115" s="181"/>
      <c r="CC115" s="181"/>
      <c r="CD115" s="181"/>
      <c r="CE115" s="181"/>
      <c r="CF115" s="181"/>
      <c r="CG115" s="181"/>
      <c r="CH115" s="181"/>
      <c r="CI115" s="181"/>
      <c r="CJ115" s="181"/>
      <c r="CK115" s="181"/>
      <c r="CL115" s="181"/>
      <c r="CM115" s="181"/>
      <c r="CN115" s="181"/>
      <c r="CO115" s="181"/>
      <c r="CP115" s="181"/>
      <c r="CQ115" s="181"/>
      <c r="CR115" s="181"/>
      <c r="CS115" s="181"/>
      <c r="CT115" s="181"/>
      <c r="CU115" s="181"/>
      <c r="CV115" s="181"/>
      <c r="CW115" s="181"/>
      <c r="CX115" s="181"/>
      <c r="CY115" s="181"/>
      <c r="CZ115" s="181"/>
      <c r="DA115" s="181"/>
      <c r="DB115" s="181"/>
      <c r="DC115" s="181"/>
      <c r="DD115" s="181"/>
      <c r="DE115" s="181"/>
      <c r="DF115" s="181"/>
      <c r="DG115" s="181"/>
      <c r="DH115" s="181"/>
      <c r="DI115" s="181"/>
      <c r="DJ115" s="181"/>
      <c r="DK115" s="181"/>
      <c r="DL115" s="181"/>
      <c r="DM115" s="181"/>
      <c r="DN115" s="181"/>
      <c r="DO115" s="181"/>
      <c r="DP115" s="181"/>
      <c r="DQ115" s="181"/>
      <c r="DR115" s="181"/>
      <c r="DS115" s="181"/>
      <c r="DT115" s="181"/>
      <c r="DU115" s="181"/>
      <c r="DV115" s="181"/>
      <c r="DW115" s="181"/>
      <c r="DX115" s="181"/>
      <c r="DY115" s="181"/>
      <c r="DZ115" s="181"/>
      <c r="EA115" s="181"/>
      <c r="EB115" s="181"/>
      <c r="EC115" s="181"/>
      <c r="ED115" s="181"/>
      <c r="EE115" s="181"/>
      <c r="EF115" s="181"/>
      <c r="EG115" s="181"/>
      <c r="EH115" s="181"/>
      <c r="EI115" s="181"/>
      <c r="EJ115" s="181"/>
      <c r="EK115" s="181"/>
      <c r="EL115" s="181"/>
      <c r="EM115" s="181"/>
      <c r="EN115" s="181"/>
      <c r="EO115" s="181"/>
      <c r="EP115" s="181"/>
      <c r="EQ115" s="181"/>
      <c r="ER115" s="181"/>
      <c r="ES115" s="181"/>
      <c r="ET115" s="181"/>
      <c r="EU115" s="181"/>
      <c r="EV115" s="181"/>
      <c r="EW115" s="181"/>
      <c r="EX115" s="181"/>
      <c r="EY115" s="181"/>
      <c r="EZ115" s="181"/>
      <c r="FA115" s="181"/>
      <c r="FB115" s="181"/>
      <c r="FC115" s="181"/>
      <c r="FD115" s="181"/>
      <c r="FE115" s="181"/>
      <c r="FF115" s="181"/>
      <c r="FG115" s="181"/>
      <c r="FH115" s="181"/>
      <c r="FI115" s="181"/>
      <c r="FJ115" s="181"/>
      <c r="FK115" s="181"/>
      <c r="FL115" s="181"/>
      <c r="FM115" s="181"/>
      <c r="FN115" s="181"/>
      <c r="FO115" s="181"/>
      <c r="FP115" s="181"/>
      <c r="FQ115" s="181"/>
      <c r="FR115" s="181"/>
      <c r="FS115" s="181"/>
      <c r="FT115" s="181"/>
      <c r="FU115" s="181"/>
      <c r="FV115" s="181"/>
      <c r="FW115" s="181"/>
      <c r="FX115" s="181"/>
      <c r="FY115" s="181"/>
      <c r="FZ115" s="181"/>
      <c r="GA115" s="181"/>
      <c r="GB115" s="181"/>
      <c r="GC115" s="181"/>
      <c r="GD115" s="181"/>
      <c r="GE115" s="181"/>
      <c r="GF115" s="181"/>
      <c r="GG115" s="181"/>
      <c r="GH115" s="181"/>
      <c r="GI115" s="181"/>
      <c r="GJ115" s="181"/>
      <c r="GK115" s="181"/>
      <c r="GL115" s="181"/>
      <c r="GM115" s="181"/>
      <c r="GN115" s="181"/>
      <c r="GO115" s="181"/>
      <c r="GP115" s="181"/>
      <c r="GQ115" s="181"/>
      <c r="GR115" s="181"/>
      <c r="GS115" s="181"/>
      <c r="GT115" s="181"/>
      <c r="GU115" s="181"/>
      <c r="GV115" s="181"/>
      <c r="GW115" s="181"/>
      <c r="GX115" s="181"/>
      <c r="GY115" s="181"/>
      <c r="GZ115" s="181"/>
      <c r="HA115" s="181"/>
      <c r="HB115" s="181"/>
      <c r="HC115" s="181"/>
      <c r="HD115" s="181"/>
      <c r="HE115" s="181"/>
      <c r="HF115" s="181"/>
      <c r="HG115" s="181"/>
      <c r="HH115" s="181"/>
      <c r="HI115" s="181"/>
      <c r="HJ115" s="181"/>
      <c r="HK115" s="181"/>
      <c r="HL115" s="181"/>
      <c r="HM115" s="181"/>
      <c r="HN115" s="181"/>
      <c r="HO115" s="181"/>
      <c r="HP115" s="181"/>
      <c r="HQ115" s="181"/>
      <c r="HR115" s="181"/>
      <c r="HS115" s="181"/>
      <c r="HT115" s="181"/>
      <c r="HU115" s="181"/>
      <c r="HV115" s="181"/>
      <c r="HW115" s="181"/>
      <c r="HX115" s="181"/>
      <c r="HY115" s="181"/>
      <c r="HZ115" s="181"/>
      <c r="IA115" s="181"/>
      <c r="IB115" s="181"/>
      <c r="IC115" s="181"/>
      <c r="ID115" s="181"/>
      <c r="IE115" s="181"/>
      <c r="IF115" s="181"/>
      <c r="IG115" s="181"/>
      <c r="IH115" s="181"/>
    </row>
    <row r="116" spans="1:242" s="182" customFormat="1" ht="71.25" customHeight="1">
      <c r="A116" s="869" t="s">
        <v>1799</v>
      </c>
      <c r="B116" s="869"/>
      <c r="C116" s="869"/>
      <c r="D116" s="869"/>
      <c r="E116" s="869"/>
      <c r="F116" s="869"/>
      <c r="G116" s="869"/>
      <c r="H116" s="869"/>
      <c r="I116" s="869"/>
      <c r="J116" s="869"/>
      <c r="K116" s="181"/>
      <c r="L116" s="181"/>
      <c r="M116" s="181"/>
      <c r="N116" s="181"/>
      <c r="O116" s="181"/>
      <c r="P116" s="181"/>
      <c r="Q116" s="181"/>
      <c r="R116" s="181"/>
      <c r="S116" s="181"/>
      <c r="T116" s="181"/>
      <c r="U116" s="181"/>
      <c r="V116" s="181"/>
      <c r="W116" s="181"/>
      <c r="X116" s="181"/>
      <c r="Y116" s="181"/>
      <c r="Z116" s="181"/>
      <c r="AA116" s="181"/>
      <c r="AB116" s="181"/>
      <c r="AC116" s="181"/>
      <c r="AD116" s="181"/>
      <c r="AE116" s="181"/>
      <c r="AF116" s="181"/>
      <c r="AG116" s="181"/>
      <c r="AH116" s="181"/>
      <c r="AI116" s="181"/>
      <c r="AJ116" s="181"/>
      <c r="AK116" s="181"/>
      <c r="AL116" s="181"/>
      <c r="AM116" s="181"/>
      <c r="AN116" s="181"/>
      <c r="AO116" s="181"/>
      <c r="AP116" s="181"/>
      <c r="AQ116" s="181"/>
      <c r="AR116" s="181"/>
      <c r="AS116" s="181"/>
      <c r="AT116" s="181"/>
      <c r="AU116" s="181"/>
      <c r="AV116" s="181"/>
      <c r="AW116" s="181"/>
      <c r="AX116" s="181"/>
      <c r="AY116" s="181"/>
      <c r="AZ116" s="181"/>
      <c r="BA116" s="181"/>
      <c r="BB116" s="181"/>
      <c r="BC116" s="181"/>
      <c r="BD116" s="181"/>
      <c r="BE116" s="181"/>
      <c r="BF116" s="181"/>
      <c r="BG116" s="181"/>
      <c r="BH116" s="181"/>
      <c r="BI116" s="181"/>
      <c r="BJ116" s="181"/>
      <c r="BK116" s="181"/>
      <c r="BL116" s="181"/>
      <c r="BM116" s="181"/>
      <c r="BN116" s="181"/>
      <c r="BO116" s="181"/>
      <c r="BP116" s="181"/>
      <c r="BQ116" s="181"/>
      <c r="BR116" s="181"/>
      <c r="BS116" s="181"/>
      <c r="BT116" s="181"/>
      <c r="BU116" s="181"/>
      <c r="BV116" s="181"/>
      <c r="BW116" s="181"/>
      <c r="BX116" s="181"/>
      <c r="BY116" s="181"/>
      <c r="BZ116" s="181"/>
      <c r="CA116" s="181"/>
      <c r="CB116" s="181"/>
      <c r="CC116" s="181"/>
      <c r="CD116" s="181"/>
      <c r="CE116" s="181"/>
      <c r="CF116" s="181"/>
      <c r="CG116" s="181"/>
      <c r="CH116" s="181"/>
      <c r="CI116" s="181"/>
      <c r="CJ116" s="181"/>
      <c r="CK116" s="181"/>
      <c r="CL116" s="181"/>
      <c r="CM116" s="181"/>
      <c r="CN116" s="181"/>
      <c r="CO116" s="181"/>
      <c r="CP116" s="181"/>
      <c r="CQ116" s="181"/>
      <c r="CR116" s="181"/>
      <c r="CS116" s="181"/>
      <c r="CT116" s="181"/>
      <c r="CU116" s="181"/>
      <c r="CV116" s="181"/>
      <c r="CW116" s="181"/>
      <c r="CX116" s="181"/>
      <c r="CY116" s="181"/>
      <c r="CZ116" s="181"/>
      <c r="DA116" s="181"/>
      <c r="DB116" s="181"/>
      <c r="DC116" s="181"/>
      <c r="DD116" s="181"/>
      <c r="DE116" s="181"/>
      <c r="DF116" s="181"/>
      <c r="DG116" s="181"/>
      <c r="DH116" s="181"/>
      <c r="DI116" s="181"/>
      <c r="DJ116" s="181"/>
      <c r="DK116" s="181"/>
      <c r="DL116" s="181"/>
      <c r="DM116" s="181"/>
      <c r="DN116" s="181"/>
      <c r="DO116" s="181"/>
      <c r="DP116" s="181"/>
      <c r="DQ116" s="181"/>
      <c r="DR116" s="181"/>
      <c r="DS116" s="181"/>
      <c r="DT116" s="181"/>
      <c r="DU116" s="181"/>
      <c r="DV116" s="181"/>
      <c r="DW116" s="181"/>
      <c r="DX116" s="18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row>
    <row r="117" spans="1:242" s="182" customFormat="1" ht="16.5" customHeight="1">
      <c r="A117" s="209"/>
      <c r="B117" s="209"/>
      <c r="C117" s="209"/>
      <c r="D117" s="209"/>
      <c r="E117" s="14"/>
      <c r="F117" s="14"/>
      <c r="G117" s="14"/>
      <c r="H117" s="14"/>
      <c r="I117" s="14"/>
      <c r="J117" s="14"/>
      <c r="K117" s="181"/>
      <c r="L117" s="181"/>
      <c r="M117" s="181"/>
      <c r="N117" s="181"/>
      <c r="O117" s="181"/>
      <c r="P117" s="181"/>
      <c r="Q117" s="181"/>
      <c r="R117" s="181"/>
      <c r="S117" s="181"/>
      <c r="T117" s="181"/>
      <c r="U117" s="181"/>
      <c r="V117" s="181"/>
      <c r="W117" s="181"/>
      <c r="X117" s="181"/>
      <c r="Y117" s="181"/>
      <c r="Z117" s="181"/>
      <c r="AA117" s="181"/>
      <c r="AB117" s="181"/>
      <c r="AC117" s="181"/>
      <c r="AD117" s="181"/>
      <c r="AE117" s="181"/>
      <c r="AF117" s="181"/>
      <c r="AG117" s="181"/>
      <c r="AH117" s="181"/>
      <c r="AI117" s="181"/>
      <c r="AJ117" s="181"/>
      <c r="AK117" s="181"/>
      <c r="AL117" s="181"/>
      <c r="AM117" s="181"/>
      <c r="AN117" s="181"/>
      <c r="AO117" s="181"/>
      <c r="AP117" s="181"/>
      <c r="AQ117" s="181"/>
      <c r="AR117" s="181"/>
      <c r="AS117" s="181"/>
      <c r="AT117" s="181"/>
      <c r="AU117" s="181"/>
      <c r="AV117" s="181"/>
      <c r="AW117" s="181"/>
      <c r="AX117" s="181"/>
      <c r="AY117" s="181"/>
      <c r="AZ117" s="181"/>
      <c r="BA117" s="181"/>
      <c r="BB117" s="181"/>
      <c r="BC117" s="181"/>
      <c r="BD117" s="181"/>
      <c r="BE117" s="181"/>
      <c r="BF117" s="181"/>
      <c r="BG117" s="181"/>
      <c r="BH117" s="181"/>
      <c r="BI117" s="181"/>
      <c r="BJ117" s="181"/>
      <c r="BK117" s="181"/>
      <c r="BL117" s="181"/>
      <c r="BM117" s="181"/>
      <c r="BN117" s="181"/>
      <c r="BO117" s="181"/>
      <c r="BP117" s="181"/>
      <c r="BQ117" s="181"/>
      <c r="BR117" s="181"/>
      <c r="BS117" s="181"/>
      <c r="BT117" s="181"/>
      <c r="BU117" s="181"/>
      <c r="BV117" s="181"/>
      <c r="BW117" s="181"/>
      <c r="BX117" s="181"/>
      <c r="BY117" s="181"/>
      <c r="BZ117" s="181"/>
      <c r="CA117" s="181"/>
      <c r="CB117" s="181"/>
      <c r="CC117" s="181"/>
      <c r="CD117" s="181"/>
      <c r="CE117" s="181"/>
      <c r="CF117" s="181"/>
      <c r="CG117" s="181"/>
      <c r="CH117" s="181"/>
      <c r="CI117" s="181"/>
      <c r="CJ117" s="181"/>
      <c r="CK117" s="181"/>
      <c r="CL117" s="181"/>
      <c r="CM117" s="181"/>
      <c r="CN117" s="181"/>
      <c r="CO117" s="181"/>
      <c r="CP117" s="181"/>
      <c r="CQ117" s="181"/>
      <c r="CR117" s="181"/>
      <c r="CS117" s="181"/>
      <c r="CT117" s="181"/>
      <c r="CU117" s="181"/>
      <c r="CV117" s="181"/>
      <c r="CW117" s="181"/>
      <c r="CX117" s="181"/>
      <c r="CY117" s="181"/>
      <c r="CZ117" s="181"/>
      <c r="DA117" s="181"/>
      <c r="DB117" s="181"/>
      <c r="DC117" s="181"/>
      <c r="DD117" s="181"/>
      <c r="DE117" s="181"/>
      <c r="DF117" s="181"/>
      <c r="DG117" s="181"/>
      <c r="DH117" s="181"/>
      <c r="DI117" s="181"/>
      <c r="DJ117" s="181"/>
      <c r="DK117" s="181"/>
      <c r="DL117" s="181"/>
      <c r="DM117" s="181"/>
      <c r="DN117" s="181"/>
      <c r="DO117" s="181"/>
      <c r="DP117" s="181"/>
      <c r="DQ117" s="181"/>
      <c r="DR117" s="181"/>
      <c r="DS117" s="181"/>
      <c r="DT117" s="181"/>
      <c r="DU117" s="181"/>
      <c r="DV117" s="181"/>
      <c r="DW117" s="181"/>
      <c r="DX117" s="181"/>
      <c r="DY117" s="181"/>
      <c r="DZ117" s="181"/>
      <c r="EA117" s="181"/>
      <c r="EB117" s="181"/>
      <c r="EC117" s="181"/>
      <c r="ED117" s="181"/>
      <c r="EE117" s="181"/>
      <c r="EF117" s="181"/>
      <c r="EG117" s="181"/>
      <c r="EH117" s="181"/>
      <c r="EI117" s="181"/>
      <c r="EJ117" s="181"/>
      <c r="EK117" s="181"/>
      <c r="EL117" s="181"/>
      <c r="EM117" s="181"/>
      <c r="EN117" s="181"/>
      <c r="EO117" s="181"/>
      <c r="EP117" s="181"/>
      <c r="EQ117" s="181"/>
      <c r="ER117" s="181"/>
      <c r="ES117" s="181"/>
      <c r="ET117" s="181"/>
      <c r="EU117" s="181"/>
      <c r="EV117" s="181"/>
      <c r="EW117" s="181"/>
      <c r="EX117" s="181"/>
      <c r="EY117" s="181"/>
      <c r="EZ117" s="181"/>
      <c r="FA117" s="181"/>
      <c r="FB117" s="181"/>
      <c r="FC117" s="181"/>
      <c r="FD117" s="181"/>
      <c r="FE117" s="181"/>
      <c r="FF117" s="181"/>
      <c r="FG117" s="181"/>
      <c r="FH117" s="181"/>
      <c r="FI117" s="181"/>
      <c r="FJ117" s="181"/>
      <c r="FK117" s="181"/>
      <c r="FL117" s="181"/>
      <c r="FM117" s="181"/>
      <c r="FN117" s="181"/>
      <c r="FO117" s="181"/>
      <c r="FP117" s="181"/>
      <c r="FQ117" s="181"/>
      <c r="FR117" s="181"/>
      <c r="FS117" s="181"/>
      <c r="FT117" s="181"/>
      <c r="FU117" s="181"/>
      <c r="FV117" s="181"/>
      <c r="FW117" s="181"/>
      <c r="FX117" s="181"/>
      <c r="FY117" s="181"/>
      <c r="FZ117" s="181"/>
      <c r="GA117" s="181"/>
      <c r="GB117" s="181"/>
      <c r="GC117" s="181"/>
      <c r="GD117" s="181"/>
      <c r="GE117" s="181"/>
      <c r="GF117" s="181"/>
      <c r="GG117" s="181"/>
      <c r="GH117" s="181"/>
      <c r="GI117" s="181"/>
      <c r="GJ117" s="181"/>
      <c r="GK117" s="181"/>
      <c r="GL117" s="181"/>
      <c r="GM117" s="181"/>
      <c r="GN117" s="181"/>
      <c r="GO117" s="181"/>
      <c r="GP117" s="181"/>
      <c r="GQ117" s="181"/>
      <c r="GR117" s="181"/>
      <c r="GS117" s="181"/>
      <c r="GT117" s="181"/>
      <c r="GU117" s="181"/>
      <c r="GV117" s="181"/>
      <c r="GW117" s="181"/>
      <c r="GX117" s="181"/>
      <c r="GY117" s="181"/>
      <c r="GZ117" s="181"/>
      <c r="HA117" s="181"/>
      <c r="HB117" s="181"/>
      <c r="HC117" s="181"/>
      <c r="HD117" s="181"/>
      <c r="HE117" s="181"/>
      <c r="HF117" s="181"/>
      <c r="HG117" s="181"/>
      <c r="HH117" s="181"/>
      <c r="HI117" s="181"/>
      <c r="HJ117" s="181"/>
      <c r="HK117" s="181"/>
      <c r="HL117" s="181"/>
      <c r="HM117" s="181"/>
      <c r="HN117" s="181"/>
      <c r="HO117" s="181"/>
      <c r="HP117" s="181"/>
      <c r="HQ117" s="181"/>
      <c r="HR117" s="181"/>
      <c r="HS117" s="181"/>
      <c r="HT117" s="181"/>
      <c r="HU117" s="181"/>
      <c r="HV117" s="181"/>
      <c r="HW117" s="181"/>
      <c r="HX117" s="181"/>
      <c r="HY117" s="181"/>
      <c r="HZ117" s="181"/>
      <c r="IA117" s="181"/>
      <c r="IB117" s="181"/>
      <c r="IC117" s="181"/>
      <c r="ID117" s="181"/>
      <c r="IE117" s="181"/>
      <c r="IF117" s="181"/>
      <c r="IG117" s="181"/>
      <c r="IH117" s="181"/>
    </row>
    <row r="118" spans="1:242" s="182" customFormat="1" ht="24.95" customHeight="1" thickBot="1">
      <c r="A118" s="1261" t="s">
        <v>524</v>
      </c>
      <c r="B118" s="1256"/>
      <c r="C118" s="1256"/>
      <c r="D118" s="1256" t="s">
        <v>525</v>
      </c>
      <c r="E118" s="1256"/>
      <c r="F118" s="1256"/>
      <c r="G118" s="1256"/>
      <c r="H118" s="1256"/>
      <c r="I118" s="1256" t="s">
        <v>526</v>
      </c>
      <c r="J118" s="1257"/>
      <c r="K118" s="181"/>
      <c r="L118" s="181"/>
      <c r="M118" s="181"/>
      <c r="N118" s="181"/>
      <c r="O118" s="181"/>
      <c r="P118" s="181"/>
      <c r="Q118" s="181"/>
      <c r="R118" s="181"/>
      <c r="S118" s="181"/>
      <c r="T118" s="181"/>
      <c r="U118" s="181"/>
      <c r="V118" s="181"/>
      <c r="W118" s="181"/>
      <c r="X118" s="181"/>
      <c r="Y118" s="181"/>
      <c r="Z118" s="181"/>
      <c r="AA118" s="181"/>
      <c r="AB118" s="181"/>
      <c r="AC118" s="181"/>
      <c r="AD118" s="181"/>
      <c r="AE118" s="181"/>
      <c r="AF118" s="181"/>
      <c r="AG118" s="181"/>
      <c r="AH118" s="181"/>
      <c r="AI118" s="181"/>
      <c r="AJ118" s="181"/>
      <c r="AK118" s="181"/>
      <c r="AL118" s="181"/>
      <c r="AM118" s="181"/>
      <c r="AN118" s="181"/>
      <c r="AO118" s="181"/>
      <c r="AP118" s="181"/>
      <c r="AQ118" s="181"/>
      <c r="AR118" s="181"/>
      <c r="AS118" s="181"/>
      <c r="AT118" s="181"/>
      <c r="AU118" s="181"/>
      <c r="AV118" s="181"/>
      <c r="AW118" s="181"/>
      <c r="AX118" s="181"/>
      <c r="AY118" s="181"/>
      <c r="AZ118" s="181"/>
      <c r="BA118" s="181"/>
      <c r="BB118" s="181"/>
      <c r="BC118" s="181"/>
      <c r="BD118" s="181"/>
      <c r="BE118" s="181"/>
      <c r="BF118" s="181"/>
      <c r="BG118" s="181"/>
      <c r="BH118" s="181"/>
      <c r="BI118" s="181"/>
      <c r="BJ118" s="181"/>
      <c r="BK118" s="181"/>
      <c r="BL118" s="181"/>
      <c r="BM118" s="181"/>
      <c r="BN118" s="181"/>
      <c r="BO118" s="181"/>
      <c r="BP118" s="181"/>
      <c r="BQ118" s="181"/>
      <c r="BR118" s="181"/>
      <c r="BS118" s="181"/>
      <c r="BT118" s="181"/>
      <c r="BU118" s="181"/>
      <c r="BV118" s="181"/>
      <c r="BW118" s="181"/>
      <c r="BX118" s="181"/>
      <c r="BY118" s="181"/>
      <c r="BZ118" s="181"/>
      <c r="CA118" s="181"/>
      <c r="CB118" s="181"/>
      <c r="CC118" s="181"/>
      <c r="CD118" s="181"/>
      <c r="CE118" s="181"/>
      <c r="CF118" s="181"/>
      <c r="CG118" s="181"/>
      <c r="CH118" s="181"/>
      <c r="CI118" s="181"/>
      <c r="CJ118" s="181"/>
      <c r="CK118" s="181"/>
      <c r="CL118" s="181"/>
      <c r="CM118" s="181"/>
      <c r="CN118" s="181"/>
      <c r="CO118" s="181"/>
      <c r="CP118" s="181"/>
      <c r="CQ118" s="181"/>
      <c r="CR118" s="181"/>
      <c r="CS118" s="181"/>
      <c r="CT118" s="181"/>
      <c r="CU118" s="181"/>
      <c r="CV118" s="181"/>
      <c r="CW118" s="181"/>
      <c r="CX118" s="181"/>
      <c r="CY118" s="181"/>
      <c r="CZ118" s="181"/>
      <c r="DA118" s="181"/>
      <c r="DB118" s="181"/>
      <c r="DC118" s="181"/>
      <c r="DD118" s="181"/>
      <c r="DE118" s="181"/>
      <c r="DF118" s="181"/>
      <c r="DG118" s="181"/>
      <c r="DH118" s="181"/>
      <c r="DI118" s="181"/>
      <c r="DJ118" s="181"/>
      <c r="DK118" s="181"/>
      <c r="DL118" s="181"/>
      <c r="DM118" s="181"/>
      <c r="DN118" s="181"/>
      <c r="DO118" s="181"/>
      <c r="DP118" s="181"/>
      <c r="DQ118" s="181"/>
      <c r="DR118" s="181"/>
      <c r="DS118" s="181"/>
      <c r="DT118" s="181"/>
      <c r="DU118" s="181"/>
      <c r="DV118" s="181"/>
      <c r="DW118" s="181"/>
      <c r="DX118" s="181"/>
      <c r="DY118" s="181"/>
      <c r="DZ118" s="181"/>
      <c r="EA118" s="181"/>
      <c r="EB118" s="181"/>
      <c r="EC118" s="181"/>
      <c r="ED118" s="181"/>
      <c r="EE118" s="181"/>
      <c r="EF118" s="181"/>
      <c r="EG118" s="181"/>
      <c r="EH118" s="181"/>
      <c r="EI118" s="181"/>
      <c r="EJ118" s="181"/>
      <c r="EK118" s="181"/>
      <c r="EL118" s="181"/>
      <c r="EM118" s="181"/>
      <c r="EN118" s="181"/>
      <c r="EO118" s="181"/>
      <c r="EP118" s="181"/>
      <c r="EQ118" s="181"/>
      <c r="ER118" s="181"/>
      <c r="ES118" s="181"/>
      <c r="ET118" s="181"/>
      <c r="EU118" s="181"/>
      <c r="EV118" s="181"/>
      <c r="EW118" s="181"/>
      <c r="EX118" s="181"/>
      <c r="EY118" s="181"/>
      <c r="EZ118" s="181"/>
      <c r="FA118" s="181"/>
      <c r="FB118" s="181"/>
      <c r="FC118" s="181"/>
      <c r="FD118" s="181"/>
      <c r="FE118" s="181"/>
      <c r="FF118" s="181"/>
      <c r="FG118" s="181"/>
      <c r="FH118" s="181"/>
      <c r="FI118" s="181"/>
      <c r="FJ118" s="181"/>
      <c r="FK118" s="181"/>
      <c r="FL118" s="181"/>
      <c r="FM118" s="181"/>
      <c r="FN118" s="181"/>
      <c r="FO118" s="181"/>
      <c r="FP118" s="181"/>
      <c r="FQ118" s="181"/>
      <c r="FR118" s="181"/>
      <c r="FS118" s="181"/>
      <c r="FT118" s="181"/>
      <c r="FU118" s="181"/>
      <c r="FV118" s="181"/>
      <c r="FW118" s="181"/>
      <c r="FX118" s="181"/>
      <c r="FY118" s="181"/>
      <c r="FZ118" s="181"/>
      <c r="GA118" s="181"/>
      <c r="GB118" s="181"/>
      <c r="GC118" s="181"/>
      <c r="GD118" s="181"/>
      <c r="GE118" s="181"/>
      <c r="GF118" s="181"/>
      <c r="GG118" s="181"/>
      <c r="GH118" s="181"/>
      <c r="GI118" s="181"/>
      <c r="GJ118" s="181"/>
      <c r="GK118" s="181"/>
      <c r="GL118" s="181"/>
      <c r="GM118" s="181"/>
      <c r="GN118" s="181"/>
      <c r="GO118" s="181"/>
      <c r="GP118" s="181"/>
      <c r="GQ118" s="181"/>
      <c r="GR118" s="181"/>
      <c r="GS118" s="181"/>
      <c r="GT118" s="181"/>
      <c r="GU118" s="181"/>
      <c r="GV118" s="181"/>
      <c r="GW118" s="181"/>
      <c r="GX118" s="181"/>
      <c r="GY118" s="181"/>
      <c r="GZ118" s="181"/>
      <c r="HA118" s="181"/>
      <c r="HB118" s="181"/>
      <c r="HC118" s="181"/>
      <c r="HD118" s="181"/>
      <c r="HE118" s="181"/>
      <c r="HF118" s="181"/>
      <c r="HG118" s="181"/>
      <c r="HH118" s="181"/>
      <c r="HI118" s="181"/>
      <c r="HJ118" s="181"/>
      <c r="HK118" s="181"/>
      <c r="HL118" s="181"/>
      <c r="HM118" s="181"/>
      <c r="HN118" s="181"/>
      <c r="HO118" s="181"/>
      <c r="HP118" s="181"/>
      <c r="HQ118" s="181"/>
      <c r="HR118" s="181"/>
      <c r="HS118" s="181"/>
      <c r="HT118" s="181"/>
      <c r="HU118" s="181"/>
      <c r="HV118" s="181"/>
      <c r="HW118" s="181"/>
      <c r="HX118" s="181"/>
      <c r="HY118" s="181"/>
      <c r="HZ118" s="181"/>
      <c r="IA118" s="181"/>
      <c r="IB118" s="181"/>
      <c r="IC118" s="181"/>
      <c r="ID118" s="181"/>
      <c r="IE118" s="181"/>
      <c r="IF118" s="181"/>
      <c r="IG118" s="181"/>
      <c r="IH118" s="181"/>
    </row>
    <row r="119" spans="1:242" s="182" customFormat="1" ht="20.100000000000001" customHeight="1" thickTop="1">
      <c r="A119" s="1263" t="s">
        <v>821</v>
      </c>
      <c r="B119" s="1262"/>
      <c r="C119" s="1262"/>
      <c r="D119" s="1262" t="s">
        <v>908</v>
      </c>
      <c r="E119" s="1262"/>
      <c r="F119" s="1262"/>
      <c r="G119" s="1262"/>
      <c r="H119" s="1262"/>
      <c r="I119" s="1262" t="s">
        <v>536</v>
      </c>
      <c r="J119" s="1297"/>
      <c r="K119" s="181"/>
      <c r="L119" s="181"/>
      <c r="M119" s="181"/>
      <c r="N119" s="181"/>
      <c r="O119" s="181"/>
      <c r="P119" s="181"/>
      <c r="Q119" s="181"/>
      <c r="R119" s="181"/>
      <c r="S119" s="181"/>
      <c r="T119" s="181"/>
      <c r="U119" s="181"/>
      <c r="V119" s="181"/>
      <c r="W119" s="181"/>
      <c r="X119" s="181"/>
      <c r="Y119" s="181"/>
      <c r="Z119" s="181"/>
      <c r="AA119" s="181"/>
      <c r="AB119" s="181"/>
      <c r="AC119" s="181"/>
      <c r="AD119" s="181"/>
      <c r="AE119" s="181"/>
      <c r="AF119" s="181"/>
      <c r="AG119" s="181"/>
      <c r="AH119" s="181"/>
      <c r="AI119" s="181"/>
      <c r="AJ119" s="181"/>
      <c r="AK119" s="181"/>
      <c r="AL119" s="181"/>
      <c r="AM119" s="181"/>
      <c r="AN119" s="181"/>
      <c r="AO119" s="181"/>
      <c r="AP119" s="181"/>
      <c r="AQ119" s="181"/>
      <c r="AR119" s="181"/>
      <c r="AS119" s="181"/>
      <c r="AT119" s="181"/>
      <c r="AU119" s="181"/>
      <c r="AV119" s="181"/>
      <c r="AW119" s="181"/>
      <c r="AX119" s="181"/>
      <c r="AY119" s="181"/>
      <c r="AZ119" s="181"/>
      <c r="BA119" s="181"/>
      <c r="BB119" s="181"/>
      <c r="BC119" s="181"/>
      <c r="BD119" s="181"/>
      <c r="BE119" s="181"/>
      <c r="BF119" s="181"/>
      <c r="BG119" s="181"/>
      <c r="BH119" s="181"/>
      <c r="BI119" s="181"/>
      <c r="BJ119" s="181"/>
      <c r="BK119" s="181"/>
      <c r="BL119" s="181"/>
      <c r="BM119" s="181"/>
      <c r="BN119" s="181"/>
      <c r="BO119" s="181"/>
      <c r="BP119" s="181"/>
      <c r="BQ119" s="181"/>
      <c r="BR119" s="181"/>
      <c r="BS119" s="181"/>
      <c r="BT119" s="181"/>
      <c r="BU119" s="181"/>
      <c r="BV119" s="181"/>
      <c r="BW119" s="181"/>
      <c r="BX119" s="181"/>
      <c r="BY119" s="181"/>
      <c r="BZ119" s="181"/>
      <c r="CA119" s="181"/>
      <c r="CB119" s="181"/>
      <c r="CC119" s="181"/>
      <c r="CD119" s="181"/>
      <c r="CE119" s="181"/>
      <c r="CF119" s="181"/>
      <c r="CG119" s="181"/>
      <c r="CH119" s="181"/>
      <c r="CI119" s="181"/>
      <c r="CJ119" s="181"/>
      <c r="CK119" s="181"/>
      <c r="CL119" s="181"/>
      <c r="CM119" s="181"/>
      <c r="CN119" s="181"/>
      <c r="CO119" s="181"/>
      <c r="CP119" s="181"/>
      <c r="CQ119" s="181"/>
      <c r="CR119" s="181"/>
      <c r="CS119" s="181"/>
      <c r="CT119" s="181"/>
      <c r="CU119" s="181"/>
      <c r="CV119" s="181"/>
      <c r="CW119" s="181"/>
      <c r="CX119" s="181"/>
      <c r="CY119" s="181"/>
      <c r="CZ119" s="181"/>
      <c r="DA119" s="181"/>
      <c r="DB119" s="181"/>
      <c r="DC119" s="181"/>
      <c r="DD119" s="181"/>
      <c r="DE119" s="181"/>
      <c r="DF119" s="181"/>
      <c r="DG119" s="181"/>
      <c r="DH119" s="181"/>
      <c r="DI119" s="181"/>
      <c r="DJ119" s="181"/>
      <c r="DK119" s="181"/>
      <c r="DL119" s="181"/>
      <c r="DM119" s="181"/>
      <c r="DN119" s="181"/>
      <c r="DO119" s="181"/>
      <c r="DP119" s="181"/>
      <c r="DQ119" s="181"/>
      <c r="DR119" s="181"/>
      <c r="DS119" s="181"/>
      <c r="DT119" s="181"/>
      <c r="DU119" s="181"/>
      <c r="DV119" s="181"/>
      <c r="DW119" s="181"/>
      <c r="DX119" s="181"/>
      <c r="DY119" s="181"/>
      <c r="DZ119" s="181"/>
      <c r="EA119" s="181"/>
      <c r="EB119" s="181"/>
      <c r="EC119" s="181"/>
      <c r="ED119" s="181"/>
      <c r="EE119" s="181"/>
      <c r="EF119" s="181"/>
      <c r="EG119" s="181"/>
      <c r="EH119" s="181"/>
      <c r="EI119" s="181"/>
      <c r="EJ119" s="181"/>
      <c r="EK119" s="181"/>
      <c r="EL119" s="181"/>
      <c r="EM119" s="181"/>
      <c r="EN119" s="181"/>
      <c r="EO119" s="181"/>
      <c r="EP119" s="181"/>
      <c r="EQ119" s="181"/>
      <c r="ER119" s="181"/>
      <c r="ES119" s="181"/>
      <c r="ET119" s="181"/>
      <c r="EU119" s="181"/>
      <c r="EV119" s="181"/>
      <c r="EW119" s="181"/>
      <c r="EX119" s="181"/>
      <c r="EY119" s="181"/>
      <c r="EZ119" s="181"/>
      <c r="FA119" s="181"/>
      <c r="FB119" s="181"/>
      <c r="FC119" s="181"/>
      <c r="FD119" s="181"/>
      <c r="FE119" s="181"/>
      <c r="FF119" s="181"/>
      <c r="FG119" s="181"/>
      <c r="FH119" s="181"/>
      <c r="FI119" s="181"/>
      <c r="FJ119" s="181"/>
      <c r="FK119" s="181"/>
      <c r="FL119" s="181"/>
      <c r="FM119" s="181"/>
      <c r="FN119" s="181"/>
      <c r="FO119" s="181"/>
      <c r="FP119" s="181"/>
      <c r="FQ119" s="181"/>
      <c r="FR119" s="181"/>
      <c r="FS119" s="181"/>
      <c r="FT119" s="181"/>
      <c r="FU119" s="181"/>
      <c r="FV119" s="181"/>
      <c r="FW119" s="181"/>
      <c r="FX119" s="181"/>
      <c r="FY119" s="181"/>
      <c r="FZ119" s="181"/>
      <c r="GA119" s="181"/>
      <c r="GB119" s="181"/>
      <c r="GC119" s="181"/>
      <c r="GD119" s="181"/>
      <c r="GE119" s="181"/>
      <c r="GF119" s="181"/>
      <c r="GG119" s="181"/>
      <c r="GH119" s="181"/>
      <c r="GI119" s="181"/>
      <c r="GJ119" s="181"/>
      <c r="GK119" s="181"/>
      <c r="GL119" s="181"/>
      <c r="GM119" s="181"/>
      <c r="GN119" s="181"/>
      <c r="GO119" s="181"/>
      <c r="GP119" s="181"/>
      <c r="GQ119" s="181"/>
      <c r="GR119" s="181"/>
      <c r="GS119" s="181"/>
      <c r="GT119" s="181"/>
      <c r="GU119" s="181"/>
      <c r="GV119" s="181"/>
      <c r="GW119" s="181"/>
      <c r="GX119" s="181"/>
      <c r="GY119" s="181"/>
      <c r="GZ119" s="181"/>
      <c r="HA119" s="181"/>
      <c r="HB119" s="181"/>
      <c r="HC119" s="181"/>
      <c r="HD119" s="181"/>
      <c r="HE119" s="181"/>
      <c r="HF119" s="181"/>
      <c r="HG119" s="181"/>
      <c r="HH119" s="181"/>
      <c r="HI119" s="181"/>
      <c r="HJ119" s="181"/>
      <c r="HK119" s="181"/>
      <c r="HL119" s="181"/>
      <c r="HM119" s="181"/>
      <c r="HN119" s="181"/>
      <c r="HO119" s="181"/>
      <c r="HP119" s="181"/>
      <c r="HQ119" s="181"/>
      <c r="HR119" s="181"/>
      <c r="HS119" s="181"/>
      <c r="HT119" s="181"/>
      <c r="HU119" s="181"/>
      <c r="HV119" s="181"/>
      <c r="HW119" s="181"/>
      <c r="HX119" s="181"/>
      <c r="HY119" s="181"/>
      <c r="HZ119" s="181"/>
      <c r="IA119" s="181"/>
      <c r="IB119" s="181"/>
      <c r="IC119" s="181"/>
      <c r="ID119" s="181"/>
      <c r="IE119" s="181"/>
      <c r="IF119" s="181"/>
      <c r="IG119" s="181"/>
      <c r="IH119" s="181"/>
    </row>
    <row r="120" spans="1:242" s="182" customFormat="1" ht="20.100000000000001" customHeight="1">
      <c r="A120" s="892"/>
      <c r="B120" s="893"/>
      <c r="C120" s="893"/>
      <c r="D120" s="1086" t="s">
        <v>909</v>
      </c>
      <c r="E120" s="1086"/>
      <c r="F120" s="1086"/>
      <c r="G120" s="1086"/>
      <c r="H120" s="1086"/>
      <c r="I120" s="1086" t="s">
        <v>910</v>
      </c>
      <c r="J120" s="1255"/>
      <c r="K120" s="181"/>
      <c r="L120" s="181"/>
      <c r="M120" s="181"/>
      <c r="N120" s="181"/>
      <c r="O120" s="181"/>
      <c r="P120" s="181"/>
      <c r="Q120" s="181"/>
      <c r="R120" s="181"/>
      <c r="S120" s="181"/>
      <c r="T120" s="181"/>
      <c r="U120" s="181"/>
      <c r="V120" s="181"/>
      <c r="W120" s="181"/>
      <c r="X120" s="181"/>
      <c r="Y120" s="181"/>
      <c r="Z120" s="181"/>
      <c r="AA120" s="181"/>
      <c r="AB120" s="181"/>
      <c r="AC120" s="181"/>
      <c r="AD120" s="181"/>
      <c r="AE120" s="181"/>
      <c r="AF120" s="181"/>
      <c r="AG120" s="181"/>
      <c r="AH120" s="181"/>
      <c r="AI120" s="181"/>
      <c r="AJ120" s="181"/>
      <c r="AK120" s="181"/>
      <c r="AL120" s="181"/>
      <c r="AM120" s="181"/>
      <c r="AN120" s="181"/>
      <c r="AO120" s="181"/>
      <c r="AP120" s="181"/>
      <c r="AQ120" s="181"/>
      <c r="AR120" s="181"/>
      <c r="AS120" s="181"/>
      <c r="AT120" s="181"/>
      <c r="AU120" s="181"/>
      <c r="AV120" s="181"/>
      <c r="AW120" s="181"/>
      <c r="AX120" s="181"/>
      <c r="AY120" s="181"/>
      <c r="AZ120" s="181"/>
      <c r="BA120" s="181"/>
      <c r="BB120" s="181"/>
      <c r="BC120" s="181"/>
      <c r="BD120" s="181"/>
      <c r="BE120" s="181"/>
      <c r="BF120" s="181"/>
      <c r="BG120" s="181"/>
      <c r="BH120" s="181"/>
      <c r="BI120" s="181"/>
      <c r="BJ120" s="181"/>
      <c r="BK120" s="181"/>
      <c r="BL120" s="181"/>
      <c r="BM120" s="181"/>
      <c r="BN120" s="181"/>
      <c r="BO120" s="181"/>
      <c r="BP120" s="181"/>
      <c r="BQ120" s="181"/>
      <c r="BR120" s="181"/>
      <c r="BS120" s="181"/>
      <c r="BT120" s="181"/>
      <c r="BU120" s="181"/>
      <c r="BV120" s="181"/>
      <c r="BW120" s="181"/>
      <c r="BX120" s="181"/>
      <c r="BY120" s="181"/>
      <c r="BZ120" s="181"/>
      <c r="CA120" s="181"/>
      <c r="CB120" s="181"/>
      <c r="CC120" s="181"/>
      <c r="CD120" s="181"/>
      <c r="CE120" s="181"/>
      <c r="CF120" s="181"/>
      <c r="CG120" s="181"/>
      <c r="CH120" s="181"/>
      <c r="CI120" s="181"/>
      <c r="CJ120" s="181"/>
      <c r="CK120" s="181"/>
      <c r="CL120" s="181"/>
      <c r="CM120" s="181"/>
      <c r="CN120" s="181"/>
      <c r="CO120" s="181"/>
      <c r="CP120" s="181"/>
      <c r="CQ120" s="181"/>
      <c r="CR120" s="181"/>
      <c r="CS120" s="181"/>
      <c r="CT120" s="181"/>
      <c r="CU120" s="181"/>
      <c r="CV120" s="181"/>
      <c r="CW120" s="181"/>
      <c r="CX120" s="181"/>
      <c r="CY120" s="181"/>
      <c r="CZ120" s="181"/>
      <c r="DA120" s="181"/>
      <c r="DB120" s="181"/>
      <c r="DC120" s="181"/>
      <c r="DD120" s="181"/>
      <c r="DE120" s="181"/>
      <c r="DF120" s="181"/>
      <c r="DG120" s="181"/>
      <c r="DH120" s="181"/>
      <c r="DI120" s="181"/>
      <c r="DJ120" s="181"/>
      <c r="DK120" s="181"/>
      <c r="DL120" s="181"/>
      <c r="DM120" s="181"/>
      <c r="DN120" s="181"/>
      <c r="DO120" s="181"/>
      <c r="DP120" s="181"/>
      <c r="DQ120" s="181"/>
      <c r="DR120" s="181"/>
      <c r="DS120" s="181"/>
      <c r="DT120" s="181"/>
      <c r="DU120" s="181"/>
      <c r="DV120" s="181"/>
      <c r="DW120" s="181"/>
      <c r="DX120" s="181"/>
      <c r="DY120" s="181"/>
      <c r="DZ120" s="181"/>
      <c r="EA120" s="181"/>
      <c r="EB120" s="181"/>
      <c r="EC120" s="181"/>
      <c r="ED120" s="181"/>
      <c r="EE120" s="181"/>
      <c r="EF120" s="181"/>
      <c r="EG120" s="181"/>
      <c r="EH120" s="181"/>
      <c r="EI120" s="181"/>
      <c r="EJ120" s="181"/>
      <c r="EK120" s="181"/>
      <c r="EL120" s="181"/>
      <c r="EM120" s="181"/>
      <c r="EN120" s="181"/>
      <c r="EO120" s="181"/>
      <c r="EP120" s="181"/>
      <c r="EQ120" s="181"/>
      <c r="ER120" s="181"/>
      <c r="ES120" s="181"/>
      <c r="ET120" s="181"/>
      <c r="EU120" s="181"/>
      <c r="EV120" s="181"/>
      <c r="EW120" s="181"/>
      <c r="EX120" s="181"/>
      <c r="EY120" s="181"/>
      <c r="EZ120" s="181"/>
      <c r="FA120" s="181"/>
      <c r="FB120" s="181"/>
      <c r="FC120" s="181"/>
      <c r="FD120" s="181"/>
      <c r="FE120" s="181"/>
      <c r="FF120" s="181"/>
      <c r="FG120" s="181"/>
      <c r="FH120" s="181"/>
      <c r="FI120" s="181"/>
      <c r="FJ120" s="181"/>
      <c r="FK120" s="181"/>
      <c r="FL120" s="181"/>
      <c r="FM120" s="181"/>
      <c r="FN120" s="181"/>
      <c r="FO120" s="181"/>
      <c r="FP120" s="181"/>
      <c r="FQ120" s="181"/>
      <c r="FR120" s="181"/>
      <c r="FS120" s="181"/>
      <c r="FT120" s="181"/>
      <c r="FU120" s="181"/>
      <c r="FV120" s="181"/>
      <c r="FW120" s="181"/>
      <c r="FX120" s="181"/>
      <c r="FY120" s="181"/>
      <c r="FZ120" s="181"/>
      <c r="GA120" s="181"/>
      <c r="GB120" s="181"/>
      <c r="GC120" s="181"/>
      <c r="GD120" s="181"/>
      <c r="GE120" s="181"/>
      <c r="GF120" s="181"/>
      <c r="GG120" s="181"/>
      <c r="GH120" s="181"/>
      <c r="GI120" s="181"/>
      <c r="GJ120" s="181"/>
      <c r="GK120" s="181"/>
      <c r="GL120" s="181"/>
      <c r="GM120" s="181"/>
      <c r="GN120" s="181"/>
      <c r="GO120" s="181"/>
      <c r="GP120" s="181"/>
      <c r="GQ120" s="181"/>
      <c r="GR120" s="181"/>
      <c r="GS120" s="181"/>
      <c r="GT120" s="181"/>
      <c r="GU120" s="181"/>
      <c r="GV120" s="181"/>
      <c r="GW120" s="181"/>
      <c r="GX120" s="181"/>
      <c r="GY120" s="181"/>
      <c r="GZ120" s="181"/>
      <c r="HA120" s="181"/>
      <c r="HB120" s="181"/>
      <c r="HC120" s="181"/>
      <c r="HD120" s="181"/>
      <c r="HE120" s="181"/>
      <c r="HF120" s="181"/>
      <c r="HG120" s="181"/>
      <c r="HH120" s="181"/>
      <c r="HI120" s="181"/>
      <c r="HJ120" s="181"/>
      <c r="HK120" s="181"/>
      <c r="HL120" s="181"/>
      <c r="HM120" s="181"/>
      <c r="HN120" s="181"/>
      <c r="HO120" s="181"/>
      <c r="HP120" s="181"/>
      <c r="HQ120" s="181"/>
      <c r="HR120" s="181"/>
      <c r="HS120" s="181"/>
      <c r="HT120" s="181"/>
      <c r="HU120" s="181"/>
      <c r="HV120" s="181"/>
      <c r="HW120" s="181"/>
      <c r="HX120" s="181"/>
      <c r="HY120" s="181"/>
      <c r="HZ120" s="181"/>
      <c r="IA120" s="181"/>
      <c r="IB120" s="181"/>
      <c r="IC120" s="181"/>
      <c r="ID120" s="181"/>
      <c r="IE120" s="181"/>
      <c r="IF120" s="181"/>
      <c r="IG120" s="181"/>
      <c r="IH120" s="181"/>
    </row>
    <row r="121" spans="1:242" s="182" customFormat="1" ht="20.100000000000001" customHeight="1">
      <c r="A121" s="892"/>
      <c r="B121" s="893"/>
      <c r="C121" s="893"/>
      <c r="D121" s="1086" t="s">
        <v>911</v>
      </c>
      <c r="E121" s="1086"/>
      <c r="F121" s="1086"/>
      <c r="G121" s="1086"/>
      <c r="H121" s="1086"/>
      <c r="I121" s="1086" t="s">
        <v>912</v>
      </c>
      <c r="J121" s="1255"/>
      <c r="K121" s="181"/>
      <c r="L121" s="181"/>
      <c r="M121" s="181"/>
      <c r="N121" s="181"/>
      <c r="O121" s="181"/>
      <c r="P121" s="181"/>
      <c r="Q121" s="181"/>
      <c r="R121" s="181"/>
      <c r="S121" s="181"/>
      <c r="T121" s="181"/>
      <c r="U121" s="181"/>
      <c r="V121" s="181"/>
      <c r="W121" s="181"/>
      <c r="X121" s="181"/>
      <c r="Y121" s="181"/>
      <c r="Z121" s="181"/>
      <c r="AA121" s="181"/>
      <c r="AB121" s="181"/>
      <c r="AC121" s="181"/>
      <c r="AD121" s="181"/>
      <c r="AE121" s="181"/>
      <c r="AF121" s="181"/>
      <c r="AG121" s="181"/>
      <c r="AH121" s="181"/>
      <c r="AI121" s="181"/>
      <c r="AJ121" s="181"/>
      <c r="AK121" s="181"/>
      <c r="AL121" s="181"/>
      <c r="AM121" s="181"/>
      <c r="AN121" s="181"/>
      <c r="AO121" s="181"/>
      <c r="AP121" s="181"/>
      <c r="AQ121" s="181"/>
      <c r="AR121" s="181"/>
      <c r="AS121" s="181"/>
      <c r="AT121" s="181"/>
      <c r="AU121" s="181"/>
      <c r="AV121" s="181"/>
      <c r="AW121" s="181"/>
      <c r="AX121" s="181"/>
      <c r="AY121" s="181"/>
      <c r="AZ121" s="181"/>
      <c r="BA121" s="181"/>
      <c r="BB121" s="181"/>
      <c r="BC121" s="181"/>
      <c r="BD121" s="181"/>
      <c r="BE121" s="181"/>
      <c r="BF121" s="181"/>
      <c r="BG121" s="181"/>
      <c r="BH121" s="181"/>
      <c r="BI121" s="181"/>
      <c r="BJ121" s="181"/>
      <c r="BK121" s="181"/>
      <c r="BL121" s="181"/>
      <c r="BM121" s="181"/>
      <c r="BN121" s="181"/>
      <c r="BO121" s="181"/>
      <c r="BP121" s="181"/>
      <c r="BQ121" s="181"/>
      <c r="BR121" s="181"/>
      <c r="BS121" s="181"/>
      <c r="BT121" s="181"/>
      <c r="BU121" s="181"/>
      <c r="BV121" s="181"/>
      <c r="BW121" s="181"/>
      <c r="BX121" s="181"/>
      <c r="BY121" s="181"/>
      <c r="BZ121" s="181"/>
      <c r="CA121" s="181"/>
      <c r="CB121" s="181"/>
      <c r="CC121" s="181"/>
      <c r="CD121" s="181"/>
      <c r="CE121" s="181"/>
      <c r="CF121" s="181"/>
      <c r="CG121" s="181"/>
      <c r="CH121" s="181"/>
      <c r="CI121" s="181"/>
      <c r="CJ121" s="181"/>
      <c r="CK121" s="181"/>
      <c r="CL121" s="181"/>
      <c r="CM121" s="181"/>
      <c r="CN121" s="181"/>
      <c r="CO121" s="181"/>
      <c r="CP121" s="181"/>
      <c r="CQ121" s="181"/>
      <c r="CR121" s="181"/>
      <c r="CS121" s="181"/>
      <c r="CT121" s="181"/>
      <c r="CU121" s="181"/>
      <c r="CV121" s="181"/>
      <c r="CW121" s="181"/>
      <c r="CX121" s="181"/>
      <c r="CY121" s="181"/>
      <c r="CZ121" s="181"/>
      <c r="DA121" s="181"/>
      <c r="DB121" s="181"/>
      <c r="DC121" s="181"/>
      <c r="DD121" s="181"/>
      <c r="DE121" s="181"/>
      <c r="DF121" s="181"/>
      <c r="DG121" s="181"/>
      <c r="DH121" s="181"/>
      <c r="DI121" s="181"/>
      <c r="DJ121" s="181"/>
      <c r="DK121" s="181"/>
      <c r="DL121" s="181"/>
      <c r="DM121" s="181"/>
      <c r="DN121" s="181"/>
      <c r="DO121" s="181"/>
      <c r="DP121" s="181"/>
      <c r="DQ121" s="181"/>
      <c r="DR121" s="181"/>
      <c r="DS121" s="181"/>
      <c r="DT121" s="181"/>
      <c r="DU121" s="181"/>
      <c r="DV121" s="181"/>
      <c r="DW121" s="181"/>
      <c r="DX121" s="181"/>
      <c r="DY121" s="181"/>
      <c r="DZ121" s="181"/>
      <c r="EA121" s="181"/>
      <c r="EB121" s="181"/>
      <c r="EC121" s="181"/>
      <c r="ED121" s="181"/>
      <c r="EE121" s="181"/>
      <c r="EF121" s="181"/>
      <c r="EG121" s="181"/>
      <c r="EH121" s="181"/>
      <c r="EI121" s="181"/>
      <c r="EJ121" s="181"/>
      <c r="EK121" s="181"/>
      <c r="EL121" s="181"/>
      <c r="EM121" s="181"/>
      <c r="EN121" s="181"/>
      <c r="EO121" s="181"/>
      <c r="EP121" s="181"/>
      <c r="EQ121" s="181"/>
      <c r="ER121" s="181"/>
      <c r="ES121" s="181"/>
      <c r="ET121" s="181"/>
      <c r="EU121" s="181"/>
      <c r="EV121" s="181"/>
      <c r="EW121" s="181"/>
      <c r="EX121" s="181"/>
      <c r="EY121" s="181"/>
      <c r="EZ121" s="181"/>
      <c r="FA121" s="181"/>
      <c r="FB121" s="181"/>
      <c r="FC121" s="181"/>
      <c r="FD121" s="181"/>
      <c r="FE121" s="181"/>
      <c r="FF121" s="181"/>
      <c r="FG121" s="181"/>
      <c r="FH121" s="181"/>
      <c r="FI121" s="181"/>
      <c r="FJ121" s="181"/>
      <c r="FK121" s="181"/>
      <c r="FL121" s="181"/>
      <c r="FM121" s="181"/>
      <c r="FN121" s="181"/>
      <c r="FO121" s="181"/>
      <c r="FP121" s="181"/>
      <c r="FQ121" s="181"/>
      <c r="FR121" s="181"/>
      <c r="FS121" s="181"/>
      <c r="FT121" s="181"/>
      <c r="FU121" s="181"/>
      <c r="FV121" s="181"/>
      <c r="FW121" s="181"/>
      <c r="FX121" s="181"/>
      <c r="FY121" s="181"/>
      <c r="FZ121" s="181"/>
      <c r="GA121" s="181"/>
      <c r="GB121" s="181"/>
      <c r="GC121" s="181"/>
      <c r="GD121" s="181"/>
      <c r="GE121" s="181"/>
      <c r="GF121" s="181"/>
      <c r="GG121" s="181"/>
      <c r="GH121" s="181"/>
      <c r="GI121" s="181"/>
      <c r="GJ121" s="181"/>
      <c r="GK121" s="181"/>
      <c r="GL121" s="181"/>
      <c r="GM121" s="181"/>
      <c r="GN121" s="181"/>
      <c r="GO121" s="181"/>
      <c r="GP121" s="181"/>
      <c r="GQ121" s="181"/>
      <c r="GR121" s="181"/>
      <c r="GS121" s="181"/>
      <c r="GT121" s="181"/>
      <c r="GU121" s="181"/>
      <c r="GV121" s="181"/>
      <c r="GW121" s="181"/>
      <c r="GX121" s="181"/>
      <c r="GY121" s="181"/>
      <c r="GZ121" s="181"/>
      <c r="HA121" s="181"/>
      <c r="HB121" s="181"/>
      <c r="HC121" s="181"/>
      <c r="HD121" s="181"/>
      <c r="HE121" s="181"/>
      <c r="HF121" s="181"/>
      <c r="HG121" s="181"/>
      <c r="HH121" s="181"/>
      <c r="HI121" s="181"/>
      <c r="HJ121" s="181"/>
      <c r="HK121" s="181"/>
      <c r="HL121" s="181"/>
      <c r="HM121" s="181"/>
      <c r="HN121" s="181"/>
      <c r="HO121" s="181"/>
      <c r="HP121" s="181"/>
      <c r="HQ121" s="181"/>
      <c r="HR121" s="181"/>
      <c r="HS121" s="181"/>
      <c r="HT121" s="181"/>
      <c r="HU121" s="181"/>
      <c r="HV121" s="181"/>
      <c r="HW121" s="181"/>
      <c r="HX121" s="181"/>
      <c r="HY121" s="181"/>
      <c r="HZ121" s="181"/>
      <c r="IA121" s="181"/>
      <c r="IB121" s="181"/>
      <c r="IC121" s="181"/>
      <c r="ID121" s="181"/>
      <c r="IE121" s="181"/>
      <c r="IF121" s="181"/>
      <c r="IG121" s="181"/>
      <c r="IH121" s="181"/>
    </row>
    <row r="122" spans="1:242" s="182" customFormat="1" ht="20.100000000000001" customHeight="1">
      <c r="A122" s="892" t="s">
        <v>913</v>
      </c>
      <c r="B122" s="893"/>
      <c r="C122" s="893"/>
      <c r="D122" s="1086" t="s">
        <v>521</v>
      </c>
      <c r="E122" s="1086"/>
      <c r="F122" s="1086"/>
      <c r="G122" s="1086"/>
      <c r="H122" s="1086"/>
      <c r="I122" s="1086" t="s">
        <v>914</v>
      </c>
      <c r="J122" s="1255"/>
      <c r="K122" s="181"/>
      <c r="L122" s="181"/>
      <c r="M122" s="181"/>
      <c r="N122" s="181"/>
      <c r="O122" s="181"/>
      <c r="P122" s="181"/>
      <c r="Q122" s="181"/>
      <c r="R122" s="181"/>
      <c r="S122" s="181"/>
      <c r="T122" s="181"/>
      <c r="U122" s="181"/>
      <c r="V122" s="181"/>
      <c r="W122" s="181"/>
      <c r="X122" s="181"/>
      <c r="Y122" s="181"/>
      <c r="Z122" s="181"/>
      <c r="AA122" s="181"/>
      <c r="AB122" s="181"/>
      <c r="AC122" s="181"/>
      <c r="AD122" s="181"/>
      <c r="AE122" s="181"/>
      <c r="AF122" s="181"/>
      <c r="AG122" s="181"/>
      <c r="AH122" s="181"/>
      <c r="AI122" s="181"/>
      <c r="AJ122" s="181"/>
      <c r="AK122" s="181"/>
      <c r="AL122" s="181"/>
      <c r="AM122" s="181"/>
      <c r="AN122" s="181"/>
      <c r="AO122" s="181"/>
      <c r="AP122" s="181"/>
      <c r="AQ122" s="181"/>
      <c r="AR122" s="181"/>
      <c r="AS122" s="181"/>
      <c r="AT122" s="181"/>
      <c r="AU122" s="181"/>
      <c r="AV122" s="181"/>
      <c r="AW122" s="181"/>
      <c r="AX122" s="181"/>
      <c r="AY122" s="181"/>
      <c r="AZ122" s="181"/>
      <c r="BA122" s="181"/>
      <c r="BB122" s="181"/>
      <c r="BC122" s="181"/>
      <c r="BD122" s="181"/>
      <c r="BE122" s="181"/>
      <c r="BF122" s="181"/>
      <c r="BG122" s="181"/>
      <c r="BH122" s="181"/>
      <c r="BI122" s="181"/>
      <c r="BJ122" s="181"/>
      <c r="BK122" s="181"/>
      <c r="BL122" s="181"/>
      <c r="BM122" s="181"/>
      <c r="BN122" s="181"/>
      <c r="BO122" s="181"/>
      <c r="BP122" s="181"/>
      <c r="BQ122" s="181"/>
      <c r="BR122" s="181"/>
      <c r="BS122" s="181"/>
      <c r="BT122" s="181"/>
      <c r="BU122" s="181"/>
      <c r="BV122" s="181"/>
      <c r="BW122" s="181"/>
      <c r="BX122" s="181"/>
      <c r="BY122" s="181"/>
      <c r="BZ122" s="181"/>
      <c r="CA122" s="181"/>
      <c r="CB122" s="181"/>
      <c r="CC122" s="181"/>
      <c r="CD122" s="181"/>
      <c r="CE122" s="181"/>
      <c r="CF122" s="181"/>
      <c r="CG122" s="181"/>
      <c r="CH122" s="181"/>
      <c r="CI122" s="181"/>
      <c r="CJ122" s="181"/>
      <c r="CK122" s="181"/>
      <c r="CL122" s="181"/>
      <c r="CM122" s="181"/>
      <c r="CN122" s="181"/>
      <c r="CO122" s="181"/>
      <c r="CP122" s="181"/>
      <c r="CQ122" s="181"/>
      <c r="CR122" s="181"/>
      <c r="CS122" s="181"/>
      <c r="CT122" s="181"/>
      <c r="CU122" s="181"/>
      <c r="CV122" s="181"/>
      <c r="CW122" s="181"/>
      <c r="CX122" s="181"/>
      <c r="CY122" s="181"/>
      <c r="CZ122" s="181"/>
      <c r="DA122" s="181"/>
      <c r="DB122" s="181"/>
      <c r="DC122" s="181"/>
      <c r="DD122" s="181"/>
      <c r="DE122" s="181"/>
      <c r="DF122" s="181"/>
      <c r="DG122" s="181"/>
      <c r="DH122" s="181"/>
      <c r="DI122" s="181"/>
      <c r="DJ122" s="181"/>
      <c r="DK122" s="181"/>
      <c r="DL122" s="181"/>
      <c r="DM122" s="181"/>
      <c r="DN122" s="181"/>
      <c r="DO122" s="181"/>
      <c r="DP122" s="181"/>
      <c r="DQ122" s="181"/>
      <c r="DR122" s="181"/>
      <c r="DS122" s="181"/>
      <c r="DT122" s="181"/>
      <c r="DU122" s="181"/>
      <c r="DV122" s="181"/>
      <c r="DW122" s="181"/>
      <c r="DX122" s="181"/>
      <c r="DY122" s="181"/>
      <c r="DZ122" s="181"/>
      <c r="EA122" s="181"/>
      <c r="EB122" s="181"/>
      <c r="EC122" s="181"/>
      <c r="ED122" s="181"/>
      <c r="EE122" s="181"/>
      <c r="EF122" s="181"/>
      <c r="EG122" s="181"/>
      <c r="EH122" s="181"/>
      <c r="EI122" s="181"/>
      <c r="EJ122" s="181"/>
      <c r="EK122" s="181"/>
      <c r="EL122" s="181"/>
      <c r="EM122" s="181"/>
      <c r="EN122" s="181"/>
      <c r="EO122" s="181"/>
      <c r="EP122" s="181"/>
      <c r="EQ122" s="181"/>
      <c r="ER122" s="181"/>
      <c r="ES122" s="181"/>
      <c r="ET122" s="181"/>
      <c r="EU122" s="181"/>
      <c r="EV122" s="181"/>
      <c r="EW122" s="181"/>
      <c r="EX122" s="181"/>
      <c r="EY122" s="181"/>
      <c r="EZ122" s="181"/>
      <c r="FA122" s="181"/>
      <c r="FB122" s="181"/>
      <c r="FC122" s="181"/>
      <c r="FD122" s="181"/>
      <c r="FE122" s="181"/>
      <c r="FF122" s="181"/>
      <c r="FG122" s="181"/>
      <c r="FH122" s="181"/>
      <c r="FI122" s="181"/>
      <c r="FJ122" s="181"/>
      <c r="FK122" s="181"/>
      <c r="FL122" s="181"/>
      <c r="FM122" s="181"/>
      <c r="FN122" s="181"/>
      <c r="FO122" s="181"/>
      <c r="FP122" s="181"/>
      <c r="FQ122" s="181"/>
      <c r="FR122" s="181"/>
      <c r="FS122" s="181"/>
      <c r="FT122" s="181"/>
      <c r="FU122" s="181"/>
      <c r="FV122" s="181"/>
      <c r="FW122" s="181"/>
      <c r="FX122" s="181"/>
      <c r="FY122" s="181"/>
      <c r="FZ122" s="181"/>
      <c r="GA122" s="181"/>
      <c r="GB122" s="181"/>
      <c r="GC122" s="181"/>
      <c r="GD122" s="181"/>
      <c r="GE122" s="181"/>
      <c r="GF122" s="181"/>
      <c r="GG122" s="181"/>
      <c r="GH122" s="181"/>
      <c r="GI122" s="181"/>
      <c r="GJ122" s="181"/>
      <c r="GK122" s="181"/>
      <c r="GL122" s="181"/>
      <c r="GM122" s="181"/>
      <c r="GN122" s="181"/>
      <c r="GO122" s="181"/>
      <c r="GP122" s="181"/>
      <c r="GQ122" s="181"/>
      <c r="GR122" s="181"/>
      <c r="GS122" s="181"/>
      <c r="GT122" s="181"/>
      <c r="GU122" s="181"/>
      <c r="GV122" s="181"/>
      <c r="GW122" s="181"/>
      <c r="GX122" s="181"/>
      <c r="GY122" s="181"/>
      <c r="GZ122" s="181"/>
      <c r="HA122" s="181"/>
      <c r="HB122" s="181"/>
      <c r="HC122" s="181"/>
      <c r="HD122" s="181"/>
      <c r="HE122" s="181"/>
      <c r="HF122" s="181"/>
      <c r="HG122" s="181"/>
      <c r="HH122" s="181"/>
      <c r="HI122" s="181"/>
      <c r="HJ122" s="181"/>
      <c r="HK122" s="181"/>
      <c r="HL122" s="181"/>
      <c r="HM122" s="181"/>
      <c r="HN122" s="181"/>
      <c r="HO122" s="181"/>
      <c r="HP122" s="181"/>
      <c r="HQ122" s="181"/>
      <c r="HR122" s="181"/>
      <c r="HS122" s="181"/>
      <c r="HT122" s="181"/>
      <c r="HU122" s="181"/>
      <c r="HV122" s="181"/>
      <c r="HW122" s="181"/>
      <c r="HX122" s="181"/>
      <c r="HY122" s="181"/>
      <c r="HZ122" s="181"/>
      <c r="IA122" s="181"/>
      <c r="IB122" s="181"/>
      <c r="IC122" s="181"/>
      <c r="ID122" s="181"/>
      <c r="IE122" s="181"/>
      <c r="IF122" s="181"/>
      <c r="IG122" s="181"/>
      <c r="IH122" s="181"/>
    </row>
    <row r="123" spans="1:242" s="182" customFormat="1" ht="20.100000000000001" customHeight="1">
      <c r="A123" s="1253" t="s">
        <v>823</v>
      </c>
      <c r="B123" s="1186"/>
      <c r="C123" s="1186"/>
      <c r="D123" s="1252" t="s">
        <v>915</v>
      </c>
      <c r="E123" s="1252"/>
      <c r="F123" s="1252"/>
      <c r="G123" s="1252"/>
      <c r="H123" s="1252"/>
      <c r="I123" s="1252" t="s">
        <v>916</v>
      </c>
      <c r="J123" s="1254"/>
      <c r="K123" s="181"/>
      <c r="L123" s="181"/>
      <c r="M123" s="181"/>
      <c r="N123" s="181"/>
      <c r="O123" s="181"/>
      <c r="P123" s="181"/>
      <c r="Q123" s="181"/>
      <c r="R123" s="181"/>
      <c r="S123" s="181"/>
      <c r="T123" s="181"/>
      <c r="U123" s="181"/>
      <c r="V123" s="181"/>
      <c r="W123" s="181"/>
      <c r="X123" s="181"/>
      <c r="Y123" s="181"/>
      <c r="Z123" s="181"/>
      <c r="AA123" s="181"/>
      <c r="AB123" s="181"/>
      <c r="AC123" s="181"/>
      <c r="AD123" s="181"/>
      <c r="AE123" s="181"/>
      <c r="AF123" s="181"/>
      <c r="AG123" s="181"/>
      <c r="AH123" s="181"/>
      <c r="AI123" s="181"/>
      <c r="AJ123" s="181"/>
      <c r="AK123" s="181"/>
      <c r="AL123" s="181"/>
      <c r="AM123" s="181"/>
      <c r="AN123" s="181"/>
      <c r="AO123" s="181"/>
      <c r="AP123" s="181"/>
      <c r="AQ123" s="181"/>
      <c r="AR123" s="181"/>
      <c r="AS123" s="181"/>
      <c r="AT123" s="181"/>
      <c r="AU123" s="181"/>
      <c r="AV123" s="181"/>
      <c r="AW123" s="181"/>
      <c r="AX123" s="181"/>
      <c r="AY123" s="181"/>
      <c r="AZ123" s="181"/>
      <c r="BA123" s="181"/>
      <c r="BB123" s="181"/>
      <c r="BC123" s="181"/>
      <c r="BD123" s="181"/>
      <c r="BE123" s="181"/>
      <c r="BF123" s="181"/>
      <c r="BG123" s="181"/>
      <c r="BH123" s="181"/>
      <c r="BI123" s="181"/>
      <c r="BJ123" s="181"/>
      <c r="BK123" s="181"/>
      <c r="BL123" s="181"/>
      <c r="BM123" s="181"/>
      <c r="BN123" s="181"/>
      <c r="BO123" s="181"/>
      <c r="BP123" s="181"/>
      <c r="BQ123" s="181"/>
      <c r="BR123" s="181"/>
      <c r="BS123" s="181"/>
      <c r="BT123" s="181"/>
      <c r="BU123" s="181"/>
      <c r="BV123" s="181"/>
      <c r="BW123" s="181"/>
      <c r="BX123" s="181"/>
      <c r="BY123" s="181"/>
      <c r="BZ123" s="181"/>
      <c r="CA123" s="181"/>
      <c r="CB123" s="181"/>
      <c r="CC123" s="181"/>
      <c r="CD123" s="181"/>
      <c r="CE123" s="181"/>
      <c r="CF123" s="181"/>
      <c r="CG123" s="181"/>
      <c r="CH123" s="181"/>
      <c r="CI123" s="181"/>
      <c r="CJ123" s="181"/>
      <c r="CK123" s="181"/>
      <c r="CL123" s="181"/>
      <c r="CM123" s="181"/>
      <c r="CN123" s="181"/>
      <c r="CO123" s="181"/>
      <c r="CP123" s="181"/>
      <c r="CQ123" s="181"/>
      <c r="CR123" s="181"/>
      <c r="CS123" s="181"/>
      <c r="CT123" s="181"/>
      <c r="CU123" s="181"/>
      <c r="CV123" s="181"/>
      <c r="CW123" s="181"/>
      <c r="CX123" s="181"/>
      <c r="CY123" s="181"/>
      <c r="CZ123" s="181"/>
      <c r="DA123" s="181"/>
      <c r="DB123" s="181"/>
      <c r="DC123" s="181"/>
      <c r="DD123" s="181"/>
      <c r="DE123" s="181"/>
      <c r="DF123" s="181"/>
      <c r="DG123" s="181"/>
      <c r="DH123" s="181"/>
      <c r="DI123" s="181"/>
      <c r="DJ123" s="181"/>
      <c r="DK123" s="181"/>
      <c r="DL123" s="181"/>
      <c r="DM123" s="181"/>
      <c r="DN123" s="181"/>
      <c r="DO123" s="181"/>
      <c r="DP123" s="181"/>
      <c r="DQ123" s="181"/>
      <c r="DR123" s="181"/>
      <c r="DS123" s="181"/>
      <c r="DT123" s="181"/>
      <c r="DU123" s="181"/>
      <c r="DV123" s="181"/>
      <c r="DW123" s="181"/>
      <c r="DX123" s="181"/>
      <c r="DY123" s="181"/>
      <c r="DZ123" s="181"/>
      <c r="EA123" s="181"/>
      <c r="EB123" s="181"/>
      <c r="EC123" s="181"/>
      <c r="ED123" s="181"/>
      <c r="EE123" s="181"/>
      <c r="EF123" s="181"/>
      <c r="EG123" s="181"/>
      <c r="EH123" s="181"/>
      <c r="EI123" s="181"/>
      <c r="EJ123" s="181"/>
      <c r="EK123" s="181"/>
      <c r="EL123" s="181"/>
      <c r="EM123" s="181"/>
      <c r="EN123" s="181"/>
      <c r="EO123" s="181"/>
      <c r="EP123" s="181"/>
      <c r="EQ123" s="181"/>
      <c r="ER123" s="181"/>
      <c r="ES123" s="181"/>
      <c r="ET123" s="181"/>
      <c r="EU123" s="181"/>
      <c r="EV123" s="181"/>
      <c r="EW123" s="181"/>
      <c r="EX123" s="181"/>
      <c r="EY123" s="181"/>
      <c r="EZ123" s="181"/>
      <c r="FA123" s="181"/>
      <c r="FB123" s="181"/>
      <c r="FC123" s="181"/>
      <c r="FD123" s="181"/>
      <c r="FE123" s="181"/>
      <c r="FF123" s="181"/>
      <c r="FG123" s="181"/>
      <c r="FH123" s="181"/>
      <c r="FI123" s="181"/>
      <c r="FJ123" s="181"/>
      <c r="FK123" s="181"/>
      <c r="FL123" s="181"/>
      <c r="FM123" s="181"/>
      <c r="FN123" s="181"/>
      <c r="FO123" s="181"/>
      <c r="FP123" s="181"/>
      <c r="FQ123" s="181"/>
      <c r="FR123" s="181"/>
      <c r="FS123" s="181"/>
      <c r="FT123" s="181"/>
      <c r="FU123" s="181"/>
      <c r="FV123" s="181"/>
      <c r="FW123" s="181"/>
      <c r="FX123" s="181"/>
      <c r="FY123" s="181"/>
      <c r="FZ123" s="181"/>
      <c r="GA123" s="181"/>
      <c r="GB123" s="181"/>
      <c r="GC123" s="181"/>
      <c r="GD123" s="181"/>
      <c r="GE123" s="181"/>
      <c r="GF123" s="181"/>
      <c r="GG123" s="181"/>
      <c r="GH123" s="181"/>
      <c r="GI123" s="181"/>
      <c r="GJ123" s="181"/>
      <c r="GK123" s="181"/>
      <c r="GL123" s="181"/>
      <c r="GM123" s="181"/>
      <c r="GN123" s="181"/>
      <c r="GO123" s="181"/>
      <c r="GP123" s="181"/>
      <c r="GQ123" s="181"/>
      <c r="GR123" s="181"/>
      <c r="GS123" s="181"/>
      <c r="GT123" s="181"/>
      <c r="GU123" s="181"/>
      <c r="GV123" s="181"/>
      <c r="GW123" s="181"/>
      <c r="GX123" s="181"/>
      <c r="GY123" s="181"/>
      <c r="GZ123" s="181"/>
      <c r="HA123" s="181"/>
      <c r="HB123" s="181"/>
      <c r="HC123" s="181"/>
      <c r="HD123" s="181"/>
      <c r="HE123" s="181"/>
      <c r="HF123" s="181"/>
      <c r="HG123" s="181"/>
      <c r="HH123" s="181"/>
      <c r="HI123" s="181"/>
      <c r="HJ123" s="181"/>
      <c r="HK123" s="181"/>
      <c r="HL123" s="181"/>
      <c r="HM123" s="181"/>
      <c r="HN123" s="181"/>
      <c r="HO123" s="181"/>
      <c r="HP123" s="181"/>
      <c r="HQ123" s="181"/>
      <c r="HR123" s="181"/>
      <c r="HS123" s="181"/>
      <c r="HT123" s="181"/>
      <c r="HU123" s="181"/>
      <c r="HV123" s="181"/>
      <c r="HW123" s="181"/>
      <c r="HX123" s="181"/>
      <c r="HY123" s="181"/>
      <c r="HZ123" s="181"/>
      <c r="IA123" s="181"/>
      <c r="IB123" s="181"/>
      <c r="IC123" s="181"/>
      <c r="ID123" s="181"/>
      <c r="IE123" s="181"/>
      <c r="IF123" s="181"/>
      <c r="IG123" s="181"/>
      <c r="IH123" s="181"/>
    </row>
    <row r="124" spans="1:242" s="182" customFormat="1" ht="16.5" customHeight="1">
      <c r="A124" s="209"/>
      <c r="B124" s="209"/>
      <c r="C124" s="209"/>
      <c r="D124" s="209"/>
      <c r="E124" s="14"/>
      <c r="F124" s="14"/>
      <c r="G124" s="14"/>
      <c r="H124" s="14"/>
      <c r="I124" s="14"/>
      <c r="J124" s="14"/>
      <c r="K124" s="181"/>
      <c r="L124" s="181"/>
      <c r="M124" s="181"/>
      <c r="N124" s="181"/>
      <c r="O124" s="181"/>
      <c r="P124" s="181"/>
      <c r="Q124" s="181"/>
      <c r="R124" s="181"/>
      <c r="S124" s="181"/>
      <c r="T124" s="181"/>
      <c r="U124" s="181"/>
      <c r="V124" s="181"/>
      <c r="W124" s="181"/>
      <c r="X124" s="181"/>
      <c r="Y124" s="181"/>
      <c r="Z124" s="181"/>
      <c r="AA124" s="181"/>
      <c r="AB124" s="181"/>
      <c r="AC124" s="181"/>
      <c r="AD124" s="181"/>
      <c r="AE124" s="181"/>
      <c r="AF124" s="181"/>
      <c r="AG124" s="181"/>
      <c r="AH124" s="181"/>
      <c r="AI124" s="181"/>
      <c r="AJ124" s="181"/>
      <c r="AK124" s="181"/>
      <c r="AL124" s="181"/>
      <c r="AM124" s="181"/>
      <c r="AN124" s="181"/>
      <c r="AO124" s="181"/>
      <c r="AP124" s="181"/>
      <c r="AQ124" s="181"/>
      <c r="AR124" s="181"/>
      <c r="AS124" s="181"/>
      <c r="AT124" s="181"/>
      <c r="AU124" s="181"/>
      <c r="AV124" s="181"/>
      <c r="AW124" s="181"/>
      <c r="AX124" s="181"/>
      <c r="AY124" s="181"/>
      <c r="AZ124" s="181"/>
      <c r="BA124" s="181"/>
      <c r="BB124" s="181"/>
      <c r="BC124" s="181"/>
      <c r="BD124" s="181"/>
      <c r="BE124" s="181"/>
      <c r="BF124" s="181"/>
      <c r="BG124" s="181"/>
      <c r="BH124" s="181"/>
      <c r="BI124" s="181"/>
      <c r="BJ124" s="181"/>
      <c r="BK124" s="181"/>
      <c r="BL124" s="181"/>
      <c r="BM124" s="181"/>
      <c r="BN124" s="181"/>
      <c r="BO124" s="181"/>
      <c r="BP124" s="181"/>
      <c r="BQ124" s="181"/>
      <c r="BR124" s="181"/>
      <c r="BS124" s="181"/>
      <c r="BT124" s="181"/>
      <c r="BU124" s="181"/>
      <c r="BV124" s="181"/>
      <c r="BW124" s="181"/>
      <c r="BX124" s="181"/>
      <c r="BY124" s="181"/>
      <c r="BZ124" s="181"/>
      <c r="CA124" s="181"/>
      <c r="CB124" s="181"/>
      <c r="CC124" s="181"/>
      <c r="CD124" s="181"/>
      <c r="CE124" s="181"/>
      <c r="CF124" s="181"/>
      <c r="CG124" s="181"/>
      <c r="CH124" s="181"/>
      <c r="CI124" s="181"/>
      <c r="CJ124" s="181"/>
      <c r="CK124" s="181"/>
      <c r="CL124" s="181"/>
      <c r="CM124" s="181"/>
      <c r="CN124" s="181"/>
      <c r="CO124" s="181"/>
      <c r="CP124" s="181"/>
      <c r="CQ124" s="181"/>
      <c r="CR124" s="181"/>
      <c r="CS124" s="181"/>
      <c r="CT124" s="181"/>
      <c r="CU124" s="181"/>
      <c r="CV124" s="181"/>
      <c r="CW124" s="181"/>
      <c r="CX124" s="181"/>
      <c r="CY124" s="181"/>
      <c r="CZ124" s="181"/>
      <c r="DA124" s="181"/>
      <c r="DB124" s="181"/>
      <c r="DC124" s="181"/>
      <c r="DD124" s="181"/>
      <c r="DE124" s="181"/>
      <c r="DF124" s="181"/>
      <c r="DG124" s="181"/>
      <c r="DH124" s="181"/>
      <c r="DI124" s="181"/>
      <c r="DJ124" s="181"/>
      <c r="DK124" s="181"/>
      <c r="DL124" s="181"/>
      <c r="DM124" s="181"/>
      <c r="DN124" s="181"/>
      <c r="DO124" s="181"/>
      <c r="DP124" s="181"/>
      <c r="DQ124" s="181"/>
      <c r="DR124" s="181"/>
      <c r="DS124" s="181"/>
      <c r="DT124" s="181"/>
      <c r="DU124" s="181"/>
      <c r="DV124" s="181"/>
      <c r="DW124" s="181"/>
      <c r="DX124" s="181"/>
      <c r="DY124" s="181"/>
      <c r="DZ124" s="181"/>
      <c r="EA124" s="181"/>
      <c r="EB124" s="181"/>
      <c r="EC124" s="181"/>
      <c r="ED124" s="181"/>
      <c r="EE124" s="181"/>
      <c r="EF124" s="181"/>
      <c r="EG124" s="181"/>
      <c r="EH124" s="181"/>
      <c r="EI124" s="181"/>
      <c r="EJ124" s="181"/>
      <c r="EK124" s="181"/>
      <c r="EL124" s="181"/>
      <c r="EM124" s="181"/>
      <c r="EN124" s="181"/>
      <c r="EO124" s="181"/>
      <c r="EP124" s="181"/>
      <c r="EQ124" s="181"/>
      <c r="ER124" s="181"/>
      <c r="ES124" s="181"/>
      <c r="ET124" s="181"/>
      <c r="EU124" s="181"/>
      <c r="EV124" s="181"/>
      <c r="EW124" s="181"/>
      <c r="EX124" s="181"/>
      <c r="EY124" s="181"/>
      <c r="EZ124" s="181"/>
      <c r="FA124" s="181"/>
      <c r="FB124" s="181"/>
      <c r="FC124" s="181"/>
      <c r="FD124" s="181"/>
      <c r="FE124" s="181"/>
      <c r="FF124" s="181"/>
      <c r="FG124" s="181"/>
      <c r="FH124" s="181"/>
      <c r="FI124" s="181"/>
      <c r="FJ124" s="181"/>
      <c r="FK124" s="181"/>
      <c r="FL124" s="181"/>
      <c r="FM124" s="181"/>
      <c r="FN124" s="181"/>
      <c r="FO124" s="181"/>
      <c r="FP124" s="181"/>
      <c r="FQ124" s="181"/>
      <c r="FR124" s="181"/>
      <c r="FS124" s="181"/>
      <c r="FT124" s="181"/>
      <c r="FU124" s="181"/>
      <c r="FV124" s="181"/>
      <c r="FW124" s="181"/>
      <c r="FX124" s="181"/>
      <c r="FY124" s="181"/>
      <c r="FZ124" s="181"/>
      <c r="GA124" s="181"/>
      <c r="GB124" s="181"/>
      <c r="GC124" s="181"/>
      <c r="GD124" s="181"/>
      <c r="GE124" s="181"/>
      <c r="GF124" s="181"/>
      <c r="GG124" s="181"/>
      <c r="GH124" s="181"/>
      <c r="GI124" s="181"/>
      <c r="GJ124" s="181"/>
      <c r="GK124" s="181"/>
      <c r="GL124" s="181"/>
      <c r="GM124" s="181"/>
      <c r="GN124" s="181"/>
      <c r="GO124" s="181"/>
      <c r="GP124" s="181"/>
      <c r="GQ124" s="181"/>
      <c r="GR124" s="181"/>
      <c r="GS124" s="181"/>
      <c r="GT124" s="181"/>
      <c r="GU124" s="181"/>
      <c r="GV124" s="181"/>
      <c r="GW124" s="181"/>
      <c r="GX124" s="181"/>
      <c r="GY124" s="181"/>
      <c r="GZ124" s="181"/>
      <c r="HA124" s="181"/>
      <c r="HB124" s="181"/>
      <c r="HC124" s="181"/>
      <c r="HD124" s="181"/>
      <c r="HE124" s="181"/>
      <c r="HF124" s="181"/>
      <c r="HG124" s="181"/>
      <c r="HH124" s="181"/>
      <c r="HI124" s="181"/>
      <c r="HJ124" s="181"/>
      <c r="HK124" s="181"/>
      <c r="HL124" s="181"/>
      <c r="HM124" s="181"/>
      <c r="HN124" s="181"/>
      <c r="HO124" s="181"/>
      <c r="HP124" s="181"/>
      <c r="HQ124" s="181"/>
      <c r="HR124" s="181"/>
      <c r="HS124" s="181"/>
      <c r="HT124" s="181"/>
      <c r="HU124" s="181"/>
      <c r="HV124" s="181"/>
      <c r="HW124" s="181"/>
      <c r="HX124" s="181"/>
      <c r="HY124" s="181"/>
      <c r="HZ124" s="181"/>
      <c r="IA124" s="181"/>
      <c r="IB124" s="181"/>
      <c r="IC124" s="181"/>
      <c r="ID124" s="181"/>
      <c r="IE124" s="181"/>
      <c r="IF124" s="181"/>
      <c r="IG124" s="181"/>
      <c r="IH124" s="181"/>
    </row>
    <row r="125" spans="1:242" s="182" customFormat="1" ht="71.25" customHeight="1">
      <c r="A125" s="869" t="s">
        <v>1800</v>
      </c>
      <c r="B125" s="869"/>
      <c r="C125" s="869"/>
      <c r="D125" s="869"/>
      <c r="E125" s="869"/>
      <c r="F125" s="869"/>
      <c r="G125" s="869"/>
      <c r="H125" s="869"/>
      <c r="I125" s="869"/>
      <c r="J125" s="869"/>
      <c r="K125" s="181"/>
      <c r="L125" s="181"/>
      <c r="M125" s="181"/>
      <c r="N125" s="181"/>
      <c r="O125" s="181"/>
      <c r="P125" s="181"/>
      <c r="Q125" s="181"/>
      <c r="R125" s="181"/>
      <c r="S125" s="181"/>
      <c r="T125" s="181"/>
      <c r="U125" s="181"/>
      <c r="V125" s="181"/>
      <c r="W125" s="181"/>
      <c r="X125" s="181"/>
      <c r="Y125" s="181"/>
      <c r="Z125" s="181"/>
      <c r="AA125" s="181"/>
      <c r="AB125" s="181"/>
      <c r="AC125" s="181"/>
      <c r="AD125" s="181"/>
      <c r="AE125" s="181"/>
      <c r="AF125" s="181"/>
      <c r="AG125" s="181"/>
      <c r="AH125" s="181"/>
      <c r="AI125" s="181"/>
      <c r="AJ125" s="181"/>
      <c r="AK125" s="181"/>
      <c r="AL125" s="181"/>
      <c r="AM125" s="181"/>
      <c r="AN125" s="181"/>
      <c r="AO125" s="181"/>
      <c r="AP125" s="181"/>
      <c r="AQ125" s="181"/>
      <c r="AR125" s="181"/>
      <c r="AS125" s="181"/>
      <c r="AT125" s="181"/>
      <c r="AU125" s="181"/>
      <c r="AV125" s="181"/>
      <c r="AW125" s="181"/>
      <c r="AX125" s="181"/>
      <c r="AY125" s="181"/>
      <c r="AZ125" s="181"/>
      <c r="BA125" s="181"/>
      <c r="BB125" s="181"/>
      <c r="BC125" s="181"/>
      <c r="BD125" s="181"/>
      <c r="BE125" s="181"/>
      <c r="BF125" s="181"/>
      <c r="BG125" s="181"/>
      <c r="BH125" s="181"/>
      <c r="BI125" s="181"/>
      <c r="BJ125" s="181"/>
      <c r="BK125" s="181"/>
      <c r="BL125" s="181"/>
      <c r="BM125" s="181"/>
      <c r="BN125" s="181"/>
      <c r="BO125" s="181"/>
      <c r="BP125" s="181"/>
      <c r="BQ125" s="181"/>
      <c r="BR125" s="181"/>
      <c r="BS125" s="181"/>
      <c r="BT125" s="181"/>
      <c r="BU125" s="181"/>
      <c r="BV125" s="181"/>
      <c r="BW125" s="181"/>
      <c r="BX125" s="181"/>
      <c r="BY125" s="181"/>
      <c r="BZ125" s="181"/>
      <c r="CA125" s="181"/>
      <c r="CB125" s="181"/>
      <c r="CC125" s="181"/>
      <c r="CD125" s="181"/>
      <c r="CE125" s="181"/>
      <c r="CF125" s="181"/>
      <c r="CG125" s="181"/>
      <c r="CH125" s="181"/>
      <c r="CI125" s="181"/>
      <c r="CJ125" s="181"/>
      <c r="CK125" s="181"/>
      <c r="CL125" s="181"/>
      <c r="CM125" s="181"/>
      <c r="CN125" s="181"/>
      <c r="CO125" s="181"/>
      <c r="CP125" s="181"/>
      <c r="CQ125" s="181"/>
      <c r="CR125" s="181"/>
      <c r="CS125" s="181"/>
      <c r="CT125" s="181"/>
      <c r="CU125" s="181"/>
      <c r="CV125" s="181"/>
      <c r="CW125" s="181"/>
      <c r="CX125" s="181"/>
      <c r="CY125" s="181"/>
      <c r="CZ125" s="181"/>
      <c r="DA125" s="181"/>
      <c r="DB125" s="181"/>
      <c r="DC125" s="181"/>
      <c r="DD125" s="181"/>
      <c r="DE125" s="181"/>
      <c r="DF125" s="181"/>
      <c r="DG125" s="181"/>
      <c r="DH125" s="181"/>
      <c r="DI125" s="181"/>
      <c r="DJ125" s="181"/>
      <c r="DK125" s="181"/>
      <c r="DL125" s="181"/>
      <c r="DM125" s="181"/>
      <c r="DN125" s="181"/>
      <c r="DO125" s="181"/>
      <c r="DP125" s="181"/>
      <c r="DQ125" s="181"/>
      <c r="DR125" s="181"/>
      <c r="DS125" s="181"/>
      <c r="DT125" s="181"/>
      <c r="DU125" s="181"/>
      <c r="DV125" s="181"/>
      <c r="DW125" s="181"/>
      <c r="DX125" s="181"/>
      <c r="DY125" s="181"/>
      <c r="DZ125" s="181"/>
      <c r="EA125" s="181"/>
      <c r="EB125" s="181"/>
      <c r="EC125" s="181"/>
      <c r="ED125" s="181"/>
      <c r="EE125" s="181"/>
      <c r="EF125" s="181"/>
      <c r="EG125" s="181"/>
      <c r="EH125" s="181"/>
      <c r="EI125" s="181"/>
      <c r="EJ125" s="181"/>
      <c r="EK125" s="181"/>
      <c r="EL125" s="181"/>
      <c r="EM125" s="181"/>
      <c r="EN125" s="181"/>
      <c r="EO125" s="181"/>
      <c r="EP125" s="181"/>
      <c r="EQ125" s="181"/>
      <c r="ER125" s="181"/>
      <c r="ES125" s="181"/>
      <c r="ET125" s="181"/>
      <c r="EU125" s="181"/>
      <c r="EV125" s="181"/>
      <c r="EW125" s="181"/>
      <c r="EX125" s="181"/>
      <c r="EY125" s="181"/>
      <c r="EZ125" s="181"/>
      <c r="FA125" s="181"/>
      <c r="FB125" s="181"/>
      <c r="FC125" s="181"/>
      <c r="FD125" s="181"/>
      <c r="FE125" s="181"/>
      <c r="FF125" s="181"/>
      <c r="FG125" s="181"/>
      <c r="FH125" s="181"/>
      <c r="FI125" s="181"/>
      <c r="FJ125" s="181"/>
      <c r="FK125" s="181"/>
      <c r="FL125" s="181"/>
      <c r="FM125" s="181"/>
      <c r="FN125" s="181"/>
      <c r="FO125" s="181"/>
      <c r="FP125" s="181"/>
      <c r="FQ125" s="181"/>
      <c r="FR125" s="181"/>
      <c r="FS125" s="181"/>
      <c r="FT125" s="181"/>
      <c r="FU125" s="181"/>
      <c r="FV125" s="181"/>
      <c r="FW125" s="181"/>
      <c r="FX125" s="181"/>
      <c r="FY125" s="181"/>
      <c r="FZ125" s="181"/>
      <c r="GA125" s="181"/>
      <c r="GB125" s="181"/>
      <c r="GC125" s="181"/>
      <c r="GD125" s="181"/>
      <c r="GE125" s="181"/>
      <c r="GF125" s="181"/>
      <c r="GG125" s="181"/>
      <c r="GH125" s="181"/>
      <c r="GI125" s="181"/>
      <c r="GJ125" s="181"/>
      <c r="GK125" s="181"/>
      <c r="GL125" s="181"/>
      <c r="GM125" s="181"/>
      <c r="GN125" s="181"/>
      <c r="GO125" s="181"/>
      <c r="GP125" s="181"/>
      <c r="GQ125" s="181"/>
      <c r="GR125" s="181"/>
      <c r="GS125" s="181"/>
      <c r="GT125" s="181"/>
      <c r="GU125" s="181"/>
      <c r="GV125" s="181"/>
      <c r="GW125" s="181"/>
      <c r="GX125" s="181"/>
      <c r="GY125" s="181"/>
      <c r="GZ125" s="181"/>
      <c r="HA125" s="181"/>
      <c r="HB125" s="181"/>
      <c r="HC125" s="181"/>
      <c r="HD125" s="181"/>
      <c r="HE125" s="181"/>
      <c r="HF125" s="181"/>
      <c r="HG125" s="181"/>
      <c r="HH125" s="181"/>
      <c r="HI125" s="181"/>
      <c r="HJ125" s="181"/>
      <c r="HK125" s="181"/>
      <c r="HL125" s="181"/>
      <c r="HM125" s="181"/>
      <c r="HN125" s="181"/>
      <c r="HO125" s="181"/>
      <c r="HP125" s="181"/>
      <c r="HQ125" s="181"/>
      <c r="HR125" s="181"/>
      <c r="HS125" s="181"/>
      <c r="HT125" s="181"/>
      <c r="HU125" s="181"/>
      <c r="HV125" s="181"/>
      <c r="HW125" s="181"/>
      <c r="HX125" s="181"/>
      <c r="HY125" s="181"/>
      <c r="HZ125" s="181"/>
      <c r="IA125" s="181"/>
      <c r="IB125" s="181"/>
      <c r="IC125" s="181"/>
      <c r="ID125" s="181"/>
      <c r="IE125" s="181"/>
      <c r="IF125" s="181"/>
      <c r="IG125" s="181"/>
      <c r="IH125" s="181"/>
    </row>
    <row r="126" spans="1:242" s="182" customFormat="1" ht="16.5" customHeight="1">
      <c r="A126" s="209"/>
      <c r="B126" s="209"/>
      <c r="C126" s="209"/>
      <c r="D126" s="209"/>
      <c r="E126" s="14"/>
      <c r="F126" s="14"/>
      <c r="G126" s="14"/>
      <c r="H126" s="14"/>
      <c r="I126" s="14"/>
      <c r="J126" s="14"/>
      <c r="K126" s="181"/>
      <c r="L126" s="181"/>
      <c r="M126" s="181"/>
      <c r="N126" s="181"/>
      <c r="O126" s="181"/>
      <c r="P126" s="181"/>
      <c r="Q126" s="181"/>
      <c r="R126" s="181"/>
      <c r="S126" s="181"/>
      <c r="T126" s="181"/>
      <c r="U126" s="181"/>
      <c r="V126" s="181"/>
      <c r="W126" s="181"/>
      <c r="X126" s="181"/>
      <c r="Y126" s="181"/>
      <c r="Z126" s="181"/>
      <c r="AA126" s="181"/>
      <c r="AB126" s="181"/>
      <c r="AC126" s="181"/>
      <c r="AD126" s="181"/>
      <c r="AE126" s="181"/>
      <c r="AF126" s="181"/>
      <c r="AG126" s="181"/>
      <c r="AH126" s="181"/>
      <c r="AI126" s="181"/>
      <c r="AJ126" s="181"/>
      <c r="AK126" s="181"/>
      <c r="AL126" s="181"/>
      <c r="AM126" s="181"/>
      <c r="AN126" s="181"/>
      <c r="AO126" s="181"/>
      <c r="AP126" s="181"/>
      <c r="AQ126" s="181"/>
      <c r="AR126" s="181"/>
      <c r="AS126" s="181"/>
      <c r="AT126" s="181"/>
      <c r="AU126" s="181"/>
      <c r="AV126" s="181"/>
      <c r="AW126" s="181"/>
      <c r="AX126" s="181"/>
      <c r="AY126" s="181"/>
      <c r="AZ126" s="181"/>
      <c r="BA126" s="181"/>
      <c r="BB126" s="181"/>
      <c r="BC126" s="181"/>
      <c r="BD126" s="181"/>
      <c r="BE126" s="181"/>
      <c r="BF126" s="181"/>
      <c r="BG126" s="181"/>
      <c r="BH126" s="181"/>
      <c r="BI126" s="181"/>
      <c r="BJ126" s="181"/>
      <c r="BK126" s="181"/>
      <c r="BL126" s="181"/>
      <c r="BM126" s="181"/>
      <c r="BN126" s="181"/>
      <c r="BO126" s="181"/>
      <c r="BP126" s="181"/>
      <c r="BQ126" s="181"/>
      <c r="BR126" s="181"/>
      <c r="BS126" s="181"/>
      <c r="BT126" s="181"/>
      <c r="BU126" s="181"/>
      <c r="BV126" s="181"/>
      <c r="BW126" s="181"/>
      <c r="BX126" s="181"/>
      <c r="BY126" s="181"/>
      <c r="BZ126" s="181"/>
      <c r="CA126" s="181"/>
      <c r="CB126" s="181"/>
      <c r="CC126" s="181"/>
      <c r="CD126" s="181"/>
      <c r="CE126" s="181"/>
      <c r="CF126" s="181"/>
      <c r="CG126" s="181"/>
      <c r="CH126" s="181"/>
      <c r="CI126" s="181"/>
      <c r="CJ126" s="181"/>
      <c r="CK126" s="181"/>
      <c r="CL126" s="181"/>
      <c r="CM126" s="181"/>
      <c r="CN126" s="181"/>
      <c r="CO126" s="181"/>
      <c r="CP126" s="181"/>
      <c r="CQ126" s="181"/>
      <c r="CR126" s="181"/>
      <c r="CS126" s="181"/>
      <c r="CT126" s="181"/>
      <c r="CU126" s="181"/>
      <c r="CV126" s="181"/>
      <c r="CW126" s="181"/>
      <c r="CX126" s="181"/>
      <c r="CY126" s="181"/>
      <c r="CZ126" s="181"/>
      <c r="DA126" s="181"/>
      <c r="DB126" s="181"/>
      <c r="DC126" s="181"/>
      <c r="DD126" s="181"/>
      <c r="DE126" s="181"/>
      <c r="DF126" s="181"/>
      <c r="DG126" s="181"/>
      <c r="DH126" s="181"/>
      <c r="DI126" s="181"/>
      <c r="DJ126" s="181"/>
      <c r="DK126" s="181"/>
      <c r="DL126" s="181"/>
      <c r="DM126" s="181"/>
      <c r="DN126" s="181"/>
      <c r="DO126" s="181"/>
      <c r="DP126" s="181"/>
      <c r="DQ126" s="181"/>
      <c r="DR126" s="181"/>
      <c r="DS126" s="181"/>
      <c r="DT126" s="181"/>
      <c r="DU126" s="181"/>
      <c r="DV126" s="181"/>
      <c r="DW126" s="181"/>
      <c r="DX126" s="181"/>
      <c r="DY126" s="181"/>
      <c r="DZ126" s="181"/>
      <c r="EA126" s="181"/>
      <c r="EB126" s="181"/>
      <c r="EC126" s="181"/>
      <c r="ED126" s="181"/>
      <c r="EE126" s="181"/>
      <c r="EF126" s="181"/>
      <c r="EG126" s="181"/>
      <c r="EH126" s="181"/>
      <c r="EI126" s="181"/>
      <c r="EJ126" s="181"/>
      <c r="EK126" s="181"/>
      <c r="EL126" s="181"/>
      <c r="EM126" s="181"/>
      <c r="EN126" s="181"/>
      <c r="EO126" s="181"/>
      <c r="EP126" s="181"/>
      <c r="EQ126" s="181"/>
      <c r="ER126" s="181"/>
      <c r="ES126" s="181"/>
      <c r="ET126" s="181"/>
      <c r="EU126" s="181"/>
      <c r="EV126" s="181"/>
      <c r="EW126" s="181"/>
      <c r="EX126" s="181"/>
      <c r="EY126" s="181"/>
      <c r="EZ126" s="181"/>
      <c r="FA126" s="181"/>
      <c r="FB126" s="181"/>
      <c r="FC126" s="181"/>
      <c r="FD126" s="181"/>
      <c r="FE126" s="181"/>
      <c r="FF126" s="181"/>
      <c r="FG126" s="181"/>
      <c r="FH126" s="181"/>
      <c r="FI126" s="181"/>
      <c r="FJ126" s="181"/>
      <c r="FK126" s="181"/>
      <c r="FL126" s="181"/>
      <c r="FM126" s="181"/>
      <c r="FN126" s="181"/>
      <c r="FO126" s="181"/>
      <c r="FP126" s="181"/>
      <c r="FQ126" s="181"/>
      <c r="FR126" s="181"/>
      <c r="FS126" s="181"/>
      <c r="FT126" s="181"/>
      <c r="FU126" s="181"/>
      <c r="FV126" s="181"/>
      <c r="FW126" s="181"/>
      <c r="FX126" s="181"/>
      <c r="FY126" s="181"/>
      <c r="FZ126" s="181"/>
      <c r="GA126" s="181"/>
      <c r="GB126" s="181"/>
      <c r="GC126" s="181"/>
      <c r="GD126" s="181"/>
      <c r="GE126" s="181"/>
      <c r="GF126" s="181"/>
      <c r="GG126" s="181"/>
      <c r="GH126" s="181"/>
      <c r="GI126" s="181"/>
      <c r="GJ126" s="181"/>
      <c r="GK126" s="181"/>
      <c r="GL126" s="181"/>
      <c r="GM126" s="181"/>
      <c r="GN126" s="181"/>
      <c r="GO126" s="181"/>
      <c r="GP126" s="181"/>
      <c r="GQ126" s="181"/>
      <c r="GR126" s="181"/>
      <c r="GS126" s="181"/>
      <c r="GT126" s="181"/>
      <c r="GU126" s="181"/>
      <c r="GV126" s="181"/>
      <c r="GW126" s="181"/>
      <c r="GX126" s="181"/>
      <c r="GY126" s="181"/>
      <c r="GZ126" s="181"/>
      <c r="HA126" s="181"/>
      <c r="HB126" s="181"/>
      <c r="HC126" s="181"/>
      <c r="HD126" s="181"/>
      <c r="HE126" s="181"/>
      <c r="HF126" s="181"/>
      <c r="HG126" s="181"/>
      <c r="HH126" s="181"/>
      <c r="HI126" s="181"/>
      <c r="HJ126" s="181"/>
      <c r="HK126" s="181"/>
      <c r="HL126" s="181"/>
      <c r="HM126" s="181"/>
      <c r="HN126" s="181"/>
      <c r="HO126" s="181"/>
      <c r="HP126" s="181"/>
      <c r="HQ126" s="181"/>
      <c r="HR126" s="181"/>
      <c r="HS126" s="181"/>
      <c r="HT126" s="181"/>
      <c r="HU126" s="181"/>
      <c r="HV126" s="181"/>
      <c r="HW126" s="181"/>
      <c r="HX126" s="181"/>
      <c r="HY126" s="181"/>
      <c r="HZ126" s="181"/>
      <c r="IA126" s="181"/>
      <c r="IB126" s="181"/>
      <c r="IC126" s="181"/>
      <c r="ID126" s="181"/>
      <c r="IE126" s="181"/>
      <c r="IF126" s="181"/>
      <c r="IG126" s="181"/>
      <c r="IH126" s="181"/>
    </row>
    <row r="127" spans="1:242" s="182" customFormat="1" ht="16.5" customHeight="1">
      <c r="A127" s="135" t="s">
        <v>847</v>
      </c>
      <c r="B127" s="135"/>
      <c r="C127" s="135"/>
      <c r="D127" s="135"/>
      <c r="E127" s="14"/>
      <c r="F127" s="14"/>
      <c r="G127" s="14"/>
      <c r="H127" s="14"/>
      <c r="I127" s="14"/>
      <c r="J127" s="14"/>
      <c r="K127" s="181"/>
      <c r="L127" s="181"/>
      <c r="M127" s="181"/>
      <c r="N127" s="181"/>
      <c r="O127" s="181"/>
      <c r="P127" s="181"/>
      <c r="Q127" s="181"/>
      <c r="R127" s="181"/>
      <c r="S127" s="181"/>
      <c r="T127" s="181"/>
      <c r="U127" s="181"/>
      <c r="V127" s="181"/>
      <c r="W127" s="181"/>
      <c r="X127" s="181"/>
      <c r="Y127" s="181"/>
      <c r="Z127" s="181"/>
      <c r="AA127" s="181"/>
      <c r="AB127" s="181"/>
      <c r="AC127" s="181"/>
      <c r="AD127" s="181"/>
      <c r="AE127" s="181"/>
      <c r="AF127" s="181"/>
      <c r="AG127" s="181"/>
      <c r="AH127" s="181"/>
      <c r="AI127" s="181"/>
      <c r="AJ127" s="181"/>
      <c r="AK127" s="181"/>
      <c r="AL127" s="181"/>
      <c r="AM127" s="181"/>
      <c r="AN127" s="181"/>
      <c r="AO127" s="181"/>
      <c r="AP127" s="181"/>
      <c r="AQ127" s="181"/>
      <c r="AR127" s="181"/>
      <c r="AS127" s="181"/>
      <c r="AT127" s="181"/>
      <c r="AU127" s="181"/>
      <c r="AV127" s="181"/>
      <c r="AW127" s="181"/>
      <c r="AX127" s="181"/>
      <c r="AY127" s="181"/>
      <c r="AZ127" s="181"/>
      <c r="BA127" s="181"/>
      <c r="BB127" s="181"/>
      <c r="BC127" s="181"/>
      <c r="BD127" s="181"/>
      <c r="BE127" s="181"/>
      <c r="BF127" s="181"/>
      <c r="BG127" s="181"/>
      <c r="BH127" s="181"/>
      <c r="BI127" s="181"/>
      <c r="BJ127" s="181"/>
      <c r="BK127" s="181"/>
      <c r="BL127" s="181"/>
      <c r="BM127" s="181"/>
      <c r="BN127" s="181"/>
      <c r="BO127" s="181"/>
      <c r="BP127" s="181"/>
      <c r="BQ127" s="181"/>
      <c r="BR127" s="181"/>
      <c r="BS127" s="181"/>
      <c r="BT127" s="181"/>
      <c r="BU127" s="181"/>
      <c r="BV127" s="181"/>
      <c r="BW127" s="181"/>
      <c r="BX127" s="181"/>
      <c r="BY127" s="181"/>
      <c r="BZ127" s="181"/>
      <c r="CA127" s="181"/>
      <c r="CB127" s="181"/>
      <c r="CC127" s="181"/>
      <c r="CD127" s="181"/>
      <c r="CE127" s="181"/>
      <c r="CF127" s="181"/>
      <c r="CG127" s="181"/>
      <c r="CH127" s="181"/>
      <c r="CI127" s="181"/>
      <c r="CJ127" s="181"/>
      <c r="CK127" s="181"/>
      <c r="CL127" s="181"/>
      <c r="CM127" s="181"/>
      <c r="CN127" s="181"/>
      <c r="CO127" s="181"/>
      <c r="CP127" s="181"/>
      <c r="CQ127" s="181"/>
      <c r="CR127" s="181"/>
      <c r="CS127" s="181"/>
      <c r="CT127" s="181"/>
      <c r="CU127" s="181"/>
      <c r="CV127" s="181"/>
      <c r="CW127" s="181"/>
      <c r="CX127" s="181"/>
      <c r="CY127" s="181"/>
      <c r="CZ127" s="181"/>
      <c r="DA127" s="181"/>
      <c r="DB127" s="181"/>
      <c r="DC127" s="181"/>
      <c r="DD127" s="181"/>
      <c r="DE127" s="181"/>
      <c r="DF127" s="181"/>
      <c r="DG127" s="181"/>
      <c r="DH127" s="181"/>
      <c r="DI127" s="181"/>
      <c r="DJ127" s="181"/>
      <c r="DK127" s="181"/>
      <c r="DL127" s="181"/>
      <c r="DM127" s="181"/>
      <c r="DN127" s="181"/>
      <c r="DO127" s="181"/>
      <c r="DP127" s="181"/>
      <c r="DQ127" s="181"/>
      <c r="DR127" s="181"/>
      <c r="DS127" s="181"/>
      <c r="DT127" s="181"/>
      <c r="DU127" s="181"/>
      <c r="DV127" s="181"/>
      <c r="DW127" s="181"/>
      <c r="DX127" s="181"/>
      <c r="DY127" s="181"/>
      <c r="DZ127" s="181"/>
      <c r="EA127" s="181"/>
      <c r="EB127" s="181"/>
      <c r="EC127" s="181"/>
      <c r="ED127" s="181"/>
      <c r="EE127" s="181"/>
      <c r="EF127" s="181"/>
      <c r="EG127" s="181"/>
      <c r="EH127" s="181"/>
      <c r="EI127" s="181"/>
      <c r="EJ127" s="181"/>
      <c r="EK127" s="181"/>
      <c r="EL127" s="181"/>
      <c r="EM127" s="181"/>
      <c r="EN127" s="181"/>
      <c r="EO127" s="181"/>
      <c r="EP127" s="181"/>
      <c r="EQ127" s="181"/>
      <c r="ER127" s="181"/>
      <c r="ES127" s="181"/>
      <c r="ET127" s="181"/>
      <c r="EU127" s="181"/>
      <c r="EV127" s="181"/>
      <c r="EW127" s="181"/>
      <c r="EX127" s="181"/>
      <c r="EY127" s="181"/>
      <c r="EZ127" s="181"/>
      <c r="FA127" s="181"/>
      <c r="FB127" s="181"/>
      <c r="FC127" s="181"/>
      <c r="FD127" s="181"/>
      <c r="FE127" s="181"/>
      <c r="FF127" s="181"/>
      <c r="FG127" s="181"/>
      <c r="FH127" s="181"/>
      <c r="FI127" s="181"/>
      <c r="FJ127" s="181"/>
      <c r="FK127" s="181"/>
      <c r="FL127" s="181"/>
      <c r="FM127" s="181"/>
      <c r="FN127" s="181"/>
      <c r="FO127" s="181"/>
      <c r="FP127" s="181"/>
      <c r="FQ127" s="181"/>
      <c r="FR127" s="181"/>
      <c r="FS127" s="181"/>
      <c r="FT127" s="181"/>
      <c r="FU127" s="181"/>
      <c r="FV127" s="181"/>
      <c r="FW127" s="181"/>
      <c r="FX127" s="181"/>
      <c r="FY127" s="181"/>
      <c r="FZ127" s="181"/>
      <c r="GA127" s="181"/>
      <c r="GB127" s="181"/>
      <c r="GC127" s="181"/>
      <c r="GD127" s="181"/>
      <c r="GE127" s="181"/>
      <c r="GF127" s="181"/>
      <c r="GG127" s="181"/>
      <c r="GH127" s="181"/>
      <c r="GI127" s="181"/>
      <c r="GJ127" s="181"/>
      <c r="GK127" s="181"/>
      <c r="GL127" s="181"/>
      <c r="GM127" s="181"/>
      <c r="GN127" s="181"/>
      <c r="GO127" s="181"/>
      <c r="GP127" s="181"/>
      <c r="GQ127" s="181"/>
      <c r="GR127" s="181"/>
      <c r="GS127" s="181"/>
      <c r="GT127" s="181"/>
      <c r="GU127" s="181"/>
      <c r="GV127" s="181"/>
      <c r="GW127" s="181"/>
      <c r="GX127" s="181"/>
      <c r="GY127" s="181"/>
      <c r="GZ127" s="181"/>
      <c r="HA127" s="181"/>
      <c r="HB127" s="181"/>
      <c r="HC127" s="181"/>
      <c r="HD127" s="181"/>
      <c r="HE127" s="181"/>
      <c r="HF127" s="181"/>
      <c r="HG127" s="181"/>
      <c r="HH127" s="181"/>
      <c r="HI127" s="181"/>
      <c r="HJ127" s="181"/>
      <c r="HK127" s="181"/>
      <c r="HL127" s="181"/>
      <c r="HM127" s="181"/>
      <c r="HN127" s="181"/>
      <c r="HO127" s="181"/>
      <c r="HP127" s="181"/>
      <c r="HQ127" s="181"/>
      <c r="HR127" s="181"/>
      <c r="HS127" s="181"/>
      <c r="HT127" s="181"/>
      <c r="HU127" s="181"/>
      <c r="HV127" s="181"/>
      <c r="HW127" s="181"/>
      <c r="HX127" s="181"/>
      <c r="HY127" s="181"/>
      <c r="HZ127" s="181"/>
      <c r="IA127" s="181"/>
      <c r="IB127" s="181"/>
      <c r="IC127" s="181"/>
      <c r="ID127" s="181"/>
      <c r="IE127" s="181"/>
      <c r="IF127" s="181"/>
      <c r="IG127" s="181"/>
      <c r="IH127" s="181"/>
    </row>
    <row r="128" spans="1:242" s="182" customFormat="1" ht="16.5" customHeight="1">
      <c r="A128" s="209"/>
      <c r="B128" s="209"/>
      <c r="C128" s="209"/>
      <c r="D128" s="209"/>
      <c r="E128" s="14"/>
      <c r="F128" s="14"/>
      <c r="G128" s="14"/>
      <c r="H128" s="14"/>
      <c r="I128" s="14"/>
      <c r="J128" s="14"/>
      <c r="K128" s="181"/>
      <c r="L128" s="181"/>
      <c r="M128" s="181"/>
      <c r="N128" s="181"/>
      <c r="O128" s="181"/>
      <c r="P128" s="181"/>
      <c r="Q128" s="181"/>
      <c r="R128" s="181"/>
      <c r="S128" s="181"/>
      <c r="T128" s="181"/>
      <c r="U128" s="181"/>
      <c r="V128" s="181"/>
      <c r="W128" s="181"/>
      <c r="X128" s="181"/>
      <c r="Y128" s="181"/>
      <c r="Z128" s="181"/>
      <c r="AA128" s="181"/>
      <c r="AB128" s="181"/>
      <c r="AC128" s="181"/>
      <c r="AD128" s="181"/>
      <c r="AE128" s="181"/>
      <c r="AF128" s="181"/>
      <c r="AG128" s="181"/>
      <c r="AH128" s="181"/>
      <c r="AI128" s="181"/>
      <c r="AJ128" s="181"/>
      <c r="AK128" s="181"/>
      <c r="AL128" s="181"/>
      <c r="AM128" s="181"/>
      <c r="AN128" s="181"/>
      <c r="AO128" s="181"/>
      <c r="AP128" s="181"/>
      <c r="AQ128" s="181"/>
      <c r="AR128" s="181"/>
      <c r="AS128" s="181"/>
      <c r="AT128" s="181"/>
      <c r="AU128" s="181"/>
      <c r="AV128" s="181"/>
      <c r="AW128" s="181"/>
      <c r="AX128" s="181"/>
      <c r="AY128" s="181"/>
      <c r="AZ128" s="181"/>
      <c r="BA128" s="181"/>
      <c r="BB128" s="181"/>
      <c r="BC128" s="181"/>
      <c r="BD128" s="181"/>
      <c r="BE128" s="181"/>
      <c r="BF128" s="181"/>
      <c r="BG128" s="181"/>
      <c r="BH128" s="181"/>
      <c r="BI128" s="181"/>
      <c r="BJ128" s="181"/>
      <c r="BK128" s="181"/>
      <c r="BL128" s="181"/>
      <c r="BM128" s="181"/>
      <c r="BN128" s="181"/>
      <c r="BO128" s="181"/>
      <c r="BP128" s="181"/>
      <c r="BQ128" s="181"/>
      <c r="BR128" s="181"/>
      <c r="BS128" s="181"/>
      <c r="BT128" s="181"/>
      <c r="BU128" s="181"/>
      <c r="BV128" s="181"/>
      <c r="BW128" s="181"/>
      <c r="BX128" s="181"/>
      <c r="BY128" s="181"/>
      <c r="BZ128" s="181"/>
      <c r="CA128" s="181"/>
      <c r="CB128" s="181"/>
      <c r="CC128" s="181"/>
      <c r="CD128" s="181"/>
      <c r="CE128" s="181"/>
      <c r="CF128" s="181"/>
      <c r="CG128" s="181"/>
      <c r="CH128" s="181"/>
      <c r="CI128" s="181"/>
      <c r="CJ128" s="181"/>
      <c r="CK128" s="181"/>
      <c r="CL128" s="181"/>
      <c r="CM128" s="181"/>
      <c r="CN128" s="181"/>
      <c r="CO128" s="181"/>
      <c r="CP128" s="181"/>
      <c r="CQ128" s="181"/>
      <c r="CR128" s="181"/>
      <c r="CS128" s="181"/>
      <c r="CT128" s="181"/>
      <c r="CU128" s="181"/>
      <c r="CV128" s="181"/>
      <c r="CW128" s="181"/>
      <c r="CX128" s="181"/>
      <c r="CY128" s="181"/>
      <c r="CZ128" s="181"/>
      <c r="DA128" s="181"/>
      <c r="DB128" s="181"/>
      <c r="DC128" s="181"/>
      <c r="DD128" s="181"/>
      <c r="DE128" s="181"/>
      <c r="DF128" s="181"/>
      <c r="DG128" s="181"/>
      <c r="DH128" s="181"/>
      <c r="DI128" s="181"/>
      <c r="DJ128" s="181"/>
      <c r="DK128" s="181"/>
      <c r="DL128" s="181"/>
      <c r="DM128" s="181"/>
      <c r="DN128" s="181"/>
      <c r="DO128" s="181"/>
      <c r="DP128" s="181"/>
      <c r="DQ128" s="181"/>
      <c r="DR128" s="181"/>
      <c r="DS128" s="181"/>
      <c r="DT128" s="181"/>
      <c r="DU128" s="181"/>
      <c r="DV128" s="181"/>
      <c r="DW128" s="181"/>
      <c r="DX128" s="181"/>
      <c r="DY128" s="181"/>
      <c r="DZ128" s="181"/>
      <c r="EA128" s="181"/>
      <c r="EB128" s="181"/>
      <c r="EC128" s="181"/>
      <c r="ED128" s="181"/>
      <c r="EE128" s="181"/>
      <c r="EF128" s="181"/>
      <c r="EG128" s="181"/>
      <c r="EH128" s="181"/>
      <c r="EI128" s="181"/>
      <c r="EJ128" s="181"/>
      <c r="EK128" s="181"/>
      <c r="EL128" s="181"/>
      <c r="EM128" s="181"/>
      <c r="EN128" s="181"/>
      <c r="EO128" s="181"/>
      <c r="EP128" s="181"/>
      <c r="EQ128" s="181"/>
      <c r="ER128" s="181"/>
      <c r="ES128" s="181"/>
      <c r="ET128" s="181"/>
      <c r="EU128" s="181"/>
      <c r="EV128" s="181"/>
      <c r="EW128" s="181"/>
      <c r="EX128" s="181"/>
      <c r="EY128" s="181"/>
      <c r="EZ128" s="181"/>
      <c r="FA128" s="181"/>
      <c r="FB128" s="181"/>
      <c r="FC128" s="181"/>
      <c r="FD128" s="181"/>
      <c r="FE128" s="181"/>
      <c r="FF128" s="181"/>
      <c r="FG128" s="181"/>
      <c r="FH128" s="181"/>
      <c r="FI128" s="181"/>
      <c r="FJ128" s="181"/>
      <c r="FK128" s="181"/>
      <c r="FL128" s="181"/>
      <c r="FM128" s="181"/>
      <c r="FN128" s="181"/>
      <c r="FO128" s="181"/>
      <c r="FP128" s="181"/>
      <c r="FQ128" s="181"/>
      <c r="FR128" s="181"/>
      <c r="FS128" s="181"/>
      <c r="FT128" s="181"/>
      <c r="FU128" s="181"/>
      <c r="FV128" s="181"/>
      <c r="FW128" s="181"/>
      <c r="FX128" s="181"/>
      <c r="FY128" s="181"/>
      <c r="FZ128" s="181"/>
      <c r="GA128" s="181"/>
      <c r="GB128" s="181"/>
      <c r="GC128" s="181"/>
      <c r="GD128" s="181"/>
      <c r="GE128" s="181"/>
      <c r="GF128" s="181"/>
      <c r="GG128" s="181"/>
      <c r="GH128" s="181"/>
      <c r="GI128" s="181"/>
      <c r="GJ128" s="181"/>
      <c r="GK128" s="181"/>
      <c r="GL128" s="181"/>
      <c r="GM128" s="181"/>
      <c r="GN128" s="181"/>
      <c r="GO128" s="181"/>
      <c r="GP128" s="181"/>
      <c r="GQ128" s="181"/>
      <c r="GR128" s="181"/>
      <c r="GS128" s="181"/>
      <c r="GT128" s="181"/>
      <c r="GU128" s="181"/>
      <c r="GV128" s="181"/>
      <c r="GW128" s="181"/>
      <c r="GX128" s="181"/>
      <c r="GY128" s="181"/>
      <c r="GZ128" s="181"/>
      <c r="HA128" s="181"/>
      <c r="HB128" s="181"/>
      <c r="HC128" s="181"/>
      <c r="HD128" s="181"/>
      <c r="HE128" s="181"/>
      <c r="HF128" s="181"/>
      <c r="HG128" s="181"/>
      <c r="HH128" s="181"/>
      <c r="HI128" s="181"/>
      <c r="HJ128" s="181"/>
      <c r="HK128" s="181"/>
      <c r="HL128" s="181"/>
      <c r="HM128" s="181"/>
      <c r="HN128" s="181"/>
      <c r="HO128" s="181"/>
      <c r="HP128" s="181"/>
      <c r="HQ128" s="181"/>
      <c r="HR128" s="181"/>
      <c r="HS128" s="181"/>
      <c r="HT128" s="181"/>
      <c r="HU128" s="181"/>
      <c r="HV128" s="181"/>
      <c r="HW128" s="181"/>
      <c r="HX128" s="181"/>
      <c r="HY128" s="181"/>
      <c r="HZ128" s="181"/>
      <c r="IA128" s="181"/>
      <c r="IB128" s="181"/>
      <c r="IC128" s="181"/>
      <c r="ID128" s="181"/>
      <c r="IE128" s="181"/>
      <c r="IF128" s="181"/>
      <c r="IG128" s="181"/>
      <c r="IH128" s="181"/>
    </row>
    <row r="129" spans="1:242" s="182" customFormat="1" ht="135" customHeight="1">
      <c r="A129" s="869" t="s">
        <v>996</v>
      </c>
      <c r="B129" s="869"/>
      <c r="C129" s="869"/>
      <c r="D129" s="869"/>
      <c r="E129" s="869"/>
      <c r="F129" s="869"/>
      <c r="G129" s="869"/>
      <c r="H129" s="869"/>
      <c r="I129" s="869"/>
      <c r="J129" s="869"/>
      <c r="K129" s="181"/>
      <c r="L129" s="181"/>
      <c r="M129" s="181"/>
      <c r="N129" s="181"/>
      <c r="O129" s="181"/>
      <c r="P129" s="181"/>
      <c r="Q129" s="181"/>
      <c r="R129" s="181"/>
      <c r="S129" s="181"/>
      <c r="T129" s="181"/>
      <c r="U129" s="181"/>
      <c r="V129" s="181"/>
      <c r="W129" s="181"/>
      <c r="X129" s="181"/>
      <c r="Y129" s="181"/>
      <c r="Z129" s="181"/>
      <c r="AA129" s="181"/>
      <c r="AB129" s="181"/>
      <c r="AC129" s="181"/>
      <c r="AD129" s="181"/>
      <c r="AE129" s="181"/>
      <c r="AF129" s="181"/>
      <c r="AG129" s="181"/>
      <c r="AH129" s="181"/>
      <c r="AI129" s="181"/>
      <c r="AJ129" s="181"/>
      <c r="AK129" s="181"/>
      <c r="AL129" s="181"/>
      <c r="AM129" s="181"/>
      <c r="AN129" s="181"/>
      <c r="AO129" s="181"/>
      <c r="AP129" s="181"/>
      <c r="AQ129" s="181"/>
      <c r="AR129" s="181"/>
      <c r="AS129" s="181"/>
      <c r="AT129" s="181"/>
      <c r="AU129" s="181"/>
      <c r="AV129" s="181"/>
      <c r="AW129" s="181"/>
      <c r="AX129" s="181"/>
      <c r="AY129" s="181"/>
      <c r="AZ129" s="181"/>
      <c r="BA129" s="181"/>
      <c r="BB129" s="181"/>
      <c r="BC129" s="181"/>
      <c r="BD129" s="181"/>
      <c r="BE129" s="181"/>
      <c r="BF129" s="181"/>
      <c r="BG129" s="181"/>
      <c r="BH129" s="181"/>
      <c r="BI129" s="181"/>
      <c r="BJ129" s="181"/>
      <c r="BK129" s="181"/>
      <c r="BL129" s="181"/>
      <c r="BM129" s="181"/>
      <c r="BN129" s="181"/>
      <c r="BO129" s="181"/>
      <c r="BP129" s="181"/>
      <c r="BQ129" s="181"/>
      <c r="BR129" s="181"/>
      <c r="BS129" s="181"/>
      <c r="BT129" s="181"/>
      <c r="BU129" s="181"/>
      <c r="BV129" s="181"/>
      <c r="BW129" s="181"/>
      <c r="BX129" s="181"/>
      <c r="BY129" s="181"/>
      <c r="BZ129" s="181"/>
      <c r="CA129" s="181"/>
      <c r="CB129" s="181"/>
      <c r="CC129" s="181"/>
      <c r="CD129" s="181"/>
      <c r="CE129" s="181"/>
      <c r="CF129" s="181"/>
      <c r="CG129" s="181"/>
      <c r="CH129" s="181"/>
      <c r="CI129" s="181"/>
      <c r="CJ129" s="181"/>
      <c r="CK129" s="181"/>
      <c r="CL129" s="181"/>
      <c r="CM129" s="181"/>
      <c r="CN129" s="181"/>
      <c r="CO129" s="181"/>
      <c r="CP129" s="181"/>
      <c r="CQ129" s="181"/>
      <c r="CR129" s="181"/>
      <c r="CS129" s="181"/>
      <c r="CT129" s="181"/>
      <c r="CU129" s="181"/>
      <c r="CV129" s="181"/>
      <c r="CW129" s="181"/>
      <c r="CX129" s="181"/>
      <c r="CY129" s="181"/>
      <c r="CZ129" s="181"/>
      <c r="DA129" s="181"/>
      <c r="DB129" s="181"/>
      <c r="DC129" s="181"/>
      <c r="DD129" s="181"/>
      <c r="DE129" s="181"/>
      <c r="DF129" s="181"/>
      <c r="DG129" s="181"/>
      <c r="DH129" s="181"/>
      <c r="DI129" s="181"/>
      <c r="DJ129" s="181"/>
      <c r="DK129" s="181"/>
      <c r="DL129" s="181"/>
      <c r="DM129" s="181"/>
      <c r="DN129" s="181"/>
      <c r="DO129" s="181"/>
      <c r="DP129" s="181"/>
      <c r="DQ129" s="181"/>
      <c r="DR129" s="181"/>
      <c r="DS129" s="181"/>
      <c r="DT129" s="181"/>
      <c r="DU129" s="181"/>
      <c r="DV129" s="181"/>
      <c r="DW129" s="181"/>
      <c r="DX129" s="181"/>
      <c r="DY129" s="181"/>
      <c r="DZ129" s="181"/>
      <c r="EA129" s="181"/>
      <c r="EB129" s="181"/>
      <c r="EC129" s="181"/>
      <c r="ED129" s="181"/>
      <c r="EE129" s="181"/>
      <c r="EF129" s="181"/>
      <c r="EG129" s="181"/>
      <c r="EH129" s="181"/>
      <c r="EI129" s="181"/>
      <c r="EJ129" s="181"/>
      <c r="EK129" s="181"/>
      <c r="EL129" s="181"/>
      <c r="EM129" s="181"/>
      <c r="EN129" s="181"/>
      <c r="EO129" s="181"/>
      <c r="EP129" s="181"/>
      <c r="EQ129" s="181"/>
      <c r="ER129" s="181"/>
      <c r="ES129" s="181"/>
      <c r="ET129" s="181"/>
      <c r="EU129" s="181"/>
      <c r="EV129" s="181"/>
      <c r="EW129" s="181"/>
      <c r="EX129" s="181"/>
      <c r="EY129" s="181"/>
      <c r="EZ129" s="181"/>
      <c r="FA129" s="181"/>
      <c r="FB129" s="181"/>
      <c r="FC129" s="181"/>
      <c r="FD129" s="181"/>
      <c r="FE129" s="181"/>
      <c r="FF129" s="181"/>
      <c r="FG129" s="181"/>
      <c r="FH129" s="181"/>
      <c r="FI129" s="181"/>
      <c r="FJ129" s="181"/>
      <c r="FK129" s="181"/>
      <c r="FL129" s="181"/>
      <c r="FM129" s="181"/>
      <c r="FN129" s="181"/>
      <c r="FO129" s="181"/>
      <c r="FP129" s="181"/>
      <c r="FQ129" s="181"/>
      <c r="FR129" s="181"/>
      <c r="FS129" s="181"/>
      <c r="FT129" s="181"/>
      <c r="FU129" s="181"/>
      <c r="FV129" s="181"/>
      <c r="FW129" s="181"/>
      <c r="FX129" s="181"/>
      <c r="FY129" s="181"/>
      <c r="FZ129" s="181"/>
      <c r="GA129" s="181"/>
      <c r="GB129" s="181"/>
      <c r="GC129" s="181"/>
      <c r="GD129" s="181"/>
      <c r="GE129" s="181"/>
      <c r="GF129" s="181"/>
      <c r="GG129" s="181"/>
      <c r="GH129" s="181"/>
      <c r="GI129" s="181"/>
      <c r="GJ129" s="181"/>
      <c r="GK129" s="181"/>
      <c r="GL129" s="181"/>
      <c r="GM129" s="181"/>
      <c r="GN129" s="181"/>
      <c r="GO129" s="181"/>
      <c r="GP129" s="181"/>
      <c r="GQ129" s="181"/>
      <c r="GR129" s="181"/>
      <c r="GS129" s="181"/>
      <c r="GT129" s="181"/>
      <c r="GU129" s="181"/>
      <c r="GV129" s="181"/>
      <c r="GW129" s="181"/>
      <c r="GX129" s="181"/>
      <c r="GY129" s="181"/>
      <c r="GZ129" s="181"/>
      <c r="HA129" s="181"/>
      <c r="HB129" s="181"/>
      <c r="HC129" s="181"/>
      <c r="HD129" s="181"/>
      <c r="HE129" s="181"/>
      <c r="HF129" s="181"/>
      <c r="HG129" s="181"/>
      <c r="HH129" s="181"/>
      <c r="HI129" s="181"/>
      <c r="HJ129" s="181"/>
      <c r="HK129" s="181"/>
      <c r="HL129" s="181"/>
      <c r="HM129" s="181"/>
      <c r="HN129" s="181"/>
      <c r="HO129" s="181"/>
      <c r="HP129" s="181"/>
      <c r="HQ129" s="181"/>
      <c r="HR129" s="181"/>
      <c r="HS129" s="181"/>
      <c r="HT129" s="181"/>
      <c r="HU129" s="181"/>
      <c r="HV129" s="181"/>
      <c r="HW129" s="181"/>
      <c r="HX129" s="181"/>
      <c r="HY129" s="181"/>
      <c r="HZ129" s="181"/>
      <c r="IA129" s="181"/>
      <c r="IB129" s="181"/>
      <c r="IC129" s="181"/>
      <c r="ID129" s="181"/>
      <c r="IE129" s="181"/>
      <c r="IF129" s="181"/>
      <c r="IG129" s="181"/>
      <c r="IH129" s="181"/>
    </row>
    <row r="130" spans="1:242" s="182" customFormat="1" ht="30.75" customHeight="1">
      <c r="A130" s="209"/>
      <c r="B130" s="209"/>
      <c r="C130" s="209"/>
      <c r="D130" s="209"/>
      <c r="E130" s="14"/>
      <c r="F130" s="14"/>
      <c r="G130" s="14"/>
      <c r="I130" s="14"/>
      <c r="J130" s="14"/>
      <c r="K130" s="181"/>
      <c r="L130" s="181"/>
      <c r="M130" s="181"/>
      <c r="N130" s="181"/>
      <c r="O130" s="181"/>
      <c r="P130" s="181"/>
      <c r="Q130" s="181"/>
      <c r="R130" s="181"/>
      <c r="S130" s="181"/>
      <c r="T130" s="181"/>
      <c r="U130" s="181"/>
      <c r="V130" s="181"/>
      <c r="W130" s="181"/>
      <c r="X130" s="181"/>
      <c r="Y130" s="181"/>
      <c r="Z130" s="181"/>
      <c r="AA130" s="181"/>
      <c r="AB130" s="181"/>
      <c r="AC130" s="181"/>
      <c r="AD130" s="181"/>
      <c r="AE130" s="181"/>
      <c r="AF130" s="181"/>
      <c r="AG130" s="181"/>
      <c r="AH130" s="181"/>
      <c r="AI130" s="181"/>
      <c r="AJ130" s="181"/>
      <c r="AK130" s="181"/>
      <c r="AL130" s="181"/>
      <c r="AM130" s="181"/>
      <c r="AN130" s="181"/>
      <c r="AO130" s="181"/>
      <c r="AP130" s="181"/>
      <c r="AQ130" s="181"/>
      <c r="AR130" s="181"/>
      <c r="AS130" s="181"/>
      <c r="AT130" s="181"/>
      <c r="AU130" s="181"/>
      <c r="AV130" s="181"/>
      <c r="AW130" s="181"/>
      <c r="AX130" s="181"/>
      <c r="AY130" s="181"/>
      <c r="AZ130" s="181"/>
      <c r="BA130" s="181"/>
      <c r="BB130" s="181"/>
      <c r="BC130" s="181"/>
      <c r="BD130" s="181"/>
      <c r="BE130" s="181"/>
      <c r="BF130" s="181"/>
      <c r="BG130" s="181"/>
      <c r="BH130" s="181"/>
      <c r="BI130" s="181"/>
      <c r="BJ130" s="181"/>
      <c r="BK130" s="181"/>
      <c r="BL130" s="181"/>
      <c r="BM130" s="181"/>
      <c r="BN130" s="181"/>
      <c r="BO130" s="181"/>
      <c r="BP130" s="181"/>
      <c r="BQ130" s="181"/>
      <c r="BR130" s="181"/>
      <c r="BS130" s="181"/>
      <c r="BT130" s="181"/>
      <c r="BU130" s="181"/>
      <c r="BV130" s="181"/>
      <c r="BW130" s="181"/>
      <c r="BX130" s="181"/>
      <c r="BY130" s="181"/>
      <c r="BZ130" s="181"/>
      <c r="CA130" s="181"/>
      <c r="CB130" s="181"/>
      <c r="CC130" s="181"/>
      <c r="CD130" s="181"/>
      <c r="CE130" s="181"/>
      <c r="CF130" s="181"/>
      <c r="CG130" s="181"/>
      <c r="CH130" s="181"/>
      <c r="CI130" s="181"/>
      <c r="CJ130" s="181"/>
      <c r="CK130" s="181"/>
      <c r="CL130" s="181"/>
      <c r="CM130" s="181"/>
      <c r="CN130" s="181"/>
      <c r="CO130" s="181"/>
      <c r="CP130" s="181"/>
      <c r="CQ130" s="181"/>
      <c r="CR130" s="181"/>
      <c r="CS130" s="181"/>
      <c r="CT130" s="181"/>
      <c r="CU130" s="181"/>
      <c r="CV130" s="181"/>
      <c r="CW130" s="181"/>
      <c r="CX130" s="181"/>
      <c r="CY130" s="181"/>
      <c r="CZ130" s="181"/>
      <c r="DA130" s="181"/>
      <c r="DB130" s="181"/>
      <c r="DC130" s="181"/>
      <c r="DD130" s="181"/>
      <c r="DE130" s="181"/>
      <c r="DF130" s="181"/>
      <c r="DG130" s="181"/>
      <c r="DH130" s="181"/>
      <c r="DI130" s="181"/>
      <c r="DJ130" s="181"/>
      <c r="DK130" s="181"/>
      <c r="DL130" s="181"/>
      <c r="DM130" s="181"/>
      <c r="DN130" s="181"/>
      <c r="DO130" s="181"/>
      <c r="DP130" s="181"/>
      <c r="DQ130" s="181"/>
      <c r="DR130" s="181"/>
      <c r="DS130" s="181"/>
      <c r="DT130" s="181"/>
      <c r="DU130" s="181"/>
      <c r="DV130" s="181"/>
      <c r="DW130" s="181"/>
      <c r="DX130" s="181"/>
      <c r="DY130" s="181"/>
      <c r="DZ130" s="181"/>
      <c r="EA130" s="181"/>
      <c r="EB130" s="181"/>
      <c r="EC130" s="181"/>
      <c r="ED130" s="181"/>
      <c r="EE130" s="181"/>
      <c r="EF130" s="181"/>
      <c r="EG130" s="181"/>
      <c r="EH130" s="181"/>
      <c r="EI130" s="181"/>
      <c r="EJ130" s="181"/>
      <c r="EK130" s="181"/>
      <c r="EL130" s="181"/>
      <c r="EM130" s="181"/>
      <c r="EN130" s="181"/>
      <c r="EO130" s="181"/>
      <c r="EP130" s="181"/>
      <c r="EQ130" s="181"/>
      <c r="ER130" s="181"/>
      <c r="ES130" s="181"/>
      <c r="ET130" s="181"/>
      <c r="EU130" s="181"/>
      <c r="EV130" s="181"/>
      <c r="EW130" s="181"/>
      <c r="EX130" s="181"/>
      <c r="EY130" s="181"/>
      <c r="EZ130" s="181"/>
      <c r="FA130" s="181"/>
      <c r="FB130" s="181"/>
      <c r="FC130" s="181"/>
      <c r="FD130" s="181"/>
      <c r="FE130" s="181"/>
      <c r="FF130" s="181"/>
      <c r="FG130" s="181"/>
      <c r="FH130" s="181"/>
      <c r="FI130" s="181"/>
      <c r="FJ130" s="181"/>
      <c r="FK130" s="181"/>
      <c r="FL130" s="181"/>
      <c r="FM130" s="181"/>
      <c r="FN130" s="181"/>
      <c r="FO130" s="181"/>
      <c r="FP130" s="181"/>
      <c r="FQ130" s="181"/>
      <c r="FR130" s="181"/>
      <c r="FS130" s="181"/>
      <c r="FT130" s="181"/>
      <c r="FU130" s="181"/>
      <c r="FV130" s="181"/>
      <c r="FW130" s="181"/>
      <c r="FX130" s="181"/>
      <c r="FY130" s="181"/>
      <c r="FZ130" s="181"/>
      <c r="GA130" s="181"/>
      <c r="GB130" s="181"/>
      <c r="GC130" s="181"/>
      <c r="GD130" s="181"/>
      <c r="GE130" s="181"/>
      <c r="GF130" s="181"/>
      <c r="GG130" s="181"/>
      <c r="GH130" s="181"/>
      <c r="GI130" s="181"/>
      <c r="GJ130" s="181"/>
      <c r="GK130" s="181"/>
      <c r="GL130" s="181"/>
      <c r="GM130" s="181"/>
      <c r="GN130" s="181"/>
      <c r="GO130" s="181"/>
      <c r="GP130" s="181"/>
      <c r="GQ130" s="181"/>
      <c r="GR130" s="181"/>
      <c r="GS130" s="181"/>
      <c r="GT130" s="181"/>
      <c r="GU130" s="181"/>
      <c r="GV130" s="181"/>
      <c r="GW130" s="181"/>
      <c r="GX130" s="181"/>
      <c r="GY130" s="181"/>
      <c r="GZ130" s="181"/>
      <c r="HA130" s="181"/>
      <c r="HB130" s="181"/>
      <c r="HC130" s="181"/>
      <c r="HD130" s="181"/>
      <c r="HE130" s="181"/>
      <c r="HF130" s="181"/>
      <c r="HG130" s="181"/>
      <c r="HH130" s="181"/>
      <c r="HI130" s="181"/>
      <c r="HJ130" s="181"/>
      <c r="HK130" s="181"/>
      <c r="HL130" s="181"/>
      <c r="HM130" s="181"/>
      <c r="HN130" s="181"/>
      <c r="HO130" s="181"/>
      <c r="HP130" s="181"/>
      <c r="HQ130" s="181"/>
      <c r="HR130" s="181"/>
      <c r="HS130" s="181"/>
      <c r="HT130" s="181"/>
      <c r="HU130" s="181"/>
      <c r="HV130" s="181"/>
      <c r="HW130" s="181"/>
      <c r="HX130" s="181"/>
      <c r="HY130" s="181"/>
      <c r="HZ130" s="181"/>
      <c r="IA130" s="181"/>
      <c r="IB130" s="181"/>
      <c r="IC130" s="181"/>
      <c r="ID130" s="181"/>
      <c r="IE130" s="181"/>
      <c r="IF130" s="181"/>
      <c r="IG130" s="181"/>
      <c r="IH130" s="181"/>
    </row>
    <row r="131" spans="1:242" s="182" customFormat="1" ht="16.5" customHeight="1">
      <c r="A131" s="135" t="s">
        <v>848</v>
      </c>
      <c r="B131" s="135"/>
      <c r="C131" s="135"/>
      <c r="D131" s="135"/>
      <c r="E131" s="14"/>
      <c r="F131" s="14"/>
      <c r="G131" s="14"/>
      <c r="H131" s="14"/>
      <c r="I131" s="14"/>
      <c r="J131" s="14"/>
      <c r="K131" s="181"/>
      <c r="L131" s="181"/>
      <c r="M131" s="181"/>
      <c r="N131" s="181"/>
      <c r="O131" s="181"/>
      <c r="P131" s="181"/>
      <c r="Q131" s="181"/>
      <c r="R131" s="181"/>
      <c r="S131" s="181"/>
      <c r="T131" s="181"/>
      <c r="U131" s="181"/>
      <c r="V131" s="181"/>
      <c r="W131" s="181"/>
      <c r="X131" s="181"/>
      <c r="Y131" s="181"/>
      <c r="Z131" s="181"/>
      <c r="AA131" s="181"/>
      <c r="AB131" s="181"/>
      <c r="AC131" s="181"/>
      <c r="AD131" s="181"/>
      <c r="AE131" s="181"/>
      <c r="AF131" s="181"/>
      <c r="AG131" s="181"/>
      <c r="AH131" s="181"/>
      <c r="AI131" s="181"/>
      <c r="AJ131" s="181"/>
      <c r="AK131" s="181"/>
      <c r="AL131" s="181"/>
      <c r="AM131" s="181"/>
      <c r="AN131" s="181"/>
      <c r="AO131" s="181"/>
      <c r="AP131" s="181"/>
      <c r="AQ131" s="181"/>
      <c r="AR131" s="181"/>
      <c r="AS131" s="181"/>
      <c r="AT131" s="181"/>
      <c r="AU131" s="181"/>
      <c r="AV131" s="181"/>
      <c r="AW131" s="181"/>
      <c r="AX131" s="181"/>
      <c r="AY131" s="181"/>
      <c r="AZ131" s="181"/>
      <c r="BA131" s="181"/>
      <c r="BB131" s="181"/>
      <c r="BC131" s="181"/>
      <c r="BD131" s="181"/>
      <c r="BE131" s="181"/>
      <c r="BF131" s="181"/>
      <c r="BG131" s="181"/>
      <c r="BH131" s="181"/>
      <c r="BI131" s="181"/>
      <c r="BJ131" s="181"/>
      <c r="BK131" s="181"/>
      <c r="BL131" s="181"/>
      <c r="BM131" s="181"/>
      <c r="BN131" s="181"/>
      <c r="BO131" s="181"/>
      <c r="BP131" s="181"/>
      <c r="BQ131" s="181"/>
      <c r="BR131" s="181"/>
      <c r="BS131" s="181"/>
      <c r="BT131" s="181"/>
      <c r="BU131" s="181"/>
      <c r="BV131" s="181"/>
      <c r="BW131" s="181"/>
      <c r="BX131" s="181"/>
      <c r="BY131" s="181"/>
      <c r="BZ131" s="181"/>
      <c r="CA131" s="181"/>
      <c r="CB131" s="181"/>
      <c r="CC131" s="181"/>
      <c r="CD131" s="181"/>
      <c r="CE131" s="181"/>
      <c r="CF131" s="181"/>
      <c r="CG131" s="181"/>
      <c r="CH131" s="181"/>
      <c r="CI131" s="181"/>
      <c r="CJ131" s="181"/>
      <c r="CK131" s="181"/>
      <c r="CL131" s="181"/>
      <c r="CM131" s="181"/>
      <c r="CN131" s="181"/>
      <c r="CO131" s="181"/>
      <c r="CP131" s="181"/>
      <c r="CQ131" s="181"/>
      <c r="CR131" s="181"/>
      <c r="CS131" s="181"/>
      <c r="CT131" s="181"/>
      <c r="CU131" s="181"/>
      <c r="CV131" s="181"/>
      <c r="CW131" s="181"/>
      <c r="CX131" s="181"/>
      <c r="CY131" s="181"/>
      <c r="CZ131" s="181"/>
      <c r="DA131" s="181"/>
      <c r="DB131" s="181"/>
      <c r="DC131" s="181"/>
      <c r="DD131" s="181"/>
      <c r="DE131" s="181"/>
      <c r="DF131" s="181"/>
      <c r="DG131" s="181"/>
      <c r="DH131" s="181"/>
      <c r="DI131" s="181"/>
      <c r="DJ131" s="181"/>
      <c r="DK131" s="181"/>
      <c r="DL131" s="181"/>
      <c r="DM131" s="181"/>
      <c r="DN131" s="181"/>
      <c r="DO131" s="181"/>
      <c r="DP131" s="181"/>
      <c r="DQ131" s="181"/>
      <c r="DR131" s="181"/>
      <c r="DS131" s="181"/>
      <c r="DT131" s="181"/>
      <c r="DU131" s="181"/>
      <c r="DV131" s="181"/>
      <c r="DW131" s="181"/>
      <c r="DX131" s="181"/>
      <c r="DY131" s="181"/>
      <c r="DZ131" s="181"/>
      <c r="EA131" s="181"/>
      <c r="EB131" s="181"/>
      <c r="EC131" s="181"/>
      <c r="ED131" s="181"/>
      <c r="EE131" s="181"/>
      <c r="EF131" s="181"/>
      <c r="EG131" s="181"/>
      <c r="EH131" s="181"/>
      <c r="EI131" s="181"/>
      <c r="EJ131" s="181"/>
      <c r="EK131" s="181"/>
      <c r="EL131" s="181"/>
      <c r="EM131" s="181"/>
      <c r="EN131" s="181"/>
      <c r="EO131" s="181"/>
      <c r="EP131" s="181"/>
      <c r="EQ131" s="181"/>
      <c r="ER131" s="181"/>
      <c r="ES131" s="181"/>
      <c r="ET131" s="181"/>
      <c r="EU131" s="181"/>
      <c r="EV131" s="181"/>
      <c r="EW131" s="181"/>
      <c r="EX131" s="181"/>
      <c r="EY131" s="181"/>
      <c r="EZ131" s="181"/>
      <c r="FA131" s="181"/>
      <c r="FB131" s="181"/>
      <c r="FC131" s="181"/>
      <c r="FD131" s="181"/>
      <c r="FE131" s="181"/>
      <c r="FF131" s="181"/>
      <c r="FG131" s="181"/>
      <c r="FH131" s="181"/>
      <c r="FI131" s="181"/>
      <c r="FJ131" s="181"/>
      <c r="FK131" s="181"/>
      <c r="FL131" s="181"/>
      <c r="FM131" s="181"/>
      <c r="FN131" s="181"/>
      <c r="FO131" s="181"/>
      <c r="FP131" s="181"/>
      <c r="FQ131" s="181"/>
      <c r="FR131" s="181"/>
      <c r="FS131" s="181"/>
      <c r="FT131" s="181"/>
      <c r="FU131" s="181"/>
      <c r="FV131" s="181"/>
      <c r="FW131" s="181"/>
      <c r="FX131" s="181"/>
      <c r="FY131" s="181"/>
      <c r="FZ131" s="181"/>
      <c r="GA131" s="181"/>
      <c r="GB131" s="181"/>
      <c r="GC131" s="181"/>
      <c r="GD131" s="181"/>
      <c r="GE131" s="181"/>
      <c r="GF131" s="181"/>
      <c r="GG131" s="181"/>
      <c r="GH131" s="181"/>
      <c r="GI131" s="181"/>
      <c r="GJ131" s="181"/>
      <c r="GK131" s="181"/>
      <c r="GL131" s="181"/>
      <c r="GM131" s="181"/>
      <c r="GN131" s="181"/>
      <c r="GO131" s="181"/>
      <c r="GP131" s="181"/>
      <c r="GQ131" s="181"/>
      <c r="GR131" s="181"/>
      <c r="GS131" s="181"/>
      <c r="GT131" s="181"/>
      <c r="GU131" s="181"/>
      <c r="GV131" s="181"/>
      <c r="GW131" s="181"/>
      <c r="GX131" s="181"/>
      <c r="GY131" s="181"/>
      <c r="GZ131" s="181"/>
      <c r="HA131" s="181"/>
      <c r="HB131" s="181"/>
      <c r="HC131" s="181"/>
      <c r="HD131" s="181"/>
      <c r="HE131" s="181"/>
      <c r="HF131" s="181"/>
      <c r="HG131" s="181"/>
      <c r="HH131" s="181"/>
      <c r="HI131" s="181"/>
      <c r="HJ131" s="181"/>
      <c r="HK131" s="181"/>
      <c r="HL131" s="181"/>
      <c r="HM131" s="181"/>
      <c r="HN131" s="181"/>
      <c r="HO131" s="181"/>
      <c r="HP131" s="181"/>
      <c r="HQ131" s="181"/>
      <c r="HR131" s="181"/>
      <c r="HS131" s="181"/>
      <c r="HT131" s="181"/>
      <c r="HU131" s="181"/>
      <c r="HV131" s="181"/>
      <c r="HW131" s="181"/>
      <c r="HX131" s="181"/>
      <c r="HY131" s="181"/>
      <c r="HZ131" s="181"/>
      <c r="IA131" s="181"/>
      <c r="IB131" s="181"/>
      <c r="IC131" s="181"/>
      <c r="ID131" s="181"/>
      <c r="IE131" s="181"/>
      <c r="IF131" s="181"/>
      <c r="IG131" s="181"/>
      <c r="IH131" s="181"/>
    </row>
    <row r="132" spans="1:242" s="182" customFormat="1" ht="16.5" customHeight="1">
      <c r="A132" s="209"/>
      <c r="B132" s="209"/>
      <c r="C132" s="209"/>
      <c r="D132" s="209"/>
      <c r="E132" s="14"/>
      <c r="F132" s="14"/>
      <c r="G132" s="14"/>
      <c r="H132" s="14"/>
      <c r="I132" s="14"/>
      <c r="J132" s="14"/>
      <c r="K132" s="181"/>
      <c r="L132" s="181"/>
      <c r="M132" s="181"/>
      <c r="N132" s="181"/>
      <c r="O132" s="181"/>
      <c r="P132" s="181"/>
      <c r="Q132" s="181"/>
      <c r="R132" s="181"/>
      <c r="S132" s="181"/>
      <c r="T132" s="181"/>
      <c r="U132" s="181"/>
      <c r="V132" s="181"/>
      <c r="W132" s="181"/>
      <c r="X132" s="181"/>
      <c r="Y132" s="181"/>
      <c r="Z132" s="181"/>
      <c r="AA132" s="181"/>
      <c r="AB132" s="181"/>
      <c r="AC132" s="181"/>
      <c r="AD132" s="181"/>
      <c r="AE132" s="181"/>
      <c r="AF132" s="181"/>
      <c r="AG132" s="181"/>
      <c r="AH132" s="181"/>
      <c r="AI132" s="181"/>
      <c r="AJ132" s="181"/>
      <c r="AK132" s="181"/>
      <c r="AL132" s="181"/>
      <c r="AM132" s="181"/>
      <c r="AN132" s="181"/>
      <c r="AO132" s="181"/>
      <c r="AP132" s="181"/>
      <c r="AQ132" s="181"/>
      <c r="AR132" s="181"/>
      <c r="AS132" s="181"/>
      <c r="AT132" s="181"/>
      <c r="AU132" s="181"/>
      <c r="AV132" s="181"/>
      <c r="AW132" s="181"/>
      <c r="AX132" s="181"/>
      <c r="AY132" s="181"/>
      <c r="AZ132" s="181"/>
      <c r="BA132" s="181"/>
      <c r="BB132" s="181"/>
      <c r="BC132" s="181"/>
      <c r="BD132" s="181"/>
      <c r="BE132" s="181"/>
      <c r="BF132" s="181"/>
      <c r="BG132" s="181"/>
      <c r="BH132" s="181"/>
      <c r="BI132" s="181"/>
      <c r="BJ132" s="181"/>
      <c r="BK132" s="181"/>
      <c r="BL132" s="181"/>
      <c r="BM132" s="181"/>
      <c r="BN132" s="181"/>
      <c r="BO132" s="181"/>
      <c r="BP132" s="181"/>
      <c r="BQ132" s="181"/>
      <c r="BR132" s="181"/>
      <c r="BS132" s="181"/>
      <c r="BT132" s="181"/>
      <c r="BU132" s="181"/>
      <c r="BV132" s="181"/>
      <c r="BW132" s="181"/>
      <c r="BX132" s="181"/>
      <c r="BY132" s="181"/>
      <c r="BZ132" s="181"/>
      <c r="CA132" s="181"/>
      <c r="CB132" s="181"/>
      <c r="CC132" s="181"/>
      <c r="CD132" s="181"/>
      <c r="CE132" s="181"/>
      <c r="CF132" s="181"/>
      <c r="CG132" s="181"/>
      <c r="CH132" s="181"/>
      <c r="CI132" s="181"/>
      <c r="CJ132" s="181"/>
      <c r="CK132" s="181"/>
      <c r="CL132" s="181"/>
      <c r="CM132" s="181"/>
      <c r="CN132" s="181"/>
      <c r="CO132" s="181"/>
      <c r="CP132" s="181"/>
      <c r="CQ132" s="181"/>
      <c r="CR132" s="181"/>
      <c r="CS132" s="181"/>
      <c r="CT132" s="181"/>
      <c r="CU132" s="181"/>
      <c r="CV132" s="181"/>
      <c r="CW132" s="181"/>
      <c r="CX132" s="181"/>
      <c r="CY132" s="181"/>
      <c r="CZ132" s="181"/>
      <c r="DA132" s="181"/>
      <c r="DB132" s="181"/>
      <c r="DC132" s="181"/>
      <c r="DD132" s="181"/>
      <c r="DE132" s="181"/>
      <c r="DF132" s="181"/>
      <c r="DG132" s="181"/>
      <c r="DH132" s="181"/>
      <c r="DI132" s="181"/>
      <c r="DJ132" s="181"/>
      <c r="DK132" s="181"/>
      <c r="DL132" s="181"/>
      <c r="DM132" s="181"/>
      <c r="DN132" s="181"/>
      <c r="DO132" s="181"/>
      <c r="DP132" s="181"/>
      <c r="DQ132" s="181"/>
      <c r="DR132" s="181"/>
      <c r="DS132" s="181"/>
      <c r="DT132" s="181"/>
      <c r="DU132" s="181"/>
      <c r="DV132" s="181"/>
      <c r="DW132" s="181"/>
      <c r="DX132" s="181"/>
      <c r="DY132" s="181"/>
      <c r="DZ132" s="181"/>
      <c r="EA132" s="181"/>
      <c r="EB132" s="181"/>
      <c r="EC132" s="181"/>
      <c r="ED132" s="181"/>
      <c r="EE132" s="181"/>
      <c r="EF132" s="181"/>
      <c r="EG132" s="181"/>
      <c r="EH132" s="181"/>
      <c r="EI132" s="181"/>
      <c r="EJ132" s="181"/>
      <c r="EK132" s="181"/>
      <c r="EL132" s="181"/>
      <c r="EM132" s="181"/>
      <c r="EN132" s="181"/>
      <c r="EO132" s="181"/>
      <c r="EP132" s="181"/>
      <c r="EQ132" s="181"/>
      <c r="ER132" s="181"/>
      <c r="ES132" s="181"/>
      <c r="ET132" s="181"/>
      <c r="EU132" s="181"/>
      <c r="EV132" s="181"/>
      <c r="EW132" s="181"/>
      <c r="EX132" s="181"/>
      <c r="EY132" s="181"/>
      <c r="EZ132" s="181"/>
      <c r="FA132" s="181"/>
      <c r="FB132" s="181"/>
      <c r="FC132" s="181"/>
      <c r="FD132" s="181"/>
      <c r="FE132" s="181"/>
      <c r="FF132" s="181"/>
      <c r="FG132" s="181"/>
      <c r="FH132" s="181"/>
      <c r="FI132" s="181"/>
      <c r="FJ132" s="181"/>
      <c r="FK132" s="181"/>
      <c r="FL132" s="181"/>
      <c r="FM132" s="181"/>
      <c r="FN132" s="181"/>
      <c r="FO132" s="181"/>
      <c r="FP132" s="181"/>
      <c r="FQ132" s="181"/>
      <c r="FR132" s="181"/>
      <c r="FS132" s="181"/>
      <c r="FT132" s="181"/>
      <c r="FU132" s="181"/>
      <c r="FV132" s="181"/>
      <c r="FW132" s="181"/>
      <c r="FX132" s="181"/>
      <c r="FY132" s="181"/>
      <c r="FZ132" s="181"/>
      <c r="GA132" s="181"/>
      <c r="GB132" s="181"/>
      <c r="GC132" s="181"/>
      <c r="GD132" s="181"/>
      <c r="GE132" s="181"/>
      <c r="GF132" s="181"/>
      <c r="GG132" s="181"/>
      <c r="GH132" s="181"/>
      <c r="GI132" s="181"/>
      <c r="GJ132" s="181"/>
      <c r="GK132" s="181"/>
      <c r="GL132" s="181"/>
      <c r="GM132" s="181"/>
      <c r="GN132" s="181"/>
      <c r="GO132" s="181"/>
      <c r="GP132" s="181"/>
      <c r="GQ132" s="181"/>
      <c r="GR132" s="181"/>
      <c r="GS132" s="181"/>
      <c r="GT132" s="181"/>
      <c r="GU132" s="181"/>
      <c r="GV132" s="181"/>
      <c r="GW132" s="181"/>
      <c r="GX132" s="181"/>
      <c r="GY132" s="181"/>
      <c r="GZ132" s="181"/>
      <c r="HA132" s="181"/>
      <c r="HB132" s="181"/>
      <c r="HC132" s="181"/>
      <c r="HD132" s="181"/>
      <c r="HE132" s="181"/>
      <c r="HF132" s="181"/>
      <c r="HG132" s="181"/>
      <c r="HH132" s="181"/>
      <c r="HI132" s="181"/>
      <c r="HJ132" s="181"/>
      <c r="HK132" s="181"/>
      <c r="HL132" s="181"/>
      <c r="HM132" s="181"/>
      <c r="HN132" s="181"/>
      <c r="HO132" s="181"/>
      <c r="HP132" s="181"/>
      <c r="HQ132" s="181"/>
      <c r="HR132" s="181"/>
      <c r="HS132" s="181"/>
      <c r="HT132" s="181"/>
      <c r="HU132" s="181"/>
      <c r="HV132" s="181"/>
      <c r="HW132" s="181"/>
      <c r="HX132" s="181"/>
      <c r="HY132" s="181"/>
      <c r="HZ132" s="181"/>
      <c r="IA132" s="181"/>
      <c r="IB132" s="181"/>
      <c r="IC132" s="181"/>
      <c r="ID132" s="181"/>
      <c r="IE132" s="181"/>
      <c r="IF132" s="181"/>
      <c r="IG132" s="181"/>
      <c r="IH132" s="181"/>
    </row>
    <row r="133" spans="1:242" s="182" customFormat="1" ht="16.5" customHeight="1">
      <c r="A133" s="135" t="s">
        <v>635</v>
      </c>
      <c r="B133" s="135"/>
      <c r="C133" s="135"/>
      <c r="D133" s="135"/>
      <c r="E133" s="14"/>
      <c r="F133" s="14"/>
      <c r="G133" s="14"/>
      <c r="H133" s="14"/>
      <c r="I133" s="14"/>
      <c r="J133" s="14"/>
      <c r="K133" s="181"/>
      <c r="L133" s="181"/>
      <c r="M133" s="181"/>
      <c r="N133" s="181"/>
      <c r="O133" s="181"/>
      <c r="P133" s="181"/>
      <c r="Q133" s="181"/>
      <c r="R133" s="181"/>
      <c r="S133" s="181"/>
      <c r="T133" s="181"/>
      <c r="U133" s="181"/>
      <c r="V133" s="181"/>
      <c r="W133" s="181"/>
      <c r="X133" s="181"/>
      <c r="Y133" s="181"/>
      <c r="Z133" s="181"/>
      <c r="AA133" s="181"/>
      <c r="AB133" s="181"/>
      <c r="AC133" s="181"/>
      <c r="AD133" s="181"/>
      <c r="AE133" s="181"/>
      <c r="AF133" s="181"/>
      <c r="AG133" s="181"/>
      <c r="AH133" s="181"/>
      <c r="AI133" s="181"/>
      <c r="AJ133" s="181"/>
      <c r="AK133" s="181"/>
      <c r="AL133" s="181"/>
      <c r="AM133" s="181"/>
      <c r="AN133" s="181"/>
      <c r="AO133" s="181"/>
      <c r="AP133" s="181"/>
      <c r="AQ133" s="181"/>
      <c r="AR133" s="181"/>
      <c r="AS133" s="181"/>
      <c r="AT133" s="181"/>
      <c r="AU133" s="181"/>
      <c r="AV133" s="181"/>
      <c r="AW133" s="181"/>
      <c r="AX133" s="181"/>
      <c r="AY133" s="181"/>
      <c r="AZ133" s="181"/>
      <c r="BA133" s="181"/>
      <c r="BB133" s="181"/>
      <c r="BC133" s="181"/>
      <c r="BD133" s="181"/>
      <c r="BE133" s="181"/>
      <c r="BF133" s="181"/>
      <c r="BG133" s="181"/>
      <c r="BH133" s="181"/>
      <c r="BI133" s="181"/>
      <c r="BJ133" s="181"/>
      <c r="BK133" s="181"/>
      <c r="BL133" s="181"/>
      <c r="BM133" s="181"/>
      <c r="BN133" s="181"/>
      <c r="BO133" s="181"/>
      <c r="BP133" s="181"/>
      <c r="BQ133" s="181"/>
      <c r="BR133" s="181"/>
      <c r="BS133" s="181"/>
      <c r="BT133" s="181"/>
      <c r="BU133" s="181"/>
      <c r="BV133" s="181"/>
      <c r="BW133" s="181"/>
      <c r="BX133" s="181"/>
      <c r="BY133" s="181"/>
      <c r="BZ133" s="181"/>
      <c r="CA133" s="181"/>
      <c r="CB133" s="181"/>
      <c r="CC133" s="181"/>
      <c r="CD133" s="181"/>
      <c r="CE133" s="181"/>
      <c r="CF133" s="181"/>
      <c r="CG133" s="181"/>
      <c r="CH133" s="181"/>
      <c r="CI133" s="181"/>
      <c r="CJ133" s="181"/>
      <c r="CK133" s="181"/>
      <c r="CL133" s="181"/>
      <c r="CM133" s="181"/>
      <c r="CN133" s="181"/>
      <c r="CO133" s="181"/>
      <c r="CP133" s="181"/>
      <c r="CQ133" s="181"/>
      <c r="CR133" s="181"/>
      <c r="CS133" s="181"/>
      <c r="CT133" s="181"/>
      <c r="CU133" s="181"/>
      <c r="CV133" s="181"/>
      <c r="CW133" s="181"/>
      <c r="CX133" s="181"/>
      <c r="CY133" s="181"/>
      <c r="CZ133" s="181"/>
      <c r="DA133" s="181"/>
      <c r="DB133" s="181"/>
      <c r="DC133" s="181"/>
      <c r="DD133" s="181"/>
      <c r="DE133" s="181"/>
      <c r="DF133" s="181"/>
      <c r="DG133" s="181"/>
      <c r="DH133" s="181"/>
      <c r="DI133" s="181"/>
      <c r="DJ133" s="181"/>
      <c r="DK133" s="181"/>
      <c r="DL133" s="181"/>
      <c r="DM133" s="181"/>
      <c r="DN133" s="181"/>
      <c r="DO133" s="181"/>
      <c r="DP133" s="181"/>
      <c r="DQ133" s="181"/>
      <c r="DR133" s="181"/>
      <c r="DS133" s="181"/>
      <c r="DT133" s="181"/>
      <c r="DU133" s="181"/>
      <c r="DV133" s="181"/>
      <c r="DW133" s="181"/>
      <c r="DX133" s="181"/>
      <c r="DY133" s="181"/>
      <c r="DZ133" s="181"/>
      <c r="EA133" s="181"/>
      <c r="EB133" s="181"/>
      <c r="EC133" s="181"/>
      <c r="ED133" s="181"/>
      <c r="EE133" s="181"/>
      <c r="EF133" s="181"/>
      <c r="EG133" s="181"/>
      <c r="EH133" s="181"/>
      <c r="EI133" s="181"/>
      <c r="EJ133" s="181"/>
      <c r="EK133" s="181"/>
      <c r="EL133" s="181"/>
      <c r="EM133" s="181"/>
      <c r="EN133" s="181"/>
      <c r="EO133" s="181"/>
      <c r="EP133" s="181"/>
      <c r="EQ133" s="181"/>
      <c r="ER133" s="181"/>
      <c r="ES133" s="181"/>
      <c r="ET133" s="181"/>
      <c r="EU133" s="181"/>
      <c r="EV133" s="181"/>
      <c r="EW133" s="181"/>
      <c r="EX133" s="181"/>
      <c r="EY133" s="181"/>
      <c r="EZ133" s="181"/>
      <c r="FA133" s="181"/>
      <c r="FB133" s="181"/>
      <c r="FC133" s="181"/>
      <c r="FD133" s="181"/>
      <c r="FE133" s="181"/>
      <c r="FF133" s="181"/>
      <c r="FG133" s="181"/>
      <c r="FH133" s="181"/>
      <c r="FI133" s="181"/>
      <c r="FJ133" s="181"/>
      <c r="FK133" s="181"/>
      <c r="FL133" s="181"/>
      <c r="FM133" s="181"/>
      <c r="FN133" s="181"/>
      <c r="FO133" s="181"/>
      <c r="FP133" s="181"/>
      <c r="FQ133" s="181"/>
      <c r="FR133" s="181"/>
      <c r="FS133" s="181"/>
      <c r="FT133" s="181"/>
      <c r="FU133" s="181"/>
      <c r="FV133" s="181"/>
      <c r="FW133" s="181"/>
      <c r="FX133" s="181"/>
      <c r="FY133" s="181"/>
      <c r="FZ133" s="181"/>
      <c r="GA133" s="181"/>
      <c r="GB133" s="181"/>
      <c r="GC133" s="181"/>
      <c r="GD133" s="181"/>
      <c r="GE133" s="181"/>
      <c r="GF133" s="181"/>
      <c r="GG133" s="181"/>
      <c r="GH133" s="181"/>
      <c r="GI133" s="181"/>
      <c r="GJ133" s="181"/>
      <c r="GK133" s="181"/>
      <c r="GL133" s="181"/>
      <c r="GM133" s="181"/>
      <c r="GN133" s="181"/>
      <c r="GO133" s="181"/>
      <c r="GP133" s="181"/>
      <c r="GQ133" s="181"/>
      <c r="GR133" s="181"/>
      <c r="GS133" s="181"/>
      <c r="GT133" s="181"/>
      <c r="GU133" s="181"/>
      <c r="GV133" s="181"/>
      <c r="GW133" s="181"/>
      <c r="GX133" s="181"/>
      <c r="GY133" s="181"/>
      <c r="GZ133" s="181"/>
      <c r="HA133" s="181"/>
      <c r="HB133" s="181"/>
      <c r="HC133" s="181"/>
      <c r="HD133" s="181"/>
      <c r="HE133" s="181"/>
      <c r="HF133" s="181"/>
      <c r="HG133" s="181"/>
      <c r="HH133" s="181"/>
      <c r="HI133" s="181"/>
      <c r="HJ133" s="181"/>
      <c r="HK133" s="181"/>
      <c r="HL133" s="181"/>
      <c r="HM133" s="181"/>
      <c r="HN133" s="181"/>
      <c r="HO133" s="181"/>
      <c r="HP133" s="181"/>
      <c r="HQ133" s="181"/>
      <c r="HR133" s="181"/>
      <c r="HS133" s="181"/>
      <c r="HT133" s="181"/>
      <c r="HU133" s="181"/>
      <c r="HV133" s="181"/>
      <c r="HW133" s="181"/>
      <c r="HX133" s="181"/>
      <c r="HY133" s="181"/>
      <c r="HZ133" s="181"/>
      <c r="IA133" s="181"/>
      <c r="IB133" s="181"/>
      <c r="IC133" s="181"/>
      <c r="ID133" s="181"/>
      <c r="IE133" s="181"/>
      <c r="IF133" s="181"/>
      <c r="IG133" s="181"/>
      <c r="IH133" s="181"/>
    </row>
    <row r="134" spans="1:242" s="182" customFormat="1" ht="16.5" customHeight="1">
      <c r="A134" s="209"/>
      <c r="B134" s="209"/>
      <c r="C134" s="209"/>
      <c r="D134" s="209"/>
      <c r="E134" s="14"/>
      <c r="F134" s="14"/>
      <c r="G134" s="14"/>
      <c r="H134" s="14"/>
      <c r="I134" s="14"/>
      <c r="J134" s="14"/>
      <c r="K134" s="181"/>
      <c r="L134" s="181"/>
      <c r="M134" s="181"/>
      <c r="N134" s="181"/>
      <c r="O134" s="181"/>
      <c r="P134" s="181"/>
      <c r="Q134" s="181"/>
      <c r="R134" s="181"/>
      <c r="S134" s="181"/>
      <c r="T134" s="181"/>
      <c r="U134" s="181"/>
      <c r="V134" s="181"/>
      <c r="W134" s="181"/>
      <c r="X134" s="181"/>
      <c r="Y134" s="181"/>
      <c r="Z134" s="181"/>
      <c r="AA134" s="181"/>
      <c r="AB134" s="181"/>
      <c r="AC134" s="181"/>
      <c r="AD134" s="181"/>
      <c r="AE134" s="181"/>
      <c r="AF134" s="181"/>
      <c r="AG134" s="181"/>
      <c r="AH134" s="181"/>
      <c r="AI134" s="181"/>
      <c r="AJ134" s="181"/>
      <c r="AK134" s="181"/>
      <c r="AL134" s="181"/>
      <c r="AM134" s="181"/>
      <c r="AN134" s="181"/>
      <c r="AO134" s="181"/>
      <c r="AP134" s="181"/>
      <c r="AQ134" s="181"/>
      <c r="AR134" s="181"/>
      <c r="AS134" s="181"/>
      <c r="AT134" s="181"/>
      <c r="AU134" s="181"/>
      <c r="AV134" s="181"/>
      <c r="AW134" s="181"/>
      <c r="AX134" s="181"/>
      <c r="AY134" s="181"/>
      <c r="AZ134" s="181"/>
      <c r="BA134" s="181"/>
      <c r="BB134" s="181"/>
      <c r="BC134" s="181"/>
      <c r="BD134" s="181"/>
      <c r="BE134" s="181"/>
      <c r="BF134" s="181"/>
      <c r="BG134" s="181"/>
      <c r="BH134" s="181"/>
      <c r="BI134" s="181"/>
      <c r="BJ134" s="181"/>
      <c r="BK134" s="181"/>
      <c r="BL134" s="181"/>
      <c r="BM134" s="181"/>
      <c r="BN134" s="181"/>
      <c r="BO134" s="181"/>
      <c r="BP134" s="181"/>
      <c r="BQ134" s="181"/>
      <c r="BR134" s="181"/>
      <c r="BS134" s="181"/>
      <c r="BT134" s="181"/>
      <c r="BU134" s="181"/>
      <c r="BV134" s="181"/>
      <c r="BW134" s="181"/>
      <c r="BX134" s="181"/>
      <c r="BY134" s="181"/>
      <c r="BZ134" s="181"/>
      <c r="CA134" s="181"/>
      <c r="CB134" s="181"/>
      <c r="CC134" s="181"/>
      <c r="CD134" s="181"/>
      <c r="CE134" s="181"/>
      <c r="CF134" s="181"/>
      <c r="CG134" s="181"/>
      <c r="CH134" s="181"/>
      <c r="CI134" s="181"/>
      <c r="CJ134" s="181"/>
      <c r="CK134" s="181"/>
      <c r="CL134" s="181"/>
      <c r="CM134" s="181"/>
      <c r="CN134" s="181"/>
      <c r="CO134" s="181"/>
      <c r="CP134" s="181"/>
      <c r="CQ134" s="181"/>
      <c r="CR134" s="181"/>
      <c r="CS134" s="181"/>
      <c r="CT134" s="181"/>
      <c r="CU134" s="181"/>
      <c r="CV134" s="181"/>
      <c r="CW134" s="181"/>
      <c r="CX134" s="181"/>
      <c r="CY134" s="181"/>
      <c r="CZ134" s="181"/>
      <c r="DA134" s="181"/>
      <c r="DB134" s="181"/>
      <c r="DC134" s="181"/>
      <c r="DD134" s="181"/>
      <c r="DE134" s="181"/>
      <c r="DF134" s="181"/>
      <c r="DG134" s="181"/>
      <c r="DH134" s="181"/>
      <c r="DI134" s="181"/>
      <c r="DJ134" s="181"/>
      <c r="DK134" s="181"/>
      <c r="DL134" s="181"/>
      <c r="DM134" s="181"/>
      <c r="DN134" s="181"/>
      <c r="DO134" s="181"/>
      <c r="DP134" s="181"/>
      <c r="DQ134" s="181"/>
      <c r="DR134" s="181"/>
      <c r="DS134" s="181"/>
      <c r="DT134" s="181"/>
      <c r="DU134" s="181"/>
      <c r="DV134" s="181"/>
      <c r="DW134" s="181"/>
      <c r="DX134" s="181"/>
      <c r="DY134" s="181"/>
      <c r="DZ134" s="181"/>
      <c r="EA134" s="181"/>
      <c r="EB134" s="181"/>
      <c r="EC134" s="181"/>
      <c r="ED134" s="181"/>
      <c r="EE134" s="181"/>
      <c r="EF134" s="181"/>
      <c r="EG134" s="181"/>
      <c r="EH134" s="181"/>
      <c r="EI134" s="181"/>
      <c r="EJ134" s="181"/>
      <c r="EK134" s="181"/>
      <c r="EL134" s="181"/>
      <c r="EM134" s="181"/>
      <c r="EN134" s="181"/>
      <c r="EO134" s="181"/>
      <c r="EP134" s="181"/>
      <c r="EQ134" s="181"/>
      <c r="ER134" s="181"/>
      <c r="ES134" s="181"/>
      <c r="ET134" s="181"/>
      <c r="EU134" s="181"/>
      <c r="EV134" s="181"/>
      <c r="EW134" s="181"/>
      <c r="EX134" s="181"/>
      <c r="EY134" s="181"/>
      <c r="EZ134" s="181"/>
      <c r="FA134" s="181"/>
      <c r="FB134" s="181"/>
      <c r="FC134" s="181"/>
      <c r="FD134" s="181"/>
      <c r="FE134" s="181"/>
      <c r="FF134" s="181"/>
      <c r="FG134" s="181"/>
      <c r="FH134" s="181"/>
      <c r="FI134" s="181"/>
      <c r="FJ134" s="181"/>
      <c r="FK134" s="181"/>
      <c r="FL134" s="181"/>
      <c r="FM134" s="181"/>
      <c r="FN134" s="181"/>
      <c r="FO134" s="181"/>
      <c r="FP134" s="181"/>
      <c r="FQ134" s="181"/>
      <c r="FR134" s="181"/>
      <c r="FS134" s="181"/>
      <c r="FT134" s="181"/>
      <c r="FU134" s="181"/>
      <c r="FV134" s="181"/>
      <c r="FW134" s="181"/>
      <c r="FX134" s="181"/>
      <c r="FY134" s="181"/>
      <c r="FZ134" s="181"/>
      <c r="GA134" s="181"/>
      <c r="GB134" s="181"/>
      <c r="GC134" s="181"/>
      <c r="GD134" s="181"/>
      <c r="GE134" s="181"/>
      <c r="GF134" s="181"/>
      <c r="GG134" s="181"/>
      <c r="GH134" s="181"/>
      <c r="GI134" s="181"/>
      <c r="GJ134" s="181"/>
      <c r="GK134" s="181"/>
      <c r="GL134" s="181"/>
      <c r="GM134" s="181"/>
      <c r="GN134" s="181"/>
      <c r="GO134" s="181"/>
      <c r="GP134" s="181"/>
      <c r="GQ134" s="181"/>
      <c r="GR134" s="181"/>
      <c r="GS134" s="181"/>
      <c r="GT134" s="181"/>
      <c r="GU134" s="181"/>
      <c r="GV134" s="181"/>
      <c r="GW134" s="181"/>
      <c r="GX134" s="181"/>
      <c r="GY134" s="181"/>
      <c r="GZ134" s="181"/>
      <c r="HA134" s="181"/>
      <c r="HB134" s="181"/>
      <c r="HC134" s="181"/>
      <c r="HD134" s="181"/>
      <c r="HE134" s="181"/>
      <c r="HF134" s="181"/>
      <c r="HG134" s="181"/>
      <c r="HH134" s="181"/>
      <c r="HI134" s="181"/>
      <c r="HJ134" s="181"/>
      <c r="HK134" s="181"/>
      <c r="HL134" s="181"/>
      <c r="HM134" s="181"/>
      <c r="HN134" s="181"/>
      <c r="HO134" s="181"/>
      <c r="HP134" s="181"/>
      <c r="HQ134" s="181"/>
      <c r="HR134" s="181"/>
      <c r="HS134" s="181"/>
      <c r="HT134" s="181"/>
      <c r="HU134" s="181"/>
      <c r="HV134" s="181"/>
      <c r="HW134" s="181"/>
      <c r="HX134" s="181"/>
      <c r="HY134" s="181"/>
      <c r="HZ134" s="181"/>
      <c r="IA134" s="181"/>
      <c r="IB134" s="181"/>
      <c r="IC134" s="181"/>
      <c r="ID134" s="181"/>
      <c r="IE134" s="181"/>
      <c r="IF134" s="181"/>
      <c r="IG134" s="181"/>
      <c r="IH134" s="181"/>
    </row>
    <row r="135" spans="1:242" s="182" customFormat="1" ht="45" customHeight="1">
      <c r="A135" s="869" t="s">
        <v>1801</v>
      </c>
      <c r="B135" s="869"/>
      <c r="C135" s="869"/>
      <c r="D135" s="869"/>
      <c r="E135" s="869"/>
      <c r="F135" s="869"/>
      <c r="G135" s="869"/>
      <c r="H135" s="869"/>
      <c r="I135" s="869"/>
      <c r="J135" s="869"/>
      <c r="K135" s="181"/>
      <c r="L135" s="181"/>
      <c r="M135" s="181"/>
      <c r="N135" s="181"/>
      <c r="O135" s="181"/>
      <c r="P135" s="181"/>
      <c r="Q135" s="181"/>
      <c r="R135" s="181"/>
      <c r="S135" s="181"/>
      <c r="T135" s="181"/>
      <c r="U135" s="181"/>
      <c r="V135" s="181"/>
      <c r="W135" s="181"/>
      <c r="X135" s="181"/>
      <c r="Y135" s="181"/>
      <c r="Z135" s="181"/>
      <c r="AA135" s="181"/>
      <c r="AB135" s="181"/>
      <c r="AC135" s="181"/>
      <c r="AD135" s="181"/>
      <c r="AE135" s="181"/>
      <c r="AF135" s="181"/>
      <c r="AG135" s="181"/>
      <c r="AH135" s="181"/>
      <c r="AI135" s="181"/>
      <c r="AJ135" s="181"/>
      <c r="AK135" s="181"/>
      <c r="AL135" s="181"/>
      <c r="AM135" s="181"/>
      <c r="AN135" s="181"/>
      <c r="AO135" s="181"/>
      <c r="AP135" s="181"/>
      <c r="AQ135" s="181"/>
      <c r="AR135" s="181"/>
      <c r="AS135" s="181"/>
      <c r="AT135" s="181"/>
      <c r="AU135" s="181"/>
      <c r="AV135" s="181"/>
      <c r="AW135" s="181"/>
      <c r="AX135" s="181"/>
      <c r="AY135" s="181"/>
      <c r="AZ135" s="181"/>
      <c r="BA135" s="181"/>
      <c r="BB135" s="181"/>
      <c r="BC135" s="181"/>
      <c r="BD135" s="181"/>
      <c r="BE135" s="181"/>
      <c r="BF135" s="181"/>
      <c r="BG135" s="181"/>
      <c r="BH135" s="181"/>
      <c r="BI135" s="181"/>
      <c r="BJ135" s="181"/>
      <c r="BK135" s="181"/>
      <c r="BL135" s="181"/>
      <c r="BM135" s="181"/>
      <c r="BN135" s="181"/>
      <c r="BO135" s="181"/>
      <c r="BP135" s="181"/>
      <c r="BQ135" s="181"/>
      <c r="BR135" s="181"/>
      <c r="BS135" s="181"/>
      <c r="BT135" s="181"/>
      <c r="BU135" s="181"/>
      <c r="BV135" s="181"/>
      <c r="BW135" s="181"/>
      <c r="BX135" s="181"/>
      <c r="BY135" s="181"/>
      <c r="BZ135" s="181"/>
      <c r="CA135" s="181"/>
      <c r="CB135" s="181"/>
      <c r="CC135" s="181"/>
      <c r="CD135" s="181"/>
      <c r="CE135" s="181"/>
      <c r="CF135" s="181"/>
      <c r="CG135" s="181"/>
      <c r="CH135" s="181"/>
      <c r="CI135" s="181"/>
      <c r="CJ135" s="181"/>
      <c r="CK135" s="181"/>
      <c r="CL135" s="181"/>
      <c r="CM135" s="181"/>
      <c r="CN135" s="181"/>
      <c r="CO135" s="181"/>
      <c r="CP135" s="181"/>
      <c r="CQ135" s="181"/>
      <c r="CR135" s="181"/>
      <c r="CS135" s="181"/>
      <c r="CT135" s="181"/>
      <c r="CU135" s="181"/>
      <c r="CV135" s="181"/>
      <c r="CW135" s="181"/>
      <c r="CX135" s="181"/>
      <c r="CY135" s="181"/>
      <c r="CZ135" s="181"/>
      <c r="DA135" s="181"/>
      <c r="DB135" s="181"/>
      <c r="DC135" s="181"/>
      <c r="DD135" s="181"/>
      <c r="DE135" s="181"/>
      <c r="DF135" s="181"/>
      <c r="DG135" s="181"/>
      <c r="DH135" s="181"/>
      <c r="DI135" s="181"/>
      <c r="DJ135" s="181"/>
      <c r="DK135" s="181"/>
      <c r="DL135" s="181"/>
      <c r="DM135" s="181"/>
      <c r="DN135" s="181"/>
      <c r="DO135" s="181"/>
      <c r="DP135" s="181"/>
      <c r="DQ135" s="181"/>
      <c r="DR135" s="181"/>
      <c r="DS135" s="181"/>
      <c r="DT135" s="181"/>
      <c r="DU135" s="181"/>
      <c r="DV135" s="181"/>
      <c r="DW135" s="181"/>
      <c r="DX135" s="181"/>
      <c r="DY135" s="181"/>
      <c r="DZ135" s="181"/>
      <c r="EA135" s="181"/>
      <c r="EB135" s="181"/>
      <c r="EC135" s="181"/>
      <c r="ED135" s="181"/>
      <c r="EE135" s="181"/>
      <c r="EF135" s="181"/>
      <c r="EG135" s="181"/>
      <c r="EH135" s="181"/>
      <c r="EI135" s="181"/>
      <c r="EJ135" s="181"/>
      <c r="EK135" s="181"/>
      <c r="EL135" s="181"/>
      <c r="EM135" s="181"/>
      <c r="EN135" s="181"/>
      <c r="EO135" s="181"/>
      <c r="EP135" s="181"/>
      <c r="EQ135" s="181"/>
      <c r="ER135" s="181"/>
      <c r="ES135" s="181"/>
      <c r="ET135" s="181"/>
      <c r="EU135" s="181"/>
      <c r="EV135" s="181"/>
      <c r="EW135" s="181"/>
      <c r="EX135" s="181"/>
      <c r="EY135" s="181"/>
      <c r="EZ135" s="181"/>
      <c r="FA135" s="181"/>
      <c r="FB135" s="181"/>
      <c r="FC135" s="181"/>
      <c r="FD135" s="181"/>
      <c r="FE135" s="181"/>
      <c r="FF135" s="181"/>
      <c r="FG135" s="181"/>
      <c r="FH135" s="181"/>
      <c r="FI135" s="181"/>
      <c r="FJ135" s="181"/>
      <c r="FK135" s="181"/>
      <c r="FL135" s="181"/>
      <c r="FM135" s="181"/>
      <c r="FN135" s="181"/>
      <c r="FO135" s="181"/>
      <c r="FP135" s="181"/>
      <c r="FQ135" s="181"/>
      <c r="FR135" s="181"/>
      <c r="FS135" s="181"/>
      <c r="FT135" s="181"/>
      <c r="FU135" s="181"/>
      <c r="FV135" s="181"/>
      <c r="FW135" s="181"/>
      <c r="FX135" s="181"/>
      <c r="FY135" s="181"/>
      <c r="FZ135" s="181"/>
      <c r="GA135" s="181"/>
      <c r="GB135" s="181"/>
      <c r="GC135" s="181"/>
      <c r="GD135" s="181"/>
      <c r="GE135" s="181"/>
      <c r="GF135" s="181"/>
      <c r="GG135" s="181"/>
      <c r="GH135" s="181"/>
      <c r="GI135" s="181"/>
      <c r="GJ135" s="181"/>
      <c r="GK135" s="181"/>
      <c r="GL135" s="181"/>
      <c r="GM135" s="181"/>
      <c r="GN135" s="181"/>
      <c r="GO135" s="181"/>
      <c r="GP135" s="181"/>
      <c r="GQ135" s="181"/>
      <c r="GR135" s="181"/>
      <c r="GS135" s="181"/>
      <c r="GT135" s="181"/>
      <c r="GU135" s="181"/>
      <c r="GV135" s="181"/>
      <c r="GW135" s="181"/>
      <c r="GX135" s="181"/>
      <c r="GY135" s="181"/>
      <c r="GZ135" s="181"/>
      <c r="HA135" s="181"/>
      <c r="HB135" s="181"/>
      <c r="HC135" s="181"/>
      <c r="HD135" s="181"/>
      <c r="HE135" s="181"/>
      <c r="HF135" s="181"/>
      <c r="HG135" s="181"/>
      <c r="HH135" s="181"/>
      <c r="HI135" s="181"/>
      <c r="HJ135" s="181"/>
      <c r="HK135" s="181"/>
      <c r="HL135" s="181"/>
      <c r="HM135" s="181"/>
      <c r="HN135" s="181"/>
      <c r="HO135" s="181"/>
      <c r="HP135" s="181"/>
      <c r="HQ135" s="181"/>
      <c r="HR135" s="181"/>
      <c r="HS135" s="181"/>
      <c r="HT135" s="181"/>
      <c r="HU135" s="181"/>
      <c r="HV135" s="181"/>
      <c r="HW135" s="181"/>
      <c r="HX135" s="181"/>
      <c r="HY135" s="181"/>
      <c r="HZ135" s="181"/>
      <c r="IA135" s="181"/>
      <c r="IB135" s="181"/>
      <c r="IC135" s="181"/>
      <c r="ID135" s="181"/>
      <c r="IE135" s="181"/>
      <c r="IF135" s="181"/>
      <c r="IG135" s="181"/>
      <c r="IH135" s="181"/>
    </row>
    <row r="136" spans="1:242" s="182" customFormat="1" ht="16.5" customHeight="1">
      <c r="A136" s="209"/>
      <c r="B136" s="209"/>
      <c r="C136" s="209"/>
      <c r="D136" s="209"/>
      <c r="E136" s="14"/>
      <c r="F136" s="14"/>
      <c r="G136" s="14"/>
      <c r="H136" s="14"/>
      <c r="I136" s="14"/>
      <c r="J136" s="14"/>
      <c r="K136" s="181"/>
      <c r="L136" s="181"/>
      <c r="M136" s="181"/>
      <c r="N136" s="181"/>
      <c r="O136" s="181"/>
      <c r="P136" s="181"/>
      <c r="Q136" s="181"/>
      <c r="R136" s="181"/>
      <c r="S136" s="181"/>
      <c r="T136" s="181"/>
      <c r="U136" s="181"/>
      <c r="V136" s="181"/>
      <c r="W136" s="181"/>
      <c r="X136" s="181"/>
      <c r="Y136" s="181"/>
      <c r="Z136" s="181"/>
      <c r="AA136" s="181"/>
      <c r="AB136" s="181"/>
      <c r="AC136" s="181"/>
      <c r="AD136" s="181"/>
      <c r="AE136" s="181"/>
      <c r="AF136" s="181"/>
      <c r="AG136" s="181"/>
      <c r="AH136" s="181"/>
      <c r="AI136" s="181"/>
      <c r="AJ136" s="181"/>
      <c r="AK136" s="181"/>
      <c r="AL136" s="181"/>
      <c r="AM136" s="181"/>
      <c r="AN136" s="181"/>
      <c r="AO136" s="181"/>
      <c r="AP136" s="181"/>
      <c r="AQ136" s="181"/>
      <c r="AR136" s="181"/>
      <c r="AS136" s="181"/>
      <c r="AT136" s="181"/>
      <c r="AU136" s="181"/>
      <c r="AV136" s="181"/>
      <c r="AW136" s="181"/>
      <c r="AX136" s="181"/>
      <c r="AY136" s="181"/>
      <c r="AZ136" s="181"/>
      <c r="BA136" s="181"/>
      <c r="BB136" s="181"/>
      <c r="BC136" s="181"/>
      <c r="BD136" s="181"/>
      <c r="BE136" s="181"/>
      <c r="BF136" s="181"/>
      <c r="BG136" s="181"/>
      <c r="BH136" s="181"/>
      <c r="BI136" s="181"/>
      <c r="BJ136" s="181"/>
      <c r="BK136" s="181"/>
      <c r="BL136" s="181"/>
      <c r="BM136" s="181"/>
      <c r="BN136" s="181"/>
      <c r="BO136" s="181"/>
      <c r="BP136" s="181"/>
      <c r="BQ136" s="181"/>
      <c r="BR136" s="181"/>
      <c r="BS136" s="181"/>
      <c r="BT136" s="181"/>
      <c r="BU136" s="181"/>
      <c r="BV136" s="181"/>
      <c r="BW136" s="181"/>
      <c r="BX136" s="181"/>
      <c r="BY136" s="181"/>
      <c r="BZ136" s="181"/>
      <c r="CA136" s="181"/>
      <c r="CB136" s="181"/>
      <c r="CC136" s="181"/>
      <c r="CD136" s="181"/>
      <c r="CE136" s="181"/>
      <c r="CF136" s="181"/>
      <c r="CG136" s="181"/>
      <c r="CH136" s="181"/>
      <c r="CI136" s="181"/>
      <c r="CJ136" s="181"/>
      <c r="CK136" s="181"/>
      <c r="CL136" s="181"/>
      <c r="CM136" s="181"/>
      <c r="CN136" s="181"/>
      <c r="CO136" s="181"/>
      <c r="CP136" s="181"/>
      <c r="CQ136" s="181"/>
      <c r="CR136" s="181"/>
      <c r="CS136" s="181"/>
      <c r="CT136" s="181"/>
      <c r="CU136" s="181"/>
      <c r="CV136" s="181"/>
      <c r="CW136" s="181"/>
      <c r="CX136" s="181"/>
      <c r="CY136" s="181"/>
      <c r="CZ136" s="181"/>
      <c r="DA136" s="181"/>
      <c r="DB136" s="181"/>
      <c r="DC136" s="181"/>
      <c r="DD136" s="181"/>
      <c r="DE136" s="181"/>
      <c r="DF136" s="181"/>
      <c r="DG136" s="181"/>
      <c r="DH136" s="181"/>
      <c r="DI136" s="181"/>
      <c r="DJ136" s="181"/>
      <c r="DK136" s="181"/>
      <c r="DL136" s="181"/>
      <c r="DM136" s="181"/>
      <c r="DN136" s="181"/>
      <c r="DO136" s="181"/>
      <c r="DP136" s="181"/>
      <c r="DQ136" s="181"/>
      <c r="DR136" s="181"/>
      <c r="DS136" s="181"/>
      <c r="DT136" s="181"/>
      <c r="DU136" s="181"/>
      <c r="DV136" s="181"/>
      <c r="DW136" s="181"/>
      <c r="DX136" s="181"/>
      <c r="DY136" s="181"/>
      <c r="DZ136" s="181"/>
      <c r="EA136" s="181"/>
      <c r="EB136" s="181"/>
      <c r="EC136" s="181"/>
      <c r="ED136" s="181"/>
      <c r="EE136" s="181"/>
      <c r="EF136" s="181"/>
      <c r="EG136" s="181"/>
      <c r="EH136" s="181"/>
      <c r="EI136" s="181"/>
      <c r="EJ136" s="181"/>
      <c r="EK136" s="181"/>
      <c r="EL136" s="181"/>
      <c r="EM136" s="181"/>
      <c r="EN136" s="181"/>
      <c r="EO136" s="181"/>
      <c r="EP136" s="181"/>
      <c r="EQ136" s="181"/>
      <c r="ER136" s="181"/>
      <c r="ES136" s="181"/>
      <c r="ET136" s="181"/>
      <c r="EU136" s="181"/>
      <c r="EV136" s="181"/>
      <c r="EW136" s="181"/>
      <c r="EX136" s="181"/>
      <c r="EY136" s="181"/>
      <c r="EZ136" s="181"/>
      <c r="FA136" s="181"/>
      <c r="FB136" s="181"/>
      <c r="FC136" s="181"/>
      <c r="FD136" s="181"/>
      <c r="FE136" s="181"/>
      <c r="FF136" s="181"/>
      <c r="FG136" s="181"/>
      <c r="FH136" s="181"/>
      <c r="FI136" s="181"/>
      <c r="FJ136" s="181"/>
      <c r="FK136" s="181"/>
      <c r="FL136" s="181"/>
      <c r="FM136" s="181"/>
      <c r="FN136" s="181"/>
      <c r="FO136" s="181"/>
      <c r="FP136" s="181"/>
      <c r="FQ136" s="181"/>
      <c r="FR136" s="181"/>
      <c r="FS136" s="181"/>
      <c r="FT136" s="181"/>
      <c r="FU136" s="181"/>
      <c r="FV136" s="181"/>
      <c r="FW136" s="181"/>
      <c r="FX136" s="181"/>
      <c r="FY136" s="181"/>
      <c r="FZ136" s="181"/>
      <c r="GA136" s="181"/>
      <c r="GB136" s="181"/>
      <c r="GC136" s="181"/>
      <c r="GD136" s="181"/>
      <c r="GE136" s="181"/>
      <c r="GF136" s="181"/>
      <c r="GG136" s="181"/>
      <c r="GH136" s="181"/>
      <c r="GI136" s="181"/>
      <c r="GJ136" s="181"/>
      <c r="GK136" s="181"/>
      <c r="GL136" s="181"/>
      <c r="GM136" s="181"/>
      <c r="GN136" s="181"/>
      <c r="GO136" s="181"/>
      <c r="GP136" s="181"/>
      <c r="GQ136" s="181"/>
      <c r="GR136" s="181"/>
      <c r="GS136" s="181"/>
      <c r="GT136" s="181"/>
      <c r="GU136" s="181"/>
      <c r="GV136" s="181"/>
      <c r="GW136" s="181"/>
      <c r="GX136" s="181"/>
      <c r="GY136" s="181"/>
      <c r="GZ136" s="181"/>
      <c r="HA136" s="181"/>
      <c r="HB136" s="181"/>
      <c r="HC136" s="181"/>
      <c r="HD136" s="181"/>
      <c r="HE136" s="181"/>
      <c r="HF136" s="181"/>
      <c r="HG136" s="181"/>
      <c r="HH136" s="181"/>
      <c r="HI136" s="181"/>
      <c r="HJ136" s="181"/>
      <c r="HK136" s="181"/>
      <c r="HL136" s="181"/>
      <c r="HM136" s="181"/>
      <c r="HN136" s="181"/>
      <c r="HO136" s="181"/>
      <c r="HP136" s="181"/>
      <c r="HQ136" s="181"/>
      <c r="HR136" s="181"/>
      <c r="HS136" s="181"/>
      <c r="HT136" s="181"/>
      <c r="HU136" s="181"/>
      <c r="HV136" s="181"/>
      <c r="HW136" s="181"/>
      <c r="HX136" s="181"/>
      <c r="HY136" s="181"/>
      <c r="HZ136" s="181"/>
      <c r="IA136" s="181"/>
      <c r="IB136" s="181"/>
      <c r="IC136" s="181"/>
      <c r="ID136" s="181"/>
      <c r="IE136" s="181"/>
      <c r="IF136" s="181"/>
      <c r="IG136" s="181"/>
      <c r="IH136" s="181"/>
    </row>
    <row r="137" spans="1:242" s="182" customFormat="1" ht="45" customHeight="1">
      <c r="A137" s="869" t="s">
        <v>1802</v>
      </c>
      <c r="B137" s="869"/>
      <c r="C137" s="869"/>
      <c r="D137" s="869"/>
      <c r="E137" s="869"/>
      <c r="F137" s="869"/>
      <c r="G137" s="869"/>
      <c r="H137" s="869"/>
      <c r="I137" s="869"/>
      <c r="J137" s="869"/>
      <c r="K137" s="181"/>
      <c r="L137" s="181"/>
      <c r="M137" s="181"/>
      <c r="N137" s="181"/>
      <c r="O137" s="181"/>
      <c r="P137" s="181"/>
      <c r="Q137" s="181"/>
      <c r="R137" s="181"/>
      <c r="S137" s="181"/>
      <c r="T137" s="181"/>
      <c r="U137" s="181"/>
      <c r="V137" s="181"/>
      <c r="W137" s="181"/>
      <c r="X137" s="181"/>
      <c r="Y137" s="181"/>
      <c r="Z137" s="181"/>
      <c r="AA137" s="181"/>
      <c r="AB137" s="181"/>
      <c r="AC137" s="181"/>
      <c r="AD137" s="181"/>
      <c r="AE137" s="181"/>
      <c r="AF137" s="181"/>
      <c r="AG137" s="181"/>
      <c r="AH137" s="181"/>
      <c r="AI137" s="181"/>
      <c r="AJ137" s="181"/>
      <c r="AK137" s="181"/>
      <c r="AL137" s="181"/>
      <c r="AM137" s="181"/>
      <c r="AN137" s="181"/>
      <c r="AO137" s="181"/>
      <c r="AP137" s="181"/>
      <c r="AQ137" s="181"/>
      <c r="AR137" s="181"/>
      <c r="AS137" s="181"/>
      <c r="AT137" s="181"/>
      <c r="AU137" s="181"/>
      <c r="AV137" s="181"/>
      <c r="AW137" s="181"/>
      <c r="AX137" s="181"/>
      <c r="AY137" s="181"/>
      <c r="AZ137" s="181"/>
      <c r="BA137" s="181"/>
      <c r="BB137" s="181"/>
      <c r="BC137" s="181"/>
      <c r="BD137" s="181"/>
      <c r="BE137" s="181"/>
      <c r="BF137" s="181"/>
      <c r="BG137" s="181"/>
      <c r="BH137" s="181"/>
      <c r="BI137" s="181"/>
      <c r="BJ137" s="181"/>
      <c r="BK137" s="181"/>
      <c r="BL137" s="181"/>
      <c r="BM137" s="181"/>
      <c r="BN137" s="181"/>
      <c r="BO137" s="181"/>
      <c r="BP137" s="181"/>
      <c r="BQ137" s="181"/>
      <c r="BR137" s="181"/>
      <c r="BS137" s="181"/>
      <c r="BT137" s="181"/>
      <c r="BU137" s="181"/>
      <c r="BV137" s="181"/>
      <c r="BW137" s="181"/>
      <c r="BX137" s="181"/>
      <c r="BY137" s="181"/>
      <c r="BZ137" s="181"/>
      <c r="CA137" s="181"/>
      <c r="CB137" s="181"/>
      <c r="CC137" s="181"/>
      <c r="CD137" s="181"/>
      <c r="CE137" s="181"/>
      <c r="CF137" s="181"/>
      <c r="CG137" s="181"/>
      <c r="CH137" s="181"/>
      <c r="CI137" s="181"/>
      <c r="CJ137" s="181"/>
      <c r="CK137" s="181"/>
      <c r="CL137" s="181"/>
      <c r="CM137" s="181"/>
      <c r="CN137" s="181"/>
      <c r="CO137" s="181"/>
      <c r="CP137" s="181"/>
      <c r="CQ137" s="181"/>
      <c r="CR137" s="181"/>
      <c r="CS137" s="181"/>
      <c r="CT137" s="181"/>
      <c r="CU137" s="181"/>
      <c r="CV137" s="181"/>
      <c r="CW137" s="181"/>
      <c r="CX137" s="181"/>
      <c r="CY137" s="181"/>
      <c r="CZ137" s="181"/>
      <c r="DA137" s="181"/>
      <c r="DB137" s="181"/>
      <c r="DC137" s="181"/>
      <c r="DD137" s="181"/>
      <c r="DE137" s="181"/>
      <c r="DF137" s="181"/>
      <c r="DG137" s="181"/>
      <c r="DH137" s="181"/>
      <c r="DI137" s="181"/>
      <c r="DJ137" s="181"/>
      <c r="DK137" s="181"/>
      <c r="DL137" s="181"/>
      <c r="DM137" s="181"/>
      <c r="DN137" s="181"/>
      <c r="DO137" s="181"/>
      <c r="DP137" s="181"/>
      <c r="DQ137" s="181"/>
      <c r="DR137" s="181"/>
      <c r="DS137" s="181"/>
      <c r="DT137" s="181"/>
      <c r="DU137" s="181"/>
      <c r="DV137" s="181"/>
      <c r="DW137" s="181"/>
      <c r="DX137" s="181"/>
      <c r="DY137" s="181"/>
      <c r="DZ137" s="181"/>
      <c r="EA137" s="181"/>
      <c r="EB137" s="181"/>
      <c r="EC137" s="181"/>
      <c r="ED137" s="181"/>
      <c r="EE137" s="181"/>
      <c r="EF137" s="181"/>
      <c r="EG137" s="181"/>
      <c r="EH137" s="181"/>
      <c r="EI137" s="181"/>
      <c r="EJ137" s="181"/>
      <c r="EK137" s="181"/>
      <c r="EL137" s="181"/>
      <c r="EM137" s="181"/>
      <c r="EN137" s="181"/>
      <c r="EO137" s="181"/>
      <c r="EP137" s="181"/>
      <c r="EQ137" s="181"/>
      <c r="ER137" s="181"/>
      <c r="ES137" s="181"/>
      <c r="ET137" s="181"/>
      <c r="EU137" s="181"/>
      <c r="EV137" s="181"/>
      <c r="EW137" s="181"/>
      <c r="EX137" s="181"/>
      <c r="EY137" s="181"/>
      <c r="EZ137" s="181"/>
      <c r="FA137" s="181"/>
      <c r="FB137" s="181"/>
      <c r="FC137" s="181"/>
      <c r="FD137" s="181"/>
      <c r="FE137" s="181"/>
      <c r="FF137" s="181"/>
      <c r="FG137" s="181"/>
      <c r="FH137" s="181"/>
      <c r="FI137" s="181"/>
      <c r="FJ137" s="181"/>
      <c r="FK137" s="181"/>
      <c r="FL137" s="181"/>
      <c r="FM137" s="181"/>
      <c r="FN137" s="181"/>
      <c r="FO137" s="181"/>
      <c r="FP137" s="181"/>
      <c r="FQ137" s="181"/>
      <c r="FR137" s="181"/>
      <c r="FS137" s="181"/>
      <c r="FT137" s="181"/>
      <c r="FU137" s="181"/>
      <c r="FV137" s="181"/>
      <c r="FW137" s="181"/>
      <c r="FX137" s="181"/>
      <c r="FY137" s="181"/>
      <c r="FZ137" s="181"/>
      <c r="GA137" s="181"/>
      <c r="GB137" s="181"/>
      <c r="GC137" s="181"/>
      <c r="GD137" s="181"/>
      <c r="GE137" s="181"/>
      <c r="GF137" s="181"/>
      <c r="GG137" s="181"/>
      <c r="GH137" s="181"/>
      <c r="GI137" s="181"/>
      <c r="GJ137" s="181"/>
      <c r="GK137" s="181"/>
      <c r="GL137" s="181"/>
      <c r="GM137" s="181"/>
      <c r="GN137" s="181"/>
      <c r="GO137" s="181"/>
      <c r="GP137" s="181"/>
      <c r="GQ137" s="181"/>
      <c r="GR137" s="181"/>
      <c r="GS137" s="181"/>
      <c r="GT137" s="181"/>
      <c r="GU137" s="181"/>
      <c r="GV137" s="181"/>
      <c r="GW137" s="181"/>
      <c r="GX137" s="181"/>
      <c r="GY137" s="181"/>
      <c r="GZ137" s="181"/>
      <c r="HA137" s="181"/>
      <c r="HB137" s="181"/>
      <c r="HC137" s="181"/>
      <c r="HD137" s="181"/>
      <c r="HE137" s="181"/>
      <c r="HF137" s="181"/>
      <c r="HG137" s="181"/>
      <c r="HH137" s="181"/>
      <c r="HI137" s="181"/>
      <c r="HJ137" s="181"/>
      <c r="HK137" s="181"/>
      <c r="HL137" s="181"/>
      <c r="HM137" s="181"/>
      <c r="HN137" s="181"/>
      <c r="HO137" s="181"/>
      <c r="HP137" s="181"/>
      <c r="HQ137" s="181"/>
      <c r="HR137" s="181"/>
      <c r="HS137" s="181"/>
      <c r="HT137" s="181"/>
      <c r="HU137" s="181"/>
      <c r="HV137" s="181"/>
      <c r="HW137" s="181"/>
      <c r="HX137" s="181"/>
      <c r="HY137" s="181"/>
      <c r="HZ137" s="181"/>
      <c r="IA137" s="181"/>
      <c r="IB137" s="181"/>
      <c r="IC137" s="181"/>
      <c r="ID137" s="181"/>
      <c r="IE137" s="181"/>
      <c r="IF137" s="181"/>
      <c r="IG137" s="181"/>
      <c r="IH137" s="181"/>
    </row>
    <row r="138" spans="1:242" s="182" customFormat="1" ht="16.5" customHeight="1">
      <c r="A138" s="209"/>
      <c r="B138" s="209"/>
      <c r="C138" s="209"/>
      <c r="D138" s="209"/>
      <c r="E138" s="14"/>
      <c r="F138" s="14"/>
      <c r="G138" s="14"/>
      <c r="H138" s="14"/>
      <c r="I138" s="14"/>
      <c r="J138" s="14"/>
      <c r="K138" s="181"/>
      <c r="L138" s="181"/>
      <c r="M138" s="181"/>
      <c r="N138" s="181"/>
      <c r="O138" s="181"/>
      <c r="P138" s="181"/>
      <c r="Q138" s="181"/>
      <c r="R138" s="181"/>
      <c r="S138" s="181"/>
      <c r="T138" s="181"/>
      <c r="U138" s="181"/>
      <c r="V138" s="181"/>
      <c r="W138" s="181"/>
      <c r="X138" s="181"/>
      <c r="Y138" s="181"/>
      <c r="Z138" s="181"/>
      <c r="AA138" s="181"/>
      <c r="AB138" s="181"/>
      <c r="AC138" s="181"/>
      <c r="AD138" s="181"/>
      <c r="AE138" s="181"/>
      <c r="AF138" s="181"/>
      <c r="AG138" s="181"/>
      <c r="AH138" s="181"/>
      <c r="AI138" s="181"/>
      <c r="AJ138" s="181"/>
      <c r="AK138" s="181"/>
      <c r="AL138" s="181"/>
      <c r="AM138" s="181"/>
      <c r="AN138" s="181"/>
      <c r="AO138" s="181"/>
      <c r="AP138" s="181"/>
      <c r="AQ138" s="181"/>
      <c r="AR138" s="181"/>
      <c r="AS138" s="181"/>
      <c r="AT138" s="181"/>
      <c r="AU138" s="181"/>
      <c r="AV138" s="181"/>
      <c r="AW138" s="181"/>
      <c r="AX138" s="181"/>
      <c r="AY138" s="181"/>
      <c r="AZ138" s="181"/>
      <c r="BA138" s="181"/>
      <c r="BB138" s="181"/>
      <c r="BC138" s="181"/>
      <c r="BD138" s="181"/>
      <c r="BE138" s="181"/>
      <c r="BF138" s="181"/>
      <c r="BG138" s="181"/>
      <c r="BH138" s="181"/>
      <c r="BI138" s="181"/>
      <c r="BJ138" s="181"/>
      <c r="BK138" s="181"/>
      <c r="BL138" s="181"/>
      <c r="BM138" s="181"/>
      <c r="BN138" s="181"/>
      <c r="BO138" s="181"/>
      <c r="BP138" s="181"/>
      <c r="BQ138" s="181"/>
      <c r="BR138" s="181"/>
      <c r="BS138" s="181"/>
      <c r="BT138" s="181"/>
      <c r="BU138" s="181"/>
      <c r="BV138" s="181"/>
      <c r="BW138" s="181"/>
      <c r="BX138" s="181"/>
      <c r="BY138" s="181"/>
      <c r="BZ138" s="181"/>
      <c r="CA138" s="181"/>
      <c r="CB138" s="181"/>
      <c r="CC138" s="181"/>
      <c r="CD138" s="181"/>
      <c r="CE138" s="181"/>
      <c r="CF138" s="181"/>
      <c r="CG138" s="181"/>
      <c r="CH138" s="181"/>
      <c r="CI138" s="181"/>
      <c r="CJ138" s="181"/>
      <c r="CK138" s="181"/>
      <c r="CL138" s="181"/>
      <c r="CM138" s="181"/>
      <c r="CN138" s="181"/>
      <c r="CO138" s="181"/>
      <c r="CP138" s="181"/>
      <c r="CQ138" s="181"/>
      <c r="CR138" s="181"/>
      <c r="CS138" s="181"/>
      <c r="CT138" s="181"/>
      <c r="CU138" s="181"/>
      <c r="CV138" s="181"/>
      <c r="CW138" s="181"/>
      <c r="CX138" s="181"/>
      <c r="CY138" s="181"/>
      <c r="CZ138" s="181"/>
      <c r="DA138" s="181"/>
      <c r="DB138" s="181"/>
      <c r="DC138" s="181"/>
      <c r="DD138" s="181"/>
      <c r="DE138" s="181"/>
      <c r="DF138" s="181"/>
      <c r="DG138" s="181"/>
      <c r="DH138" s="181"/>
      <c r="DI138" s="181"/>
      <c r="DJ138" s="181"/>
      <c r="DK138" s="181"/>
      <c r="DL138" s="181"/>
      <c r="DM138" s="181"/>
      <c r="DN138" s="181"/>
      <c r="DO138" s="181"/>
      <c r="DP138" s="181"/>
      <c r="DQ138" s="181"/>
      <c r="DR138" s="181"/>
      <c r="DS138" s="181"/>
      <c r="DT138" s="181"/>
      <c r="DU138" s="181"/>
      <c r="DV138" s="181"/>
      <c r="DW138" s="181"/>
      <c r="DX138" s="181"/>
      <c r="DY138" s="181"/>
      <c r="DZ138" s="181"/>
      <c r="EA138" s="181"/>
      <c r="EB138" s="181"/>
      <c r="EC138" s="181"/>
      <c r="ED138" s="181"/>
      <c r="EE138" s="181"/>
      <c r="EF138" s="181"/>
      <c r="EG138" s="181"/>
      <c r="EH138" s="181"/>
      <c r="EI138" s="181"/>
      <c r="EJ138" s="181"/>
      <c r="EK138" s="181"/>
      <c r="EL138" s="181"/>
      <c r="EM138" s="181"/>
      <c r="EN138" s="181"/>
      <c r="EO138" s="181"/>
      <c r="EP138" s="181"/>
      <c r="EQ138" s="181"/>
      <c r="ER138" s="181"/>
      <c r="ES138" s="181"/>
      <c r="ET138" s="181"/>
      <c r="EU138" s="181"/>
      <c r="EV138" s="181"/>
      <c r="EW138" s="181"/>
      <c r="EX138" s="181"/>
      <c r="EY138" s="181"/>
      <c r="EZ138" s="181"/>
      <c r="FA138" s="181"/>
      <c r="FB138" s="181"/>
      <c r="FC138" s="181"/>
      <c r="FD138" s="181"/>
      <c r="FE138" s="181"/>
      <c r="FF138" s="181"/>
      <c r="FG138" s="181"/>
      <c r="FH138" s="181"/>
      <c r="FI138" s="181"/>
      <c r="FJ138" s="181"/>
      <c r="FK138" s="181"/>
      <c r="FL138" s="181"/>
      <c r="FM138" s="181"/>
      <c r="FN138" s="181"/>
      <c r="FO138" s="181"/>
      <c r="FP138" s="181"/>
      <c r="FQ138" s="181"/>
      <c r="FR138" s="181"/>
      <c r="FS138" s="181"/>
      <c r="FT138" s="181"/>
      <c r="FU138" s="181"/>
      <c r="FV138" s="181"/>
      <c r="FW138" s="181"/>
      <c r="FX138" s="181"/>
      <c r="FY138" s="181"/>
      <c r="FZ138" s="181"/>
      <c r="GA138" s="181"/>
      <c r="GB138" s="181"/>
      <c r="GC138" s="181"/>
      <c r="GD138" s="181"/>
      <c r="GE138" s="181"/>
      <c r="GF138" s="181"/>
      <c r="GG138" s="181"/>
      <c r="GH138" s="181"/>
      <c r="GI138" s="181"/>
      <c r="GJ138" s="181"/>
      <c r="GK138" s="181"/>
      <c r="GL138" s="181"/>
      <c r="GM138" s="181"/>
      <c r="GN138" s="181"/>
      <c r="GO138" s="181"/>
      <c r="GP138" s="181"/>
      <c r="GQ138" s="181"/>
      <c r="GR138" s="181"/>
      <c r="GS138" s="181"/>
      <c r="GT138" s="181"/>
      <c r="GU138" s="181"/>
      <c r="GV138" s="181"/>
      <c r="GW138" s="181"/>
      <c r="GX138" s="181"/>
      <c r="GY138" s="181"/>
      <c r="GZ138" s="181"/>
      <c r="HA138" s="181"/>
      <c r="HB138" s="181"/>
      <c r="HC138" s="181"/>
      <c r="HD138" s="181"/>
      <c r="HE138" s="181"/>
      <c r="HF138" s="181"/>
      <c r="HG138" s="181"/>
      <c r="HH138" s="181"/>
      <c r="HI138" s="181"/>
      <c r="HJ138" s="181"/>
      <c r="HK138" s="181"/>
      <c r="HL138" s="181"/>
      <c r="HM138" s="181"/>
      <c r="HN138" s="181"/>
      <c r="HO138" s="181"/>
      <c r="HP138" s="181"/>
      <c r="HQ138" s="181"/>
      <c r="HR138" s="181"/>
      <c r="HS138" s="181"/>
      <c r="HT138" s="181"/>
      <c r="HU138" s="181"/>
      <c r="HV138" s="181"/>
      <c r="HW138" s="181"/>
      <c r="HX138" s="181"/>
      <c r="HY138" s="181"/>
      <c r="HZ138" s="181"/>
      <c r="IA138" s="181"/>
      <c r="IB138" s="181"/>
      <c r="IC138" s="181"/>
      <c r="ID138" s="181"/>
      <c r="IE138" s="181"/>
      <c r="IF138" s="181"/>
      <c r="IG138" s="181"/>
      <c r="IH138" s="181"/>
    </row>
    <row r="139" spans="1:242" s="182" customFormat="1" ht="45" customHeight="1">
      <c r="A139" s="869" t="s">
        <v>1803</v>
      </c>
      <c r="B139" s="869"/>
      <c r="C139" s="869"/>
      <c r="D139" s="869"/>
      <c r="E139" s="869"/>
      <c r="F139" s="869"/>
      <c r="G139" s="869"/>
      <c r="H139" s="869"/>
      <c r="I139" s="869"/>
      <c r="J139" s="869"/>
      <c r="K139" s="181"/>
      <c r="L139" s="181"/>
      <c r="M139" s="181"/>
      <c r="N139" s="181"/>
      <c r="O139" s="181"/>
      <c r="P139" s="181"/>
      <c r="Q139" s="181"/>
      <c r="R139" s="181"/>
      <c r="S139" s="181"/>
      <c r="T139" s="181"/>
      <c r="U139" s="181"/>
      <c r="V139" s="181"/>
      <c r="W139" s="181"/>
      <c r="X139" s="181"/>
      <c r="Y139" s="181"/>
      <c r="Z139" s="181"/>
      <c r="AA139" s="181"/>
      <c r="AB139" s="181"/>
      <c r="AC139" s="181"/>
      <c r="AD139" s="181"/>
      <c r="AE139" s="181"/>
      <c r="AF139" s="181"/>
      <c r="AG139" s="181"/>
      <c r="AH139" s="181"/>
      <c r="AI139" s="181"/>
      <c r="AJ139" s="181"/>
      <c r="AK139" s="181"/>
      <c r="AL139" s="181"/>
      <c r="AM139" s="181"/>
      <c r="AN139" s="181"/>
      <c r="AO139" s="181"/>
      <c r="AP139" s="181"/>
      <c r="AQ139" s="181"/>
      <c r="AR139" s="181"/>
      <c r="AS139" s="181"/>
      <c r="AT139" s="181"/>
      <c r="AU139" s="181"/>
      <c r="AV139" s="181"/>
      <c r="AW139" s="181"/>
      <c r="AX139" s="181"/>
      <c r="AY139" s="181"/>
      <c r="AZ139" s="181"/>
      <c r="BA139" s="181"/>
      <c r="BB139" s="181"/>
      <c r="BC139" s="181"/>
      <c r="BD139" s="181"/>
      <c r="BE139" s="181"/>
      <c r="BF139" s="181"/>
      <c r="BG139" s="181"/>
      <c r="BH139" s="181"/>
      <c r="BI139" s="181"/>
      <c r="BJ139" s="181"/>
      <c r="BK139" s="181"/>
      <c r="BL139" s="181"/>
      <c r="BM139" s="181"/>
      <c r="BN139" s="181"/>
      <c r="BO139" s="181"/>
      <c r="BP139" s="181"/>
      <c r="BQ139" s="181"/>
      <c r="BR139" s="181"/>
      <c r="BS139" s="181"/>
      <c r="BT139" s="181"/>
      <c r="BU139" s="181"/>
      <c r="BV139" s="181"/>
      <c r="BW139" s="181"/>
      <c r="BX139" s="181"/>
      <c r="BY139" s="181"/>
      <c r="BZ139" s="181"/>
      <c r="CA139" s="181"/>
      <c r="CB139" s="181"/>
      <c r="CC139" s="181"/>
      <c r="CD139" s="181"/>
      <c r="CE139" s="181"/>
      <c r="CF139" s="181"/>
      <c r="CG139" s="181"/>
      <c r="CH139" s="181"/>
      <c r="CI139" s="181"/>
      <c r="CJ139" s="181"/>
      <c r="CK139" s="181"/>
      <c r="CL139" s="181"/>
      <c r="CM139" s="181"/>
      <c r="CN139" s="181"/>
      <c r="CO139" s="181"/>
      <c r="CP139" s="181"/>
      <c r="CQ139" s="181"/>
      <c r="CR139" s="181"/>
      <c r="CS139" s="181"/>
      <c r="CT139" s="181"/>
      <c r="CU139" s="181"/>
      <c r="CV139" s="181"/>
      <c r="CW139" s="181"/>
      <c r="CX139" s="181"/>
      <c r="CY139" s="181"/>
      <c r="CZ139" s="181"/>
      <c r="DA139" s="181"/>
      <c r="DB139" s="181"/>
      <c r="DC139" s="181"/>
      <c r="DD139" s="181"/>
      <c r="DE139" s="181"/>
      <c r="DF139" s="181"/>
      <c r="DG139" s="181"/>
      <c r="DH139" s="181"/>
      <c r="DI139" s="181"/>
      <c r="DJ139" s="181"/>
      <c r="DK139" s="181"/>
      <c r="DL139" s="181"/>
      <c r="DM139" s="181"/>
      <c r="DN139" s="181"/>
      <c r="DO139" s="181"/>
      <c r="DP139" s="181"/>
      <c r="DQ139" s="181"/>
      <c r="DR139" s="181"/>
      <c r="DS139" s="181"/>
      <c r="DT139" s="181"/>
      <c r="DU139" s="181"/>
      <c r="DV139" s="181"/>
      <c r="DW139" s="181"/>
      <c r="DX139" s="181"/>
      <c r="DY139" s="181"/>
      <c r="DZ139" s="181"/>
      <c r="EA139" s="181"/>
      <c r="EB139" s="181"/>
      <c r="EC139" s="181"/>
      <c r="ED139" s="181"/>
      <c r="EE139" s="181"/>
      <c r="EF139" s="181"/>
      <c r="EG139" s="181"/>
      <c r="EH139" s="181"/>
      <c r="EI139" s="181"/>
      <c r="EJ139" s="181"/>
      <c r="EK139" s="181"/>
      <c r="EL139" s="181"/>
      <c r="EM139" s="181"/>
      <c r="EN139" s="181"/>
      <c r="EO139" s="181"/>
      <c r="EP139" s="181"/>
      <c r="EQ139" s="181"/>
      <c r="ER139" s="181"/>
      <c r="ES139" s="181"/>
      <c r="ET139" s="181"/>
      <c r="EU139" s="181"/>
      <c r="EV139" s="181"/>
      <c r="EW139" s="181"/>
      <c r="EX139" s="181"/>
      <c r="EY139" s="181"/>
      <c r="EZ139" s="181"/>
      <c r="FA139" s="181"/>
      <c r="FB139" s="181"/>
      <c r="FC139" s="181"/>
      <c r="FD139" s="181"/>
      <c r="FE139" s="181"/>
      <c r="FF139" s="181"/>
      <c r="FG139" s="181"/>
      <c r="FH139" s="181"/>
      <c r="FI139" s="181"/>
      <c r="FJ139" s="181"/>
      <c r="FK139" s="181"/>
      <c r="FL139" s="181"/>
      <c r="FM139" s="181"/>
      <c r="FN139" s="181"/>
      <c r="FO139" s="181"/>
      <c r="FP139" s="181"/>
      <c r="FQ139" s="181"/>
      <c r="FR139" s="181"/>
      <c r="FS139" s="181"/>
      <c r="FT139" s="181"/>
      <c r="FU139" s="181"/>
      <c r="FV139" s="181"/>
      <c r="FW139" s="181"/>
      <c r="FX139" s="181"/>
      <c r="FY139" s="181"/>
      <c r="FZ139" s="181"/>
      <c r="GA139" s="181"/>
      <c r="GB139" s="181"/>
      <c r="GC139" s="181"/>
      <c r="GD139" s="181"/>
      <c r="GE139" s="181"/>
      <c r="GF139" s="181"/>
      <c r="GG139" s="181"/>
      <c r="GH139" s="181"/>
      <c r="GI139" s="181"/>
      <c r="GJ139" s="181"/>
      <c r="GK139" s="181"/>
      <c r="GL139" s="181"/>
      <c r="GM139" s="181"/>
      <c r="GN139" s="181"/>
      <c r="GO139" s="181"/>
      <c r="GP139" s="181"/>
      <c r="GQ139" s="181"/>
      <c r="GR139" s="181"/>
      <c r="GS139" s="181"/>
      <c r="GT139" s="181"/>
      <c r="GU139" s="181"/>
      <c r="GV139" s="181"/>
      <c r="GW139" s="181"/>
      <c r="GX139" s="181"/>
      <c r="GY139" s="181"/>
      <c r="GZ139" s="181"/>
      <c r="HA139" s="181"/>
      <c r="HB139" s="181"/>
      <c r="HC139" s="181"/>
      <c r="HD139" s="181"/>
      <c r="HE139" s="181"/>
      <c r="HF139" s="181"/>
      <c r="HG139" s="181"/>
      <c r="HH139" s="181"/>
      <c r="HI139" s="181"/>
      <c r="HJ139" s="181"/>
      <c r="HK139" s="181"/>
      <c r="HL139" s="181"/>
      <c r="HM139" s="181"/>
      <c r="HN139" s="181"/>
      <c r="HO139" s="181"/>
      <c r="HP139" s="181"/>
      <c r="HQ139" s="181"/>
      <c r="HR139" s="181"/>
      <c r="HS139" s="181"/>
      <c r="HT139" s="181"/>
      <c r="HU139" s="181"/>
      <c r="HV139" s="181"/>
      <c r="HW139" s="181"/>
      <c r="HX139" s="181"/>
      <c r="HY139" s="181"/>
      <c r="HZ139" s="181"/>
      <c r="IA139" s="181"/>
      <c r="IB139" s="181"/>
      <c r="IC139" s="181"/>
      <c r="ID139" s="181"/>
      <c r="IE139" s="181"/>
      <c r="IF139" s="181"/>
      <c r="IG139" s="181"/>
      <c r="IH139" s="181"/>
    </row>
    <row r="140" spans="1:242" s="182" customFormat="1" ht="16.5" customHeight="1">
      <c r="A140" s="209"/>
      <c r="B140" s="209"/>
      <c r="C140" s="209"/>
      <c r="D140" s="209"/>
      <c r="E140" s="14"/>
      <c r="F140" s="14"/>
      <c r="G140" s="14"/>
      <c r="H140" s="14"/>
      <c r="I140" s="14"/>
      <c r="J140" s="14"/>
      <c r="K140" s="181"/>
      <c r="L140" s="181"/>
      <c r="M140" s="181"/>
      <c r="N140" s="181"/>
      <c r="O140" s="181"/>
      <c r="P140" s="181"/>
      <c r="Q140" s="181"/>
      <c r="R140" s="181"/>
      <c r="S140" s="181"/>
      <c r="T140" s="181"/>
      <c r="U140" s="181"/>
      <c r="V140" s="181"/>
      <c r="W140" s="181"/>
      <c r="X140" s="181"/>
      <c r="Y140" s="181"/>
      <c r="Z140" s="181"/>
      <c r="AA140" s="181"/>
      <c r="AB140" s="181"/>
      <c r="AC140" s="181"/>
      <c r="AD140" s="181"/>
      <c r="AE140" s="181"/>
      <c r="AF140" s="181"/>
      <c r="AG140" s="181"/>
      <c r="AH140" s="181"/>
      <c r="AI140" s="181"/>
      <c r="AJ140" s="181"/>
      <c r="AK140" s="181"/>
      <c r="AL140" s="181"/>
      <c r="AM140" s="181"/>
      <c r="AN140" s="181"/>
      <c r="AO140" s="181"/>
      <c r="AP140" s="181"/>
      <c r="AQ140" s="181"/>
      <c r="AR140" s="181"/>
      <c r="AS140" s="181"/>
      <c r="AT140" s="181"/>
      <c r="AU140" s="181"/>
      <c r="AV140" s="181"/>
      <c r="AW140" s="181"/>
      <c r="AX140" s="181"/>
      <c r="AY140" s="181"/>
      <c r="AZ140" s="181"/>
      <c r="BA140" s="181"/>
      <c r="BB140" s="181"/>
      <c r="BC140" s="181"/>
      <c r="BD140" s="181"/>
      <c r="BE140" s="181"/>
      <c r="BF140" s="181"/>
      <c r="BG140" s="181"/>
      <c r="BH140" s="181"/>
      <c r="BI140" s="181"/>
      <c r="BJ140" s="181"/>
      <c r="BK140" s="181"/>
      <c r="BL140" s="181"/>
      <c r="BM140" s="181"/>
      <c r="BN140" s="181"/>
      <c r="BO140" s="181"/>
      <c r="BP140" s="181"/>
      <c r="BQ140" s="181"/>
      <c r="BR140" s="181"/>
      <c r="BS140" s="181"/>
      <c r="BT140" s="181"/>
      <c r="BU140" s="181"/>
      <c r="BV140" s="181"/>
      <c r="BW140" s="181"/>
      <c r="BX140" s="181"/>
      <c r="BY140" s="181"/>
      <c r="BZ140" s="181"/>
      <c r="CA140" s="181"/>
      <c r="CB140" s="181"/>
      <c r="CC140" s="181"/>
      <c r="CD140" s="181"/>
      <c r="CE140" s="181"/>
      <c r="CF140" s="181"/>
      <c r="CG140" s="181"/>
      <c r="CH140" s="181"/>
      <c r="CI140" s="181"/>
      <c r="CJ140" s="181"/>
      <c r="CK140" s="181"/>
      <c r="CL140" s="181"/>
      <c r="CM140" s="181"/>
      <c r="CN140" s="181"/>
      <c r="CO140" s="181"/>
      <c r="CP140" s="181"/>
      <c r="CQ140" s="181"/>
      <c r="CR140" s="181"/>
      <c r="CS140" s="181"/>
      <c r="CT140" s="181"/>
      <c r="CU140" s="181"/>
      <c r="CV140" s="181"/>
      <c r="CW140" s="181"/>
      <c r="CX140" s="181"/>
      <c r="CY140" s="181"/>
      <c r="CZ140" s="181"/>
      <c r="DA140" s="181"/>
      <c r="DB140" s="181"/>
      <c r="DC140" s="181"/>
      <c r="DD140" s="181"/>
      <c r="DE140" s="181"/>
      <c r="DF140" s="181"/>
      <c r="DG140" s="181"/>
      <c r="DH140" s="181"/>
      <c r="DI140" s="181"/>
      <c r="DJ140" s="181"/>
      <c r="DK140" s="181"/>
      <c r="DL140" s="181"/>
      <c r="DM140" s="181"/>
      <c r="DN140" s="181"/>
      <c r="DO140" s="181"/>
      <c r="DP140" s="181"/>
      <c r="DQ140" s="181"/>
      <c r="DR140" s="181"/>
      <c r="DS140" s="181"/>
      <c r="DT140" s="181"/>
      <c r="DU140" s="181"/>
      <c r="DV140" s="181"/>
      <c r="DW140" s="181"/>
      <c r="DX140" s="181"/>
      <c r="DY140" s="181"/>
      <c r="DZ140" s="181"/>
      <c r="EA140" s="181"/>
      <c r="EB140" s="181"/>
      <c r="EC140" s="181"/>
      <c r="ED140" s="181"/>
      <c r="EE140" s="181"/>
      <c r="EF140" s="181"/>
      <c r="EG140" s="181"/>
      <c r="EH140" s="181"/>
      <c r="EI140" s="181"/>
      <c r="EJ140" s="181"/>
      <c r="EK140" s="181"/>
      <c r="EL140" s="181"/>
      <c r="EM140" s="181"/>
      <c r="EN140" s="181"/>
      <c r="EO140" s="181"/>
      <c r="EP140" s="181"/>
      <c r="EQ140" s="181"/>
      <c r="ER140" s="181"/>
      <c r="ES140" s="181"/>
      <c r="ET140" s="181"/>
      <c r="EU140" s="181"/>
      <c r="EV140" s="181"/>
      <c r="EW140" s="181"/>
      <c r="EX140" s="181"/>
      <c r="EY140" s="181"/>
      <c r="EZ140" s="181"/>
      <c r="FA140" s="181"/>
      <c r="FB140" s="181"/>
      <c r="FC140" s="181"/>
      <c r="FD140" s="181"/>
      <c r="FE140" s="181"/>
      <c r="FF140" s="181"/>
      <c r="FG140" s="181"/>
      <c r="FH140" s="181"/>
      <c r="FI140" s="181"/>
      <c r="FJ140" s="181"/>
      <c r="FK140" s="181"/>
      <c r="FL140" s="181"/>
      <c r="FM140" s="181"/>
      <c r="FN140" s="181"/>
      <c r="FO140" s="181"/>
      <c r="FP140" s="181"/>
      <c r="FQ140" s="181"/>
      <c r="FR140" s="181"/>
      <c r="FS140" s="181"/>
      <c r="FT140" s="181"/>
      <c r="FU140" s="181"/>
      <c r="FV140" s="181"/>
      <c r="FW140" s="181"/>
      <c r="FX140" s="181"/>
      <c r="FY140" s="181"/>
      <c r="FZ140" s="181"/>
      <c r="GA140" s="181"/>
      <c r="GB140" s="181"/>
      <c r="GC140" s="181"/>
      <c r="GD140" s="181"/>
      <c r="GE140" s="181"/>
      <c r="GF140" s="181"/>
      <c r="GG140" s="181"/>
      <c r="GH140" s="181"/>
      <c r="GI140" s="181"/>
      <c r="GJ140" s="181"/>
      <c r="GK140" s="181"/>
      <c r="GL140" s="181"/>
      <c r="GM140" s="181"/>
      <c r="GN140" s="181"/>
      <c r="GO140" s="181"/>
      <c r="GP140" s="181"/>
      <c r="GQ140" s="181"/>
      <c r="GR140" s="181"/>
      <c r="GS140" s="181"/>
      <c r="GT140" s="181"/>
      <c r="GU140" s="181"/>
      <c r="GV140" s="181"/>
      <c r="GW140" s="181"/>
      <c r="GX140" s="181"/>
      <c r="GY140" s="181"/>
      <c r="GZ140" s="181"/>
      <c r="HA140" s="181"/>
      <c r="HB140" s="181"/>
      <c r="HC140" s="181"/>
      <c r="HD140" s="181"/>
      <c r="HE140" s="181"/>
      <c r="HF140" s="181"/>
      <c r="HG140" s="181"/>
      <c r="HH140" s="181"/>
      <c r="HI140" s="181"/>
      <c r="HJ140" s="181"/>
      <c r="HK140" s="181"/>
      <c r="HL140" s="181"/>
      <c r="HM140" s="181"/>
      <c r="HN140" s="181"/>
      <c r="HO140" s="181"/>
      <c r="HP140" s="181"/>
      <c r="HQ140" s="181"/>
      <c r="HR140" s="181"/>
      <c r="HS140" s="181"/>
      <c r="HT140" s="181"/>
      <c r="HU140" s="181"/>
      <c r="HV140" s="181"/>
      <c r="HW140" s="181"/>
      <c r="HX140" s="181"/>
      <c r="HY140" s="181"/>
      <c r="HZ140" s="181"/>
      <c r="IA140" s="181"/>
      <c r="IB140" s="181"/>
      <c r="IC140" s="181"/>
      <c r="ID140" s="181"/>
      <c r="IE140" s="181"/>
      <c r="IF140" s="181"/>
      <c r="IG140" s="181"/>
      <c r="IH140" s="181"/>
    </row>
    <row r="141" spans="1:242" s="182" customFormat="1" ht="16.5" customHeight="1">
      <c r="A141" s="135" t="s">
        <v>636</v>
      </c>
      <c r="B141" s="135"/>
      <c r="C141" s="135"/>
      <c r="D141" s="135"/>
      <c r="E141" s="14"/>
      <c r="F141" s="14"/>
      <c r="G141" s="14"/>
      <c r="H141" s="14"/>
      <c r="I141" s="14"/>
      <c r="J141" s="14"/>
      <c r="K141" s="181"/>
      <c r="L141" s="181"/>
      <c r="M141" s="181"/>
      <c r="N141" s="181"/>
      <c r="O141" s="181"/>
      <c r="P141" s="181"/>
      <c r="Q141" s="181"/>
      <c r="R141" s="181"/>
      <c r="S141" s="181"/>
      <c r="T141" s="181"/>
      <c r="U141" s="181"/>
      <c r="V141" s="181"/>
      <c r="W141" s="181"/>
      <c r="X141" s="181"/>
      <c r="Y141" s="181"/>
      <c r="Z141" s="181"/>
      <c r="AA141" s="181"/>
      <c r="AB141" s="181"/>
      <c r="AC141" s="181"/>
      <c r="AD141" s="181"/>
      <c r="AE141" s="181"/>
      <c r="AF141" s="181"/>
      <c r="AG141" s="181"/>
      <c r="AH141" s="181"/>
      <c r="AI141" s="181"/>
      <c r="AJ141" s="181"/>
      <c r="AK141" s="181"/>
      <c r="AL141" s="181"/>
      <c r="AM141" s="181"/>
      <c r="AN141" s="181"/>
      <c r="AO141" s="181"/>
      <c r="AP141" s="181"/>
      <c r="AQ141" s="181"/>
      <c r="AR141" s="181"/>
      <c r="AS141" s="181"/>
      <c r="AT141" s="181"/>
      <c r="AU141" s="181"/>
      <c r="AV141" s="181"/>
      <c r="AW141" s="181"/>
      <c r="AX141" s="181"/>
      <c r="AY141" s="181"/>
      <c r="AZ141" s="181"/>
      <c r="BA141" s="181"/>
      <c r="BB141" s="181"/>
      <c r="BC141" s="181"/>
      <c r="BD141" s="181"/>
      <c r="BE141" s="181"/>
      <c r="BF141" s="181"/>
      <c r="BG141" s="181"/>
      <c r="BH141" s="181"/>
      <c r="BI141" s="181"/>
      <c r="BJ141" s="181"/>
      <c r="BK141" s="181"/>
      <c r="BL141" s="181"/>
      <c r="BM141" s="181"/>
      <c r="BN141" s="181"/>
      <c r="BO141" s="181"/>
      <c r="BP141" s="181"/>
      <c r="BQ141" s="181"/>
      <c r="BR141" s="181"/>
      <c r="BS141" s="181"/>
      <c r="BT141" s="181"/>
      <c r="BU141" s="181"/>
      <c r="BV141" s="181"/>
      <c r="BW141" s="181"/>
      <c r="BX141" s="181"/>
      <c r="BY141" s="181"/>
      <c r="BZ141" s="181"/>
      <c r="CA141" s="181"/>
      <c r="CB141" s="181"/>
      <c r="CC141" s="181"/>
      <c r="CD141" s="181"/>
      <c r="CE141" s="181"/>
      <c r="CF141" s="181"/>
      <c r="CG141" s="181"/>
      <c r="CH141" s="181"/>
      <c r="CI141" s="181"/>
      <c r="CJ141" s="181"/>
      <c r="CK141" s="181"/>
      <c r="CL141" s="181"/>
      <c r="CM141" s="181"/>
      <c r="CN141" s="181"/>
      <c r="CO141" s="181"/>
      <c r="CP141" s="181"/>
      <c r="CQ141" s="181"/>
      <c r="CR141" s="181"/>
      <c r="CS141" s="181"/>
      <c r="CT141" s="181"/>
      <c r="CU141" s="181"/>
      <c r="CV141" s="181"/>
      <c r="CW141" s="181"/>
      <c r="CX141" s="181"/>
      <c r="CY141" s="181"/>
      <c r="CZ141" s="181"/>
      <c r="DA141" s="181"/>
      <c r="DB141" s="181"/>
      <c r="DC141" s="181"/>
      <c r="DD141" s="181"/>
      <c r="DE141" s="181"/>
      <c r="DF141" s="181"/>
      <c r="DG141" s="181"/>
      <c r="DH141" s="181"/>
      <c r="DI141" s="181"/>
      <c r="DJ141" s="181"/>
      <c r="DK141" s="181"/>
      <c r="DL141" s="181"/>
      <c r="DM141" s="181"/>
      <c r="DN141" s="181"/>
      <c r="DO141" s="181"/>
      <c r="DP141" s="181"/>
      <c r="DQ141" s="181"/>
      <c r="DR141" s="181"/>
      <c r="DS141" s="181"/>
      <c r="DT141" s="181"/>
      <c r="DU141" s="181"/>
      <c r="DV141" s="181"/>
      <c r="DW141" s="181"/>
      <c r="DX141" s="181"/>
      <c r="DY141" s="181"/>
      <c r="DZ141" s="181"/>
      <c r="EA141" s="181"/>
      <c r="EB141" s="181"/>
      <c r="EC141" s="181"/>
      <c r="ED141" s="181"/>
      <c r="EE141" s="181"/>
      <c r="EF141" s="181"/>
      <c r="EG141" s="181"/>
      <c r="EH141" s="181"/>
      <c r="EI141" s="181"/>
      <c r="EJ141" s="181"/>
      <c r="EK141" s="181"/>
      <c r="EL141" s="181"/>
      <c r="EM141" s="181"/>
      <c r="EN141" s="181"/>
      <c r="EO141" s="181"/>
      <c r="EP141" s="181"/>
      <c r="EQ141" s="181"/>
      <c r="ER141" s="181"/>
      <c r="ES141" s="181"/>
      <c r="ET141" s="181"/>
      <c r="EU141" s="181"/>
      <c r="EV141" s="181"/>
      <c r="EW141" s="181"/>
      <c r="EX141" s="181"/>
      <c r="EY141" s="181"/>
      <c r="EZ141" s="181"/>
      <c r="FA141" s="181"/>
      <c r="FB141" s="181"/>
      <c r="FC141" s="181"/>
      <c r="FD141" s="181"/>
      <c r="FE141" s="181"/>
      <c r="FF141" s="181"/>
      <c r="FG141" s="181"/>
      <c r="FH141" s="181"/>
      <c r="FI141" s="181"/>
      <c r="FJ141" s="181"/>
      <c r="FK141" s="181"/>
      <c r="FL141" s="181"/>
      <c r="FM141" s="181"/>
      <c r="FN141" s="181"/>
      <c r="FO141" s="181"/>
      <c r="FP141" s="181"/>
      <c r="FQ141" s="181"/>
      <c r="FR141" s="181"/>
      <c r="FS141" s="181"/>
      <c r="FT141" s="181"/>
      <c r="FU141" s="181"/>
      <c r="FV141" s="181"/>
      <c r="FW141" s="181"/>
      <c r="FX141" s="181"/>
      <c r="FY141" s="181"/>
      <c r="FZ141" s="181"/>
      <c r="GA141" s="181"/>
      <c r="GB141" s="181"/>
      <c r="GC141" s="181"/>
      <c r="GD141" s="181"/>
      <c r="GE141" s="181"/>
      <c r="GF141" s="181"/>
      <c r="GG141" s="181"/>
      <c r="GH141" s="181"/>
      <c r="GI141" s="181"/>
      <c r="GJ141" s="181"/>
      <c r="GK141" s="181"/>
      <c r="GL141" s="181"/>
      <c r="GM141" s="181"/>
      <c r="GN141" s="181"/>
      <c r="GO141" s="181"/>
      <c r="GP141" s="181"/>
      <c r="GQ141" s="181"/>
      <c r="GR141" s="181"/>
      <c r="GS141" s="181"/>
      <c r="GT141" s="181"/>
      <c r="GU141" s="181"/>
      <c r="GV141" s="181"/>
      <c r="GW141" s="181"/>
      <c r="GX141" s="181"/>
      <c r="GY141" s="181"/>
      <c r="GZ141" s="181"/>
      <c r="HA141" s="181"/>
      <c r="HB141" s="181"/>
      <c r="HC141" s="181"/>
      <c r="HD141" s="181"/>
      <c r="HE141" s="181"/>
      <c r="HF141" s="181"/>
      <c r="HG141" s="181"/>
      <c r="HH141" s="181"/>
      <c r="HI141" s="181"/>
      <c r="HJ141" s="181"/>
      <c r="HK141" s="181"/>
      <c r="HL141" s="181"/>
      <c r="HM141" s="181"/>
      <c r="HN141" s="181"/>
      <c r="HO141" s="181"/>
      <c r="HP141" s="181"/>
      <c r="HQ141" s="181"/>
      <c r="HR141" s="181"/>
      <c r="HS141" s="181"/>
      <c r="HT141" s="181"/>
      <c r="HU141" s="181"/>
      <c r="HV141" s="181"/>
      <c r="HW141" s="181"/>
      <c r="HX141" s="181"/>
      <c r="HY141" s="181"/>
      <c r="HZ141" s="181"/>
      <c r="IA141" s="181"/>
      <c r="IB141" s="181"/>
      <c r="IC141" s="181"/>
      <c r="ID141" s="181"/>
      <c r="IE141" s="181"/>
      <c r="IF141" s="181"/>
      <c r="IG141" s="181"/>
      <c r="IH141" s="181"/>
    </row>
    <row r="142" spans="1:242" s="182" customFormat="1" ht="16.5" customHeight="1">
      <c r="A142" s="209"/>
      <c r="B142" s="209"/>
      <c r="C142" s="209"/>
      <c r="D142" s="209"/>
      <c r="E142" s="14"/>
      <c r="F142" s="14"/>
      <c r="G142" s="14"/>
      <c r="H142" s="14"/>
      <c r="I142" s="14"/>
      <c r="J142" s="14"/>
      <c r="K142" s="181"/>
      <c r="L142" s="181"/>
      <c r="M142" s="181"/>
      <c r="N142" s="181"/>
      <c r="O142" s="181"/>
      <c r="P142" s="181"/>
      <c r="Q142" s="181"/>
      <c r="R142" s="181"/>
      <c r="S142" s="181"/>
      <c r="T142" s="181"/>
      <c r="U142" s="181"/>
      <c r="V142" s="181"/>
      <c r="W142" s="181"/>
      <c r="X142" s="181"/>
      <c r="Y142" s="181"/>
      <c r="Z142" s="181"/>
      <c r="AA142" s="181"/>
      <c r="AB142" s="181"/>
      <c r="AC142" s="181"/>
      <c r="AD142" s="181"/>
      <c r="AE142" s="181"/>
      <c r="AF142" s="181"/>
      <c r="AG142" s="181"/>
      <c r="AH142" s="181"/>
      <c r="AI142" s="181"/>
      <c r="AJ142" s="181"/>
      <c r="AK142" s="181"/>
      <c r="AL142" s="181"/>
      <c r="AM142" s="181"/>
      <c r="AN142" s="181"/>
      <c r="AO142" s="181"/>
      <c r="AP142" s="181"/>
      <c r="AQ142" s="181"/>
      <c r="AR142" s="181"/>
      <c r="AS142" s="181"/>
      <c r="AT142" s="181"/>
      <c r="AU142" s="181"/>
      <c r="AV142" s="181"/>
      <c r="AW142" s="181"/>
      <c r="AX142" s="181"/>
      <c r="AY142" s="181"/>
      <c r="AZ142" s="181"/>
      <c r="BA142" s="181"/>
      <c r="BB142" s="181"/>
      <c r="BC142" s="181"/>
      <c r="BD142" s="181"/>
      <c r="BE142" s="181"/>
      <c r="BF142" s="181"/>
      <c r="BG142" s="181"/>
      <c r="BH142" s="181"/>
      <c r="BI142" s="181"/>
      <c r="BJ142" s="181"/>
      <c r="BK142" s="181"/>
      <c r="BL142" s="181"/>
      <c r="BM142" s="181"/>
      <c r="BN142" s="181"/>
      <c r="BO142" s="181"/>
      <c r="BP142" s="181"/>
      <c r="BQ142" s="181"/>
      <c r="BR142" s="181"/>
      <c r="BS142" s="181"/>
      <c r="BT142" s="181"/>
      <c r="BU142" s="181"/>
      <c r="BV142" s="181"/>
      <c r="BW142" s="181"/>
      <c r="BX142" s="181"/>
      <c r="BY142" s="181"/>
      <c r="BZ142" s="181"/>
      <c r="CA142" s="181"/>
      <c r="CB142" s="181"/>
      <c r="CC142" s="181"/>
      <c r="CD142" s="181"/>
      <c r="CE142" s="181"/>
      <c r="CF142" s="181"/>
      <c r="CG142" s="181"/>
      <c r="CH142" s="181"/>
      <c r="CI142" s="181"/>
      <c r="CJ142" s="181"/>
      <c r="CK142" s="181"/>
      <c r="CL142" s="181"/>
      <c r="CM142" s="181"/>
      <c r="CN142" s="181"/>
      <c r="CO142" s="181"/>
      <c r="CP142" s="181"/>
      <c r="CQ142" s="181"/>
      <c r="CR142" s="181"/>
      <c r="CS142" s="181"/>
      <c r="CT142" s="181"/>
      <c r="CU142" s="181"/>
      <c r="CV142" s="181"/>
      <c r="CW142" s="181"/>
      <c r="CX142" s="181"/>
      <c r="CY142" s="181"/>
      <c r="CZ142" s="181"/>
      <c r="DA142" s="181"/>
      <c r="DB142" s="181"/>
      <c r="DC142" s="181"/>
      <c r="DD142" s="181"/>
      <c r="DE142" s="181"/>
      <c r="DF142" s="181"/>
      <c r="DG142" s="181"/>
      <c r="DH142" s="181"/>
      <c r="DI142" s="181"/>
      <c r="DJ142" s="181"/>
      <c r="DK142" s="181"/>
      <c r="DL142" s="181"/>
      <c r="DM142" s="181"/>
      <c r="DN142" s="181"/>
      <c r="DO142" s="181"/>
      <c r="DP142" s="181"/>
      <c r="DQ142" s="181"/>
      <c r="DR142" s="181"/>
      <c r="DS142" s="181"/>
      <c r="DT142" s="181"/>
      <c r="DU142" s="181"/>
      <c r="DV142" s="181"/>
      <c r="DW142" s="181"/>
      <c r="DX142" s="181"/>
      <c r="DY142" s="181"/>
      <c r="DZ142" s="181"/>
      <c r="EA142" s="181"/>
      <c r="EB142" s="181"/>
      <c r="EC142" s="181"/>
      <c r="ED142" s="181"/>
      <c r="EE142" s="181"/>
      <c r="EF142" s="181"/>
      <c r="EG142" s="181"/>
      <c r="EH142" s="181"/>
      <c r="EI142" s="181"/>
      <c r="EJ142" s="181"/>
      <c r="EK142" s="181"/>
      <c r="EL142" s="181"/>
      <c r="EM142" s="181"/>
      <c r="EN142" s="181"/>
      <c r="EO142" s="181"/>
      <c r="EP142" s="181"/>
      <c r="EQ142" s="181"/>
      <c r="ER142" s="181"/>
      <c r="ES142" s="181"/>
      <c r="ET142" s="181"/>
      <c r="EU142" s="181"/>
      <c r="EV142" s="181"/>
      <c r="EW142" s="181"/>
      <c r="EX142" s="181"/>
      <c r="EY142" s="181"/>
      <c r="EZ142" s="181"/>
      <c r="FA142" s="181"/>
      <c r="FB142" s="181"/>
      <c r="FC142" s="181"/>
      <c r="FD142" s="181"/>
      <c r="FE142" s="181"/>
      <c r="FF142" s="181"/>
      <c r="FG142" s="181"/>
      <c r="FH142" s="181"/>
      <c r="FI142" s="181"/>
      <c r="FJ142" s="181"/>
      <c r="FK142" s="181"/>
      <c r="FL142" s="181"/>
      <c r="FM142" s="181"/>
      <c r="FN142" s="181"/>
      <c r="FO142" s="181"/>
      <c r="FP142" s="181"/>
      <c r="FQ142" s="181"/>
      <c r="FR142" s="181"/>
      <c r="FS142" s="181"/>
      <c r="FT142" s="181"/>
      <c r="FU142" s="181"/>
      <c r="FV142" s="181"/>
      <c r="FW142" s="181"/>
      <c r="FX142" s="181"/>
      <c r="FY142" s="181"/>
      <c r="FZ142" s="181"/>
      <c r="GA142" s="181"/>
      <c r="GB142" s="181"/>
      <c r="GC142" s="181"/>
      <c r="GD142" s="181"/>
      <c r="GE142" s="181"/>
      <c r="GF142" s="181"/>
      <c r="GG142" s="181"/>
      <c r="GH142" s="181"/>
      <c r="GI142" s="181"/>
      <c r="GJ142" s="181"/>
      <c r="GK142" s="181"/>
      <c r="GL142" s="181"/>
      <c r="GM142" s="181"/>
      <c r="GN142" s="181"/>
      <c r="GO142" s="181"/>
      <c r="GP142" s="181"/>
      <c r="GQ142" s="181"/>
      <c r="GR142" s="181"/>
      <c r="GS142" s="181"/>
      <c r="GT142" s="181"/>
      <c r="GU142" s="181"/>
      <c r="GV142" s="181"/>
      <c r="GW142" s="181"/>
      <c r="GX142" s="181"/>
      <c r="GY142" s="181"/>
      <c r="GZ142" s="181"/>
      <c r="HA142" s="181"/>
      <c r="HB142" s="181"/>
      <c r="HC142" s="181"/>
      <c r="HD142" s="181"/>
      <c r="HE142" s="181"/>
      <c r="HF142" s="181"/>
      <c r="HG142" s="181"/>
      <c r="HH142" s="181"/>
      <c r="HI142" s="181"/>
      <c r="HJ142" s="181"/>
      <c r="HK142" s="181"/>
      <c r="HL142" s="181"/>
      <c r="HM142" s="181"/>
      <c r="HN142" s="181"/>
      <c r="HO142" s="181"/>
      <c r="HP142" s="181"/>
      <c r="HQ142" s="181"/>
      <c r="HR142" s="181"/>
      <c r="HS142" s="181"/>
      <c r="HT142" s="181"/>
      <c r="HU142" s="181"/>
      <c r="HV142" s="181"/>
      <c r="HW142" s="181"/>
      <c r="HX142" s="181"/>
      <c r="HY142" s="181"/>
      <c r="HZ142" s="181"/>
      <c r="IA142" s="181"/>
      <c r="IB142" s="181"/>
      <c r="IC142" s="181"/>
      <c r="ID142" s="181"/>
      <c r="IE142" s="181"/>
      <c r="IF142" s="181"/>
      <c r="IG142" s="181"/>
      <c r="IH142" s="181"/>
    </row>
    <row r="143" spans="1:242" s="182" customFormat="1" ht="71.25" customHeight="1">
      <c r="A143" s="869" t="s">
        <v>1804</v>
      </c>
      <c r="B143" s="869"/>
      <c r="C143" s="869"/>
      <c r="D143" s="869"/>
      <c r="E143" s="869"/>
      <c r="F143" s="869"/>
      <c r="G143" s="869"/>
      <c r="H143" s="869"/>
      <c r="I143" s="869"/>
      <c r="J143" s="869"/>
      <c r="K143" s="181"/>
      <c r="L143" s="181"/>
      <c r="M143" s="181"/>
      <c r="N143" s="181"/>
      <c r="O143" s="181"/>
      <c r="P143" s="181"/>
      <c r="Q143" s="181"/>
      <c r="R143" s="181"/>
      <c r="S143" s="181"/>
      <c r="T143" s="181"/>
      <c r="U143" s="181"/>
      <c r="V143" s="181"/>
      <c r="W143" s="181"/>
      <c r="X143" s="181"/>
      <c r="Y143" s="181"/>
      <c r="Z143" s="181"/>
      <c r="AA143" s="181"/>
      <c r="AB143" s="181"/>
      <c r="AC143" s="181"/>
      <c r="AD143" s="181"/>
      <c r="AE143" s="181"/>
      <c r="AF143" s="181"/>
      <c r="AG143" s="181"/>
      <c r="AH143" s="181"/>
      <c r="AI143" s="181"/>
      <c r="AJ143" s="181"/>
      <c r="AK143" s="181"/>
      <c r="AL143" s="181"/>
      <c r="AM143" s="181"/>
      <c r="AN143" s="181"/>
      <c r="AO143" s="181"/>
      <c r="AP143" s="181"/>
      <c r="AQ143" s="181"/>
      <c r="AR143" s="181"/>
      <c r="AS143" s="181"/>
      <c r="AT143" s="181"/>
      <c r="AU143" s="181"/>
      <c r="AV143" s="181"/>
      <c r="AW143" s="181"/>
      <c r="AX143" s="181"/>
      <c r="AY143" s="181"/>
      <c r="AZ143" s="181"/>
      <c r="BA143" s="181"/>
      <c r="BB143" s="181"/>
      <c r="BC143" s="181"/>
      <c r="BD143" s="181"/>
      <c r="BE143" s="181"/>
      <c r="BF143" s="181"/>
      <c r="BG143" s="181"/>
      <c r="BH143" s="181"/>
      <c r="BI143" s="181"/>
      <c r="BJ143" s="181"/>
      <c r="BK143" s="181"/>
      <c r="BL143" s="181"/>
      <c r="BM143" s="181"/>
      <c r="BN143" s="181"/>
      <c r="BO143" s="181"/>
      <c r="BP143" s="181"/>
      <c r="BQ143" s="181"/>
      <c r="BR143" s="181"/>
      <c r="BS143" s="181"/>
      <c r="BT143" s="181"/>
      <c r="BU143" s="181"/>
      <c r="BV143" s="181"/>
      <c r="BW143" s="181"/>
      <c r="BX143" s="181"/>
      <c r="BY143" s="181"/>
      <c r="BZ143" s="181"/>
      <c r="CA143" s="181"/>
      <c r="CB143" s="181"/>
      <c r="CC143" s="181"/>
      <c r="CD143" s="181"/>
      <c r="CE143" s="181"/>
      <c r="CF143" s="181"/>
      <c r="CG143" s="181"/>
      <c r="CH143" s="181"/>
      <c r="CI143" s="181"/>
      <c r="CJ143" s="181"/>
      <c r="CK143" s="181"/>
      <c r="CL143" s="181"/>
      <c r="CM143" s="181"/>
      <c r="CN143" s="181"/>
      <c r="CO143" s="181"/>
      <c r="CP143" s="181"/>
      <c r="CQ143" s="181"/>
      <c r="CR143" s="181"/>
      <c r="CS143" s="181"/>
      <c r="CT143" s="181"/>
      <c r="CU143" s="181"/>
      <c r="CV143" s="181"/>
      <c r="CW143" s="181"/>
      <c r="CX143" s="181"/>
      <c r="CY143" s="181"/>
      <c r="CZ143" s="181"/>
      <c r="DA143" s="181"/>
      <c r="DB143" s="181"/>
      <c r="DC143" s="181"/>
      <c r="DD143" s="181"/>
      <c r="DE143" s="181"/>
      <c r="DF143" s="181"/>
      <c r="DG143" s="181"/>
      <c r="DH143" s="181"/>
      <c r="DI143" s="181"/>
      <c r="DJ143" s="181"/>
      <c r="DK143" s="181"/>
      <c r="DL143" s="181"/>
      <c r="DM143" s="181"/>
      <c r="DN143" s="181"/>
      <c r="DO143" s="181"/>
      <c r="DP143" s="181"/>
      <c r="DQ143" s="181"/>
      <c r="DR143" s="181"/>
      <c r="DS143" s="181"/>
      <c r="DT143" s="181"/>
      <c r="DU143" s="181"/>
      <c r="DV143" s="181"/>
      <c r="DW143" s="181"/>
      <c r="DX143" s="181"/>
      <c r="DY143" s="181"/>
      <c r="DZ143" s="181"/>
      <c r="EA143" s="181"/>
      <c r="EB143" s="181"/>
      <c r="EC143" s="181"/>
      <c r="ED143" s="181"/>
      <c r="EE143" s="181"/>
      <c r="EF143" s="181"/>
      <c r="EG143" s="181"/>
      <c r="EH143" s="181"/>
      <c r="EI143" s="181"/>
      <c r="EJ143" s="181"/>
      <c r="EK143" s="181"/>
      <c r="EL143" s="181"/>
      <c r="EM143" s="181"/>
      <c r="EN143" s="181"/>
      <c r="EO143" s="181"/>
      <c r="EP143" s="181"/>
      <c r="EQ143" s="181"/>
      <c r="ER143" s="181"/>
      <c r="ES143" s="181"/>
      <c r="ET143" s="181"/>
      <c r="EU143" s="181"/>
      <c r="EV143" s="181"/>
      <c r="EW143" s="181"/>
      <c r="EX143" s="181"/>
      <c r="EY143" s="181"/>
      <c r="EZ143" s="181"/>
      <c r="FA143" s="181"/>
      <c r="FB143" s="181"/>
      <c r="FC143" s="181"/>
      <c r="FD143" s="181"/>
      <c r="FE143" s="181"/>
      <c r="FF143" s="181"/>
      <c r="FG143" s="181"/>
      <c r="FH143" s="181"/>
      <c r="FI143" s="181"/>
      <c r="FJ143" s="181"/>
      <c r="FK143" s="181"/>
      <c r="FL143" s="181"/>
      <c r="FM143" s="181"/>
      <c r="FN143" s="181"/>
      <c r="FO143" s="181"/>
      <c r="FP143" s="181"/>
      <c r="FQ143" s="181"/>
      <c r="FR143" s="181"/>
      <c r="FS143" s="181"/>
      <c r="FT143" s="181"/>
      <c r="FU143" s="181"/>
      <c r="FV143" s="181"/>
      <c r="FW143" s="181"/>
      <c r="FX143" s="181"/>
      <c r="FY143" s="181"/>
      <c r="FZ143" s="181"/>
      <c r="GA143" s="181"/>
      <c r="GB143" s="181"/>
      <c r="GC143" s="181"/>
      <c r="GD143" s="181"/>
      <c r="GE143" s="181"/>
      <c r="GF143" s="181"/>
      <c r="GG143" s="181"/>
      <c r="GH143" s="181"/>
      <c r="GI143" s="181"/>
      <c r="GJ143" s="181"/>
      <c r="GK143" s="181"/>
      <c r="GL143" s="181"/>
      <c r="GM143" s="181"/>
      <c r="GN143" s="181"/>
      <c r="GO143" s="181"/>
      <c r="GP143" s="181"/>
      <c r="GQ143" s="181"/>
      <c r="GR143" s="181"/>
      <c r="GS143" s="181"/>
      <c r="GT143" s="181"/>
      <c r="GU143" s="181"/>
      <c r="GV143" s="181"/>
      <c r="GW143" s="181"/>
      <c r="GX143" s="181"/>
      <c r="GY143" s="181"/>
      <c r="GZ143" s="181"/>
      <c r="HA143" s="181"/>
      <c r="HB143" s="181"/>
      <c r="HC143" s="181"/>
      <c r="HD143" s="181"/>
      <c r="HE143" s="181"/>
      <c r="HF143" s="181"/>
      <c r="HG143" s="181"/>
      <c r="HH143" s="181"/>
      <c r="HI143" s="181"/>
      <c r="HJ143" s="181"/>
      <c r="HK143" s="181"/>
      <c r="HL143" s="181"/>
      <c r="HM143" s="181"/>
      <c r="HN143" s="181"/>
      <c r="HO143" s="181"/>
      <c r="HP143" s="181"/>
      <c r="HQ143" s="181"/>
      <c r="HR143" s="181"/>
      <c r="HS143" s="181"/>
      <c r="HT143" s="181"/>
      <c r="HU143" s="181"/>
      <c r="HV143" s="181"/>
      <c r="HW143" s="181"/>
      <c r="HX143" s="181"/>
      <c r="HY143" s="181"/>
      <c r="HZ143" s="181"/>
      <c r="IA143" s="181"/>
      <c r="IB143" s="181"/>
      <c r="IC143" s="181"/>
      <c r="ID143" s="181"/>
      <c r="IE143" s="181"/>
      <c r="IF143" s="181"/>
      <c r="IG143" s="181"/>
      <c r="IH143" s="181"/>
    </row>
    <row r="144" spans="1:242" s="182" customFormat="1" ht="30" customHeight="1">
      <c r="A144" s="209"/>
      <c r="B144" s="209"/>
      <c r="C144" s="209"/>
      <c r="D144" s="209"/>
      <c r="E144" s="14"/>
      <c r="F144" s="14"/>
      <c r="G144" s="14"/>
      <c r="H144" s="14"/>
      <c r="I144" s="14"/>
      <c r="J144" s="14"/>
      <c r="K144" s="181"/>
      <c r="L144" s="181"/>
      <c r="M144" s="181"/>
      <c r="N144" s="181"/>
      <c r="O144" s="181"/>
      <c r="P144" s="181"/>
      <c r="Q144" s="181"/>
      <c r="R144" s="181"/>
      <c r="S144" s="181"/>
      <c r="T144" s="181"/>
      <c r="U144" s="181"/>
      <c r="V144" s="181"/>
      <c r="W144" s="181"/>
      <c r="X144" s="181"/>
      <c r="Y144" s="181"/>
      <c r="Z144" s="181"/>
      <c r="AA144" s="181"/>
      <c r="AB144" s="181"/>
      <c r="AC144" s="181"/>
      <c r="AD144" s="181"/>
      <c r="AE144" s="181"/>
      <c r="AF144" s="181"/>
      <c r="AG144" s="181"/>
      <c r="AH144" s="181"/>
      <c r="AI144" s="181"/>
      <c r="AJ144" s="181"/>
      <c r="AK144" s="181"/>
      <c r="AL144" s="181"/>
      <c r="AM144" s="181"/>
      <c r="AN144" s="181"/>
      <c r="AO144" s="181"/>
      <c r="AP144" s="181"/>
      <c r="AQ144" s="181"/>
      <c r="AR144" s="181"/>
      <c r="AS144" s="181"/>
      <c r="AT144" s="181"/>
      <c r="AU144" s="181"/>
      <c r="AV144" s="181"/>
      <c r="AW144" s="181"/>
      <c r="AX144" s="181"/>
      <c r="AY144" s="181"/>
      <c r="AZ144" s="181"/>
      <c r="BA144" s="181"/>
      <c r="BB144" s="181"/>
      <c r="BC144" s="181"/>
      <c r="BD144" s="181"/>
      <c r="BE144" s="181"/>
      <c r="BF144" s="181"/>
      <c r="BG144" s="181"/>
      <c r="BH144" s="181"/>
      <c r="BI144" s="181"/>
      <c r="BJ144" s="181"/>
      <c r="BK144" s="181"/>
      <c r="BL144" s="181"/>
      <c r="BM144" s="181"/>
      <c r="BN144" s="181"/>
      <c r="BO144" s="181"/>
      <c r="BP144" s="181"/>
      <c r="BQ144" s="181"/>
      <c r="BR144" s="181"/>
      <c r="BS144" s="181"/>
      <c r="BT144" s="181"/>
      <c r="BU144" s="181"/>
      <c r="BV144" s="181"/>
      <c r="BW144" s="181"/>
      <c r="BX144" s="181"/>
      <c r="BY144" s="181"/>
      <c r="BZ144" s="181"/>
      <c r="CA144" s="181"/>
      <c r="CB144" s="181"/>
      <c r="CC144" s="181"/>
      <c r="CD144" s="181"/>
      <c r="CE144" s="181"/>
      <c r="CF144" s="181"/>
      <c r="CG144" s="181"/>
      <c r="CH144" s="181"/>
      <c r="CI144" s="181"/>
      <c r="CJ144" s="181"/>
      <c r="CK144" s="181"/>
      <c r="CL144" s="181"/>
      <c r="CM144" s="181"/>
      <c r="CN144" s="181"/>
      <c r="CO144" s="181"/>
      <c r="CP144" s="181"/>
      <c r="CQ144" s="181"/>
      <c r="CR144" s="181"/>
      <c r="CS144" s="181"/>
      <c r="CT144" s="181"/>
      <c r="CU144" s="181"/>
      <c r="CV144" s="181"/>
      <c r="CW144" s="181"/>
      <c r="CX144" s="181"/>
      <c r="CY144" s="181"/>
      <c r="CZ144" s="181"/>
      <c r="DA144" s="181"/>
      <c r="DB144" s="181"/>
      <c r="DC144" s="181"/>
      <c r="DD144" s="181"/>
      <c r="DE144" s="181"/>
      <c r="DF144" s="181"/>
      <c r="DG144" s="181"/>
      <c r="DH144" s="181"/>
      <c r="DI144" s="181"/>
      <c r="DJ144" s="181"/>
      <c r="DK144" s="181"/>
      <c r="DL144" s="181"/>
      <c r="DM144" s="181"/>
      <c r="DN144" s="181"/>
      <c r="DO144" s="181"/>
      <c r="DP144" s="181"/>
      <c r="DQ144" s="181"/>
      <c r="DR144" s="181"/>
      <c r="DS144" s="181"/>
      <c r="DT144" s="181"/>
      <c r="DU144" s="181"/>
      <c r="DV144" s="181"/>
      <c r="DW144" s="181"/>
      <c r="DX144" s="181"/>
      <c r="DY144" s="181"/>
      <c r="DZ144" s="181"/>
      <c r="EA144" s="181"/>
      <c r="EB144" s="181"/>
      <c r="EC144" s="181"/>
      <c r="ED144" s="181"/>
      <c r="EE144" s="181"/>
      <c r="EF144" s="181"/>
      <c r="EG144" s="181"/>
      <c r="EH144" s="181"/>
      <c r="EI144" s="181"/>
      <c r="EJ144" s="181"/>
      <c r="EK144" s="181"/>
      <c r="EL144" s="181"/>
      <c r="EM144" s="181"/>
      <c r="EN144" s="181"/>
      <c r="EO144" s="181"/>
      <c r="EP144" s="181"/>
      <c r="EQ144" s="181"/>
      <c r="ER144" s="181"/>
      <c r="ES144" s="181"/>
      <c r="ET144" s="181"/>
      <c r="EU144" s="181"/>
      <c r="EV144" s="181"/>
      <c r="EW144" s="181"/>
      <c r="EX144" s="181"/>
      <c r="EY144" s="181"/>
      <c r="EZ144" s="181"/>
      <c r="FA144" s="181"/>
      <c r="FB144" s="181"/>
      <c r="FC144" s="181"/>
      <c r="FD144" s="181"/>
      <c r="FE144" s="181"/>
      <c r="FF144" s="181"/>
      <c r="FG144" s="181"/>
      <c r="FH144" s="181"/>
      <c r="FI144" s="181"/>
      <c r="FJ144" s="181"/>
      <c r="FK144" s="181"/>
      <c r="FL144" s="181"/>
      <c r="FM144" s="181"/>
      <c r="FN144" s="181"/>
      <c r="FO144" s="181"/>
      <c r="FP144" s="181"/>
      <c r="FQ144" s="181"/>
      <c r="FR144" s="181"/>
      <c r="FS144" s="181"/>
      <c r="FT144" s="181"/>
      <c r="FU144" s="181"/>
      <c r="FV144" s="181"/>
      <c r="FW144" s="181"/>
      <c r="FX144" s="181"/>
      <c r="FY144" s="181"/>
      <c r="FZ144" s="181"/>
      <c r="GA144" s="181"/>
      <c r="GB144" s="181"/>
      <c r="GC144" s="181"/>
      <c r="GD144" s="181"/>
      <c r="GE144" s="181"/>
      <c r="GF144" s="181"/>
      <c r="GG144" s="181"/>
      <c r="GH144" s="181"/>
      <c r="GI144" s="181"/>
      <c r="GJ144" s="181"/>
      <c r="GK144" s="181"/>
      <c r="GL144" s="181"/>
      <c r="GM144" s="181"/>
      <c r="GN144" s="181"/>
      <c r="GO144" s="181"/>
      <c r="GP144" s="181"/>
      <c r="GQ144" s="181"/>
      <c r="GR144" s="181"/>
      <c r="GS144" s="181"/>
      <c r="GT144" s="181"/>
      <c r="GU144" s="181"/>
      <c r="GV144" s="181"/>
      <c r="GW144" s="181"/>
      <c r="GX144" s="181"/>
      <c r="GY144" s="181"/>
      <c r="GZ144" s="181"/>
      <c r="HA144" s="181"/>
      <c r="HB144" s="181"/>
      <c r="HC144" s="181"/>
      <c r="HD144" s="181"/>
      <c r="HE144" s="181"/>
      <c r="HF144" s="181"/>
      <c r="HG144" s="181"/>
      <c r="HH144" s="181"/>
      <c r="HI144" s="181"/>
      <c r="HJ144" s="181"/>
      <c r="HK144" s="181"/>
      <c r="HL144" s="181"/>
      <c r="HM144" s="181"/>
      <c r="HN144" s="181"/>
      <c r="HO144" s="181"/>
      <c r="HP144" s="181"/>
      <c r="HQ144" s="181"/>
      <c r="HR144" s="181"/>
      <c r="HS144" s="181"/>
      <c r="HT144" s="181"/>
      <c r="HU144" s="181"/>
      <c r="HV144" s="181"/>
      <c r="HW144" s="181"/>
      <c r="HX144" s="181"/>
      <c r="HY144" s="181"/>
      <c r="HZ144" s="181"/>
      <c r="IA144" s="181"/>
      <c r="IB144" s="181"/>
      <c r="IC144" s="181"/>
      <c r="ID144" s="181"/>
      <c r="IE144" s="181"/>
      <c r="IF144" s="181"/>
      <c r="IG144" s="181"/>
      <c r="IH144" s="181"/>
    </row>
    <row r="145" spans="1:242" s="182" customFormat="1" ht="16.5" customHeight="1">
      <c r="A145" s="135" t="s">
        <v>849</v>
      </c>
      <c r="B145" s="135"/>
      <c r="C145" s="135"/>
      <c r="D145" s="135"/>
      <c r="E145" s="14"/>
      <c r="F145" s="14"/>
      <c r="G145" s="14"/>
      <c r="H145" s="14"/>
      <c r="I145" s="14"/>
      <c r="J145" s="14"/>
      <c r="K145" s="181"/>
      <c r="L145" s="181"/>
      <c r="M145" s="181"/>
      <c r="N145" s="181"/>
      <c r="O145" s="181"/>
      <c r="P145" s="181"/>
      <c r="Q145" s="181"/>
      <c r="R145" s="181"/>
      <c r="S145" s="181"/>
      <c r="T145" s="181"/>
      <c r="U145" s="181"/>
      <c r="V145" s="181"/>
      <c r="W145" s="181"/>
      <c r="X145" s="181"/>
      <c r="Y145" s="181"/>
      <c r="Z145" s="181"/>
      <c r="AA145" s="181"/>
      <c r="AB145" s="181"/>
      <c r="AC145" s="181"/>
      <c r="AD145" s="181"/>
      <c r="AE145" s="181"/>
      <c r="AF145" s="181"/>
      <c r="AG145" s="181"/>
      <c r="AH145" s="181"/>
      <c r="AI145" s="181"/>
      <c r="AJ145" s="181"/>
      <c r="AK145" s="181"/>
      <c r="AL145" s="181"/>
      <c r="AM145" s="181"/>
      <c r="AN145" s="181"/>
      <c r="AO145" s="181"/>
      <c r="AP145" s="181"/>
      <c r="AQ145" s="181"/>
      <c r="AR145" s="181"/>
      <c r="AS145" s="181"/>
      <c r="AT145" s="181"/>
      <c r="AU145" s="181"/>
      <c r="AV145" s="181"/>
      <c r="AW145" s="181"/>
      <c r="AX145" s="181"/>
      <c r="AY145" s="181"/>
      <c r="AZ145" s="181"/>
      <c r="BA145" s="181"/>
      <c r="BB145" s="181"/>
      <c r="BC145" s="181"/>
      <c r="BD145" s="181"/>
      <c r="BE145" s="181"/>
      <c r="BF145" s="181"/>
      <c r="BG145" s="181"/>
      <c r="BH145" s="181"/>
      <c r="BI145" s="181"/>
      <c r="BJ145" s="181"/>
      <c r="BK145" s="181"/>
      <c r="BL145" s="181"/>
      <c r="BM145" s="181"/>
      <c r="BN145" s="181"/>
      <c r="BO145" s="181"/>
      <c r="BP145" s="181"/>
      <c r="BQ145" s="181"/>
      <c r="BR145" s="181"/>
      <c r="BS145" s="181"/>
      <c r="BT145" s="181"/>
      <c r="BU145" s="181"/>
      <c r="BV145" s="181"/>
      <c r="BW145" s="181"/>
      <c r="BX145" s="181"/>
      <c r="BY145" s="181"/>
      <c r="BZ145" s="181"/>
      <c r="CA145" s="181"/>
      <c r="CB145" s="181"/>
      <c r="CC145" s="181"/>
      <c r="CD145" s="181"/>
      <c r="CE145" s="181"/>
      <c r="CF145" s="181"/>
      <c r="CG145" s="181"/>
      <c r="CH145" s="181"/>
      <c r="CI145" s="181"/>
      <c r="CJ145" s="181"/>
      <c r="CK145" s="181"/>
      <c r="CL145" s="181"/>
      <c r="CM145" s="181"/>
      <c r="CN145" s="181"/>
      <c r="CO145" s="181"/>
      <c r="CP145" s="181"/>
      <c r="CQ145" s="181"/>
      <c r="CR145" s="181"/>
      <c r="CS145" s="181"/>
      <c r="CT145" s="181"/>
      <c r="CU145" s="181"/>
      <c r="CV145" s="181"/>
      <c r="CW145" s="181"/>
      <c r="CX145" s="181"/>
      <c r="CY145" s="181"/>
      <c r="CZ145" s="181"/>
      <c r="DA145" s="181"/>
      <c r="DB145" s="181"/>
      <c r="DC145" s="181"/>
      <c r="DD145" s="181"/>
      <c r="DE145" s="181"/>
      <c r="DF145" s="181"/>
      <c r="DG145" s="181"/>
      <c r="DH145" s="181"/>
      <c r="DI145" s="181"/>
      <c r="DJ145" s="181"/>
      <c r="DK145" s="181"/>
      <c r="DL145" s="181"/>
      <c r="DM145" s="181"/>
      <c r="DN145" s="181"/>
      <c r="DO145" s="181"/>
      <c r="DP145" s="181"/>
      <c r="DQ145" s="181"/>
      <c r="DR145" s="181"/>
      <c r="DS145" s="181"/>
      <c r="DT145" s="181"/>
      <c r="DU145" s="181"/>
      <c r="DV145" s="181"/>
      <c r="DW145" s="181"/>
      <c r="DX145" s="181"/>
      <c r="DY145" s="181"/>
      <c r="DZ145" s="181"/>
      <c r="EA145" s="181"/>
      <c r="EB145" s="181"/>
      <c r="EC145" s="181"/>
      <c r="ED145" s="181"/>
      <c r="EE145" s="181"/>
      <c r="EF145" s="181"/>
      <c r="EG145" s="181"/>
      <c r="EH145" s="181"/>
      <c r="EI145" s="181"/>
      <c r="EJ145" s="181"/>
      <c r="EK145" s="181"/>
      <c r="EL145" s="181"/>
      <c r="EM145" s="181"/>
      <c r="EN145" s="181"/>
      <c r="EO145" s="181"/>
      <c r="EP145" s="181"/>
      <c r="EQ145" s="181"/>
      <c r="ER145" s="181"/>
      <c r="ES145" s="181"/>
      <c r="ET145" s="181"/>
      <c r="EU145" s="181"/>
      <c r="EV145" s="181"/>
      <c r="EW145" s="181"/>
      <c r="EX145" s="181"/>
      <c r="EY145" s="181"/>
      <c r="EZ145" s="181"/>
      <c r="FA145" s="181"/>
      <c r="FB145" s="181"/>
      <c r="FC145" s="181"/>
      <c r="FD145" s="181"/>
      <c r="FE145" s="181"/>
      <c r="FF145" s="181"/>
      <c r="FG145" s="181"/>
      <c r="FH145" s="181"/>
      <c r="FI145" s="181"/>
      <c r="FJ145" s="181"/>
      <c r="FK145" s="181"/>
      <c r="FL145" s="181"/>
      <c r="FM145" s="181"/>
      <c r="FN145" s="181"/>
      <c r="FO145" s="181"/>
      <c r="FP145" s="181"/>
      <c r="FQ145" s="181"/>
      <c r="FR145" s="181"/>
      <c r="FS145" s="181"/>
      <c r="FT145" s="181"/>
      <c r="FU145" s="181"/>
      <c r="FV145" s="181"/>
      <c r="FW145" s="181"/>
      <c r="FX145" s="181"/>
      <c r="FY145" s="181"/>
      <c r="FZ145" s="181"/>
      <c r="GA145" s="181"/>
      <c r="GB145" s="181"/>
      <c r="GC145" s="181"/>
      <c r="GD145" s="181"/>
      <c r="GE145" s="181"/>
      <c r="GF145" s="181"/>
      <c r="GG145" s="181"/>
      <c r="GH145" s="181"/>
      <c r="GI145" s="181"/>
      <c r="GJ145" s="181"/>
      <c r="GK145" s="181"/>
      <c r="GL145" s="181"/>
      <c r="GM145" s="181"/>
      <c r="GN145" s="181"/>
      <c r="GO145" s="181"/>
      <c r="GP145" s="181"/>
      <c r="GQ145" s="181"/>
      <c r="GR145" s="181"/>
      <c r="GS145" s="181"/>
      <c r="GT145" s="181"/>
      <c r="GU145" s="181"/>
      <c r="GV145" s="181"/>
      <c r="GW145" s="181"/>
      <c r="GX145" s="181"/>
      <c r="GY145" s="181"/>
      <c r="GZ145" s="181"/>
      <c r="HA145" s="181"/>
      <c r="HB145" s="181"/>
      <c r="HC145" s="181"/>
      <c r="HD145" s="181"/>
      <c r="HE145" s="181"/>
      <c r="HF145" s="181"/>
      <c r="HG145" s="181"/>
      <c r="HH145" s="181"/>
      <c r="HI145" s="181"/>
      <c r="HJ145" s="181"/>
      <c r="HK145" s="181"/>
      <c r="HL145" s="181"/>
      <c r="HM145" s="181"/>
      <c r="HN145" s="181"/>
      <c r="HO145" s="181"/>
      <c r="HP145" s="181"/>
      <c r="HQ145" s="181"/>
      <c r="HR145" s="181"/>
      <c r="HS145" s="181"/>
      <c r="HT145" s="181"/>
      <c r="HU145" s="181"/>
      <c r="HV145" s="181"/>
      <c r="HW145" s="181"/>
      <c r="HX145" s="181"/>
      <c r="HY145" s="181"/>
      <c r="HZ145" s="181"/>
      <c r="IA145" s="181"/>
      <c r="IB145" s="181"/>
      <c r="IC145" s="181"/>
      <c r="ID145" s="181"/>
      <c r="IE145" s="181"/>
      <c r="IF145" s="181"/>
      <c r="IG145" s="181"/>
      <c r="IH145" s="181"/>
    </row>
    <row r="146" spans="1:242" s="182" customFormat="1" ht="16.5" customHeight="1">
      <c r="A146" s="209"/>
      <c r="B146" s="209"/>
      <c r="C146" s="209"/>
      <c r="D146" s="209"/>
      <c r="E146" s="14"/>
      <c r="F146" s="14"/>
      <c r="G146" s="14"/>
      <c r="H146" s="14"/>
      <c r="I146" s="14"/>
      <c r="J146" s="14"/>
      <c r="K146" s="181"/>
      <c r="L146" s="181"/>
      <c r="M146" s="181"/>
      <c r="N146" s="181"/>
      <c r="O146" s="181"/>
      <c r="P146" s="181"/>
      <c r="Q146" s="181"/>
      <c r="R146" s="181"/>
      <c r="S146" s="181"/>
      <c r="T146" s="181"/>
      <c r="U146" s="181"/>
      <c r="V146" s="181"/>
      <c r="W146" s="181"/>
      <c r="X146" s="181"/>
      <c r="Y146" s="181"/>
      <c r="Z146" s="181"/>
      <c r="AA146" s="181"/>
      <c r="AB146" s="181"/>
      <c r="AC146" s="181"/>
      <c r="AD146" s="181"/>
      <c r="AE146" s="181"/>
      <c r="AF146" s="181"/>
      <c r="AG146" s="181"/>
      <c r="AH146" s="181"/>
      <c r="AI146" s="181"/>
      <c r="AJ146" s="181"/>
      <c r="AK146" s="181"/>
      <c r="AL146" s="181"/>
      <c r="AM146" s="181"/>
      <c r="AN146" s="181"/>
      <c r="AO146" s="181"/>
      <c r="AP146" s="181"/>
      <c r="AQ146" s="181"/>
      <c r="AR146" s="181"/>
      <c r="AS146" s="181"/>
      <c r="AT146" s="181"/>
      <c r="AU146" s="181"/>
      <c r="AV146" s="181"/>
      <c r="AW146" s="181"/>
      <c r="AX146" s="181"/>
      <c r="AY146" s="181"/>
      <c r="AZ146" s="181"/>
      <c r="BA146" s="181"/>
      <c r="BB146" s="181"/>
      <c r="BC146" s="181"/>
      <c r="BD146" s="181"/>
      <c r="BE146" s="181"/>
      <c r="BF146" s="181"/>
      <c r="BG146" s="181"/>
      <c r="BH146" s="181"/>
      <c r="BI146" s="181"/>
      <c r="BJ146" s="181"/>
      <c r="BK146" s="181"/>
      <c r="BL146" s="181"/>
      <c r="BM146" s="181"/>
      <c r="BN146" s="181"/>
      <c r="BO146" s="181"/>
      <c r="BP146" s="181"/>
      <c r="BQ146" s="181"/>
      <c r="BR146" s="181"/>
      <c r="BS146" s="181"/>
      <c r="BT146" s="181"/>
      <c r="BU146" s="181"/>
      <c r="BV146" s="181"/>
      <c r="BW146" s="181"/>
      <c r="BX146" s="181"/>
      <c r="BY146" s="181"/>
      <c r="BZ146" s="181"/>
      <c r="CA146" s="181"/>
      <c r="CB146" s="181"/>
      <c r="CC146" s="181"/>
      <c r="CD146" s="181"/>
      <c r="CE146" s="181"/>
      <c r="CF146" s="181"/>
      <c r="CG146" s="181"/>
      <c r="CH146" s="181"/>
      <c r="CI146" s="181"/>
      <c r="CJ146" s="181"/>
      <c r="CK146" s="181"/>
      <c r="CL146" s="181"/>
      <c r="CM146" s="181"/>
      <c r="CN146" s="181"/>
      <c r="CO146" s="181"/>
      <c r="CP146" s="181"/>
      <c r="CQ146" s="181"/>
      <c r="CR146" s="181"/>
      <c r="CS146" s="181"/>
      <c r="CT146" s="181"/>
      <c r="CU146" s="181"/>
      <c r="CV146" s="181"/>
      <c r="CW146" s="181"/>
      <c r="CX146" s="181"/>
      <c r="CY146" s="181"/>
      <c r="CZ146" s="181"/>
      <c r="DA146" s="181"/>
      <c r="DB146" s="181"/>
      <c r="DC146" s="181"/>
      <c r="DD146" s="181"/>
      <c r="DE146" s="181"/>
      <c r="DF146" s="181"/>
      <c r="DG146" s="181"/>
      <c r="DH146" s="181"/>
      <c r="DI146" s="181"/>
      <c r="DJ146" s="181"/>
      <c r="DK146" s="181"/>
      <c r="DL146" s="181"/>
      <c r="DM146" s="181"/>
      <c r="DN146" s="181"/>
      <c r="DO146" s="181"/>
      <c r="DP146" s="181"/>
      <c r="DQ146" s="181"/>
      <c r="DR146" s="181"/>
      <c r="DS146" s="181"/>
      <c r="DT146" s="181"/>
      <c r="DU146" s="181"/>
      <c r="DV146" s="181"/>
      <c r="DW146" s="181"/>
      <c r="DX146" s="181"/>
      <c r="DY146" s="181"/>
      <c r="DZ146" s="181"/>
      <c r="EA146" s="181"/>
      <c r="EB146" s="181"/>
      <c r="EC146" s="181"/>
      <c r="ED146" s="181"/>
      <c r="EE146" s="181"/>
      <c r="EF146" s="181"/>
      <c r="EG146" s="181"/>
      <c r="EH146" s="181"/>
      <c r="EI146" s="181"/>
      <c r="EJ146" s="181"/>
      <c r="EK146" s="181"/>
      <c r="EL146" s="181"/>
      <c r="EM146" s="181"/>
      <c r="EN146" s="181"/>
      <c r="EO146" s="181"/>
      <c r="EP146" s="181"/>
      <c r="EQ146" s="181"/>
      <c r="ER146" s="181"/>
      <c r="ES146" s="181"/>
      <c r="ET146" s="181"/>
      <c r="EU146" s="181"/>
      <c r="EV146" s="181"/>
      <c r="EW146" s="181"/>
      <c r="EX146" s="181"/>
      <c r="EY146" s="181"/>
      <c r="EZ146" s="181"/>
      <c r="FA146" s="181"/>
      <c r="FB146" s="181"/>
      <c r="FC146" s="181"/>
      <c r="FD146" s="181"/>
      <c r="FE146" s="181"/>
      <c r="FF146" s="181"/>
      <c r="FG146" s="181"/>
      <c r="FH146" s="181"/>
      <c r="FI146" s="181"/>
      <c r="FJ146" s="181"/>
      <c r="FK146" s="181"/>
      <c r="FL146" s="181"/>
      <c r="FM146" s="181"/>
      <c r="FN146" s="181"/>
      <c r="FO146" s="181"/>
      <c r="FP146" s="181"/>
      <c r="FQ146" s="181"/>
      <c r="FR146" s="181"/>
      <c r="FS146" s="181"/>
      <c r="FT146" s="181"/>
      <c r="FU146" s="181"/>
      <c r="FV146" s="181"/>
      <c r="FW146" s="181"/>
      <c r="FX146" s="181"/>
      <c r="FY146" s="181"/>
      <c r="FZ146" s="181"/>
      <c r="GA146" s="181"/>
      <c r="GB146" s="181"/>
      <c r="GC146" s="181"/>
      <c r="GD146" s="181"/>
      <c r="GE146" s="181"/>
      <c r="GF146" s="181"/>
      <c r="GG146" s="181"/>
      <c r="GH146" s="181"/>
      <c r="GI146" s="181"/>
      <c r="GJ146" s="181"/>
      <c r="GK146" s="181"/>
      <c r="GL146" s="181"/>
      <c r="GM146" s="181"/>
      <c r="GN146" s="181"/>
      <c r="GO146" s="181"/>
      <c r="GP146" s="181"/>
      <c r="GQ146" s="181"/>
      <c r="GR146" s="181"/>
      <c r="GS146" s="181"/>
      <c r="GT146" s="181"/>
      <c r="GU146" s="181"/>
      <c r="GV146" s="181"/>
      <c r="GW146" s="181"/>
      <c r="GX146" s="181"/>
      <c r="GY146" s="181"/>
      <c r="GZ146" s="181"/>
      <c r="HA146" s="181"/>
      <c r="HB146" s="181"/>
      <c r="HC146" s="181"/>
      <c r="HD146" s="181"/>
      <c r="HE146" s="181"/>
      <c r="HF146" s="181"/>
      <c r="HG146" s="181"/>
      <c r="HH146" s="181"/>
      <c r="HI146" s="181"/>
      <c r="HJ146" s="181"/>
      <c r="HK146" s="181"/>
      <c r="HL146" s="181"/>
      <c r="HM146" s="181"/>
      <c r="HN146" s="181"/>
      <c r="HO146" s="181"/>
      <c r="HP146" s="181"/>
      <c r="HQ146" s="181"/>
      <c r="HR146" s="181"/>
      <c r="HS146" s="181"/>
      <c r="HT146" s="181"/>
      <c r="HU146" s="181"/>
      <c r="HV146" s="181"/>
      <c r="HW146" s="181"/>
      <c r="HX146" s="181"/>
      <c r="HY146" s="181"/>
      <c r="HZ146" s="181"/>
      <c r="IA146" s="181"/>
      <c r="IB146" s="181"/>
      <c r="IC146" s="181"/>
      <c r="ID146" s="181"/>
      <c r="IE146" s="181"/>
      <c r="IF146" s="181"/>
      <c r="IG146" s="181"/>
      <c r="IH146" s="181"/>
    </row>
    <row r="147" spans="1:242" s="182" customFormat="1" ht="72" customHeight="1">
      <c r="A147" s="869" t="s">
        <v>1805</v>
      </c>
      <c r="B147" s="869"/>
      <c r="C147" s="869"/>
      <c r="D147" s="869"/>
      <c r="E147" s="869"/>
      <c r="F147" s="869"/>
      <c r="G147" s="869"/>
      <c r="H147" s="869"/>
      <c r="I147" s="869"/>
      <c r="J147" s="869"/>
      <c r="K147" s="181"/>
      <c r="L147" s="181"/>
      <c r="M147" s="181"/>
      <c r="N147" s="181"/>
      <c r="O147" s="181"/>
      <c r="P147" s="181"/>
      <c r="Q147" s="181"/>
      <c r="R147" s="181"/>
      <c r="S147" s="181"/>
      <c r="T147" s="181"/>
      <c r="U147" s="181"/>
      <c r="V147" s="181"/>
      <c r="W147" s="181"/>
      <c r="X147" s="181"/>
      <c r="Y147" s="181"/>
      <c r="Z147" s="181"/>
      <c r="AA147" s="181"/>
      <c r="AB147" s="181"/>
      <c r="AC147" s="181"/>
      <c r="AD147" s="181"/>
      <c r="AE147" s="181"/>
      <c r="AF147" s="181"/>
      <c r="AG147" s="181"/>
      <c r="AH147" s="181"/>
      <c r="AI147" s="181"/>
      <c r="AJ147" s="181"/>
      <c r="AK147" s="181"/>
      <c r="AL147" s="181"/>
      <c r="AM147" s="181"/>
      <c r="AN147" s="181"/>
      <c r="AO147" s="181"/>
      <c r="AP147" s="181"/>
      <c r="AQ147" s="181"/>
      <c r="AR147" s="181"/>
      <c r="AS147" s="181"/>
      <c r="AT147" s="181"/>
      <c r="AU147" s="181"/>
      <c r="AV147" s="181"/>
      <c r="AW147" s="181"/>
      <c r="AX147" s="181"/>
      <c r="AY147" s="181"/>
      <c r="AZ147" s="181"/>
      <c r="BA147" s="181"/>
      <c r="BB147" s="181"/>
      <c r="BC147" s="181"/>
      <c r="BD147" s="181"/>
      <c r="BE147" s="181"/>
      <c r="BF147" s="181"/>
      <c r="BG147" s="181"/>
      <c r="BH147" s="181"/>
      <c r="BI147" s="181"/>
      <c r="BJ147" s="181"/>
      <c r="BK147" s="181"/>
      <c r="BL147" s="181"/>
      <c r="BM147" s="181"/>
      <c r="BN147" s="181"/>
      <c r="BO147" s="181"/>
      <c r="BP147" s="181"/>
      <c r="BQ147" s="181"/>
      <c r="BR147" s="181"/>
      <c r="BS147" s="181"/>
      <c r="BT147" s="181"/>
      <c r="BU147" s="181"/>
      <c r="BV147" s="181"/>
      <c r="BW147" s="181"/>
      <c r="BX147" s="181"/>
      <c r="BY147" s="181"/>
      <c r="BZ147" s="181"/>
      <c r="CA147" s="181"/>
      <c r="CB147" s="181"/>
      <c r="CC147" s="181"/>
      <c r="CD147" s="181"/>
      <c r="CE147" s="181"/>
      <c r="CF147" s="181"/>
      <c r="CG147" s="181"/>
      <c r="CH147" s="181"/>
      <c r="CI147" s="181"/>
      <c r="CJ147" s="181"/>
      <c r="CK147" s="181"/>
      <c r="CL147" s="181"/>
      <c r="CM147" s="181"/>
      <c r="CN147" s="181"/>
      <c r="CO147" s="181"/>
      <c r="CP147" s="181"/>
      <c r="CQ147" s="181"/>
      <c r="CR147" s="181"/>
      <c r="CS147" s="181"/>
      <c r="CT147" s="181"/>
      <c r="CU147" s="181"/>
      <c r="CV147" s="181"/>
      <c r="CW147" s="181"/>
      <c r="CX147" s="181"/>
      <c r="CY147" s="181"/>
      <c r="CZ147" s="181"/>
      <c r="DA147" s="181"/>
      <c r="DB147" s="181"/>
      <c r="DC147" s="181"/>
      <c r="DD147" s="181"/>
      <c r="DE147" s="181"/>
      <c r="DF147" s="181"/>
      <c r="DG147" s="181"/>
      <c r="DH147" s="181"/>
      <c r="DI147" s="181"/>
      <c r="DJ147" s="181"/>
      <c r="DK147" s="181"/>
      <c r="DL147" s="181"/>
      <c r="DM147" s="181"/>
      <c r="DN147" s="181"/>
      <c r="DO147" s="181"/>
      <c r="DP147" s="181"/>
      <c r="DQ147" s="181"/>
      <c r="DR147" s="181"/>
      <c r="DS147" s="181"/>
      <c r="DT147" s="181"/>
      <c r="DU147" s="181"/>
      <c r="DV147" s="181"/>
      <c r="DW147" s="181"/>
      <c r="DX147" s="181"/>
      <c r="DY147" s="181"/>
      <c r="DZ147" s="181"/>
      <c r="EA147" s="181"/>
      <c r="EB147" s="181"/>
      <c r="EC147" s="181"/>
      <c r="ED147" s="181"/>
      <c r="EE147" s="181"/>
      <c r="EF147" s="181"/>
      <c r="EG147" s="181"/>
      <c r="EH147" s="181"/>
      <c r="EI147" s="181"/>
      <c r="EJ147" s="181"/>
      <c r="EK147" s="181"/>
      <c r="EL147" s="181"/>
      <c r="EM147" s="181"/>
      <c r="EN147" s="181"/>
      <c r="EO147" s="181"/>
      <c r="EP147" s="181"/>
      <c r="EQ147" s="181"/>
      <c r="ER147" s="181"/>
      <c r="ES147" s="181"/>
      <c r="ET147" s="181"/>
      <c r="EU147" s="181"/>
      <c r="EV147" s="181"/>
      <c r="EW147" s="181"/>
      <c r="EX147" s="181"/>
      <c r="EY147" s="181"/>
      <c r="EZ147" s="181"/>
      <c r="FA147" s="181"/>
      <c r="FB147" s="181"/>
      <c r="FC147" s="181"/>
      <c r="FD147" s="181"/>
      <c r="FE147" s="181"/>
      <c r="FF147" s="181"/>
      <c r="FG147" s="181"/>
      <c r="FH147" s="181"/>
      <c r="FI147" s="181"/>
      <c r="FJ147" s="181"/>
      <c r="FK147" s="181"/>
      <c r="FL147" s="181"/>
      <c r="FM147" s="181"/>
      <c r="FN147" s="181"/>
      <c r="FO147" s="181"/>
      <c r="FP147" s="181"/>
      <c r="FQ147" s="181"/>
      <c r="FR147" s="181"/>
      <c r="FS147" s="181"/>
      <c r="FT147" s="181"/>
      <c r="FU147" s="181"/>
      <c r="FV147" s="181"/>
      <c r="FW147" s="181"/>
      <c r="FX147" s="181"/>
      <c r="FY147" s="181"/>
      <c r="FZ147" s="181"/>
      <c r="GA147" s="181"/>
      <c r="GB147" s="181"/>
      <c r="GC147" s="181"/>
      <c r="GD147" s="181"/>
      <c r="GE147" s="181"/>
      <c r="GF147" s="181"/>
      <c r="GG147" s="181"/>
      <c r="GH147" s="181"/>
      <c r="GI147" s="181"/>
      <c r="GJ147" s="181"/>
      <c r="GK147" s="181"/>
      <c r="GL147" s="181"/>
      <c r="GM147" s="181"/>
      <c r="GN147" s="181"/>
      <c r="GO147" s="181"/>
      <c r="GP147" s="181"/>
      <c r="GQ147" s="181"/>
      <c r="GR147" s="181"/>
      <c r="GS147" s="181"/>
      <c r="GT147" s="181"/>
      <c r="GU147" s="181"/>
      <c r="GV147" s="181"/>
      <c r="GW147" s="181"/>
      <c r="GX147" s="181"/>
      <c r="GY147" s="181"/>
      <c r="GZ147" s="181"/>
      <c r="HA147" s="181"/>
      <c r="HB147" s="181"/>
      <c r="HC147" s="181"/>
      <c r="HD147" s="181"/>
      <c r="HE147" s="181"/>
      <c r="HF147" s="181"/>
      <c r="HG147" s="181"/>
      <c r="HH147" s="181"/>
      <c r="HI147" s="181"/>
      <c r="HJ147" s="181"/>
      <c r="HK147" s="181"/>
      <c r="HL147" s="181"/>
      <c r="HM147" s="181"/>
      <c r="HN147" s="181"/>
      <c r="HO147" s="181"/>
      <c r="HP147" s="181"/>
      <c r="HQ147" s="181"/>
      <c r="HR147" s="181"/>
      <c r="HS147" s="181"/>
      <c r="HT147" s="181"/>
      <c r="HU147" s="181"/>
      <c r="HV147" s="181"/>
      <c r="HW147" s="181"/>
      <c r="HX147" s="181"/>
      <c r="HY147" s="181"/>
      <c r="HZ147" s="181"/>
      <c r="IA147" s="181"/>
      <c r="IB147" s="181"/>
      <c r="IC147" s="181"/>
      <c r="ID147" s="181"/>
      <c r="IE147" s="181"/>
      <c r="IF147" s="181"/>
      <c r="IG147" s="181"/>
      <c r="IH147" s="181"/>
    </row>
    <row r="148" spans="1:242" s="182" customFormat="1" ht="16.5" customHeight="1">
      <c r="A148" s="226"/>
      <c r="B148" s="226"/>
      <c r="C148" s="226"/>
      <c r="D148" s="226"/>
      <c r="E148" s="237"/>
      <c r="F148" s="237"/>
      <c r="G148" s="237"/>
      <c r="H148" s="237"/>
      <c r="I148" s="237"/>
      <c r="J148" s="237"/>
      <c r="K148" s="181"/>
      <c r="L148" s="181"/>
      <c r="M148" s="181"/>
      <c r="N148" s="181"/>
      <c r="O148" s="181"/>
      <c r="P148" s="181"/>
      <c r="Q148" s="181"/>
      <c r="R148" s="181"/>
      <c r="S148" s="181"/>
      <c r="T148" s="181"/>
      <c r="U148" s="181"/>
      <c r="V148" s="181"/>
      <c r="W148" s="181"/>
      <c r="X148" s="181"/>
      <c r="Y148" s="181"/>
      <c r="Z148" s="181"/>
      <c r="AA148" s="181"/>
      <c r="AB148" s="181"/>
      <c r="AC148" s="181"/>
      <c r="AD148" s="181"/>
      <c r="AE148" s="181"/>
      <c r="AF148" s="181"/>
      <c r="AG148" s="181"/>
      <c r="AH148" s="181"/>
      <c r="AI148" s="181"/>
      <c r="AJ148" s="181"/>
      <c r="AK148" s="181"/>
      <c r="AL148" s="181"/>
      <c r="AM148" s="181"/>
      <c r="AN148" s="181"/>
      <c r="AO148" s="181"/>
      <c r="AP148" s="181"/>
      <c r="AQ148" s="181"/>
      <c r="AR148" s="181"/>
      <c r="AS148" s="181"/>
      <c r="AT148" s="181"/>
      <c r="AU148" s="181"/>
      <c r="AV148" s="181"/>
      <c r="AW148" s="181"/>
      <c r="AX148" s="181"/>
      <c r="AY148" s="181"/>
      <c r="AZ148" s="181"/>
      <c r="BA148" s="181"/>
      <c r="BB148" s="181"/>
      <c r="BC148" s="181"/>
      <c r="BD148" s="181"/>
      <c r="BE148" s="181"/>
      <c r="BF148" s="181"/>
      <c r="BG148" s="181"/>
      <c r="BH148" s="181"/>
      <c r="BI148" s="181"/>
      <c r="BJ148" s="181"/>
      <c r="BK148" s="181"/>
      <c r="BL148" s="181"/>
      <c r="BM148" s="181"/>
      <c r="BN148" s="181"/>
      <c r="BO148" s="181"/>
      <c r="BP148" s="181"/>
      <c r="BQ148" s="181"/>
      <c r="BR148" s="181"/>
      <c r="BS148" s="181"/>
      <c r="BT148" s="181"/>
      <c r="BU148" s="181"/>
      <c r="BV148" s="181"/>
      <c r="BW148" s="181"/>
      <c r="BX148" s="181"/>
      <c r="BY148" s="181"/>
      <c r="BZ148" s="181"/>
      <c r="CA148" s="181"/>
      <c r="CB148" s="181"/>
      <c r="CC148" s="181"/>
      <c r="CD148" s="181"/>
      <c r="CE148" s="181"/>
      <c r="CF148" s="181"/>
      <c r="CG148" s="181"/>
      <c r="CH148" s="181"/>
      <c r="CI148" s="181"/>
      <c r="CJ148" s="181"/>
      <c r="CK148" s="181"/>
      <c r="CL148" s="181"/>
      <c r="CM148" s="181"/>
      <c r="CN148" s="181"/>
      <c r="CO148" s="181"/>
      <c r="CP148" s="181"/>
      <c r="CQ148" s="181"/>
      <c r="CR148" s="181"/>
      <c r="CS148" s="181"/>
      <c r="CT148" s="181"/>
      <c r="CU148" s="181"/>
      <c r="CV148" s="181"/>
      <c r="CW148" s="181"/>
      <c r="CX148" s="181"/>
      <c r="CY148" s="181"/>
      <c r="CZ148" s="181"/>
      <c r="DA148" s="181"/>
      <c r="DB148" s="181"/>
      <c r="DC148" s="181"/>
      <c r="DD148" s="181"/>
      <c r="DE148" s="181"/>
      <c r="DF148" s="181"/>
      <c r="DG148" s="181"/>
      <c r="DH148" s="181"/>
      <c r="DI148" s="181"/>
      <c r="DJ148" s="181"/>
      <c r="DK148" s="181"/>
      <c r="DL148" s="181"/>
      <c r="DM148" s="181"/>
      <c r="DN148" s="181"/>
      <c r="DO148" s="181"/>
      <c r="DP148" s="181"/>
      <c r="DQ148" s="181"/>
      <c r="DR148" s="181"/>
      <c r="DS148" s="181"/>
      <c r="DT148" s="181"/>
      <c r="DU148" s="181"/>
      <c r="DV148" s="181"/>
      <c r="DW148" s="181"/>
      <c r="DX148" s="181"/>
      <c r="DY148" s="181"/>
      <c r="DZ148" s="181"/>
      <c r="EA148" s="181"/>
      <c r="EB148" s="181"/>
      <c r="EC148" s="181"/>
      <c r="ED148" s="181"/>
      <c r="EE148" s="181"/>
      <c r="EF148" s="181"/>
      <c r="EG148" s="181"/>
      <c r="EH148" s="181"/>
      <c r="EI148" s="181"/>
      <c r="EJ148" s="181"/>
      <c r="EK148" s="181"/>
      <c r="EL148" s="181"/>
      <c r="EM148" s="181"/>
      <c r="EN148" s="181"/>
      <c r="EO148" s="181"/>
      <c r="EP148" s="181"/>
      <c r="EQ148" s="181"/>
      <c r="ER148" s="181"/>
      <c r="ES148" s="181"/>
      <c r="ET148" s="181"/>
      <c r="EU148" s="181"/>
      <c r="EV148" s="181"/>
      <c r="EW148" s="181"/>
      <c r="EX148" s="181"/>
      <c r="EY148" s="181"/>
      <c r="EZ148" s="181"/>
      <c r="FA148" s="181"/>
      <c r="FB148" s="181"/>
      <c r="FC148" s="181"/>
      <c r="FD148" s="181"/>
      <c r="FE148" s="181"/>
      <c r="FF148" s="181"/>
      <c r="FG148" s="181"/>
      <c r="FH148" s="181"/>
      <c r="FI148" s="181"/>
      <c r="FJ148" s="181"/>
      <c r="FK148" s="181"/>
      <c r="FL148" s="181"/>
      <c r="FM148" s="181"/>
      <c r="FN148" s="181"/>
      <c r="FO148" s="181"/>
      <c r="FP148" s="181"/>
      <c r="FQ148" s="181"/>
      <c r="FR148" s="181"/>
      <c r="FS148" s="181"/>
      <c r="FT148" s="181"/>
      <c r="FU148" s="181"/>
      <c r="FV148" s="181"/>
      <c r="FW148" s="181"/>
      <c r="FX148" s="181"/>
      <c r="FY148" s="181"/>
      <c r="FZ148" s="181"/>
      <c r="GA148" s="181"/>
      <c r="GB148" s="181"/>
      <c r="GC148" s="181"/>
      <c r="GD148" s="181"/>
      <c r="GE148" s="181"/>
      <c r="GF148" s="181"/>
      <c r="GG148" s="181"/>
      <c r="GH148" s="181"/>
      <c r="GI148" s="181"/>
      <c r="GJ148" s="181"/>
      <c r="GK148" s="181"/>
      <c r="GL148" s="181"/>
      <c r="GM148" s="181"/>
      <c r="GN148" s="181"/>
      <c r="GO148" s="181"/>
      <c r="GP148" s="181"/>
      <c r="GQ148" s="181"/>
      <c r="GR148" s="181"/>
      <c r="GS148" s="181"/>
      <c r="GT148" s="181"/>
      <c r="GU148" s="181"/>
      <c r="GV148" s="181"/>
      <c r="GW148" s="181"/>
      <c r="GX148" s="181"/>
      <c r="GY148" s="181"/>
      <c r="GZ148" s="181"/>
      <c r="HA148" s="181"/>
      <c r="HB148" s="181"/>
      <c r="HC148" s="181"/>
      <c r="HD148" s="181"/>
      <c r="HE148" s="181"/>
      <c r="HF148" s="181"/>
      <c r="HG148" s="181"/>
      <c r="HH148" s="181"/>
      <c r="HI148" s="181"/>
      <c r="HJ148" s="181"/>
      <c r="HK148" s="181"/>
      <c r="HL148" s="181"/>
      <c r="HM148" s="181"/>
      <c r="HN148" s="181"/>
      <c r="HO148" s="181"/>
      <c r="HP148" s="181"/>
      <c r="HQ148" s="181"/>
      <c r="HR148" s="181"/>
      <c r="HS148" s="181"/>
      <c r="HT148" s="181"/>
      <c r="HU148" s="181"/>
      <c r="HV148" s="181"/>
      <c r="HW148" s="181"/>
      <c r="HX148" s="181"/>
      <c r="HY148" s="181"/>
      <c r="HZ148" s="181"/>
      <c r="IA148" s="181"/>
      <c r="IB148" s="181"/>
      <c r="IC148" s="181"/>
      <c r="ID148" s="181"/>
      <c r="IE148" s="181"/>
      <c r="IF148" s="181"/>
      <c r="IG148" s="181"/>
      <c r="IH148" s="181"/>
    </row>
    <row r="149" spans="1:242" s="182" customFormat="1" ht="45" customHeight="1">
      <c r="A149" s="869" t="s">
        <v>1787</v>
      </c>
      <c r="B149" s="869"/>
      <c r="C149" s="869"/>
      <c r="D149" s="869"/>
      <c r="E149" s="869"/>
      <c r="F149" s="869"/>
      <c r="G149" s="869"/>
      <c r="H149" s="869"/>
      <c r="I149" s="869"/>
      <c r="J149" s="869"/>
      <c r="K149" s="181"/>
      <c r="L149" s="181"/>
      <c r="M149" s="181"/>
      <c r="N149" s="181"/>
      <c r="O149" s="181"/>
      <c r="P149" s="181"/>
      <c r="Q149" s="181"/>
      <c r="R149" s="181"/>
      <c r="S149" s="181"/>
      <c r="T149" s="181"/>
      <c r="U149" s="181"/>
      <c r="V149" s="181"/>
      <c r="W149" s="181"/>
      <c r="X149" s="181"/>
      <c r="Y149" s="181"/>
      <c r="Z149" s="181"/>
      <c r="AA149" s="181"/>
      <c r="AB149" s="181"/>
      <c r="AC149" s="181"/>
      <c r="AD149" s="181"/>
      <c r="AE149" s="181"/>
      <c r="AF149" s="181"/>
      <c r="AG149" s="181"/>
      <c r="AH149" s="181"/>
      <c r="AI149" s="181"/>
      <c r="AJ149" s="181"/>
      <c r="AK149" s="181"/>
      <c r="AL149" s="181"/>
      <c r="AM149" s="181"/>
      <c r="AN149" s="181"/>
      <c r="AO149" s="181"/>
      <c r="AP149" s="181"/>
      <c r="AQ149" s="181"/>
      <c r="AR149" s="181"/>
      <c r="AS149" s="181"/>
      <c r="AT149" s="181"/>
      <c r="AU149" s="181"/>
      <c r="AV149" s="181"/>
      <c r="AW149" s="181"/>
      <c r="AX149" s="181"/>
      <c r="AY149" s="181"/>
      <c r="AZ149" s="181"/>
      <c r="BA149" s="181"/>
      <c r="BB149" s="181"/>
      <c r="BC149" s="181"/>
      <c r="BD149" s="181"/>
      <c r="BE149" s="181"/>
      <c r="BF149" s="181"/>
      <c r="BG149" s="181"/>
      <c r="BH149" s="181"/>
      <c r="BI149" s="181"/>
      <c r="BJ149" s="181"/>
      <c r="BK149" s="181"/>
      <c r="BL149" s="181"/>
      <c r="BM149" s="181"/>
      <c r="BN149" s="181"/>
      <c r="BO149" s="181"/>
      <c r="BP149" s="181"/>
      <c r="BQ149" s="181"/>
      <c r="BR149" s="181"/>
      <c r="BS149" s="181"/>
      <c r="BT149" s="181"/>
      <c r="BU149" s="181"/>
      <c r="BV149" s="181"/>
      <c r="BW149" s="181"/>
      <c r="BX149" s="181"/>
      <c r="BY149" s="181"/>
      <c r="BZ149" s="181"/>
      <c r="CA149" s="181"/>
      <c r="CB149" s="181"/>
      <c r="CC149" s="181"/>
      <c r="CD149" s="181"/>
      <c r="CE149" s="181"/>
      <c r="CF149" s="181"/>
      <c r="CG149" s="181"/>
      <c r="CH149" s="181"/>
      <c r="CI149" s="181"/>
      <c r="CJ149" s="181"/>
      <c r="CK149" s="181"/>
      <c r="CL149" s="181"/>
      <c r="CM149" s="181"/>
      <c r="CN149" s="181"/>
      <c r="CO149" s="181"/>
      <c r="CP149" s="181"/>
      <c r="CQ149" s="181"/>
      <c r="CR149" s="181"/>
      <c r="CS149" s="181"/>
      <c r="CT149" s="181"/>
      <c r="CU149" s="181"/>
      <c r="CV149" s="181"/>
      <c r="CW149" s="181"/>
      <c r="CX149" s="181"/>
      <c r="CY149" s="181"/>
      <c r="CZ149" s="181"/>
      <c r="DA149" s="181"/>
      <c r="DB149" s="181"/>
      <c r="DC149" s="181"/>
      <c r="DD149" s="181"/>
      <c r="DE149" s="181"/>
      <c r="DF149" s="181"/>
      <c r="DG149" s="181"/>
      <c r="DH149" s="181"/>
      <c r="DI149" s="181"/>
      <c r="DJ149" s="181"/>
      <c r="DK149" s="181"/>
      <c r="DL149" s="181"/>
      <c r="DM149" s="181"/>
      <c r="DN149" s="181"/>
      <c r="DO149" s="181"/>
      <c r="DP149" s="181"/>
      <c r="DQ149" s="181"/>
      <c r="DR149" s="181"/>
      <c r="DS149" s="181"/>
      <c r="DT149" s="181"/>
      <c r="DU149" s="181"/>
      <c r="DV149" s="181"/>
      <c r="DW149" s="181"/>
      <c r="DX149" s="181"/>
      <c r="DY149" s="181"/>
      <c r="DZ149" s="181"/>
      <c r="EA149" s="181"/>
      <c r="EB149" s="181"/>
      <c r="EC149" s="181"/>
      <c r="ED149" s="181"/>
      <c r="EE149" s="181"/>
      <c r="EF149" s="181"/>
      <c r="EG149" s="181"/>
      <c r="EH149" s="181"/>
      <c r="EI149" s="181"/>
      <c r="EJ149" s="181"/>
      <c r="EK149" s="181"/>
      <c r="EL149" s="181"/>
      <c r="EM149" s="181"/>
      <c r="EN149" s="181"/>
      <c r="EO149" s="181"/>
      <c r="EP149" s="181"/>
      <c r="EQ149" s="181"/>
      <c r="ER149" s="181"/>
      <c r="ES149" s="181"/>
      <c r="ET149" s="181"/>
      <c r="EU149" s="181"/>
      <c r="EV149" s="181"/>
      <c r="EW149" s="181"/>
      <c r="EX149" s="181"/>
      <c r="EY149" s="181"/>
      <c r="EZ149" s="181"/>
      <c r="FA149" s="181"/>
      <c r="FB149" s="181"/>
      <c r="FC149" s="181"/>
      <c r="FD149" s="181"/>
      <c r="FE149" s="181"/>
      <c r="FF149" s="181"/>
      <c r="FG149" s="181"/>
      <c r="FH149" s="181"/>
      <c r="FI149" s="181"/>
      <c r="FJ149" s="181"/>
      <c r="FK149" s="181"/>
      <c r="FL149" s="181"/>
      <c r="FM149" s="181"/>
      <c r="FN149" s="181"/>
      <c r="FO149" s="181"/>
      <c r="FP149" s="181"/>
      <c r="FQ149" s="181"/>
      <c r="FR149" s="181"/>
      <c r="FS149" s="181"/>
      <c r="FT149" s="181"/>
      <c r="FU149" s="181"/>
      <c r="FV149" s="181"/>
      <c r="FW149" s="181"/>
      <c r="FX149" s="181"/>
      <c r="FY149" s="181"/>
      <c r="FZ149" s="181"/>
      <c r="GA149" s="181"/>
      <c r="GB149" s="181"/>
      <c r="GC149" s="181"/>
      <c r="GD149" s="181"/>
      <c r="GE149" s="181"/>
      <c r="GF149" s="181"/>
      <c r="GG149" s="181"/>
      <c r="GH149" s="181"/>
      <c r="GI149" s="181"/>
      <c r="GJ149" s="181"/>
      <c r="GK149" s="181"/>
      <c r="GL149" s="181"/>
      <c r="GM149" s="181"/>
      <c r="GN149" s="181"/>
      <c r="GO149" s="181"/>
      <c r="GP149" s="181"/>
      <c r="GQ149" s="181"/>
      <c r="GR149" s="181"/>
      <c r="GS149" s="181"/>
      <c r="GT149" s="181"/>
      <c r="GU149" s="181"/>
      <c r="GV149" s="181"/>
      <c r="GW149" s="181"/>
      <c r="GX149" s="181"/>
      <c r="GY149" s="181"/>
      <c r="GZ149" s="181"/>
      <c r="HA149" s="181"/>
      <c r="HB149" s="181"/>
      <c r="HC149" s="181"/>
      <c r="HD149" s="181"/>
      <c r="HE149" s="181"/>
      <c r="HF149" s="181"/>
      <c r="HG149" s="181"/>
      <c r="HH149" s="181"/>
      <c r="HI149" s="181"/>
      <c r="HJ149" s="181"/>
      <c r="HK149" s="181"/>
      <c r="HL149" s="181"/>
      <c r="HM149" s="181"/>
      <c r="HN149" s="181"/>
      <c r="HO149" s="181"/>
      <c r="HP149" s="181"/>
      <c r="HQ149" s="181"/>
      <c r="HR149" s="181"/>
      <c r="HS149" s="181"/>
      <c r="HT149" s="181"/>
      <c r="HU149" s="181"/>
      <c r="HV149" s="181"/>
      <c r="HW149" s="181"/>
      <c r="HX149" s="181"/>
      <c r="HY149" s="181"/>
      <c r="HZ149" s="181"/>
      <c r="IA149" s="181"/>
      <c r="IB149" s="181"/>
      <c r="IC149" s="181"/>
      <c r="ID149" s="181"/>
      <c r="IE149" s="181"/>
      <c r="IF149" s="181"/>
      <c r="IG149" s="181"/>
      <c r="IH149" s="181"/>
    </row>
    <row r="150" spans="1:242" s="182" customFormat="1" ht="16.5" customHeight="1">
      <c r="A150" s="209"/>
      <c r="B150" s="209"/>
      <c r="C150" s="209"/>
      <c r="D150" s="209"/>
      <c r="E150" s="14"/>
      <c r="F150" s="14"/>
      <c r="G150" s="14"/>
      <c r="H150" s="14"/>
      <c r="I150" s="14"/>
      <c r="J150" s="14"/>
      <c r="K150" s="181"/>
      <c r="L150" s="181"/>
      <c r="M150" s="181"/>
      <c r="N150" s="181"/>
      <c r="O150" s="181"/>
      <c r="P150" s="181"/>
      <c r="Q150" s="181"/>
      <c r="R150" s="181"/>
      <c r="S150" s="181"/>
      <c r="T150" s="181"/>
      <c r="U150" s="181"/>
      <c r="V150" s="181"/>
      <c r="W150" s="181"/>
      <c r="X150" s="181"/>
      <c r="Y150" s="181"/>
      <c r="Z150" s="181"/>
      <c r="AA150" s="181"/>
      <c r="AB150" s="181"/>
      <c r="AC150" s="181"/>
      <c r="AD150" s="181"/>
      <c r="AE150" s="181"/>
      <c r="AF150" s="181"/>
      <c r="AG150" s="181"/>
      <c r="AH150" s="181"/>
      <c r="AI150" s="181"/>
      <c r="AJ150" s="181"/>
      <c r="AK150" s="181"/>
      <c r="AL150" s="181"/>
      <c r="AM150" s="181"/>
      <c r="AN150" s="181"/>
      <c r="AO150" s="181"/>
      <c r="AP150" s="181"/>
      <c r="AQ150" s="181"/>
      <c r="AR150" s="181"/>
      <c r="AS150" s="181"/>
      <c r="AT150" s="181"/>
      <c r="AU150" s="181"/>
      <c r="AV150" s="181"/>
      <c r="AW150" s="181"/>
      <c r="AX150" s="181"/>
      <c r="AY150" s="181"/>
      <c r="AZ150" s="181"/>
      <c r="BA150" s="181"/>
      <c r="BB150" s="181"/>
      <c r="BC150" s="181"/>
      <c r="BD150" s="181"/>
      <c r="BE150" s="181"/>
      <c r="BF150" s="181"/>
      <c r="BG150" s="181"/>
      <c r="BH150" s="181"/>
      <c r="BI150" s="181"/>
      <c r="BJ150" s="181"/>
      <c r="BK150" s="181"/>
      <c r="BL150" s="181"/>
      <c r="BM150" s="181"/>
      <c r="BN150" s="181"/>
      <c r="BO150" s="181"/>
      <c r="BP150" s="181"/>
      <c r="BQ150" s="181"/>
      <c r="BR150" s="181"/>
      <c r="BS150" s="181"/>
      <c r="BT150" s="181"/>
      <c r="BU150" s="181"/>
      <c r="BV150" s="181"/>
      <c r="BW150" s="181"/>
      <c r="BX150" s="181"/>
      <c r="BY150" s="181"/>
      <c r="BZ150" s="181"/>
      <c r="CA150" s="181"/>
      <c r="CB150" s="181"/>
      <c r="CC150" s="181"/>
      <c r="CD150" s="181"/>
      <c r="CE150" s="181"/>
      <c r="CF150" s="181"/>
      <c r="CG150" s="181"/>
      <c r="CH150" s="181"/>
      <c r="CI150" s="181"/>
      <c r="CJ150" s="181"/>
      <c r="CK150" s="181"/>
      <c r="CL150" s="181"/>
      <c r="CM150" s="181"/>
      <c r="CN150" s="181"/>
      <c r="CO150" s="181"/>
      <c r="CP150" s="181"/>
      <c r="CQ150" s="181"/>
      <c r="CR150" s="181"/>
      <c r="CS150" s="181"/>
      <c r="CT150" s="181"/>
      <c r="CU150" s="181"/>
      <c r="CV150" s="181"/>
      <c r="CW150" s="181"/>
      <c r="CX150" s="181"/>
      <c r="CY150" s="181"/>
      <c r="CZ150" s="181"/>
      <c r="DA150" s="181"/>
      <c r="DB150" s="181"/>
      <c r="DC150" s="181"/>
      <c r="DD150" s="181"/>
      <c r="DE150" s="181"/>
      <c r="DF150" s="181"/>
      <c r="DG150" s="181"/>
      <c r="DH150" s="181"/>
      <c r="DI150" s="181"/>
      <c r="DJ150" s="181"/>
      <c r="DK150" s="181"/>
      <c r="DL150" s="181"/>
      <c r="DM150" s="181"/>
      <c r="DN150" s="181"/>
      <c r="DO150" s="181"/>
      <c r="DP150" s="181"/>
      <c r="DQ150" s="181"/>
      <c r="DR150" s="181"/>
      <c r="DS150" s="181"/>
      <c r="DT150" s="181"/>
      <c r="DU150" s="181"/>
      <c r="DV150" s="181"/>
      <c r="DW150" s="181"/>
      <c r="DX150" s="181"/>
      <c r="DY150" s="181"/>
      <c r="DZ150" s="181"/>
      <c r="EA150" s="181"/>
      <c r="EB150" s="181"/>
      <c r="EC150" s="181"/>
      <c r="ED150" s="181"/>
      <c r="EE150" s="181"/>
      <c r="EF150" s="181"/>
      <c r="EG150" s="181"/>
      <c r="EH150" s="181"/>
      <c r="EI150" s="181"/>
      <c r="EJ150" s="181"/>
      <c r="EK150" s="181"/>
      <c r="EL150" s="181"/>
      <c r="EM150" s="181"/>
      <c r="EN150" s="181"/>
      <c r="EO150" s="181"/>
      <c r="EP150" s="181"/>
      <c r="EQ150" s="181"/>
      <c r="ER150" s="181"/>
      <c r="ES150" s="181"/>
      <c r="ET150" s="181"/>
      <c r="EU150" s="181"/>
      <c r="EV150" s="181"/>
      <c r="EW150" s="181"/>
      <c r="EX150" s="181"/>
      <c r="EY150" s="181"/>
      <c r="EZ150" s="181"/>
      <c r="FA150" s="181"/>
      <c r="FB150" s="181"/>
      <c r="FC150" s="181"/>
      <c r="FD150" s="181"/>
      <c r="FE150" s="181"/>
      <c r="FF150" s="181"/>
      <c r="FG150" s="181"/>
      <c r="FH150" s="181"/>
      <c r="FI150" s="181"/>
      <c r="FJ150" s="181"/>
      <c r="FK150" s="181"/>
      <c r="FL150" s="181"/>
      <c r="FM150" s="181"/>
      <c r="FN150" s="181"/>
      <c r="FO150" s="181"/>
      <c r="FP150" s="181"/>
      <c r="FQ150" s="181"/>
      <c r="FR150" s="181"/>
      <c r="FS150" s="181"/>
      <c r="FT150" s="181"/>
      <c r="FU150" s="181"/>
      <c r="FV150" s="181"/>
      <c r="FW150" s="181"/>
      <c r="FX150" s="181"/>
      <c r="FY150" s="181"/>
      <c r="FZ150" s="181"/>
      <c r="GA150" s="181"/>
      <c r="GB150" s="181"/>
      <c r="GC150" s="181"/>
      <c r="GD150" s="181"/>
      <c r="GE150" s="181"/>
      <c r="GF150" s="181"/>
      <c r="GG150" s="181"/>
      <c r="GH150" s="181"/>
      <c r="GI150" s="181"/>
      <c r="GJ150" s="181"/>
      <c r="GK150" s="181"/>
      <c r="GL150" s="181"/>
      <c r="GM150" s="181"/>
      <c r="GN150" s="181"/>
      <c r="GO150" s="181"/>
      <c r="GP150" s="181"/>
      <c r="GQ150" s="181"/>
      <c r="GR150" s="181"/>
      <c r="GS150" s="181"/>
      <c r="GT150" s="181"/>
      <c r="GU150" s="181"/>
      <c r="GV150" s="181"/>
      <c r="GW150" s="181"/>
      <c r="GX150" s="181"/>
      <c r="GY150" s="181"/>
      <c r="GZ150" s="181"/>
      <c r="HA150" s="181"/>
      <c r="HB150" s="181"/>
      <c r="HC150" s="181"/>
      <c r="HD150" s="181"/>
      <c r="HE150" s="181"/>
      <c r="HF150" s="181"/>
      <c r="HG150" s="181"/>
      <c r="HH150" s="181"/>
      <c r="HI150" s="181"/>
      <c r="HJ150" s="181"/>
      <c r="HK150" s="181"/>
      <c r="HL150" s="181"/>
      <c r="HM150" s="181"/>
      <c r="HN150" s="181"/>
      <c r="HO150" s="181"/>
      <c r="HP150" s="181"/>
      <c r="HQ150" s="181"/>
      <c r="HR150" s="181"/>
      <c r="HS150" s="181"/>
      <c r="HT150" s="181"/>
      <c r="HU150" s="181"/>
      <c r="HV150" s="181"/>
      <c r="HW150" s="181"/>
      <c r="HX150" s="181"/>
      <c r="HY150" s="181"/>
      <c r="HZ150" s="181"/>
      <c r="IA150" s="181"/>
      <c r="IB150" s="181"/>
      <c r="IC150" s="181"/>
      <c r="ID150" s="181"/>
      <c r="IE150" s="181"/>
      <c r="IF150" s="181"/>
      <c r="IG150" s="181"/>
      <c r="IH150" s="181"/>
    </row>
    <row r="151" spans="1:242" s="182" customFormat="1" ht="45" customHeight="1">
      <c r="A151" s="869" t="s">
        <v>1572</v>
      </c>
      <c r="B151" s="869"/>
      <c r="C151" s="869"/>
      <c r="D151" s="869"/>
      <c r="E151" s="869"/>
      <c r="F151" s="869"/>
      <c r="G151" s="869"/>
      <c r="H151" s="869"/>
      <c r="I151" s="869"/>
      <c r="J151" s="869"/>
      <c r="K151" s="181"/>
      <c r="L151" s="181"/>
      <c r="M151" s="181"/>
      <c r="N151" s="181"/>
      <c r="O151" s="181"/>
      <c r="P151" s="181"/>
      <c r="Q151" s="181"/>
      <c r="R151" s="181"/>
      <c r="S151" s="181"/>
      <c r="T151" s="181"/>
      <c r="U151" s="181"/>
      <c r="V151" s="181"/>
      <c r="W151" s="181"/>
      <c r="X151" s="181"/>
      <c r="Y151" s="181"/>
      <c r="Z151" s="181"/>
      <c r="AA151" s="181"/>
      <c r="AB151" s="181"/>
      <c r="AC151" s="181"/>
      <c r="AD151" s="181"/>
      <c r="AE151" s="181"/>
      <c r="AF151" s="181"/>
      <c r="AG151" s="181"/>
      <c r="AH151" s="181"/>
      <c r="AI151" s="181"/>
      <c r="AJ151" s="181"/>
      <c r="AK151" s="181"/>
      <c r="AL151" s="181"/>
      <c r="AM151" s="181"/>
      <c r="AN151" s="181"/>
      <c r="AO151" s="181"/>
      <c r="AP151" s="181"/>
      <c r="AQ151" s="181"/>
      <c r="AR151" s="181"/>
      <c r="AS151" s="181"/>
      <c r="AT151" s="181"/>
      <c r="AU151" s="181"/>
      <c r="AV151" s="181"/>
      <c r="AW151" s="181"/>
      <c r="AX151" s="181"/>
      <c r="AY151" s="181"/>
      <c r="AZ151" s="181"/>
      <c r="BA151" s="181"/>
      <c r="BB151" s="181"/>
      <c r="BC151" s="181"/>
      <c r="BD151" s="181"/>
      <c r="BE151" s="181"/>
      <c r="BF151" s="181"/>
      <c r="BG151" s="181"/>
      <c r="BH151" s="181"/>
      <c r="BI151" s="181"/>
      <c r="BJ151" s="181"/>
      <c r="BK151" s="181"/>
      <c r="BL151" s="181"/>
      <c r="BM151" s="181"/>
      <c r="BN151" s="181"/>
      <c r="BO151" s="181"/>
      <c r="BP151" s="181"/>
      <c r="BQ151" s="181"/>
      <c r="BR151" s="181"/>
      <c r="BS151" s="181"/>
      <c r="BT151" s="181"/>
      <c r="BU151" s="181"/>
      <c r="BV151" s="181"/>
      <c r="BW151" s="181"/>
      <c r="BX151" s="181"/>
      <c r="BY151" s="181"/>
      <c r="BZ151" s="181"/>
      <c r="CA151" s="181"/>
      <c r="CB151" s="181"/>
      <c r="CC151" s="181"/>
      <c r="CD151" s="181"/>
      <c r="CE151" s="181"/>
      <c r="CF151" s="181"/>
      <c r="CG151" s="181"/>
      <c r="CH151" s="181"/>
      <c r="CI151" s="181"/>
      <c r="CJ151" s="181"/>
      <c r="CK151" s="181"/>
      <c r="CL151" s="181"/>
      <c r="CM151" s="181"/>
      <c r="CN151" s="181"/>
      <c r="CO151" s="181"/>
      <c r="CP151" s="181"/>
      <c r="CQ151" s="181"/>
      <c r="CR151" s="181"/>
      <c r="CS151" s="181"/>
      <c r="CT151" s="181"/>
      <c r="CU151" s="181"/>
      <c r="CV151" s="181"/>
      <c r="CW151" s="181"/>
      <c r="CX151" s="181"/>
      <c r="CY151" s="181"/>
      <c r="CZ151" s="181"/>
      <c r="DA151" s="181"/>
      <c r="DB151" s="181"/>
      <c r="DC151" s="181"/>
      <c r="DD151" s="181"/>
      <c r="DE151" s="181"/>
      <c r="DF151" s="181"/>
      <c r="DG151" s="181"/>
      <c r="DH151" s="181"/>
      <c r="DI151" s="181"/>
      <c r="DJ151" s="181"/>
      <c r="DK151" s="181"/>
      <c r="DL151" s="181"/>
      <c r="DM151" s="181"/>
      <c r="DN151" s="181"/>
      <c r="DO151" s="181"/>
      <c r="DP151" s="181"/>
      <c r="DQ151" s="181"/>
      <c r="DR151" s="181"/>
      <c r="DS151" s="181"/>
      <c r="DT151" s="181"/>
      <c r="DU151" s="181"/>
      <c r="DV151" s="181"/>
      <c r="DW151" s="181"/>
      <c r="DX151" s="181"/>
      <c r="DY151" s="181"/>
      <c r="DZ151" s="181"/>
      <c r="EA151" s="181"/>
      <c r="EB151" s="181"/>
      <c r="EC151" s="181"/>
      <c r="ED151" s="181"/>
      <c r="EE151" s="181"/>
      <c r="EF151" s="181"/>
      <c r="EG151" s="181"/>
      <c r="EH151" s="181"/>
      <c r="EI151" s="181"/>
      <c r="EJ151" s="181"/>
      <c r="EK151" s="181"/>
      <c r="EL151" s="181"/>
      <c r="EM151" s="181"/>
      <c r="EN151" s="181"/>
      <c r="EO151" s="181"/>
      <c r="EP151" s="181"/>
      <c r="EQ151" s="181"/>
      <c r="ER151" s="181"/>
      <c r="ES151" s="181"/>
      <c r="ET151" s="181"/>
      <c r="EU151" s="181"/>
      <c r="EV151" s="181"/>
      <c r="EW151" s="181"/>
      <c r="EX151" s="181"/>
      <c r="EY151" s="181"/>
      <c r="EZ151" s="181"/>
      <c r="FA151" s="181"/>
      <c r="FB151" s="181"/>
      <c r="FC151" s="181"/>
      <c r="FD151" s="181"/>
      <c r="FE151" s="181"/>
      <c r="FF151" s="181"/>
      <c r="FG151" s="181"/>
      <c r="FH151" s="181"/>
      <c r="FI151" s="181"/>
      <c r="FJ151" s="181"/>
      <c r="FK151" s="181"/>
      <c r="FL151" s="181"/>
      <c r="FM151" s="181"/>
      <c r="FN151" s="181"/>
      <c r="FO151" s="181"/>
      <c r="FP151" s="181"/>
      <c r="FQ151" s="181"/>
      <c r="FR151" s="181"/>
      <c r="FS151" s="181"/>
      <c r="FT151" s="181"/>
      <c r="FU151" s="181"/>
      <c r="FV151" s="181"/>
      <c r="FW151" s="181"/>
      <c r="FX151" s="181"/>
      <c r="FY151" s="181"/>
      <c r="FZ151" s="181"/>
      <c r="GA151" s="181"/>
      <c r="GB151" s="181"/>
      <c r="GC151" s="181"/>
      <c r="GD151" s="181"/>
      <c r="GE151" s="181"/>
      <c r="GF151" s="181"/>
      <c r="GG151" s="181"/>
      <c r="GH151" s="181"/>
      <c r="GI151" s="181"/>
      <c r="GJ151" s="181"/>
      <c r="GK151" s="181"/>
      <c r="GL151" s="181"/>
      <c r="GM151" s="181"/>
      <c r="GN151" s="181"/>
      <c r="GO151" s="181"/>
      <c r="GP151" s="181"/>
      <c r="GQ151" s="181"/>
      <c r="GR151" s="181"/>
      <c r="GS151" s="181"/>
      <c r="GT151" s="181"/>
      <c r="GU151" s="181"/>
      <c r="GV151" s="181"/>
      <c r="GW151" s="181"/>
      <c r="GX151" s="181"/>
      <c r="GY151" s="181"/>
      <c r="GZ151" s="181"/>
      <c r="HA151" s="181"/>
      <c r="HB151" s="181"/>
      <c r="HC151" s="181"/>
      <c r="HD151" s="181"/>
      <c r="HE151" s="181"/>
      <c r="HF151" s="181"/>
      <c r="HG151" s="181"/>
      <c r="HH151" s="181"/>
      <c r="HI151" s="181"/>
      <c r="HJ151" s="181"/>
      <c r="HK151" s="181"/>
      <c r="HL151" s="181"/>
      <c r="HM151" s="181"/>
      <c r="HN151" s="181"/>
      <c r="HO151" s="181"/>
      <c r="HP151" s="181"/>
      <c r="HQ151" s="181"/>
      <c r="HR151" s="181"/>
      <c r="HS151" s="181"/>
      <c r="HT151" s="181"/>
      <c r="HU151" s="181"/>
      <c r="HV151" s="181"/>
      <c r="HW151" s="181"/>
      <c r="HX151" s="181"/>
      <c r="HY151" s="181"/>
      <c r="HZ151" s="181"/>
      <c r="IA151" s="181"/>
      <c r="IB151" s="181"/>
      <c r="IC151" s="181"/>
      <c r="ID151" s="181"/>
      <c r="IE151" s="181"/>
      <c r="IF151" s="181"/>
      <c r="IG151" s="181"/>
      <c r="IH151" s="181"/>
    </row>
    <row r="152" spans="1:242" s="182" customFormat="1" ht="16.5" customHeight="1">
      <c r="A152" s="209"/>
      <c r="B152" s="209"/>
      <c r="C152" s="209"/>
      <c r="D152" s="209"/>
      <c r="E152" s="14"/>
      <c r="F152" s="14"/>
      <c r="G152" s="14"/>
      <c r="H152" s="14"/>
      <c r="I152" s="14"/>
      <c r="J152" s="14"/>
      <c r="K152" s="181"/>
      <c r="L152" s="181"/>
      <c r="M152" s="181"/>
      <c r="N152" s="181"/>
      <c r="O152" s="181"/>
      <c r="P152" s="181"/>
      <c r="Q152" s="181"/>
      <c r="R152" s="181"/>
      <c r="S152" s="181"/>
      <c r="T152" s="181"/>
      <c r="U152" s="181"/>
      <c r="V152" s="181"/>
      <c r="W152" s="181"/>
      <c r="X152" s="181"/>
      <c r="Y152" s="181"/>
      <c r="Z152" s="181"/>
      <c r="AA152" s="181"/>
      <c r="AB152" s="181"/>
      <c r="AC152" s="181"/>
      <c r="AD152" s="181"/>
      <c r="AE152" s="181"/>
      <c r="AF152" s="181"/>
      <c r="AG152" s="181"/>
      <c r="AH152" s="181"/>
      <c r="AI152" s="181"/>
      <c r="AJ152" s="181"/>
      <c r="AK152" s="181"/>
      <c r="AL152" s="181"/>
      <c r="AM152" s="181"/>
      <c r="AN152" s="181"/>
      <c r="AO152" s="181"/>
      <c r="AP152" s="181"/>
      <c r="AQ152" s="181"/>
      <c r="AR152" s="181"/>
      <c r="AS152" s="181"/>
      <c r="AT152" s="181"/>
      <c r="AU152" s="181"/>
      <c r="AV152" s="181"/>
      <c r="AW152" s="181"/>
      <c r="AX152" s="181"/>
      <c r="AY152" s="181"/>
      <c r="AZ152" s="181"/>
      <c r="BA152" s="181"/>
      <c r="BB152" s="181"/>
      <c r="BC152" s="181"/>
      <c r="BD152" s="181"/>
      <c r="BE152" s="181"/>
      <c r="BF152" s="181"/>
      <c r="BG152" s="181"/>
      <c r="BH152" s="181"/>
      <c r="BI152" s="181"/>
      <c r="BJ152" s="181"/>
      <c r="BK152" s="181"/>
      <c r="BL152" s="181"/>
      <c r="BM152" s="181"/>
      <c r="BN152" s="181"/>
      <c r="BO152" s="181"/>
      <c r="BP152" s="181"/>
      <c r="BQ152" s="181"/>
      <c r="BR152" s="181"/>
      <c r="BS152" s="181"/>
      <c r="BT152" s="181"/>
      <c r="BU152" s="181"/>
      <c r="BV152" s="181"/>
      <c r="BW152" s="181"/>
      <c r="BX152" s="181"/>
      <c r="BY152" s="181"/>
      <c r="BZ152" s="181"/>
      <c r="CA152" s="181"/>
      <c r="CB152" s="181"/>
      <c r="CC152" s="181"/>
      <c r="CD152" s="181"/>
      <c r="CE152" s="181"/>
      <c r="CF152" s="181"/>
      <c r="CG152" s="181"/>
      <c r="CH152" s="181"/>
      <c r="CI152" s="181"/>
      <c r="CJ152" s="181"/>
      <c r="CK152" s="181"/>
      <c r="CL152" s="181"/>
      <c r="CM152" s="181"/>
      <c r="CN152" s="181"/>
      <c r="CO152" s="181"/>
      <c r="CP152" s="181"/>
      <c r="CQ152" s="181"/>
      <c r="CR152" s="181"/>
      <c r="CS152" s="181"/>
      <c r="CT152" s="181"/>
      <c r="CU152" s="181"/>
      <c r="CV152" s="181"/>
      <c r="CW152" s="181"/>
      <c r="CX152" s="181"/>
      <c r="CY152" s="181"/>
      <c r="CZ152" s="181"/>
      <c r="DA152" s="181"/>
      <c r="DB152" s="181"/>
      <c r="DC152" s="181"/>
      <c r="DD152" s="181"/>
      <c r="DE152" s="181"/>
      <c r="DF152" s="181"/>
      <c r="DG152" s="181"/>
      <c r="DH152" s="181"/>
      <c r="DI152" s="181"/>
      <c r="DJ152" s="181"/>
      <c r="DK152" s="181"/>
      <c r="DL152" s="181"/>
      <c r="DM152" s="181"/>
      <c r="DN152" s="181"/>
      <c r="DO152" s="181"/>
      <c r="DP152" s="181"/>
      <c r="DQ152" s="181"/>
      <c r="DR152" s="181"/>
      <c r="DS152" s="181"/>
      <c r="DT152" s="181"/>
      <c r="DU152" s="181"/>
      <c r="DV152" s="181"/>
      <c r="DW152" s="181"/>
      <c r="DX152" s="181"/>
      <c r="DY152" s="181"/>
      <c r="DZ152" s="181"/>
      <c r="EA152" s="181"/>
      <c r="EB152" s="181"/>
      <c r="EC152" s="181"/>
      <c r="ED152" s="181"/>
      <c r="EE152" s="181"/>
      <c r="EF152" s="181"/>
      <c r="EG152" s="181"/>
      <c r="EH152" s="181"/>
      <c r="EI152" s="181"/>
      <c r="EJ152" s="181"/>
      <c r="EK152" s="181"/>
      <c r="EL152" s="181"/>
      <c r="EM152" s="181"/>
      <c r="EN152" s="181"/>
      <c r="EO152" s="181"/>
      <c r="EP152" s="181"/>
      <c r="EQ152" s="181"/>
      <c r="ER152" s="181"/>
      <c r="ES152" s="181"/>
      <c r="ET152" s="181"/>
      <c r="EU152" s="181"/>
      <c r="EV152" s="181"/>
      <c r="EW152" s="181"/>
      <c r="EX152" s="181"/>
      <c r="EY152" s="181"/>
      <c r="EZ152" s="181"/>
      <c r="FA152" s="181"/>
      <c r="FB152" s="181"/>
      <c r="FC152" s="181"/>
      <c r="FD152" s="181"/>
      <c r="FE152" s="181"/>
      <c r="FF152" s="181"/>
      <c r="FG152" s="181"/>
      <c r="FH152" s="181"/>
      <c r="FI152" s="181"/>
      <c r="FJ152" s="181"/>
      <c r="FK152" s="181"/>
      <c r="FL152" s="181"/>
      <c r="FM152" s="181"/>
      <c r="FN152" s="181"/>
      <c r="FO152" s="181"/>
      <c r="FP152" s="181"/>
      <c r="FQ152" s="181"/>
      <c r="FR152" s="181"/>
      <c r="FS152" s="181"/>
      <c r="FT152" s="181"/>
      <c r="FU152" s="181"/>
      <c r="FV152" s="181"/>
      <c r="FW152" s="181"/>
      <c r="FX152" s="181"/>
      <c r="FY152" s="181"/>
      <c r="FZ152" s="181"/>
      <c r="GA152" s="181"/>
      <c r="GB152" s="181"/>
      <c r="GC152" s="181"/>
      <c r="GD152" s="181"/>
      <c r="GE152" s="181"/>
      <c r="GF152" s="181"/>
      <c r="GG152" s="181"/>
      <c r="GH152" s="181"/>
      <c r="GI152" s="181"/>
      <c r="GJ152" s="181"/>
      <c r="GK152" s="181"/>
      <c r="GL152" s="181"/>
      <c r="GM152" s="181"/>
      <c r="GN152" s="181"/>
      <c r="GO152" s="181"/>
      <c r="GP152" s="181"/>
      <c r="GQ152" s="181"/>
      <c r="GR152" s="181"/>
      <c r="GS152" s="181"/>
      <c r="GT152" s="181"/>
      <c r="GU152" s="181"/>
      <c r="GV152" s="181"/>
      <c r="GW152" s="181"/>
      <c r="GX152" s="181"/>
      <c r="GY152" s="181"/>
      <c r="GZ152" s="181"/>
      <c r="HA152" s="181"/>
      <c r="HB152" s="181"/>
      <c r="HC152" s="181"/>
      <c r="HD152" s="181"/>
      <c r="HE152" s="181"/>
      <c r="HF152" s="181"/>
      <c r="HG152" s="181"/>
      <c r="HH152" s="181"/>
      <c r="HI152" s="181"/>
      <c r="HJ152" s="181"/>
      <c r="HK152" s="181"/>
      <c r="HL152" s="181"/>
      <c r="HM152" s="181"/>
      <c r="HN152" s="181"/>
      <c r="HO152" s="181"/>
      <c r="HP152" s="181"/>
      <c r="HQ152" s="181"/>
      <c r="HR152" s="181"/>
      <c r="HS152" s="181"/>
      <c r="HT152" s="181"/>
      <c r="HU152" s="181"/>
      <c r="HV152" s="181"/>
      <c r="HW152" s="181"/>
      <c r="HX152" s="181"/>
      <c r="HY152" s="181"/>
      <c r="HZ152" s="181"/>
      <c r="IA152" s="181"/>
      <c r="IB152" s="181"/>
      <c r="IC152" s="181"/>
      <c r="ID152" s="181"/>
      <c r="IE152" s="181"/>
      <c r="IF152" s="181"/>
      <c r="IG152" s="181"/>
      <c r="IH152" s="181"/>
    </row>
    <row r="153" spans="1:242" s="182" customFormat="1" ht="45" customHeight="1">
      <c r="A153" s="869" t="s">
        <v>1806</v>
      </c>
      <c r="B153" s="869"/>
      <c r="C153" s="869"/>
      <c r="D153" s="869"/>
      <c r="E153" s="869"/>
      <c r="F153" s="869"/>
      <c r="G153" s="869"/>
      <c r="H153" s="869"/>
      <c r="I153" s="869"/>
      <c r="J153" s="869"/>
      <c r="K153" s="181"/>
      <c r="L153" s="181"/>
      <c r="M153" s="181"/>
      <c r="N153" s="181"/>
      <c r="O153" s="181"/>
      <c r="P153" s="181"/>
      <c r="Q153" s="181"/>
      <c r="R153" s="181"/>
      <c r="S153" s="181"/>
      <c r="T153" s="181"/>
      <c r="U153" s="181"/>
      <c r="V153" s="181"/>
      <c r="W153" s="181"/>
      <c r="X153" s="181"/>
      <c r="Y153" s="181"/>
      <c r="Z153" s="181"/>
      <c r="AA153" s="181"/>
      <c r="AB153" s="181"/>
      <c r="AC153" s="181"/>
      <c r="AD153" s="181"/>
      <c r="AE153" s="181"/>
      <c r="AF153" s="181"/>
      <c r="AG153" s="181"/>
      <c r="AH153" s="181"/>
      <c r="AI153" s="181"/>
      <c r="AJ153" s="181"/>
      <c r="AK153" s="181"/>
      <c r="AL153" s="181"/>
      <c r="AM153" s="181"/>
      <c r="AN153" s="181"/>
      <c r="AO153" s="181"/>
      <c r="AP153" s="181"/>
      <c r="AQ153" s="181"/>
      <c r="AR153" s="181"/>
      <c r="AS153" s="181"/>
      <c r="AT153" s="181"/>
      <c r="AU153" s="181"/>
      <c r="AV153" s="181"/>
      <c r="AW153" s="181"/>
      <c r="AX153" s="181"/>
      <c r="AY153" s="181"/>
      <c r="AZ153" s="181"/>
      <c r="BA153" s="181"/>
      <c r="BB153" s="181"/>
      <c r="BC153" s="181"/>
      <c r="BD153" s="181"/>
      <c r="BE153" s="181"/>
      <c r="BF153" s="181"/>
      <c r="BG153" s="181"/>
      <c r="BH153" s="181"/>
      <c r="BI153" s="181"/>
      <c r="BJ153" s="181"/>
      <c r="BK153" s="181"/>
      <c r="BL153" s="181"/>
      <c r="BM153" s="181"/>
      <c r="BN153" s="181"/>
      <c r="BO153" s="181"/>
      <c r="BP153" s="181"/>
      <c r="BQ153" s="181"/>
      <c r="BR153" s="181"/>
      <c r="BS153" s="181"/>
      <c r="BT153" s="181"/>
      <c r="BU153" s="181"/>
      <c r="BV153" s="181"/>
      <c r="BW153" s="181"/>
      <c r="BX153" s="181"/>
      <c r="BY153" s="181"/>
      <c r="BZ153" s="181"/>
      <c r="CA153" s="181"/>
      <c r="CB153" s="181"/>
      <c r="CC153" s="181"/>
      <c r="CD153" s="181"/>
      <c r="CE153" s="181"/>
      <c r="CF153" s="181"/>
      <c r="CG153" s="181"/>
      <c r="CH153" s="181"/>
      <c r="CI153" s="181"/>
      <c r="CJ153" s="181"/>
      <c r="CK153" s="181"/>
      <c r="CL153" s="181"/>
      <c r="CM153" s="181"/>
      <c r="CN153" s="181"/>
      <c r="CO153" s="181"/>
      <c r="CP153" s="181"/>
      <c r="CQ153" s="181"/>
      <c r="CR153" s="181"/>
      <c r="CS153" s="181"/>
      <c r="CT153" s="181"/>
      <c r="CU153" s="181"/>
      <c r="CV153" s="181"/>
      <c r="CW153" s="181"/>
      <c r="CX153" s="181"/>
      <c r="CY153" s="181"/>
      <c r="CZ153" s="181"/>
      <c r="DA153" s="181"/>
      <c r="DB153" s="181"/>
      <c r="DC153" s="181"/>
      <c r="DD153" s="181"/>
      <c r="DE153" s="181"/>
      <c r="DF153" s="181"/>
      <c r="DG153" s="181"/>
      <c r="DH153" s="181"/>
      <c r="DI153" s="181"/>
      <c r="DJ153" s="181"/>
      <c r="DK153" s="181"/>
      <c r="DL153" s="181"/>
      <c r="DM153" s="181"/>
      <c r="DN153" s="181"/>
      <c r="DO153" s="181"/>
      <c r="DP153" s="181"/>
      <c r="DQ153" s="181"/>
      <c r="DR153" s="181"/>
      <c r="DS153" s="181"/>
      <c r="DT153" s="181"/>
      <c r="DU153" s="181"/>
      <c r="DV153" s="181"/>
      <c r="DW153" s="181"/>
      <c r="DX153" s="181"/>
      <c r="DY153" s="181"/>
      <c r="DZ153" s="181"/>
      <c r="EA153" s="181"/>
      <c r="EB153" s="181"/>
      <c r="EC153" s="181"/>
      <c r="ED153" s="181"/>
      <c r="EE153" s="181"/>
      <c r="EF153" s="181"/>
      <c r="EG153" s="181"/>
      <c r="EH153" s="181"/>
      <c r="EI153" s="181"/>
      <c r="EJ153" s="181"/>
      <c r="EK153" s="181"/>
      <c r="EL153" s="181"/>
      <c r="EM153" s="181"/>
      <c r="EN153" s="181"/>
      <c r="EO153" s="181"/>
      <c r="EP153" s="181"/>
      <c r="EQ153" s="181"/>
      <c r="ER153" s="181"/>
      <c r="ES153" s="181"/>
      <c r="ET153" s="181"/>
      <c r="EU153" s="181"/>
      <c r="EV153" s="181"/>
      <c r="EW153" s="181"/>
      <c r="EX153" s="181"/>
      <c r="EY153" s="181"/>
      <c r="EZ153" s="181"/>
      <c r="FA153" s="181"/>
      <c r="FB153" s="181"/>
      <c r="FC153" s="181"/>
      <c r="FD153" s="181"/>
      <c r="FE153" s="181"/>
      <c r="FF153" s="181"/>
      <c r="FG153" s="181"/>
      <c r="FH153" s="181"/>
      <c r="FI153" s="181"/>
      <c r="FJ153" s="181"/>
      <c r="FK153" s="181"/>
      <c r="FL153" s="181"/>
      <c r="FM153" s="181"/>
      <c r="FN153" s="181"/>
      <c r="FO153" s="181"/>
      <c r="FP153" s="181"/>
      <c r="FQ153" s="181"/>
      <c r="FR153" s="181"/>
      <c r="FS153" s="181"/>
      <c r="FT153" s="181"/>
      <c r="FU153" s="181"/>
      <c r="FV153" s="181"/>
      <c r="FW153" s="181"/>
      <c r="FX153" s="181"/>
      <c r="FY153" s="181"/>
      <c r="FZ153" s="181"/>
      <c r="GA153" s="181"/>
      <c r="GB153" s="181"/>
      <c r="GC153" s="181"/>
      <c r="GD153" s="181"/>
      <c r="GE153" s="181"/>
      <c r="GF153" s="181"/>
      <c r="GG153" s="181"/>
      <c r="GH153" s="181"/>
      <c r="GI153" s="181"/>
      <c r="GJ153" s="181"/>
      <c r="GK153" s="181"/>
      <c r="GL153" s="181"/>
      <c r="GM153" s="181"/>
      <c r="GN153" s="181"/>
      <c r="GO153" s="181"/>
      <c r="GP153" s="181"/>
      <c r="GQ153" s="181"/>
      <c r="GR153" s="181"/>
      <c r="GS153" s="181"/>
      <c r="GT153" s="181"/>
      <c r="GU153" s="181"/>
      <c r="GV153" s="181"/>
      <c r="GW153" s="181"/>
      <c r="GX153" s="181"/>
      <c r="GY153" s="181"/>
      <c r="GZ153" s="181"/>
      <c r="HA153" s="181"/>
      <c r="HB153" s="181"/>
      <c r="HC153" s="181"/>
      <c r="HD153" s="181"/>
      <c r="HE153" s="181"/>
      <c r="HF153" s="181"/>
      <c r="HG153" s="181"/>
      <c r="HH153" s="181"/>
      <c r="HI153" s="181"/>
      <c r="HJ153" s="181"/>
      <c r="HK153" s="181"/>
      <c r="HL153" s="181"/>
      <c r="HM153" s="181"/>
      <c r="HN153" s="181"/>
      <c r="HO153" s="181"/>
      <c r="HP153" s="181"/>
      <c r="HQ153" s="181"/>
      <c r="HR153" s="181"/>
      <c r="HS153" s="181"/>
      <c r="HT153" s="181"/>
      <c r="HU153" s="181"/>
      <c r="HV153" s="181"/>
      <c r="HW153" s="181"/>
      <c r="HX153" s="181"/>
      <c r="HY153" s="181"/>
      <c r="HZ153" s="181"/>
      <c r="IA153" s="181"/>
      <c r="IB153" s="181"/>
      <c r="IC153" s="181"/>
      <c r="ID153" s="181"/>
      <c r="IE153" s="181"/>
      <c r="IF153" s="181"/>
      <c r="IG153" s="181"/>
      <c r="IH153" s="181"/>
    </row>
    <row r="154" spans="1:242" s="182" customFormat="1" ht="30" customHeight="1">
      <c r="A154" s="209"/>
      <c r="B154" s="209"/>
      <c r="C154" s="209"/>
      <c r="D154" s="209"/>
      <c r="E154" s="14"/>
      <c r="F154" s="14"/>
      <c r="G154" s="14"/>
      <c r="H154" s="14"/>
      <c r="I154" s="14"/>
      <c r="J154" s="14"/>
      <c r="K154" s="181"/>
      <c r="L154" s="181"/>
      <c r="M154" s="181"/>
      <c r="N154" s="181"/>
      <c r="O154" s="181"/>
      <c r="P154" s="181"/>
      <c r="Q154" s="181"/>
      <c r="R154" s="181"/>
      <c r="S154" s="181"/>
      <c r="T154" s="181"/>
      <c r="U154" s="181"/>
      <c r="V154" s="181"/>
      <c r="W154" s="181"/>
      <c r="X154" s="181"/>
      <c r="Y154" s="181"/>
      <c r="Z154" s="181"/>
      <c r="AA154" s="181"/>
      <c r="AB154" s="181"/>
      <c r="AC154" s="181"/>
      <c r="AD154" s="181"/>
      <c r="AE154" s="181"/>
      <c r="AF154" s="181"/>
      <c r="AG154" s="181"/>
      <c r="AH154" s="181"/>
      <c r="AI154" s="181"/>
      <c r="AJ154" s="181"/>
      <c r="AK154" s="181"/>
      <c r="AL154" s="181"/>
      <c r="AM154" s="181"/>
      <c r="AN154" s="181"/>
      <c r="AO154" s="181"/>
      <c r="AP154" s="181"/>
      <c r="AQ154" s="181"/>
      <c r="AR154" s="181"/>
      <c r="AS154" s="181"/>
      <c r="AT154" s="181"/>
      <c r="AU154" s="181"/>
      <c r="AV154" s="181"/>
      <c r="AW154" s="181"/>
      <c r="AX154" s="181"/>
      <c r="AY154" s="181"/>
      <c r="AZ154" s="181"/>
      <c r="BA154" s="181"/>
      <c r="BB154" s="181"/>
      <c r="BC154" s="181"/>
      <c r="BD154" s="181"/>
      <c r="BE154" s="181"/>
      <c r="BF154" s="181"/>
      <c r="BG154" s="181"/>
      <c r="BH154" s="181"/>
      <c r="BI154" s="181"/>
      <c r="BJ154" s="181"/>
      <c r="BK154" s="181"/>
      <c r="BL154" s="181"/>
      <c r="BM154" s="181"/>
      <c r="BN154" s="181"/>
      <c r="BO154" s="181"/>
      <c r="BP154" s="181"/>
      <c r="BQ154" s="181"/>
      <c r="BR154" s="181"/>
      <c r="BS154" s="181"/>
      <c r="BT154" s="181"/>
      <c r="BU154" s="181"/>
      <c r="BV154" s="181"/>
      <c r="BW154" s="181"/>
      <c r="BX154" s="181"/>
      <c r="BY154" s="181"/>
      <c r="BZ154" s="181"/>
      <c r="CA154" s="181"/>
      <c r="CB154" s="181"/>
      <c r="CC154" s="181"/>
      <c r="CD154" s="181"/>
      <c r="CE154" s="181"/>
      <c r="CF154" s="181"/>
      <c r="CG154" s="181"/>
      <c r="CH154" s="181"/>
      <c r="CI154" s="181"/>
      <c r="CJ154" s="181"/>
      <c r="CK154" s="181"/>
      <c r="CL154" s="181"/>
      <c r="CM154" s="181"/>
      <c r="CN154" s="181"/>
      <c r="CO154" s="181"/>
      <c r="CP154" s="181"/>
      <c r="CQ154" s="181"/>
      <c r="CR154" s="181"/>
      <c r="CS154" s="181"/>
      <c r="CT154" s="181"/>
      <c r="CU154" s="181"/>
      <c r="CV154" s="181"/>
      <c r="CW154" s="181"/>
      <c r="CX154" s="181"/>
      <c r="CY154" s="181"/>
      <c r="CZ154" s="181"/>
      <c r="DA154" s="181"/>
      <c r="DB154" s="181"/>
      <c r="DC154" s="181"/>
      <c r="DD154" s="181"/>
      <c r="DE154" s="181"/>
      <c r="DF154" s="181"/>
      <c r="DG154" s="181"/>
      <c r="DH154" s="181"/>
      <c r="DI154" s="181"/>
      <c r="DJ154" s="181"/>
      <c r="DK154" s="181"/>
      <c r="DL154" s="181"/>
      <c r="DM154" s="181"/>
      <c r="DN154" s="181"/>
      <c r="DO154" s="181"/>
      <c r="DP154" s="181"/>
      <c r="DQ154" s="181"/>
      <c r="DR154" s="181"/>
      <c r="DS154" s="181"/>
      <c r="DT154" s="181"/>
      <c r="DU154" s="181"/>
      <c r="DV154" s="181"/>
      <c r="DW154" s="181"/>
      <c r="DX154" s="181"/>
      <c r="DY154" s="181"/>
      <c r="DZ154" s="181"/>
      <c r="EA154" s="181"/>
      <c r="EB154" s="181"/>
      <c r="EC154" s="181"/>
      <c r="ED154" s="181"/>
      <c r="EE154" s="181"/>
      <c r="EF154" s="181"/>
      <c r="EG154" s="181"/>
      <c r="EH154" s="181"/>
      <c r="EI154" s="181"/>
      <c r="EJ154" s="181"/>
      <c r="EK154" s="181"/>
      <c r="EL154" s="181"/>
      <c r="EM154" s="181"/>
      <c r="EN154" s="181"/>
      <c r="EO154" s="181"/>
      <c r="EP154" s="181"/>
      <c r="EQ154" s="181"/>
      <c r="ER154" s="181"/>
      <c r="ES154" s="181"/>
      <c r="ET154" s="181"/>
      <c r="EU154" s="181"/>
      <c r="EV154" s="181"/>
      <c r="EW154" s="181"/>
      <c r="EX154" s="181"/>
      <c r="EY154" s="181"/>
      <c r="EZ154" s="181"/>
      <c r="FA154" s="181"/>
      <c r="FB154" s="181"/>
      <c r="FC154" s="181"/>
      <c r="FD154" s="181"/>
      <c r="FE154" s="181"/>
      <c r="FF154" s="181"/>
      <c r="FG154" s="181"/>
      <c r="FH154" s="181"/>
      <c r="FI154" s="181"/>
      <c r="FJ154" s="181"/>
      <c r="FK154" s="181"/>
      <c r="FL154" s="181"/>
      <c r="FM154" s="181"/>
      <c r="FN154" s="181"/>
      <c r="FO154" s="181"/>
      <c r="FP154" s="181"/>
      <c r="FQ154" s="181"/>
      <c r="FR154" s="181"/>
      <c r="FS154" s="181"/>
      <c r="FT154" s="181"/>
      <c r="FU154" s="181"/>
      <c r="FV154" s="181"/>
      <c r="FW154" s="181"/>
      <c r="FX154" s="181"/>
      <c r="FY154" s="181"/>
      <c r="FZ154" s="181"/>
      <c r="GA154" s="181"/>
      <c r="GB154" s="181"/>
      <c r="GC154" s="181"/>
      <c r="GD154" s="181"/>
      <c r="GE154" s="181"/>
      <c r="GF154" s="181"/>
      <c r="GG154" s="181"/>
      <c r="GH154" s="181"/>
      <c r="GI154" s="181"/>
      <c r="GJ154" s="181"/>
      <c r="GK154" s="181"/>
      <c r="GL154" s="181"/>
      <c r="GM154" s="181"/>
      <c r="GN154" s="181"/>
      <c r="GO154" s="181"/>
      <c r="GP154" s="181"/>
      <c r="GQ154" s="181"/>
      <c r="GR154" s="181"/>
      <c r="GS154" s="181"/>
      <c r="GT154" s="181"/>
      <c r="GU154" s="181"/>
      <c r="GV154" s="181"/>
      <c r="GW154" s="181"/>
      <c r="GX154" s="181"/>
      <c r="GY154" s="181"/>
      <c r="GZ154" s="181"/>
      <c r="HA154" s="181"/>
      <c r="HB154" s="181"/>
      <c r="HC154" s="181"/>
      <c r="HD154" s="181"/>
      <c r="HE154" s="181"/>
      <c r="HF154" s="181"/>
      <c r="HG154" s="181"/>
      <c r="HH154" s="181"/>
      <c r="HI154" s="181"/>
      <c r="HJ154" s="181"/>
      <c r="HK154" s="181"/>
      <c r="HL154" s="181"/>
      <c r="HM154" s="181"/>
      <c r="HN154" s="181"/>
      <c r="HO154" s="181"/>
      <c r="HP154" s="181"/>
      <c r="HQ154" s="181"/>
      <c r="HR154" s="181"/>
      <c r="HS154" s="181"/>
      <c r="HT154" s="181"/>
      <c r="HU154" s="181"/>
      <c r="HV154" s="181"/>
      <c r="HW154" s="181"/>
      <c r="HX154" s="181"/>
      <c r="HY154" s="181"/>
      <c r="HZ154" s="181"/>
      <c r="IA154" s="181"/>
      <c r="IB154" s="181"/>
      <c r="IC154" s="181"/>
      <c r="ID154" s="181"/>
      <c r="IE154" s="181"/>
      <c r="IF154" s="181"/>
      <c r="IG154" s="181"/>
      <c r="IH154" s="181"/>
    </row>
    <row r="155" spans="1:242" s="182" customFormat="1" ht="16.5" customHeight="1">
      <c r="A155" s="135" t="s">
        <v>850</v>
      </c>
      <c r="B155" s="135"/>
      <c r="C155" s="135"/>
      <c r="D155" s="135"/>
      <c r="E155" s="14"/>
      <c r="F155" s="14"/>
      <c r="G155" s="14"/>
      <c r="H155" s="14"/>
      <c r="I155" s="14"/>
      <c r="J155" s="14"/>
      <c r="K155" s="181"/>
      <c r="L155" s="181"/>
      <c r="M155" s="181"/>
      <c r="N155" s="181"/>
      <c r="O155" s="181"/>
      <c r="P155" s="181"/>
      <c r="Q155" s="181"/>
      <c r="R155" s="181"/>
      <c r="S155" s="181"/>
      <c r="T155" s="181"/>
      <c r="U155" s="181"/>
      <c r="V155" s="181"/>
      <c r="W155" s="181"/>
      <c r="X155" s="181"/>
      <c r="Y155" s="181"/>
      <c r="Z155" s="181"/>
      <c r="AA155" s="181"/>
      <c r="AB155" s="181"/>
      <c r="AC155" s="181"/>
      <c r="AD155" s="181"/>
      <c r="AE155" s="181"/>
      <c r="AF155" s="181"/>
      <c r="AG155" s="181"/>
      <c r="AH155" s="181"/>
      <c r="AI155" s="181"/>
      <c r="AJ155" s="181"/>
      <c r="AK155" s="181"/>
      <c r="AL155" s="181"/>
      <c r="AM155" s="181"/>
      <c r="AN155" s="181"/>
      <c r="AO155" s="181"/>
      <c r="AP155" s="181"/>
      <c r="AQ155" s="181"/>
      <c r="AR155" s="181"/>
      <c r="AS155" s="181"/>
      <c r="AT155" s="181"/>
      <c r="AU155" s="181"/>
      <c r="AV155" s="181"/>
      <c r="AW155" s="181"/>
      <c r="AX155" s="181"/>
      <c r="AY155" s="181"/>
      <c r="AZ155" s="181"/>
      <c r="BA155" s="181"/>
      <c r="BB155" s="181"/>
      <c r="BC155" s="181"/>
      <c r="BD155" s="181"/>
      <c r="BE155" s="181"/>
      <c r="BF155" s="181"/>
      <c r="BG155" s="181"/>
      <c r="BH155" s="181"/>
      <c r="BI155" s="181"/>
      <c r="BJ155" s="181"/>
      <c r="BK155" s="181"/>
      <c r="BL155" s="181"/>
      <c r="BM155" s="181"/>
      <c r="BN155" s="181"/>
      <c r="BO155" s="181"/>
      <c r="BP155" s="181"/>
      <c r="BQ155" s="181"/>
      <c r="BR155" s="181"/>
      <c r="BS155" s="181"/>
      <c r="BT155" s="181"/>
      <c r="BU155" s="181"/>
      <c r="BV155" s="181"/>
      <c r="BW155" s="181"/>
      <c r="BX155" s="181"/>
      <c r="BY155" s="181"/>
      <c r="BZ155" s="181"/>
      <c r="CA155" s="181"/>
      <c r="CB155" s="181"/>
      <c r="CC155" s="181"/>
      <c r="CD155" s="181"/>
      <c r="CE155" s="181"/>
      <c r="CF155" s="181"/>
      <c r="CG155" s="181"/>
      <c r="CH155" s="181"/>
      <c r="CI155" s="181"/>
      <c r="CJ155" s="181"/>
      <c r="CK155" s="181"/>
      <c r="CL155" s="181"/>
      <c r="CM155" s="181"/>
      <c r="CN155" s="181"/>
      <c r="CO155" s="181"/>
      <c r="CP155" s="181"/>
      <c r="CQ155" s="181"/>
      <c r="CR155" s="181"/>
      <c r="CS155" s="181"/>
      <c r="CT155" s="181"/>
      <c r="CU155" s="181"/>
      <c r="CV155" s="181"/>
      <c r="CW155" s="181"/>
      <c r="CX155" s="181"/>
      <c r="CY155" s="181"/>
      <c r="CZ155" s="181"/>
      <c r="DA155" s="181"/>
      <c r="DB155" s="181"/>
      <c r="DC155" s="181"/>
      <c r="DD155" s="181"/>
      <c r="DE155" s="181"/>
      <c r="DF155" s="181"/>
      <c r="DG155" s="181"/>
      <c r="DH155" s="181"/>
      <c r="DI155" s="181"/>
      <c r="DJ155" s="181"/>
      <c r="DK155" s="181"/>
      <c r="DL155" s="181"/>
      <c r="DM155" s="181"/>
      <c r="DN155" s="181"/>
      <c r="DO155" s="181"/>
      <c r="DP155" s="181"/>
      <c r="DQ155" s="181"/>
      <c r="DR155" s="181"/>
      <c r="DS155" s="181"/>
      <c r="DT155" s="181"/>
      <c r="DU155" s="181"/>
      <c r="DV155" s="181"/>
      <c r="DW155" s="181"/>
      <c r="DX155" s="181"/>
      <c r="DY155" s="181"/>
      <c r="DZ155" s="181"/>
      <c r="EA155" s="181"/>
      <c r="EB155" s="181"/>
      <c r="EC155" s="181"/>
      <c r="ED155" s="181"/>
      <c r="EE155" s="181"/>
      <c r="EF155" s="181"/>
      <c r="EG155" s="181"/>
      <c r="EH155" s="181"/>
      <c r="EI155" s="181"/>
      <c r="EJ155" s="181"/>
      <c r="EK155" s="181"/>
      <c r="EL155" s="181"/>
      <c r="EM155" s="181"/>
      <c r="EN155" s="181"/>
      <c r="EO155" s="181"/>
      <c r="EP155" s="181"/>
      <c r="EQ155" s="181"/>
      <c r="ER155" s="181"/>
      <c r="ES155" s="181"/>
      <c r="ET155" s="181"/>
      <c r="EU155" s="181"/>
      <c r="EV155" s="181"/>
      <c r="EW155" s="181"/>
      <c r="EX155" s="181"/>
      <c r="EY155" s="181"/>
      <c r="EZ155" s="181"/>
      <c r="FA155" s="181"/>
      <c r="FB155" s="181"/>
      <c r="FC155" s="181"/>
      <c r="FD155" s="181"/>
      <c r="FE155" s="181"/>
      <c r="FF155" s="181"/>
      <c r="FG155" s="181"/>
      <c r="FH155" s="181"/>
      <c r="FI155" s="181"/>
      <c r="FJ155" s="181"/>
      <c r="FK155" s="181"/>
      <c r="FL155" s="181"/>
      <c r="FM155" s="181"/>
      <c r="FN155" s="181"/>
      <c r="FO155" s="181"/>
      <c r="FP155" s="181"/>
      <c r="FQ155" s="181"/>
      <c r="FR155" s="181"/>
      <c r="FS155" s="181"/>
      <c r="FT155" s="181"/>
      <c r="FU155" s="181"/>
      <c r="FV155" s="181"/>
      <c r="FW155" s="181"/>
      <c r="FX155" s="181"/>
      <c r="FY155" s="181"/>
      <c r="FZ155" s="181"/>
      <c r="GA155" s="181"/>
      <c r="GB155" s="181"/>
      <c r="GC155" s="181"/>
      <c r="GD155" s="181"/>
      <c r="GE155" s="181"/>
      <c r="GF155" s="181"/>
      <c r="GG155" s="181"/>
      <c r="GH155" s="181"/>
      <c r="GI155" s="181"/>
      <c r="GJ155" s="181"/>
      <c r="GK155" s="181"/>
      <c r="GL155" s="181"/>
      <c r="GM155" s="181"/>
      <c r="GN155" s="181"/>
      <c r="GO155" s="181"/>
      <c r="GP155" s="181"/>
      <c r="GQ155" s="181"/>
      <c r="GR155" s="181"/>
      <c r="GS155" s="181"/>
      <c r="GT155" s="181"/>
      <c r="GU155" s="181"/>
      <c r="GV155" s="181"/>
      <c r="GW155" s="181"/>
      <c r="GX155" s="181"/>
      <c r="GY155" s="181"/>
      <c r="GZ155" s="181"/>
      <c r="HA155" s="181"/>
      <c r="HB155" s="181"/>
      <c r="HC155" s="181"/>
      <c r="HD155" s="181"/>
      <c r="HE155" s="181"/>
      <c r="HF155" s="181"/>
      <c r="HG155" s="181"/>
      <c r="HH155" s="181"/>
      <c r="HI155" s="181"/>
      <c r="HJ155" s="181"/>
      <c r="HK155" s="181"/>
      <c r="HL155" s="181"/>
      <c r="HM155" s="181"/>
      <c r="HN155" s="181"/>
      <c r="HO155" s="181"/>
      <c r="HP155" s="181"/>
      <c r="HQ155" s="181"/>
      <c r="HR155" s="181"/>
      <c r="HS155" s="181"/>
      <c r="HT155" s="181"/>
      <c r="HU155" s="181"/>
      <c r="HV155" s="181"/>
      <c r="HW155" s="181"/>
      <c r="HX155" s="181"/>
      <c r="HY155" s="181"/>
      <c r="HZ155" s="181"/>
      <c r="IA155" s="181"/>
      <c r="IB155" s="181"/>
      <c r="IC155" s="181"/>
      <c r="ID155" s="181"/>
      <c r="IE155" s="181"/>
      <c r="IF155" s="181"/>
      <c r="IG155" s="181"/>
      <c r="IH155" s="181"/>
    </row>
    <row r="156" spans="1:242" s="182" customFormat="1" ht="16.5" customHeight="1">
      <c r="A156" s="209"/>
      <c r="B156" s="209"/>
      <c r="C156" s="209"/>
      <c r="D156" s="209"/>
      <c r="E156" s="14"/>
      <c r="F156" s="14"/>
      <c r="G156" s="14"/>
      <c r="H156" s="14"/>
      <c r="I156" s="14"/>
      <c r="J156" s="14"/>
      <c r="K156" s="181"/>
      <c r="L156" s="181"/>
      <c r="M156" s="181"/>
      <c r="N156" s="181"/>
      <c r="O156" s="181"/>
      <c r="P156" s="181"/>
      <c r="Q156" s="181"/>
      <c r="R156" s="181"/>
      <c r="S156" s="181"/>
      <c r="T156" s="181"/>
      <c r="U156" s="181"/>
      <c r="V156" s="181"/>
      <c r="W156" s="181"/>
      <c r="X156" s="181"/>
      <c r="Y156" s="181"/>
      <c r="Z156" s="181"/>
      <c r="AA156" s="181"/>
      <c r="AB156" s="181"/>
      <c r="AC156" s="181"/>
      <c r="AD156" s="181"/>
      <c r="AE156" s="181"/>
      <c r="AF156" s="181"/>
      <c r="AG156" s="181"/>
      <c r="AH156" s="181"/>
      <c r="AI156" s="181"/>
      <c r="AJ156" s="181"/>
      <c r="AK156" s="181"/>
      <c r="AL156" s="181"/>
      <c r="AM156" s="181"/>
      <c r="AN156" s="181"/>
      <c r="AO156" s="181"/>
      <c r="AP156" s="181"/>
      <c r="AQ156" s="181"/>
      <c r="AR156" s="181"/>
      <c r="AS156" s="181"/>
      <c r="AT156" s="181"/>
      <c r="AU156" s="181"/>
      <c r="AV156" s="181"/>
      <c r="AW156" s="181"/>
      <c r="AX156" s="181"/>
      <c r="AY156" s="181"/>
      <c r="AZ156" s="181"/>
      <c r="BA156" s="181"/>
      <c r="BB156" s="181"/>
      <c r="BC156" s="181"/>
      <c r="BD156" s="181"/>
      <c r="BE156" s="181"/>
      <c r="BF156" s="181"/>
      <c r="BG156" s="181"/>
      <c r="BH156" s="181"/>
      <c r="BI156" s="181"/>
      <c r="BJ156" s="181"/>
      <c r="BK156" s="181"/>
      <c r="BL156" s="181"/>
      <c r="BM156" s="181"/>
      <c r="BN156" s="181"/>
      <c r="BO156" s="181"/>
      <c r="BP156" s="181"/>
      <c r="BQ156" s="181"/>
      <c r="BR156" s="181"/>
      <c r="BS156" s="181"/>
      <c r="BT156" s="181"/>
      <c r="BU156" s="181"/>
      <c r="BV156" s="181"/>
      <c r="BW156" s="181"/>
      <c r="BX156" s="181"/>
      <c r="BY156" s="181"/>
      <c r="BZ156" s="181"/>
      <c r="CA156" s="181"/>
      <c r="CB156" s="181"/>
      <c r="CC156" s="181"/>
      <c r="CD156" s="181"/>
      <c r="CE156" s="181"/>
      <c r="CF156" s="181"/>
      <c r="CG156" s="181"/>
      <c r="CH156" s="181"/>
      <c r="CI156" s="181"/>
      <c r="CJ156" s="181"/>
      <c r="CK156" s="181"/>
      <c r="CL156" s="181"/>
      <c r="CM156" s="181"/>
      <c r="CN156" s="181"/>
      <c r="CO156" s="181"/>
      <c r="CP156" s="181"/>
      <c r="CQ156" s="181"/>
      <c r="CR156" s="181"/>
      <c r="CS156" s="181"/>
      <c r="CT156" s="181"/>
      <c r="CU156" s="181"/>
      <c r="CV156" s="181"/>
      <c r="CW156" s="181"/>
      <c r="CX156" s="181"/>
      <c r="CY156" s="181"/>
      <c r="CZ156" s="181"/>
      <c r="DA156" s="181"/>
      <c r="DB156" s="181"/>
      <c r="DC156" s="181"/>
      <c r="DD156" s="181"/>
      <c r="DE156" s="181"/>
      <c r="DF156" s="181"/>
      <c r="DG156" s="181"/>
      <c r="DH156" s="181"/>
      <c r="DI156" s="181"/>
      <c r="DJ156" s="181"/>
      <c r="DK156" s="181"/>
      <c r="DL156" s="181"/>
      <c r="DM156" s="181"/>
      <c r="DN156" s="181"/>
      <c r="DO156" s="181"/>
      <c r="DP156" s="181"/>
      <c r="DQ156" s="181"/>
      <c r="DR156" s="181"/>
      <c r="DS156" s="181"/>
      <c r="DT156" s="181"/>
      <c r="DU156" s="181"/>
      <c r="DV156" s="181"/>
      <c r="DW156" s="181"/>
      <c r="DX156" s="181"/>
      <c r="DY156" s="181"/>
      <c r="DZ156" s="181"/>
      <c r="EA156" s="181"/>
      <c r="EB156" s="181"/>
      <c r="EC156" s="181"/>
      <c r="ED156" s="181"/>
      <c r="EE156" s="181"/>
      <c r="EF156" s="181"/>
      <c r="EG156" s="181"/>
      <c r="EH156" s="181"/>
      <c r="EI156" s="181"/>
      <c r="EJ156" s="181"/>
      <c r="EK156" s="181"/>
      <c r="EL156" s="181"/>
      <c r="EM156" s="181"/>
      <c r="EN156" s="181"/>
      <c r="EO156" s="181"/>
      <c r="EP156" s="181"/>
      <c r="EQ156" s="181"/>
      <c r="ER156" s="181"/>
      <c r="ES156" s="181"/>
      <c r="ET156" s="181"/>
      <c r="EU156" s="181"/>
      <c r="EV156" s="181"/>
      <c r="EW156" s="181"/>
      <c r="EX156" s="181"/>
      <c r="EY156" s="181"/>
      <c r="EZ156" s="181"/>
      <c r="FA156" s="181"/>
      <c r="FB156" s="181"/>
      <c r="FC156" s="181"/>
      <c r="FD156" s="181"/>
      <c r="FE156" s="181"/>
      <c r="FF156" s="181"/>
      <c r="FG156" s="181"/>
      <c r="FH156" s="181"/>
      <c r="FI156" s="181"/>
      <c r="FJ156" s="181"/>
      <c r="FK156" s="181"/>
      <c r="FL156" s="181"/>
      <c r="FM156" s="181"/>
      <c r="FN156" s="181"/>
      <c r="FO156" s="181"/>
      <c r="FP156" s="181"/>
      <c r="FQ156" s="181"/>
      <c r="FR156" s="181"/>
      <c r="FS156" s="181"/>
      <c r="FT156" s="181"/>
      <c r="FU156" s="181"/>
      <c r="FV156" s="181"/>
      <c r="FW156" s="181"/>
      <c r="FX156" s="181"/>
      <c r="FY156" s="181"/>
      <c r="FZ156" s="181"/>
      <c r="GA156" s="181"/>
      <c r="GB156" s="181"/>
      <c r="GC156" s="181"/>
      <c r="GD156" s="181"/>
      <c r="GE156" s="181"/>
      <c r="GF156" s="181"/>
      <c r="GG156" s="181"/>
      <c r="GH156" s="181"/>
      <c r="GI156" s="181"/>
      <c r="GJ156" s="181"/>
      <c r="GK156" s="181"/>
      <c r="GL156" s="181"/>
      <c r="GM156" s="181"/>
      <c r="GN156" s="181"/>
      <c r="GO156" s="181"/>
      <c r="GP156" s="181"/>
      <c r="GQ156" s="181"/>
      <c r="GR156" s="181"/>
      <c r="GS156" s="181"/>
      <c r="GT156" s="181"/>
      <c r="GU156" s="181"/>
      <c r="GV156" s="181"/>
      <c r="GW156" s="181"/>
      <c r="GX156" s="181"/>
      <c r="GY156" s="181"/>
      <c r="GZ156" s="181"/>
      <c r="HA156" s="181"/>
      <c r="HB156" s="181"/>
      <c r="HC156" s="181"/>
      <c r="HD156" s="181"/>
      <c r="HE156" s="181"/>
      <c r="HF156" s="181"/>
      <c r="HG156" s="181"/>
      <c r="HH156" s="181"/>
      <c r="HI156" s="181"/>
      <c r="HJ156" s="181"/>
      <c r="HK156" s="181"/>
      <c r="HL156" s="181"/>
      <c r="HM156" s="181"/>
      <c r="HN156" s="181"/>
      <c r="HO156" s="181"/>
      <c r="HP156" s="181"/>
      <c r="HQ156" s="181"/>
      <c r="HR156" s="181"/>
      <c r="HS156" s="181"/>
      <c r="HT156" s="181"/>
      <c r="HU156" s="181"/>
      <c r="HV156" s="181"/>
      <c r="HW156" s="181"/>
      <c r="HX156" s="181"/>
      <c r="HY156" s="181"/>
      <c r="HZ156" s="181"/>
      <c r="IA156" s="181"/>
      <c r="IB156" s="181"/>
      <c r="IC156" s="181"/>
      <c r="ID156" s="181"/>
      <c r="IE156" s="181"/>
      <c r="IF156" s="181"/>
      <c r="IG156" s="181"/>
      <c r="IH156" s="181"/>
    </row>
    <row r="157" spans="1:242" s="182" customFormat="1" ht="16.5" customHeight="1">
      <c r="A157" s="135" t="s">
        <v>637</v>
      </c>
      <c r="B157" s="135"/>
      <c r="C157" s="135"/>
      <c r="D157" s="135"/>
      <c r="E157" s="14"/>
      <c r="F157" s="14"/>
      <c r="G157" s="14"/>
      <c r="H157" s="14"/>
      <c r="I157" s="14"/>
      <c r="J157" s="14"/>
      <c r="K157" s="181"/>
      <c r="L157" s="181"/>
      <c r="M157" s="181"/>
      <c r="N157" s="181"/>
      <c r="O157" s="181"/>
      <c r="P157" s="181"/>
      <c r="Q157" s="181"/>
      <c r="R157" s="181"/>
      <c r="S157" s="181"/>
      <c r="T157" s="181"/>
      <c r="U157" s="181"/>
      <c r="V157" s="181"/>
      <c r="W157" s="181"/>
      <c r="X157" s="181"/>
      <c r="Y157" s="181"/>
      <c r="Z157" s="181"/>
      <c r="AA157" s="181"/>
      <c r="AB157" s="181"/>
      <c r="AC157" s="181"/>
      <c r="AD157" s="181"/>
      <c r="AE157" s="181"/>
      <c r="AF157" s="181"/>
      <c r="AG157" s="181"/>
      <c r="AH157" s="181"/>
      <c r="AI157" s="181"/>
      <c r="AJ157" s="181"/>
      <c r="AK157" s="181"/>
      <c r="AL157" s="181"/>
      <c r="AM157" s="181"/>
      <c r="AN157" s="181"/>
      <c r="AO157" s="181"/>
      <c r="AP157" s="181"/>
      <c r="AQ157" s="181"/>
      <c r="AR157" s="181"/>
      <c r="AS157" s="181"/>
      <c r="AT157" s="181"/>
      <c r="AU157" s="181"/>
      <c r="AV157" s="181"/>
      <c r="AW157" s="181"/>
      <c r="AX157" s="181"/>
      <c r="AY157" s="181"/>
      <c r="AZ157" s="181"/>
      <c r="BA157" s="181"/>
      <c r="BB157" s="181"/>
      <c r="BC157" s="181"/>
      <c r="BD157" s="181"/>
      <c r="BE157" s="181"/>
      <c r="BF157" s="181"/>
      <c r="BG157" s="181"/>
      <c r="BH157" s="181"/>
      <c r="BI157" s="181"/>
      <c r="BJ157" s="181"/>
      <c r="BK157" s="181"/>
      <c r="BL157" s="181"/>
      <c r="BM157" s="181"/>
      <c r="BN157" s="181"/>
      <c r="BO157" s="181"/>
      <c r="BP157" s="181"/>
      <c r="BQ157" s="181"/>
      <c r="BR157" s="181"/>
      <c r="BS157" s="181"/>
      <c r="BT157" s="181"/>
      <c r="BU157" s="181"/>
      <c r="BV157" s="181"/>
      <c r="BW157" s="181"/>
      <c r="BX157" s="181"/>
      <c r="BY157" s="181"/>
      <c r="BZ157" s="181"/>
      <c r="CA157" s="181"/>
      <c r="CB157" s="181"/>
      <c r="CC157" s="181"/>
      <c r="CD157" s="181"/>
      <c r="CE157" s="181"/>
      <c r="CF157" s="181"/>
      <c r="CG157" s="181"/>
      <c r="CH157" s="181"/>
      <c r="CI157" s="181"/>
      <c r="CJ157" s="181"/>
      <c r="CK157" s="181"/>
      <c r="CL157" s="181"/>
      <c r="CM157" s="181"/>
      <c r="CN157" s="181"/>
      <c r="CO157" s="181"/>
      <c r="CP157" s="181"/>
      <c r="CQ157" s="181"/>
      <c r="CR157" s="181"/>
      <c r="CS157" s="181"/>
      <c r="CT157" s="181"/>
      <c r="CU157" s="181"/>
      <c r="CV157" s="181"/>
      <c r="CW157" s="181"/>
      <c r="CX157" s="181"/>
      <c r="CY157" s="181"/>
      <c r="CZ157" s="181"/>
      <c r="DA157" s="181"/>
      <c r="DB157" s="181"/>
      <c r="DC157" s="181"/>
      <c r="DD157" s="181"/>
      <c r="DE157" s="181"/>
      <c r="DF157" s="181"/>
      <c r="DG157" s="181"/>
      <c r="DH157" s="181"/>
      <c r="DI157" s="181"/>
      <c r="DJ157" s="181"/>
      <c r="DK157" s="181"/>
      <c r="DL157" s="181"/>
      <c r="DM157" s="181"/>
      <c r="DN157" s="181"/>
      <c r="DO157" s="181"/>
      <c r="DP157" s="181"/>
      <c r="DQ157" s="181"/>
      <c r="DR157" s="181"/>
      <c r="DS157" s="181"/>
      <c r="DT157" s="181"/>
      <c r="DU157" s="181"/>
      <c r="DV157" s="181"/>
      <c r="DW157" s="181"/>
      <c r="DX157" s="181"/>
      <c r="DY157" s="181"/>
      <c r="DZ157" s="181"/>
      <c r="EA157" s="181"/>
      <c r="EB157" s="181"/>
      <c r="EC157" s="181"/>
      <c r="ED157" s="181"/>
      <c r="EE157" s="181"/>
      <c r="EF157" s="181"/>
      <c r="EG157" s="181"/>
      <c r="EH157" s="181"/>
      <c r="EI157" s="181"/>
      <c r="EJ157" s="181"/>
      <c r="EK157" s="181"/>
      <c r="EL157" s="181"/>
      <c r="EM157" s="181"/>
      <c r="EN157" s="181"/>
      <c r="EO157" s="181"/>
      <c r="EP157" s="181"/>
      <c r="EQ157" s="181"/>
      <c r="ER157" s="181"/>
      <c r="ES157" s="181"/>
      <c r="ET157" s="181"/>
      <c r="EU157" s="181"/>
      <c r="EV157" s="181"/>
      <c r="EW157" s="181"/>
      <c r="EX157" s="181"/>
      <c r="EY157" s="181"/>
      <c r="EZ157" s="181"/>
      <c r="FA157" s="181"/>
      <c r="FB157" s="181"/>
      <c r="FC157" s="181"/>
      <c r="FD157" s="181"/>
      <c r="FE157" s="181"/>
      <c r="FF157" s="181"/>
      <c r="FG157" s="181"/>
      <c r="FH157" s="181"/>
      <c r="FI157" s="181"/>
      <c r="FJ157" s="181"/>
      <c r="FK157" s="181"/>
      <c r="FL157" s="181"/>
      <c r="FM157" s="181"/>
      <c r="FN157" s="181"/>
      <c r="FO157" s="181"/>
      <c r="FP157" s="181"/>
      <c r="FQ157" s="181"/>
      <c r="FR157" s="181"/>
      <c r="FS157" s="181"/>
      <c r="FT157" s="181"/>
      <c r="FU157" s="181"/>
      <c r="FV157" s="181"/>
      <c r="FW157" s="181"/>
      <c r="FX157" s="181"/>
      <c r="FY157" s="181"/>
      <c r="FZ157" s="181"/>
      <c r="GA157" s="181"/>
      <c r="GB157" s="181"/>
      <c r="GC157" s="181"/>
      <c r="GD157" s="181"/>
      <c r="GE157" s="181"/>
      <c r="GF157" s="181"/>
      <c r="GG157" s="181"/>
      <c r="GH157" s="181"/>
      <c r="GI157" s="181"/>
      <c r="GJ157" s="181"/>
      <c r="GK157" s="181"/>
      <c r="GL157" s="181"/>
      <c r="GM157" s="181"/>
      <c r="GN157" s="181"/>
      <c r="GO157" s="181"/>
      <c r="GP157" s="181"/>
      <c r="GQ157" s="181"/>
      <c r="GR157" s="181"/>
      <c r="GS157" s="181"/>
      <c r="GT157" s="181"/>
      <c r="GU157" s="181"/>
      <c r="GV157" s="181"/>
      <c r="GW157" s="181"/>
      <c r="GX157" s="181"/>
      <c r="GY157" s="181"/>
      <c r="GZ157" s="181"/>
      <c r="HA157" s="181"/>
      <c r="HB157" s="181"/>
      <c r="HC157" s="181"/>
      <c r="HD157" s="181"/>
      <c r="HE157" s="181"/>
      <c r="HF157" s="181"/>
      <c r="HG157" s="181"/>
      <c r="HH157" s="181"/>
      <c r="HI157" s="181"/>
      <c r="HJ157" s="181"/>
      <c r="HK157" s="181"/>
      <c r="HL157" s="181"/>
      <c r="HM157" s="181"/>
      <c r="HN157" s="181"/>
      <c r="HO157" s="181"/>
      <c r="HP157" s="181"/>
      <c r="HQ157" s="181"/>
      <c r="HR157" s="181"/>
      <c r="HS157" s="181"/>
      <c r="HT157" s="181"/>
      <c r="HU157" s="181"/>
      <c r="HV157" s="181"/>
      <c r="HW157" s="181"/>
      <c r="HX157" s="181"/>
      <c r="HY157" s="181"/>
      <c r="HZ157" s="181"/>
      <c r="IA157" s="181"/>
      <c r="IB157" s="181"/>
      <c r="IC157" s="181"/>
      <c r="ID157" s="181"/>
      <c r="IE157" s="181"/>
      <c r="IF157" s="181"/>
      <c r="IG157" s="181"/>
      <c r="IH157" s="181"/>
    </row>
    <row r="158" spans="1:242" s="182" customFormat="1" ht="16.5" customHeight="1">
      <c r="A158" s="209"/>
      <c r="B158" s="209"/>
      <c r="C158" s="209"/>
      <c r="D158" s="209"/>
      <c r="E158" s="14"/>
      <c r="F158" s="14"/>
      <c r="G158" s="14"/>
      <c r="H158" s="14"/>
      <c r="I158" s="14"/>
      <c r="J158" s="14"/>
      <c r="K158" s="181"/>
      <c r="L158" s="181"/>
      <c r="M158" s="181"/>
      <c r="N158" s="181"/>
      <c r="O158" s="181"/>
      <c r="P158" s="181"/>
      <c r="Q158" s="181"/>
      <c r="R158" s="181"/>
      <c r="S158" s="181"/>
      <c r="T158" s="181"/>
      <c r="U158" s="181"/>
      <c r="V158" s="181"/>
      <c r="W158" s="181"/>
      <c r="X158" s="181"/>
      <c r="Y158" s="181"/>
      <c r="Z158" s="181"/>
      <c r="AA158" s="181"/>
      <c r="AB158" s="181"/>
      <c r="AC158" s="181"/>
      <c r="AD158" s="181"/>
      <c r="AE158" s="181"/>
      <c r="AF158" s="181"/>
      <c r="AG158" s="181"/>
      <c r="AH158" s="181"/>
      <c r="AI158" s="181"/>
      <c r="AJ158" s="181"/>
      <c r="AK158" s="181"/>
      <c r="AL158" s="181"/>
      <c r="AM158" s="181"/>
      <c r="AN158" s="181"/>
      <c r="AO158" s="181"/>
      <c r="AP158" s="181"/>
      <c r="AQ158" s="181"/>
      <c r="AR158" s="181"/>
      <c r="AS158" s="181"/>
      <c r="AT158" s="181"/>
      <c r="AU158" s="181"/>
      <c r="AV158" s="181"/>
      <c r="AW158" s="181"/>
      <c r="AX158" s="181"/>
      <c r="AY158" s="181"/>
      <c r="AZ158" s="181"/>
      <c r="BA158" s="181"/>
      <c r="BB158" s="181"/>
      <c r="BC158" s="181"/>
      <c r="BD158" s="181"/>
      <c r="BE158" s="181"/>
      <c r="BF158" s="181"/>
      <c r="BG158" s="181"/>
      <c r="BH158" s="181"/>
      <c r="BI158" s="181"/>
      <c r="BJ158" s="181"/>
      <c r="BK158" s="181"/>
      <c r="BL158" s="181"/>
      <c r="BM158" s="181"/>
      <c r="BN158" s="181"/>
      <c r="BO158" s="181"/>
      <c r="BP158" s="181"/>
      <c r="BQ158" s="181"/>
      <c r="BR158" s="181"/>
      <c r="BS158" s="181"/>
      <c r="BT158" s="181"/>
      <c r="BU158" s="181"/>
      <c r="BV158" s="181"/>
      <c r="BW158" s="181"/>
      <c r="BX158" s="181"/>
      <c r="BY158" s="181"/>
      <c r="BZ158" s="181"/>
      <c r="CA158" s="181"/>
      <c r="CB158" s="181"/>
      <c r="CC158" s="181"/>
      <c r="CD158" s="181"/>
      <c r="CE158" s="181"/>
      <c r="CF158" s="181"/>
      <c r="CG158" s="181"/>
      <c r="CH158" s="181"/>
      <c r="CI158" s="181"/>
      <c r="CJ158" s="181"/>
      <c r="CK158" s="181"/>
      <c r="CL158" s="181"/>
      <c r="CM158" s="181"/>
      <c r="CN158" s="181"/>
      <c r="CO158" s="181"/>
      <c r="CP158" s="181"/>
      <c r="CQ158" s="181"/>
      <c r="CR158" s="181"/>
      <c r="CS158" s="181"/>
      <c r="CT158" s="181"/>
      <c r="CU158" s="181"/>
      <c r="CV158" s="181"/>
      <c r="CW158" s="181"/>
      <c r="CX158" s="181"/>
      <c r="CY158" s="181"/>
      <c r="CZ158" s="181"/>
      <c r="DA158" s="181"/>
      <c r="DB158" s="181"/>
      <c r="DC158" s="181"/>
      <c r="DD158" s="181"/>
      <c r="DE158" s="181"/>
      <c r="DF158" s="181"/>
      <c r="DG158" s="181"/>
      <c r="DH158" s="181"/>
      <c r="DI158" s="181"/>
      <c r="DJ158" s="181"/>
      <c r="DK158" s="181"/>
      <c r="DL158" s="181"/>
      <c r="DM158" s="181"/>
      <c r="DN158" s="181"/>
      <c r="DO158" s="181"/>
      <c r="DP158" s="181"/>
      <c r="DQ158" s="181"/>
      <c r="DR158" s="181"/>
      <c r="DS158" s="181"/>
      <c r="DT158" s="181"/>
      <c r="DU158" s="181"/>
      <c r="DV158" s="181"/>
      <c r="DW158" s="181"/>
      <c r="DX158" s="181"/>
      <c r="DY158" s="181"/>
      <c r="DZ158" s="181"/>
      <c r="EA158" s="181"/>
      <c r="EB158" s="181"/>
      <c r="EC158" s="181"/>
      <c r="ED158" s="181"/>
      <c r="EE158" s="181"/>
      <c r="EF158" s="181"/>
      <c r="EG158" s="181"/>
      <c r="EH158" s="181"/>
      <c r="EI158" s="181"/>
      <c r="EJ158" s="181"/>
      <c r="EK158" s="181"/>
      <c r="EL158" s="181"/>
      <c r="EM158" s="181"/>
      <c r="EN158" s="181"/>
      <c r="EO158" s="181"/>
      <c r="EP158" s="181"/>
      <c r="EQ158" s="181"/>
      <c r="ER158" s="181"/>
      <c r="ES158" s="181"/>
      <c r="ET158" s="181"/>
      <c r="EU158" s="181"/>
      <c r="EV158" s="181"/>
      <c r="EW158" s="181"/>
      <c r="EX158" s="181"/>
      <c r="EY158" s="181"/>
      <c r="EZ158" s="181"/>
      <c r="FA158" s="181"/>
      <c r="FB158" s="181"/>
      <c r="FC158" s="181"/>
      <c r="FD158" s="181"/>
      <c r="FE158" s="181"/>
      <c r="FF158" s="181"/>
      <c r="FG158" s="181"/>
      <c r="FH158" s="181"/>
      <c r="FI158" s="181"/>
      <c r="FJ158" s="181"/>
      <c r="FK158" s="181"/>
      <c r="FL158" s="181"/>
      <c r="FM158" s="181"/>
      <c r="FN158" s="181"/>
      <c r="FO158" s="181"/>
      <c r="FP158" s="181"/>
      <c r="FQ158" s="181"/>
      <c r="FR158" s="181"/>
      <c r="FS158" s="181"/>
      <c r="FT158" s="181"/>
      <c r="FU158" s="181"/>
      <c r="FV158" s="181"/>
      <c r="FW158" s="181"/>
      <c r="FX158" s="181"/>
      <c r="FY158" s="181"/>
      <c r="FZ158" s="181"/>
      <c r="GA158" s="181"/>
      <c r="GB158" s="181"/>
      <c r="GC158" s="181"/>
      <c r="GD158" s="181"/>
      <c r="GE158" s="181"/>
      <c r="GF158" s="181"/>
      <c r="GG158" s="181"/>
      <c r="GH158" s="181"/>
      <c r="GI158" s="181"/>
      <c r="GJ158" s="181"/>
      <c r="GK158" s="181"/>
      <c r="GL158" s="181"/>
      <c r="GM158" s="181"/>
      <c r="GN158" s="181"/>
      <c r="GO158" s="181"/>
      <c r="GP158" s="181"/>
      <c r="GQ158" s="181"/>
      <c r="GR158" s="181"/>
      <c r="GS158" s="181"/>
      <c r="GT158" s="181"/>
      <c r="GU158" s="181"/>
      <c r="GV158" s="181"/>
      <c r="GW158" s="181"/>
      <c r="GX158" s="181"/>
      <c r="GY158" s="181"/>
      <c r="GZ158" s="181"/>
      <c r="HA158" s="181"/>
      <c r="HB158" s="181"/>
      <c r="HC158" s="181"/>
      <c r="HD158" s="181"/>
      <c r="HE158" s="181"/>
      <c r="HF158" s="181"/>
      <c r="HG158" s="181"/>
      <c r="HH158" s="181"/>
      <c r="HI158" s="181"/>
      <c r="HJ158" s="181"/>
      <c r="HK158" s="181"/>
      <c r="HL158" s="181"/>
      <c r="HM158" s="181"/>
      <c r="HN158" s="181"/>
      <c r="HO158" s="181"/>
      <c r="HP158" s="181"/>
      <c r="HQ158" s="181"/>
      <c r="HR158" s="181"/>
      <c r="HS158" s="181"/>
      <c r="HT158" s="181"/>
      <c r="HU158" s="181"/>
      <c r="HV158" s="181"/>
      <c r="HW158" s="181"/>
      <c r="HX158" s="181"/>
      <c r="HY158" s="181"/>
      <c r="HZ158" s="181"/>
      <c r="IA158" s="181"/>
      <c r="IB158" s="181"/>
      <c r="IC158" s="181"/>
      <c r="ID158" s="181"/>
      <c r="IE158" s="181"/>
      <c r="IF158" s="181"/>
      <c r="IG158" s="181"/>
      <c r="IH158" s="181"/>
    </row>
    <row r="159" spans="1:242" s="182" customFormat="1" ht="45" customHeight="1">
      <c r="A159" s="869" t="s">
        <v>1788</v>
      </c>
      <c r="B159" s="869"/>
      <c r="C159" s="869"/>
      <c r="D159" s="869"/>
      <c r="E159" s="869"/>
      <c r="F159" s="869"/>
      <c r="G159" s="869"/>
      <c r="H159" s="869"/>
      <c r="I159" s="869"/>
      <c r="J159" s="869"/>
      <c r="K159" s="181"/>
      <c r="L159" s="181"/>
      <c r="M159" s="181"/>
      <c r="N159" s="181"/>
      <c r="O159" s="181"/>
      <c r="P159" s="181"/>
      <c r="Q159" s="181"/>
      <c r="R159" s="181"/>
      <c r="S159" s="181"/>
      <c r="T159" s="181"/>
      <c r="U159" s="181"/>
      <c r="V159" s="181"/>
      <c r="W159" s="181"/>
      <c r="X159" s="181"/>
      <c r="Y159" s="181"/>
      <c r="Z159" s="181"/>
      <c r="AA159" s="181"/>
      <c r="AB159" s="181"/>
      <c r="AC159" s="181"/>
      <c r="AD159" s="181"/>
      <c r="AE159" s="181"/>
      <c r="AF159" s="181"/>
      <c r="AG159" s="181"/>
      <c r="AH159" s="181"/>
      <c r="AI159" s="181"/>
      <c r="AJ159" s="181"/>
      <c r="AK159" s="181"/>
      <c r="AL159" s="181"/>
      <c r="AM159" s="181"/>
      <c r="AN159" s="181"/>
      <c r="AO159" s="181"/>
      <c r="AP159" s="181"/>
      <c r="AQ159" s="181"/>
      <c r="AR159" s="181"/>
      <c r="AS159" s="181"/>
      <c r="AT159" s="181"/>
      <c r="AU159" s="181"/>
      <c r="AV159" s="181"/>
      <c r="AW159" s="181"/>
      <c r="AX159" s="181"/>
      <c r="AY159" s="181"/>
      <c r="AZ159" s="181"/>
      <c r="BA159" s="181"/>
      <c r="BB159" s="181"/>
      <c r="BC159" s="181"/>
      <c r="BD159" s="181"/>
      <c r="BE159" s="181"/>
      <c r="BF159" s="181"/>
      <c r="BG159" s="181"/>
      <c r="BH159" s="181"/>
      <c r="BI159" s="181"/>
      <c r="BJ159" s="181"/>
      <c r="BK159" s="181"/>
      <c r="BL159" s="181"/>
      <c r="BM159" s="181"/>
      <c r="BN159" s="181"/>
      <c r="BO159" s="181"/>
      <c r="BP159" s="181"/>
      <c r="BQ159" s="181"/>
      <c r="BR159" s="181"/>
      <c r="BS159" s="181"/>
      <c r="BT159" s="181"/>
      <c r="BU159" s="181"/>
      <c r="BV159" s="181"/>
      <c r="BW159" s="181"/>
      <c r="BX159" s="181"/>
      <c r="BY159" s="181"/>
      <c r="BZ159" s="181"/>
      <c r="CA159" s="181"/>
      <c r="CB159" s="181"/>
      <c r="CC159" s="181"/>
      <c r="CD159" s="181"/>
      <c r="CE159" s="181"/>
      <c r="CF159" s="181"/>
      <c r="CG159" s="181"/>
      <c r="CH159" s="181"/>
      <c r="CI159" s="181"/>
      <c r="CJ159" s="181"/>
      <c r="CK159" s="181"/>
      <c r="CL159" s="181"/>
      <c r="CM159" s="181"/>
      <c r="CN159" s="181"/>
      <c r="CO159" s="181"/>
      <c r="CP159" s="181"/>
      <c r="CQ159" s="181"/>
      <c r="CR159" s="181"/>
      <c r="CS159" s="181"/>
      <c r="CT159" s="181"/>
      <c r="CU159" s="181"/>
      <c r="CV159" s="181"/>
      <c r="CW159" s="181"/>
      <c r="CX159" s="181"/>
      <c r="CY159" s="181"/>
      <c r="CZ159" s="181"/>
      <c r="DA159" s="181"/>
      <c r="DB159" s="181"/>
      <c r="DC159" s="181"/>
      <c r="DD159" s="181"/>
      <c r="DE159" s="181"/>
      <c r="DF159" s="181"/>
      <c r="DG159" s="181"/>
      <c r="DH159" s="181"/>
      <c r="DI159" s="181"/>
      <c r="DJ159" s="181"/>
      <c r="DK159" s="181"/>
      <c r="DL159" s="181"/>
      <c r="DM159" s="181"/>
      <c r="DN159" s="181"/>
      <c r="DO159" s="181"/>
      <c r="DP159" s="181"/>
      <c r="DQ159" s="181"/>
      <c r="DR159" s="181"/>
      <c r="DS159" s="181"/>
      <c r="DT159" s="181"/>
      <c r="DU159" s="181"/>
      <c r="DV159" s="181"/>
      <c r="DW159" s="181"/>
      <c r="DX159" s="181"/>
      <c r="DY159" s="181"/>
      <c r="DZ159" s="181"/>
      <c r="EA159" s="181"/>
      <c r="EB159" s="181"/>
      <c r="EC159" s="181"/>
      <c r="ED159" s="181"/>
      <c r="EE159" s="181"/>
      <c r="EF159" s="181"/>
      <c r="EG159" s="181"/>
      <c r="EH159" s="181"/>
      <c r="EI159" s="181"/>
      <c r="EJ159" s="181"/>
      <c r="EK159" s="181"/>
      <c r="EL159" s="181"/>
      <c r="EM159" s="181"/>
      <c r="EN159" s="181"/>
      <c r="EO159" s="181"/>
      <c r="EP159" s="181"/>
      <c r="EQ159" s="181"/>
      <c r="ER159" s="181"/>
      <c r="ES159" s="181"/>
      <c r="ET159" s="181"/>
      <c r="EU159" s="181"/>
      <c r="EV159" s="181"/>
      <c r="EW159" s="181"/>
      <c r="EX159" s="181"/>
      <c r="EY159" s="181"/>
      <c r="EZ159" s="181"/>
      <c r="FA159" s="181"/>
      <c r="FB159" s="181"/>
      <c r="FC159" s="181"/>
      <c r="FD159" s="181"/>
      <c r="FE159" s="181"/>
      <c r="FF159" s="181"/>
      <c r="FG159" s="181"/>
      <c r="FH159" s="181"/>
      <c r="FI159" s="181"/>
      <c r="FJ159" s="181"/>
      <c r="FK159" s="181"/>
      <c r="FL159" s="181"/>
      <c r="FM159" s="181"/>
      <c r="FN159" s="181"/>
      <c r="FO159" s="181"/>
      <c r="FP159" s="181"/>
      <c r="FQ159" s="181"/>
      <c r="FR159" s="181"/>
      <c r="FS159" s="181"/>
      <c r="FT159" s="181"/>
      <c r="FU159" s="181"/>
      <c r="FV159" s="181"/>
      <c r="FW159" s="181"/>
      <c r="FX159" s="181"/>
      <c r="FY159" s="181"/>
      <c r="FZ159" s="181"/>
      <c r="GA159" s="181"/>
      <c r="GB159" s="181"/>
      <c r="GC159" s="181"/>
      <c r="GD159" s="181"/>
      <c r="GE159" s="181"/>
      <c r="GF159" s="181"/>
      <c r="GG159" s="181"/>
      <c r="GH159" s="181"/>
      <c r="GI159" s="181"/>
      <c r="GJ159" s="181"/>
      <c r="GK159" s="181"/>
      <c r="GL159" s="181"/>
      <c r="GM159" s="181"/>
      <c r="GN159" s="181"/>
      <c r="GO159" s="181"/>
      <c r="GP159" s="181"/>
      <c r="GQ159" s="181"/>
      <c r="GR159" s="181"/>
      <c r="GS159" s="181"/>
      <c r="GT159" s="181"/>
      <c r="GU159" s="181"/>
      <c r="GV159" s="181"/>
      <c r="GW159" s="181"/>
      <c r="GX159" s="181"/>
      <c r="GY159" s="181"/>
      <c r="GZ159" s="181"/>
      <c r="HA159" s="181"/>
      <c r="HB159" s="181"/>
      <c r="HC159" s="181"/>
      <c r="HD159" s="181"/>
      <c r="HE159" s="181"/>
      <c r="HF159" s="181"/>
      <c r="HG159" s="181"/>
      <c r="HH159" s="181"/>
      <c r="HI159" s="181"/>
      <c r="HJ159" s="181"/>
      <c r="HK159" s="181"/>
      <c r="HL159" s="181"/>
      <c r="HM159" s="181"/>
      <c r="HN159" s="181"/>
      <c r="HO159" s="181"/>
      <c r="HP159" s="181"/>
      <c r="HQ159" s="181"/>
      <c r="HR159" s="181"/>
      <c r="HS159" s="181"/>
      <c r="HT159" s="181"/>
      <c r="HU159" s="181"/>
      <c r="HV159" s="181"/>
      <c r="HW159" s="181"/>
      <c r="HX159" s="181"/>
      <c r="HY159" s="181"/>
      <c r="HZ159" s="181"/>
      <c r="IA159" s="181"/>
      <c r="IB159" s="181"/>
      <c r="IC159" s="181"/>
      <c r="ID159" s="181"/>
      <c r="IE159" s="181"/>
      <c r="IF159" s="181"/>
      <c r="IG159" s="181"/>
      <c r="IH159" s="181"/>
    </row>
    <row r="160" spans="1:242" s="182" customFormat="1" ht="21" customHeight="1">
      <c r="A160" s="209"/>
      <c r="B160" s="209"/>
      <c r="C160" s="209"/>
      <c r="D160" s="758"/>
      <c r="E160" s="14"/>
      <c r="F160" s="14"/>
      <c r="G160" s="14"/>
      <c r="H160" s="14"/>
      <c r="I160" s="14"/>
      <c r="J160" s="14"/>
      <c r="K160" s="181"/>
      <c r="L160" s="181"/>
      <c r="M160" s="181"/>
      <c r="N160" s="181"/>
      <c r="O160" s="181"/>
      <c r="P160" s="181"/>
      <c r="Q160" s="181"/>
      <c r="R160" s="181"/>
      <c r="S160" s="181"/>
      <c r="T160" s="181"/>
      <c r="U160" s="181"/>
      <c r="V160" s="181"/>
      <c r="W160" s="181"/>
      <c r="X160" s="181"/>
      <c r="Y160" s="181"/>
      <c r="Z160" s="181"/>
      <c r="AA160" s="181"/>
      <c r="AB160" s="181"/>
      <c r="AC160" s="181"/>
      <c r="AD160" s="181"/>
      <c r="AE160" s="181"/>
      <c r="AF160" s="181"/>
      <c r="AG160" s="181"/>
      <c r="AH160" s="181"/>
      <c r="AI160" s="181"/>
      <c r="AJ160" s="181"/>
      <c r="AK160" s="181"/>
      <c r="AL160" s="181"/>
      <c r="AM160" s="181"/>
      <c r="AN160" s="181"/>
      <c r="AO160" s="181"/>
      <c r="AP160" s="181"/>
      <c r="AQ160" s="181"/>
      <c r="AR160" s="181"/>
      <c r="AS160" s="181"/>
      <c r="AT160" s="181"/>
      <c r="AU160" s="181"/>
      <c r="AV160" s="181"/>
      <c r="AW160" s="181"/>
      <c r="AX160" s="181"/>
      <c r="AY160" s="181"/>
      <c r="AZ160" s="181"/>
      <c r="BA160" s="181"/>
      <c r="BB160" s="181"/>
      <c r="BC160" s="181"/>
      <c r="BD160" s="181"/>
      <c r="BE160" s="181"/>
      <c r="BF160" s="181"/>
      <c r="BG160" s="181"/>
      <c r="BH160" s="181"/>
      <c r="BI160" s="181"/>
      <c r="BJ160" s="181"/>
      <c r="BK160" s="181"/>
      <c r="BL160" s="181"/>
      <c r="BM160" s="181"/>
      <c r="BN160" s="181"/>
      <c r="BO160" s="181"/>
      <c r="BP160" s="181"/>
      <c r="BQ160" s="181"/>
      <c r="BR160" s="181"/>
      <c r="BS160" s="181"/>
      <c r="BT160" s="181"/>
      <c r="BU160" s="181"/>
      <c r="BV160" s="181"/>
      <c r="BW160" s="181"/>
      <c r="BX160" s="181"/>
      <c r="BY160" s="181"/>
      <c r="BZ160" s="181"/>
      <c r="CA160" s="181"/>
      <c r="CB160" s="181"/>
      <c r="CC160" s="181"/>
      <c r="CD160" s="181"/>
      <c r="CE160" s="181"/>
      <c r="CF160" s="181"/>
      <c r="CG160" s="181"/>
      <c r="CH160" s="181"/>
      <c r="CI160" s="181"/>
      <c r="CJ160" s="181"/>
      <c r="CK160" s="181"/>
      <c r="CL160" s="181"/>
      <c r="CM160" s="181"/>
      <c r="CN160" s="181"/>
      <c r="CO160" s="181"/>
      <c r="CP160" s="181"/>
      <c r="CQ160" s="181"/>
      <c r="CR160" s="181"/>
      <c r="CS160" s="181"/>
      <c r="CT160" s="181"/>
      <c r="CU160" s="181"/>
      <c r="CV160" s="181"/>
      <c r="CW160" s="181"/>
      <c r="CX160" s="181"/>
      <c r="CY160" s="181"/>
      <c r="CZ160" s="181"/>
      <c r="DA160" s="181"/>
      <c r="DB160" s="181"/>
      <c r="DC160" s="181"/>
      <c r="DD160" s="181"/>
      <c r="DE160" s="181"/>
      <c r="DF160" s="181"/>
      <c r="DG160" s="181"/>
      <c r="DH160" s="181"/>
      <c r="DI160" s="181"/>
      <c r="DJ160" s="181"/>
      <c r="DK160" s="181"/>
      <c r="DL160" s="181"/>
      <c r="DM160" s="181"/>
      <c r="DN160" s="181"/>
      <c r="DO160" s="181"/>
      <c r="DP160" s="181"/>
      <c r="DQ160" s="181"/>
      <c r="DR160" s="181"/>
      <c r="DS160" s="181"/>
      <c r="DT160" s="181"/>
      <c r="DU160" s="181"/>
      <c r="DV160" s="181"/>
      <c r="DW160" s="181"/>
      <c r="DX160" s="181"/>
      <c r="DY160" s="181"/>
      <c r="DZ160" s="181"/>
      <c r="EA160" s="181"/>
      <c r="EB160" s="181"/>
      <c r="EC160" s="181"/>
      <c r="ED160" s="181"/>
      <c r="EE160" s="181"/>
      <c r="EF160" s="181"/>
      <c r="EG160" s="181"/>
      <c r="EH160" s="181"/>
      <c r="EI160" s="181"/>
      <c r="EJ160" s="181"/>
      <c r="EK160" s="181"/>
      <c r="EL160" s="181"/>
      <c r="EM160" s="181"/>
      <c r="EN160" s="181"/>
      <c r="EO160" s="181"/>
      <c r="EP160" s="181"/>
      <c r="EQ160" s="181"/>
      <c r="ER160" s="181"/>
      <c r="ES160" s="181"/>
      <c r="ET160" s="181"/>
      <c r="EU160" s="181"/>
      <c r="EV160" s="181"/>
      <c r="EW160" s="181"/>
      <c r="EX160" s="181"/>
      <c r="EY160" s="181"/>
      <c r="EZ160" s="181"/>
      <c r="FA160" s="181"/>
      <c r="FB160" s="181"/>
      <c r="FC160" s="181"/>
      <c r="FD160" s="181"/>
      <c r="FE160" s="181"/>
      <c r="FF160" s="181"/>
      <c r="FG160" s="181"/>
      <c r="FH160" s="181"/>
      <c r="FI160" s="181"/>
      <c r="FJ160" s="181"/>
      <c r="FK160" s="181"/>
      <c r="FL160" s="181"/>
      <c r="FM160" s="181"/>
      <c r="FN160" s="181"/>
      <c r="FO160" s="181"/>
      <c r="FP160" s="181"/>
      <c r="FQ160" s="181"/>
      <c r="FR160" s="181"/>
      <c r="FS160" s="181"/>
      <c r="FT160" s="181"/>
      <c r="FU160" s="181"/>
      <c r="FV160" s="181"/>
      <c r="FW160" s="181"/>
      <c r="FX160" s="181"/>
      <c r="FY160" s="181"/>
      <c r="FZ160" s="181"/>
      <c r="GA160" s="181"/>
      <c r="GB160" s="181"/>
      <c r="GC160" s="181"/>
      <c r="GD160" s="181"/>
      <c r="GE160" s="181"/>
      <c r="GF160" s="181"/>
      <c r="GG160" s="181"/>
      <c r="GH160" s="181"/>
      <c r="GI160" s="181"/>
      <c r="GJ160" s="181"/>
      <c r="GK160" s="181"/>
      <c r="GL160" s="181"/>
      <c r="GM160" s="181"/>
      <c r="GN160" s="181"/>
      <c r="GO160" s="181"/>
      <c r="GP160" s="181"/>
      <c r="GQ160" s="181"/>
      <c r="GR160" s="181"/>
      <c r="GS160" s="181"/>
      <c r="GT160" s="181"/>
      <c r="GU160" s="181"/>
      <c r="GV160" s="181"/>
      <c r="GW160" s="181"/>
      <c r="GX160" s="181"/>
      <c r="GY160" s="181"/>
      <c r="GZ160" s="181"/>
      <c r="HA160" s="181"/>
      <c r="HB160" s="181"/>
      <c r="HC160" s="181"/>
      <c r="HD160" s="181"/>
      <c r="HE160" s="181"/>
      <c r="HF160" s="181"/>
      <c r="HG160" s="181"/>
      <c r="HH160" s="181"/>
      <c r="HI160" s="181"/>
      <c r="HJ160" s="181"/>
      <c r="HK160" s="181"/>
      <c r="HL160" s="181"/>
      <c r="HM160" s="181"/>
      <c r="HN160" s="181"/>
      <c r="HO160" s="181"/>
      <c r="HP160" s="181"/>
      <c r="HQ160" s="181"/>
      <c r="HR160" s="181"/>
      <c r="HS160" s="181"/>
      <c r="HT160" s="181"/>
      <c r="HU160" s="181"/>
      <c r="HV160" s="181"/>
      <c r="HW160" s="181"/>
      <c r="HX160" s="181"/>
      <c r="HY160" s="181"/>
      <c r="HZ160" s="181"/>
      <c r="IA160" s="181"/>
      <c r="IB160" s="181"/>
      <c r="IC160" s="181"/>
      <c r="ID160" s="181"/>
      <c r="IE160" s="181"/>
      <c r="IF160" s="181"/>
      <c r="IG160" s="181"/>
      <c r="IH160" s="181"/>
    </row>
    <row r="161" spans="1:242" s="182" customFormat="1" ht="16.5" customHeight="1">
      <c r="A161" s="135" t="s">
        <v>638</v>
      </c>
      <c r="B161" s="135"/>
      <c r="C161" s="135"/>
      <c r="D161" s="135"/>
      <c r="E161" s="14"/>
      <c r="F161" s="14"/>
      <c r="G161" s="14"/>
      <c r="H161" s="14"/>
      <c r="I161" s="14"/>
      <c r="J161" s="14"/>
      <c r="K161" s="181"/>
      <c r="L161" s="181"/>
      <c r="M161" s="181"/>
      <c r="N161" s="181"/>
      <c r="O161" s="181"/>
      <c r="P161" s="181"/>
      <c r="Q161" s="181"/>
      <c r="R161" s="181"/>
      <c r="S161" s="181"/>
      <c r="T161" s="181"/>
      <c r="U161" s="181"/>
      <c r="V161" s="181"/>
      <c r="W161" s="181"/>
      <c r="X161" s="181"/>
      <c r="Y161" s="181"/>
      <c r="Z161" s="181"/>
      <c r="AA161" s="181"/>
      <c r="AB161" s="181"/>
      <c r="AC161" s="181"/>
      <c r="AD161" s="181"/>
      <c r="AE161" s="181"/>
      <c r="AF161" s="181"/>
      <c r="AG161" s="181"/>
      <c r="AH161" s="181"/>
      <c r="AI161" s="181"/>
      <c r="AJ161" s="181"/>
      <c r="AK161" s="181"/>
      <c r="AL161" s="181"/>
      <c r="AM161" s="181"/>
      <c r="AN161" s="181"/>
      <c r="AO161" s="181"/>
      <c r="AP161" s="181"/>
      <c r="AQ161" s="181"/>
      <c r="AR161" s="181"/>
      <c r="AS161" s="181"/>
      <c r="AT161" s="181"/>
      <c r="AU161" s="181"/>
      <c r="AV161" s="181"/>
      <c r="AW161" s="181"/>
      <c r="AX161" s="181"/>
      <c r="AY161" s="181"/>
      <c r="AZ161" s="181"/>
      <c r="BA161" s="181"/>
      <c r="BB161" s="181"/>
      <c r="BC161" s="181"/>
      <c r="BD161" s="181"/>
      <c r="BE161" s="181"/>
      <c r="BF161" s="181"/>
      <c r="BG161" s="181"/>
      <c r="BH161" s="181"/>
      <c r="BI161" s="181"/>
      <c r="BJ161" s="181"/>
      <c r="BK161" s="181"/>
      <c r="BL161" s="181"/>
      <c r="BM161" s="181"/>
      <c r="BN161" s="181"/>
      <c r="BO161" s="181"/>
      <c r="BP161" s="181"/>
      <c r="BQ161" s="181"/>
      <c r="BR161" s="181"/>
      <c r="BS161" s="181"/>
      <c r="BT161" s="181"/>
      <c r="BU161" s="181"/>
      <c r="BV161" s="181"/>
      <c r="BW161" s="181"/>
      <c r="BX161" s="181"/>
      <c r="BY161" s="181"/>
      <c r="BZ161" s="181"/>
      <c r="CA161" s="181"/>
      <c r="CB161" s="181"/>
      <c r="CC161" s="181"/>
      <c r="CD161" s="181"/>
      <c r="CE161" s="181"/>
      <c r="CF161" s="181"/>
      <c r="CG161" s="181"/>
      <c r="CH161" s="181"/>
      <c r="CI161" s="181"/>
      <c r="CJ161" s="181"/>
      <c r="CK161" s="181"/>
      <c r="CL161" s="181"/>
      <c r="CM161" s="181"/>
      <c r="CN161" s="181"/>
      <c r="CO161" s="181"/>
      <c r="CP161" s="181"/>
      <c r="CQ161" s="181"/>
      <c r="CR161" s="181"/>
      <c r="CS161" s="181"/>
      <c r="CT161" s="181"/>
      <c r="CU161" s="181"/>
      <c r="CV161" s="181"/>
      <c r="CW161" s="181"/>
      <c r="CX161" s="181"/>
      <c r="CY161" s="181"/>
      <c r="CZ161" s="181"/>
      <c r="DA161" s="181"/>
      <c r="DB161" s="181"/>
      <c r="DC161" s="181"/>
      <c r="DD161" s="181"/>
      <c r="DE161" s="181"/>
      <c r="DF161" s="181"/>
      <c r="DG161" s="181"/>
      <c r="DH161" s="181"/>
      <c r="DI161" s="181"/>
      <c r="DJ161" s="181"/>
      <c r="DK161" s="181"/>
      <c r="DL161" s="181"/>
      <c r="DM161" s="181"/>
      <c r="DN161" s="181"/>
      <c r="DO161" s="181"/>
      <c r="DP161" s="181"/>
      <c r="DQ161" s="181"/>
      <c r="DR161" s="181"/>
      <c r="DS161" s="181"/>
      <c r="DT161" s="181"/>
      <c r="DU161" s="181"/>
      <c r="DV161" s="181"/>
      <c r="DW161" s="181"/>
      <c r="DX161" s="181"/>
      <c r="DY161" s="181"/>
      <c r="DZ161" s="181"/>
      <c r="EA161" s="181"/>
      <c r="EB161" s="181"/>
      <c r="EC161" s="181"/>
      <c r="ED161" s="181"/>
      <c r="EE161" s="181"/>
      <c r="EF161" s="181"/>
      <c r="EG161" s="181"/>
      <c r="EH161" s="181"/>
      <c r="EI161" s="181"/>
      <c r="EJ161" s="181"/>
      <c r="EK161" s="181"/>
      <c r="EL161" s="181"/>
      <c r="EM161" s="181"/>
      <c r="EN161" s="181"/>
      <c r="EO161" s="181"/>
      <c r="EP161" s="181"/>
      <c r="EQ161" s="181"/>
      <c r="ER161" s="181"/>
      <c r="ES161" s="181"/>
      <c r="ET161" s="181"/>
      <c r="EU161" s="181"/>
      <c r="EV161" s="181"/>
      <c r="EW161" s="181"/>
      <c r="EX161" s="181"/>
      <c r="EY161" s="181"/>
      <c r="EZ161" s="181"/>
      <c r="FA161" s="181"/>
      <c r="FB161" s="181"/>
      <c r="FC161" s="181"/>
      <c r="FD161" s="181"/>
      <c r="FE161" s="181"/>
      <c r="FF161" s="181"/>
      <c r="FG161" s="181"/>
      <c r="FH161" s="181"/>
      <c r="FI161" s="181"/>
      <c r="FJ161" s="181"/>
      <c r="FK161" s="181"/>
      <c r="FL161" s="181"/>
      <c r="FM161" s="181"/>
      <c r="FN161" s="181"/>
      <c r="FO161" s="181"/>
      <c r="FP161" s="181"/>
      <c r="FQ161" s="181"/>
      <c r="FR161" s="181"/>
      <c r="FS161" s="181"/>
      <c r="FT161" s="181"/>
      <c r="FU161" s="181"/>
      <c r="FV161" s="181"/>
      <c r="FW161" s="181"/>
      <c r="FX161" s="181"/>
      <c r="FY161" s="181"/>
      <c r="FZ161" s="181"/>
      <c r="GA161" s="181"/>
      <c r="GB161" s="181"/>
      <c r="GC161" s="181"/>
      <c r="GD161" s="181"/>
      <c r="GE161" s="181"/>
      <c r="GF161" s="181"/>
      <c r="GG161" s="181"/>
      <c r="GH161" s="181"/>
      <c r="GI161" s="181"/>
      <c r="GJ161" s="181"/>
      <c r="GK161" s="181"/>
      <c r="GL161" s="181"/>
      <c r="GM161" s="181"/>
      <c r="GN161" s="181"/>
      <c r="GO161" s="181"/>
      <c r="GP161" s="181"/>
      <c r="GQ161" s="181"/>
      <c r="GR161" s="181"/>
      <c r="GS161" s="181"/>
      <c r="GT161" s="181"/>
      <c r="GU161" s="181"/>
      <c r="GV161" s="181"/>
      <c r="GW161" s="181"/>
      <c r="GX161" s="181"/>
      <c r="GY161" s="181"/>
      <c r="GZ161" s="181"/>
      <c r="HA161" s="181"/>
      <c r="HB161" s="181"/>
      <c r="HC161" s="181"/>
      <c r="HD161" s="181"/>
      <c r="HE161" s="181"/>
      <c r="HF161" s="181"/>
      <c r="HG161" s="181"/>
      <c r="HH161" s="181"/>
      <c r="HI161" s="181"/>
      <c r="HJ161" s="181"/>
      <c r="HK161" s="181"/>
      <c r="HL161" s="181"/>
      <c r="HM161" s="181"/>
      <c r="HN161" s="181"/>
      <c r="HO161" s="181"/>
      <c r="HP161" s="181"/>
      <c r="HQ161" s="181"/>
      <c r="HR161" s="181"/>
      <c r="HS161" s="181"/>
      <c r="HT161" s="181"/>
      <c r="HU161" s="181"/>
      <c r="HV161" s="181"/>
      <c r="HW161" s="181"/>
      <c r="HX161" s="181"/>
      <c r="HY161" s="181"/>
      <c r="HZ161" s="181"/>
      <c r="IA161" s="181"/>
      <c r="IB161" s="181"/>
      <c r="IC161" s="181"/>
      <c r="ID161" s="181"/>
      <c r="IE161" s="181"/>
      <c r="IF161" s="181"/>
      <c r="IG161" s="181"/>
      <c r="IH161" s="181"/>
    </row>
    <row r="162" spans="1:242" s="182" customFormat="1" ht="16.5" customHeight="1">
      <c r="A162" s="209"/>
      <c r="B162" s="209"/>
      <c r="C162" s="209"/>
      <c r="D162" s="209"/>
      <c r="E162" s="14"/>
      <c r="F162" s="14"/>
      <c r="G162" s="14"/>
      <c r="H162" s="14"/>
      <c r="I162" s="14"/>
      <c r="J162" s="14"/>
      <c r="K162" s="181"/>
      <c r="L162" s="181"/>
      <c r="M162" s="181"/>
      <c r="N162" s="181"/>
      <c r="O162" s="181"/>
      <c r="P162" s="181"/>
      <c r="Q162" s="181"/>
      <c r="R162" s="181"/>
      <c r="S162" s="181"/>
      <c r="T162" s="181"/>
      <c r="U162" s="181"/>
      <c r="V162" s="181"/>
      <c r="W162" s="181"/>
      <c r="X162" s="181"/>
      <c r="Y162" s="181"/>
      <c r="Z162" s="181"/>
      <c r="AA162" s="181"/>
      <c r="AB162" s="181"/>
      <c r="AC162" s="181"/>
      <c r="AD162" s="181"/>
      <c r="AE162" s="181"/>
      <c r="AF162" s="181"/>
      <c r="AG162" s="181"/>
      <c r="AH162" s="181"/>
      <c r="AI162" s="181"/>
      <c r="AJ162" s="181"/>
      <c r="AK162" s="181"/>
      <c r="AL162" s="181"/>
      <c r="AM162" s="181"/>
      <c r="AN162" s="181"/>
      <c r="AO162" s="181"/>
      <c r="AP162" s="181"/>
      <c r="AQ162" s="181"/>
      <c r="AR162" s="181"/>
      <c r="AS162" s="181"/>
      <c r="AT162" s="181"/>
      <c r="AU162" s="181"/>
      <c r="AV162" s="181"/>
      <c r="AW162" s="181"/>
      <c r="AX162" s="181"/>
      <c r="AY162" s="181"/>
      <c r="AZ162" s="181"/>
      <c r="BA162" s="181"/>
      <c r="BB162" s="181"/>
      <c r="BC162" s="181"/>
      <c r="BD162" s="181"/>
      <c r="BE162" s="181"/>
      <c r="BF162" s="181"/>
      <c r="BG162" s="181"/>
      <c r="BH162" s="181"/>
      <c r="BI162" s="181"/>
      <c r="BJ162" s="181"/>
      <c r="BK162" s="181"/>
      <c r="BL162" s="181"/>
      <c r="BM162" s="181"/>
      <c r="BN162" s="181"/>
      <c r="BO162" s="181"/>
      <c r="BP162" s="181"/>
      <c r="BQ162" s="181"/>
      <c r="BR162" s="181"/>
      <c r="BS162" s="181"/>
      <c r="BT162" s="181"/>
      <c r="BU162" s="181"/>
      <c r="BV162" s="181"/>
      <c r="BW162" s="181"/>
      <c r="BX162" s="181"/>
      <c r="BY162" s="181"/>
      <c r="BZ162" s="181"/>
      <c r="CA162" s="181"/>
      <c r="CB162" s="181"/>
      <c r="CC162" s="181"/>
      <c r="CD162" s="181"/>
      <c r="CE162" s="181"/>
      <c r="CF162" s="181"/>
      <c r="CG162" s="181"/>
      <c r="CH162" s="181"/>
      <c r="CI162" s="181"/>
      <c r="CJ162" s="181"/>
      <c r="CK162" s="181"/>
      <c r="CL162" s="181"/>
      <c r="CM162" s="181"/>
      <c r="CN162" s="181"/>
      <c r="CO162" s="181"/>
      <c r="CP162" s="181"/>
      <c r="CQ162" s="181"/>
      <c r="CR162" s="181"/>
      <c r="CS162" s="181"/>
      <c r="CT162" s="181"/>
      <c r="CU162" s="181"/>
      <c r="CV162" s="181"/>
      <c r="CW162" s="181"/>
      <c r="CX162" s="181"/>
      <c r="CY162" s="181"/>
      <c r="CZ162" s="181"/>
      <c r="DA162" s="181"/>
      <c r="DB162" s="181"/>
      <c r="DC162" s="181"/>
      <c r="DD162" s="181"/>
      <c r="DE162" s="181"/>
      <c r="DF162" s="181"/>
      <c r="DG162" s="181"/>
      <c r="DH162" s="181"/>
      <c r="DI162" s="181"/>
      <c r="DJ162" s="181"/>
      <c r="DK162" s="181"/>
      <c r="DL162" s="181"/>
      <c r="DM162" s="181"/>
      <c r="DN162" s="181"/>
      <c r="DO162" s="181"/>
      <c r="DP162" s="181"/>
      <c r="DQ162" s="181"/>
      <c r="DR162" s="181"/>
      <c r="DS162" s="181"/>
      <c r="DT162" s="181"/>
      <c r="DU162" s="181"/>
      <c r="DV162" s="181"/>
      <c r="DW162" s="181"/>
      <c r="DX162" s="181"/>
      <c r="DY162" s="181"/>
      <c r="DZ162" s="181"/>
      <c r="EA162" s="181"/>
      <c r="EB162" s="181"/>
      <c r="EC162" s="181"/>
      <c r="ED162" s="181"/>
      <c r="EE162" s="181"/>
      <c r="EF162" s="181"/>
      <c r="EG162" s="181"/>
      <c r="EH162" s="181"/>
      <c r="EI162" s="181"/>
      <c r="EJ162" s="181"/>
      <c r="EK162" s="181"/>
      <c r="EL162" s="181"/>
      <c r="EM162" s="181"/>
      <c r="EN162" s="181"/>
      <c r="EO162" s="181"/>
      <c r="EP162" s="181"/>
      <c r="EQ162" s="181"/>
      <c r="ER162" s="181"/>
      <c r="ES162" s="181"/>
      <c r="ET162" s="181"/>
      <c r="EU162" s="181"/>
      <c r="EV162" s="181"/>
      <c r="EW162" s="181"/>
      <c r="EX162" s="181"/>
      <c r="EY162" s="181"/>
      <c r="EZ162" s="181"/>
      <c r="FA162" s="181"/>
      <c r="FB162" s="181"/>
      <c r="FC162" s="181"/>
      <c r="FD162" s="181"/>
      <c r="FE162" s="181"/>
      <c r="FF162" s="181"/>
      <c r="FG162" s="181"/>
      <c r="FH162" s="181"/>
      <c r="FI162" s="181"/>
      <c r="FJ162" s="181"/>
      <c r="FK162" s="181"/>
      <c r="FL162" s="181"/>
      <c r="FM162" s="181"/>
      <c r="FN162" s="181"/>
      <c r="FO162" s="181"/>
      <c r="FP162" s="181"/>
      <c r="FQ162" s="181"/>
      <c r="FR162" s="181"/>
      <c r="FS162" s="181"/>
      <c r="FT162" s="181"/>
      <c r="FU162" s="181"/>
      <c r="FV162" s="181"/>
      <c r="FW162" s="181"/>
      <c r="FX162" s="181"/>
      <c r="FY162" s="181"/>
      <c r="FZ162" s="181"/>
      <c r="GA162" s="181"/>
      <c r="GB162" s="181"/>
      <c r="GC162" s="181"/>
      <c r="GD162" s="181"/>
      <c r="GE162" s="181"/>
      <c r="GF162" s="181"/>
      <c r="GG162" s="181"/>
      <c r="GH162" s="181"/>
      <c r="GI162" s="181"/>
      <c r="GJ162" s="181"/>
      <c r="GK162" s="181"/>
      <c r="GL162" s="181"/>
      <c r="GM162" s="181"/>
      <c r="GN162" s="181"/>
      <c r="GO162" s="181"/>
      <c r="GP162" s="181"/>
      <c r="GQ162" s="181"/>
      <c r="GR162" s="181"/>
      <c r="GS162" s="181"/>
      <c r="GT162" s="181"/>
      <c r="GU162" s="181"/>
      <c r="GV162" s="181"/>
      <c r="GW162" s="181"/>
      <c r="GX162" s="181"/>
      <c r="GY162" s="181"/>
      <c r="GZ162" s="181"/>
      <c r="HA162" s="181"/>
      <c r="HB162" s="181"/>
      <c r="HC162" s="181"/>
      <c r="HD162" s="181"/>
      <c r="HE162" s="181"/>
      <c r="HF162" s="181"/>
      <c r="HG162" s="181"/>
      <c r="HH162" s="181"/>
      <c r="HI162" s="181"/>
      <c r="HJ162" s="181"/>
      <c r="HK162" s="181"/>
      <c r="HL162" s="181"/>
      <c r="HM162" s="181"/>
      <c r="HN162" s="181"/>
      <c r="HO162" s="181"/>
      <c r="HP162" s="181"/>
      <c r="HQ162" s="181"/>
      <c r="HR162" s="181"/>
      <c r="HS162" s="181"/>
      <c r="HT162" s="181"/>
      <c r="HU162" s="181"/>
      <c r="HV162" s="181"/>
      <c r="HW162" s="181"/>
      <c r="HX162" s="181"/>
      <c r="HY162" s="181"/>
      <c r="HZ162" s="181"/>
      <c r="IA162" s="181"/>
      <c r="IB162" s="181"/>
      <c r="IC162" s="181"/>
      <c r="ID162" s="181"/>
      <c r="IE162" s="181"/>
      <c r="IF162" s="181"/>
      <c r="IG162" s="181"/>
      <c r="IH162" s="181"/>
    </row>
    <row r="163" spans="1:242" s="182" customFormat="1" ht="105" customHeight="1">
      <c r="A163" s="869" t="s">
        <v>1789</v>
      </c>
      <c r="B163" s="869"/>
      <c r="C163" s="869"/>
      <c r="D163" s="869"/>
      <c r="E163" s="869"/>
      <c r="F163" s="869"/>
      <c r="G163" s="869"/>
      <c r="H163" s="869"/>
      <c r="I163" s="869"/>
      <c r="J163" s="869"/>
      <c r="K163" s="181"/>
      <c r="L163" s="181"/>
      <c r="M163" s="181"/>
      <c r="N163" s="181"/>
      <c r="O163" s="181"/>
      <c r="P163" s="181"/>
      <c r="Q163" s="181"/>
      <c r="R163" s="181"/>
      <c r="S163" s="181"/>
      <c r="T163" s="181"/>
      <c r="U163" s="181"/>
      <c r="V163" s="181"/>
      <c r="W163" s="181"/>
      <c r="X163" s="181"/>
      <c r="Y163" s="181"/>
      <c r="Z163" s="181"/>
      <c r="AA163" s="181"/>
      <c r="AB163" s="181"/>
      <c r="AC163" s="181"/>
      <c r="AD163" s="181"/>
      <c r="AE163" s="181"/>
      <c r="AF163" s="181"/>
      <c r="AG163" s="181"/>
      <c r="AH163" s="181"/>
      <c r="AI163" s="181"/>
      <c r="AJ163" s="181"/>
      <c r="AK163" s="181"/>
      <c r="AL163" s="181"/>
      <c r="AM163" s="181"/>
      <c r="AN163" s="181"/>
      <c r="AO163" s="181"/>
      <c r="AP163" s="181"/>
      <c r="AQ163" s="181"/>
      <c r="AR163" s="181"/>
      <c r="AS163" s="181"/>
      <c r="AT163" s="181"/>
      <c r="AU163" s="181"/>
      <c r="AV163" s="181"/>
      <c r="AW163" s="181"/>
      <c r="AX163" s="181"/>
      <c r="AY163" s="181"/>
      <c r="AZ163" s="181"/>
      <c r="BA163" s="181"/>
      <c r="BB163" s="181"/>
      <c r="BC163" s="181"/>
      <c r="BD163" s="181"/>
      <c r="BE163" s="181"/>
      <c r="BF163" s="181"/>
      <c r="BG163" s="181"/>
      <c r="BH163" s="181"/>
      <c r="BI163" s="181"/>
      <c r="BJ163" s="181"/>
      <c r="BK163" s="181"/>
      <c r="BL163" s="181"/>
      <c r="BM163" s="181"/>
      <c r="BN163" s="181"/>
      <c r="BO163" s="181"/>
      <c r="BP163" s="181"/>
      <c r="BQ163" s="181"/>
      <c r="BR163" s="181"/>
      <c r="BS163" s="181"/>
      <c r="BT163" s="181"/>
      <c r="BU163" s="181"/>
      <c r="BV163" s="181"/>
      <c r="BW163" s="181"/>
      <c r="BX163" s="181"/>
      <c r="BY163" s="181"/>
      <c r="BZ163" s="181"/>
      <c r="CA163" s="181"/>
      <c r="CB163" s="181"/>
      <c r="CC163" s="181"/>
      <c r="CD163" s="181"/>
      <c r="CE163" s="181"/>
      <c r="CF163" s="181"/>
      <c r="CG163" s="181"/>
      <c r="CH163" s="181"/>
      <c r="CI163" s="181"/>
      <c r="CJ163" s="181"/>
      <c r="CK163" s="181"/>
      <c r="CL163" s="181"/>
      <c r="CM163" s="181"/>
      <c r="CN163" s="181"/>
      <c r="CO163" s="181"/>
      <c r="CP163" s="181"/>
      <c r="CQ163" s="181"/>
      <c r="CR163" s="181"/>
      <c r="CS163" s="181"/>
      <c r="CT163" s="181"/>
      <c r="CU163" s="181"/>
      <c r="CV163" s="181"/>
      <c r="CW163" s="181"/>
      <c r="CX163" s="181"/>
      <c r="CY163" s="181"/>
      <c r="CZ163" s="181"/>
      <c r="DA163" s="181"/>
      <c r="DB163" s="181"/>
      <c r="DC163" s="181"/>
      <c r="DD163" s="181"/>
      <c r="DE163" s="181"/>
      <c r="DF163" s="181"/>
      <c r="DG163" s="181"/>
      <c r="DH163" s="181"/>
      <c r="DI163" s="181"/>
      <c r="DJ163" s="181"/>
      <c r="DK163" s="181"/>
      <c r="DL163" s="181"/>
      <c r="DM163" s="181"/>
      <c r="DN163" s="181"/>
      <c r="DO163" s="181"/>
      <c r="DP163" s="181"/>
      <c r="DQ163" s="181"/>
      <c r="DR163" s="181"/>
      <c r="DS163" s="181"/>
      <c r="DT163" s="181"/>
      <c r="DU163" s="181"/>
      <c r="DV163" s="181"/>
      <c r="DW163" s="181"/>
      <c r="DX163" s="181"/>
      <c r="DY163" s="181"/>
      <c r="DZ163" s="181"/>
      <c r="EA163" s="181"/>
      <c r="EB163" s="181"/>
      <c r="EC163" s="181"/>
      <c r="ED163" s="181"/>
      <c r="EE163" s="181"/>
      <c r="EF163" s="181"/>
      <c r="EG163" s="181"/>
      <c r="EH163" s="181"/>
      <c r="EI163" s="181"/>
      <c r="EJ163" s="181"/>
      <c r="EK163" s="181"/>
      <c r="EL163" s="181"/>
      <c r="EM163" s="181"/>
      <c r="EN163" s="181"/>
      <c r="EO163" s="181"/>
      <c r="EP163" s="181"/>
      <c r="EQ163" s="181"/>
      <c r="ER163" s="181"/>
      <c r="ES163" s="181"/>
      <c r="ET163" s="181"/>
      <c r="EU163" s="181"/>
      <c r="EV163" s="181"/>
      <c r="EW163" s="181"/>
      <c r="EX163" s="181"/>
      <c r="EY163" s="181"/>
      <c r="EZ163" s="181"/>
      <c r="FA163" s="181"/>
      <c r="FB163" s="181"/>
      <c r="FC163" s="181"/>
      <c r="FD163" s="181"/>
      <c r="FE163" s="181"/>
      <c r="FF163" s="181"/>
      <c r="FG163" s="181"/>
      <c r="FH163" s="181"/>
      <c r="FI163" s="181"/>
      <c r="FJ163" s="181"/>
      <c r="FK163" s="181"/>
      <c r="FL163" s="181"/>
      <c r="FM163" s="181"/>
      <c r="FN163" s="181"/>
      <c r="FO163" s="181"/>
      <c r="FP163" s="181"/>
      <c r="FQ163" s="181"/>
      <c r="FR163" s="181"/>
      <c r="FS163" s="181"/>
      <c r="FT163" s="181"/>
      <c r="FU163" s="181"/>
      <c r="FV163" s="181"/>
      <c r="FW163" s="181"/>
      <c r="FX163" s="181"/>
      <c r="FY163" s="181"/>
      <c r="FZ163" s="181"/>
      <c r="GA163" s="181"/>
      <c r="GB163" s="181"/>
      <c r="GC163" s="181"/>
      <c r="GD163" s="181"/>
      <c r="GE163" s="181"/>
      <c r="GF163" s="181"/>
      <c r="GG163" s="181"/>
      <c r="GH163" s="181"/>
      <c r="GI163" s="181"/>
      <c r="GJ163" s="181"/>
      <c r="GK163" s="181"/>
      <c r="GL163" s="181"/>
      <c r="GM163" s="181"/>
      <c r="GN163" s="181"/>
      <c r="GO163" s="181"/>
      <c r="GP163" s="181"/>
      <c r="GQ163" s="181"/>
      <c r="GR163" s="181"/>
      <c r="GS163" s="181"/>
      <c r="GT163" s="181"/>
      <c r="GU163" s="181"/>
      <c r="GV163" s="181"/>
      <c r="GW163" s="181"/>
      <c r="GX163" s="181"/>
      <c r="GY163" s="181"/>
      <c r="GZ163" s="181"/>
      <c r="HA163" s="181"/>
      <c r="HB163" s="181"/>
      <c r="HC163" s="181"/>
      <c r="HD163" s="181"/>
      <c r="HE163" s="181"/>
      <c r="HF163" s="181"/>
      <c r="HG163" s="181"/>
      <c r="HH163" s="181"/>
      <c r="HI163" s="181"/>
      <c r="HJ163" s="181"/>
      <c r="HK163" s="181"/>
      <c r="HL163" s="181"/>
      <c r="HM163" s="181"/>
      <c r="HN163" s="181"/>
      <c r="HO163" s="181"/>
      <c r="HP163" s="181"/>
      <c r="HQ163" s="181"/>
      <c r="HR163" s="181"/>
      <c r="HS163" s="181"/>
      <c r="HT163" s="181"/>
      <c r="HU163" s="181"/>
      <c r="HV163" s="181"/>
      <c r="HW163" s="181"/>
      <c r="HX163" s="181"/>
      <c r="HY163" s="181"/>
      <c r="HZ163" s="181"/>
      <c r="IA163" s="181"/>
      <c r="IB163" s="181"/>
      <c r="IC163" s="181"/>
      <c r="ID163" s="181"/>
      <c r="IE163" s="181"/>
      <c r="IF163" s="181"/>
      <c r="IG163" s="181"/>
      <c r="IH163" s="181"/>
    </row>
    <row r="164" spans="1:242" s="182" customFormat="1" ht="16.5" customHeight="1">
      <c r="A164" s="209"/>
      <c r="B164" s="209"/>
      <c r="C164" s="209"/>
      <c r="D164" s="209"/>
      <c r="E164" s="14"/>
      <c r="F164" s="14"/>
      <c r="G164" s="14"/>
      <c r="H164" s="14"/>
      <c r="I164" s="14"/>
      <c r="J164" s="14"/>
      <c r="K164" s="181"/>
      <c r="L164" s="181"/>
      <c r="M164" s="181"/>
      <c r="N164" s="181"/>
      <c r="O164" s="181"/>
      <c r="P164" s="181"/>
      <c r="Q164" s="181"/>
      <c r="R164" s="181"/>
      <c r="S164" s="181"/>
      <c r="T164" s="181"/>
      <c r="U164" s="181"/>
      <c r="V164" s="181"/>
      <c r="W164" s="181"/>
      <c r="X164" s="181"/>
      <c r="Y164" s="181"/>
      <c r="Z164" s="181"/>
      <c r="AA164" s="181"/>
      <c r="AB164" s="181"/>
      <c r="AC164" s="181"/>
      <c r="AD164" s="181"/>
      <c r="AE164" s="181"/>
      <c r="AF164" s="181"/>
      <c r="AG164" s="181"/>
      <c r="AH164" s="181"/>
      <c r="AI164" s="181"/>
      <c r="AJ164" s="181"/>
      <c r="AK164" s="181"/>
      <c r="AL164" s="181"/>
      <c r="AM164" s="181"/>
      <c r="AN164" s="181"/>
      <c r="AO164" s="181"/>
      <c r="AP164" s="181"/>
      <c r="AQ164" s="181"/>
      <c r="AR164" s="181"/>
      <c r="AS164" s="181"/>
      <c r="AT164" s="181"/>
      <c r="AU164" s="181"/>
      <c r="AV164" s="181"/>
      <c r="AW164" s="181"/>
      <c r="AX164" s="181"/>
      <c r="AY164" s="181"/>
      <c r="AZ164" s="181"/>
      <c r="BA164" s="181"/>
      <c r="BB164" s="181"/>
      <c r="BC164" s="181"/>
      <c r="BD164" s="181"/>
      <c r="BE164" s="181"/>
      <c r="BF164" s="181"/>
      <c r="BG164" s="181"/>
      <c r="BH164" s="181"/>
      <c r="BI164" s="181"/>
      <c r="BJ164" s="181"/>
      <c r="BK164" s="181"/>
      <c r="BL164" s="181"/>
      <c r="BM164" s="181"/>
      <c r="BN164" s="181"/>
      <c r="BO164" s="181"/>
      <c r="BP164" s="181"/>
      <c r="BQ164" s="181"/>
      <c r="BR164" s="181"/>
      <c r="BS164" s="181"/>
      <c r="BT164" s="181"/>
      <c r="BU164" s="181"/>
      <c r="BV164" s="181"/>
      <c r="BW164" s="181"/>
      <c r="BX164" s="181"/>
      <c r="BY164" s="181"/>
      <c r="BZ164" s="181"/>
      <c r="CA164" s="181"/>
      <c r="CB164" s="181"/>
      <c r="CC164" s="181"/>
      <c r="CD164" s="181"/>
      <c r="CE164" s="181"/>
      <c r="CF164" s="181"/>
      <c r="CG164" s="181"/>
      <c r="CH164" s="181"/>
      <c r="CI164" s="181"/>
      <c r="CJ164" s="181"/>
      <c r="CK164" s="181"/>
      <c r="CL164" s="181"/>
      <c r="CM164" s="181"/>
      <c r="CN164" s="181"/>
      <c r="CO164" s="181"/>
      <c r="CP164" s="181"/>
      <c r="CQ164" s="181"/>
      <c r="CR164" s="181"/>
      <c r="CS164" s="181"/>
      <c r="CT164" s="181"/>
      <c r="CU164" s="181"/>
      <c r="CV164" s="181"/>
      <c r="CW164" s="181"/>
      <c r="CX164" s="181"/>
      <c r="CY164" s="181"/>
      <c r="CZ164" s="181"/>
      <c r="DA164" s="181"/>
      <c r="DB164" s="181"/>
      <c r="DC164" s="181"/>
      <c r="DD164" s="181"/>
      <c r="DE164" s="181"/>
      <c r="DF164" s="181"/>
      <c r="DG164" s="181"/>
      <c r="DH164" s="181"/>
      <c r="DI164" s="181"/>
      <c r="DJ164" s="181"/>
      <c r="DK164" s="181"/>
      <c r="DL164" s="181"/>
      <c r="DM164" s="181"/>
      <c r="DN164" s="181"/>
      <c r="DO164" s="181"/>
      <c r="DP164" s="181"/>
      <c r="DQ164" s="181"/>
      <c r="DR164" s="181"/>
      <c r="DS164" s="181"/>
      <c r="DT164" s="181"/>
      <c r="DU164" s="181"/>
      <c r="DV164" s="181"/>
      <c r="DW164" s="181"/>
      <c r="DX164" s="181"/>
      <c r="DY164" s="181"/>
      <c r="DZ164" s="181"/>
      <c r="EA164" s="181"/>
      <c r="EB164" s="181"/>
      <c r="EC164" s="181"/>
      <c r="ED164" s="181"/>
      <c r="EE164" s="181"/>
      <c r="EF164" s="181"/>
      <c r="EG164" s="181"/>
      <c r="EH164" s="181"/>
      <c r="EI164" s="181"/>
      <c r="EJ164" s="181"/>
      <c r="EK164" s="181"/>
      <c r="EL164" s="181"/>
      <c r="EM164" s="181"/>
      <c r="EN164" s="181"/>
      <c r="EO164" s="181"/>
      <c r="EP164" s="181"/>
      <c r="EQ164" s="181"/>
      <c r="ER164" s="181"/>
      <c r="ES164" s="181"/>
      <c r="ET164" s="181"/>
      <c r="EU164" s="181"/>
      <c r="EV164" s="181"/>
      <c r="EW164" s="181"/>
      <c r="EX164" s="181"/>
      <c r="EY164" s="181"/>
      <c r="EZ164" s="181"/>
      <c r="FA164" s="181"/>
      <c r="FB164" s="181"/>
      <c r="FC164" s="181"/>
      <c r="FD164" s="181"/>
      <c r="FE164" s="181"/>
      <c r="FF164" s="181"/>
      <c r="FG164" s="181"/>
      <c r="FH164" s="181"/>
      <c r="FI164" s="181"/>
      <c r="FJ164" s="181"/>
      <c r="FK164" s="181"/>
      <c r="FL164" s="181"/>
      <c r="FM164" s="181"/>
      <c r="FN164" s="181"/>
      <c r="FO164" s="181"/>
      <c r="FP164" s="181"/>
      <c r="FQ164" s="181"/>
      <c r="FR164" s="181"/>
      <c r="FS164" s="181"/>
      <c r="FT164" s="181"/>
      <c r="FU164" s="181"/>
      <c r="FV164" s="181"/>
      <c r="FW164" s="181"/>
      <c r="FX164" s="181"/>
      <c r="FY164" s="181"/>
      <c r="FZ164" s="181"/>
      <c r="GA164" s="181"/>
      <c r="GB164" s="181"/>
      <c r="GC164" s="181"/>
      <c r="GD164" s="181"/>
      <c r="GE164" s="181"/>
      <c r="GF164" s="181"/>
      <c r="GG164" s="181"/>
      <c r="GH164" s="181"/>
      <c r="GI164" s="181"/>
      <c r="GJ164" s="181"/>
      <c r="GK164" s="181"/>
      <c r="GL164" s="181"/>
      <c r="GM164" s="181"/>
      <c r="GN164" s="181"/>
      <c r="GO164" s="181"/>
      <c r="GP164" s="181"/>
      <c r="GQ164" s="181"/>
      <c r="GR164" s="181"/>
      <c r="GS164" s="181"/>
      <c r="GT164" s="181"/>
      <c r="GU164" s="181"/>
      <c r="GV164" s="181"/>
      <c r="GW164" s="181"/>
      <c r="GX164" s="181"/>
      <c r="GY164" s="181"/>
      <c r="GZ164" s="181"/>
      <c r="HA164" s="181"/>
      <c r="HB164" s="181"/>
      <c r="HC164" s="181"/>
      <c r="HD164" s="181"/>
      <c r="HE164" s="181"/>
      <c r="HF164" s="181"/>
      <c r="HG164" s="181"/>
      <c r="HH164" s="181"/>
      <c r="HI164" s="181"/>
      <c r="HJ164" s="181"/>
      <c r="HK164" s="181"/>
      <c r="HL164" s="181"/>
      <c r="HM164" s="181"/>
      <c r="HN164" s="181"/>
      <c r="HO164" s="181"/>
      <c r="HP164" s="181"/>
      <c r="HQ164" s="181"/>
      <c r="HR164" s="181"/>
      <c r="HS164" s="181"/>
      <c r="HT164" s="181"/>
      <c r="HU164" s="181"/>
      <c r="HV164" s="181"/>
      <c r="HW164" s="181"/>
      <c r="HX164" s="181"/>
      <c r="HY164" s="181"/>
      <c r="HZ164" s="181"/>
      <c r="IA164" s="181"/>
      <c r="IB164" s="181"/>
      <c r="IC164" s="181"/>
      <c r="ID164" s="181"/>
      <c r="IE164" s="181"/>
      <c r="IF164" s="181"/>
      <c r="IG164" s="181"/>
      <c r="IH164" s="181"/>
    </row>
    <row r="165" spans="1:242" s="182" customFormat="1" ht="16.5" customHeight="1">
      <c r="A165" s="135" t="s">
        <v>639</v>
      </c>
      <c r="B165" s="135"/>
      <c r="C165" s="135"/>
      <c r="D165" s="135"/>
      <c r="E165" s="14"/>
      <c r="F165" s="14"/>
      <c r="G165" s="14"/>
      <c r="H165" s="14"/>
      <c r="I165" s="14"/>
      <c r="J165" s="14"/>
      <c r="K165" s="181"/>
      <c r="L165" s="181"/>
      <c r="M165" s="181"/>
      <c r="N165" s="181"/>
      <c r="O165" s="181"/>
      <c r="P165" s="181"/>
      <c r="Q165" s="181"/>
      <c r="R165" s="181"/>
      <c r="S165" s="181"/>
      <c r="T165" s="181"/>
      <c r="U165" s="181"/>
      <c r="V165" s="181"/>
      <c r="W165" s="181"/>
      <c r="X165" s="181"/>
      <c r="Y165" s="181"/>
      <c r="Z165" s="181"/>
      <c r="AA165" s="181"/>
      <c r="AB165" s="181"/>
      <c r="AC165" s="181"/>
      <c r="AD165" s="181"/>
      <c r="AE165" s="181"/>
      <c r="AF165" s="181"/>
      <c r="AG165" s="181"/>
      <c r="AH165" s="181"/>
      <c r="AI165" s="181"/>
      <c r="AJ165" s="181"/>
      <c r="AK165" s="181"/>
      <c r="AL165" s="181"/>
      <c r="AM165" s="181"/>
      <c r="AN165" s="181"/>
      <c r="AO165" s="181"/>
      <c r="AP165" s="181"/>
      <c r="AQ165" s="181"/>
      <c r="AR165" s="181"/>
      <c r="AS165" s="181"/>
      <c r="AT165" s="181"/>
      <c r="AU165" s="181"/>
      <c r="AV165" s="181"/>
      <c r="AW165" s="181"/>
      <c r="AX165" s="181"/>
      <c r="AY165" s="181"/>
      <c r="AZ165" s="181"/>
      <c r="BA165" s="181"/>
      <c r="BB165" s="181"/>
      <c r="BC165" s="181"/>
      <c r="BD165" s="181"/>
      <c r="BE165" s="181"/>
      <c r="BF165" s="181"/>
      <c r="BG165" s="181"/>
      <c r="BH165" s="181"/>
      <c r="BI165" s="181"/>
      <c r="BJ165" s="181"/>
      <c r="BK165" s="181"/>
      <c r="BL165" s="181"/>
      <c r="BM165" s="181"/>
      <c r="BN165" s="181"/>
      <c r="BO165" s="181"/>
      <c r="BP165" s="181"/>
      <c r="BQ165" s="181"/>
      <c r="BR165" s="181"/>
      <c r="BS165" s="181"/>
      <c r="BT165" s="181"/>
      <c r="BU165" s="181"/>
      <c r="BV165" s="181"/>
      <c r="BW165" s="181"/>
      <c r="BX165" s="181"/>
      <c r="BY165" s="181"/>
      <c r="BZ165" s="181"/>
      <c r="CA165" s="181"/>
      <c r="CB165" s="181"/>
      <c r="CC165" s="181"/>
      <c r="CD165" s="181"/>
      <c r="CE165" s="181"/>
      <c r="CF165" s="181"/>
      <c r="CG165" s="181"/>
      <c r="CH165" s="181"/>
      <c r="CI165" s="181"/>
      <c r="CJ165" s="181"/>
      <c r="CK165" s="181"/>
      <c r="CL165" s="181"/>
      <c r="CM165" s="181"/>
      <c r="CN165" s="181"/>
      <c r="CO165" s="181"/>
      <c r="CP165" s="181"/>
      <c r="CQ165" s="181"/>
      <c r="CR165" s="181"/>
      <c r="CS165" s="181"/>
      <c r="CT165" s="181"/>
      <c r="CU165" s="181"/>
      <c r="CV165" s="181"/>
      <c r="CW165" s="181"/>
      <c r="CX165" s="181"/>
      <c r="CY165" s="181"/>
      <c r="CZ165" s="181"/>
      <c r="DA165" s="181"/>
      <c r="DB165" s="181"/>
      <c r="DC165" s="181"/>
      <c r="DD165" s="181"/>
      <c r="DE165" s="181"/>
      <c r="DF165" s="181"/>
      <c r="DG165" s="181"/>
      <c r="DH165" s="181"/>
      <c r="DI165" s="181"/>
      <c r="DJ165" s="181"/>
      <c r="DK165" s="181"/>
      <c r="DL165" s="181"/>
      <c r="DM165" s="181"/>
      <c r="DN165" s="181"/>
      <c r="DO165" s="181"/>
      <c r="DP165" s="181"/>
      <c r="DQ165" s="181"/>
      <c r="DR165" s="181"/>
      <c r="DS165" s="181"/>
      <c r="DT165" s="181"/>
      <c r="DU165" s="181"/>
      <c r="DV165" s="181"/>
      <c r="DW165" s="181"/>
      <c r="DX165" s="181"/>
      <c r="DY165" s="181"/>
      <c r="DZ165" s="181"/>
      <c r="EA165" s="181"/>
      <c r="EB165" s="181"/>
      <c r="EC165" s="181"/>
      <c r="ED165" s="181"/>
      <c r="EE165" s="181"/>
      <c r="EF165" s="181"/>
      <c r="EG165" s="181"/>
      <c r="EH165" s="181"/>
      <c r="EI165" s="181"/>
      <c r="EJ165" s="181"/>
      <c r="EK165" s="181"/>
      <c r="EL165" s="181"/>
      <c r="EM165" s="181"/>
      <c r="EN165" s="181"/>
      <c r="EO165" s="181"/>
      <c r="EP165" s="181"/>
      <c r="EQ165" s="181"/>
      <c r="ER165" s="181"/>
      <c r="ES165" s="181"/>
      <c r="ET165" s="181"/>
      <c r="EU165" s="181"/>
      <c r="EV165" s="181"/>
      <c r="EW165" s="181"/>
      <c r="EX165" s="181"/>
      <c r="EY165" s="181"/>
      <c r="EZ165" s="181"/>
      <c r="FA165" s="181"/>
      <c r="FB165" s="181"/>
      <c r="FC165" s="181"/>
      <c r="FD165" s="181"/>
      <c r="FE165" s="181"/>
      <c r="FF165" s="181"/>
      <c r="FG165" s="181"/>
      <c r="FH165" s="181"/>
      <c r="FI165" s="181"/>
      <c r="FJ165" s="181"/>
      <c r="FK165" s="181"/>
      <c r="FL165" s="181"/>
      <c r="FM165" s="181"/>
      <c r="FN165" s="181"/>
      <c r="FO165" s="181"/>
      <c r="FP165" s="181"/>
      <c r="FQ165" s="181"/>
      <c r="FR165" s="181"/>
      <c r="FS165" s="181"/>
      <c r="FT165" s="181"/>
      <c r="FU165" s="181"/>
      <c r="FV165" s="181"/>
      <c r="FW165" s="181"/>
      <c r="FX165" s="181"/>
      <c r="FY165" s="181"/>
      <c r="FZ165" s="181"/>
      <c r="GA165" s="181"/>
      <c r="GB165" s="181"/>
      <c r="GC165" s="181"/>
      <c r="GD165" s="181"/>
      <c r="GE165" s="181"/>
      <c r="GF165" s="181"/>
      <c r="GG165" s="181"/>
      <c r="GH165" s="181"/>
      <c r="GI165" s="181"/>
      <c r="GJ165" s="181"/>
      <c r="GK165" s="181"/>
      <c r="GL165" s="181"/>
      <c r="GM165" s="181"/>
      <c r="GN165" s="181"/>
      <c r="GO165" s="181"/>
      <c r="GP165" s="181"/>
      <c r="GQ165" s="181"/>
      <c r="GR165" s="181"/>
      <c r="GS165" s="181"/>
      <c r="GT165" s="181"/>
      <c r="GU165" s="181"/>
      <c r="GV165" s="181"/>
      <c r="GW165" s="181"/>
      <c r="GX165" s="181"/>
      <c r="GY165" s="181"/>
      <c r="GZ165" s="181"/>
      <c r="HA165" s="181"/>
      <c r="HB165" s="181"/>
      <c r="HC165" s="181"/>
      <c r="HD165" s="181"/>
      <c r="HE165" s="181"/>
      <c r="HF165" s="181"/>
      <c r="HG165" s="181"/>
      <c r="HH165" s="181"/>
      <c r="HI165" s="181"/>
      <c r="HJ165" s="181"/>
      <c r="HK165" s="181"/>
      <c r="HL165" s="181"/>
      <c r="HM165" s="181"/>
      <c r="HN165" s="181"/>
      <c r="HO165" s="181"/>
      <c r="HP165" s="181"/>
      <c r="HQ165" s="181"/>
      <c r="HR165" s="181"/>
      <c r="HS165" s="181"/>
      <c r="HT165" s="181"/>
      <c r="HU165" s="181"/>
      <c r="HV165" s="181"/>
      <c r="HW165" s="181"/>
      <c r="HX165" s="181"/>
      <c r="HY165" s="181"/>
      <c r="HZ165" s="181"/>
      <c r="IA165" s="181"/>
      <c r="IB165" s="181"/>
      <c r="IC165" s="181"/>
      <c r="ID165" s="181"/>
      <c r="IE165" s="181"/>
      <c r="IF165" s="181"/>
      <c r="IG165" s="181"/>
      <c r="IH165" s="181"/>
    </row>
    <row r="166" spans="1:242" s="182" customFormat="1" ht="16.5" customHeight="1">
      <c r="A166" s="209"/>
      <c r="B166" s="209"/>
      <c r="C166" s="209"/>
      <c r="D166" s="209"/>
      <c r="E166" s="14"/>
      <c r="F166" s="14"/>
      <c r="G166" s="14"/>
      <c r="H166" s="14"/>
      <c r="I166" s="14"/>
      <c r="J166" s="14"/>
      <c r="K166" s="181"/>
      <c r="L166" s="181"/>
      <c r="M166" s="181"/>
      <c r="N166" s="181"/>
      <c r="O166" s="181"/>
      <c r="P166" s="181"/>
      <c r="Q166" s="181"/>
      <c r="R166" s="181"/>
      <c r="S166" s="181"/>
      <c r="T166" s="181"/>
      <c r="U166" s="181"/>
      <c r="V166" s="181"/>
      <c r="W166" s="181"/>
      <c r="X166" s="181"/>
      <c r="Y166" s="181"/>
      <c r="Z166" s="181"/>
      <c r="AA166" s="181"/>
      <c r="AB166" s="181"/>
      <c r="AC166" s="181"/>
      <c r="AD166" s="181"/>
      <c r="AE166" s="181"/>
      <c r="AF166" s="181"/>
      <c r="AG166" s="181"/>
      <c r="AH166" s="181"/>
      <c r="AI166" s="181"/>
      <c r="AJ166" s="181"/>
      <c r="AK166" s="181"/>
      <c r="AL166" s="181"/>
      <c r="AM166" s="181"/>
      <c r="AN166" s="181"/>
      <c r="AO166" s="181"/>
      <c r="AP166" s="181"/>
      <c r="AQ166" s="181"/>
      <c r="AR166" s="181"/>
      <c r="AS166" s="181"/>
      <c r="AT166" s="181"/>
      <c r="AU166" s="181"/>
      <c r="AV166" s="181"/>
      <c r="AW166" s="181"/>
      <c r="AX166" s="181"/>
      <c r="AY166" s="181"/>
      <c r="AZ166" s="181"/>
      <c r="BA166" s="181"/>
      <c r="BB166" s="181"/>
      <c r="BC166" s="181"/>
      <c r="BD166" s="181"/>
      <c r="BE166" s="181"/>
      <c r="BF166" s="181"/>
      <c r="BG166" s="181"/>
      <c r="BH166" s="181"/>
      <c r="BI166" s="181"/>
      <c r="BJ166" s="181"/>
      <c r="BK166" s="181"/>
      <c r="BL166" s="181"/>
      <c r="BM166" s="181"/>
      <c r="BN166" s="181"/>
      <c r="BO166" s="181"/>
      <c r="BP166" s="181"/>
      <c r="BQ166" s="181"/>
      <c r="BR166" s="181"/>
      <c r="BS166" s="181"/>
      <c r="BT166" s="181"/>
      <c r="BU166" s="181"/>
      <c r="BV166" s="181"/>
      <c r="BW166" s="181"/>
      <c r="BX166" s="181"/>
      <c r="BY166" s="181"/>
      <c r="BZ166" s="181"/>
      <c r="CA166" s="181"/>
      <c r="CB166" s="181"/>
      <c r="CC166" s="181"/>
      <c r="CD166" s="181"/>
      <c r="CE166" s="181"/>
      <c r="CF166" s="181"/>
      <c r="CG166" s="181"/>
      <c r="CH166" s="181"/>
      <c r="CI166" s="181"/>
      <c r="CJ166" s="181"/>
      <c r="CK166" s="181"/>
      <c r="CL166" s="181"/>
      <c r="CM166" s="181"/>
      <c r="CN166" s="181"/>
      <c r="CO166" s="181"/>
      <c r="CP166" s="181"/>
      <c r="CQ166" s="181"/>
      <c r="CR166" s="181"/>
      <c r="CS166" s="181"/>
      <c r="CT166" s="181"/>
      <c r="CU166" s="181"/>
      <c r="CV166" s="181"/>
      <c r="CW166" s="181"/>
      <c r="CX166" s="181"/>
      <c r="CY166" s="181"/>
      <c r="CZ166" s="181"/>
      <c r="DA166" s="181"/>
      <c r="DB166" s="181"/>
      <c r="DC166" s="181"/>
      <c r="DD166" s="181"/>
      <c r="DE166" s="181"/>
      <c r="DF166" s="181"/>
      <c r="DG166" s="181"/>
      <c r="DH166" s="181"/>
      <c r="DI166" s="181"/>
      <c r="DJ166" s="181"/>
      <c r="DK166" s="181"/>
      <c r="DL166" s="181"/>
      <c r="DM166" s="181"/>
      <c r="DN166" s="181"/>
      <c r="DO166" s="181"/>
      <c r="DP166" s="181"/>
      <c r="DQ166" s="181"/>
      <c r="DR166" s="181"/>
      <c r="DS166" s="181"/>
      <c r="DT166" s="181"/>
      <c r="DU166" s="181"/>
      <c r="DV166" s="181"/>
      <c r="DW166" s="181"/>
      <c r="DX166" s="181"/>
      <c r="DY166" s="181"/>
      <c r="DZ166" s="181"/>
      <c r="EA166" s="181"/>
      <c r="EB166" s="181"/>
      <c r="EC166" s="181"/>
      <c r="ED166" s="181"/>
      <c r="EE166" s="181"/>
      <c r="EF166" s="181"/>
      <c r="EG166" s="181"/>
      <c r="EH166" s="181"/>
      <c r="EI166" s="181"/>
      <c r="EJ166" s="181"/>
      <c r="EK166" s="181"/>
      <c r="EL166" s="181"/>
      <c r="EM166" s="181"/>
      <c r="EN166" s="181"/>
      <c r="EO166" s="181"/>
      <c r="EP166" s="181"/>
      <c r="EQ166" s="181"/>
      <c r="ER166" s="181"/>
      <c r="ES166" s="181"/>
      <c r="ET166" s="181"/>
      <c r="EU166" s="181"/>
      <c r="EV166" s="181"/>
      <c r="EW166" s="181"/>
      <c r="EX166" s="181"/>
      <c r="EY166" s="181"/>
      <c r="EZ166" s="181"/>
      <c r="FA166" s="181"/>
      <c r="FB166" s="181"/>
      <c r="FC166" s="181"/>
      <c r="FD166" s="181"/>
      <c r="FE166" s="181"/>
      <c r="FF166" s="181"/>
      <c r="FG166" s="181"/>
      <c r="FH166" s="181"/>
      <c r="FI166" s="181"/>
      <c r="FJ166" s="181"/>
      <c r="FK166" s="181"/>
      <c r="FL166" s="181"/>
      <c r="FM166" s="181"/>
      <c r="FN166" s="181"/>
      <c r="FO166" s="181"/>
      <c r="FP166" s="181"/>
      <c r="FQ166" s="181"/>
      <c r="FR166" s="181"/>
      <c r="FS166" s="181"/>
      <c r="FT166" s="181"/>
      <c r="FU166" s="181"/>
      <c r="FV166" s="181"/>
      <c r="FW166" s="181"/>
      <c r="FX166" s="181"/>
      <c r="FY166" s="181"/>
      <c r="FZ166" s="181"/>
      <c r="GA166" s="181"/>
      <c r="GB166" s="181"/>
      <c r="GC166" s="181"/>
      <c r="GD166" s="181"/>
      <c r="GE166" s="181"/>
      <c r="GF166" s="181"/>
      <c r="GG166" s="181"/>
      <c r="GH166" s="181"/>
      <c r="GI166" s="181"/>
      <c r="GJ166" s="181"/>
      <c r="GK166" s="181"/>
      <c r="GL166" s="181"/>
      <c r="GM166" s="181"/>
      <c r="GN166" s="181"/>
      <c r="GO166" s="181"/>
      <c r="GP166" s="181"/>
      <c r="GQ166" s="181"/>
      <c r="GR166" s="181"/>
      <c r="GS166" s="181"/>
      <c r="GT166" s="181"/>
      <c r="GU166" s="181"/>
      <c r="GV166" s="181"/>
      <c r="GW166" s="181"/>
      <c r="GX166" s="181"/>
      <c r="GY166" s="181"/>
      <c r="GZ166" s="181"/>
      <c r="HA166" s="181"/>
      <c r="HB166" s="181"/>
      <c r="HC166" s="181"/>
      <c r="HD166" s="181"/>
      <c r="HE166" s="181"/>
      <c r="HF166" s="181"/>
      <c r="HG166" s="181"/>
      <c r="HH166" s="181"/>
      <c r="HI166" s="181"/>
      <c r="HJ166" s="181"/>
      <c r="HK166" s="181"/>
      <c r="HL166" s="181"/>
      <c r="HM166" s="181"/>
      <c r="HN166" s="181"/>
      <c r="HO166" s="181"/>
      <c r="HP166" s="181"/>
      <c r="HQ166" s="181"/>
      <c r="HR166" s="181"/>
      <c r="HS166" s="181"/>
      <c r="HT166" s="181"/>
      <c r="HU166" s="181"/>
      <c r="HV166" s="181"/>
      <c r="HW166" s="181"/>
      <c r="HX166" s="181"/>
      <c r="HY166" s="181"/>
      <c r="HZ166" s="181"/>
      <c r="IA166" s="181"/>
      <c r="IB166" s="181"/>
      <c r="IC166" s="181"/>
      <c r="ID166" s="181"/>
      <c r="IE166" s="181"/>
      <c r="IF166" s="181"/>
      <c r="IG166" s="181"/>
      <c r="IH166" s="181"/>
    </row>
    <row r="167" spans="1:242" s="182" customFormat="1" ht="16.5" customHeight="1">
      <c r="A167" s="869" t="s">
        <v>1807</v>
      </c>
      <c r="B167" s="869"/>
      <c r="C167" s="869"/>
      <c r="D167" s="869"/>
      <c r="E167" s="869"/>
      <c r="F167" s="869"/>
      <c r="G167" s="869"/>
      <c r="H167" s="869"/>
      <c r="I167" s="869"/>
      <c r="J167" s="869"/>
      <c r="K167" s="181"/>
      <c r="L167" s="181"/>
      <c r="M167" s="181"/>
      <c r="N167" s="181"/>
      <c r="O167" s="181"/>
      <c r="P167" s="181"/>
      <c r="Q167" s="181"/>
      <c r="R167" s="181"/>
      <c r="S167" s="181"/>
      <c r="T167" s="181"/>
      <c r="U167" s="181"/>
      <c r="V167" s="181"/>
      <c r="W167" s="181"/>
      <c r="X167" s="181"/>
      <c r="Y167" s="181"/>
      <c r="Z167" s="181"/>
      <c r="AA167" s="181"/>
      <c r="AB167" s="181"/>
      <c r="AC167" s="181"/>
      <c r="AD167" s="181"/>
      <c r="AE167" s="181"/>
      <c r="AF167" s="181"/>
      <c r="AG167" s="181"/>
      <c r="AH167" s="181"/>
      <c r="AI167" s="181"/>
      <c r="AJ167" s="181"/>
      <c r="AK167" s="181"/>
      <c r="AL167" s="181"/>
      <c r="AM167" s="181"/>
      <c r="AN167" s="181"/>
      <c r="AO167" s="181"/>
      <c r="AP167" s="181"/>
      <c r="AQ167" s="181"/>
      <c r="AR167" s="181"/>
      <c r="AS167" s="181"/>
      <c r="AT167" s="181"/>
      <c r="AU167" s="181"/>
      <c r="AV167" s="181"/>
      <c r="AW167" s="181"/>
      <c r="AX167" s="181"/>
      <c r="AY167" s="181"/>
      <c r="AZ167" s="181"/>
      <c r="BA167" s="181"/>
      <c r="BB167" s="181"/>
      <c r="BC167" s="181"/>
      <c r="BD167" s="181"/>
      <c r="BE167" s="181"/>
      <c r="BF167" s="181"/>
      <c r="BG167" s="181"/>
      <c r="BH167" s="181"/>
      <c r="BI167" s="181"/>
      <c r="BJ167" s="181"/>
      <c r="BK167" s="181"/>
      <c r="BL167" s="181"/>
      <c r="BM167" s="181"/>
      <c r="BN167" s="181"/>
      <c r="BO167" s="181"/>
      <c r="BP167" s="181"/>
      <c r="BQ167" s="181"/>
      <c r="BR167" s="181"/>
      <c r="BS167" s="181"/>
      <c r="BT167" s="181"/>
      <c r="BU167" s="181"/>
      <c r="BV167" s="181"/>
      <c r="BW167" s="181"/>
      <c r="BX167" s="181"/>
      <c r="BY167" s="181"/>
      <c r="BZ167" s="181"/>
      <c r="CA167" s="181"/>
      <c r="CB167" s="181"/>
      <c r="CC167" s="181"/>
      <c r="CD167" s="181"/>
      <c r="CE167" s="181"/>
      <c r="CF167" s="181"/>
      <c r="CG167" s="181"/>
      <c r="CH167" s="181"/>
      <c r="CI167" s="181"/>
      <c r="CJ167" s="181"/>
      <c r="CK167" s="181"/>
      <c r="CL167" s="181"/>
      <c r="CM167" s="181"/>
      <c r="CN167" s="181"/>
      <c r="CO167" s="181"/>
      <c r="CP167" s="181"/>
      <c r="CQ167" s="181"/>
      <c r="CR167" s="181"/>
      <c r="CS167" s="181"/>
      <c r="CT167" s="181"/>
      <c r="CU167" s="181"/>
      <c r="CV167" s="181"/>
      <c r="CW167" s="181"/>
      <c r="CX167" s="181"/>
      <c r="CY167" s="181"/>
      <c r="CZ167" s="181"/>
      <c r="DA167" s="181"/>
      <c r="DB167" s="181"/>
      <c r="DC167" s="181"/>
      <c r="DD167" s="181"/>
      <c r="DE167" s="181"/>
      <c r="DF167" s="181"/>
      <c r="DG167" s="181"/>
      <c r="DH167" s="181"/>
      <c r="DI167" s="181"/>
      <c r="DJ167" s="181"/>
      <c r="DK167" s="181"/>
      <c r="DL167" s="181"/>
      <c r="DM167" s="181"/>
      <c r="DN167" s="181"/>
      <c r="DO167" s="181"/>
      <c r="DP167" s="181"/>
      <c r="DQ167" s="181"/>
      <c r="DR167" s="181"/>
      <c r="DS167" s="181"/>
      <c r="DT167" s="181"/>
      <c r="DU167" s="181"/>
      <c r="DV167" s="181"/>
      <c r="DW167" s="181"/>
      <c r="DX167" s="181"/>
      <c r="DY167" s="181"/>
      <c r="DZ167" s="181"/>
      <c r="EA167" s="181"/>
      <c r="EB167" s="181"/>
      <c r="EC167" s="181"/>
      <c r="ED167" s="181"/>
      <c r="EE167" s="181"/>
      <c r="EF167" s="181"/>
      <c r="EG167" s="181"/>
      <c r="EH167" s="181"/>
      <c r="EI167" s="181"/>
      <c r="EJ167" s="181"/>
      <c r="EK167" s="181"/>
      <c r="EL167" s="181"/>
      <c r="EM167" s="181"/>
      <c r="EN167" s="181"/>
      <c r="EO167" s="181"/>
      <c r="EP167" s="181"/>
      <c r="EQ167" s="181"/>
      <c r="ER167" s="181"/>
      <c r="ES167" s="181"/>
      <c r="ET167" s="181"/>
      <c r="EU167" s="181"/>
      <c r="EV167" s="181"/>
      <c r="EW167" s="181"/>
      <c r="EX167" s="181"/>
      <c r="EY167" s="181"/>
      <c r="EZ167" s="181"/>
      <c r="FA167" s="181"/>
      <c r="FB167" s="181"/>
      <c r="FC167" s="181"/>
      <c r="FD167" s="181"/>
      <c r="FE167" s="181"/>
      <c r="FF167" s="181"/>
      <c r="FG167" s="181"/>
      <c r="FH167" s="181"/>
      <c r="FI167" s="181"/>
      <c r="FJ167" s="181"/>
      <c r="FK167" s="181"/>
      <c r="FL167" s="181"/>
      <c r="FM167" s="181"/>
      <c r="FN167" s="181"/>
      <c r="FO167" s="181"/>
      <c r="FP167" s="181"/>
      <c r="FQ167" s="181"/>
      <c r="FR167" s="181"/>
      <c r="FS167" s="181"/>
      <c r="FT167" s="181"/>
      <c r="FU167" s="181"/>
      <c r="FV167" s="181"/>
      <c r="FW167" s="181"/>
      <c r="FX167" s="181"/>
      <c r="FY167" s="181"/>
      <c r="FZ167" s="181"/>
      <c r="GA167" s="181"/>
      <c r="GB167" s="181"/>
      <c r="GC167" s="181"/>
      <c r="GD167" s="181"/>
      <c r="GE167" s="181"/>
      <c r="GF167" s="181"/>
      <c r="GG167" s="181"/>
      <c r="GH167" s="181"/>
      <c r="GI167" s="181"/>
      <c r="GJ167" s="181"/>
      <c r="GK167" s="181"/>
      <c r="GL167" s="181"/>
      <c r="GM167" s="181"/>
      <c r="GN167" s="181"/>
      <c r="GO167" s="181"/>
      <c r="GP167" s="181"/>
      <c r="GQ167" s="181"/>
      <c r="GR167" s="181"/>
      <c r="GS167" s="181"/>
      <c r="GT167" s="181"/>
      <c r="GU167" s="181"/>
      <c r="GV167" s="181"/>
      <c r="GW167" s="181"/>
      <c r="GX167" s="181"/>
      <c r="GY167" s="181"/>
      <c r="GZ167" s="181"/>
      <c r="HA167" s="181"/>
      <c r="HB167" s="181"/>
      <c r="HC167" s="181"/>
      <c r="HD167" s="181"/>
      <c r="HE167" s="181"/>
      <c r="HF167" s="181"/>
      <c r="HG167" s="181"/>
      <c r="HH167" s="181"/>
      <c r="HI167" s="181"/>
      <c r="HJ167" s="181"/>
      <c r="HK167" s="181"/>
      <c r="HL167" s="181"/>
      <c r="HM167" s="181"/>
      <c r="HN167" s="181"/>
      <c r="HO167" s="181"/>
      <c r="HP167" s="181"/>
      <c r="HQ167" s="181"/>
      <c r="HR167" s="181"/>
      <c r="HS167" s="181"/>
      <c r="HT167" s="181"/>
      <c r="HU167" s="181"/>
      <c r="HV167" s="181"/>
      <c r="HW167" s="181"/>
      <c r="HX167" s="181"/>
      <c r="HY167" s="181"/>
      <c r="HZ167" s="181"/>
      <c r="IA167" s="181"/>
      <c r="IB167" s="181"/>
      <c r="IC167" s="181"/>
      <c r="ID167" s="181"/>
      <c r="IE167" s="181"/>
      <c r="IF167" s="181"/>
      <c r="IG167" s="181"/>
      <c r="IH167" s="181"/>
    </row>
    <row r="168" spans="1:242" s="182" customFormat="1" ht="30" customHeight="1">
      <c r="A168" s="209"/>
      <c r="B168" s="209"/>
      <c r="C168" s="209"/>
      <c r="D168" s="209"/>
      <c r="E168" s="14"/>
      <c r="F168" s="14"/>
      <c r="G168" s="14"/>
      <c r="H168" s="14"/>
      <c r="I168" s="14"/>
      <c r="J168" s="14"/>
      <c r="K168" s="181"/>
      <c r="L168" s="181"/>
      <c r="M168" s="181"/>
      <c r="N168" s="181"/>
      <c r="O168" s="181"/>
      <c r="P168" s="181"/>
      <c r="Q168" s="181"/>
      <c r="R168" s="181"/>
      <c r="S168" s="181"/>
      <c r="T168" s="181"/>
      <c r="U168" s="181"/>
      <c r="V168" s="181"/>
      <c r="W168" s="181"/>
      <c r="X168" s="181"/>
      <c r="Y168" s="181"/>
      <c r="Z168" s="181"/>
      <c r="AA168" s="181"/>
      <c r="AB168" s="181"/>
      <c r="AC168" s="181"/>
      <c r="AD168" s="181"/>
      <c r="AE168" s="181"/>
      <c r="AF168" s="181"/>
      <c r="AG168" s="181"/>
      <c r="AH168" s="181"/>
      <c r="AI168" s="181"/>
      <c r="AJ168" s="181"/>
      <c r="AK168" s="181"/>
      <c r="AL168" s="181"/>
      <c r="AM168" s="181"/>
      <c r="AN168" s="181"/>
      <c r="AO168" s="181"/>
      <c r="AP168" s="181"/>
      <c r="AQ168" s="181"/>
      <c r="AR168" s="181"/>
      <c r="AS168" s="181"/>
      <c r="AT168" s="181"/>
      <c r="AU168" s="181"/>
      <c r="AV168" s="181"/>
      <c r="AW168" s="181"/>
      <c r="AX168" s="181"/>
      <c r="AY168" s="181"/>
      <c r="AZ168" s="181"/>
      <c r="BA168" s="181"/>
      <c r="BB168" s="181"/>
      <c r="BC168" s="181"/>
      <c r="BD168" s="181"/>
      <c r="BE168" s="181"/>
      <c r="BF168" s="181"/>
      <c r="BG168" s="181"/>
      <c r="BH168" s="181"/>
      <c r="BI168" s="181"/>
      <c r="BJ168" s="181"/>
      <c r="BK168" s="181"/>
      <c r="BL168" s="181"/>
      <c r="BM168" s="181"/>
      <c r="BN168" s="181"/>
      <c r="BO168" s="181"/>
      <c r="BP168" s="181"/>
      <c r="BQ168" s="181"/>
      <c r="BR168" s="181"/>
      <c r="BS168" s="181"/>
      <c r="BT168" s="181"/>
      <c r="BU168" s="181"/>
      <c r="BV168" s="181"/>
      <c r="BW168" s="181"/>
      <c r="BX168" s="181"/>
      <c r="BY168" s="181"/>
      <c r="BZ168" s="181"/>
      <c r="CA168" s="181"/>
      <c r="CB168" s="181"/>
      <c r="CC168" s="181"/>
      <c r="CD168" s="181"/>
      <c r="CE168" s="181"/>
      <c r="CF168" s="181"/>
      <c r="CG168" s="181"/>
      <c r="CH168" s="181"/>
      <c r="CI168" s="181"/>
      <c r="CJ168" s="181"/>
      <c r="CK168" s="181"/>
      <c r="CL168" s="181"/>
      <c r="CM168" s="181"/>
      <c r="CN168" s="181"/>
      <c r="CO168" s="181"/>
      <c r="CP168" s="181"/>
      <c r="CQ168" s="181"/>
      <c r="CR168" s="181"/>
      <c r="CS168" s="181"/>
      <c r="CT168" s="181"/>
      <c r="CU168" s="181"/>
      <c r="CV168" s="181"/>
      <c r="CW168" s="181"/>
      <c r="CX168" s="181"/>
      <c r="CY168" s="181"/>
      <c r="CZ168" s="181"/>
      <c r="DA168" s="181"/>
      <c r="DB168" s="181"/>
      <c r="DC168" s="181"/>
      <c r="DD168" s="181"/>
      <c r="DE168" s="181"/>
      <c r="DF168" s="181"/>
      <c r="DG168" s="181"/>
      <c r="DH168" s="181"/>
      <c r="DI168" s="181"/>
      <c r="DJ168" s="181"/>
      <c r="DK168" s="181"/>
      <c r="DL168" s="181"/>
      <c r="DM168" s="181"/>
      <c r="DN168" s="181"/>
      <c r="DO168" s="181"/>
      <c r="DP168" s="181"/>
      <c r="DQ168" s="181"/>
      <c r="DR168" s="181"/>
      <c r="DS168" s="181"/>
      <c r="DT168" s="181"/>
      <c r="DU168" s="181"/>
      <c r="DV168" s="181"/>
      <c r="DW168" s="181"/>
      <c r="DX168" s="181"/>
      <c r="DY168" s="181"/>
      <c r="DZ168" s="181"/>
      <c r="EA168" s="181"/>
      <c r="EB168" s="181"/>
      <c r="EC168" s="181"/>
      <c r="ED168" s="181"/>
      <c r="EE168" s="181"/>
      <c r="EF168" s="181"/>
      <c r="EG168" s="181"/>
      <c r="EH168" s="181"/>
      <c r="EI168" s="181"/>
      <c r="EJ168" s="181"/>
      <c r="EK168" s="181"/>
      <c r="EL168" s="181"/>
      <c r="EM168" s="181"/>
      <c r="EN168" s="181"/>
      <c r="EO168" s="181"/>
      <c r="EP168" s="181"/>
      <c r="EQ168" s="181"/>
      <c r="ER168" s="181"/>
      <c r="ES168" s="181"/>
      <c r="ET168" s="181"/>
      <c r="EU168" s="181"/>
      <c r="EV168" s="181"/>
      <c r="EW168" s="181"/>
      <c r="EX168" s="181"/>
      <c r="EY168" s="181"/>
      <c r="EZ168" s="181"/>
      <c r="FA168" s="181"/>
      <c r="FB168" s="181"/>
      <c r="FC168" s="181"/>
      <c r="FD168" s="181"/>
      <c r="FE168" s="181"/>
      <c r="FF168" s="181"/>
      <c r="FG168" s="181"/>
      <c r="FH168" s="181"/>
      <c r="FI168" s="181"/>
      <c r="FJ168" s="181"/>
      <c r="FK168" s="181"/>
      <c r="FL168" s="181"/>
      <c r="FM168" s="181"/>
      <c r="FN168" s="181"/>
      <c r="FO168" s="181"/>
      <c r="FP168" s="181"/>
      <c r="FQ168" s="181"/>
      <c r="FR168" s="181"/>
      <c r="FS168" s="181"/>
      <c r="FT168" s="181"/>
      <c r="FU168" s="181"/>
      <c r="FV168" s="181"/>
      <c r="FW168" s="181"/>
      <c r="FX168" s="181"/>
      <c r="FY168" s="181"/>
      <c r="FZ168" s="181"/>
      <c r="GA168" s="181"/>
      <c r="GB168" s="181"/>
      <c r="GC168" s="181"/>
      <c r="GD168" s="181"/>
      <c r="GE168" s="181"/>
      <c r="GF168" s="181"/>
      <c r="GG168" s="181"/>
      <c r="GH168" s="181"/>
      <c r="GI168" s="181"/>
      <c r="GJ168" s="181"/>
      <c r="GK168" s="181"/>
      <c r="GL168" s="181"/>
      <c r="GM168" s="181"/>
      <c r="GN168" s="181"/>
      <c r="GO168" s="181"/>
      <c r="GP168" s="181"/>
      <c r="GQ168" s="181"/>
      <c r="GR168" s="181"/>
      <c r="GS168" s="181"/>
      <c r="GT168" s="181"/>
      <c r="GU168" s="181"/>
      <c r="GV168" s="181"/>
      <c r="GW168" s="181"/>
      <c r="GX168" s="181"/>
      <c r="GY168" s="181"/>
      <c r="GZ168" s="181"/>
      <c r="HA168" s="181"/>
      <c r="HB168" s="181"/>
      <c r="HC168" s="181"/>
      <c r="HD168" s="181"/>
      <c r="HE168" s="181"/>
      <c r="HF168" s="181"/>
      <c r="HG168" s="181"/>
      <c r="HH168" s="181"/>
      <c r="HI168" s="181"/>
      <c r="HJ168" s="181"/>
      <c r="HK168" s="181"/>
      <c r="HL168" s="181"/>
      <c r="HM168" s="181"/>
      <c r="HN168" s="181"/>
      <c r="HO168" s="181"/>
      <c r="HP168" s="181"/>
      <c r="HQ168" s="181"/>
      <c r="HR168" s="181"/>
      <c r="HS168" s="181"/>
      <c r="HT168" s="181"/>
      <c r="HU168" s="181"/>
      <c r="HV168" s="181"/>
      <c r="HW168" s="181"/>
      <c r="HX168" s="181"/>
      <c r="HY168" s="181"/>
      <c r="HZ168" s="181"/>
      <c r="IA168" s="181"/>
      <c r="IB168" s="181"/>
      <c r="IC168" s="181"/>
      <c r="ID168" s="181"/>
      <c r="IE168" s="181"/>
      <c r="IF168" s="181"/>
      <c r="IG168" s="181"/>
      <c r="IH168" s="181"/>
    </row>
    <row r="169" spans="1:242" s="182" customFormat="1" ht="16.5" customHeight="1">
      <c r="A169" s="135" t="s">
        <v>851</v>
      </c>
      <c r="B169" s="135"/>
      <c r="C169" s="135"/>
      <c r="D169" s="135"/>
      <c r="E169" s="14"/>
      <c r="F169" s="14"/>
      <c r="G169" s="14"/>
      <c r="H169" s="14"/>
      <c r="I169" s="14"/>
      <c r="J169" s="14"/>
      <c r="K169" s="181"/>
      <c r="L169" s="181"/>
      <c r="M169" s="181"/>
      <c r="N169" s="181"/>
      <c r="O169" s="181"/>
      <c r="P169" s="181"/>
      <c r="Q169" s="181"/>
      <c r="R169" s="181"/>
      <c r="S169" s="181"/>
      <c r="T169" s="181"/>
      <c r="U169" s="181"/>
      <c r="V169" s="181"/>
      <c r="W169" s="181"/>
      <c r="X169" s="181"/>
      <c r="Y169" s="181"/>
      <c r="Z169" s="181"/>
      <c r="AA169" s="181"/>
      <c r="AB169" s="181"/>
      <c r="AC169" s="181"/>
      <c r="AD169" s="181"/>
      <c r="AE169" s="181"/>
      <c r="AF169" s="181"/>
      <c r="AG169" s="181"/>
      <c r="AH169" s="181"/>
      <c r="AI169" s="181"/>
      <c r="AJ169" s="181"/>
      <c r="AK169" s="181"/>
      <c r="AL169" s="181"/>
      <c r="AM169" s="181"/>
      <c r="AN169" s="181"/>
      <c r="AO169" s="181"/>
      <c r="AP169" s="181"/>
      <c r="AQ169" s="181"/>
      <c r="AR169" s="181"/>
      <c r="AS169" s="181"/>
      <c r="AT169" s="181"/>
      <c r="AU169" s="181"/>
      <c r="AV169" s="181"/>
      <c r="AW169" s="181"/>
      <c r="AX169" s="181"/>
      <c r="AY169" s="181"/>
      <c r="AZ169" s="181"/>
      <c r="BA169" s="181"/>
      <c r="BB169" s="181"/>
      <c r="BC169" s="181"/>
      <c r="BD169" s="181"/>
      <c r="BE169" s="181"/>
      <c r="BF169" s="181"/>
      <c r="BG169" s="181"/>
      <c r="BH169" s="181"/>
      <c r="BI169" s="181"/>
      <c r="BJ169" s="181"/>
      <c r="BK169" s="181"/>
      <c r="BL169" s="181"/>
      <c r="BM169" s="181"/>
      <c r="BN169" s="181"/>
      <c r="BO169" s="181"/>
      <c r="BP169" s="181"/>
      <c r="BQ169" s="181"/>
      <c r="BR169" s="181"/>
      <c r="BS169" s="181"/>
      <c r="BT169" s="181"/>
      <c r="BU169" s="181"/>
      <c r="BV169" s="181"/>
      <c r="BW169" s="181"/>
      <c r="BX169" s="181"/>
      <c r="BY169" s="181"/>
      <c r="BZ169" s="181"/>
      <c r="CA169" s="181"/>
      <c r="CB169" s="181"/>
      <c r="CC169" s="181"/>
      <c r="CD169" s="181"/>
      <c r="CE169" s="181"/>
      <c r="CF169" s="181"/>
      <c r="CG169" s="181"/>
      <c r="CH169" s="181"/>
      <c r="CI169" s="181"/>
      <c r="CJ169" s="181"/>
      <c r="CK169" s="181"/>
      <c r="CL169" s="181"/>
      <c r="CM169" s="181"/>
      <c r="CN169" s="181"/>
      <c r="CO169" s="181"/>
      <c r="CP169" s="181"/>
      <c r="CQ169" s="181"/>
      <c r="CR169" s="181"/>
      <c r="CS169" s="181"/>
      <c r="CT169" s="181"/>
      <c r="CU169" s="181"/>
      <c r="CV169" s="181"/>
      <c r="CW169" s="181"/>
      <c r="CX169" s="181"/>
      <c r="CY169" s="181"/>
      <c r="CZ169" s="181"/>
      <c r="DA169" s="181"/>
      <c r="DB169" s="181"/>
      <c r="DC169" s="181"/>
      <c r="DD169" s="181"/>
      <c r="DE169" s="181"/>
      <c r="DF169" s="181"/>
      <c r="DG169" s="181"/>
      <c r="DH169" s="181"/>
      <c r="DI169" s="181"/>
      <c r="DJ169" s="181"/>
      <c r="DK169" s="181"/>
      <c r="DL169" s="181"/>
      <c r="DM169" s="181"/>
      <c r="DN169" s="181"/>
      <c r="DO169" s="181"/>
      <c r="DP169" s="181"/>
      <c r="DQ169" s="181"/>
      <c r="DR169" s="181"/>
      <c r="DS169" s="181"/>
      <c r="DT169" s="181"/>
      <c r="DU169" s="181"/>
      <c r="DV169" s="181"/>
      <c r="DW169" s="181"/>
      <c r="DX169" s="181"/>
      <c r="DY169" s="181"/>
      <c r="DZ169" s="181"/>
      <c r="EA169" s="181"/>
      <c r="EB169" s="181"/>
      <c r="EC169" s="181"/>
      <c r="ED169" s="181"/>
      <c r="EE169" s="181"/>
      <c r="EF169" s="181"/>
      <c r="EG169" s="181"/>
      <c r="EH169" s="181"/>
      <c r="EI169" s="181"/>
      <c r="EJ169" s="181"/>
      <c r="EK169" s="181"/>
      <c r="EL169" s="181"/>
      <c r="EM169" s="181"/>
      <c r="EN169" s="181"/>
      <c r="EO169" s="181"/>
      <c r="EP169" s="181"/>
      <c r="EQ169" s="181"/>
      <c r="ER169" s="181"/>
      <c r="ES169" s="181"/>
      <c r="ET169" s="181"/>
      <c r="EU169" s="181"/>
      <c r="EV169" s="181"/>
      <c r="EW169" s="181"/>
      <c r="EX169" s="181"/>
      <c r="EY169" s="181"/>
      <c r="EZ169" s="181"/>
      <c r="FA169" s="181"/>
      <c r="FB169" s="181"/>
      <c r="FC169" s="181"/>
      <c r="FD169" s="181"/>
      <c r="FE169" s="181"/>
      <c r="FF169" s="181"/>
      <c r="FG169" s="181"/>
      <c r="FH169" s="181"/>
      <c r="FI169" s="181"/>
      <c r="FJ169" s="181"/>
      <c r="FK169" s="181"/>
      <c r="FL169" s="181"/>
      <c r="FM169" s="181"/>
      <c r="FN169" s="181"/>
      <c r="FO169" s="181"/>
      <c r="FP169" s="181"/>
      <c r="FQ169" s="181"/>
      <c r="FR169" s="181"/>
      <c r="FS169" s="181"/>
      <c r="FT169" s="181"/>
      <c r="FU169" s="181"/>
      <c r="FV169" s="181"/>
      <c r="FW169" s="181"/>
      <c r="FX169" s="181"/>
      <c r="FY169" s="181"/>
      <c r="FZ169" s="181"/>
      <c r="GA169" s="181"/>
      <c r="GB169" s="181"/>
      <c r="GC169" s="181"/>
      <c r="GD169" s="181"/>
      <c r="GE169" s="181"/>
      <c r="GF169" s="181"/>
      <c r="GG169" s="181"/>
      <c r="GH169" s="181"/>
      <c r="GI169" s="181"/>
      <c r="GJ169" s="181"/>
      <c r="GK169" s="181"/>
      <c r="GL169" s="181"/>
      <c r="GM169" s="181"/>
      <c r="GN169" s="181"/>
      <c r="GO169" s="181"/>
      <c r="GP169" s="181"/>
      <c r="GQ169" s="181"/>
      <c r="GR169" s="181"/>
      <c r="GS169" s="181"/>
      <c r="GT169" s="181"/>
      <c r="GU169" s="181"/>
      <c r="GV169" s="181"/>
      <c r="GW169" s="181"/>
      <c r="GX169" s="181"/>
      <c r="GY169" s="181"/>
      <c r="GZ169" s="181"/>
      <c r="HA169" s="181"/>
      <c r="HB169" s="181"/>
      <c r="HC169" s="181"/>
      <c r="HD169" s="181"/>
      <c r="HE169" s="181"/>
      <c r="HF169" s="181"/>
      <c r="HG169" s="181"/>
      <c r="HH169" s="181"/>
      <c r="HI169" s="181"/>
      <c r="HJ169" s="181"/>
      <c r="HK169" s="181"/>
      <c r="HL169" s="181"/>
      <c r="HM169" s="181"/>
      <c r="HN169" s="181"/>
      <c r="HO169" s="181"/>
      <c r="HP169" s="181"/>
      <c r="HQ169" s="181"/>
      <c r="HR169" s="181"/>
      <c r="HS169" s="181"/>
      <c r="HT169" s="181"/>
      <c r="HU169" s="181"/>
      <c r="HV169" s="181"/>
      <c r="HW169" s="181"/>
      <c r="HX169" s="181"/>
      <c r="HY169" s="181"/>
      <c r="HZ169" s="181"/>
      <c r="IA169" s="181"/>
      <c r="IB169" s="181"/>
      <c r="IC169" s="181"/>
      <c r="ID169" s="181"/>
      <c r="IE169" s="181"/>
      <c r="IF169" s="181"/>
      <c r="IG169" s="181"/>
      <c r="IH169" s="181"/>
    </row>
    <row r="170" spans="1:242" s="182" customFormat="1" ht="16.5" customHeight="1">
      <c r="A170" s="209"/>
      <c r="B170" s="209"/>
      <c r="C170" s="209"/>
      <c r="D170" s="209"/>
      <c r="E170" s="14"/>
      <c r="F170" s="14"/>
      <c r="G170" s="14"/>
      <c r="H170" s="14"/>
      <c r="I170" s="14"/>
      <c r="J170" s="14"/>
      <c r="K170" s="181"/>
      <c r="L170" s="181"/>
      <c r="M170" s="181"/>
      <c r="N170" s="181"/>
      <c r="O170" s="181"/>
      <c r="P170" s="181"/>
      <c r="Q170" s="181"/>
      <c r="R170" s="181"/>
      <c r="S170" s="181"/>
      <c r="T170" s="181"/>
      <c r="U170" s="181"/>
      <c r="V170" s="181"/>
      <c r="W170" s="181"/>
      <c r="X170" s="181"/>
      <c r="Y170" s="181"/>
      <c r="Z170" s="181"/>
      <c r="AA170" s="181"/>
      <c r="AB170" s="181"/>
      <c r="AC170" s="181"/>
      <c r="AD170" s="181"/>
      <c r="AE170" s="181"/>
      <c r="AF170" s="181"/>
      <c r="AG170" s="181"/>
      <c r="AH170" s="181"/>
      <c r="AI170" s="181"/>
      <c r="AJ170" s="181"/>
      <c r="AK170" s="181"/>
      <c r="AL170" s="181"/>
      <c r="AM170" s="181"/>
      <c r="AN170" s="181"/>
      <c r="AO170" s="181"/>
      <c r="AP170" s="181"/>
      <c r="AQ170" s="181"/>
      <c r="AR170" s="181"/>
      <c r="AS170" s="181"/>
      <c r="AT170" s="181"/>
      <c r="AU170" s="181"/>
      <c r="AV170" s="181"/>
      <c r="AW170" s="181"/>
      <c r="AX170" s="181"/>
      <c r="AY170" s="181"/>
      <c r="AZ170" s="181"/>
      <c r="BA170" s="181"/>
      <c r="BB170" s="181"/>
      <c r="BC170" s="181"/>
      <c r="BD170" s="181"/>
      <c r="BE170" s="181"/>
      <c r="BF170" s="181"/>
      <c r="BG170" s="181"/>
      <c r="BH170" s="181"/>
      <c r="BI170" s="181"/>
      <c r="BJ170" s="181"/>
      <c r="BK170" s="181"/>
      <c r="BL170" s="181"/>
      <c r="BM170" s="181"/>
      <c r="BN170" s="181"/>
      <c r="BO170" s="181"/>
      <c r="BP170" s="181"/>
      <c r="BQ170" s="181"/>
      <c r="BR170" s="181"/>
      <c r="BS170" s="181"/>
      <c r="BT170" s="181"/>
      <c r="BU170" s="181"/>
      <c r="BV170" s="181"/>
      <c r="BW170" s="181"/>
      <c r="BX170" s="181"/>
      <c r="BY170" s="181"/>
      <c r="BZ170" s="181"/>
      <c r="CA170" s="181"/>
      <c r="CB170" s="181"/>
      <c r="CC170" s="181"/>
      <c r="CD170" s="181"/>
      <c r="CE170" s="181"/>
      <c r="CF170" s="181"/>
      <c r="CG170" s="181"/>
      <c r="CH170" s="181"/>
      <c r="CI170" s="181"/>
      <c r="CJ170" s="181"/>
      <c r="CK170" s="181"/>
      <c r="CL170" s="181"/>
      <c r="CM170" s="181"/>
      <c r="CN170" s="181"/>
      <c r="CO170" s="181"/>
      <c r="CP170" s="181"/>
      <c r="CQ170" s="181"/>
      <c r="CR170" s="181"/>
      <c r="CS170" s="181"/>
      <c r="CT170" s="181"/>
      <c r="CU170" s="181"/>
      <c r="CV170" s="181"/>
      <c r="CW170" s="181"/>
      <c r="CX170" s="181"/>
      <c r="CY170" s="181"/>
      <c r="CZ170" s="181"/>
      <c r="DA170" s="181"/>
      <c r="DB170" s="181"/>
      <c r="DC170" s="181"/>
      <c r="DD170" s="181"/>
      <c r="DE170" s="181"/>
      <c r="DF170" s="181"/>
      <c r="DG170" s="181"/>
      <c r="DH170" s="181"/>
      <c r="DI170" s="181"/>
      <c r="DJ170" s="181"/>
      <c r="DK170" s="181"/>
      <c r="DL170" s="181"/>
      <c r="DM170" s="181"/>
      <c r="DN170" s="181"/>
      <c r="DO170" s="181"/>
      <c r="DP170" s="181"/>
      <c r="DQ170" s="181"/>
      <c r="DR170" s="181"/>
      <c r="DS170" s="181"/>
      <c r="DT170" s="181"/>
      <c r="DU170" s="181"/>
      <c r="DV170" s="181"/>
      <c r="DW170" s="181"/>
      <c r="DX170" s="181"/>
      <c r="DY170" s="181"/>
      <c r="DZ170" s="181"/>
      <c r="EA170" s="181"/>
      <c r="EB170" s="181"/>
      <c r="EC170" s="181"/>
      <c r="ED170" s="181"/>
      <c r="EE170" s="181"/>
      <c r="EF170" s="181"/>
      <c r="EG170" s="181"/>
      <c r="EH170" s="181"/>
      <c r="EI170" s="181"/>
      <c r="EJ170" s="181"/>
      <c r="EK170" s="181"/>
      <c r="EL170" s="181"/>
      <c r="EM170" s="181"/>
      <c r="EN170" s="181"/>
      <c r="EO170" s="181"/>
      <c r="EP170" s="181"/>
      <c r="EQ170" s="181"/>
      <c r="ER170" s="181"/>
      <c r="ES170" s="181"/>
      <c r="ET170" s="181"/>
      <c r="EU170" s="181"/>
      <c r="EV170" s="181"/>
      <c r="EW170" s="181"/>
      <c r="EX170" s="181"/>
      <c r="EY170" s="181"/>
      <c r="EZ170" s="181"/>
      <c r="FA170" s="181"/>
      <c r="FB170" s="181"/>
      <c r="FC170" s="181"/>
      <c r="FD170" s="181"/>
      <c r="FE170" s="181"/>
      <c r="FF170" s="181"/>
      <c r="FG170" s="181"/>
      <c r="FH170" s="181"/>
      <c r="FI170" s="181"/>
      <c r="FJ170" s="181"/>
      <c r="FK170" s="181"/>
      <c r="FL170" s="181"/>
      <c r="FM170" s="181"/>
      <c r="FN170" s="181"/>
      <c r="FO170" s="181"/>
      <c r="FP170" s="181"/>
      <c r="FQ170" s="181"/>
      <c r="FR170" s="181"/>
      <c r="FS170" s="181"/>
      <c r="FT170" s="181"/>
      <c r="FU170" s="181"/>
      <c r="FV170" s="181"/>
      <c r="FW170" s="181"/>
      <c r="FX170" s="181"/>
      <c r="FY170" s="181"/>
      <c r="FZ170" s="181"/>
      <c r="GA170" s="181"/>
      <c r="GB170" s="181"/>
      <c r="GC170" s="181"/>
      <c r="GD170" s="181"/>
      <c r="GE170" s="181"/>
      <c r="GF170" s="181"/>
      <c r="GG170" s="181"/>
      <c r="GH170" s="181"/>
      <c r="GI170" s="181"/>
      <c r="GJ170" s="181"/>
      <c r="GK170" s="181"/>
      <c r="GL170" s="181"/>
      <c r="GM170" s="181"/>
      <c r="GN170" s="181"/>
      <c r="GO170" s="181"/>
      <c r="GP170" s="181"/>
      <c r="GQ170" s="181"/>
      <c r="GR170" s="181"/>
      <c r="GS170" s="181"/>
      <c r="GT170" s="181"/>
      <c r="GU170" s="181"/>
      <c r="GV170" s="181"/>
      <c r="GW170" s="181"/>
      <c r="GX170" s="181"/>
      <c r="GY170" s="181"/>
      <c r="GZ170" s="181"/>
      <c r="HA170" s="181"/>
      <c r="HB170" s="181"/>
      <c r="HC170" s="181"/>
      <c r="HD170" s="181"/>
      <c r="HE170" s="181"/>
      <c r="HF170" s="181"/>
      <c r="HG170" s="181"/>
      <c r="HH170" s="181"/>
      <c r="HI170" s="181"/>
      <c r="HJ170" s="181"/>
      <c r="HK170" s="181"/>
      <c r="HL170" s="181"/>
      <c r="HM170" s="181"/>
      <c r="HN170" s="181"/>
      <c r="HO170" s="181"/>
      <c r="HP170" s="181"/>
      <c r="HQ170" s="181"/>
      <c r="HR170" s="181"/>
      <c r="HS170" s="181"/>
      <c r="HT170" s="181"/>
      <c r="HU170" s="181"/>
      <c r="HV170" s="181"/>
      <c r="HW170" s="181"/>
      <c r="HX170" s="181"/>
      <c r="HY170" s="181"/>
      <c r="HZ170" s="181"/>
      <c r="IA170" s="181"/>
      <c r="IB170" s="181"/>
      <c r="IC170" s="181"/>
      <c r="ID170" s="181"/>
      <c r="IE170" s="181"/>
      <c r="IF170" s="181"/>
      <c r="IG170" s="181"/>
      <c r="IH170" s="181"/>
    </row>
    <row r="171" spans="1:242" s="182" customFormat="1" ht="72" customHeight="1">
      <c r="A171" s="869" t="s">
        <v>1790</v>
      </c>
      <c r="B171" s="869"/>
      <c r="C171" s="869"/>
      <c r="D171" s="869"/>
      <c r="E171" s="869"/>
      <c r="F171" s="869"/>
      <c r="G171" s="869"/>
      <c r="H171" s="869"/>
      <c r="I171" s="869"/>
      <c r="J171" s="869"/>
      <c r="K171" s="181"/>
      <c r="L171" s="181"/>
      <c r="M171" s="181"/>
      <c r="N171" s="181"/>
      <c r="O171" s="181"/>
      <c r="P171" s="181"/>
      <c r="Q171" s="181"/>
      <c r="R171" s="181"/>
      <c r="S171" s="181"/>
      <c r="T171" s="181"/>
      <c r="U171" s="181"/>
      <c r="V171" s="181"/>
      <c r="W171" s="181"/>
      <c r="X171" s="181"/>
      <c r="Y171" s="181"/>
      <c r="Z171" s="181"/>
      <c r="AA171" s="181"/>
      <c r="AB171" s="181"/>
      <c r="AC171" s="181"/>
      <c r="AD171" s="181"/>
      <c r="AE171" s="181"/>
      <c r="AF171" s="181"/>
      <c r="AG171" s="181"/>
      <c r="AH171" s="181"/>
      <c r="AI171" s="181"/>
      <c r="AJ171" s="181"/>
      <c r="AK171" s="181"/>
      <c r="AL171" s="181"/>
      <c r="AM171" s="181"/>
      <c r="AN171" s="181"/>
      <c r="AO171" s="181"/>
      <c r="AP171" s="181"/>
      <c r="AQ171" s="181"/>
      <c r="AR171" s="181"/>
      <c r="AS171" s="181"/>
      <c r="AT171" s="181"/>
      <c r="AU171" s="181"/>
      <c r="AV171" s="181"/>
      <c r="AW171" s="181"/>
      <c r="AX171" s="181"/>
      <c r="AY171" s="181"/>
      <c r="AZ171" s="181"/>
      <c r="BA171" s="181"/>
      <c r="BB171" s="181"/>
      <c r="BC171" s="181"/>
      <c r="BD171" s="181"/>
      <c r="BE171" s="181"/>
      <c r="BF171" s="181"/>
      <c r="BG171" s="181"/>
      <c r="BH171" s="181"/>
      <c r="BI171" s="181"/>
      <c r="BJ171" s="181"/>
      <c r="BK171" s="181"/>
      <c r="BL171" s="181"/>
      <c r="BM171" s="181"/>
      <c r="BN171" s="181"/>
      <c r="BO171" s="181"/>
      <c r="BP171" s="181"/>
      <c r="BQ171" s="181"/>
      <c r="BR171" s="181"/>
      <c r="BS171" s="181"/>
      <c r="BT171" s="181"/>
      <c r="BU171" s="181"/>
      <c r="BV171" s="181"/>
      <c r="BW171" s="181"/>
      <c r="BX171" s="181"/>
      <c r="BY171" s="181"/>
      <c r="BZ171" s="181"/>
      <c r="CA171" s="181"/>
      <c r="CB171" s="181"/>
      <c r="CC171" s="181"/>
      <c r="CD171" s="181"/>
      <c r="CE171" s="181"/>
      <c r="CF171" s="181"/>
      <c r="CG171" s="181"/>
      <c r="CH171" s="181"/>
      <c r="CI171" s="181"/>
      <c r="CJ171" s="181"/>
      <c r="CK171" s="181"/>
      <c r="CL171" s="181"/>
      <c r="CM171" s="181"/>
      <c r="CN171" s="181"/>
      <c r="CO171" s="181"/>
      <c r="CP171" s="181"/>
      <c r="CQ171" s="181"/>
      <c r="CR171" s="181"/>
      <c r="CS171" s="181"/>
      <c r="CT171" s="181"/>
      <c r="CU171" s="181"/>
      <c r="CV171" s="181"/>
      <c r="CW171" s="181"/>
      <c r="CX171" s="181"/>
      <c r="CY171" s="181"/>
      <c r="CZ171" s="181"/>
      <c r="DA171" s="181"/>
      <c r="DB171" s="181"/>
      <c r="DC171" s="181"/>
      <c r="DD171" s="181"/>
      <c r="DE171" s="181"/>
      <c r="DF171" s="181"/>
      <c r="DG171" s="181"/>
      <c r="DH171" s="181"/>
      <c r="DI171" s="181"/>
      <c r="DJ171" s="181"/>
      <c r="DK171" s="181"/>
      <c r="DL171" s="181"/>
      <c r="DM171" s="181"/>
      <c r="DN171" s="181"/>
      <c r="DO171" s="181"/>
      <c r="DP171" s="181"/>
      <c r="DQ171" s="181"/>
      <c r="DR171" s="181"/>
      <c r="DS171" s="181"/>
      <c r="DT171" s="181"/>
      <c r="DU171" s="181"/>
      <c r="DV171" s="181"/>
      <c r="DW171" s="181"/>
      <c r="DX171" s="181"/>
      <c r="DY171" s="181"/>
      <c r="DZ171" s="181"/>
      <c r="EA171" s="181"/>
      <c r="EB171" s="181"/>
      <c r="EC171" s="181"/>
      <c r="ED171" s="181"/>
      <c r="EE171" s="181"/>
      <c r="EF171" s="181"/>
      <c r="EG171" s="181"/>
      <c r="EH171" s="181"/>
      <c r="EI171" s="181"/>
      <c r="EJ171" s="181"/>
      <c r="EK171" s="181"/>
      <c r="EL171" s="181"/>
      <c r="EM171" s="181"/>
      <c r="EN171" s="181"/>
      <c r="EO171" s="181"/>
      <c r="EP171" s="181"/>
      <c r="EQ171" s="181"/>
      <c r="ER171" s="181"/>
      <c r="ES171" s="181"/>
      <c r="ET171" s="181"/>
      <c r="EU171" s="181"/>
      <c r="EV171" s="181"/>
      <c r="EW171" s="181"/>
      <c r="EX171" s="181"/>
      <c r="EY171" s="181"/>
      <c r="EZ171" s="181"/>
      <c r="FA171" s="181"/>
      <c r="FB171" s="181"/>
      <c r="FC171" s="181"/>
      <c r="FD171" s="181"/>
      <c r="FE171" s="181"/>
      <c r="FF171" s="181"/>
      <c r="FG171" s="181"/>
      <c r="FH171" s="181"/>
      <c r="FI171" s="181"/>
      <c r="FJ171" s="181"/>
      <c r="FK171" s="181"/>
      <c r="FL171" s="181"/>
      <c r="FM171" s="181"/>
      <c r="FN171" s="181"/>
      <c r="FO171" s="181"/>
      <c r="FP171" s="181"/>
      <c r="FQ171" s="181"/>
      <c r="FR171" s="181"/>
      <c r="FS171" s="181"/>
      <c r="FT171" s="181"/>
      <c r="FU171" s="181"/>
      <c r="FV171" s="181"/>
      <c r="FW171" s="181"/>
      <c r="FX171" s="181"/>
      <c r="FY171" s="181"/>
      <c r="FZ171" s="181"/>
      <c r="GA171" s="181"/>
      <c r="GB171" s="181"/>
      <c r="GC171" s="181"/>
      <c r="GD171" s="181"/>
      <c r="GE171" s="181"/>
      <c r="GF171" s="181"/>
      <c r="GG171" s="181"/>
      <c r="GH171" s="181"/>
      <c r="GI171" s="181"/>
      <c r="GJ171" s="181"/>
      <c r="GK171" s="181"/>
      <c r="GL171" s="181"/>
      <c r="GM171" s="181"/>
      <c r="GN171" s="181"/>
      <c r="GO171" s="181"/>
      <c r="GP171" s="181"/>
      <c r="GQ171" s="181"/>
      <c r="GR171" s="181"/>
      <c r="GS171" s="181"/>
      <c r="GT171" s="181"/>
      <c r="GU171" s="181"/>
      <c r="GV171" s="181"/>
      <c r="GW171" s="181"/>
      <c r="GX171" s="181"/>
      <c r="GY171" s="181"/>
      <c r="GZ171" s="181"/>
      <c r="HA171" s="181"/>
      <c r="HB171" s="181"/>
      <c r="HC171" s="181"/>
      <c r="HD171" s="181"/>
      <c r="HE171" s="181"/>
      <c r="HF171" s="181"/>
      <c r="HG171" s="181"/>
      <c r="HH171" s="181"/>
      <c r="HI171" s="181"/>
      <c r="HJ171" s="181"/>
      <c r="HK171" s="181"/>
      <c r="HL171" s="181"/>
      <c r="HM171" s="181"/>
      <c r="HN171" s="181"/>
      <c r="HO171" s="181"/>
      <c r="HP171" s="181"/>
      <c r="HQ171" s="181"/>
      <c r="HR171" s="181"/>
      <c r="HS171" s="181"/>
      <c r="HT171" s="181"/>
      <c r="HU171" s="181"/>
      <c r="HV171" s="181"/>
      <c r="HW171" s="181"/>
      <c r="HX171" s="181"/>
      <c r="HY171" s="181"/>
      <c r="HZ171" s="181"/>
      <c r="IA171" s="181"/>
      <c r="IB171" s="181"/>
      <c r="IC171" s="181"/>
      <c r="ID171" s="181"/>
      <c r="IE171" s="181"/>
      <c r="IF171" s="181"/>
      <c r="IG171" s="181"/>
      <c r="IH171" s="181"/>
    </row>
    <row r="172" spans="1:242" s="182" customFormat="1" ht="16.5" customHeight="1">
      <c r="A172" s="209"/>
      <c r="B172" s="209"/>
      <c r="C172" s="209"/>
      <c r="D172" s="209"/>
      <c r="E172" s="14"/>
      <c r="F172" s="14"/>
      <c r="G172" s="14"/>
      <c r="H172" s="14"/>
      <c r="I172" s="14"/>
      <c r="J172" s="14"/>
      <c r="K172" s="181"/>
      <c r="L172" s="181"/>
      <c r="M172" s="181"/>
      <c r="N172" s="181"/>
      <c r="O172" s="181"/>
      <c r="P172" s="181"/>
      <c r="Q172" s="181"/>
      <c r="R172" s="181"/>
      <c r="S172" s="181"/>
      <c r="T172" s="181"/>
      <c r="U172" s="181"/>
      <c r="V172" s="181"/>
      <c r="W172" s="181"/>
      <c r="X172" s="181"/>
      <c r="Y172" s="181"/>
      <c r="Z172" s="181"/>
      <c r="AA172" s="181"/>
      <c r="AB172" s="181"/>
      <c r="AC172" s="181"/>
      <c r="AD172" s="181"/>
      <c r="AE172" s="181"/>
      <c r="AF172" s="181"/>
      <c r="AG172" s="181"/>
      <c r="AH172" s="181"/>
      <c r="AI172" s="181"/>
      <c r="AJ172" s="181"/>
      <c r="AK172" s="181"/>
      <c r="AL172" s="181"/>
      <c r="AM172" s="181"/>
      <c r="AN172" s="181"/>
      <c r="AO172" s="181"/>
      <c r="AP172" s="181"/>
      <c r="AQ172" s="181"/>
      <c r="AR172" s="181"/>
      <c r="AS172" s="181"/>
      <c r="AT172" s="181"/>
      <c r="AU172" s="181"/>
      <c r="AV172" s="181"/>
      <c r="AW172" s="181"/>
      <c r="AX172" s="181"/>
      <c r="AY172" s="181"/>
      <c r="AZ172" s="181"/>
      <c r="BA172" s="181"/>
      <c r="BB172" s="181"/>
      <c r="BC172" s="181"/>
      <c r="BD172" s="181"/>
      <c r="BE172" s="181"/>
      <c r="BF172" s="181"/>
      <c r="BG172" s="181"/>
      <c r="BH172" s="181"/>
      <c r="BI172" s="181"/>
      <c r="BJ172" s="181"/>
      <c r="BK172" s="181"/>
      <c r="BL172" s="181"/>
      <c r="BM172" s="181"/>
      <c r="BN172" s="181"/>
      <c r="BO172" s="181"/>
      <c r="BP172" s="181"/>
      <c r="BQ172" s="181"/>
      <c r="BR172" s="181"/>
      <c r="BS172" s="181"/>
      <c r="BT172" s="181"/>
      <c r="BU172" s="181"/>
      <c r="BV172" s="181"/>
      <c r="BW172" s="181"/>
      <c r="BX172" s="181"/>
      <c r="BY172" s="181"/>
      <c r="BZ172" s="181"/>
      <c r="CA172" s="181"/>
      <c r="CB172" s="181"/>
      <c r="CC172" s="181"/>
      <c r="CD172" s="181"/>
      <c r="CE172" s="181"/>
      <c r="CF172" s="181"/>
      <c r="CG172" s="181"/>
      <c r="CH172" s="181"/>
      <c r="CI172" s="181"/>
      <c r="CJ172" s="181"/>
      <c r="CK172" s="181"/>
      <c r="CL172" s="181"/>
      <c r="CM172" s="181"/>
      <c r="CN172" s="181"/>
      <c r="CO172" s="181"/>
      <c r="CP172" s="181"/>
      <c r="CQ172" s="181"/>
      <c r="CR172" s="181"/>
      <c r="CS172" s="181"/>
      <c r="CT172" s="181"/>
      <c r="CU172" s="181"/>
      <c r="CV172" s="181"/>
      <c r="CW172" s="181"/>
      <c r="CX172" s="181"/>
      <c r="CY172" s="181"/>
      <c r="CZ172" s="181"/>
      <c r="DA172" s="181"/>
      <c r="DB172" s="181"/>
      <c r="DC172" s="181"/>
      <c r="DD172" s="181"/>
      <c r="DE172" s="181"/>
      <c r="DF172" s="181"/>
      <c r="DG172" s="181"/>
      <c r="DH172" s="181"/>
      <c r="DI172" s="181"/>
      <c r="DJ172" s="181"/>
      <c r="DK172" s="181"/>
      <c r="DL172" s="181"/>
      <c r="DM172" s="181"/>
      <c r="DN172" s="181"/>
      <c r="DO172" s="181"/>
      <c r="DP172" s="181"/>
      <c r="DQ172" s="181"/>
      <c r="DR172" s="181"/>
      <c r="DS172" s="181"/>
      <c r="DT172" s="181"/>
      <c r="DU172" s="181"/>
      <c r="DV172" s="181"/>
      <c r="DW172" s="181"/>
      <c r="DX172" s="181"/>
      <c r="DY172" s="181"/>
      <c r="DZ172" s="181"/>
      <c r="EA172" s="181"/>
      <c r="EB172" s="181"/>
      <c r="EC172" s="181"/>
      <c r="ED172" s="181"/>
      <c r="EE172" s="181"/>
      <c r="EF172" s="181"/>
      <c r="EG172" s="181"/>
      <c r="EH172" s="181"/>
      <c r="EI172" s="181"/>
      <c r="EJ172" s="181"/>
      <c r="EK172" s="181"/>
      <c r="EL172" s="181"/>
      <c r="EM172" s="181"/>
      <c r="EN172" s="181"/>
      <c r="EO172" s="181"/>
      <c r="EP172" s="181"/>
      <c r="EQ172" s="181"/>
      <c r="ER172" s="181"/>
      <c r="ES172" s="181"/>
      <c r="ET172" s="181"/>
      <c r="EU172" s="181"/>
      <c r="EV172" s="181"/>
      <c r="EW172" s="181"/>
      <c r="EX172" s="181"/>
      <c r="EY172" s="181"/>
      <c r="EZ172" s="181"/>
      <c r="FA172" s="181"/>
      <c r="FB172" s="181"/>
      <c r="FC172" s="181"/>
      <c r="FD172" s="181"/>
      <c r="FE172" s="181"/>
      <c r="FF172" s="181"/>
      <c r="FG172" s="181"/>
      <c r="FH172" s="181"/>
      <c r="FI172" s="181"/>
      <c r="FJ172" s="181"/>
      <c r="FK172" s="181"/>
      <c r="FL172" s="181"/>
      <c r="FM172" s="181"/>
      <c r="FN172" s="181"/>
      <c r="FO172" s="181"/>
      <c r="FP172" s="181"/>
      <c r="FQ172" s="181"/>
      <c r="FR172" s="181"/>
      <c r="FS172" s="181"/>
      <c r="FT172" s="181"/>
      <c r="FU172" s="181"/>
      <c r="FV172" s="181"/>
      <c r="FW172" s="181"/>
      <c r="FX172" s="181"/>
      <c r="FY172" s="181"/>
      <c r="FZ172" s="181"/>
      <c r="GA172" s="181"/>
      <c r="GB172" s="181"/>
      <c r="GC172" s="181"/>
      <c r="GD172" s="181"/>
      <c r="GE172" s="181"/>
      <c r="GF172" s="181"/>
      <c r="GG172" s="181"/>
      <c r="GH172" s="181"/>
      <c r="GI172" s="181"/>
      <c r="GJ172" s="181"/>
      <c r="GK172" s="181"/>
      <c r="GL172" s="181"/>
      <c r="GM172" s="181"/>
      <c r="GN172" s="181"/>
      <c r="GO172" s="181"/>
      <c r="GP172" s="181"/>
      <c r="GQ172" s="181"/>
      <c r="GR172" s="181"/>
      <c r="GS172" s="181"/>
      <c r="GT172" s="181"/>
      <c r="GU172" s="181"/>
      <c r="GV172" s="181"/>
      <c r="GW172" s="181"/>
      <c r="GX172" s="181"/>
      <c r="GY172" s="181"/>
      <c r="GZ172" s="181"/>
      <c r="HA172" s="181"/>
      <c r="HB172" s="181"/>
      <c r="HC172" s="181"/>
      <c r="HD172" s="181"/>
      <c r="HE172" s="181"/>
      <c r="HF172" s="181"/>
      <c r="HG172" s="181"/>
      <c r="HH172" s="181"/>
      <c r="HI172" s="181"/>
      <c r="HJ172" s="181"/>
      <c r="HK172" s="181"/>
      <c r="HL172" s="181"/>
      <c r="HM172" s="181"/>
      <c r="HN172" s="181"/>
      <c r="HO172" s="181"/>
      <c r="HP172" s="181"/>
      <c r="HQ172" s="181"/>
      <c r="HR172" s="181"/>
      <c r="HS172" s="181"/>
      <c r="HT172" s="181"/>
      <c r="HU172" s="181"/>
      <c r="HV172" s="181"/>
      <c r="HW172" s="181"/>
      <c r="HX172" s="181"/>
      <c r="HY172" s="181"/>
      <c r="HZ172" s="181"/>
      <c r="IA172" s="181"/>
      <c r="IB172" s="181"/>
      <c r="IC172" s="181"/>
      <c r="ID172" s="181"/>
      <c r="IE172" s="181"/>
      <c r="IF172" s="181"/>
      <c r="IG172" s="181"/>
      <c r="IH172" s="181"/>
    </row>
    <row r="173" spans="1:242" s="182" customFormat="1" ht="16.5" customHeight="1">
      <c r="A173" s="135" t="s">
        <v>852</v>
      </c>
      <c r="B173" s="135"/>
      <c r="C173" s="135"/>
      <c r="D173" s="135"/>
      <c r="E173" s="14"/>
      <c r="F173" s="14"/>
      <c r="G173" s="14"/>
      <c r="H173" s="14"/>
      <c r="I173" s="14"/>
      <c r="J173" s="14"/>
      <c r="K173" s="181"/>
      <c r="L173" s="181"/>
      <c r="M173" s="181"/>
      <c r="N173" s="181"/>
      <c r="O173" s="181"/>
      <c r="P173" s="181"/>
      <c r="Q173" s="181"/>
      <c r="R173" s="181"/>
      <c r="S173" s="181"/>
      <c r="T173" s="181"/>
      <c r="U173" s="181"/>
      <c r="V173" s="181"/>
      <c r="W173" s="181"/>
      <c r="X173" s="181"/>
      <c r="Y173" s="181"/>
      <c r="Z173" s="181"/>
      <c r="AA173" s="181"/>
      <c r="AB173" s="181"/>
      <c r="AC173" s="181"/>
      <c r="AD173" s="181"/>
      <c r="AE173" s="181"/>
      <c r="AF173" s="181"/>
      <c r="AG173" s="181"/>
      <c r="AH173" s="181"/>
      <c r="AI173" s="181"/>
      <c r="AJ173" s="181"/>
      <c r="AK173" s="181"/>
      <c r="AL173" s="181"/>
      <c r="AM173" s="181"/>
      <c r="AN173" s="181"/>
      <c r="AO173" s="181"/>
      <c r="AP173" s="181"/>
      <c r="AQ173" s="181"/>
      <c r="AR173" s="181"/>
      <c r="AS173" s="181"/>
      <c r="AT173" s="181"/>
      <c r="AU173" s="181"/>
      <c r="AV173" s="181"/>
      <c r="AW173" s="181"/>
      <c r="AX173" s="181"/>
      <c r="AY173" s="181"/>
      <c r="AZ173" s="181"/>
      <c r="BA173" s="181"/>
      <c r="BB173" s="181"/>
      <c r="BC173" s="181"/>
      <c r="BD173" s="181"/>
      <c r="BE173" s="181"/>
      <c r="BF173" s="181"/>
      <c r="BG173" s="181"/>
      <c r="BH173" s="181"/>
      <c r="BI173" s="181"/>
      <c r="BJ173" s="181"/>
      <c r="BK173" s="181"/>
      <c r="BL173" s="181"/>
      <c r="BM173" s="181"/>
      <c r="BN173" s="181"/>
      <c r="BO173" s="181"/>
      <c r="BP173" s="181"/>
      <c r="BQ173" s="181"/>
      <c r="BR173" s="181"/>
      <c r="BS173" s="181"/>
      <c r="BT173" s="181"/>
      <c r="BU173" s="181"/>
      <c r="BV173" s="181"/>
      <c r="BW173" s="181"/>
      <c r="BX173" s="181"/>
      <c r="BY173" s="181"/>
      <c r="BZ173" s="181"/>
      <c r="CA173" s="181"/>
      <c r="CB173" s="181"/>
      <c r="CC173" s="181"/>
      <c r="CD173" s="181"/>
      <c r="CE173" s="181"/>
      <c r="CF173" s="181"/>
      <c r="CG173" s="181"/>
      <c r="CH173" s="181"/>
      <c r="CI173" s="181"/>
      <c r="CJ173" s="181"/>
      <c r="CK173" s="181"/>
      <c r="CL173" s="181"/>
      <c r="CM173" s="181"/>
      <c r="CN173" s="181"/>
      <c r="CO173" s="181"/>
      <c r="CP173" s="181"/>
      <c r="CQ173" s="181"/>
      <c r="CR173" s="181"/>
      <c r="CS173" s="181"/>
      <c r="CT173" s="181"/>
      <c r="CU173" s="181"/>
      <c r="CV173" s="181"/>
      <c r="CW173" s="181"/>
      <c r="CX173" s="181"/>
      <c r="CY173" s="181"/>
      <c r="CZ173" s="181"/>
      <c r="DA173" s="181"/>
      <c r="DB173" s="181"/>
      <c r="DC173" s="181"/>
      <c r="DD173" s="181"/>
      <c r="DE173" s="181"/>
      <c r="DF173" s="181"/>
      <c r="DG173" s="181"/>
      <c r="DH173" s="181"/>
      <c r="DI173" s="181"/>
      <c r="DJ173" s="181"/>
      <c r="DK173" s="181"/>
      <c r="DL173" s="181"/>
      <c r="DM173" s="181"/>
      <c r="DN173" s="181"/>
      <c r="DO173" s="181"/>
      <c r="DP173" s="181"/>
      <c r="DQ173" s="181"/>
      <c r="DR173" s="181"/>
      <c r="DS173" s="181"/>
      <c r="DT173" s="181"/>
      <c r="DU173" s="181"/>
      <c r="DV173" s="181"/>
      <c r="DW173" s="181"/>
      <c r="DX173" s="181"/>
      <c r="DY173" s="181"/>
      <c r="DZ173" s="181"/>
      <c r="EA173" s="181"/>
      <c r="EB173" s="181"/>
      <c r="EC173" s="181"/>
      <c r="ED173" s="181"/>
      <c r="EE173" s="181"/>
      <c r="EF173" s="181"/>
      <c r="EG173" s="181"/>
      <c r="EH173" s="181"/>
      <c r="EI173" s="181"/>
      <c r="EJ173" s="181"/>
      <c r="EK173" s="181"/>
      <c r="EL173" s="181"/>
      <c r="EM173" s="181"/>
      <c r="EN173" s="181"/>
      <c r="EO173" s="181"/>
      <c r="EP173" s="181"/>
      <c r="EQ173" s="181"/>
      <c r="ER173" s="181"/>
      <c r="ES173" s="181"/>
      <c r="ET173" s="181"/>
      <c r="EU173" s="181"/>
      <c r="EV173" s="181"/>
      <c r="EW173" s="181"/>
      <c r="EX173" s="181"/>
      <c r="EY173" s="181"/>
      <c r="EZ173" s="181"/>
      <c r="FA173" s="181"/>
      <c r="FB173" s="181"/>
      <c r="FC173" s="181"/>
      <c r="FD173" s="181"/>
      <c r="FE173" s="181"/>
      <c r="FF173" s="181"/>
      <c r="FG173" s="181"/>
      <c r="FH173" s="181"/>
      <c r="FI173" s="181"/>
      <c r="FJ173" s="181"/>
      <c r="FK173" s="181"/>
      <c r="FL173" s="181"/>
      <c r="FM173" s="181"/>
      <c r="FN173" s="181"/>
      <c r="FO173" s="181"/>
      <c r="FP173" s="181"/>
      <c r="FQ173" s="181"/>
      <c r="FR173" s="181"/>
      <c r="FS173" s="181"/>
      <c r="FT173" s="181"/>
      <c r="FU173" s="181"/>
      <c r="FV173" s="181"/>
      <c r="FW173" s="181"/>
      <c r="FX173" s="181"/>
      <c r="FY173" s="181"/>
      <c r="FZ173" s="181"/>
      <c r="GA173" s="181"/>
      <c r="GB173" s="181"/>
      <c r="GC173" s="181"/>
      <c r="GD173" s="181"/>
      <c r="GE173" s="181"/>
      <c r="GF173" s="181"/>
      <c r="GG173" s="181"/>
      <c r="GH173" s="181"/>
      <c r="GI173" s="181"/>
      <c r="GJ173" s="181"/>
      <c r="GK173" s="181"/>
      <c r="GL173" s="181"/>
      <c r="GM173" s="181"/>
      <c r="GN173" s="181"/>
      <c r="GO173" s="181"/>
      <c r="GP173" s="181"/>
      <c r="GQ173" s="181"/>
      <c r="GR173" s="181"/>
      <c r="GS173" s="181"/>
      <c r="GT173" s="181"/>
      <c r="GU173" s="181"/>
      <c r="GV173" s="181"/>
      <c r="GW173" s="181"/>
      <c r="GX173" s="181"/>
      <c r="GY173" s="181"/>
      <c r="GZ173" s="181"/>
      <c r="HA173" s="181"/>
      <c r="HB173" s="181"/>
      <c r="HC173" s="181"/>
      <c r="HD173" s="181"/>
      <c r="HE173" s="181"/>
      <c r="HF173" s="181"/>
      <c r="HG173" s="181"/>
      <c r="HH173" s="181"/>
      <c r="HI173" s="181"/>
      <c r="HJ173" s="181"/>
      <c r="HK173" s="181"/>
      <c r="HL173" s="181"/>
      <c r="HM173" s="181"/>
      <c r="HN173" s="181"/>
      <c r="HO173" s="181"/>
      <c r="HP173" s="181"/>
      <c r="HQ173" s="181"/>
      <c r="HR173" s="181"/>
      <c r="HS173" s="181"/>
      <c r="HT173" s="181"/>
      <c r="HU173" s="181"/>
      <c r="HV173" s="181"/>
      <c r="HW173" s="181"/>
      <c r="HX173" s="181"/>
      <c r="HY173" s="181"/>
      <c r="HZ173" s="181"/>
      <c r="IA173" s="181"/>
      <c r="IB173" s="181"/>
      <c r="IC173" s="181"/>
      <c r="ID173" s="181"/>
      <c r="IE173" s="181"/>
      <c r="IF173" s="181"/>
      <c r="IG173" s="181"/>
      <c r="IH173" s="181"/>
    </row>
    <row r="174" spans="1:242" s="182" customFormat="1" ht="16.5" customHeight="1">
      <c r="A174" s="209"/>
      <c r="B174" s="209"/>
      <c r="C174" s="209"/>
      <c r="D174" s="209"/>
      <c r="E174" s="14"/>
      <c r="F174" s="14"/>
      <c r="G174" s="14"/>
      <c r="H174" s="14"/>
      <c r="I174" s="14"/>
      <c r="J174" s="14"/>
      <c r="K174" s="181"/>
      <c r="L174" s="181"/>
      <c r="M174" s="181"/>
      <c r="N174" s="181"/>
      <c r="O174" s="181"/>
      <c r="P174" s="181"/>
      <c r="Q174" s="181"/>
      <c r="R174" s="181"/>
      <c r="S174" s="181"/>
      <c r="T174" s="181"/>
      <c r="U174" s="181"/>
      <c r="V174" s="181"/>
      <c r="W174" s="181"/>
      <c r="X174" s="181"/>
      <c r="Y174" s="181"/>
      <c r="Z174" s="181"/>
      <c r="AA174" s="181"/>
      <c r="AB174" s="181"/>
      <c r="AC174" s="181"/>
      <c r="AD174" s="181"/>
      <c r="AE174" s="181"/>
      <c r="AF174" s="181"/>
      <c r="AG174" s="181"/>
      <c r="AH174" s="181"/>
      <c r="AI174" s="181"/>
      <c r="AJ174" s="181"/>
      <c r="AK174" s="181"/>
      <c r="AL174" s="181"/>
      <c r="AM174" s="181"/>
      <c r="AN174" s="181"/>
      <c r="AO174" s="181"/>
      <c r="AP174" s="181"/>
      <c r="AQ174" s="181"/>
      <c r="AR174" s="181"/>
      <c r="AS174" s="181"/>
      <c r="AT174" s="181"/>
      <c r="AU174" s="181"/>
      <c r="AV174" s="181"/>
      <c r="AW174" s="181"/>
      <c r="AX174" s="181"/>
      <c r="AY174" s="181"/>
      <c r="AZ174" s="181"/>
      <c r="BA174" s="181"/>
      <c r="BB174" s="181"/>
      <c r="BC174" s="181"/>
      <c r="BD174" s="181"/>
      <c r="BE174" s="181"/>
      <c r="BF174" s="181"/>
      <c r="BG174" s="181"/>
      <c r="BH174" s="181"/>
      <c r="BI174" s="181"/>
      <c r="BJ174" s="181"/>
      <c r="BK174" s="181"/>
      <c r="BL174" s="181"/>
      <c r="BM174" s="181"/>
      <c r="BN174" s="181"/>
      <c r="BO174" s="181"/>
      <c r="BP174" s="181"/>
      <c r="BQ174" s="181"/>
      <c r="BR174" s="181"/>
      <c r="BS174" s="181"/>
      <c r="BT174" s="181"/>
      <c r="BU174" s="181"/>
      <c r="BV174" s="181"/>
      <c r="BW174" s="181"/>
      <c r="BX174" s="181"/>
      <c r="BY174" s="181"/>
      <c r="BZ174" s="181"/>
      <c r="CA174" s="181"/>
      <c r="CB174" s="181"/>
      <c r="CC174" s="181"/>
      <c r="CD174" s="181"/>
      <c r="CE174" s="181"/>
      <c r="CF174" s="181"/>
      <c r="CG174" s="181"/>
      <c r="CH174" s="181"/>
      <c r="CI174" s="181"/>
      <c r="CJ174" s="181"/>
      <c r="CK174" s="181"/>
      <c r="CL174" s="181"/>
      <c r="CM174" s="181"/>
      <c r="CN174" s="181"/>
      <c r="CO174" s="181"/>
      <c r="CP174" s="181"/>
      <c r="CQ174" s="181"/>
      <c r="CR174" s="181"/>
      <c r="CS174" s="181"/>
      <c r="CT174" s="181"/>
      <c r="CU174" s="181"/>
      <c r="CV174" s="181"/>
      <c r="CW174" s="181"/>
      <c r="CX174" s="181"/>
      <c r="CY174" s="181"/>
      <c r="CZ174" s="181"/>
      <c r="DA174" s="181"/>
      <c r="DB174" s="181"/>
      <c r="DC174" s="181"/>
      <c r="DD174" s="181"/>
      <c r="DE174" s="181"/>
      <c r="DF174" s="181"/>
      <c r="DG174" s="181"/>
      <c r="DH174" s="181"/>
      <c r="DI174" s="181"/>
      <c r="DJ174" s="181"/>
      <c r="DK174" s="181"/>
      <c r="DL174" s="181"/>
      <c r="DM174" s="181"/>
      <c r="DN174" s="181"/>
      <c r="DO174" s="181"/>
      <c r="DP174" s="181"/>
      <c r="DQ174" s="181"/>
      <c r="DR174" s="181"/>
      <c r="DS174" s="181"/>
      <c r="DT174" s="181"/>
      <c r="DU174" s="181"/>
      <c r="DV174" s="181"/>
      <c r="DW174" s="181"/>
      <c r="DX174" s="181"/>
      <c r="DY174" s="181"/>
      <c r="DZ174" s="181"/>
      <c r="EA174" s="181"/>
      <c r="EB174" s="181"/>
      <c r="EC174" s="181"/>
      <c r="ED174" s="181"/>
      <c r="EE174" s="181"/>
      <c r="EF174" s="181"/>
      <c r="EG174" s="181"/>
      <c r="EH174" s="181"/>
      <c r="EI174" s="181"/>
      <c r="EJ174" s="181"/>
      <c r="EK174" s="181"/>
      <c r="EL174" s="181"/>
      <c r="EM174" s="181"/>
      <c r="EN174" s="181"/>
      <c r="EO174" s="181"/>
      <c r="EP174" s="181"/>
      <c r="EQ174" s="181"/>
      <c r="ER174" s="181"/>
      <c r="ES174" s="181"/>
      <c r="ET174" s="181"/>
      <c r="EU174" s="181"/>
      <c r="EV174" s="181"/>
      <c r="EW174" s="181"/>
      <c r="EX174" s="181"/>
      <c r="EY174" s="181"/>
      <c r="EZ174" s="181"/>
      <c r="FA174" s="181"/>
      <c r="FB174" s="181"/>
      <c r="FC174" s="181"/>
      <c r="FD174" s="181"/>
      <c r="FE174" s="181"/>
      <c r="FF174" s="181"/>
      <c r="FG174" s="181"/>
      <c r="FH174" s="181"/>
      <c r="FI174" s="181"/>
      <c r="FJ174" s="181"/>
      <c r="FK174" s="181"/>
      <c r="FL174" s="181"/>
      <c r="FM174" s="181"/>
      <c r="FN174" s="181"/>
      <c r="FO174" s="181"/>
      <c r="FP174" s="181"/>
      <c r="FQ174" s="181"/>
      <c r="FR174" s="181"/>
      <c r="FS174" s="181"/>
      <c r="FT174" s="181"/>
      <c r="FU174" s="181"/>
      <c r="FV174" s="181"/>
      <c r="FW174" s="181"/>
      <c r="FX174" s="181"/>
      <c r="FY174" s="181"/>
      <c r="FZ174" s="181"/>
      <c r="GA174" s="181"/>
      <c r="GB174" s="181"/>
      <c r="GC174" s="181"/>
      <c r="GD174" s="181"/>
      <c r="GE174" s="181"/>
      <c r="GF174" s="181"/>
      <c r="GG174" s="181"/>
      <c r="GH174" s="181"/>
      <c r="GI174" s="181"/>
      <c r="GJ174" s="181"/>
      <c r="GK174" s="181"/>
      <c r="GL174" s="181"/>
      <c r="GM174" s="181"/>
      <c r="GN174" s="181"/>
      <c r="GO174" s="181"/>
      <c r="GP174" s="181"/>
      <c r="GQ174" s="181"/>
      <c r="GR174" s="181"/>
      <c r="GS174" s="181"/>
      <c r="GT174" s="181"/>
      <c r="GU174" s="181"/>
      <c r="GV174" s="181"/>
      <c r="GW174" s="181"/>
      <c r="GX174" s="181"/>
      <c r="GY174" s="181"/>
      <c r="GZ174" s="181"/>
      <c r="HA174" s="181"/>
      <c r="HB174" s="181"/>
      <c r="HC174" s="181"/>
      <c r="HD174" s="181"/>
      <c r="HE174" s="181"/>
      <c r="HF174" s="181"/>
      <c r="HG174" s="181"/>
      <c r="HH174" s="181"/>
      <c r="HI174" s="181"/>
      <c r="HJ174" s="181"/>
      <c r="HK174" s="181"/>
      <c r="HL174" s="181"/>
      <c r="HM174" s="181"/>
      <c r="HN174" s="181"/>
      <c r="HO174" s="181"/>
      <c r="HP174" s="181"/>
      <c r="HQ174" s="181"/>
      <c r="HR174" s="181"/>
      <c r="HS174" s="181"/>
      <c r="HT174" s="181"/>
      <c r="HU174" s="181"/>
      <c r="HV174" s="181"/>
      <c r="HW174" s="181"/>
      <c r="HX174" s="181"/>
      <c r="HY174" s="181"/>
      <c r="HZ174" s="181"/>
      <c r="IA174" s="181"/>
      <c r="IB174" s="181"/>
      <c r="IC174" s="181"/>
      <c r="ID174" s="181"/>
      <c r="IE174" s="181"/>
      <c r="IF174" s="181"/>
      <c r="IG174" s="181"/>
      <c r="IH174" s="181"/>
    </row>
    <row r="175" spans="1:242" s="182" customFormat="1" ht="16.5" customHeight="1">
      <c r="A175" s="135" t="s">
        <v>647</v>
      </c>
      <c r="B175" s="135"/>
      <c r="C175" s="135"/>
      <c r="D175" s="209"/>
      <c r="E175" s="14"/>
      <c r="F175" s="14"/>
      <c r="G175" s="14"/>
      <c r="H175" s="14"/>
      <c r="I175" s="14"/>
      <c r="J175" s="14"/>
      <c r="K175" s="181"/>
      <c r="L175" s="181"/>
      <c r="M175" s="181"/>
      <c r="N175" s="181"/>
      <c r="O175" s="181"/>
      <c r="P175" s="181"/>
      <c r="Q175" s="181"/>
      <c r="R175" s="181"/>
      <c r="S175" s="181"/>
      <c r="T175" s="181"/>
      <c r="U175" s="181"/>
      <c r="V175" s="181"/>
      <c r="W175" s="181"/>
      <c r="X175" s="181"/>
      <c r="Y175" s="181"/>
      <c r="Z175" s="181"/>
      <c r="AA175" s="181"/>
      <c r="AB175" s="181"/>
      <c r="AC175" s="181"/>
      <c r="AD175" s="181"/>
      <c r="AE175" s="181"/>
      <c r="AF175" s="181"/>
      <c r="AG175" s="181"/>
      <c r="AH175" s="181"/>
      <c r="AI175" s="181"/>
      <c r="AJ175" s="181"/>
      <c r="AK175" s="181"/>
      <c r="AL175" s="181"/>
      <c r="AM175" s="181"/>
      <c r="AN175" s="181"/>
      <c r="AO175" s="181"/>
      <c r="AP175" s="181"/>
      <c r="AQ175" s="181"/>
      <c r="AR175" s="181"/>
      <c r="AS175" s="181"/>
      <c r="AT175" s="181"/>
      <c r="AU175" s="181"/>
      <c r="AV175" s="181"/>
      <c r="AW175" s="181"/>
      <c r="AX175" s="181"/>
      <c r="AY175" s="181"/>
      <c r="AZ175" s="181"/>
      <c r="BA175" s="181"/>
      <c r="BB175" s="181"/>
      <c r="BC175" s="181"/>
      <c r="BD175" s="181"/>
      <c r="BE175" s="181"/>
      <c r="BF175" s="181"/>
      <c r="BG175" s="181"/>
      <c r="BH175" s="181"/>
      <c r="BI175" s="181"/>
      <c r="BJ175" s="181"/>
      <c r="BK175" s="181"/>
      <c r="BL175" s="181"/>
      <c r="BM175" s="181"/>
      <c r="BN175" s="181"/>
      <c r="BO175" s="181"/>
      <c r="BP175" s="181"/>
      <c r="BQ175" s="181"/>
      <c r="BR175" s="181"/>
      <c r="BS175" s="181"/>
      <c r="BT175" s="181"/>
      <c r="BU175" s="181"/>
      <c r="BV175" s="181"/>
      <c r="BW175" s="181"/>
      <c r="BX175" s="181"/>
      <c r="BY175" s="181"/>
      <c r="BZ175" s="181"/>
      <c r="CA175" s="181"/>
      <c r="CB175" s="181"/>
      <c r="CC175" s="181"/>
      <c r="CD175" s="181"/>
      <c r="CE175" s="181"/>
      <c r="CF175" s="181"/>
      <c r="CG175" s="181"/>
      <c r="CH175" s="181"/>
      <c r="CI175" s="181"/>
      <c r="CJ175" s="181"/>
      <c r="CK175" s="181"/>
      <c r="CL175" s="181"/>
      <c r="CM175" s="181"/>
      <c r="CN175" s="181"/>
      <c r="CO175" s="181"/>
      <c r="CP175" s="181"/>
      <c r="CQ175" s="181"/>
      <c r="CR175" s="181"/>
      <c r="CS175" s="181"/>
      <c r="CT175" s="181"/>
      <c r="CU175" s="181"/>
      <c r="CV175" s="181"/>
      <c r="CW175" s="181"/>
      <c r="CX175" s="181"/>
      <c r="CY175" s="181"/>
      <c r="CZ175" s="181"/>
      <c r="DA175" s="181"/>
      <c r="DB175" s="181"/>
      <c r="DC175" s="181"/>
      <c r="DD175" s="181"/>
      <c r="DE175" s="181"/>
      <c r="DF175" s="181"/>
      <c r="DG175" s="181"/>
      <c r="DH175" s="181"/>
      <c r="DI175" s="181"/>
      <c r="DJ175" s="181"/>
      <c r="DK175" s="181"/>
      <c r="DL175" s="181"/>
      <c r="DM175" s="181"/>
      <c r="DN175" s="181"/>
      <c r="DO175" s="181"/>
      <c r="DP175" s="181"/>
      <c r="DQ175" s="181"/>
      <c r="DR175" s="181"/>
      <c r="DS175" s="181"/>
      <c r="DT175" s="181"/>
      <c r="DU175" s="181"/>
      <c r="DV175" s="181"/>
      <c r="DW175" s="181"/>
      <c r="DX175" s="181"/>
      <c r="DY175" s="181"/>
      <c r="DZ175" s="181"/>
      <c r="EA175" s="181"/>
      <c r="EB175" s="181"/>
      <c r="EC175" s="181"/>
      <c r="ED175" s="181"/>
      <c r="EE175" s="181"/>
      <c r="EF175" s="181"/>
      <c r="EG175" s="181"/>
      <c r="EH175" s="181"/>
      <c r="EI175" s="181"/>
      <c r="EJ175" s="181"/>
      <c r="EK175" s="181"/>
      <c r="EL175" s="181"/>
      <c r="EM175" s="181"/>
      <c r="EN175" s="181"/>
      <c r="EO175" s="181"/>
      <c r="EP175" s="181"/>
      <c r="EQ175" s="181"/>
      <c r="ER175" s="181"/>
      <c r="ES175" s="181"/>
      <c r="ET175" s="181"/>
      <c r="EU175" s="181"/>
      <c r="EV175" s="181"/>
      <c r="EW175" s="181"/>
      <c r="EX175" s="181"/>
      <c r="EY175" s="181"/>
      <c r="EZ175" s="181"/>
      <c r="FA175" s="181"/>
      <c r="FB175" s="181"/>
      <c r="FC175" s="181"/>
      <c r="FD175" s="181"/>
      <c r="FE175" s="181"/>
      <c r="FF175" s="181"/>
      <c r="FG175" s="181"/>
      <c r="FH175" s="181"/>
      <c r="FI175" s="181"/>
      <c r="FJ175" s="181"/>
      <c r="FK175" s="181"/>
      <c r="FL175" s="181"/>
      <c r="FM175" s="181"/>
      <c r="FN175" s="181"/>
      <c r="FO175" s="181"/>
      <c r="FP175" s="181"/>
      <c r="FQ175" s="181"/>
      <c r="FR175" s="181"/>
      <c r="FS175" s="181"/>
      <c r="FT175" s="181"/>
      <c r="FU175" s="181"/>
      <c r="FV175" s="181"/>
      <c r="FW175" s="181"/>
      <c r="FX175" s="181"/>
      <c r="FY175" s="181"/>
      <c r="FZ175" s="181"/>
      <c r="GA175" s="181"/>
      <c r="GB175" s="181"/>
      <c r="GC175" s="181"/>
      <c r="GD175" s="181"/>
      <c r="GE175" s="181"/>
      <c r="GF175" s="181"/>
      <c r="GG175" s="181"/>
      <c r="GH175" s="181"/>
      <c r="GI175" s="181"/>
      <c r="GJ175" s="181"/>
      <c r="GK175" s="181"/>
      <c r="GL175" s="181"/>
      <c r="GM175" s="181"/>
      <c r="GN175" s="181"/>
      <c r="GO175" s="181"/>
      <c r="GP175" s="181"/>
      <c r="GQ175" s="181"/>
      <c r="GR175" s="181"/>
      <c r="GS175" s="181"/>
      <c r="GT175" s="181"/>
      <c r="GU175" s="181"/>
      <c r="GV175" s="181"/>
      <c r="GW175" s="181"/>
      <c r="GX175" s="181"/>
      <c r="GY175" s="181"/>
      <c r="GZ175" s="181"/>
      <c r="HA175" s="181"/>
      <c r="HB175" s="181"/>
      <c r="HC175" s="181"/>
      <c r="HD175" s="181"/>
      <c r="HE175" s="181"/>
      <c r="HF175" s="181"/>
      <c r="HG175" s="181"/>
      <c r="HH175" s="181"/>
      <c r="HI175" s="181"/>
      <c r="HJ175" s="181"/>
      <c r="HK175" s="181"/>
      <c r="HL175" s="181"/>
      <c r="HM175" s="181"/>
      <c r="HN175" s="181"/>
      <c r="HO175" s="181"/>
      <c r="HP175" s="181"/>
      <c r="HQ175" s="181"/>
      <c r="HR175" s="181"/>
      <c r="HS175" s="181"/>
      <c r="HT175" s="181"/>
      <c r="HU175" s="181"/>
      <c r="HV175" s="181"/>
      <c r="HW175" s="181"/>
      <c r="HX175" s="181"/>
      <c r="HY175" s="181"/>
      <c r="HZ175" s="181"/>
      <c r="IA175" s="181"/>
      <c r="IB175" s="181"/>
      <c r="IC175" s="181"/>
      <c r="ID175" s="181"/>
      <c r="IE175" s="181"/>
      <c r="IF175" s="181"/>
      <c r="IG175" s="181"/>
      <c r="IH175" s="181"/>
    </row>
    <row r="176" spans="1:242" s="182" customFormat="1" ht="16.5" customHeight="1">
      <c r="A176" s="209"/>
      <c r="B176" s="209"/>
      <c r="C176" s="209"/>
      <c r="D176" s="209"/>
      <c r="E176" s="14"/>
      <c r="F176" s="14"/>
      <c r="G176" s="14"/>
      <c r="H176" s="14"/>
      <c r="I176" s="14"/>
      <c r="J176" s="14"/>
      <c r="K176" s="181"/>
      <c r="L176" s="181"/>
      <c r="M176" s="181"/>
      <c r="N176" s="181"/>
      <c r="O176" s="181"/>
      <c r="P176" s="181"/>
      <c r="Q176" s="181"/>
      <c r="R176" s="181"/>
      <c r="S176" s="181"/>
      <c r="T176" s="181"/>
      <c r="U176" s="181"/>
      <c r="V176" s="181"/>
      <c r="W176" s="181"/>
      <c r="X176" s="181"/>
      <c r="Y176" s="181"/>
      <c r="Z176" s="181"/>
      <c r="AA176" s="181"/>
      <c r="AB176" s="181"/>
      <c r="AC176" s="181"/>
      <c r="AD176" s="181"/>
      <c r="AE176" s="181"/>
      <c r="AF176" s="181"/>
      <c r="AG176" s="181"/>
      <c r="AH176" s="181"/>
      <c r="AI176" s="181"/>
      <c r="AJ176" s="181"/>
      <c r="AK176" s="181"/>
      <c r="AL176" s="181"/>
      <c r="AM176" s="181"/>
      <c r="AN176" s="181"/>
      <c r="AO176" s="181"/>
      <c r="AP176" s="181"/>
      <c r="AQ176" s="181"/>
      <c r="AR176" s="181"/>
      <c r="AS176" s="181"/>
      <c r="AT176" s="181"/>
      <c r="AU176" s="181"/>
      <c r="AV176" s="181"/>
      <c r="AW176" s="181"/>
      <c r="AX176" s="181"/>
      <c r="AY176" s="181"/>
      <c r="AZ176" s="181"/>
      <c r="BA176" s="181"/>
      <c r="BB176" s="181"/>
      <c r="BC176" s="181"/>
      <c r="BD176" s="181"/>
      <c r="BE176" s="181"/>
      <c r="BF176" s="181"/>
      <c r="BG176" s="181"/>
      <c r="BH176" s="181"/>
      <c r="BI176" s="181"/>
      <c r="BJ176" s="181"/>
      <c r="BK176" s="181"/>
      <c r="BL176" s="181"/>
      <c r="BM176" s="181"/>
      <c r="BN176" s="181"/>
      <c r="BO176" s="181"/>
      <c r="BP176" s="181"/>
      <c r="BQ176" s="181"/>
      <c r="BR176" s="181"/>
      <c r="BS176" s="181"/>
      <c r="BT176" s="181"/>
      <c r="BU176" s="181"/>
      <c r="BV176" s="181"/>
      <c r="BW176" s="181"/>
      <c r="BX176" s="181"/>
      <c r="BY176" s="181"/>
      <c r="BZ176" s="181"/>
      <c r="CA176" s="181"/>
      <c r="CB176" s="181"/>
      <c r="CC176" s="181"/>
      <c r="CD176" s="181"/>
      <c r="CE176" s="181"/>
      <c r="CF176" s="181"/>
      <c r="CG176" s="181"/>
      <c r="CH176" s="181"/>
      <c r="CI176" s="181"/>
      <c r="CJ176" s="181"/>
      <c r="CK176" s="181"/>
      <c r="CL176" s="181"/>
      <c r="CM176" s="181"/>
      <c r="CN176" s="181"/>
      <c r="CO176" s="181"/>
      <c r="CP176" s="181"/>
      <c r="CQ176" s="181"/>
      <c r="CR176" s="181"/>
      <c r="CS176" s="181"/>
      <c r="CT176" s="181"/>
      <c r="CU176" s="181"/>
      <c r="CV176" s="181"/>
      <c r="CW176" s="181"/>
      <c r="CX176" s="181"/>
      <c r="CY176" s="181"/>
      <c r="CZ176" s="181"/>
      <c r="DA176" s="181"/>
      <c r="DB176" s="181"/>
      <c r="DC176" s="181"/>
      <c r="DD176" s="181"/>
      <c r="DE176" s="181"/>
      <c r="DF176" s="181"/>
      <c r="DG176" s="181"/>
      <c r="DH176" s="181"/>
      <c r="DI176" s="181"/>
      <c r="DJ176" s="181"/>
      <c r="DK176" s="181"/>
      <c r="DL176" s="181"/>
      <c r="DM176" s="181"/>
      <c r="DN176" s="181"/>
      <c r="DO176" s="181"/>
      <c r="DP176" s="181"/>
      <c r="DQ176" s="181"/>
      <c r="DR176" s="181"/>
      <c r="DS176" s="181"/>
      <c r="DT176" s="181"/>
      <c r="DU176" s="181"/>
      <c r="DV176" s="181"/>
      <c r="DW176" s="181"/>
      <c r="DX176" s="181"/>
      <c r="DY176" s="181"/>
      <c r="DZ176" s="181"/>
      <c r="EA176" s="181"/>
      <c r="EB176" s="181"/>
      <c r="EC176" s="181"/>
      <c r="ED176" s="181"/>
      <c r="EE176" s="181"/>
      <c r="EF176" s="181"/>
      <c r="EG176" s="181"/>
      <c r="EH176" s="181"/>
      <c r="EI176" s="181"/>
      <c r="EJ176" s="181"/>
      <c r="EK176" s="181"/>
      <c r="EL176" s="181"/>
      <c r="EM176" s="181"/>
      <c r="EN176" s="181"/>
      <c r="EO176" s="181"/>
      <c r="EP176" s="181"/>
      <c r="EQ176" s="181"/>
      <c r="ER176" s="181"/>
      <c r="ES176" s="181"/>
      <c r="ET176" s="181"/>
      <c r="EU176" s="181"/>
      <c r="EV176" s="181"/>
      <c r="EW176" s="181"/>
      <c r="EX176" s="181"/>
      <c r="EY176" s="181"/>
      <c r="EZ176" s="181"/>
      <c r="FA176" s="181"/>
      <c r="FB176" s="181"/>
      <c r="FC176" s="181"/>
      <c r="FD176" s="181"/>
      <c r="FE176" s="181"/>
      <c r="FF176" s="181"/>
      <c r="FG176" s="181"/>
      <c r="FH176" s="181"/>
      <c r="FI176" s="181"/>
      <c r="FJ176" s="181"/>
      <c r="FK176" s="181"/>
      <c r="FL176" s="181"/>
      <c r="FM176" s="181"/>
      <c r="FN176" s="181"/>
      <c r="FO176" s="181"/>
      <c r="FP176" s="181"/>
      <c r="FQ176" s="181"/>
      <c r="FR176" s="181"/>
      <c r="FS176" s="181"/>
      <c r="FT176" s="181"/>
      <c r="FU176" s="181"/>
      <c r="FV176" s="181"/>
      <c r="FW176" s="181"/>
      <c r="FX176" s="181"/>
      <c r="FY176" s="181"/>
      <c r="FZ176" s="181"/>
      <c r="GA176" s="181"/>
      <c r="GB176" s="181"/>
      <c r="GC176" s="181"/>
      <c r="GD176" s="181"/>
      <c r="GE176" s="181"/>
      <c r="GF176" s="181"/>
      <c r="GG176" s="181"/>
      <c r="GH176" s="181"/>
      <c r="GI176" s="181"/>
      <c r="GJ176" s="181"/>
      <c r="GK176" s="181"/>
      <c r="GL176" s="181"/>
      <c r="GM176" s="181"/>
      <c r="GN176" s="181"/>
      <c r="GO176" s="181"/>
      <c r="GP176" s="181"/>
      <c r="GQ176" s="181"/>
      <c r="GR176" s="181"/>
      <c r="GS176" s="181"/>
      <c r="GT176" s="181"/>
      <c r="GU176" s="181"/>
      <c r="GV176" s="181"/>
      <c r="GW176" s="181"/>
      <c r="GX176" s="181"/>
      <c r="GY176" s="181"/>
      <c r="GZ176" s="181"/>
      <c r="HA176" s="181"/>
      <c r="HB176" s="181"/>
      <c r="HC176" s="181"/>
      <c r="HD176" s="181"/>
      <c r="HE176" s="181"/>
      <c r="HF176" s="181"/>
      <c r="HG176" s="181"/>
      <c r="HH176" s="181"/>
      <c r="HI176" s="181"/>
      <c r="HJ176" s="181"/>
      <c r="HK176" s="181"/>
      <c r="HL176" s="181"/>
      <c r="HM176" s="181"/>
      <c r="HN176" s="181"/>
      <c r="HO176" s="181"/>
      <c r="HP176" s="181"/>
      <c r="HQ176" s="181"/>
      <c r="HR176" s="181"/>
      <c r="HS176" s="181"/>
      <c r="HT176" s="181"/>
      <c r="HU176" s="181"/>
      <c r="HV176" s="181"/>
      <c r="HW176" s="181"/>
      <c r="HX176" s="181"/>
      <c r="HY176" s="181"/>
      <c r="HZ176" s="181"/>
      <c r="IA176" s="181"/>
      <c r="IB176" s="181"/>
      <c r="IC176" s="181"/>
      <c r="ID176" s="181"/>
      <c r="IE176" s="181"/>
      <c r="IF176" s="181"/>
      <c r="IG176" s="181"/>
      <c r="IH176" s="181"/>
    </row>
    <row r="177" spans="1:242" s="182" customFormat="1" ht="101.25" customHeight="1">
      <c r="A177" s="869" t="s">
        <v>1808</v>
      </c>
      <c r="B177" s="869"/>
      <c r="C177" s="869"/>
      <c r="D177" s="869"/>
      <c r="E177" s="869"/>
      <c r="F177" s="869"/>
      <c r="G177" s="869"/>
      <c r="H177" s="869"/>
      <c r="I177" s="869"/>
      <c r="J177" s="869"/>
      <c r="K177" s="181"/>
      <c r="L177" s="181"/>
      <c r="M177" s="181"/>
      <c r="N177" s="181"/>
      <c r="O177" s="181"/>
      <c r="P177" s="181"/>
      <c r="Q177" s="181"/>
      <c r="R177" s="181"/>
      <c r="S177" s="181"/>
      <c r="T177" s="181"/>
      <c r="U177" s="181"/>
      <c r="V177" s="181"/>
      <c r="W177" s="181"/>
      <c r="X177" s="181"/>
      <c r="Y177" s="181"/>
      <c r="Z177" s="181"/>
      <c r="AA177" s="181"/>
      <c r="AB177" s="181"/>
      <c r="AC177" s="181"/>
      <c r="AD177" s="181"/>
      <c r="AE177" s="181"/>
      <c r="AF177" s="181"/>
      <c r="AG177" s="181"/>
      <c r="AH177" s="181"/>
      <c r="AI177" s="181"/>
      <c r="AJ177" s="181"/>
      <c r="AK177" s="181"/>
      <c r="AL177" s="181"/>
      <c r="AM177" s="181"/>
      <c r="AN177" s="181"/>
      <c r="AO177" s="181"/>
      <c r="AP177" s="181"/>
      <c r="AQ177" s="181"/>
      <c r="AR177" s="181"/>
      <c r="AS177" s="181"/>
      <c r="AT177" s="181"/>
      <c r="AU177" s="181"/>
      <c r="AV177" s="181"/>
      <c r="AW177" s="181"/>
      <c r="AX177" s="181"/>
      <c r="AY177" s="181"/>
      <c r="AZ177" s="181"/>
      <c r="BA177" s="181"/>
      <c r="BB177" s="181"/>
      <c r="BC177" s="181"/>
      <c r="BD177" s="181"/>
      <c r="BE177" s="181"/>
      <c r="BF177" s="181"/>
      <c r="BG177" s="181"/>
      <c r="BH177" s="181"/>
      <c r="BI177" s="181"/>
      <c r="BJ177" s="181"/>
      <c r="BK177" s="181"/>
      <c r="BL177" s="181"/>
      <c r="BM177" s="181"/>
      <c r="BN177" s="181"/>
      <c r="BO177" s="181"/>
      <c r="BP177" s="181"/>
      <c r="BQ177" s="181"/>
      <c r="BR177" s="181"/>
      <c r="BS177" s="181"/>
      <c r="BT177" s="181"/>
      <c r="BU177" s="181"/>
      <c r="BV177" s="181"/>
      <c r="BW177" s="181"/>
      <c r="BX177" s="181"/>
      <c r="BY177" s="181"/>
      <c r="BZ177" s="181"/>
      <c r="CA177" s="181"/>
      <c r="CB177" s="181"/>
      <c r="CC177" s="181"/>
      <c r="CD177" s="181"/>
      <c r="CE177" s="181"/>
      <c r="CF177" s="181"/>
      <c r="CG177" s="181"/>
      <c r="CH177" s="181"/>
      <c r="CI177" s="181"/>
      <c r="CJ177" s="181"/>
      <c r="CK177" s="181"/>
      <c r="CL177" s="181"/>
      <c r="CM177" s="181"/>
      <c r="CN177" s="181"/>
      <c r="CO177" s="181"/>
      <c r="CP177" s="181"/>
      <c r="CQ177" s="181"/>
      <c r="CR177" s="181"/>
      <c r="CS177" s="181"/>
      <c r="CT177" s="181"/>
      <c r="CU177" s="181"/>
      <c r="CV177" s="181"/>
      <c r="CW177" s="181"/>
      <c r="CX177" s="181"/>
      <c r="CY177" s="181"/>
      <c r="CZ177" s="181"/>
      <c r="DA177" s="181"/>
      <c r="DB177" s="181"/>
      <c r="DC177" s="181"/>
      <c r="DD177" s="181"/>
      <c r="DE177" s="181"/>
      <c r="DF177" s="181"/>
      <c r="DG177" s="181"/>
      <c r="DH177" s="181"/>
      <c r="DI177" s="181"/>
      <c r="DJ177" s="181"/>
      <c r="DK177" s="181"/>
      <c r="DL177" s="181"/>
      <c r="DM177" s="181"/>
      <c r="DN177" s="181"/>
      <c r="DO177" s="181"/>
      <c r="DP177" s="181"/>
      <c r="DQ177" s="181"/>
      <c r="DR177" s="181"/>
      <c r="DS177" s="181"/>
      <c r="DT177" s="181"/>
      <c r="DU177" s="181"/>
      <c r="DV177" s="181"/>
      <c r="DW177" s="181"/>
      <c r="DX177" s="181"/>
      <c r="DY177" s="181"/>
      <c r="DZ177" s="181"/>
      <c r="EA177" s="181"/>
      <c r="EB177" s="181"/>
      <c r="EC177" s="181"/>
      <c r="ED177" s="181"/>
      <c r="EE177" s="181"/>
      <c r="EF177" s="181"/>
      <c r="EG177" s="181"/>
      <c r="EH177" s="181"/>
      <c r="EI177" s="181"/>
      <c r="EJ177" s="181"/>
      <c r="EK177" s="181"/>
      <c r="EL177" s="181"/>
      <c r="EM177" s="181"/>
      <c r="EN177" s="181"/>
      <c r="EO177" s="181"/>
      <c r="EP177" s="181"/>
      <c r="EQ177" s="181"/>
      <c r="ER177" s="181"/>
      <c r="ES177" s="181"/>
      <c r="ET177" s="181"/>
      <c r="EU177" s="181"/>
      <c r="EV177" s="181"/>
      <c r="EW177" s="181"/>
      <c r="EX177" s="181"/>
      <c r="EY177" s="181"/>
      <c r="EZ177" s="181"/>
      <c r="FA177" s="181"/>
      <c r="FB177" s="181"/>
      <c r="FC177" s="181"/>
      <c r="FD177" s="181"/>
      <c r="FE177" s="181"/>
      <c r="FF177" s="181"/>
      <c r="FG177" s="181"/>
      <c r="FH177" s="181"/>
      <c r="FI177" s="181"/>
      <c r="FJ177" s="181"/>
      <c r="FK177" s="181"/>
      <c r="FL177" s="181"/>
      <c r="FM177" s="181"/>
      <c r="FN177" s="181"/>
      <c r="FO177" s="181"/>
      <c r="FP177" s="181"/>
      <c r="FQ177" s="181"/>
      <c r="FR177" s="181"/>
      <c r="FS177" s="181"/>
      <c r="FT177" s="181"/>
      <c r="FU177" s="181"/>
      <c r="FV177" s="181"/>
      <c r="FW177" s="181"/>
      <c r="FX177" s="181"/>
      <c r="FY177" s="181"/>
      <c r="FZ177" s="181"/>
      <c r="GA177" s="181"/>
      <c r="GB177" s="181"/>
      <c r="GC177" s="181"/>
      <c r="GD177" s="181"/>
      <c r="GE177" s="181"/>
      <c r="GF177" s="181"/>
      <c r="GG177" s="181"/>
      <c r="GH177" s="181"/>
      <c r="GI177" s="181"/>
      <c r="GJ177" s="181"/>
      <c r="GK177" s="181"/>
      <c r="GL177" s="181"/>
      <c r="GM177" s="181"/>
      <c r="GN177" s="181"/>
      <c r="GO177" s="181"/>
      <c r="GP177" s="181"/>
      <c r="GQ177" s="181"/>
      <c r="GR177" s="181"/>
      <c r="GS177" s="181"/>
      <c r="GT177" s="181"/>
      <c r="GU177" s="181"/>
      <c r="GV177" s="181"/>
      <c r="GW177" s="181"/>
      <c r="GX177" s="181"/>
      <c r="GY177" s="181"/>
      <c r="GZ177" s="181"/>
      <c r="HA177" s="181"/>
      <c r="HB177" s="181"/>
      <c r="HC177" s="181"/>
      <c r="HD177" s="181"/>
      <c r="HE177" s="181"/>
      <c r="HF177" s="181"/>
      <c r="HG177" s="181"/>
      <c r="HH177" s="181"/>
      <c r="HI177" s="181"/>
      <c r="HJ177" s="181"/>
      <c r="HK177" s="181"/>
      <c r="HL177" s="181"/>
      <c r="HM177" s="181"/>
      <c r="HN177" s="181"/>
      <c r="HO177" s="181"/>
      <c r="HP177" s="181"/>
      <c r="HQ177" s="181"/>
      <c r="HR177" s="181"/>
      <c r="HS177" s="181"/>
      <c r="HT177" s="181"/>
      <c r="HU177" s="181"/>
      <c r="HV177" s="181"/>
      <c r="HW177" s="181"/>
      <c r="HX177" s="181"/>
      <c r="HY177" s="181"/>
      <c r="HZ177" s="181"/>
      <c r="IA177" s="181"/>
      <c r="IB177" s="181"/>
      <c r="IC177" s="181"/>
      <c r="ID177" s="181"/>
      <c r="IE177" s="181"/>
      <c r="IF177" s="181"/>
      <c r="IG177" s="181"/>
      <c r="IH177" s="181"/>
    </row>
    <row r="178" spans="1:242" s="182" customFormat="1" ht="16.5" customHeight="1">
      <c r="A178" s="226"/>
      <c r="B178" s="226"/>
      <c r="C178" s="226"/>
      <c r="D178" s="226"/>
      <c r="E178" s="237"/>
      <c r="F178" s="237"/>
      <c r="G178" s="237"/>
      <c r="H178" s="237"/>
      <c r="I178" s="237"/>
      <c r="J178" s="237"/>
      <c r="K178" s="181"/>
      <c r="L178" s="181"/>
      <c r="M178" s="181"/>
      <c r="N178" s="181"/>
      <c r="O178" s="181"/>
      <c r="P178" s="181"/>
      <c r="Q178" s="181"/>
      <c r="R178" s="181"/>
      <c r="S178" s="181"/>
      <c r="T178" s="181"/>
      <c r="U178" s="181"/>
      <c r="V178" s="181"/>
      <c r="W178" s="181"/>
      <c r="X178" s="181"/>
      <c r="Y178" s="181"/>
      <c r="Z178" s="181"/>
      <c r="AA178" s="181"/>
      <c r="AB178" s="181"/>
      <c r="AC178" s="181"/>
      <c r="AD178" s="181"/>
      <c r="AE178" s="181"/>
      <c r="AF178" s="181"/>
      <c r="AG178" s="181"/>
      <c r="AH178" s="181"/>
      <c r="AI178" s="181"/>
      <c r="AJ178" s="181"/>
      <c r="AK178" s="181"/>
      <c r="AL178" s="181"/>
      <c r="AM178" s="181"/>
      <c r="AN178" s="181"/>
      <c r="AO178" s="181"/>
      <c r="AP178" s="181"/>
      <c r="AQ178" s="181"/>
      <c r="AR178" s="181"/>
      <c r="AS178" s="181"/>
      <c r="AT178" s="181"/>
      <c r="AU178" s="181"/>
      <c r="AV178" s="181"/>
      <c r="AW178" s="181"/>
      <c r="AX178" s="181"/>
      <c r="AY178" s="181"/>
      <c r="AZ178" s="181"/>
      <c r="BA178" s="181"/>
      <c r="BB178" s="181"/>
      <c r="BC178" s="181"/>
      <c r="BD178" s="181"/>
      <c r="BE178" s="181"/>
      <c r="BF178" s="181"/>
      <c r="BG178" s="181"/>
      <c r="BH178" s="181"/>
      <c r="BI178" s="181"/>
      <c r="BJ178" s="181"/>
      <c r="BK178" s="181"/>
      <c r="BL178" s="181"/>
      <c r="BM178" s="181"/>
      <c r="BN178" s="181"/>
      <c r="BO178" s="181"/>
      <c r="BP178" s="181"/>
      <c r="BQ178" s="181"/>
      <c r="BR178" s="181"/>
      <c r="BS178" s="181"/>
      <c r="BT178" s="181"/>
      <c r="BU178" s="181"/>
      <c r="BV178" s="181"/>
      <c r="BW178" s="181"/>
      <c r="BX178" s="181"/>
      <c r="BY178" s="181"/>
      <c r="BZ178" s="181"/>
      <c r="CA178" s="181"/>
      <c r="CB178" s="181"/>
      <c r="CC178" s="181"/>
      <c r="CD178" s="181"/>
      <c r="CE178" s="181"/>
      <c r="CF178" s="181"/>
      <c r="CG178" s="181"/>
      <c r="CH178" s="181"/>
      <c r="CI178" s="181"/>
      <c r="CJ178" s="181"/>
      <c r="CK178" s="181"/>
      <c r="CL178" s="181"/>
      <c r="CM178" s="181"/>
      <c r="CN178" s="181"/>
      <c r="CO178" s="181"/>
      <c r="CP178" s="181"/>
      <c r="CQ178" s="181"/>
      <c r="CR178" s="181"/>
      <c r="CS178" s="181"/>
      <c r="CT178" s="181"/>
      <c r="CU178" s="181"/>
      <c r="CV178" s="181"/>
      <c r="CW178" s="181"/>
      <c r="CX178" s="181"/>
      <c r="CY178" s="181"/>
      <c r="CZ178" s="181"/>
      <c r="DA178" s="181"/>
      <c r="DB178" s="181"/>
      <c r="DC178" s="181"/>
      <c r="DD178" s="181"/>
      <c r="DE178" s="181"/>
      <c r="DF178" s="181"/>
      <c r="DG178" s="181"/>
      <c r="DH178" s="181"/>
      <c r="DI178" s="181"/>
      <c r="DJ178" s="181"/>
      <c r="DK178" s="181"/>
      <c r="DL178" s="181"/>
      <c r="DM178" s="181"/>
      <c r="DN178" s="181"/>
      <c r="DO178" s="181"/>
      <c r="DP178" s="181"/>
      <c r="DQ178" s="181"/>
      <c r="DR178" s="181"/>
      <c r="DS178" s="181"/>
      <c r="DT178" s="181"/>
      <c r="DU178" s="181"/>
      <c r="DV178" s="181"/>
      <c r="DW178" s="181"/>
      <c r="DX178" s="181"/>
      <c r="DY178" s="181"/>
      <c r="DZ178" s="181"/>
      <c r="EA178" s="181"/>
      <c r="EB178" s="181"/>
      <c r="EC178" s="181"/>
      <c r="ED178" s="181"/>
      <c r="EE178" s="181"/>
      <c r="EF178" s="181"/>
      <c r="EG178" s="181"/>
      <c r="EH178" s="181"/>
      <c r="EI178" s="181"/>
      <c r="EJ178" s="181"/>
      <c r="EK178" s="181"/>
      <c r="EL178" s="181"/>
      <c r="EM178" s="181"/>
      <c r="EN178" s="181"/>
      <c r="EO178" s="181"/>
      <c r="EP178" s="181"/>
      <c r="EQ178" s="181"/>
      <c r="ER178" s="181"/>
      <c r="ES178" s="181"/>
      <c r="ET178" s="181"/>
      <c r="EU178" s="181"/>
      <c r="EV178" s="181"/>
      <c r="EW178" s="181"/>
      <c r="EX178" s="181"/>
      <c r="EY178" s="181"/>
      <c r="EZ178" s="181"/>
      <c r="FA178" s="181"/>
      <c r="FB178" s="181"/>
      <c r="FC178" s="181"/>
      <c r="FD178" s="181"/>
      <c r="FE178" s="181"/>
      <c r="FF178" s="181"/>
      <c r="FG178" s="181"/>
      <c r="FH178" s="181"/>
      <c r="FI178" s="181"/>
      <c r="FJ178" s="181"/>
      <c r="FK178" s="181"/>
      <c r="FL178" s="181"/>
      <c r="FM178" s="181"/>
      <c r="FN178" s="181"/>
      <c r="FO178" s="181"/>
      <c r="FP178" s="181"/>
      <c r="FQ178" s="181"/>
      <c r="FR178" s="181"/>
      <c r="FS178" s="181"/>
      <c r="FT178" s="181"/>
      <c r="FU178" s="181"/>
      <c r="FV178" s="181"/>
      <c r="FW178" s="181"/>
      <c r="FX178" s="181"/>
      <c r="FY178" s="181"/>
      <c r="FZ178" s="181"/>
      <c r="GA178" s="181"/>
      <c r="GB178" s="181"/>
      <c r="GC178" s="181"/>
      <c r="GD178" s="181"/>
      <c r="GE178" s="181"/>
      <c r="GF178" s="181"/>
      <c r="GG178" s="181"/>
      <c r="GH178" s="181"/>
      <c r="GI178" s="181"/>
      <c r="GJ178" s="181"/>
      <c r="GK178" s="181"/>
      <c r="GL178" s="181"/>
      <c r="GM178" s="181"/>
      <c r="GN178" s="181"/>
      <c r="GO178" s="181"/>
      <c r="GP178" s="181"/>
      <c r="GQ178" s="181"/>
      <c r="GR178" s="181"/>
      <c r="GS178" s="181"/>
      <c r="GT178" s="181"/>
      <c r="GU178" s="181"/>
      <c r="GV178" s="181"/>
      <c r="GW178" s="181"/>
      <c r="GX178" s="181"/>
      <c r="GY178" s="181"/>
      <c r="GZ178" s="181"/>
      <c r="HA178" s="181"/>
      <c r="HB178" s="181"/>
      <c r="HC178" s="181"/>
      <c r="HD178" s="181"/>
      <c r="HE178" s="181"/>
      <c r="HF178" s="181"/>
      <c r="HG178" s="181"/>
      <c r="HH178" s="181"/>
      <c r="HI178" s="181"/>
      <c r="HJ178" s="181"/>
      <c r="HK178" s="181"/>
      <c r="HL178" s="181"/>
      <c r="HM178" s="181"/>
      <c r="HN178" s="181"/>
      <c r="HO178" s="181"/>
      <c r="HP178" s="181"/>
      <c r="HQ178" s="181"/>
      <c r="HR178" s="181"/>
      <c r="HS178" s="181"/>
      <c r="HT178" s="181"/>
      <c r="HU178" s="181"/>
      <c r="HV178" s="181"/>
      <c r="HW178" s="181"/>
      <c r="HX178" s="181"/>
      <c r="HY178" s="181"/>
      <c r="HZ178" s="181"/>
      <c r="IA178" s="181"/>
      <c r="IB178" s="181"/>
      <c r="IC178" s="181"/>
      <c r="ID178" s="181"/>
      <c r="IE178" s="181"/>
      <c r="IF178" s="181"/>
      <c r="IG178" s="181"/>
      <c r="IH178" s="181"/>
    </row>
    <row r="179" spans="1:242" s="182" customFormat="1" ht="45" customHeight="1">
      <c r="A179" s="869" t="s">
        <v>1809</v>
      </c>
      <c r="B179" s="869"/>
      <c r="C179" s="869"/>
      <c r="D179" s="869"/>
      <c r="E179" s="869"/>
      <c r="F179" s="869"/>
      <c r="G179" s="869"/>
      <c r="H179" s="869"/>
      <c r="I179" s="869"/>
      <c r="J179" s="869"/>
      <c r="K179" s="181"/>
      <c r="L179" s="181"/>
      <c r="M179" s="181"/>
      <c r="N179" s="181"/>
      <c r="O179" s="181"/>
      <c r="P179" s="181"/>
      <c r="Q179" s="181"/>
      <c r="R179" s="181"/>
      <c r="S179" s="181"/>
      <c r="T179" s="181"/>
      <c r="U179" s="181"/>
      <c r="V179" s="181"/>
      <c r="W179" s="181"/>
      <c r="X179" s="181"/>
      <c r="Y179" s="181"/>
      <c r="Z179" s="181"/>
      <c r="AA179" s="181"/>
      <c r="AB179" s="181"/>
      <c r="AC179" s="181"/>
      <c r="AD179" s="181"/>
      <c r="AE179" s="181"/>
      <c r="AF179" s="181"/>
      <c r="AG179" s="181"/>
      <c r="AH179" s="181"/>
      <c r="AI179" s="181"/>
      <c r="AJ179" s="181"/>
      <c r="AK179" s="181"/>
      <c r="AL179" s="181"/>
      <c r="AM179" s="181"/>
      <c r="AN179" s="181"/>
      <c r="AO179" s="181"/>
      <c r="AP179" s="181"/>
      <c r="AQ179" s="181"/>
      <c r="AR179" s="181"/>
      <c r="AS179" s="181"/>
      <c r="AT179" s="181"/>
      <c r="AU179" s="181"/>
      <c r="AV179" s="181"/>
      <c r="AW179" s="181"/>
      <c r="AX179" s="181"/>
      <c r="AY179" s="181"/>
      <c r="AZ179" s="181"/>
      <c r="BA179" s="181"/>
      <c r="BB179" s="181"/>
      <c r="BC179" s="181"/>
      <c r="BD179" s="181"/>
      <c r="BE179" s="181"/>
      <c r="BF179" s="181"/>
      <c r="BG179" s="181"/>
      <c r="BH179" s="181"/>
      <c r="BI179" s="181"/>
      <c r="BJ179" s="181"/>
      <c r="BK179" s="181"/>
      <c r="BL179" s="181"/>
      <c r="BM179" s="181"/>
      <c r="BN179" s="181"/>
      <c r="BO179" s="181"/>
      <c r="BP179" s="181"/>
      <c r="BQ179" s="181"/>
      <c r="BR179" s="181"/>
      <c r="BS179" s="181"/>
      <c r="BT179" s="181"/>
      <c r="BU179" s="181"/>
      <c r="BV179" s="181"/>
      <c r="BW179" s="181"/>
      <c r="BX179" s="181"/>
      <c r="BY179" s="181"/>
      <c r="BZ179" s="181"/>
      <c r="CA179" s="181"/>
      <c r="CB179" s="181"/>
      <c r="CC179" s="181"/>
      <c r="CD179" s="181"/>
      <c r="CE179" s="181"/>
      <c r="CF179" s="181"/>
      <c r="CG179" s="181"/>
      <c r="CH179" s="181"/>
      <c r="CI179" s="181"/>
      <c r="CJ179" s="181"/>
      <c r="CK179" s="181"/>
      <c r="CL179" s="181"/>
      <c r="CM179" s="181"/>
      <c r="CN179" s="181"/>
      <c r="CO179" s="181"/>
      <c r="CP179" s="181"/>
      <c r="CQ179" s="181"/>
      <c r="CR179" s="181"/>
      <c r="CS179" s="181"/>
      <c r="CT179" s="181"/>
      <c r="CU179" s="181"/>
      <c r="CV179" s="181"/>
      <c r="CW179" s="181"/>
      <c r="CX179" s="181"/>
      <c r="CY179" s="181"/>
      <c r="CZ179" s="181"/>
      <c r="DA179" s="181"/>
      <c r="DB179" s="181"/>
      <c r="DC179" s="181"/>
      <c r="DD179" s="181"/>
      <c r="DE179" s="181"/>
      <c r="DF179" s="181"/>
      <c r="DG179" s="181"/>
      <c r="DH179" s="181"/>
      <c r="DI179" s="181"/>
      <c r="DJ179" s="181"/>
      <c r="DK179" s="181"/>
      <c r="DL179" s="181"/>
      <c r="DM179" s="181"/>
      <c r="DN179" s="181"/>
      <c r="DO179" s="181"/>
      <c r="DP179" s="181"/>
      <c r="DQ179" s="181"/>
      <c r="DR179" s="181"/>
      <c r="DS179" s="181"/>
      <c r="DT179" s="181"/>
      <c r="DU179" s="181"/>
      <c r="DV179" s="181"/>
      <c r="DW179" s="181"/>
      <c r="DX179" s="181"/>
      <c r="DY179" s="181"/>
      <c r="DZ179" s="181"/>
      <c r="EA179" s="181"/>
      <c r="EB179" s="181"/>
      <c r="EC179" s="181"/>
      <c r="ED179" s="181"/>
      <c r="EE179" s="181"/>
      <c r="EF179" s="181"/>
      <c r="EG179" s="181"/>
      <c r="EH179" s="181"/>
      <c r="EI179" s="181"/>
      <c r="EJ179" s="181"/>
      <c r="EK179" s="181"/>
      <c r="EL179" s="181"/>
      <c r="EM179" s="181"/>
      <c r="EN179" s="181"/>
      <c r="EO179" s="181"/>
      <c r="EP179" s="181"/>
      <c r="EQ179" s="181"/>
      <c r="ER179" s="181"/>
      <c r="ES179" s="181"/>
      <c r="ET179" s="181"/>
      <c r="EU179" s="181"/>
      <c r="EV179" s="181"/>
      <c r="EW179" s="181"/>
      <c r="EX179" s="181"/>
      <c r="EY179" s="181"/>
      <c r="EZ179" s="181"/>
      <c r="FA179" s="181"/>
      <c r="FB179" s="181"/>
      <c r="FC179" s="181"/>
      <c r="FD179" s="181"/>
      <c r="FE179" s="181"/>
      <c r="FF179" s="181"/>
      <c r="FG179" s="181"/>
      <c r="FH179" s="181"/>
      <c r="FI179" s="181"/>
      <c r="FJ179" s="181"/>
      <c r="FK179" s="181"/>
      <c r="FL179" s="181"/>
      <c r="FM179" s="181"/>
      <c r="FN179" s="181"/>
      <c r="FO179" s="181"/>
      <c r="FP179" s="181"/>
      <c r="FQ179" s="181"/>
      <c r="FR179" s="181"/>
      <c r="FS179" s="181"/>
      <c r="FT179" s="181"/>
      <c r="FU179" s="181"/>
      <c r="FV179" s="181"/>
      <c r="FW179" s="181"/>
      <c r="FX179" s="181"/>
      <c r="FY179" s="181"/>
      <c r="FZ179" s="181"/>
      <c r="GA179" s="181"/>
      <c r="GB179" s="181"/>
      <c r="GC179" s="181"/>
      <c r="GD179" s="181"/>
      <c r="GE179" s="181"/>
      <c r="GF179" s="181"/>
      <c r="GG179" s="181"/>
      <c r="GH179" s="181"/>
      <c r="GI179" s="181"/>
      <c r="GJ179" s="181"/>
      <c r="GK179" s="181"/>
      <c r="GL179" s="181"/>
      <c r="GM179" s="181"/>
      <c r="GN179" s="181"/>
      <c r="GO179" s="181"/>
      <c r="GP179" s="181"/>
      <c r="GQ179" s="181"/>
      <c r="GR179" s="181"/>
      <c r="GS179" s="181"/>
      <c r="GT179" s="181"/>
      <c r="GU179" s="181"/>
      <c r="GV179" s="181"/>
      <c r="GW179" s="181"/>
      <c r="GX179" s="181"/>
      <c r="GY179" s="181"/>
      <c r="GZ179" s="181"/>
      <c r="HA179" s="181"/>
      <c r="HB179" s="181"/>
      <c r="HC179" s="181"/>
      <c r="HD179" s="181"/>
      <c r="HE179" s="181"/>
      <c r="HF179" s="181"/>
      <c r="HG179" s="181"/>
      <c r="HH179" s="181"/>
      <c r="HI179" s="181"/>
      <c r="HJ179" s="181"/>
      <c r="HK179" s="181"/>
      <c r="HL179" s="181"/>
      <c r="HM179" s="181"/>
      <c r="HN179" s="181"/>
      <c r="HO179" s="181"/>
      <c r="HP179" s="181"/>
      <c r="HQ179" s="181"/>
      <c r="HR179" s="181"/>
      <c r="HS179" s="181"/>
      <c r="HT179" s="181"/>
      <c r="HU179" s="181"/>
      <c r="HV179" s="181"/>
      <c r="HW179" s="181"/>
      <c r="HX179" s="181"/>
      <c r="HY179" s="181"/>
      <c r="HZ179" s="181"/>
      <c r="IA179" s="181"/>
      <c r="IB179" s="181"/>
      <c r="IC179" s="181"/>
      <c r="ID179" s="181"/>
      <c r="IE179" s="181"/>
      <c r="IF179" s="181"/>
      <c r="IG179" s="181"/>
      <c r="IH179" s="181"/>
    </row>
    <row r="180" spans="1:242" s="182" customFormat="1" ht="16.5" customHeight="1">
      <c r="A180" s="226"/>
      <c r="B180" s="226"/>
      <c r="C180" s="226"/>
      <c r="D180" s="226"/>
      <c r="E180" s="237"/>
      <c r="F180" s="237"/>
      <c r="G180" s="237"/>
      <c r="H180" s="237"/>
      <c r="I180" s="237"/>
      <c r="J180" s="237"/>
      <c r="K180" s="181"/>
      <c r="L180" s="181"/>
      <c r="M180" s="181"/>
      <c r="N180" s="181"/>
      <c r="O180" s="181"/>
      <c r="P180" s="181"/>
      <c r="Q180" s="181"/>
      <c r="R180" s="181"/>
      <c r="S180" s="181"/>
      <c r="T180" s="181"/>
      <c r="U180" s="181"/>
      <c r="V180" s="181"/>
      <c r="W180" s="181"/>
      <c r="X180" s="181"/>
      <c r="Y180" s="181"/>
      <c r="Z180" s="181"/>
      <c r="AA180" s="181"/>
      <c r="AB180" s="181"/>
      <c r="AC180" s="181"/>
      <c r="AD180" s="181"/>
      <c r="AE180" s="181"/>
      <c r="AF180" s="181"/>
      <c r="AG180" s="181"/>
      <c r="AH180" s="181"/>
      <c r="AI180" s="181"/>
      <c r="AJ180" s="181"/>
      <c r="AK180" s="181"/>
      <c r="AL180" s="181"/>
      <c r="AM180" s="181"/>
      <c r="AN180" s="181"/>
      <c r="AO180" s="181"/>
      <c r="AP180" s="181"/>
      <c r="AQ180" s="181"/>
      <c r="AR180" s="181"/>
      <c r="AS180" s="181"/>
      <c r="AT180" s="181"/>
      <c r="AU180" s="181"/>
      <c r="AV180" s="181"/>
      <c r="AW180" s="181"/>
      <c r="AX180" s="181"/>
      <c r="AY180" s="181"/>
      <c r="AZ180" s="181"/>
      <c r="BA180" s="181"/>
      <c r="BB180" s="181"/>
      <c r="BC180" s="181"/>
      <c r="BD180" s="181"/>
      <c r="BE180" s="181"/>
      <c r="BF180" s="181"/>
      <c r="BG180" s="181"/>
      <c r="BH180" s="181"/>
      <c r="BI180" s="181"/>
      <c r="BJ180" s="181"/>
      <c r="BK180" s="181"/>
      <c r="BL180" s="181"/>
      <c r="BM180" s="181"/>
      <c r="BN180" s="181"/>
      <c r="BO180" s="181"/>
      <c r="BP180" s="181"/>
      <c r="BQ180" s="181"/>
      <c r="BR180" s="181"/>
      <c r="BS180" s="181"/>
      <c r="BT180" s="181"/>
      <c r="BU180" s="181"/>
      <c r="BV180" s="181"/>
      <c r="BW180" s="181"/>
      <c r="BX180" s="181"/>
      <c r="BY180" s="181"/>
      <c r="BZ180" s="181"/>
      <c r="CA180" s="181"/>
      <c r="CB180" s="181"/>
      <c r="CC180" s="181"/>
      <c r="CD180" s="181"/>
      <c r="CE180" s="181"/>
      <c r="CF180" s="181"/>
      <c r="CG180" s="181"/>
      <c r="CH180" s="181"/>
      <c r="CI180" s="181"/>
      <c r="CJ180" s="181"/>
      <c r="CK180" s="181"/>
      <c r="CL180" s="181"/>
      <c r="CM180" s="181"/>
      <c r="CN180" s="181"/>
      <c r="CO180" s="181"/>
      <c r="CP180" s="181"/>
      <c r="CQ180" s="181"/>
      <c r="CR180" s="181"/>
      <c r="CS180" s="181"/>
      <c r="CT180" s="181"/>
      <c r="CU180" s="181"/>
      <c r="CV180" s="181"/>
      <c r="CW180" s="181"/>
      <c r="CX180" s="181"/>
      <c r="CY180" s="181"/>
      <c r="CZ180" s="181"/>
      <c r="DA180" s="181"/>
      <c r="DB180" s="181"/>
      <c r="DC180" s="181"/>
      <c r="DD180" s="181"/>
      <c r="DE180" s="181"/>
      <c r="DF180" s="181"/>
      <c r="DG180" s="181"/>
      <c r="DH180" s="181"/>
      <c r="DI180" s="181"/>
      <c r="DJ180" s="181"/>
      <c r="DK180" s="181"/>
      <c r="DL180" s="181"/>
      <c r="DM180" s="181"/>
      <c r="DN180" s="181"/>
      <c r="DO180" s="181"/>
      <c r="DP180" s="181"/>
      <c r="DQ180" s="181"/>
      <c r="DR180" s="181"/>
      <c r="DS180" s="181"/>
      <c r="DT180" s="181"/>
      <c r="DU180" s="181"/>
      <c r="DV180" s="181"/>
      <c r="DW180" s="181"/>
      <c r="DX180" s="181"/>
      <c r="DY180" s="181"/>
      <c r="DZ180" s="181"/>
      <c r="EA180" s="181"/>
      <c r="EB180" s="181"/>
      <c r="EC180" s="181"/>
      <c r="ED180" s="181"/>
      <c r="EE180" s="181"/>
      <c r="EF180" s="181"/>
      <c r="EG180" s="181"/>
      <c r="EH180" s="181"/>
      <c r="EI180" s="181"/>
      <c r="EJ180" s="181"/>
      <c r="EK180" s="181"/>
      <c r="EL180" s="181"/>
      <c r="EM180" s="181"/>
      <c r="EN180" s="181"/>
      <c r="EO180" s="181"/>
      <c r="EP180" s="181"/>
      <c r="EQ180" s="181"/>
      <c r="ER180" s="181"/>
      <c r="ES180" s="181"/>
      <c r="ET180" s="181"/>
      <c r="EU180" s="181"/>
      <c r="EV180" s="181"/>
      <c r="EW180" s="181"/>
      <c r="EX180" s="181"/>
      <c r="EY180" s="181"/>
      <c r="EZ180" s="181"/>
      <c r="FA180" s="181"/>
      <c r="FB180" s="181"/>
      <c r="FC180" s="181"/>
      <c r="FD180" s="181"/>
      <c r="FE180" s="181"/>
      <c r="FF180" s="181"/>
      <c r="FG180" s="181"/>
      <c r="FH180" s="181"/>
      <c r="FI180" s="181"/>
      <c r="FJ180" s="181"/>
      <c r="FK180" s="181"/>
      <c r="FL180" s="181"/>
      <c r="FM180" s="181"/>
      <c r="FN180" s="181"/>
      <c r="FO180" s="181"/>
      <c r="FP180" s="181"/>
      <c r="FQ180" s="181"/>
      <c r="FR180" s="181"/>
      <c r="FS180" s="181"/>
      <c r="FT180" s="181"/>
      <c r="FU180" s="181"/>
      <c r="FV180" s="181"/>
      <c r="FW180" s="181"/>
      <c r="FX180" s="181"/>
      <c r="FY180" s="181"/>
      <c r="FZ180" s="181"/>
      <c r="GA180" s="181"/>
      <c r="GB180" s="181"/>
      <c r="GC180" s="181"/>
      <c r="GD180" s="181"/>
      <c r="GE180" s="181"/>
      <c r="GF180" s="181"/>
      <c r="GG180" s="181"/>
      <c r="GH180" s="181"/>
      <c r="GI180" s="181"/>
      <c r="GJ180" s="181"/>
      <c r="GK180" s="181"/>
      <c r="GL180" s="181"/>
      <c r="GM180" s="181"/>
      <c r="GN180" s="181"/>
      <c r="GO180" s="181"/>
      <c r="GP180" s="181"/>
      <c r="GQ180" s="181"/>
      <c r="GR180" s="181"/>
      <c r="GS180" s="181"/>
      <c r="GT180" s="181"/>
      <c r="GU180" s="181"/>
      <c r="GV180" s="181"/>
      <c r="GW180" s="181"/>
      <c r="GX180" s="181"/>
      <c r="GY180" s="181"/>
      <c r="GZ180" s="181"/>
      <c r="HA180" s="181"/>
      <c r="HB180" s="181"/>
      <c r="HC180" s="181"/>
      <c r="HD180" s="181"/>
      <c r="HE180" s="181"/>
      <c r="HF180" s="181"/>
      <c r="HG180" s="181"/>
      <c r="HH180" s="181"/>
      <c r="HI180" s="181"/>
      <c r="HJ180" s="181"/>
      <c r="HK180" s="181"/>
      <c r="HL180" s="181"/>
      <c r="HM180" s="181"/>
      <c r="HN180" s="181"/>
      <c r="HO180" s="181"/>
      <c r="HP180" s="181"/>
      <c r="HQ180" s="181"/>
      <c r="HR180" s="181"/>
      <c r="HS180" s="181"/>
      <c r="HT180" s="181"/>
      <c r="HU180" s="181"/>
      <c r="HV180" s="181"/>
      <c r="HW180" s="181"/>
      <c r="HX180" s="181"/>
      <c r="HY180" s="181"/>
      <c r="HZ180" s="181"/>
      <c r="IA180" s="181"/>
      <c r="IB180" s="181"/>
      <c r="IC180" s="181"/>
      <c r="ID180" s="181"/>
      <c r="IE180" s="181"/>
      <c r="IF180" s="181"/>
      <c r="IG180" s="181"/>
      <c r="IH180" s="181"/>
    </row>
    <row r="181" spans="1:242" s="182" customFormat="1" ht="16.5" customHeight="1">
      <c r="A181" s="135" t="s">
        <v>703</v>
      </c>
      <c r="B181" s="135"/>
      <c r="C181" s="135"/>
      <c r="D181" s="226"/>
      <c r="E181" s="237"/>
      <c r="F181" s="237"/>
      <c r="G181" s="237"/>
      <c r="H181" s="237"/>
      <c r="I181" s="237"/>
      <c r="J181" s="237"/>
      <c r="K181" s="181"/>
      <c r="L181" s="181"/>
      <c r="M181" s="181"/>
      <c r="N181" s="181"/>
      <c r="O181" s="181"/>
      <c r="P181" s="181"/>
      <c r="Q181" s="181"/>
      <c r="R181" s="181"/>
      <c r="S181" s="181"/>
      <c r="T181" s="181"/>
      <c r="U181" s="181"/>
      <c r="V181" s="181"/>
      <c r="W181" s="181"/>
      <c r="X181" s="181"/>
      <c r="Y181" s="181"/>
      <c r="Z181" s="181"/>
      <c r="AA181" s="181"/>
      <c r="AB181" s="181"/>
      <c r="AC181" s="181"/>
      <c r="AD181" s="181"/>
      <c r="AE181" s="181"/>
      <c r="AF181" s="181"/>
      <c r="AG181" s="181"/>
      <c r="AH181" s="181"/>
      <c r="AI181" s="181"/>
      <c r="AJ181" s="181"/>
      <c r="AK181" s="181"/>
      <c r="AL181" s="181"/>
      <c r="AM181" s="181"/>
      <c r="AN181" s="181"/>
      <c r="AO181" s="181"/>
      <c r="AP181" s="181"/>
      <c r="AQ181" s="181"/>
      <c r="AR181" s="181"/>
      <c r="AS181" s="181"/>
      <c r="AT181" s="181"/>
      <c r="AU181" s="181"/>
      <c r="AV181" s="181"/>
      <c r="AW181" s="181"/>
      <c r="AX181" s="181"/>
      <c r="AY181" s="181"/>
      <c r="AZ181" s="181"/>
      <c r="BA181" s="181"/>
      <c r="BB181" s="181"/>
      <c r="BC181" s="181"/>
      <c r="BD181" s="181"/>
      <c r="BE181" s="181"/>
      <c r="BF181" s="181"/>
      <c r="BG181" s="181"/>
      <c r="BH181" s="181"/>
      <c r="BI181" s="181"/>
      <c r="BJ181" s="181"/>
      <c r="BK181" s="181"/>
      <c r="BL181" s="181"/>
      <c r="BM181" s="181"/>
      <c r="BN181" s="181"/>
      <c r="BO181" s="181"/>
      <c r="BP181" s="181"/>
      <c r="BQ181" s="181"/>
      <c r="BR181" s="181"/>
      <c r="BS181" s="181"/>
      <c r="BT181" s="181"/>
      <c r="BU181" s="181"/>
      <c r="BV181" s="181"/>
      <c r="BW181" s="181"/>
      <c r="BX181" s="181"/>
      <c r="BY181" s="181"/>
      <c r="BZ181" s="181"/>
      <c r="CA181" s="181"/>
      <c r="CB181" s="181"/>
      <c r="CC181" s="181"/>
      <c r="CD181" s="181"/>
      <c r="CE181" s="181"/>
      <c r="CF181" s="181"/>
      <c r="CG181" s="181"/>
      <c r="CH181" s="181"/>
      <c r="CI181" s="181"/>
      <c r="CJ181" s="181"/>
      <c r="CK181" s="181"/>
      <c r="CL181" s="181"/>
      <c r="CM181" s="181"/>
      <c r="CN181" s="181"/>
      <c r="CO181" s="181"/>
      <c r="CP181" s="181"/>
      <c r="CQ181" s="181"/>
      <c r="CR181" s="181"/>
      <c r="CS181" s="181"/>
      <c r="CT181" s="181"/>
      <c r="CU181" s="181"/>
      <c r="CV181" s="181"/>
      <c r="CW181" s="181"/>
      <c r="CX181" s="181"/>
      <c r="CY181" s="181"/>
      <c r="CZ181" s="181"/>
      <c r="DA181" s="181"/>
      <c r="DB181" s="181"/>
      <c r="DC181" s="181"/>
      <c r="DD181" s="181"/>
      <c r="DE181" s="181"/>
      <c r="DF181" s="181"/>
      <c r="DG181" s="181"/>
      <c r="DH181" s="181"/>
      <c r="DI181" s="181"/>
      <c r="DJ181" s="181"/>
      <c r="DK181" s="181"/>
      <c r="DL181" s="181"/>
      <c r="DM181" s="181"/>
      <c r="DN181" s="181"/>
      <c r="DO181" s="181"/>
      <c r="DP181" s="181"/>
      <c r="DQ181" s="181"/>
      <c r="DR181" s="181"/>
      <c r="DS181" s="181"/>
      <c r="DT181" s="181"/>
      <c r="DU181" s="181"/>
      <c r="DV181" s="181"/>
      <c r="DW181" s="181"/>
      <c r="DX181" s="181"/>
      <c r="DY181" s="181"/>
      <c r="DZ181" s="181"/>
      <c r="EA181" s="181"/>
      <c r="EB181" s="181"/>
      <c r="EC181" s="181"/>
      <c r="ED181" s="181"/>
      <c r="EE181" s="181"/>
      <c r="EF181" s="181"/>
      <c r="EG181" s="181"/>
      <c r="EH181" s="181"/>
      <c r="EI181" s="181"/>
      <c r="EJ181" s="181"/>
      <c r="EK181" s="181"/>
      <c r="EL181" s="181"/>
      <c r="EM181" s="181"/>
      <c r="EN181" s="181"/>
      <c r="EO181" s="181"/>
      <c r="EP181" s="181"/>
      <c r="EQ181" s="181"/>
      <c r="ER181" s="181"/>
      <c r="ES181" s="181"/>
      <c r="ET181" s="181"/>
      <c r="EU181" s="181"/>
      <c r="EV181" s="181"/>
      <c r="EW181" s="181"/>
      <c r="EX181" s="181"/>
      <c r="EY181" s="181"/>
      <c r="EZ181" s="181"/>
      <c r="FA181" s="181"/>
      <c r="FB181" s="181"/>
      <c r="FC181" s="181"/>
      <c r="FD181" s="181"/>
      <c r="FE181" s="181"/>
      <c r="FF181" s="181"/>
      <c r="FG181" s="181"/>
      <c r="FH181" s="181"/>
      <c r="FI181" s="181"/>
      <c r="FJ181" s="181"/>
      <c r="FK181" s="181"/>
      <c r="FL181" s="181"/>
      <c r="FM181" s="181"/>
      <c r="FN181" s="181"/>
      <c r="FO181" s="181"/>
      <c r="FP181" s="181"/>
      <c r="FQ181" s="181"/>
      <c r="FR181" s="181"/>
      <c r="FS181" s="181"/>
      <c r="FT181" s="181"/>
      <c r="FU181" s="181"/>
      <c r="FV181" s="181"/>
      <c r="FW181" s="181"/>
      <c r="FX181" s="181"/>
      <c r="FY181" s="181"/>
      <c r="FZ181" s="181"/>
      <c r="GA181" s="181"/>
      <c r="GB181" s="181"/>
      <c r="GC181" s="181"/>
      <c r="GD181" s="181"/>
      <c r="GE181" s="181"/>
      <c r="GF181" s="181"/>
      <c r="GG181" s="181"/>
      <c r="GH181" s="181"/>
      <c r="GI181" s="181"/>
      <c r="GJ181" s="181"/>
      <c r="GK181" s="181"/>
      <c r="GL181" s="181"/>
      <c r="GM181" s="181"/>
      <c r="GN181" s="181"/>
      <c r="GO181" s="181"/>
      <c r="GP181" s="181"/>
      <c r="GQ181" s="181"/>
      <c r="GR181" s="181"/>
      <c r="GS181" s="181"/>
      <c r="GT181" s="181"/>
      <c r="GU181" s="181"/>
      <c r="GV181" s="181"/>
      <c r="GW181" s="181"/>
      <c r="GX181" s="181"/>
      <c r="GY181" s="181"/>
      <c r="GZ181" s="181"/>
      <c r="HA181" s="181"/>
      <c r="HB181" s="181"/>
      <c r="HC181" s="181"/>
      <c r="HD181" s="181"/>
      <c r="HE181" s="181"/>
      <c r="HF181" s="181"/>
      <c r="HG181" s="181"/>
      <c r="HH181" s="181"/>
      <c r="HI181" s="181"/>
      <c r="HJ181" s="181"/>
      <c r="HK181" s="181"/>
      <c r="HL181" s="181"/>
      <c r="HM181" s="181"/>
      <c r="HN181" s="181"/>
      <c r="HO181" s="181"/>
      <c r="HP181" s="181"/>
      <c r="HQ181" s="181"/>
      <c r="HR181" s="181"/>
      <c r="HS181" s="181"/>
      <c r="HT181" s="181"/>
      <c r="HU181" s="181"/>
      <c r="HV181" s="181"/>
      <c r="HW181" s="181"/>
      <c r="HX181" s="181"/>
      <c r="HY181" s="181"/>
      <c r="HZ181" s="181"/>
      <c r="IA181" s="181"/>
      <c r="IB181" s="181"/>
      <c r="IC181" s="181"/>
      <c r="ID181" s="181"/>
      <c r="IE181" s="181"/>
      <c r="IF181" s="181"/>
      <c r="IG181" s="181"/>
      <c r="IH181" s="181"/>
    </row>
    <row r="182" spans="1:242" s="182" customFormat="1" ht="16.5" customHeight="1">
      <c r="A182" s="226"/>
      <c r="B182" s="226"/>
      <c r="C182" s="226"/>
      <c r="D182" s="226"/>
      <c r="E182" s="237"/>
      <c r="F182" s="237"/>
      <c r="G182" s="237"/>
      <c r="H182" s="237"/>
      <c r="I182" s="237"/>
      <c r="J182" s="237"/>
      <c r="K182" s="181"/>
      <c r="L182" s="181"/>
      <c r="M182" s="181"/>
      <c r="N182" s="181"/>
      <c r="O182" s="181"/>
      <c r="P182" s="181"/>
      <c r="Q182" s="181"/>
      <c r="R182" s="181"/>
      <c r="S182" s="181"/>
      <c r="T182" s="181"/>
      <c r="U182" s="181"/>
      <c r="V182" s="181"/>
      <c r="W182" s="181"/>
      <c r="X182" s="181"/>
      <c r="Y182" s="181"/>
      <c r="Z182" s="181"/>
      <c r="AA182" s="181"/>
      <c r="AB182" s="181"/>
      <c r="AC182" s="181"/>
      <c r="AD182" s="181"/>
      <c r="AE182" s="181"/>
      <c r="AF182" s="181"/>
      <c r="AG182" s="181"/>
      <c r="AH182" s="181"/>
      <c r="AI182" s="181"/>
      <c r="AJ182" s="181"/>
      <c r="AK182" s="181"/>
      <c r="AL182" s="181"/>
      <c r="AM182" s="181"/>
      <c r="AN182" s="181"/>
      <c r="AO182" s="181"/>
      <c r="AP182" s="181"/>
      <c r="AQ182" s="181"/>
      <c r="AR182" s="181"/>
      <c r="AS182" s="181"/>
      <c r="AT182" s="181"/>
      <c r="AU182" s="181"/>
      <c r="AV182" s="181"/>
      <c r="AW182" s="181"/>
      <c r="AX182" s="181"/>
      <c r="AY182" s="181"/>
      <c r="AZ182" s="181"/>
      <c r="BA182" s="181"/>
      <c r="BB182" s="181"/>
      <c r="BC182" s="181"/>
      <c r="BD182" s="181"/>
      <c r="BE182" s="181"/>
      <c r="BF182" s="181"/>
      <c r="BG182" s="181"/>
      <c r="BH182" s="181"/>
      <c r="BI182" s="181"/>
      <c r="BJ182" s="181"/>
      <c r="BK182" s="181"/>
      <c r="BL182" s="181"/>
      <c r="BM182" s="181"/>
      <c r="BN182" s="181"/>
      <c r="BO182" s="181"/>
      <c r="BP182" s="181"/>
      <c r="BQ182" s="181"/>
      <c r="BR182" s="181"/>
      <c r="BS182" s="181"/>
      <c r="BT182" s="181"/>
      <c r="BU182" s="181"/>
      <c r="BV182" s="181"/>
      <c r="BW182" s="181"/>
      <c r="BX182" s="181"/>
      <c r="BY182" s="181"/>
      <c r="BZ182" s="181"/>
      <c r="CA182" s="181"/>
      <c r="CB182" s="181"/>
      <c r="CC182" s="181"/>
      <c r="CD182" s="181"/>
      <c r="CE182" s="181"/>
      <c r="CF182" s="181"/>
      <c r="CG182" s="181"/>
      <c r="CH182" s="181"/>
      <c r="CI182" s="181"/>
      <c r="CJ182" s="181"/>
      <c r="CK182" s="181"/>
      <c r="CL182" s="181"/>
      <c r="CM182" s="181"/>
      <c r="CN182" s="181"/>
      <c r="CO182" s="181"/>
      <c r="CP182" s="181"/>
      <c r="CQ182" s="181"/>
      <c r="CR182" s="181"/>
      <c r="CS182" s="181"/>
      <c r="CT182" s="181"/>
      <c r="CU182" s="181"/>
      <c r="CV182" s="181"/>
      <c r="CW182" s="181"/>
      <c r="CX182" s="181"/>
      <c r="CY182" s="181"/>
      <c r="CZ182" s="181"/>
      <c r="DA182" s="181"/>
      <c r="DB182" s="181"/>
      <c r="DC182" s="181"/>
      <c r="DD182" s="181"/>
      <c r="DE182" s="181"/>
      <c r="DF182" s="181"/>
      <c r="DG182" s="181"/>
      <c r="DH182" s="181"/>
      <c r="DI182" s="181"/>
      <c r="DJ182" s="181"/>
      <c r="DK182" s="181"/>
      <c r="DL182" s="181"/>
      <c r="DM182" s="181"/>
      <c r="DN182" s="181"/>
      <c r="DO182" s="181"/>
      <c r="DP182" s="181"/>
      <c r="DQ182" s="181"/>
      <c r="DR182" s="181"/>
      <c r="DS182" s="181"/>
      <c r="DT182" s="181"/>
      <c r="DU182" s="181"/>
      <c r="DV182" s="181"/>
      <c r="DW182" s="181"/>
      <c r="DX182" s="181"/>
      <c r="DY182" s="181"/>
      <c r="DZ182" s="181"/>
      <c r="EA182" s="181"/>
      <c r="EB182" s="181"/>
      <c r="EC182" s="181"/>
      <c r="ED182" s="181"/>
      <c r="EE182" s="181"/>
      <c r="EF182" s="181"/>
      <c r="EG182" s="181"/>
      <c r="EH182" s="181"/>
      <c r="EI182" s="181"/>
      <c r="EJ182" s="181"/>
      <c r="EK182" s="181"/>
      <c r="EL182" s="181"/>
      <c r="EM182" s="181"/>
      <c r="EN182" s="181"/>
      <c r="EO182" s="181"/>
      <c r="EP182" s="181"/>
      <c r="EQ182" s="181"/>
      <c r="ER182" s="181"/>
      <c r="ES182" s="181"/>
      <c r="ET182" s="181"/>
      <c r="EU182" s="181"/>
      <c r="EV182" s="181"/>
      <c r="EW182" s="181"/>
      <c r="EX182" s="181"/>
      <c r="EY182" s="181"/>
      <c r="EZ182" s="181"/>
      <c r="FA182" s="181"/>
      <c r="FB182" s="181"/>
      <c r="FC182" s="181"/>
      <c r="FD182" s="181"/>
      <c r="FE182" s="181"/>
      <c r="FF182" s="181"/>
      <c r="FG182" s="181"/>
      <c r="FH182" s="181"/>
      <c r="FI182" s="181"/>
      <c r="FJ182" s="181"/>
      <c r="FK182" s="181"/>
      <c r="FL182" s="181"/>
      <c r="FM182" s="181"/>
      <c r="FN182" s="181"/>
      <c r="FO182" s="181"/>
      <c r="FP182" s="181"/>
      <c r="FQ182" s="181"/>
      <c r="FR182" s="181"/>
      <c r="FS182" s="181"/>
      <c r="FT182" s="181"/>
      <c r="FU182" s="181"/>
      <c r="FV182" s="181"/>
      <c r="FW182" s="181"/>
      <c r="FX182" s="181"/>
      <c r="FY182" s="181"/>
      <c r="FZ182" s="181"/>
      <c r="GA182" s="181"/>
      <c r="GB182" s="181"/>
      <c r="GC182" s="181"/>
      <c r="GD182" s="181"/>
      <c r="GE182" s="181"/>
      <c r="GF182" s="181"/>
      <c r="GG182" s="181"/>
      <c r="GH182" s="181"/>
      <c r="GI182" s="181"/>
      <c r="GJ182" s="181"/>
      <c r="GK182" s="181"/>
      <c r="GL182" s="181"/>
      <c r="GM182" s="181"/>
      <c r="GN182" s="181"/>
      <c r="GO182" s="181"/>
      <c r="GP182" s="181"/>
      <c r="GQ182" s="181"/>
      <c r="GR182" s="181"/>
      <c r="GS182" s="181"/>
      <c r="GT182" s="181"/>
      <c r="GU182" s="181"/>
      <c r="GV182" s="181"/>
      <c r="GW182" s="181"/>
      <c r="GX182" s="181"/>
      <c r="GY182" s="181"/>
      <c r="GZ182" s="181"/>
      <c r="HA182" s="181"/>
      <c r="HB182" s="181"/>
      <c r="HC182" s="181"/>
      <c r="HD182" s="181"/>
      <c r="HE182" s="181"/>
      <c r="HF182" s="181"/>
      <c r="HG182" s="181"/>
      <c r="HH182" s="181"/>
      <c r="HI182" s="181"/>
      <c r="HJ182" s="181"/>
      <c r="HK182" s="181"/>
      <c r="HL182" s="181"/>
      <c r="HM182" s="181"/>
      <c r="HN182" s="181"/>
      <c r="HO182" s="181"/>
      <c r="HP182" s="181"/>
      <c r="HQ182" s="181"/>
      <c r="HR182" s="181"/>
      <c r="HS182" s="181"/>
      <c r="HT182" s="181"/>
      <c r="HU182" s="181"/>
      <c r="HV182" s="181"/>
      <c r="HW182" s="181"/>
      <c r="HX182" s="181"/>
      <c r="HY182" s="181"/>
      <c r="HZ182" s="181"/>
      <c r="IA182" s="181"/>
      <c r="IB182" s="181"/>
      <c r="IC182" s="181"/>
      <c r="ID182" s="181"/>
      <c r="IE182" s="181"/>
      <c r="IF182" s="181"/>
      <c r="IG182" s="181"/>
      <c r="IH182" s="181"/>
    </row>
    <row r="183" spans="1:242" s="182" customFormat="1" ht="45" customHeight="1">
      <c r="A183" s="869" t="s">
        <v>1810</v>
      </c>
      <c r="B183" s="869"/>
      <c r="C183" s="869"/>
      <c r="D183" s="869"/>
      <c r="E183" s="869"/>
      <c r="F183" s="869"/>
      <c r="G183" s="869"/>
      <c r="H183" s="869"/>
      <c r="I183" s="869"/>
      <c r="J183" s="869"/>
      <c r="K183" s="181"/>
      <c r="L183" s="181"/>
      <c r="M183" s="181"/>
      <c r="N183" s="181"/>
      <c r="O183" s="181"/>
      <c r="P183" s="181"/>
      <c r="Q183" s="181"/>
      <c r="R183" s="181"/>
      <c r="S183" s="181"/>
      <c r="T183" s="181"/>
      <c r="U183" s="181"/>
      <c r="V183" s="181"/>
      <c r="W183" s="181"/>
      <c r="X183" s="181"/>
      <c r="Y183" s="181"/>
      <c r="Z183" s="181"/>
      <c r="AA183" s="181"/>
      <c r="AB183" s="181"/>
      <c r="AC183" s="181"/>
      <c r="AD183" s="181"/>
      <c r="AE183" s="181"/>
      <c r="AF183" s="181"/>
      <c r="AG183" s="181"/>
      <c r="AH183" s="181"/>
      <c r="AI183" s="181"/>
      <c r="AJ183" s="181"/>
      <c r="AK183" s="181"/>
      <c r="AL183" s="181"/>
      <c r="AM183" s="181"/>
      <c r="AN183" s="181"/>
      <c r="AO183" s="181"/>
      <c r="AP183" s="181"/>
      <c r="AQ183" s="181"/>
      <c r="AR183" s="181"/>
      <c r="AS183" s="181"/>
      <c r="AT183" s="181"/>
      <c r="AU183" s="181"/>
      <c r="AV183" s="181"/>
      <c r="AW183" s="181"/>
      <c r="AX183" s="181"/>
      <c r="AY183" s="181"/>
      <c r="AZ183" s="181"/>
      <c r="BA183" s="181"/>
      <c r="BB183" s="181"/>
      <c r="BC183" s="181"/>
      <c r="BD183" s="181"/>
      <c r="BE183" s="181"/>
      <c r="BF183" s="181"/>
      <c r="BG183" s="181"/>
      <c r="BH183" s="181"/>
      <c r="BI183" s="181"/>
      <c r="BJ183" s="181"/>
      <c r="BK183" s="181"/>
      <c r="BL183" s="181"/>
      <c r="BM183" s="181"/>
      <c r="BN183" s="181"/>
      <c r="BO183" s="181"/>
      <c r="BP183" s="181"/>
      <c r="BQ183" s="181"/>
      <c r="BR183" s="181"/>
      <c r="BS183" s="181"/>
      <c r="BT183" s="181"/>
      <c r="BU183" s="181"/>
      <c r="BV183" s="181"/>
      <c r="BW183" s="181"/>
      <c r="BX183" s="181"/>
      <c r="BY183" s="181"/>
      <c r="BZ183" s="181"/>
      <c r="CA183" s="181"/>
      <c r="CB183" s="181"/>
      <c r="CC183" s="181"/>
      <c r="CD183" s="181"/>
      <c r="CE183" s="181"/>
      <c r="CF183" s="181"/>
      <c r="CG183" s="181"/>
      <c r="CH183" s="181"/>
      <c r="CI183" s="181"/>
      <c r="CJ183" s="181"/>
      <c r="CK183" s="181"/>
      <c r="CL183" s="181"/>
      <c r="CM183" s="181"/>
      <c r="CN183" s="181"/>
      <c r="CO183" s="181"/>
      <c r="CP183" s="181"/>
      <c r="CQ183" s="181"/>
      <c r="CR183" s="181"/>
      <c r="CS183" s="181"/>
      <c r="CT183" s="181"/>
      <c r="CU183" s="181"/>
      <c r="CV183" s="181"/>
      <c r="CW183" s="181"/>
      <c r="CX183" s="181"/>
      <c r="CY183" s="181"/>
      <c r="CZ183" s="181"/>
      <c r="DA183" s="181"/>
      <c r="DB183" s="181"/>
      <c r="DC183" s="181"/>
      <c r="DD183" s="181"/>
      <c r="DE183" s="181"/>
      <c r="DF183" s="181"/>
      <c r="DG183" s="181"/>
      <c r="DH183" s="181"/>
      <c r="DI183" s="181"/>
      <c r="DJ183" s="181"/>
      <c r="DK183" s="181"/>
      <c r="DL183" s="181"/>
      <c r="DM183" s="181"/>
      <c r="DN183" s="181"/>
      <c r="DO183" s="181"/>
      <c r="DP183" s="181"/>
      <c r="DQ183" s="181"/>
      <c r="DR183" s="181"/>
      <c r="DS183" s="181"/>
      <c r="DT183" s="181"/>
      <c r="DU183" s="181"/>
      <c r="DV183" s="181"/>
      <c r="DW183" s="181"/>
      <c r="DX183" s="181"/>
      <c r="DY183" s="181"/>
      <c r="DZ183" s="181"/>
      <c r="EA183" s="181"/>
      <c r="EB183" s="181"/>
      <c r="EC183" s="181"/>
      <c r="ED183" s="181"/>
      <c r="EE183" s="181"/>
      <c r="EF183" s="181"/>
      <c r="EG183" s="181"/>
      <c r="EH183" s="181"/>
      <c r="EI183" s="181"/>
      <c r="EJ183" s="181"/>
      <c r="EK183" s="181"/>
      <c r="EL183" s="181"/>
      <c r="EM183" s="181"/>
      <c r="EN183" s="181"/>
      <c r="EO183" s="181"/>
      <c r="EP183" s="181"/>
      <c r="EQ183" s="181"/>
      <c r="ER183" s="181"/>
      <c r="ES183" s="181"/>
      <c r="ET183" s="181"/>
      <c r="EU183" s="181"/>
      <c r="EV183" s="181"/>
      <c r="EW183" s="181"/>
      <c r="EX183" s="181"/>
      <c r="EY183" s="181"/>
      <c r="EZ183" s="181"/>
      <c r="FA183" s="181"/>
      <c r="FB183" s="181"/>
      <c r="FC183" s="181"/>
      <c r="FD183" s="181"/>
      <c r="FE183" s="181"/>
      <c r="FF183" s="181"/>
      <c r="FG183" s="181"/>
      <c r="FH183" s="181"/>
      <c r="FI183" s="181"/>
      <c r="FJ183" s="181"/>
      <c r="FK183" s="181"/>
      <c r="FL183" s="181"/>
      <c r="FM183" s="181"/>
      <c r="FN183" s="181"/>
      <c r="FO183" s="181"/>
      <c r="FP183" s="181"/>
      <c r="FQ183" s="181"/>
      <c r="FR183" s="181"/>
      <c r="FS183" s="181"/>
      <c r="FT183" s="181"/>
      <c r="FU183" s="181"/>
      <c r="FV183" s="181"/>
      <c r="FW183" s="181"/>
      <c r="FX183" s="181"/>
      <c r="FY183" s="181"/>
      <c r="FZ183" s="181"/>
      <c r="GA183" s="181"/>
      <c r="GB183" s="181"/>
      <c r="GC183" s="181"/>
      <c r="GD183" s="181"/>
      <c r="GE183" s="181"/>
      <c r="GF183" s="181"/>
      <c r="GG183" s="181"/>
      <c r="GH183" s="181"/>
      <c r="GI183" s="181"/>
      <c r="GJ183" s="181"/>
      <c r="GK183" s="181"/>
      <c r="GL183" s="181"/>
      <c r="GM183" s="181"/>
      <c r="GN183" s="181"/>
      <c r="GO183" s="181"/>
      <c r="GP183" s="181"/>
      <c r="GQ183" s="181"/>
      <c r="GR183" s="181"/>
      <c r="GS183" s="181"/>
      <c r="GT183" s="181"/>
      <c r="GU183" s="181"/>
      <c r="GV183" s="181"/>
      <c r="GW183" s="181"/>
      <c r="GX183" s="181"/>
      <c r="GY183" s="181"/>
      <c r="GZ183" s="181"/>
      <c r="HA183" s="181"/>
      <c r="HB183" s="181"/>
      <c r="HC183" s="181"/>
      <c r="HD183" s="181"/>
      <c r="HE183" s="181"/>
      <c r="HF183" s="181"/>
      <c r="HG183" s="181"/>
      <c r="HH183" s="181"/>
      <c r="HI183" s="181"/>
      <c r="HJ183" s="181"/>
      <c r="HK183" s="181"/>
      <c r="HL183" s="181"/>
      <c r="HM183" s="181"/>
      <c r="HN183" s="181"/>
      <c r="HO183" s="181"/>
      <c r="HP183" s="181"/>
      <c r="HQ183" s="181"/>
      <c r="HR183" s="181"/>
      <c r="HS183" s="181"/>
      <c r="HT183" s="181"/>
      <c r="HU183" s="181"/>
      <c r="HV183" s="181"/>
      <c r="HW183" s="181"/>
      <c r="HX183" s="181"/>
      <c r="HY183" s="181"/>
      <c r="HZ183" s="181"/>
      <c r="IA183" s="181"/>
      <c r="IB183" s="181"/>
      <c r="IC183" s="181"/>
      <c r="ID183" s="181"/>
      <c r="IE183" s="181"/>
      <c r="IF183" s="181"/>
      <c r="IG183" s="181"/>
      <c r="IH183" s="181"/>
    </row>
    <row r="184" spans="1:242" s="182" customFormat="1" ht="16.5" customHeight="1">
      <c r="A184" s="226"/>
      <c r="B184" s="226"/>
      <c r="C184" s="226"/>
      <c r="D184" s="226"/>
      <c r="E184" s="237"/>
      <c r="F184" s="237"/>
      <c r="G184" s="237"/>
      <c r="H184" s="237"/>
      <c r="I184" s="237"/>
      <c r="J184" s="237"/>
      <c r="K184" s="181"/>
      <c r="L184" s="181"/>
      <c r="M184" s="181"/>
      <c r="N184" s="181"/>
      <c r="O184" s="181"/>
      <c r="P184" s="181"/>
      <c r="Q184" s="181"/>
      <c r="R184" s="181"/>
      <c r="S184" s="181"/>
      <c r="T184" s="181"/>
      <c r="U184" s="181"/>
      <c r="V184" s="181"/>
      <c r="W184" s="181"/>
      <c r="X184" s="181"/>
      <c r="Y184" s="181"/>
      <c r="Z184" s="181"/>
      <c r="AA184" s="181"/>
      <c r="AB184" s="181"/>
      <c r="AC184" s="181"/>
      <c r="AD184" s="181"/>
      <c r="AE184" s="181"/>
      <c r="AF184" s="181"/>
      <c r="AG184" s="181"/>
      <c r="AH184" s="181"/>
      <c r="AI184" s="181"/>
      <c r="AJ184" s="181"/>
      <c r="AK184" s="181"/>
      <c r="AL184" s="181"/>
      <c r="AM184" s="181"/>
      <c r="AN184" s="181"/>
      <c r="AO184" s="181"/>
      <c r="AP184" s="181"/>
      <c r="AQ184" s="181"/>
      <c r="AR184" s="181"/>
      <c r="AS184" s="181"/>
      <c r="AT184" s="181"/>
      <c r="AU184" s="181"/>
      <c r="AV184" s="181"/>
      <c r="AW184" s="181"/>
      <c r="AX184" s="181"/>
      <c r="AY184" s="181"/>
      <c r="AZ184" s="181"/>
      <c r="BA184" s="181"/>
      <c r="BB184" s="181"/>
      <c r="BC184" s="181"/>
      <c r="BD184" s="181"/>
      <c r="BE184" s="181"/>
      <c r="BF184" s="181"/>
      <c r="BG184" s="181"/>
      <c r="BH184" s="181"/>
      <c r="BI184" s="181"/>
      <c r="BJ184" s="181"/>
      <c r="BK184" s="181"/>
      <c r="BL184" s="181"/>
      <c r="BM184" s="181"/>
      <c r="BN184" s="181"/>
      <c r="BO184" s="181"/>
      <c r="BP184" s="181"/>
      <c r="BQ184" s="181"/>
      <c r="BR184" s="181"/>
      <c r="BS184" s="181"/>
      <c r="BT184" s="181"/>
      <c r="BU184" s="181"/>
      <c r="BV184" s="181"/>
      <c r="BW184" s="181"/>
      <c r="BX184" s="181"/>
      <c r="BY184" s="181"/>
      <c r="BZ184" s="181"/>
      <c r="CA184" s="181"/>
      <c r="CB184" s="181"/>
      <c r="CC184" s="181"/>
      <c r="CD184" s="181"/>
      <c r="CE184" s="181"/>
      <c r="CF184" s="181"/>
      <c r="CG184" s="181"/>
      <c r="CH184" s="181"/>
      <c r="CI184" s="181"/>
      <c r="CJ184" s="181"/>
      <c r="CK184" s="181"/>
      <c r="CL184" s="181"/>
      <c r="CM184" s="181"/>
      <c r="CN184" s="181"/>
      <c r="CO184" s="181"/>
      <c r="CP184" s="181"/>
      <c r="CQ184" s="181"/>
      <c r="CR184" s="181"/>
      <c r="CS184" s="181"/>
      <c r="CT184" s="181"/>
      <c r="CU184" s="181"/>
      <c r="CV184" s="181"/>
      <c r="CW184" s="181"/>
      <c r="CX184" s="181"/>
      <c r="CY184" s="181"/>
      <c r="CZ184" s="181"/>
      <c r="DA184" s="181"/>
      <c r="DB184" s="181"/>
      <c r="DC184" s="181"/>
      <c r="DD184" s="181"/>
      <c r="DE184" s="181"/>
      <c r="DF184" s="181"/>
      <c r="DG184" s="181"/>
      <c r="DH184" s="181"/>
      <c r="DI184" s="181"/>
      <c r="DJ184" s="181"/>
      <c r="DK184" s="181"/>
      <c r="DL184" s="181"/>
      <c r="DM184" s="181"/>
      <c r="DN184" s="181"/>
      <c r="DO184" s="181"/>
      <c r="DP184" s="181"/>
      <c r="DQ184" s="181"/>
      <c r="DR184" s="181"/>
      <c r="DS184" s="181"/>
      <c r="DT184" s="181"/>
      <c r="DU184" s="181"/>
      <c r="DV184" s="181"/>
      <c r="DW184" s="181"/>
      <c r="DX184" s="181"/>
      <c r="DY184" s="181"/>
      <c r="DZ184" s="181"/>
      <c r="EA184" s="181"/>
      <c r="EB184" s="181"/>
      <c r="EC184" s="181"/>
      <c r="ED184" s="181"/>
      <c r="EE184" s="181"/>
      <c r="EF184" s="181"/>
      <c r="EG184" s="181"/>
      <c r="EH184" s="181"/>
      <c r="EI184" s="181"/>
      <c r="EJ184" s="181"/>
      <c r="EK184" s="181"/>
      <c r="EL184" s="181"/>
      <c r="EM184" s="181"/>
      <c r="EN184" s="181"/>
      <c r="EO184" s="181"/>
      <c r="EP184" s="181"/>
      <c r="EQ184" s="181"/>
      <c r="ER184" s="181"/>
      <c r="ES184" s="181"/>
      <c r="ET184" s="181"/>
      <c r="EU184" s="181"/>
      <c r="EV184" s="181"/>
      <c r="EW184" s="181"/>
      <c r="EX184" s="181"/>
      <c r="EY184" s="181"/>
      <c r="EZ184" s="181"/>
      <c r="FA184" s="181"/>
      <c r="FB184" s="181"/>
      <c r="FC184" s="181"/>
      <c r="FD184" s="181"/>
      <c r="FE184" s="181"/>
      <c r="FF184" s="181"/>
      <c r="FG184" s="181"/>
      <c r="FH184" s="181"/>
      <c r="FI184" s="181"/>
      <c r="FJ184" s="181"/>
      <c r="FK184" s="181"/>
      <c r="FL184" s="181"/>
      <c r="FM184" s="181"/>
      <c r="FN184" s="181"/>
      <c r="FO184" s="181"/>
      <c r="FP184" s="181"/>
      <c r="FQ184" s="181"/>
      <c r="FR184" s="181"/>
      <c r="FS184" s="181"/>
      <c r="FT184" s="181"/>
      <c r="FU184" s="181"/>
      <c r="FV184" s="181"/>
      <c r="FW184" s="181"/>
      <c r="FX184" s="181"/>
      <c r="FY184" s="181"/>
      <c r="FZ184" s="181"/>
      <c r="GA184" s="181"/>
      <c r="GB184" s="181"/>
      <c r="GC184" s="181"/>
      <c r="GD184" s="181"/>
      <c r="GE184" s="181"/>
      <c r="GF184" s="181"/>
      <c r="GG184" s="181"/>
      <c r="GH184" s="181"/>
      <c r="GI184" s="181"/>
      <c r="GJ184" s="181"/>
      <c r="GK184" s="181"/>
      <c r="GL184" s="181"/>
      <c r="GM184" s="181"/>
      <c r="GN184" s="181"/>
      <c r="GO184" s="181"/>
      <c r="GP184" s="181"/>
      <c r="GQ184" s="181"/>
      <c r="GR184" s="181"/>
      <c r="GS184" s="181"/>
      <c r="GT184" s="181"/>
      <c r="GU184" s="181"/>
      <c r="GV184" s="181"/>
      <c r="GW184" s="181"/>
      <c r="GX184" s="181"/>
      <c r="GY184" s="181"/>
      <c r="GZ184" s="181"/>
      <c r="HA184" s="181"/>
      <c r="HB184" s="181"/>
      <c r="HC184" s="181"/>
      <c r="HD184" s="181"/>
      <c r="HE184" s="181"/>
      <c r="HF184" s="181"/>
      <c r="HG184" s="181"/>
      <c r="HH184" s="181"/>
      <c r="HI184" s="181"/>
      <c r="HJ184" s="181"/>
      <c r="HK184" s="181"/>
      <c r="HL184" s="181"/>
      <c r="HM184" s="181"/>
      <c r="HN184" s="181"/>
      <c r="HO184" s="181"/>
      <c r="HP184" s="181"/>
      <c r="HQ184" s="181"/>
      <c r="HR184" s="181"/>
      <c r="HS184" s="181"/>
      <c r="HT184" s="181"/>
      <c r="HU184" s="181"/>
      <c r="HV184" s="181"/>
      <c r="HW184" s="181"/>
      <c r="HX184" s="181"/>
      <c r="HY184" s="181"/>
      <c r="HZ184" s="181"/>
      <c r="IA184" s="181"/>
      <c r="IB184" s="181"/>
      <c r="IC184" s="181"/>
      <c r="ID184" s="181"/>
      <c r="IE184" s="181"/>
      <c r="IF184" s="181"/>
      <c r="IG184" s="181"/>
      <c r="IH184" s="181"/>
    </row>
    <row r="185" spans="1:242" s="182" customFormat="1" ht="69.95" customHeight="1">
      <c r="A185" s="869" t="s">
        <v>495</v>
      </c>
      <c r="B185" s="869"/>
      <c r="C185" s="869"/>
      <c r="D185" s="869"/>
      <c r="E185" s="869"/>
      <c r="F185" s="869"/>
      <c r="G185" s="869"/>
      <c r="H185" s="869"/>
      <c r="I185" s="869"/>
      <c r="J185" s="869"/>
      <c r="K185" s="181"/>
      <c r="L185" s="181"/>
      <c r="M185" s="181"/>
      <c r="N185" s="181"/>
      <c r="O185" s="181"/>
      <c r="P185" s="181"/>
      <c r="Q185" s="181"/>
      <c r="R185" s="181"/>
      <c r="S185" s="181"/>
      <c r="T185" s="181"/>
      <c r="U185" s="181"/>
      <c r="V185" s="181"/>
      <c r="W185" s="181"/>
      <c r="X185" s="181"/>
      <c r="Y185" s="181"/>
      <c r="Z185" s="181"/>
      <c r="AA185" s="181"/>
      <c r="AB185" s="181"/>
      <c r="AC185" s="181"/>
      <c r="AD185" s="181"/>
      <c r="AE185" s="181"/>
      <c r="AF185" s="181"/>
      <c r="AG185" s="181"/>
      <c r="AH185" s="181"/>
      <c r="AI185" s="181"/>
      <c r="AJ185" s="181"/>
      <c r="AK185" s="181"/>
      <c r="AL185" s="181"/>
      <c r="AM185" s="181"/>
      <c r="AN185" s="181"/>
      <c r="AO185" s="181"/>
      <c r="AP185" s="181"/>
      <c r="AQ185" s="181"/>
      <c r="AR185" s="181"/>
      <c r="AS185" s="181"/>
      <c r="AT185" s="181"/>
      <c r="AU185" s="181"/>
      <c r="AV185" s="181"/>
      <c r="AW185" s="181"/>
      <c r="AX185" s="181"/>
      <c r="AY185" s="181"/>
      <c r="AZ185" s="181"/>
      <c r="BA185" s="181"/>
      <c r="BB185" s="181"/>
      <c r="BC185" s="181"/>
      <c r="BD185" s="181"/>
      <c r="BE185" s="181"/>
      <c r="BF185" s="181"/>
      <c r="BG185" s="181"/>
      <c r="BH185" s="181"/>
      <c r="BI185" s="181"/>
      <c r="BJ185" s="181"/>
      <c r="BK185" s="181"/>
      <c r="BL185" s="181"/>
      <c r="BM185" s="181"/>
      <c r="BN185" s="181"/>
      <c r="BO185" s="181"/>
      <c r="BP185" s="181"/>
      <c r="BQ185" s="181"/>
      <c r="BR185" s="181"/>
      <c r="BS185" s="181"/>
      <c r="BT185" s="181"/>
      <c r="BU185" s="181"/>
      <c r="BV185" s="181"/>
      <c r="BW185" s="181"/>
      <c r="BX185" s="181"/>
      <c r="BY185" s="181"/>
      <c r="BZ185" s="181"/>
      <c r="CA185" s="181"/>
      <c r="CB185" s="181"/>
      <c r="CC185" s="181"/>
      <c r="CD185" s="181"/>
      <c r="CE185" s="181"/>
      <c r="CF185" s="181"/>
      <c r="CG185" s="181"/>
      <c r="CH185" s="181"/>
      <c r="CI185" s="181"/>
      <c r="CJ185" s="181"/>
      <c r="CK185" s="181"/>
      <c r="CL185" s="181"/>
      <c r="CM185" s="181"/>
      <c r="CN185" s="181"/>
      <c r="CO185" s="181"/>
      <c r="CP185" s="181"/>
      <c r="CQ185" s="181"/>
      <c r="CR185" s="181"/>
      <c r="CS185" s="181"/>
      <c r="CT185" s="181"/>
      <c r="CU185" s="181"/>
      <c r="CV185" s="181"/>
      <c r="CW185" s="181"/>
      <c r="CX185" s="181"/>
      <c r="CY185" s="181"/>
      <c r="CZ185" s="181"/>
      <c r="DA185" s="181"/>
      <c r="DB185" s="181"/>
      <c r="DC185" s="181"/>
      <c r="DD185" s="181"/>
      <c r="DE185" s="181"/>
      <c r="DF185" s="181"/>
      <c r="DG185" s="181"/>
      <c r="DH185" s="181"/>
      <c r="DI185" s="181"/>
      <c r="DJ185" s="181"/>
      <c r="DK185" s="181"/>
      <c r="DL185" s="181"/>
      <c r="DM185" s="181"/>
      <c r="DN185" s="181"/>
      <c r="DO185" s="181"/>
      <c r="DP185" s="181"/>
      <c r="DQ185" s="181"/>
      <c r="DR185" s="181"/>
      <c r="DS185" s="181"/>
      <c r="DT185" s="181"/>
      <c r="DU185" s="181"/>
      <c r="DV185" s="181"/>
      <c r="DW185" s="181"/>
      <c r="DX185" s="181"/>
      <c r="DY185" s="181"/>
      <c r="DZ185" s="181"/>
      <c r="EA185" s="181"/>
      <c r="EB185" s="181"/>
      <c r="EC185" s="181"/>
      <c r="ED185" s="181"/>
      <c r="EE185" s="181"/>
      <c r="EF185" s="181"/>
      <c r="EG185" s="181"/>
      <c r="EH185" s="181"/>
      <c r="EI185" s="181"/>
      <c r="EJ185" s="181"/>
      <c r="EK185" s="181"/>
      <c r="EL185" s="181"/>
      <c r="EM185" s="181"/>
      <c r="EN185" s="181"/>
      <c r="EO185" s="181"/>
      <c r="EP185" s="181"/>
      <c r="EQ185" s="181"/>
      <c r="ER185" s="181"/>
      <c r="ES185" s="181"/>
      <c r="ET185" s="181"/>
      <c r="EU185" s="181"/>
      <c r="EV185" s="181"/>
      <c r="EW185" s="181"/>
      <c r="EX185" s="181"/>
      <c r="EY185" s="181"/>
      <c r="EZ185" s="181"/>
      <c r="FA185" s="181"/>
      <c r="FB185" s="181"/>
      <c r="FC185" s="181"/>
      <c r="FD185" s="181"/>
      <c r="FE185" s="181"/>
      <c r="FF185" s="181"/>
      <c r="FG185" s="181"/>
      <c r="FH185" s="181"/>
      <c r="FI185" s="181"/>
      <c r="FJ185" s="181"/>
      <c r="FK185" s="181"/>
      <c r="FL185" s="181"/>
      <c r="FM185" s="181"/>
      <c r="FN185" s="181"/>
      <c r="FO185" s="181"/>
      <c r="FP185" s="181"/>
      <c r="FQ185" s="181"/>
      <c r="FR185" s="181"/>
      <c r="FS185" s="181"/>
      <c r="FT185" s="181"/>
      <c r="FU185" s="181"/>
      <c r="FV185" s="181"/>
      <c r="FW185" s="181"/>
      <c r="FX185" s="181"/>
      <c r="FY185" s="181"/>
      <c r="FZ185" s="181"/>
      <c r="GA185" s="181"/>
      <c r="GB185" s="181"/>
      <c r="GC185" s="181"/>
      <c r="GD185" s="181"/>
      <c r="GE185" s="181"/>
      <c r="GF185" s="181"/>
      <c r="GG185" s="181"/>
      <c r="GH185" s="181"/>
      <c r="GI185" s="181"/>
      <c r="GJ185" s="181"/>
      <c r="GK185" s="181"/>
      <c r="GL185" s="181"/>
      <c r="GM185" s="181"/>
      <c r="GN185" s="181"/>
      <c r="GO185" s="181"/>
      <c r="GP185" s="181"/>
      <c r="GQ185" s="181"/>
      <c r="GR185" s="181"/>
      <c r="GS185" s="181"/>
      <c r="GT185" s="181"/>
      <c r="GU185" s="181"/>
      <c r="GV185" s="181"/>
      <c r="GW185" s="181"/>
      <c r="GX185" s="181"/>
      <c r="GY185" s="181"/>
      <c r="GZ185" s="181"/>
      <c r="HA185" s="181"/>
      <c r="HB185" s="181"/>
      <c r="HC185" s="181"/>
      <c r="HD185" s="181"/>
      <c r="HE185" s="181"/>
      <c r="HF185" s="181"/>
      <c r="HG185" s="181"/>
      <c r="HH185" s="181"/>
      <c r="HI185" s="181"/>
      <c r="HJ185" s="181"/>
      <c r="HK185" s="181"/>
      <c r="HL185" s="181"/>
      <c r="HM185" s="181"/>
      <c r="HN185" s="181"/>
      <c r="HO185" s="181"/>
      <c r="HP185" s="181"/>
      <c r="HQ185" s="181"/>
      <c r="HR185" s="181"/>
      <c r="HS185" s="181"/>
      <c r="HT185" s="181"/>
      <c r="HU185" s="181"/>
      <c r="HV185" s="181"/>
      <c r="HW185" s="181"/>
      <c r="HX185" s="181"/>
      <c r="HY185" s="181"/>
      <c r="HZ185" s="181"/>
      <c r="IA185" s="181"/>
      <c r="IB185" s="181"/>
      <c r="IC185" s="181"/>
      <c r="ID185" s="181"/>
      <c r="IE185" s="181"/>
      <c r="IF185" s="181"/>
      <c r="IG185" s="181"/>
      <c r="IH185" s="181"/>
    </row>
    <row r="186" spans="1:242" s="182" customFormat="1" ht="16.5" customHeight="1">
      <c r="A186" s="226"/>
      <c r="B186" s="226"/>
      <c r="C186" s="226"/>
      <c r="D186" s="226"/>
      <c r="E186" s="237"/>
      <c r="F186" s="237"/>
      <c r="G186" s="237"/>
      <c r="H186" s="237"/>
      <c r="I186" s="237"/>
      <c r="J186" s="237"/>
      <c r="K186" s="181"/>
      <c r="L186" s="181"/>
      <c r="M186" s="181"/>
      <c r="N186" s="181"/>
      <c r="O186" s="181"/>
      <c r="P186" s="181"/>
      <c r="Q186" s="181"/>
      <c r="R186" s="181"/>
      <c r="S186" s="181"/>
      <c r="T186" s="181"/>
      <c r="U186" s="181"/>
      <c r="V186" s="181"/>
      <c r="W186" s="181"/>
      <c r="X186" s="181"/>
      <c r="Y186" s="181"/>
      <c r="Z186" s="181"/>
      <c r="AA186" s="181"/>
      <c r="AB186" s="181"/>
      <c r="AC186" s="181"/>
      <c r="AD186" s="181"/>
      <c r="AE186" s="181"/>
      <c r="AF186" s="181"/>
      <c r="AG186" s="181"/>
      <c r="AH186" s="181"/>
      <c r="AI186" s="181"/>
      <c r="AJ186" s="181"/>
      <c r="AK186" s="181"/>
      <c r="AL186" s="181"/>
      <c r="AM186" s="181"/>
      <c r="AN186" s="181"/>
      <c r="AO186" s="181"/>
      <c r="AP186" s="181"/>
      <c r="AQ186" s="181"/>
      <c r="AR186" s="181"/>
      <c r="AS186" s="181"/>
      <c r="AT186" s="181"/>
      <c r="AU186" s="181"/>
      <c r="AV186" s="181"/>
      <c r="AW186" s="181"/>
      <c r="AX186" s="181"/>
      <c r="AY186" s="181"/>
      <c r="AZ186" s="181"/>
      <c r="BA186" s="181"/>
      <c r="BB186" s="181"/>
      <c r="BC186" s="181"/>
      <c r="BD186" s="181"/>
      <c r="BE186" s="181"/>
      <c r="BF186" s="181"/>
      <c r="BG186" s="181"/>
      <c r="BH186" s="181"/>
      <c r="BI186" s="181"/>
      <c r="BJ186" s="181"/>
      <c r="BK186" s="181"/>
      <c r="BL186" s="181"/>
      <c r="BM186" s="181"/>
      <c r="BN186" s="181"/>
      <c r="BO186" s="181"/>
      <c r="BP186" s="181"/>
      <c r="BQ186" s="181"/>
      <c r="BR186" s="181"/>
      <c r="BS186" s="181"/>
      <c r="BT186" s="181"/>
      <c r="BU186" s="181"/>
      <c r="BV186" s="181"/>
      <c r="BW186" s="181"/>
      <c r="BX186" s="181"/>
      <c r="BY186" s="181"/>
      <c r="BZ186" s="181"/>
      <c r="CA186" s="181"/>
      <c r="CB186" s="181"/>
      <c r="CC186" s="181"/>
      <c r="CD186" s="181"/>
      <c r="CE186" s="181"/>
      <c r="CF186" s="181"/>
      <c r="CG186" s="181"/>
      <c r="CH186" s="181"/>
      <c r="CI186" s="181"/>
      <c r="CJ186" s="181"/>
      <c r="CK186" s="181"/>
      <c r="CL186" s="181"/>
      <c r="CM186" s="181"/>
      <c r="CN186" s="181"/>
      <c r="CO186" s="181"/>
      <c r="CP186" s="181"/>
      <c r="CQ186" s="181"/>
      <c r="CR186" s="181"/>
      <c r="CS186" s="181"/>
      <c r="CT186" s="181"/>
      <c r="CU186" s="181"/>
      <c r="CV186" s="181"/>
      <c r="CW186" s="181"/>
      <c r="CX186" s="181"/>
      <c r="CY186" s="181"/>
      <c r="CZ186" s="181"/>
      <c r="DA186" s="181"/>
      <c r="DB186" s="181"/>
      <c r="DC186" s="181"/>
      <c r="DD186" s="181"/>
      <c r="DE186" s="181"/>
      <c r="DF186" s="181"/>
      <c r="DG186" s="181"/>
      <c r="DH186" s="181"/>
      <c r="DI186" s="181"/>
      <c r="DJ186" s="181"/>
      <c r="DK186" s="181"/>
      <c r="DL186" s="181"/>
      <c r="DM186" s="181"/>
      <c r="DN186" s="181"/>
      <c r="DO186" s="181"/>
      <c r="DP186" s="181"/>
      <c r="DQ186" s="181"/>
      <c r="DR186" s="181"/>
      <c r="DS186" s="181"/>
      <c r="DT186" s="181"/>
      <c r="DU186" s="181"/>
      <c r="DV186" s="181"/>
      <c r="DW186" s="181"/>
      <c r="DX186" s="181"/>
      <c r="DY186" s="181"/>
      <c r="DZ186" s="181"/>
      <c r="EA186" s="181"/>
      <c r="EB186" s="181"/>
      <c r="EC186" s="181"/>
      <c r="ED186" s="181"/>
      <c r="EE186" s="181"/>
      <c r="EF186" s="181"/>
      <c r="EG186" s="181"/>
      <c r="EH186" s="181"/>
      <c r="EI186" s="181"/>
      <c r="EJ186" s="181"/>
      <c r="EK186" s="181"/>
      <c r="EL186" s="181"/>
      <c r="EM186" s="181"/>
      <c r="EN186" s="181"/>
      <c r="EO186" s="181"/>
      <c r="EP186" s="181"/>
      <c r="EQ186" s="181"/>
      <c r="ER186" s="181"/>
      <c r="ES186" s="181"/>
      <c r="ET186" s="181"/>
      <c r="EU186" s="181"/>
      <c r="EV186" s="181"/>
      <c r="EW186" s="181"/>
      <c r="EX186" s="181"/>
      <c r="EY186" s="181"/>
      <c r="EZ186" s="181"/>
      <c r="FA186" s="181"/>
      <c r="FB186" s="181"/>
      <c r="FC186" s="181"/>
      <c r="FD186" s="181"/>
      <c r="FE186" s="181"/>
      <c r="FF186" s="181"/>
      <c r="FG186" s="181"/>
      <c r="FH186" s="181"/>
      <c r="FI186" s="181"/>
      <c r="FJ186" s="181"/>
      <c r="FK186" s="181"/>
      <c r="FL186" s="181"/>
      <c r="FM186" s="181"/>
      <c r="FN186" s="181"/>
      <c r="FO186" s="181"/>
      <c r="FP186" s="181"/>
      <c r="FQ186" s="181"/>
      <c r="FR186" s="181"/>
      <c r="FS186" s="181"/>
      <c r="FT186" s="181"/>
      <c r="FU186" s="181"/>
      <c r="FV186" s="181"/>
      <c r="FW186" s="181"/>
      <c r="FX186" s="181"/>
      <c r="FY186" s="181"/>
      <c r="FZ186" s="181"/>
      <c r="GA186" s="181"/>
      <c r="GB186" s="181"/>
      <c r="GC186" s="181"/>
      <c r="GD186" s="181"/>
      <c r="GE186" s="181"/>
      <c r="GF186" s="181"/>
      <c r="GG186" s="181"/>
      <c r="GH186" s="181"/>
      <c r="GI186" s="181"/>
      <c r="GJ186" s="181"/>
      <c r="GK186" s="181"/>
      <c r="GL186" s="181"/>
      <c r="GM186" s="181"/>
      <c r="GN186" s="181"/>
      <c r="GO186" s="181"/>
      <c r="GP186" s="181"/>
      <c r="GQ186" s="181"/>
      <c r="GR186" s="181"/>
      <c r="GS186" s="181"/>
      <c r="GT186" s="181"/>
      <c r="GU186" s="181"/>
      <c r="GV186" s="181"/>
      <c r="GW186" s="181"/>
      <c r="GX186" s="181"/>
      <c r="GY186" s="181"/>
      <c r="GZ186" s="181"/>
      <c r="HA186" s="181"/>
      <c r="HB186" s="181"/>
      <c r="HC186" s="181"/>
      <c r="HD186" s="181"/>
      <c r="HE186" s="181"/>
      <c r="HF186" s="181"/>
      <c r="HG186" s="181"/>
      <c r="HH186" s="181"/>
      <c r="HI186" s="181"/>
      <c r="HJ186" s="181"/>
      <c r="HK186" s="181"/>
      <c r="HL186" s="181"/>
      <c r="HM186" s="181"/>
      <c r="HN186" s="181"/>
      <c r="HO186" s="181"/>
      <c r="HP186" s="181"/>
      <c r="HQ186" s="181"/>
      <c r="HR186" s="181"/>
      <c r="HS186" s="181"/>
      <c r="HT186" s="181"/>
      <c r="HU186" s="181"/>
      <c r="HV186" s="181"/>
      <c r="HW186" s="181"/>
      <c r="HX186" s="181"/>
      <c r="HY186" s="181"/>
      <c r="HZ186" s="181"/>
      <c r="IA186" s="181"/>
      <c r="IB186" s="181"/>
      <c r="IC186" s="181"/>
      <c r="ID186" s="181"/>
      <c r="IE186" s="181"/>
      <c r="IF186" s="181"/>
      <c r="IG186" s="181"/>
      <c r="IH186" s="181"/>
    </row>
    <row r="187" spans="1:242" s="182" customFormat="1" ht="16.5" customHeight="1">
      <c r="A187" s="869" t="s">
        <v>1811</v>
      </c>
      <c r="B187" s="869"/>
      <c r="C187" s="869"/>
      <c r="D187" s="869"/>
      <c r="E187" s="869"/>
      <c r="F187" s="869"/>
      <c r="G187" s="869"/>
      <c r="H187" s="869"/>
      <c r="I187" s="869"/>
      <c r="J187" s="869"/>
      <c r="K187" s="181"/>
      <c r="L187" s="181"/>
      <c r="M187" s="181"/>
      <c r="N187" s="181"/>
      <c r="O187" s="181"/>
      <c r="P187" s="181"/>
      <c r="Q187" s="181"/>
      <c r="R187" s="181"/>
      <c r="S187" s="181"/>
      <c r="T187" s="181"/>
      <c r="U187" s="181"/>
      <c r="V187" s="181"/>
      <c r="W187" s="181"/>
      <c r="X187" s="181"/>
      <c r="Y187" s="181"/>
      <c r="Z187" s="181"/>
      <c r="AA187" s="181"/>
      <c r="AB187" s="181"/>
      <c r="AC187" s="181"/>
      <c r="AD187" s="181"/>
      <c r="AE187" s="181"/>
      <c r="AF187" s="181"/>
      <c r="AG187" s="181"/>
      <c r="AH187" s="181"/>
      <c r="AI187" s="181"/>
      <c r="AJ187" s="181"/>
      <c r="AK187" s="181"/>
      <c r="AL187" s="181"/>
      <c r="AM187" s="181"/>
      <c r="AN187" s="181"/>
      <c r="AO187" s="181"/>
      <c r="AP187" s="181"/>
      <c r="AQ187" s="181"/>
      <c r="AR187" s="181"/>
      <c r="AS187" s="181"/>
      <c r="AT187" s="181"/>
      <c r="AU187" s="181"/>
      <c r="AV187" s="181"/>
      <c r="AW187" s="181"/>
      <c r="AX187" s="181"/>
      <c r="AY187" s="181"/>
      <c r="AZ187" s="181"/>
      <c r="BA187" s="181"/>
      <c r="BB187" s="181"/>
      <c r="BC187" s="181"/>
      <c r="BD187" s="181"/>
      <c r="BE187" s="181"/>
      <c r="BF187" s="181"/>
      <c r="BG187" s="181"/>
      <c r="BH187" s="181"/>
      <c r="BI187" s="181"/>
      <c r="BJ187" s="181"/>
      <c r="BK187" s="181"/>
      <c r="BL187" s="181"/>
      <c r="BM187" s="181"/>
      <c r="BN187" s="181"/>
      <c r="BO187" s="181"/>
      <c r="BP187" s="181"/>
      <c r="BQ187" s="181"/>
      <c r="BR187" s="181"/>
      <c r="BS187" s="181"/>
      <c r="BT187" s="181"/>
      <c r="BU187" s="181"/>
      <c r="BV187" s="181"/>
      <c r="BW187" s="181"/>
      <c r="BX187" s="181"/>
      <c r="BY187" s="181"/>
      <c r="BZ187" s="181"/>
      <c r="CA187" s="181"/>
      <c r="CB187" s="181"/>
      <c r="CC187" s="181"/>
      <c r="CD187" s="181"/>
      <c r="CE187" s="181"/>
      <c r="CF187" s="181"/>
      <c r="CG187" s="181"/>
      <c r="CH187" s="181"/>
      <c r="CI187" s="181"/>
      <c r="CJ187" s="181"/>
      <c r="CK187" s="181"/>
      <c r="CL187" s="181"/>
      <c r="CM187" s="181"/>
      <c r="CN187" s="181"/>
      <c r="CO187" s="181"/>
      <c r="CP187" s="181"/>
      <c r="CQ187" s="181"/>
      <c r="CR187" s="181"/>
      <c r="CS187" s="181"/>
      <c r="CT187" s="181"/>
      <c r="CU187" s="181"/>
      <c r="CV187" s="181"/>
      <c r="CW187" s="181"/>
      <c r="CX187" s="181"/>
      <c r="CY187" s="181"/>
      <c r="CZ187" s="181"/>
      <c r="DA187" s="181"/>
      <c r="DB187" s="181"/>
      <c r="DC187" s="181"/>
      <c r="DD187" s="181"/>
      <c r="DE187" s="181"/>
      <c r="DF187" s="181"/>
      <c r="DG187" s="181"/>
      <c r="DH187" s="181"/>
      <c r="DI187" s="181"/>
      <c r="DJ187" s="181"/>
      <c r="DK187" s="181"/>
      <c r="DL187" s="181"/>
      <c r="DM187" s="181"/>
      <c r="DN187" s="181"/>
      <c r="DO187" s="181"/>
      <c r="DP187" s="181"/>
      <c r="DQ187" s="181"/>
      <c r="DR187" s="181"/>
      <c r="DS187" s="181"/>
      <c r="DT187" s="181"/>
      <c r="DU187" s="181"/>
      <c r="DV187" s="181"/>
      <c r="DW187" s="181"/>
      <c r="DX187" s="181"/>
      <c r="DY187" s="181"/>
      <c r="DZ187" s="181"/>
      <c r="EA187" s="181"/>
      <c r="EB187" s="181"/>
      <c r="EC187" s="181"/>
      <c r="ED187" s="181"/>
      <c r="EE187" s="181"/>
      <c r="EF187" s="181"/>
      <c r="EG187" s="181"/>
      <c r="EH187" s="181"/>
      <c r="EI187" s="181"/>
      <c r="EJ187" s="181"/>
      <c r="EK187" s="181"/>
      <c r="EL187" s="181"/>
      <c r="EM187" s="181"/>
      <c r="EN187" s="181"/>
      <c r="EO187" s="181"/>
      <c r="EP187" s="181"/>
      <c r="EQ187" s="181"/>
      <c r="ER187" s="181"/>
      <c r="ES187" s="181"/>
      <c r="ET187" s="181"/>
      <c r="EU187" s="181"/>
      <c r="EV187" s="181"/>
      <c r="EW187" s="181"/>
      <c r="EX187" s="181"/>
      <c r="EY187" s="181"/>
      <c r="EZ187" s="181"/>
      <c r="FA187" s="181"/>
      <c r="FB187" s="181"/>
      <c r="FC187" s="181"/>
      <c r="FD187" s="181"/>
      <c r="FE187" s="181"/>
      <c r="FF187" s="181"/>
      <c r="FG187" s="181"/>
      <c r="FH187" s="181"/>
      <c r="FI187" s="181"/>
      <c r="FJ187" s="181"/>
      <c r="FK187" s="181"/>
      <c r="FL187" s="181"/>
      <c r="FM187" s="181"/>
      <c r="FN187" s="181"/>
      <c r="FO187" s="181"/>
      <c r="FP187" s="181"/>
      <c r="FQ187" s="181"/>
      <c r="FR187" s="181"/>
      <c r="FS187" s="181"/>
      <c r="FT187" s="181"/>
      <c r="FU187" s="181"/>
      <c r="FV187" s="181"/>
      <c r="FW187" s="181"/>
      <c r="FX187" s="181"/>
      <c r="FY187" s="181"/>
      <c r="FZ187" s="181"/>
      <c r="GA187" s="181"/>
      <c r="GB187" s="181"/>
      <c r="GC187" s="181"/>
      <c r="GD187" s="181"/>
      <c r="GE187" s="181"/>
      <c r="GF187" s="181"/>
      <c r="GG187" s="181"/>
      <c r="GH187" s="181"/>
      <c r="GI187" s="181"/>
      <c r="GJ187" s="181"/>
      <c r="GK187" s="181"/>
      <c r="GL187" s="181"/>
      <c r="GM187" s="181"/>
      <c r="GN187" s="181"/>
      <c r="GO187" s="181"/>
      <c r="GP187" s="181"/>
      <c r="GQ187" s="181"/>
      <c r="GR187" s="181"/>
      <c r="GS187" s="181"/>
      <c r="GT187" s="181"/>
      <c r="GU187" s="181"/>
      <c r="GV187" s="181"/>
      <c r="GW187" s="181"/>
      <c r="GX187" s="181"/>
      <c r="GY187" s="181"/>
      <c r="GZ187" s="181"/>
      <c r="HA187" s="181"/>
      <c r="HB187" s="181"/>
      <c r="HC187" s="181"/>
      <c r="HD187" s="181"/>
      <c r="HE187" s="181"/>
      <c r="HF187" s="181"/>
      <c r="HG187" s="181"/>
      <c r="HH187" s="181"/>
      <c r="HI187" s="181"/>
      <c r="HJ187" s="181"/>
      <c r="HK187" s="181"/>
      <c r="HL187" s="181"/>
      <c r="HM187" s="181"/>
      <c r="HN187" s="181"/>
      <c r="HO187" s="181"/>
      <c r="HP187" s="181"/>
      <c r="HQ187" s="181"/>
      <c r="HR187" s="181"/>
      <c r="HS187" s="181"/>
      <c r="HT187" s="181"/>
      <c r="HU187" s="181"/>
      <c r="HV187" s="181"/>
      <c r="HW187" s="181"/>
      <c r="HX187" s="181"/>
      <c r="HY187" s="181"/>
      <c r="HZ187" s="181"/>
      <c r="IA187" s="181"/>
      <c r="IB187" s="181"/>
      <c r="IC187" s="181"/>
      <c r="ID187" s="181"/>
      <c r="IE187" s="181"/>
      <c r="IF187" s="181"/>
      <c r="IG187" s="181"/>
      <c r="IH187" s="181"/>
    </row>
    <row r="188" spans="1:242" s="182" customFormat="1" ht="31.5" customHeight="1">
      <c r="A188" s="249"/>
      <c r="B188" s="249"/>
      <c r="C188" s="249"/>
      <c r="D188" s="249"/>
      <c r="E188" s="251"/>
      <c r="F188" s="251"/>
      <c r="G188" s="251"/>
      <c r="H188" s="251"/>
      <c r="I188" s="251"/>
      <c r="J188" s="251"/>
      <c r="K188" s="181"/>
      <c r="L188" s="181"/>
      <c r="M188" s="181"/>
      <c r="N188" s="181"/>
      <c r="O188" s="181"/>
      <c r="P188" s="181"/>
      <c r="Q188" s="181"/>
      <c r="R188" s="181"/>
      <c r="S188" s="181"/>
      <c r="T188" s="181"/>
      <c r="U188" s="181"/>
      <c r="V188" s="181"/>
      <c r="W188" s="181"/>
      <c r="X188" s="181"/>
      <c r="Y188" s="181"/>
      <c r="Z188" s="181"/>
      <c r="AA188" s="181"/>
      <c r="AB188" s="181"/>
      <c r="AC188" s="181"/>
      <c r="AD188" s="181"/>
      <c r="AE188" s="181"/>
      <c r="AF188" s="181"/>
      <c r="AG188" s="181"/>
      <c r="AH188" s="181"/>
      <c r="AI188" s="181"/>
      <c r="AJ188" s="181"/>
      <c r="AK188" s="181"/>
      <c r="AL188" s="181"/>
      <c r="AM188" s="181"/>
      <c r="AN188" s="181"/>
      <c r="AO188" s="181"/>
      <c r="AP188" s="181"/>
      <c r="AQ188" s="181"/>
      <c r="AR188" s="181"/>
      <c r="AS188" s="181"/>
      <c r="AT188" s="181"/>
      <c r="AU188" s="181"/>
      <c r="AV188" s="181"/>
      <c r="AW188" s="181"/>
      <c r="AX188" s="181"/>
      <c r="AY188" s="181"/>
      <c r="AZ188" s="181"/>
      <c r="BA188" s="181"/>
      <c r="BB188" s="181"/>
      <c r="BC188" s="181"/>
      <c r="BD188" s="181"/>
      <c r="BE188" s="181"/>
      <c r="BF188" s="181"/>
      <c r="BG188" s="181"/>
      <c r="BH188" s="181"/>
      <c r="BI188" s="181"/>
      <c r="BJ188" s="181"/>
      <c r="BK188" s="181"/>
      <c r="BL188" s="181"/>
      <c r="BM188" s="181"/>
      <c r="BN188" s="181"/>
      <c r="BO188" s="181"/>
      <c r="BP188" s="181"/>
      <c r="BQ188" s="181"/>
      <c r="BR188" s="181"/>
      <c r="BS188" s="181"/>
      <c r="BT188" s="181"/>
      <c r="BU188" s="181"/>
      <c r="BV188" s="181"/>
      <c r="BW188" s="181"/>
      <c r="BX188" s="181"/>
      <c r="BY188" s="181"/>
      <c r="BZ188" s="181"/>
      <c r="CA188" s="181"/>
      <c r="CB188" s="181"/>
      <c r="CC188" s="181"/>
      <c r="CD188" s="181"/>
      <c r="CE188" s="181"/>
      <c r="CF188" s="181"/>
      <c r="CG188" s="181"/>
      <c r="CH188" s="181"/>
      <c r="CI188" s="181"/>
      <c r="CJ188" s="181"/>
      <c r="CK188" s="181"/>
      <c r="CL188" s="181"/>
      <c r="CM188" s="181"/>
      <c r="CN188" s="181"/>
      <c r="CO188" s="181"/>
      <c r="CP188" s="181"/>
      <c r="CQ188" s="181"/>
      <c r="CR188" s="181"/>
      <c r="CS188" s="181"/>
      <c r="CT188" s="181"/>
      <c r="CU188" s="181"/>
      <c r="CV188" s="181"/>
      <c r="CW188" s="181"/>
      <c r="CX188" s="181"/>
      <c r="CY188" s="181"/>
      <c r="CZ188" s="181"/>
      <c r="DA188" s="181"/>
      <c r="DB188" s="181"/>
      <c r="DC188" s="181"/>
      <c r="DD188" s="181"/>
      <c r="DE188" s="181"/>
      <c r="DF188" s="181"/>
      <c r="DG188" s="181"/>
      <c r="DH188" s="181"/>
      <c r="DI188" s="181"/>
      <c r="DJ188" s="181"/>
      <c r="DK188" s="181"/>
      <c r="DL188" s="181"/>
      <c r="DM188" s="181"/>
      <c r="DN188" s="181"/>
      <c r="DO188" s="181"/>
      <c r="DP188" s="181"/>
      <c r="DQ188" s="181"/>
      <c r="DR188" s="181"/>
      <c r="DS188" s="181"/>
      <c r="DT188" s="181"/>
      <c r="DU188" s="181"/>
      <c r="DV188" s="181"/>
      <c r="DW188" s="181"/>
      <c r="DX188" s="181"/>
      <c r="DY188" s="181"/>
      <c r="DZ188" s="181"/>
      <c r="EA188" s="181"/>
      <c r="EB188" s="181"/>
      <c r="EC188" s="181"/>
      <c r="ED188" s="181"/>
      <c r="EE188" s="181"/>
      <c r="EF188" s="181"/>
      <c r="EG188" s="181"/>
      <c r="EH188" s="181"/>
      <c r="EI188" s="181"/>
      <c r="EJ188" s="181"/>
      <c r="EK188" s="181"/>
      <c r="EL188" s="181"/>
      <c r="EM188" s="181"/>
      <c r="EN188" s="181"/>
      <c r="EO188" s="181"/>
      <c r="EP188" s="181"/>
      <c r="EQ188" s="181"/>
      <c r="ER188" s="181"/>
      <c r="ES188" s="181"/>
      <c r="ET188" s="181"/>
      <c r="EU188" s="181"/>
      <c r="EV188" s="181"/>
      <c r="EW188" s="181"/>
      <c r="EX188" s="181"/>
      <c r="EY188" s="181"/>
      <c r="EZ188" s="181"/>
      <c r="FA188" s="181"/>
      <c r="FB188" s="181"/>
      <c r="FC188" s="181"/>
      <c r="FD188" s="181"/>
      <c r="FE188" s="181"/>
      <c r="FF188" s="181"/>
      <c r="FG188" s="181"/>
      <c r="FH188" s="181"/>
      <c r="FI188" s="181"/>
      <c r="FJ188" s="181"/>
      <c r="FK188" s="181"/>
      <c r="FL188" s="181"/>
      <c r="FM188" s="181"/>
      <c r="FN188" s="181"/>
      <c r="FO188" s="181"/>
      <c r="FP188" s="181"/>
      <c r="FQ188" s="181"/>
      <c r="FR188" s="181"/>
      <c r="FS188" s="181"/>
      <c r="FT188" s="181"/>
      <c r="FU188" s="181"/>
      <c r="FV188" s="181"/>
      <c r="FW188" s="181"/>
      <c r="FX188" s="181"/>
      <c r="FY188" s="181"/>
      <c r="FZ188" s="181"/>
      <c r="GA188" s="181"/>
      <c r="GB188" s="181"/>
      <c r="GC188" s="181"/>
      <c r="GD188" s="181"/>
      <c r="GE188" s="181"/>
      <c r="GF188" s="181"/>
      <c r="GG188" s="181"/>
      <c r="GH188" s="181"/>
      <c r="GI188" s="181"/>
      <c r="GJ188" s="181"/>
      <c r="GK188" s="181"/>
      <c r="GL188" s="181"/>
      <c r="GM188" s="181"/>
      <c r="GN188" s="181"/>
      <c r="GO188" s="181"/>
      <c r="GP188" s="181"/>
      <c r="GQ188" s="181"/>
      <c r="GR188" s="181"/>
      <c r="GS188" s="181"/>
      <c r="GT188" s="181"/>
      <c r="GU188" s="181"/>
      <c r="GV188" s="181"/>
      <c r="GW188" s="181"/>
      <c r="GX188" s="181"/>
      <c r="GY188" s="181"/>
      <c r="GZ188" s="181"/>
      <c r="HA188" s="181"/>
      <c r="HB188" s="181"/>
      <c r="HC188" s="181"/>
      <c r="HD188" s="181"/>
      <c r="HE188" s="181"/>
      <c r="HF188" s="181"/>
      <c r="HG188" s="181"/>
      <c r="HH188" s="181"/>
      <c r="HI188" s="181"/>
      <c r="HJ188" s="181"/>
      <c r="HK188" s="181"/>
      <c r="HL188" s="181"/>
      <c r="HM188" s="181"/>
      <c r="HN188" s="181"/>
      <c r="HO188" s="181"/>
      <c r="HP188" s="181"/>
      <c r="HQ188" s="181"/>
      <c r="HR188" s="181"/>
      <c r="HS188" s="181"/>
      <c r="HT188" s="181"/>
      <c r="HU188" s="181"/>
      <c r="HV188" s="181"/>
      <c r="HW188" s="181"/>
      <c r="HX188" s="181"/>
      <c r="HY188" s="181"/>
      <c r="HZ188" s="181"/>
      <c r="IA188" s="181"/>
      <c r="IB188" s="181"/>
      <c r="IC188" s="181"/>
      <c r="ID188" s="181"/>
      <c r="IE188" s="181"/>
      <c r="IF188" s="181"/>
      <c r="IG188" s="181"/>
      <c r="IH188" s="181"/>
    </row>
    <row r="189" spans="1:242" s="182" customFormat="1" ht="16.5" customHeight="1">
      <c r="A189" s="16" t="s">
        <v>1077</v>
      </c>
      <c r="B189" s="237"/>
      <c r="C189" s="237"/>
      <c r="D189" s="237"/>
      <c r="E189" s="217"/>
      <c r="F189" s="217"/>
      <c r="G189" s="217"/>
      <c r="H189" s="217"/>
      <c r="I189" s="217"/>
      <c r="J189" s="217"/>
      <c r="K189" s="181"/>
      <c r="L189" s="181"/>
      <c r="M189" s="181"/>
      <c r="N189" s="181"/>
      <c r="O189" s="181"/>
      <c r="P189" s="181"/>
      <c r="Q189" s="181"/>
      <c r="R189" s="181"/>
      <c r="S189" s="181"/>
      <c r="T189" s="181"/>
      <c r="U189" s="181"/>
      <c r="V189" s="181"/>
      <c r="W189" s="181"/>
      <c r="X189" s="181"/>
      <c r="Y189" s="181"/>
      <c r="Z189" s="181"/>
      <c r="AA189" s="181"/>
      <c r="AB189" s="181"/>
      <c r="AC189" s="181"/>
      <c r="AD189" s="181"/>
      <c r="AE189" s="181"/>
      <c r="AF189" s="181"/>
      <c r="AG189" s="181"/>
      <c r="AH189" s="181"/>
      <c r="AI189" s="181"/>
      <c r="AJ189" s="181"/>
      <c r="AK189" s="181"/>
      <c r="AL189" s="181"/>
      <c r="AM189" s="181"/>
      <c r="AN189" s="181"/>
      <c r="AO189" s="181"/>
      <c r="AP189" s="181"/>
      <c r="AQ189" s="181"/>
      <c r="AR189" s="181"/>
      <c r="AS189" s="181"/>
      <c r="AT189" s="181"/>
      <c r="AU189" s="181"/>
      <c r="AV189" s="181"/>
      <c r="AW189" s="181"/>
      <c r="AX189" s="181"/>
      <c r="AY189" s="181"/>
      <c r="AZ189" s="181"/>
      <c r="BA189" s="181"/>
      <c r="BB189" s="181"/>
      <c r="BC189" s="181"/>
      <c r="BD189" s="181"/>
      <c r="BE189" s="181"/>
      <c r="BF189" s="181"/>
      <c r="BG189" s="181"/>
      <c r="BH189" s="181"/>
      <c r="BI189" s="181"/>
      <c r="BJ189" s="181"/>
      <c r="BK189" s="181"/>
      <c r="BL189" s="181"/>
      <c r="BM189" s="181"/>
      <c r="BN189" s="181"/>
      <c r="BO189" s="181"/>
      <c r="BP189" s="181"/>
      <c r="BQ189" s="181"/>
      <c r="BR189" s="181"/>
      <c r="BS189" s="181"/>
      <c r="BT189" s="181"/>
      <c r="BU189" s="181"/>
      <c r="BV189" s="181"/>
      <c r="BW189" s="181"/>
      <c r="BX189" s="181"/>
      <c r="BY189" s="181"/>
      <c r="BZ189" s="181"/>
      <c r="CA189" s="181"/>
      <c r="CB189" s="181"/>
      <c r="CC189" s="181"/>
      <c r="CD189" s="181"/>
      <c r="CE189" s="181"/>
      <c r="CF189" s="181"/>
      <c r="CG189" s="181"/>
      <c r="CH189" s="181"/>
      <c r="CI189" s="181"/>
      <c r="CJ189" s="181"/>
      <c r="CK189" s="181"/>
      <c r="CL189" s="181"/>
      <c r="CM189" s="181"/>
      <c r="CN189" s="181"/>
      <c r="CO189" s="181"/>
      <c r="CP189" s="181"/>
      <c r="CQ189" s="181"/>
      <c r="CR189" s="181"/>
      <c r="CS189" s="181"/>
      <c r="CT189" s="181"/>
      <c r="CU189" s="181"/>
      <c r="CV189" s="181"/>
      <c r="CW189" s="181"/>
      <c r="CX189" s="181"/>
      <c r="CY189" s="181"/>
      <c r="CZ189" s="181"/>
      <c r="DA189" s="181"/>
      <c r="DB189" s="181"/>
      <c r="DC189" s="181"/>
      <c r="DD189" s="181"/>
      <c r="DE189" s="181"/>
      <c r="DF189" s="181"/>
      <c r="DG189" s="181"/>
      <c r="DH189" s="181"/>
      <c r="DI189" s="181"/>
      <c r="DJ189" s="181"/>
      <c r="DK189" s="181"/>
      <c r="DL189" s="181"/>
      <c r="DM189" s="181"/>
      <c r="DN189" s="181"/>
      <c r="DO189" s="181"/>
      <c r="DP189" s="181"/>
      <c r="DQ189" s="181"/>
      <c r="DR189" s="181"/>
      <c r="DS189" s="181"/>
      <c r="DT189" s="181"/>
      <c r="DU189" s="181"/>
      <c r="DV189" s="181"/>
      <c r="DW189" s="181"/>
      <c r="DX189" s="181"/>
      <c r="DY189" s="181"/>
      <c r="DZ189" s="181"/>
      <c r="EA189" s="181"/>
      <c r="EB189" s="181"/>
      <c r="EC189" s="181"/>
      <c r="ED189" s="181"/>
      <c r="EE189" s="181"/>
      <c r="EF189" s="181"/>
      <c r="EG189" s="181"/>
      <c r="EH189" s="181"/>
      <c r="EI189" s="181"/>
      <c r="EJ189" s="181"/>
      <c r="EK189" s="181"/>
      <c r="EL189" s="181"/>
      <c r="EM189" s="181"/>
      <c r="EN189" s="181"/>
      <c r="EO189" s="181"/>
      <c r="EP189" s="181"/>
      <c r="EQ189" s="181"/>
      <c r="ER189" s="181"/>
      <c r="ES189" s="181"/>
      <c r="ET189" s="181"/>
      <c r="EU189" s="181"/>
      <c r="EV189" s="181"/>
      <c r="EW189" s="181"/>
      <c r="EX189" s="181"/>
      <c r="EY189" s="181"/>
      <c r="EZ189" s="181"/>
      <c r="FA189" s="181"/>
      <c r="FB189" s="181"/>
      <c r="FC189" s="181"/>
      <c r="FD189" s="181"/>
      <c r="FE189" s="181"/>
      <c r="FF189" s="181"/>
      <c r="FG189" s="181"/>
      <c r="FH189" s="181"/>
      <c r="FI189" s="181"/>
      <c r="FJ189" s="181"/>
      <c r="FK189" s="181"/>
      <c r="FL189" s="181"/>
      <c r="FM189" s="181"/>
      <c r="FN189" s="181"/>
      <c r="FO189" s="181"/>
      <c r="FP189" s="181"/>
      <c r="FQ189" s="181"/>
      <c r="FR189" s="181"/>
      <c r="FS189" s="181"/>
      <c r="FT189" s="181"/>
      <c r="FU189" s="181"/>
      <c r="FV189" s="181"/>
      <c r="FW189" s="181"/>
      <c r="FX189" s="181"/>
      <c r="FY189" s="181"/>
      <c r="FZ189" s="181"/>
      <c r="GA189" s="181"/>
      <c r="GB189" s="181"/>
      <c r="GC189" s="181"/>
      <c r="GD189" s="181"/>
      <c r="GE189" s="181"/>
      <c r="GF189" s="181"/>
      <c r="GG189" s="181"/>
      <c r="GH189" s="181"/>
      <c r="GI189" s="181"/>
      <c r="GJ189" s="181"/>
      <c r="GK189" s="181"/>
      <c r="GL189" s="181"/>
      <c r="GM189" s="181"/>
      <c r="GN189" s="181"/>
      <c r="GO189" s="181"/>
      <c r="GP189" s="181"/>
      <c r="GQ189" s="181"/>
      <c r="GR189" s="181"/>
      <c r="GS189" s="181"/>
      <c r="GT189" s="181"/>
      <c r="GU189" s="181"/>
      <c r="GV189" s="181"/>
      <c r="GW189" s="181"/>
      <c r="GX189" s="181"/>
      <c r="GY189" s="181"/>
      <c r="GZ189" s="181"/>
      <c r="HA189" s="181"/>
      <c r="HB189" s="181"/>
      <c r="HC189" s="181"/>
      <c r="HD189" s="181"/>
      <c r="HE189" s="181"/>
      <c r="HF189" s="181"/>
      <c r="HG189" s="181"/>
      <c r="HH189" s="181"/>
      <c r="HI189" s="181"/>
      <c r="HJ189" s="181"/>
      <c r="HK189" s="181"/>
      <c r="HL189" s="181"/>
      <c r="HM189" s="181"/>
      <c r="HN189" s="181"/>
      <c r="HO189" s="181"/>
      <c r="HP189" s="181"/>
      <c r="HQ189" s="181"/>
      <c r="HR189" s="181"/>
      <c r="HS189" s="181"/>
      <c r="HT189" s="181"/>
      <c r="HU189" s="181"/>
      <c r="HV189" s="181"/>
      <c r="HW189" s="181"/>
      <c r="HX189" s="181"/>
      <c r="HY189" s="181"/>
      <c r="HZ189" s="181"/>
      <c r="IA189" s="181"/>
      <c r="IB189" s="181"/>
      <c r="IC189" s="181"/>
      <c r="ID189" s="181"/>
      <c r="IE189" s="181"/>
      <c r="IF189" s="181"/>
      <c r="IG189" s="181"/>
      <c r="IH189" s="181"/>
    </row>
    <row r="190" spans="1:242" s="182" customFormat="1" ht="16.5" customHeight="1">
      <c r="A190" s="237"/>
      <c r="B190" s="237"/>
      <c r="C190" s="237"/>
      <c r="D190" s="237"/>
      <c r="E190" s="217"/>
      <c r="F190" s="217"/>
      <c r="G190" s="217"/>
      <c r="H190" s="217"/>
      <c r="I190" s="217"/>
      <c r="J190" s="217"/>
      <c r="K190" s="181"/>
      <c r="L190" s="181"/>
      <c r="M190" s="181"/>
      <c r="N190" s="181"/>
      <c r="O190" s="181"/>
      <c r="P190" s="181"/>
      <c r="Q190" s="181"/>
      <c r="R190" s="181"/>
      <c r="S190" s="181"/>
      <c r="T190" s="181"/>
      <c r="U190" s="181"/>
      <c r="V190" s="181"/>
      <c r="W190" s="181"/>
      <c r="X190" s="181"/>
      <c r="Y190" s="181"/>
      <c r="Z190" s="181"/>
      <c r="AA190" s="181"/>
      <c r="AB190" s="181"/>
      <c r="AC190" s="181"/>
      <c r="AD190" s="181"/>
      <c r="AE190" s="181"/>
      <c r="AF190" s="181"/>
      <c r="AG190" s="181"/>
      <c r="AH190" s="181"/>
      <c r="AI190" s="181"/>
      <c r="AJ190" s="181"/>
      <c r="AK190" s="181"/>
      <c r="AL190" s="181"/>
      <c r="AM190" s="181"/>
      <c r="AN190" s="181"/>
      <c r="AO190" s="181"/>
      <c r="AP190" s="181"/>
      <c r="AQ190" s="181"/>
      <c r="AR190" s="181"/>
      <c r="AS190" s="181"/>
      <c r="AT190" s="181"/>
      <c r="AU190" s="181"/>
      <c r="AV190" s="181"/>
      <c r="AW190" s="181"/>
      <c r="AX190" s="181"/>
      <c r="AY190" s="181"/>
      <c r="AZ190" s="181"/>
      <c r="BA190" s="181"/>
      <c r="BB190" s="181"/>
      <c r="BC190" s="181"/>
      <c r="BD190" s="181"/>
      <c r="BE190" s="181"/>
      <c r="BF190" s="181"/>
      <c r="BG190" s="181"/>
      <c r="BH190" s="181"/>
      <c r="BI190" s="181"/>
      <c r="BJ190" s="181"/>
      <c r="BK190" s="181"/>
      <c r="BL190" s="181"/>
      <c r="BM190" s="181"/>
      <c r="BN190" s="181"/>
      <c r="BO190" s="181"/>
      <c r="BP190" s="181"/>
      <c r="BQ190" s="181"/>
      <c r="BR190" s="181"/>
      <c r="BS190" s="181"/>
      <c r="BT190" s="181"/>
      <c r="BU190" s="181"/>
      <c r="BV190" s="181"/>
      <c r="BW190" s="181"/>
      <c r="BX190" s="181"/>
      <c r="BY190" s="181"/>
      <c r="BZ190" s="181"/>
      <c r="CA190" s="181"/>
      <c r="CB190" s="181"/>
      <c r="CC190" s="181"/>
      <c r="CD190" s="181"/>
      <c r="CE190" s="181"/>
      <c r="CF190" s="181"/>
      <c r="CG190" s="181"/>
      <c r="CH190" s="181"/>
      <c r="CI190" s="181"/>
      <c r="CJ190" s="181"/>
      <c r="CK190" s="181"/>
      <c r="CL190" s="181"/>
      <c r="CM190" s="181"/>
      <c r="CN190" s="181"/>
      <c r="CO190" s="181"/>
      <c r="CP190" s="181"/>
      <c r="CQ190" s="181"/>
      <c r="CR190" s="181"/>
      <c r="CS190" s="181"/>
      <c r="CT190" s="181"/>
      <c r="CU190" s="181"/>
      <c r="CV190" s="181"/>
      <c r="CW190" s="181"/>
      <c r="CX190" s="181"/>
      <c r="CY190" s="181"/>
      <c r="CZ190" s="181"/>
      <c r="DA190" s="181"/>
      <c r="DB190" s="181"/>
      <c r="DC190" s="181"/>
      <c r="DD190" s="181"/>
      <c r="DE190" s="181"/>
      <c r="DF190" s="181"/>
      <c r="DG190" s="181"/>
      <c r="DH190" s="181"/>
      <c r="DI190" s="181"/>
      <c r="DJ190" s="181"/>
      <c r="DK190" s="181"/>
      <c r="DL190" s="181"/>
      <c r="DM190" s="181"/>
      <c r="DN190" s="181"/>
      <c r="DO190" s="181"/>
      <c r="DP190" s="181"/>
      <c r="DQ190" s="181"/>
      <c r="DR190" s="181"/>
      <c r="DS190" s="181"/>
      <c r="DT190" s="181"/>
      <c r="DU190" s="181"/>
      <c r="DV190" s="181"/>
      <c r="DW190" s="181"/>
      <c r="DX190" s="181"/>
      <c r="DY190" s="181"/>
      <c r="DZ190" s="181"/>
      <c r="EA190" s="181"/>
      <c r="EB190" s="181"/>
      <c r="EC190" s="181"/>
      <c r="ED190" s="181"/>
      <c r="EE190" s="181"/>
      <c r="EF190" s="181"/>
      <c r="EG190" s="181"/>
      <c r="EH190" s="181"/>
      <c r="EI190" s="181"/>
      <c r="EJ190" s="181"/>
      <c r="EK190" s="181"/>
      <c r="EL190" s="181"/>
      <c r="EM190" s="181"/>
      <c r="EN190" s="181"/>
      <c r="EO190" s="181"/>
      <c r="EP190" s="181"/>
      <c r="EQ190" s="181"/>
      <c r="ER190" s="181"/>
      <c r="ES190" s="181"/>
      <c r="ET190" s="181"/>
      <c r="EU190" s="181"/>
      <c r="EV190" s="181"/>
      <c r="EW190" s="181"/>
      <c r="EX190" s="181"/>
      <c r="EY190" s="181"/>
      <c r="EZ190" s="181"/>
      <c r="FA190" s="181"/>
      <c r="FB190" s="181"/>
      <c r="FC190" s="181"/>
      <c r="FD190" s="181"/>
      <c r="FE190" s="181"/>
      <c r="FF190" s="181"/>
      <c r="FG190" s="181"/>
      <c r="FH190" s="181"/>
      <c r="FI190" s="181"/>
      <c r="FJ190" s="181"/>
      <c r="FK190" s="181"/>
      <c r="FL190" s="181"/>
      <c r="FM190" s="181"/>
      <c r="FN190" s="181"/>
      <c r="FO190" s="181"/>
      <c r="FP190" s="181"/>
      <c r="FQ190" s="181"/>
      <c r="FR190" s="181"/>
      <c r="FS190" s="181"/>
      <c r="FT190" s="181"/>
      <c r="FU190" s="181"/>
      <c r="FV190" s="181"/>
      <c r="FW190" s="181"/>
      <c r="FX190" s="181"/>
      <c r="FY190" s="181"/>
      <c r="FZ190" s="181"/>
      <c r="GA190" s="181"/>
      <c r="GB190" s="181"/>
      <c r="GC190" s="181"/>
      <c r="GD190" s="181"/>
      <c r="GE190" s="181"/>
      <c r="GF190" s="181"/>
      <c r="GG190" s="181"/>
      <c r="GH190" s="181"/>
      <c r="GI190" s="181"/>
      <c r="GJ190" s="181"/>
      <c r="GK190" s="181"/>
      <c r="GL190" s="181"/>
      <c r="GM190" s="181"/>
      <c r="GN190" s="181"/>
      <c r="GO190" s="181"/>
      <c r="GP190" s="181"/>
      <c r="GQ190" s="181"/>
      <c r="GR190" s="181"/>
      <c r="GS190" s="181"/>
      <c r="GT190" s="181"/>
      <c r="GU190" s="181"/>
      <c r="GV190" s="181"/>
      <c r="GW190" s="181"/>
      <c r="GX190" s="181"/>
      <c r="GY190" s="181"/>
      <c r="GZ190" s="181"/>
      <c r="HA190" s="181"/>
      <c r="HB190" s="181"/>
      <c r="HC190" s="181"/>
      <c r="HD190" s="181"/>
      <c r="HE190" s="181"/>
      <c r="HF190" s="181"/>
      <c r="HG190" s="181"/>
      <c r="HH190" s="181"/>
      <c r="HI190" s="181"/>
      <c r="HJ190" s="181"/>
      <c r="HK190" s="181"/>
      <c r="HL190" s="181"/>
      <c r="HM190" s="181"/>
      <c r="HN190" s="181"/>
      <c r="HO190" s="181"/>
      <c r="HP190" s="181"/>
      <c r="HQ190" s="181"/>
      <c r="HR190" s="181"/>
      <c r="HS190" s="181"/>
      <c r="HT190" s="181"/>
      <c r="HU190" s="181"/>
      <c r="HV190" s="181"/>
      <c r="HW190" s="181"/>
      <c r="HX190" s="181"/>
      <c r="HY190" s="181"/>
      <c r="HZ190" s="181"/>
      <c r="IA190" s="181"/>
      <c r="IB190" s="181"/>
      <c r="IC190" s="181"/>
      <c r="ID190" s="181"/>
      <c r="IE190" s="181"/>
      <c r="IF190" s="181"/>
      <c r="IG190" s="181"/>
      <c r="IH190" s="181"/>
    </row>
    <row r="191" spans="1:242" s="182" customFormat="1" ht="16.5" customHeight="1">
      <c r="A191" s="218" t="s">
        <v>1078</v>
      </c>
      <c r="B191" s="237"/>
      <c r="C191" s="237"/>
      <c r="D191" s="237"/>
      <c r="E191" s="217"/>
      <c r="F191" s="217"/>
      <c r="G191" s="217"/>
      <c r="H191" s="217"/>
      <c r="I191" s="217"/>
      <c r="J191" s="217"/>
      <c r="K191" s="181"/>
      <c r="L191" s="181"/>
      <c r="M191" s="181"/>
      <c r="N191" s="181"/>
      <c r="O191" s="181"/>
      <c r="P191" s="181"/>
      <c r="Q191" s="181"/>
      <c r="R191" s="181"/>
      <c r="S191" s="181"/>
      <c r="T191" s="181"/>
      <c r="U191" s="181"/>
      <c r="V191" s="181"/>
      <c r="W191" s="181"/>
      <c r="X191" s="181"/>
      <c r="Y191" s="181"/>
      <c r="Z191" s="181"/>
      <c r="AA191" s="181"/>
      <c r="AB191" s="181"/>
      <c r="AC191" s="181"/>
      <c r="AD191" s="181"/>
      <c r="AE191" s="181"/>
      <c r="AF191" s="181"/>
      <c r="AG191" s="181"/>
      <c r="AH191" s="181"/>
      <c r="AI191" s="181"/>
      <c r="AJ191" s="181"/>
      <c r="AK191" s="181"/>
      <c r="AL191" s="181"/>
      <c r="AM191" s="181"/>
      <c r="AN191" s="181"/>
      <c r="AO191" s="181"/>
      <c r="AP191" s="181"/>
      <c r="AQ191" s="181"/>
      <c r="AR191" s="181"/>
      <c r="AS191" s="181"/>
      <c r="AT191" s="181"/>
      <c r="AU191" s="181"/>
      <c r="AV191" s="181"/>
      <c r="AW191" s="181"/>
      <c r="AX191" s="181"/>
      <c r="AY191" s="181"/>
      <c r="AZ191" s="181"/>
      <c r="BA191" s="181"/>
      <c r="BB191" s="181"/>
      <c r="BC191" s="181"/>
      <c r="BD191" s="181"/>
      <c r="BE191" s="181"/>
      <c r="BF191" s="181"/>
      <c r="BG191" s="181"/>
      <c r="BH191" s="181"/>
      <c r="BI191" s="181"/>
      <c r="BJ191" s="181"/>
      <c r="BK191" s="181"/>
      <c r="BL191" s="181"/>
      <c r="BM191" s="181"/>
      <c r="BN191" s="181"/>
      <c r="BO191" s="181"/>
      <c r="BP191" s="181"/>
      <c r="BQ191" s="181"/>
      <c r="BR191" s="181"/>
      <c r="BS191" s="181"/>
      <c r="BT191" s="181"/>
      <c r="BU191" s="181"/>
      <c r="BV191" s="181"/>
      <c r="BW191" s="181"/>
      <c r="BX191" s="181"/>
      <c r="BY191" s="181"/>
      <c r="BZ191" s="181"/>
      <c r="CA191" s="181"/>
      <c r="CB191" s="181"/>
      <c r="CC191" s="181"/>
      <c r="CD191" s="181"/>
      <c r="CE191" s="181"/>
      <c r="CF191" s="181"/>
      <c r="CG191" s="181"/>
      <c r="CH191" s="181"/>
      <c r="CI191" s="181"/>
      <c r="CJ191" s="181"/>
      <c r="CK191" s="181"/>
      <c r="CL191" s="181"/>
      <c r="CM191" s="181"/>
      <c r="CN191" s="181"/>
      <c r="CO191" s="181"/>
      <c r="CP191" s="181"/>
      <c r="CQ191" s="181"/>
      <c r="CR191" s="181"/>
      <c r="CS191" s="181"/>
      <c r="CT191" s="181"/>
      <c r="CU191" s="181"/>
      <c r="CV191" s="181"/>
      <c r="CW191" s="181"/>
      <c r="CX191" s="181"/>
      <c r="CY191" s="181"/>
      <c r="CZ191" s="181"/>
      <c r="DA191" s="181"/>
      <c r="DB191" s="181"/>
      <c r="DC191" s="181"/>
      <c r="DD191" s="181"/>
      <c r="DE191" s="181"/>
      <c r="DF191" s="181"/>
      <c r="DG191" s="181"/>
      <c r="DH191" s="181"/>
      <c r="DI191" s="181"/>
      <c r="DJ191" s="181"/>
      <c r="DK191" s="181"/>
      <c r="DL191" s="181"/>
      <c r="DM191" s="181"/>
      <c r="DN191" s="181"/>
      <c r="DO191" s="181"/>
      <c r="DP191" s="181"/>
      <c r="DQ191" s="181"/>
      <c r="DR191" s="181"/>
      <c r="DS191" s="181"/>
      <c r="DT191" s="181"/>
      <c r="DU191" s="181"/>
      <c r="DV191" s="181"/>
      <c r="DW191" s="181"/>
      <c r="DX191" s="181"/>
      <c r="DY191" s="181"/>
      <c r="DZ191" s="181"/>
      <c r="EA191" s="181"/>
      <c r="EB191" s="181"/>
      <c r="EC191" s="181"/>
      <c r="ED191" s="181"/>
      <c r="EE191" s="181"/>
      <c r="EF191" s="181"/>
      <c r="EG191" s="181"/>
      <c r="EH191" s="181"/>
      <c r="EI191" s="181"/>
      <c r="EJ191" s="181"/>
      <c r="EK191" s="181"/>
      <c r="EL191" s="181"/>
      <c r="EM191" s="181"/>
      <c r="EN191" s="181"/>
      <c r="EO191" s="181"/>
      <c r="EP191" s="181"/>
      <c r="EQ191" s="181"/>
      <c r="ER191" s="181"/>
      <c r="ES191" s="181"/>
      <c r="ET191" s="181"/>
      <c r="EU191" s="181"/>
      <c r="EV191" s="181"/>
      <c r="EW191" s="181"/>
      <c r="EX191" s="181"/>
      <c r="EY191" s="181"/>
      <c r="EZ191" s="181"/>
      <c r="FA191" s="181"/>
      <c r="FB191" s="181"/>
      <c r="FC191" s="181"/>
      <c r="FD191" s="181"/>
      <c r="FE191" s="181"/>
      <c r="FF191" s="181"/>
      <c r="FG191" s="181"/>
      <c r="FH191" s="181"/>
      <c r="FI191" s="181"/>
      <c r="FJ191" s="181"/>
      <c r="FK191" s="181"/>
      <c r="FL191" s="181"/>
      <c r="FM191" s="181"/>
      <c r="FN191" s="181"/>
      <c r="FO191" s="181"/>
      <c r="FP191" s="181"/>
      <c r="FQ191" s="181"/>
      <c r="FR191" s="181"/>
      <c r="FS191" s="181"/>
      <c r="FT191" s="181"/>
      <c r="FU191" s="181"/>
      <c r="FV191" s="181"/>
      <c r="FW191" s="181"/>
      <c r="FX191" s="181"/>
      <c r="FY191" s="181"/>
      <c r="FZ191" s="181"/>
      <c r="GA191" s="181"/>
      <c r="GB191" s="181"/>
      <c r="GC191" s="181"/>
      <c r="GD191" s="181"/>
      <c r="GE191" s="181"/>
      <c r="GF191" s="181"/>
      <c r="GG191" s="181"/>
      <c r="GH191" s="181"/>
      <c r="GI191" s="181"/>
      <c r="GJ191" s="181"/>
      <c r="GK191" s="181"/>
      <c r="GL191" s="181"/>
      <c r="GM191" s="181"/>
      <c r="GN191" s="181"/>
      <c r="GO191" s="181"/>
      <c r="GP191" s="181"/>
      <c r="GQ191" s="181"/>
      <c r="GR191" s="181"/>
      <c r="GS191" s="181"/>
      <c r="GT191" s="181"/>
      <c r="GU191" s="181"/>
      <c r="GV191" s="181"/>
      <c r="GW191" s="181"/>
      <c r="GX191" s="181"/>
      <c r="GY191" s="181"/>
      <c r="GZ191" s="181"/>
      <c r="HA191" s="181"/>
      <c r="HB191" s="181"/>
      <c r="HC191" s="181"/>
      <c r="HD191" s="181"/>
      <c r="HE191" s="181"/>
      <c r="HF191" s="181"/>
      <c r="HG191" s="181"/>
      <c r="HH191" s="181"/>
      <c r="HI191" s="181"/>
      <c r="HJ191" s="181"/>
      <c r="HK191" s="181"/>
      <c r="HL191" s="181"/>
      <c r="HM191" s="181"/>
      <c r="HN191" s="181"/>
      <c r="HO191" s="181"/>
      <c r="HP191" s="181"/>
      <c r="HQ191" s="181"/>
      <c r="HR191" s="181"/>
      <c r="HS191" s="181"/>
      <c r="HT191" s="181"/>
      <c r="HU191" s="181"/>
      <c r="HV191" s="181"/>
      <c r="HW191" s="181"/>
      <c r="HX191" s="181"/>
      <c r="HY191" s="181"/>
      <c r="HZ191" s="181"/>
      <c r="IA191" s="181"/>
      <c r="IB191" s="181"/>
      <c r="IC191" s="181"/>
      <c r="ID191" s="181"/>
      <c r="IE191" s="181"/>
      <c r="IF191" s="181"/>
      <c r="IG191" s="181"/>
      <c r="IH191" s="181"/>
    </row>
    <row r="192" spans="1:242" s="182" customFormat="1" ht="16.5" customHeight="1">
      <c r="A192" s="237"/>
      <c r="B192" s="237"/>
      <c r="C192" s="237"/>
      <c r="D192" s="237"/>
      <c r="E192" s="217"/>
      <c r="F192" s="217"/>
      <c r="G192" s="217"/>
      <c r="H192" s="217"/>
      <c r="I192" s="217"/>
      <c r="J192" s="217"/>
      <c r="K192" s="181"/>
      <c r="L192" s="181"/>
      <c r="M192" s="181"/>
      <c r="N192" s="181"/>
      <c r="O192" s="181"/>
      <c r="P192" s="181"/>
      <c r="Q192" s="181"/>
      <c r="R192" s="181"/>
      <c r="S192" s="181"/>
      <c r="T192" s="181"/>
      <c r="U192" s="181"/>
      <c r="V192" s="181"/>
      <c r="W192" s="181"/>
      <c r="X192" s="181"/>
      <c r="Y192" s="181"/>
      <c r="Z192" s="181"/>
      <c r="AA192" s="181"/>
      <c r="AB192" s="181"/>
      <c r="AC192" s="181"/>
      <c r="AD192" s="181"/>
      <c r="AE192" s="181"/>
      <c r="AF192" s="181"/>
      <c r="AG192" s="181"/>
      <c r="AH192" s="181"/>
      <c r="AI192" s="181"/>
      <c r="AJ192" s="181"/>
      <c r="AK192" s="181"/>
      <c r="AL192" s="181"/>
      <c r="AM192" s="181"/>
      <c r="AN192" s="181"/>
      <c r="AO192" s="181"/>
      <c r="AP192" s="181"/>
      <c r="AQ192" s="181"/>
      <c r="AR192" s="181"/>
      <c r="AS192" s="181"/>
      <c r="AT192" s="181"/>
      <c r="AU192" s="181"/>
      <c r="AV192" s="181"/>
      <c r="AW192" s="181"/>
      <c r="AX192" s="181"/>
      <c r="AY192" s="181"/>
      <c r="AZ192" s="181"/>
      <c r="BA192" s="181"/>
      <c r="BB192" s="181"/>
      <c r="BC192" s="181"/>
      <c r="BD192" s="181"/>
      <c r="BE192" s="181"/>
      <c r="BF192" s="181"/>
      <c r="BG192" s="181"/>
      <c r="BH192" s="181"/>
      <c r="BI192" s="181"/>
      <c r="BJ192" s="181"/>
      <c r="BK192" s="181"/>
      <c r="BL192" s="181"/>
      <c r="BM192" s="181"/>
      <c r="BN192" s="181"/>
      <c r="BO192" s="181"/>
      <c r="BP192" s="181"/>
      <c r="BQ192" s="181"/>
      <c r="BR192" s="181"/>
      <c r="BS192" s="181"/>
      <c r="BT192" s="181"/>
      <c r="BU192" s="181"/>
      <c r="BV192" s="181"/>
      <c r="BW192" s="181"/>
      <c r="BX192" s="181"/>
      <c r="BY192" s="181"/>
      <c r="BZ192" s="181"/>
      <c r="CA192" s="181"/>
      <c r="CB192" s="181"/>
      <c r="CC192" s="181"/>
      <c r="CD192" s="181"/>
      <c r="CE192" s="181"/>
      <c r="CF192" s="181"/>
      <c r="CG192" s="181"/>
      <c r="CH192" s="181"/>
      <c r="CI192" s="181"/>
      <c r="CJ192" s="181"/>
      <c r="CK192" s="181"/>
      <c r="CL192" s="181"/>
      <c r="CM192" s="181"/>
      <c r="CN192" s="181"/>
      <c r="CO192" s="181"/>
      <c r="CP192" s="181"/>
      <c r="CQ192" s="181"/>
      <c r="CR192" s="181"/>
      <c r="CS192" s="181"/>
      <c r="CT192" s="181"/>
      <c r="CU192" s="181"/>
      <c r="CV192" s="181"/>
      <c r="CW192" s="181"/>
      <c r="CX192" s="181"/>
      <c r="CY192" s="181"/>
      <c r="CZ192" s="181"/>
      <c r="DA192" s="181"/>
      <c r="DB192" s="181"/>
      <c r="DC192" s="181"/>
      <c r="DD192" s="181"/>
      <c r="DE192" s="181"/>
      <c r="DF192" s="181"/>
      <c r="DG192" s="181"/>
      <c r="DH192" s="181"/>
      <c r="DI192" s="181"/>
      <c r="DJ192" s="181"/>
      <c r="DK192" s="181"/>
      <c r="DL192" s="181"/>
      <c r="DM192" s="181"/>
      <c r="DN192" s="181"/>
      <c r="DO192" s="181"/>
      <c r="DP192" s="181"/>
      <c r="DQ192" s="181"/>
      <c r="DR192" s="181"/>
      <c r="DS192" s="181"/>
      <c r="DT192" s="181"/>
      <c r="DU192" s="181"/>
      <c r="DV192" s="181"/>
      <c r="DW192" s="181"/>
      <c r="DX192" s="181"/>
      <c r="DY192" s="181"/>
      <c r="DZ192" s="181"/>
      <c r="EA192" s="181"/>
      <c r="EB192" s="181"/>
      <c r="EC192" s="181"/>
      <c r="ED192" s="181"/>
      <c r="EE192" s="181"/>
      <c r="EF192" s="181"/>
      <c r="EG192" s="181"/>
      <c r="EH192" s="181"/>
      <c r="EI192" s="181"/>
      <c r="EJ192" s="181"/>
      <c r="EK192" s="181"/>
      <c r="EL192" s="181"/>
      <c r="EM192" s="181"/>
      <c r="EN192" s="181"/>
      <c r="EO192" s="181"/>
      <c r="EP192" s="181"/>
      <c r="EQ192" s="181"/>
      <c r="ER192" s="181"/>
      <c r="ES192" s="181"/>
      <c r="ET192" s="181"/>
      <c r="EU192" s="181"/>
      <c r="EV192" s="181"/>
      <c r="EW192" s="181"/>
      <c r="EX192" s="181"/>
      <c r="EY192" s="181"/>
      <c r="EZ192" s="181"/>
      <c r="FA192" s="181"/>
      <c r="FB192" s="181"/>
      <c r="FC192" s="181"/>
      <c r="FD192" s="181"/>
      <c r="FE192" s="181"/>
      <c r="FF192" s="181"/>
      <c r="FG192" s="181"/>
      <c r="FH192" s="181"/>
      <c r="FI192" s="181"/>
      <c r="FJ192" s="181"/>
      <c r="FK192" s="181"/>
      <c r="FL192" s="181"/>
      <c r="FM192" s="181"/>
      <c r="FN192" s="181"/>
      <c r="FO192" s="181"/>
      <c r="FP192" s="181"/>
      <c r="FQ192" s="181"/>
      <c r="FR192" s="181"/>
      <c r="FS192" s="181"/>
      <c r="FT192" s="181"/>
      <c r="FU192" s="181"/>
      <c r="FV192" s="181"/>
      <c r="FW192" s="181"/>
      <c r="FX192" s="181"/>
      <c r="FY192" s="181"/>
      <c r="FZ192" s="181"/>
      <c r="GA192" s="181"/>
      <c r="GB192" s="181"/>
      <c r="GC192" s="181"/>
      <c r="GD192" s="181"/>
      <c r="GE192" s="181"/>
      <c r="GF192" s="181"/>
      <c r="GG192" s="181"/>
      <c r="GH192" s="181"/>
      <c r="GI192" s="181"/>
      <c r="GJ192" s="181"/>
      <c r="GK192" s="181"/>
      <c r="GL192" s="181"/>
      <c r="GM192" s="181"/>
      <c r="GN192" s="181"/>
      <c r="GO192" s="181"/>
      <c r="GP192" s="181"/>
      <c r="GQ192" s="181"/>
      <c r="GR192" s="181"/>
      <c r="GS192" s="181"/>
      <c r="GT192" s="181"/>
      <c r="GU192" s="181"/>
      <c r="GV192" s="181"/>
      <c r="GW192" s="181"/>
      <c r="GX192" s="181"/>
      <c r="GY192" s="181"/>
      <c r="GZ192" s="181"/>
      <c r="HA192" s="181"/>
      <c r="HB192" s="181"/>
      <c r="HC192" s="181"/>
      <c r="HD192" s="181"/>
      <c r="HE192" s="181"/>
      <c r="HF192" s="181"/>
      <c r="HG192" s="181"/>
      <c r="HH192" s="181"/>
      <c r="HI192" s="181"/>
      <c r="HJ192" s="181"/>
      <c r="HK192" s="181"/>
      <c r="HL192" s="181"/>
      <c r="HM192" s="181"/>
      <c r="HN192" s="181"/>
      <c r="HO192" s="181"/>
      <c r="HP192" s="181"/>
      <c r="HQ192" s="181"/>
      <c r="HR192" s="181"/>
      <c r="HS192" s="181"/>
      <c r="HT192" s="181"/>
      <c r="HU192" s="181"/>
      <c r="HV192" s="181"/>
      <c r="HW192" s="181"/>
      <c r="HX192" s="181"/>
      <c r="HY192" s="181"/>
      <c r="HZ192" s="181"/>
      <c r="IA192" s="181"/>
      <c r="IB192" s="181"/>
      <c r="IC192" s="181"/>
      <c r="ID192" s="181"/>
      <c r="IE192" s="181"/>
      <c r="IF192" s="181"/>
      <c r="IG192" s="181"/>
      <c r="IH192" s="181"/>
    </row>
    <row r="193" spans="1:242" s="182" customFormat="1" ht="45" customHeight="1">
      <c r="A193" s="1260" t="s">
        <v>1079</v>
      </c>
      <c r="B193" s="1260"/>
      <c r="C193" s="1260"/>
      <c r="D193" s="1260"/>
      <c r="E193" s="1260"/>
      <c r="F193" s="1260"/>
      <c r="G193" s="1260"/>
      <c r="H193" s="1260"/>
      <c r="I193" s="1260"/>
      <c r="J193" s="1260"/>
      <c r="K193" s="181"/>
      <c r="L193" s="181"/>
      <c r="M193" s="181"/>
      <c r="N193" s="181"/>
      <c r="O193" s="181"/>
      <c r="P193" s="181"/>
      <c r="Q193" s="181"/>
      <c r="R193" s="181"/>
      <c r="S193" s="181"/>
      <c r="T193" s="181"/>
      <c r="U193" s="181"/>
      <c r="V193" s="181"/>
      <c r="W193" s="181"/>
      <c r="X193" s="181"/>
      <c r="Y193" s="181"/>
      <c r="Z193" s="181"/>
      <c r="AA193" s="181"/>
      <c r="AB193" s="181"/>
      <c r="AC193" s="181"/>
      <c r="AD193" s="181"/>
      <c r="AE193" s="181"/>
      <c r="AF193" s="181"/>
      <c r="AG193" s="181"/>
      <c r="AH193" s="181"/>
      <c r="AI193" s="181"/>
      <c r="AJ193" s="181"/>
      <c r="AK193" s="181"/>
      <c r="AL193" s="181"/>
      <c r="AM193" s="181"/>
      <c r="AN193" s="181"/>
      <c r="AO193" s="181"/>
      <c r="AP193" s="181"/>
      <c r="AQ193" s="181"/>
      <c r="AR193" s="181"/>
      <c r="AS193" s="181"/>
      <c r="AT193" s="181"/>
      <c r="AU193" s="181"/>
      <c r="AV193" s="181"/>
      <c r="AW193" s="181"/>
      <c r="AX193" s="181"/>
      <c r="AY193" s="181"/>
      <c r="AZ193" s="181"/>
      <c r="BA193" s="181"/>
      <c r="BB193" s="181"/>
      <c r="BC193" s="181"/>
      <c r="BD193" s="181"/>
      <c r="BE193" s="181"/>
      <c r="BF193" s="181"/>
      <c r="BG193" s="181"/>
      <c r="BH193" s="181"/>
      <c r="BI193" s="181"/>
      <c r="BJ193" s="181"/>
      <c r="BK193" s="181"/>
      <c r="BL193" s="181"/>
      <c r="BM193" s="181"/>
      <c r="BN193" s="181"/>
      <c r="BO193" s="181"/>
      <c r="BP193" s="181"/>
      <c r="BQ193" s="181"/>
      <c r="BR193" s="181"/>
      <c r="BS193" s="181"/>
      <c r="BT193" s="181"/>
      <c r="BU193" s="181"/>
      <c r="BV193" s="181"/>
      <c r="BW193" s="181"/>
      <c r="BX193" s="181"/>
      <c r="BY193" s="181"/>
      <c r="BZ193" s="181"/>
      <c r="CA193" s="181"/>
      <c r="CB193" s="181"/>
      <c r="CC193" s="181"/>
      <c r="CD193" s="181"/>
      <c r="CE193" s="181"/>
      <c r="CF193" s="181"/>
      <c r="CG193" s="181"/>
      <c r="CH193" s="181"/>
      <c r="CI193" s="181"/>
      <c r="CJ193" s="181"/>
      <c r="CK193" s="181"/>
      <c r="CL193" s="181"/>
      <c r="CM193" s="181"/>
      <c r="CN193" s="181"/>
      <c r="CO193" s="181"/>
      <c r="CP193" s="181"/>
      <c r="CQ193" s="181"/>
      <c r="CR193" s="181"/>
      <c r="CS193" s="181"/>
      <c r="CT193" s="181"/>
      <c r="CU193" s="181"/>
      <c r="CV193" s="181"/>
      <c r="CW193" s="181"/>
      <c r="CX193" s="181"/>
      <c r="CY193" s="181"/>
      <c r="CZ193" s="181"/>
      <c r="DA193" s="181"/>
      <c r="DB193" s="181"/>
      <c r="DC193" s="181"/>
      <c r="DD193" s="181"/>
      <c r="DE193" s="181"/>
      <c r="DF193" s="181"/>
      <c r="DG193" s="181"/>
      <c r="DH193" s="181"/>
      <c r="DI193" s="181"/>
      <c r="DJ193" s="181"/>
      <c r="DK193" s="181"/>
      <c r="DL193" s="181"/>
      <c r="DM193" s="181"/>
      <c r="DN193" s="181"/>
      <c r="DO193" s="181"/>
      <c r="DP193" s="181"/>
      <c r="DQ193" s="181"/>
      <c r="DR193" s="181"/>
      <c r="DS193" s="181"/>
      <c r="DT193" s="181"/>
      <c r="DU193" s="181"/>
      <c r="DV193" s="181"/>
      <c r="DW193" s="181"/>
      <c r="DX193" s="181"/>
      <c r="DY193" s="181"/>
      <c r="DZ193" s="181"/>
      <c r="EA193" s="181"/>
      <c r="EB193" s="181"/>
      <c r="EC193" s="181"/>
      <c r="ED193" s="181"/>
      <c r="EE193" s="181"/>
      <c r="EF193" s="181"/>
      <c r="EG193" s="181"/>
      <c r="EH193" s="181"/>
      <c r="EI193" s="181"/>
      <c r="EJ193" s="181"/>
      <c r="EK193" s="181"/>
      <c r="EL193" s="181"/>
      <c r="EM193" s="181"/>
      <c r="EN193" s="181"/>
      <c r="EO193" s="181"/>
      <c r="EP193" s="181"/>
      <c r="EQ193" s="181"/>
      <c r="ER193" s="181"/>
      <c r="ES193" s="181"/>
      <c r="ET193" s="181"/>
      <c r="EU193" s="181"/>
      <c r="EV193" s="181"/>
      <c r="EW193" s="181"/>
      <c r="EX193" s="181"/>
      <c r="EY193" s="181"/>
      <c r="EZ193" s="181"/>
      <c r="FA193" s="181"/>
      <c r="FB193" s="181"/>
      <c r="FC193" s="181"/>
      <c r="FD193" s="181"/>
      <c r="FE193" s="181"/>
      <c r="FF193" s="181"/>
      <c r="FG193" s="181"/>
      <c r="FH193" s="181"/>
      <c r="FI193" s="181"/>
      <c r="FJ193" s="181"/>
      <c r="FK193" s="181"/>
      <c r="FL193" s="181"/>
      <c r="FM193" s="181"/>
      <c r="FN193" s="181"/>
      <c r="FO193" s="181"/>
      <c r="FP193" s="181"/>
      <c r="FQ193" s="181"/>
      <c r="FR193" s="181"/>
      <c r="FS193" s="181"/>
      <c r="FT193" s="181"/>
      <c r="FU193" s="181"/>
      <c r="FV193" s="181"/>
      <c r="FW193" s="181"/>
      <c r="FX193" s="181"/>
      <c r="FY193" s="181"/>
      <c r="FZ193" s="181"/>
      <c r="GA193" s="181"/>
      <c r="GB193" s="181"/>
      <c r="GC193" s="181"/>
      <c r="GD193" s="181"/>
      <c r="GE193" s="181"/>
      <c r="GF193" s="181"/>
      <c r="GG193" s="181"/>
      <c r="GH193" s="181"/>
      <c r="GI193" s="181"/>
      <c r="GJ193" s="181"/>
      <c r="GK193" s="181"/>
      <c r="GL193" s="181"/>
      <c r="GM193" s="181"/>
      <c r="GN193" s="181"/>
      <c r="GO193" s="181"/>
      <c r="GP193" s="181"/>
      <c r="GQ193" s="181"/>
      <c r="GR193" s="181"/>
      <c r="GS193" s="181"/>
      <c r="GT193" s="181"/>
      <c r="GU193" s="181"/>
      <c r="GV193" s="181"/>
      <c r="GW193" s="181"/>
      <c r="GX193" s="181"/>
      <c r="GY193" s="181"/>
      <c r="GZ193" s="181"/>
      <c r="HA193" s="181"/>
      <c r="HB193" s="181"/>
      <c r="HC193" s="181"/>
      <c r="HD193" s="181"/>
      <c r="HE193" s="181"/>
      <c r="HF193" s="181"/>
      <c r="HG193" s="181"/>
      <c r="HH193" s="181"/>
      <c r="HI193" s="181"/>
      <c r="HJ193" s="181"/>
      <c r="HK193" s="181"/>
      <c r="HL193" s="181"/>
      <c r="HM193" s="181"/>
      <c r="HN193" s="181"/>
      <c r="HO193" s="181"/>
      <c r="HP193" s="181"/>
      <c r="HQ193" s="181"/>
      <c r="HR193" s="181"/>
      <c r="HS193" s="181"/>
      <c r="HT193" s="181"/>
      <c r="HU193" s="181"/>
      <c r="HV193" s="181"/>
      <c r="HW193" s="181"/>
      <c r="HX193" s="181"/>
      <c r="HY193" s="181"/>
      <c r="HZ193" s="181"/>
      <c r="IA193" s="181"/>
      <c r="IB193" s="181"/>
      <c r="IC193" s="181"/>
      <c r="ID193" s="181"/>
      <c r="IE193" s="181"/>
      <c r="IF193" s="181"/>
      <c r="IG193" s="181"/>
      <c r="IH193" s="181"/>
    </row>
    <row r="194" spans="1:242" s="182" customFormat="1" ht="16.5" customHeight="1">
      <c r="A194" s="237"/>
      <c r="B194" s="237"/>
      <c r="C194" s="237"/>
      <c r="D194" s="237"/>
      <c r="E194" s="217"/>
      <c r="F194" s="217"/>
      <c r="G194" s="217"/>
      <c r="H194" s="217"/>
      <c r="I194" s="217"/>
      <c r="J194" s="217"/>
      <c r="K194" s="181"/>
      <c r="L194" s="181"/>
      <c r="M194" s="181"/>
      <c r="N194" s="181"/>
      <c r="O194" s="181"/>
      <c r="P194" s="181"/>
      <c r="Q194" s="181"/>
      <c r="R194" s="181"/>
      <c r="S194" s="181"/>
      <c r="T194" s="181"/>
      <c r="U194" s="181"/>
      <c r="V194" s="181"/>
      <c r="W194" s="181"/>
      <c r="X194" s="181"/>
      <c r="Y194" s="181"/>
      <c r="Z194" s="181"/>
      <c r="AA194" s="181"/>
      <c r="AB194" s="181"/>
      <c r="AC194" s="181"/>
      <c r="AD194" s="181"/>
      <c r="AE194" s="181"/>
      <c r="AF194" s="181"/>
      <c r="AG194" s="181"/>
      <c r="AH194" s="181"/>
      <c r="AI194" s="181"/>
      <c r="AJ194" s="181"/>
      <c r="AK194" s="181"/>
      <c r="AL194" s="181"/>
      <c r="AM194" s="181"/>
      <c r="AN194" s="181"/>
      <c r="AO194" s="181"/>
      <c r="AP194" s="181"/>
      <c r="AQ194" s="181"/>
      <c r="AR194" s="181"/>
      <c r="AS194" s="181"/>
      <c r="AT194" s="181"/>
      <c r="AU194" s="181"/>
      <c r="AV194" s="181"/>
      <c r="AW194" s="181"/>
      <c r="AX194" s="181"/>
      <c r="AY194" s="181"/>
      <c r="AZ194" s="181"/>
      <c r="BA194" s="181"/>
      <c r="BB194" s="181"/>
      <c r="BC194" s="181"/>
      <c r="BD194" s="181"/>
      <c r="BE194" s="181"/>
      <c r="BF194" s="181"/>
      <c r="BG194" s="181"/>
      <c r="BH194" s="181"/>
      <c r="BI194" s="181"/>
      <c r="BJ194" s="181"/>
      <c r="BK194" s="181"/>
      <c r="BL194" s="181"/>
      <c r="BM194" s="181"/>
      <c r="BN194" s="181"/>
      <c r="BO194" s="181"/>
      <c r="BP194" s="181"/>
      <c r="BQ194" s="181"/>
      <c r="BR194" s="181"/>
      <c r="BS194" s="181"/>
      <c r="BT194" s="181"/>
      <c r="BU194" s="181"/>
      <c r="BV194" s="181"/>
      <c r="BW194" s="181"/>
      <c r="BX194" s="181"/>
      <c r="BY194" s="181"/>
      <c r="BZ194" s="181"/>
      <c r="CA194" s="181"/>
      <c r="CB194" s="181"/>
      <c r="CC194" s="181"/>
      <c r="CD194" s="181"/>
      <c r="CE194" s="181"/>
      <c r="CF194" s="181"/>
      <c r="CG194" s="181"/>
      <c r="CH194" s="181"/>
      <c r="CI194" s="181"/>
      <c r="CJ194" s="181"/>
      <c r="CK194" s="181"/>
      <c r="CL194" s="181"/>
      <c r="CM194" s="181"/>
      <c r="CN194" s="181"/>
      <c r="CO194" s="181"/>
      <c r="CP194" s="181"/>
      <c r="CQ194" s="181"/>
      <c r="CR194" s="181"/>
      <c r="CS194" s="181"/>
      <c r="CT194" s="181"/>
      <c r="CU194" s="181"/>
      <c r="CV194" s="181"/>
      <c r="CW194" s="181"/>
      <c r="CX194" s="181"/>
      <c r="CY194" s="181"/>
      <c r="CZ194" s="181"/>
      <c r="DA194" s="181"/>
      <c r="DB194" s="181"/>
      <c r="DC194" s="181"/>
      <c r="DD194" s="181"/>
      <c r="DE194" s="181"/>
      <c r="DF194" s="181"/>
      <c r="DG194" s="181"/>
      <c r="DH194" s="181"/>
      <c r="DI194" s="181"/>
      <c r="DJ194" s="181"/>
      <c r="DK194" s="181"/>
      <c r="DL194" s="181"/>
      <c r="DM194" s="181"/>
      <c r="DN194" s="181"/>
      <c r="DO194" s="181"/>
      <c r="DP194" s="181"/>
      <c r="DQ194" s="181"/>
      <c r="DR194" s="181"/>
      <c r="DS194" s="181"/>
      <c r="DT194" s="181"/>
      <c r="DU194" s="181"/>
      <c r="DV194" s="181"/>
      <c r="DW194" s="181"/>
      <c r="DX194" s="181"/>
      <c r="DY194" s="181"/>
      <c r="DZ194" s="181"/>
      <c r="EA194" s="181"/>
      <c r="EB194" s="181"/>
      <c r="EC194" s="181"/>
      <c r="ED194" s="181"/>
      <c r="EE194" s="181"/>
      <c r="EF194" s="181"/>
      <c r="EG194" s="181"/>
      <c r="EH194" s="181"/>
      <c r="EI194" s="181"/>
      <c r="EJ194" s="181"/>
      <c r="EK194" s="181"/>
      <c r="EL194" s="181"/>
      <c r="EM194" s="181"/>
      <c r="EN194" s="181"/>
      <c r="EO194" s="181"/>
      <c r="EP194" s="181"/>
      <c r="EQ194" s="181"/>
      <c r="ER194" s="181"/>
      <c r="ES194" s="181"/>
      <c r="ET194" s="181"/>
      <c r="EU194" s="181"/>
      <c r="EV194" s="181"/>
      <c r="EW194" s="181"/>
      <c r="EX194" s="181"/>
      <c r="EY194" s="181"/>
      <c r="EZ194" s="181"/>
      <c r="FA194" s="181"/>
      <c r="FB194" s="181"/>
      <c r="FC194" s="181"/>
      <c r="FD194" s="181"/>
      <c r="FE194" s="181"/>
      <c r="FF194" s="181"/>
      <c r="FG194" s="181"/>
      <c r="FH194" s="181"/>
      <c r="FI194" s="181"/>
      <c r="FJ194" s="181"/>
      <c r="FK194" s="181"/>
      <c r="FL194" s="181"/>
      <c r="FM194" s="181"/>
      <c r="FN194" s="181"/>
      <c r="FO194" s="181"/>
      <c r="FP194" s="181"/>
      <c r="FQ194" s="181"/>
      <c r="FR194" s="181"/>
      <c r="FS194" s="181"/>
      <c r="FT194" s="181"/>
      <c r="FU194" s="181"/>
      <c r="FV194" s="181"/>
      <c r="FW194" s="181"/>
      <c r="FX194" s="181"/>
      <c r="FY194" s="181"/>
      <c r="FZ194" s="181"/>
      <c r="GA194" s="181"/>
      <c r="GB194" s="181"/>
      <c r="GC194" s="181"/>
      <c r="GD194" s="181"/>
      <c r="GE194" s="181"/>
      <c r="GF194" s="181"/>
      <c r="GG194" s="181"/>
      <c r="GH194" s="181"/>
      <c r="GI194" s="181"/>
      <c r="GJ194" s="181"/>
      <c r="GK194" s="181"/>
      <c r="GL194" s="181"/>
      <c r="GM194" s="181"/>
      <c r="GN194" s="181"/>
      <c r="GO194" s="181"/>
      <c r="GP194" s="181"/>
      <c r="GQ194" s="181"/>
      <c r="GR194" s="181"/>
      <c r="GS194" s="181"/>
      <c r="GT194" s="181"/>
      <c r="GU194" s="181"/>
      <c r="GV194" s="181"/>
      <c r="GW194" s="181"/>
      <c r="GX194" s="181"/>
      <c r="GY194" s="181"/>
      <c r="GZ194" s="181"/>
      <c r="HA194" s="181"/>
      <c r="HB194" s="181"/>
      <c r="HC194" s="181"/>
      <c r="HD194" s="181"/>
      <c r="HE194" s="181"/>
      <c r="HF194" s="181"/>
      <c r="HG194" s="181"/>
      <c r="HH194" s="181"/>
      <c r="HI194" s="181"/>
      <c r="HJ194" s="181"/>
      <c r="HK194" s="181"/>
      <c r="HL194" s="181"/>
      <c r="HM194" s="181"/>
      <c r="HN194" s="181"/>
      <c r="HO194" s="181"/>
      <c r="HP194" s="181"/>
      <c r="HQ194" s="181"/>
      <c r="HR194" s="181"/>
      <c r="HS194" s="181"/>
      <c r="HT194" s="181"/>
      <c r="HU194" s="181"/>
      <c r="HV194" s="181"/>
      <c r="HW194" s="181"/>
      <c r="HX194" s="181"/>
      <c r="HY194" s="181"/>
      <c r="HZ194" s="181"/>
      <c r="IA194" s="181"/>
      <c r="IB194" s="181"/>
      <c r="IC194" s="181"/>
      <c r="ID194" s="181"/>
      <c r="IE194" s="181"/>
      <c r="IF194" s="181"/>
      <c r="IG194" s="181"/>
      <c r="IH194" s="181"/>
    </row>
    <row r="195" spans="1:242" s="182" customFormat="1" ht="16.5" customHeight="1">
      <c r="A195" s="218" t="s">
        <v>1080</v>
      </c>
      <c r="B195" s="237"/>
      <c r="C195" s="237"/>
      <c r="D195" s="237"/>
      <c r="E195" s="217"/>
      <c r="F195" s="217"/>
      <c r="G195" s="217"/>
      <c r="H195" s="217"/>
      <c r="I195" s="217"/>
      <c r="J195" s="217"/>
      <c r="K195" s="181"/>
      <c r="L195" s="181"/>
      <c r="M195" s="181"/>
      <c r="N195" s="181"/>
      <c r="O195" s="181"/>
      <c r="P195" s="181"/>
      <c r="Q195" s="181"/>
      <c r="R195" s="181"/>
      <c r="S195" s="181"/>
      <c r="T195" s="181"/>
      <c r="U195" s="181"/>
      <c r="V195" s="181"/>
      <c r="W195" s="181"/>
      <c r="X195" s="181"/>
      <c r="Y195" s="181"/>
      <c r="Z195" s="181"/>
      <c r="AA195" s="181"/>
      <c r="AB195" s="181"/>
      <c r="AC195" s="181"/>
      <c r="AD195" s="181"/>
      <c r="AE195" s="181"/>
      <c r="AF195" s="181"/>
      <c r="AG195" s="181"/>
      <c r="AH195" s="181"/>
      <c r="AI195" s="181"/>
      <c r="AJ195" s="181"/>
      <c r="AK195" s="181"/>
      <c r="AL195" s="181"/>
      <c r="AM195" s="181"/>
      <c r="AN195" s="181"/>
      <c r="AO195" s="181"/>
      <c r="AP195" s="181"/>
      <c r="AQ195" s="181"/>
      <c r="AR195" s="181"/>
      <c r="AS195" s="181"/>
      <c r="AT195" s="181"/>
      <c r="AU195" s="181"/>
      <c r="AV195" s="181"/>
      <c r="AW195" s="181"/>
      <c r="AX195" s="181"/>
      <c r="AY195" s="181"/>
      <c r="AZ195" s="181"/>
      <c r="BA195" s="181"/>
      <c r="BB195" s="181"/>
      <c r="BC195" s="181"/>
      <c r="BD195" s="181"/>
      <c r="BE195" s="181"/>
      <c r="BF195" s="181"/>
      <c r="BG195" s="181"/>
      <c r="BH195" s="181"/>
      <c r="BI195" s="181"/>
      <c r="BJ195" s="181"/>
      <c r="BK195" s="181"/>
      <c r="BL195" s="181"/>
      <c r="BM195" s="181"/>
      <c r="BN195" s="181"/>
      <c r="BO195" s="181"/>
      <c r="BP195" s="181"/>
      <c r="BQ195" s="181"/>
      <c r="BR195" s="181"/>
      <c r="BS195" s="181"/>
      <c r="BT195" s="181"/>
      <c r="BU195" s="181"/>
      <c r="BV195" s="181"/>
      <c r="BW195" s="181"/>
      <c r="BX195" s="181"/>
      <c r="BY195" s="181"/>
      <c r="BZ195" s="181"/>
      <c r="CA195" s="181"/>
      <c r="CB195" s="181"/>
      <c r="CC195" s="181"/>
      <c r="CD195" s="181"/>
      <c r="CE195" s="181"/>
      <c r="CF195" s="181"/>
      <c r="CG195" s="181"/>
      <c r="CH195" s="181"/>
      <c r="CI195" s="181"/>
      <c r="CJ195" s="181"/>
      <c r="CK195" s="181"/>
      <c r="CL195" s="181"/>
      <c r="CM195" s="181"/>
      <c r="CN195" s="181"/>
      <c r="CO195" s="181"/>
      <c r="CP195" s="181"/>
      <c r="CQ195" s="181"/>
      <c r="CR195" s="181"/>
      <c r="CS195" s="181"/>
      <c r="CT195" s="181"/>
      <c r="CU195" s="181"/>
      <c r="CV195" s="181"/>
      <c r="CW195" s="181"/>
      <c r="CX195" s="181"/>
      <c r="CY195" s="181"/>
      <c r="CZ195" s="181"/>
      <c r="DA195" s="181"/>
      <c r="DB195" s="181"/>
      <c r="DC195" s="181"/>
      <c r="DD195" s="181"/>
      <c r="DE195" s="181"/>
      <c r="DF195" s="181"/>
      <c r="DG195" s="181"/>
      <c r="DH195" s="181"/>
      <c r="DI195" s="181"/>
      <c r="DJ195" s="181"/>
      <c r="DK195" s="181"/>
      <c r="DL195" s="181"/>
      <c r="DM195" s="181"/>
      <c r="DN195" s="181"/>
      <c r="DO195" s="181"/>
      <c r="DP195" s="181"/>
      <c r="DQ195" s="181"/>
      <c r="DR195" s="181"/>
      <c r="DS195" s="181"/>
      <c r="DT195" s="181"/>
      <c r="DU195" s="181"/>
      <c r="DV195" s="181"/>
      <c r="DW195" s="181"/>
      <c r="DX195" s="181"/>
      <c r="DY195" s="181"/>
      <c r="DZ195" s="181"/>
      <c r="EA195" s="181"/>
      <c r="EB195" s="181"/>
      <c r="EC195" s="181"/>
      <c r="ED195" s="181"/>
      <c r="EE195" s="181"/>
      <c r="EF195" s="181"/>
      <c r="EG195" s="181"/>
      <c r="EH195" s="181"/>
      <c r="EI195" s="181"/>
      <c r="EJ195" s="181"/>
      <c r="EK195" s="181"/>
      <c r="EL195" s="181"/>
      <c r="EM195" s="181"/>
      <c r="EN195" s="181"/>
      <c r="EO195" s="181"/>
      <c r="EP195" s="181"/>
      <c r="EQ195" s="181"/>
      <c r="ER195" s="181"/>
      <c r="ES195" s="181"/>
      <c r="ET195" s="181"/>
      <c r="EU195" s="181"/>
      <c r="EV195" s="181"/>
      <c r="EW195" s="181"/>
      <c r="EX195" s="181"/>
      <c r="EY195" s="181"/>
      <c r="EZ195" s="181"/>
      <c r="FA195" s="181"/>
      <c r="FB195" s="181"/>
      <c r="FC195" s="181"/>
      <c r="FD195" s="181"/>
      <c r="FE195" s="181"/>
      <c r="FF195" s="181"/>
      <c r="FG195" s="181"/>
      <c r="FH195" s="181"/>
      <c r="FI195" s="181"/>
      <c r="FJ195" s="181"/>
      <c r="FK195" s="181"/>
      <c r="FL195" s="181"/>
      <c r="FM195" s="181"/>
      <c r="FN195" s="181"/>
      <c r="FO195" s="181"/>
      <c r="FP195" s="181"/>
      <c r="FQ195" s="181"/>
      <c r="FR195" s="181"/>
      <c r="FS195" s="181"/>
      <c r="FT195" s="181"/>
      <c r="FU195" s="181"/>
      <c r="FV195" s="181"/>
      <c r="FW195" s="181"/>
      <c r="FX195" s="181"/>
      <c r="FY195" s="181"/>
      <c r="FZ195" s="181"/>
      <c r="GA195" s="181"/>
      <c r="GB195" s="181"/>
      <c r="GC195" s="181"/>
      <c r="GD195" s="181"/>
      <c r="GE195" s="181"/>
      <c r="GF195" s="181"/>
      <c r="GG195" s="181"/>
      <c r="GH195" s="181"/>
      <c r="GI195" s="181"/>
      <c r="GJ195" s="181"/>
      <c r="GK195" s="181"/>
      <c r="GL195" s="181"/>
      <c r="GM195" s="181"/>
      <c r="GN195" s="181"/>
      <c r="GO195" s="181"/>
      <c r="GP195" s="181"/>
      <c r="GQ195" s="181"/>
      <c r="GR195" s="181"/>
      <c r="GS195" s="181"/>
      <c r="GT195" s="181"/>
      <c r="GU195" s="181"/>
      <c r="GV195" s="181"/>
      <c r="GW195" s="181"/>
      <c r="GX195" s="181"/>
      <c r="GY195" s="181"/>
      <c r="GZ195" s="181"/>
      <c r="HA195" s="181"/>
      <c r="HB195" s="181"/>
      <c r="HC195" s="181"/>
      <c r="HD195" s="181"/>
      <c r="HE195" s="181"/>
      <c r="HF195" s="181"/>
      <c r="HG195" s="181"/>
      <c r="HH195" s="181"/>
      <c r="HI195" s="181"/>
      <c r="HJ195" s="181"/>
      <c r="HK195" s="181"/>
      <c r="HL195" s="181"/>
      <c r="HM195" s="181"/>
      <c r="HN195" s="181"/>
      <c r="HO195" s="181"/>
      <c r="HP195" s="181"/>
      <c r="HQ195" s="181"/>
      <c r="HR195" s="181"/>
      <c r="HS195" s="181"/>
      <c r="HT195" s="181"/>
      <c r="HU195" s="181"/>
      <c r="HV195" s="181"/>
      <c r="HW195" s="181"/>
      <c r="HX195" s="181"/>
      <c r="HY195" s="181"/>
      <c r="HZ195" s="181"/>
      <c r="IA195" s="181"/>
      <c r="IB195" s="181"/>
      <c r="IC195" s="181"/>
      <c r="ID195" s="181"/>
      <c r="IE195" s="181"/>
      <c r="IF195" s="181"/>
      <c r="IG195" s="181"/>
      <c r="IH195" s="181"/>
    </row>
    <row r="196" spans="1:242" s="182" customFormat="1" ht="16.5" customHeight="1">
      <c r="A196" s="237"/>
      <c r="B196" s="237"/>
      <c r="C196" s="237"/>
      <c r="D196" s="237"/>
      <c r="E196" s="217"/>
      <c r="F196" s="217"/>
      <c r="G196" s="217"/>
      <c r="H196" s="217"/>
      <c r="I196" s="217"/>
      <c r="J196" s="217"/>
      <c r="K196" s="181"/>
      <c r="L196" s="181"/>
      <c r="M196" s="181"/>
      <c r="N196" s="181"/>
      <c r="O196" s="181"/>
      <c r="P196" s="181"/>
      <c r="Q196" s="181"/>
      <c r="R196" s="181"/>
      <c r="S196" s="181"/>
      <c r="T196" s="181"/>
      <c r="U196" s="181"/>
      <c r="V196" s="181"/>
      <c r="W196" s="181"/>
      <c r="X196" s="181"/>
      <c r="Y196" s="181"/>
      <c r="Z196" s="181"/>
      <c r="AA196" s="181"/>
      <c r="AB196" s="181"/>
      <c r="AC196" s="181"/>
      <c r="AD196" s="181"/>
      <c r="AE196" s="181"/>
      <c r="AF196" s="181"/>
      <c r="AG196" s="181"/>
      <c r="AH196" s="181"/>
      <c r="AI196" s="181"/>
      <c r="AJ196" s="181"/>
      <c r="AK196" s="181"/>
      <c r="AL196" s="181"/>
      <c r="AM196" s="181"/>
      <c r="AN196" s="181"/>
      <c r="AO196" s="181"/>
      <c r="AP196" s="181"/>
      <c r="AQ196" s="181"/>
      <c r="AR196" s="181"/>
      <c r="AS196" s="181"/>
      <c r="AT196" s="181"/>
      <c r="AU196" s="181"/>
      <c r="AV196" s="181"/>
      <c r="AW196" s="181"/>
      <c r="AX196" s="181"/>
      <c r="AY196" s="181"/>
      <c r="AZ196" s="181"/>
      <c r="BA196" s="181"/>
      <c r="BB196" s="181"/>
      <c r="BC196" s="181"/>
      <c r="BD196" s="181"/>
      <c r="BE196" s="181"/>
      <c r="BF196" s="181"/>
      <c r="BG196" s="181"/>
      <c r="BH196" s="181"/>
      <c r="BI196" s="181"/>
      <c r="BJ196" s="181"/>
      <c r="BK196" s="181"/>
      <c r="BL196" s="181"/>
      <c r="BM196" s="181"/>
      <c r="BN196" s="181"/>
      <c r="BO196" s="181"/>
      <c r="BP196" s="181"/>
      <c r="BQ196" s="181"/>
      <c r="BR196" s="181"/>
      <c r="BS196" s="181"/>
      <c r="BT196" s="181"/>
      <c r="BU196" s="181"/>
      <c r="BV196" s="181"/>
      <c r="BW196" s="181"/>
      <c r="BX196" s="181"/>
      <c r="BY196" s="181"/>
      <c r="BZ196" s="181"/>
      <c r="CA196" s="181"/>
      <c r="CB196" s="181"/>
      <c r="CC196" s="181"/>
      <c r="CD196" s="181"/>
      <c r="CE196" s="181"/>
      <c r="CF196" s="181"/>
      <c r="CG196" s="181"/>
      <c r="CH196" s="181"/>
      <c r="CI196" s="181"/>
      <c r="CJ196" s="181"/>
      <c r="CK196" s="181"/>
      <c r="CL196" s="181"/>
      <c r="CM196" s="181"/>
      <c r="CN196" s="181"/>
      <c r="CO196" s="181"/>
      <c r="CP196" s="181"/>
      <c r="CQ196" s="181"/>
      <c r="CR196" s="181"/>
      <c r="CS196" s="181"/>
      <c r="CT196" s="181"/>
      <c r="CU196" s="181"/>
      <c r="CV196" s="181"/>
      <c r="CW196" s="181"/>
      <c r="CX196" s="181"/>
      <c r="CY196" s="181"/>
      <c r="CZ196" s="181"/>
      <c r="DA196" s="181"/>
      <c r="DB196" s="181"/>
      <c r="DC196" s="181"/>
      <c r="DD196" s="181"/>
      <c r="DE196" s="181"/>
      <c r="DF196" s="181"/>
      <c r="DG196" s="181"/>
      <c r="DH196" s="181"/>
      <c r="DI196" s="181"/>
      <c r="DJ196" s="181"/>
      <c r="DK196" s="181"/>
      <c r="DL196" s="181"/>
      <c r="DM196" s="181"/>
      <c r="DN196" s="181"/>
      <c r="DO196" s="181"/>
      <c r="DP196" s="181"/>
      <c r="DQ196" s="181"/>
      <c r="DR196" s="181"/>
      <c r="DS196" s="181"/>
      <c r="DT196" s="181"/>
      <c r="DU196" s="181"/>
      <c r="DV196" s="181"/>
      <c r="DW196" s="181"/>
      <c r="DX196" s="181"/>
      <c r="DY196" s="181"/>
      <c r="DZ196" s="181"/>
      <c r="EA196" s="181"/>
      <c r="EB196" s="181"/>
      <c r="EC196" s="181"/>
      <c r="ED196" s="181"/>
      <c r="EE196" s="181"/>
      <c r="EF196" s="181"/>
      <c r="EG196" s="181"/>
      <c r="EH196" s="181"/>
      <c r="EI196" s="181"/>
      <c r="EJ196" s="181"/>
      <c r="EK196" s="181"/>
      <c r="EL196" s="181"/>
      <c r="EM196" s="181"/>
      <c r="EN196" s="181"/>
      <c r="EO196" s="181"/>
      <c r="EP196" s="181"/>
      <c r="EQ196" s="181"/>
      <c r="ER196" s="181"/>
      <c r="ES196" s="181"/>
      <c r="ET196" s="181"/>
      <c r="EU196" s="181"/>
      <c r="EV196" s="181"/>
      <c r="EW196" s="181"/>
      <c r="EX196" s="181"/>
      <c r="EY196" s="181"/>
      <c r="EZ196" s="181"/>
      <c r="FA196" s="181"/>
      <c r="FB196" s="181"/>
      <c r="FC196" s="181"/>
      <c r="FD196" s="181"/>
      <c r="FE196" s="181"/>
      <c r="FF196" s="181"/>
      <c r="FG196" s="181"/>
      <c r="FH196" s="181"/>
      <c r="FI196" s="181"/>
      <c r="FJ196" s="181"/>
      <c r="FK196" s="181"/>
      <c r="FL196" s="181"/>
      <c r="FM196" s="181"/>
      <c r="FN196" s="181"/>
      <c r="FO196" s="181"/>
      <c r="FP196" s="181"/>
      <c r="FQ196" s="181"/>
      <c r="FR196" s="181"/>
      <c r="FS196" s="181"/>
      <c r="FT196" s="181"/>
      <c r="FU196" s="181"/>
      <c r="FV196" s="181"/>
      <c r="FW196" s="181"/>
      <c r="FX196" s="181"/>
      <c r="FY196" s="181"/>
      <c r="FZ196" s="181"/>
      <c r="GA196" s="181"/>
      <c r="GB196" s="181"/>
      <c r="GC196" s="181"/>
      <c r="GD196" s="181"/>
      <c r="GE196" s="181"/>
      <c r="GF196" s="181"/>
      <c r="GG196" s="181"/>
      <c r="GH196" s="181"/>
      <c r="GI196" s="181"/>
      <c r="GJ196" s="181"/>
      <c r="GK196" s="181"/>
      <c r="GL196" s="181"/>
      <c r="GM196" s="181"/>
      <c r="GN196" s="181"/>
      <c r="GO196" s="181"/>
      <c r="GP196" s="181"/>
      <c r="GQ196" s="181"/>
      <c r="GR196" s="181"/>
      <c r="GS196" s="181"/>
      <c r="GT196" s="181"/>
      <c r="GU196" s="181"/>
      <c r="GV196" s="181"/>
      <c r="GW196" s="181"/>
      <c r="GX196" s="181"/>
      <c r="GY196" s="181"/>
      <c r="GZ196" s="181"/>
      <c r="HA196" s="181"/>
      <c r="HB196" s="181"/>
      <c r="HC196" s="181"/>
      <c r="HD196" s="181"/>
      <c r="HE196" s="181"/>
      <c r="HF196" s="181"/>
      <c r="HG196" s="181"/>
      <c r="HH196" s="181"/>
      <c r="HI196" s="181"/>
      <c r="HJ196" s="181"/>
      <c r="HK196" s="181"/>
      <c r="HL196" s="181"/>
      <c r="HM196" s="181"/>
      <c r="HN196" s="181"/>
      <c r="HO196" s="181"/>
      <c r="HP196" s="181"/>
      <c r="HQ196" s="181"/>
      <c r="HR196" s="181"/>
      <c r="HS196" s="181"/>
      <c r="HT196" s="181"/>
      <c r="HU196" s="181"/>
      <c r="HV196" s="181"/>
      <c r="HW196" s="181"/>
      <c r="HX196" s="181"/>
      <c r="HY196" s="181"/>
      <c r="HZ196" s="181"/>
      <c r="IA196" s="181"/>
      <c r="IB196" s="181"/>
      <c r="IC196" s="181"/>
      <c r="ID196" s="181"/>
      <c r="IE196" s="181"/>
      <c r="IF196" s="181"/>
      <c r="IG196" s="181"/>
      <c r="IH196" s="181"/>
    </row>
    <row r="197" spans="1:242" s="182" customFormat="1" ht="69.95" customHeight="1">
      <c r="A197" s="1260" t="s">
        <v>1081</v>
      </c>
      <c r="B197" s="1260"/>
      <c r="C197" s="1260"/>
      <c r="D197" s="1260"/>
      <c r="E197" s="1260"/>
      <c r="F197" s="1260"/>
      <c r="G197" s="1260"/>
      <c r="H197" s="1260"/>
      <c r="I197" s="1260"/>
      <c r="J197" s="1260"/>
      <c r="K197" s="181"/>
      <c r="L197" s="181"/>
      <c r="M197" s="181"/>
      <c r="N197" s="181"/>
      <c r="O197" s="181"/>
      <c r="P197" s="181"/>
      <c r="Q197" s="181"/>
      <c r="R197" s="181"/>
      <c r="S197" s="181"/>
      <c r="T197" s="181"/>
      <c r="U197" s="181"/>
      <c r="V197" s="181"/>
      <c r="W197" s="181"/>
      <c r="X197" s="181"/>
      <c r="Y197" s="181"/>
      <c r="Z197" s="181"/>
      <c r="AA197" s="181"/>
      <c r="AB197" s="181"/>
      <c r="AC197" s="181"/>
      <c r="AD197" s="181"/>
      <c r="AE197" s="181"/>
      <c r="AF197" s="181"/>
      <c r="AG197" s="181"/>
      <c r="AH197" s="181"/>
      <c r="AI197" s="181"/>
      <c r="AJ197" s="181"/>
      <c r="AK197" s="181"/>
      <c r="AL197" s="181"/>
      <c r="AM197" s="181"/>
      <c r="AN197" s="181"/>
      <c r="AO197" s="181"/>
      <c r="AP197" s="181"/>
      <c r="AQ197" s="181"/>
      <c r="AR197" s="181"/>
      <c r="AS197" s="181"/>
      <c r="AT197" s="181"/>
      <c r="AU197" s="181"/>
      <c r="AV197" s="181"/>
      <c r="AW197" s="181"/>
      <c r="AX197" s="181"/>
      <c r="AY197" s="181"/>
      <c r="AZ197" s="181"/>
      <c r="BA197" s="181"/>
      <c r="BB197" s="181"/>
      <c r="BC197" s="181"/>
      <c r="BD197" s="181"/>
      <c r="BE197" s="181"/>
      <c r="BF197" s="181"/>
      <c r="BG197" s="181"/>
      <c r="BH197" s="181"/>
      <c r="BI197" s="181"/>
      <c r="BJ197" s="181"/>
      <c r="BK197" s="181"/>
      <c r="BL197" s="181"/>
      <c r="BM197" s="181"/>
      <c r="BN197" s="181"/>
      <c r="BO197" s="181"/>
      <c r="BP197" s="181"/>
      <c r="BQ197" s="181"/>
      <c r="BR197" s="181"/>
      <c r="BS197" s="181"/>
      <c r="BT197" s="181"/>
      <c r="BU197" s="181"/>
      <c r="BV197" s="181"/>
      <c r="BW197" s="181"/>
      <c r="BX197" s="181"/>
      <c r="BY197" s="181"/>
      <c r="BZ197" s="181"/>
      <c r="CA197" s="181"/>
      <c r="CB197" s="181"/>
      <c r="CC197" s="181"/>
      <c r="CD197" s="181"/>
      <c r="CE197" s="181"/>
      <c r="CF197" s="181"/>
      <c r="CG197" s="181"/>
      <c r="CH197" s="181"/>
      <c r="CI197" s="181"/>
      <c r="CJ197" s="181"/>
      <c r="CK197" s="181"/>
      <c r="CL197" s="181"/>
      <c r="CM197" s="181"/>
      <c r="CN197" s="181"/>
      <c r="CO197" s="181"/>
      <c r="CP197" s="181"/>
      <c r="CQ197" s="181"/>
      <c r="CR197" s="181"/>
      <c r="CS197" s="181"/>
      <c r="CT197" s="181"/>
      <c r="CU197" s="181"/>
      <c r="CV197" s="181"/>
      <c r="CW197" s="181"/>
      <c r="CX197" s="181"/>
      <c r="CY197" s="181"/>
      <c r="CZ197" s="181"/>
      <c r="DA197" s="181"/>
      <c r="DB197" s="181"/>
      <c r="DC197" s="181"/>
      <c r="DD197" s="181"/>
      <c r="DE197" s="181"/>
      <c r="DF197" s="181"/>
      <c r="DG197" s="181"/>
      <c r="DH197" s="181"/>
      <c r="DI197" s="181"/>
      <c r="DJ197" s="181"/>
      <c r="DK197" s="181"/>
      <c r="DL197" s="181"/>
      <c r="DM197" s="181"/>
      <c r="DN197" s="181"/>
      <c r="DO197" s="181"/>
      <c r="DP197" s="181"/>
      <c r="DQ197" s="181"/>
      <c r="DR197" s="181"/>
      <c r="DS197" s="181"/>
      <c r="DT197" s="181"/>
      <c r="DU197" s="181"/>
      <c r="DV197" s="181"/>
      <c r="DW197" s="181"/>
      <c r="DX197" s="181"/>
      <c r="DY197" s="181"/>
      <c r="DZ197" s="181"/>
      <c r="EA197" s="181"/>
      <c r="EB197" s="181"/>
      <c r="EC197" s="181"/>
      <c r="ED197" s="181"/>
      <c r="EE197" s="181"/>
      <c r="EF197" s="181"/>
      <c r="EG197" s="181"/>
      <c r="EH197" s="181"/>
      <c r="EI197" s="181"/>
      <c r="EJ197" s="181"/>
      <c r="EK197" s="181"/>
      <c r="EL197" s="181"/>
      <c r="EM197" s="181"/>
      <c r="EN197" s="181"/>
      <c r="EO197" s="181"/>
      <c r="EP197" s="181"/>
      <c r="EQ197" s="181"/>
      <c r="ER197" s="181"/>
      <c r="ES197" s="181"/>
      <c r="ET197" s="181"/>
      <c r="EU197" s="181"/>
      <c r="EV197" s="181"/>
      <c r="EW197" s="181"/>
      <c r="EX197" s="181"/>
      <c r="EY197" s="181"/>
      <c r="EZ197" s="181"/>
      <c r="FA197" s="181"/>
      <c r="FB197" s="181"/>
      <c r="FC197" s="181"/>
      <c r="FD197" s="181"/>
      <c r="FE197" s="181"/>
      <c r="FF197" s="181"/>
      <c r="FG197" s="181"/>
      <c r="FH197" s="181"/>
      <c r="FI197" s="181"/>
      <c r="FJ197" s="181"/>
      <c r="FK197" s="181"/>
      <c r="FL197" s="181"/>
      <c r="FM197" s="181"/>
      <c r="FN197" s="181"/>
      <c r="FO197" s="181"/>
      <c r="FP197" s="181"/>
      <c r="FQ197" s="181"/>
      <c r="FR197" s="181"/>
      <c r="FS197" s="181"/>
      <c r="FT197" s="181"/>
      <c r="FU197" s="181"/>
      <c r="FV197" s="181"/>
      <c r="FW197" s="181"/>
      <c r="FX197" s="181"/>
      <c r="FY197" s="181"/>
      <c r="FZ197" s="181"/>
      <c r="GA197" s="181"/>
      <c r="GB197" s="181"/>
      <c r="GC197" s="181"/>
      <c r="GD197" s="181"/>
      <c r="GE197" s="181"/>
      <c r="GF197" s="181"/>
      <c r="GG197" s="181"/>
      <c r="GH197" s="181"/>
      <c r="GI197" s="181"/>
      <c r="GJ197" s="181"/>
      <c r="GK197" s="181"/>
      <c r="GL197" s="181"/>
      <c r="GM197" s="181"/>
      <c r="GN197" s="181"/>
      <c r="GO197" s="181"/>
      <c r="GP197" s="181"/>
      <c r="GQ197" s="181"/>
      <c r="GR197" s="181"/>
      <c r="GS197" s="181"/>
      <c r="GT197" s="181"/>
      <c r="GU197" s="181"/>
      <c r="GV197" s="181"/>
      <c r="GW197" s="181"/>
      <c r="GX197" s="181"/>
      <c r="GY197" s="181"/>
      <c r="GZ197" s="181"/>
      <c r="HA197" s="181"/>
      <c r="HB197" s="181"/>
      <c r="HC197" s="181"/>
      <c r="HD197" s="181"/>
      <c r="HE197" s="181"/>
      <c r="HF197" s="181"/>
      <c r="HG197" s="181"/>
      <c r="HH197" s="181"/>
      <c r="HI197" s="181"/>
      <c r="HJ197" s="181"/>
      <c r="HK197" s="181"/>
      <c r="HL197" s="181"/>
      <c r="HM197" s="181"/>
      <c r="HN197" s="181"/>
      <c r="HO197" s="181"/>
      <c r="HP197" s="181"/>
      <c r="HQ197" s="181"/>
      <c r="HR197" s="181"/>
      <c r="HS197" s="181"/>
      <c r="HT197" s="181"/>
      <c r="HU197" s="181"/>
      <c r="HV197" s="181"/>
      <c r="HW197" s="181"/>
      <c r="HX197" s="181"/>
      <c r="HY197" s="181"/>
      <c r="HZ197" s="181"/>
      <c r="IA197" s="181"/>
      <c r="IB197" s="181"/>
      <c r="IC197" s="181"/>
      <c r="ID197" s="181"/>
      <c r="IE197" s="181"/>
      <c r="IF197" s="181"/>
      <c r="IG197" s="181"/>
      <c r="IH197" s="181"/>
    </row>
    <row r="198" spans="1:242" s="182" customFormat="1" ht="16.5" customHeight="1">
      <c r="A198" s="237"/>
      <c r="B198" s="237"/>
      <c r="C198" s="237"/>
      <c r="D198" s="237"/>
      <c r="E198" s="217"/>
      <c r="F198" s="217"/>
      <c r="G198" s="217"/>
      <c r="H198" s="217"/>
      <c r="I198" s="217"/>
      <c r="J198" s="217"/>
      <c r="K198" s="181"/>
      <c r="L198" s="181"/>
      <c r="M198" s="181"/>
      <c r="N198" s="181"/>
      <c r="O198" s="181"/>
      <c r="P198" s="181"/>
      <c r="Q198" s="181"/>
      <c r="R198" s="181"/>
      <c r="S198" s="181"/>
      <c r="T198" s="181"/>
      <c r="U198" s="181"/>
      <c r="V198" s="181"/>
      <c r="W198" s="181"/>
      <c r="X198" s="181"/>
      <c r="Y198" s="181"/>
      <c r="Z198" s="181"/>
      <c r="AA198" s="181"/>
      <c r="AB198" s="181"/>
      <c r="AC198" s="181"/>
      <c r="AD198" s="181"/>
      <c r="AE198" s="181"/>
      <c r="AF198" s="181"/>
      <c r="AG198" s="181"/>
      <c r="AH198" s="181"/>
      <c r="AI198" s="181"/>
      <c r="AJ198" s="181"/>
      <c r="AK198" s="181"/>
      <c r="AL198" s="181"/>
      <c r="AM198" s="181"/>
      <c r="AN198" s="181"/>
      <c r="AO198" s="181"/>
      <c r="AP198" s="181"/>
      <c r="AQ198" s="181"/>
      <c r="AR198" s="181"/>
      <c r="AS198" s="181"/>
      <c r="AT198" s="181"/>
      <c r="AU198" s="181"/>
      <c r="AV198" s="181"/>
      <c r="AW198" s="181"/>
      <c r="AX198" s="181"/>
      <c r="AY198" s="181"/>
      <c r="AZ198" s="181"/>
      <c r="BA198" s="181"/>
      <c r="BB198" s="181"/>
      <c r="BC198" s="181"/>
      <c r="BD198" s="181"/>
      <c r="BE198" s="181"/>
      <c r="BF198" s="181"/>
      <c r="BG198" s="181"/>
      <c r="BH198" s="181"/>
      <c r="BI198" s="181"/>
      <c r="BJ198" s="181"/>
      <c r="BK198" s="181"/>
      <c r="BL198" s="181"/>
      <c r="BM198" s="181"/>
      <c r="BN198" s="181"/>
      <c r="BO198" s="181"/>
      <c r="BP198" s="181"/>
      <c r="BQ198" s="181"/>
      <c r="BR198" s="181"/>
      <c r="BS198" s="181"/>
      <c r="BT198" s="181"/>
      <c r="BU198" s="181"/>
      <c r="BV198" s="181"/>
      <c r="BW198" s="181"/>
      <c r="BX198" s="181"/>
      <c r="BY198" s="181"/>
      <c r="BZ198" s="181"/>
      <c r="CA198" s="181"/>
      <c r="CB198" s="181"/>
      <c r="CC198" s="181"/>
      <c r="CD198" s="181"/>
      <c r="CE198" s="181"/>
      <c r="CF198" s="181"/>
      <c r="CG198" s="181"/>
      <c r="CH198" s="181"/>
      <c r="CI198" s="181"/>
      <c r="CJ198" s="181"/>
      <c r="CK198" s="181"/>
      <c r="CL198" s="181"/>
      <c r="CM198" s="181"/>
      <c r="CN198" s="181"/>
      <c r="CO198" s="181"/>
      <c r="CP198" s="181"/>
      <c r="CQ198" s="181"/>
      <c r="CR198" s="181"/>
      <c r="CS198" s="181"/>
      <c r="CT198" s="181"/>
      <c r="CU198" s="181"/>
      <c r="CV198" s="181"/>
      <c r="CW198" s="181"/>
      <c r="CX198" s="181"/>
      <c r="CY198" s="181"/>
      <c r="CZ198" s="181"/>
      <c r="DA198" s="181"/>
      <c r="DB198" s="181"/>
      <c r="DC198" s="181"/>
      <c r="DD198" s="181"/>
      <c r="DE198" s="181"/>
      <c r="DF198" s="181"/>
      <c r="DG198" s="181"/>
      <c r="DH198" s="181"/>
      <c r="DI198" s="181"/>
      <c r="DJ198" s="181"/>
      <c r="DK198" s="181"/>
      <c r="DL198" s="181"/>
      <c r="DM198" s="181"/>
      <c r="DN198" s="181"/>
      <c r="DO198" s="181"/>
      <c r="DP198" s="181"/>
      <c r="DQ198" s="181"/>
      <c r="DR198" s="181"/>
      <c r="DS198" s="181"/>
      <c r="DT198" s="181"/>
      <c r="DU198" s="181"/>
      <c r="DV198" s="181"/>
      <c r="DW198" s="181"/>
      <c r="DX198" s="181"/>
      <c r="DY198" s="181"/>
      <c r="DZ198" s="181"/>
      <c r="EA198" s="181"/>
      <c r="EB198" s="181"/>
      <c r="EC198" s="181"/>
      <c r="ED198" s="181"/>
      <c r="EE198" s="181"/>
      <c r="EF198" s="181"/>
      <c r="EG198" s="181"/>
      <c r="EH198" s="181"/>
      <c r="EI198" s="181"/>
      <c r="EJ198" s="181"/>
      <c r="EK198" s="181"/>
      <c r="EL198" s="181"/>
      <c r="EM198" s="181"/>
      <c r="EN198" s="181"/>
      <c r="EO198" s="181"/>
      <c r="EP198" s="181"/>
      <c r="EQ198" s="181"/>
      <c r="ER198" s="181"/>
      <c r="ES198" s="181"/>
      <c r="ET198" s="181"/>
      <c r="EU198" s="181"/>
      <c r="EV198" s="181"/>
      <c r="EW198" s="181"/>
      <c r="EX198" s="181"/>
      <c r="EY198" s="181"/>
      <c r="EZ198" s="181"/>
      <c r="FA198" s="181"/>
      <c r="FB198" s="181"/>
      <c r="FC198" s="181"/>
      <c r="FD198" s="181"/>
      <c r="FE198" s="181"/>
      <c r="FF198" s="181"/>
      <c r="FG198" s="181"/>
      <c r="FH198" s="181"/>
      <c r="FI198" s="181"/>
      <c r="FJ198" s="181"/>
      <c r="FK198" s="181"/>
      <c r="FL198" s="181"/>
      <c r="FM198" s="181"/>
      <c r="FN198" s="181"/>
      <c r="FO198" s="181"/>
      <c r="FP198" s="181"/>
      <c r="FQ198" s="181"/>
      <c r="FR198" s="181"/>
      <c r="FS198" s="181"/>
      <c r="FT198" s="181"/>
      <c r="FU198" s="181"/>
      <c r="FV198" s="181"/>
      <c r="FW198" s="181"/>
      <c r="FX198" s="181"/>
      <c r="FY198" s="181"/>
      <c r="FZ198" s="181"/>
      <c r="GA198" s="181"/>
      <c r="GB198" s="181"/>
      <c r="GC198" s="181"/>
      <c r="GD198" s="181"/>
      <c r="GE198" s="181"/>
      <c r="GF198" s="181"/>
      <c r="GG198" s="181"/>
      <c r="GH198" s="181"/>
      <c r="GI198" s="181"/>
      <c r="GJ198" s="181"/>
      <c r="GK198" s="181"/>
      <c r="GL198" s="181"/>
      <c r="GM198" s="181"/>
      <c r="GN198" s="181"/>
      <c r="GO198" s="181"/>
      <c r="GP198" s="181"/>
      <c r="GQ198" s="181"/>
      <c r="GR198" s="181"/>
      <c r="GS198" s="181"/>
      <c r="GT198" s="181"/>
      <c r="GU198" s="181"/>
      <c r="GV198" s="181"/>
      <c r="GW198" s="181"/>
      <c r="GX198" s="181"/>
      <c r="GY198" s="181"/>
      <c r="GZ198" s="181"/>
      <c r="HA198" s="181"/>
      <c r="HB198" s="181"/>
      <c r="HC198" s="181"/>
      <c r="HD198" s="181"/>
      <c r="HE198" s="181"/>
      <c r="HF198" s="181"/>
      <c r="HG198" s="181"/>
      <c r="HH198" s="181"/>
      <c r="HI198" s="181"/>
      <c r="HJ198" s="181"/>
      <c r="HK198" s="181"/>
      <c r="HL198" s="181"/>
      <c r="HM198" s="181"/>
      <c r="HN198" s="181"/>
      <c r="HO198" s="181"/>
      <c r="HP198" s="181"/>
      <c r="HQ198" s="181"/>
      <c r="HR198" s="181"/>
      <c r="HS198" s="181"/>
      <c r="HT198" s="181"/>
      <c r="HU198" s="181"/>
      <c r="HV198" s="181"/>
      <c r="HW198" s="181"/>
      <c r="HX198" s="181"/>
      <c r="HY198" s="181"/>
      <c r="HZ198" s="181"/>
      <c r="IA198" s="181"/>
      <c r="IB198" s="181"/>
      <c r="IC198" s="181"/>
      <c r="ID198" s="181"/>
      <c r="IE198" s="181"/>
      <c r="IF198" s="181"/>
      <c r="IG198" s="181"/>
      <c r="IH198" s="181"/>
    </row>
    <row r="199" spans="1:242" s="182" customFormat="1" ht="16.5" customHeight="1">
      <c r="A199" s="218" t="s">
        <v>1082</v>
      </c>
      <c r="B199" s="237"/>
      <c r="C199" s="237"/>
      <c r="D199" s="237"/>
      <c r="E199" s="217"/>
      <c r="F199" s="217"/>
      <c r="G199" s="217"/>
      <c r="H199" s="217"/>
      <c r="I199" s="217"/>
      <c r="J199" s="217"/>
      <c r="K199" s="181"/>
      <c r="L199" s="181"/>
      <c r="M199" s="181"/>
      <c r="N199" s="181"/>
      <c r="O199" s="181"/>
      <c r="P199" s="181"/>
      <c r="Q199" s="181"/>
      <c r="R199" s="181"/>
      <c r="S199" s="181"/>
      <c r="T199" s="181"/>
      <c r="U199" s="181"/>
      <c r="V199" s="181"/>
      <c r="W199" s="181"/>
      <c r="X199" s="181"/>
      <c r="Y199" s="181"/>
      <c r="Z199" s="181"/>
      <c r="AA199" s="181"/>
      <c r="AB199" s="181"/>
      <c r="AC199" s="181"/>
      <c r="AD199" s="181"/>
      <c r="AE199" s="181"/>
      <c r="AF199" s="181"/>
      <c r="AG199" s="181"/>
      <c r="AH199" s="181"/>
      <c r="AI199" s="181"/>
      <c r="AJ199" s="181"/>
      <c r="AK199" s="181"/>
      <c r="AL199" s="181"/>
      <c r="AM199" s="181"/>
      <c r="AN199" s="181"/>
      <c r="AO199" s="181"/>
      <c r="AP199" s="181"/>
      <c r="AQ199" s="181"/>
      <c r="AR199" s="181"/>
      <c r="AS199" s="181"/>
      <c r="AT199" s="181"/>
      <c r="AU199" s="181"/>
      <c r="AV199" s="181"/>
      <c r="AW199" s="181"/>
      <c r="AX199" s="181"/>
      <c r="AY199" s="181"/>
      <c r="AZ199" s="181"/>
      <c r="BA199" s="181"/>
      <c r="BB199" s="181"/>
      <c r="BC199" s="181"/>
      <c r="BD199" s="181"/>
      <c r="BE199" s="181"/>
      <c r="BF199" s="181"/>
      <c r="BG199" s="181"/>
      <c r="BH199" s="181"/>
      <c r="BI199" s="181"/>
      <c r="BJ199" s="181"/>
      <c r="BK199" s="181"/>
      <c r="BL199" s="181"/>
      <c r="BM199" s="181"/>
      <c r="BN199" s="181"/>
      <c r="BO199" s="181"/>
      <c r="BP199" s="181"/>
      <c r="BQ199" s="181"/>
      <c r="BR199" s="181"/>
      <c r="BS199" s="181"/>
      <c r="BT199" s="181"/>
      <c r="BU199" s="181"/>
      <c r="BV199" s="181"/>
      <c r="BW199" s="181"/>
      <c r="BX199" s="181"/>
      <c r="BY199" s="181"/>
      <c r="BZ199" s="181"/>
      <c r="CA199" s="181"/>
      <c r="CB199" s="181"/>
      <c r="CC199" s="181"/>
      <c r="CD199" s="181"/>
      <c r="CE199" s="181"/>
      <c r="CF199" s="181"/>
      <c r="CG199" s="181"/>
      <c r="CH199" s="181"/>
      <c r="CI199" s="181"/>
      <c r="CJ199" s="181"/>
      <c r="CK199" s="181"/>
      <c r="CL199" s="181"/>
      <c r="CM199" s="181"/>
      <c r="CN199" s="181"/>
      <c r="CO199" s="181"/>
      <c r="CP199" s="181"/>
      <c r="CQ199" s="181"/>
      <c r="CR199" s="181"/>
      <c r="CS199" s="181"/>
      <c r="CT199" s="181"/>
      <c r="CU199" s="181"/>
      <c r="CV199" s="181"/>
      <c r="CW199" s="181"/>
      <c r="CX199" s="181"/>
      <c r="CY199" s="181"/>
      <c r="CZ199" s="181"/>
      <c r="DA199" s="181"/>
      <c r="DB199" s="181"/>
      <c r="DC199" s="181"/>
      <c r="DD199" s="181"/>
      <c r="DE199" s="181"/>
      <c r="DF199" s="181"/>
      <c r="DG199" s="181"/>
      <c r="DH199" s="181"/>
      <c r="DI199" s="181"/>
      <c r="DJ199" s="181"/>
      <c r="DK199" s="181"/>
      <c r="DL199" s="181"/>
      <c r="DM199" s="181"/>
      <c r="DN199" s="181"/>
      <c r="DO199" s="181"/>
      <c r="DP199" s="181"/>
      <c r="DQ199" s="181"/>
      <c r="DR199" s="181"/>
      <c r="DS199" s="181"/>
      <c r="DT199" s="181"/>
      <c r="DU199" s="181"/>
      <c r="DV199" s="181"/>
      <c r="DW199" s="181"/>
      <c r="DX199" s="181"/>
      <c r="DY199" s="181"/>
      <c r="DZ199" s="181"/>
      <c r="EA199" s="181"/>
      <c r="EB199" s="181"/>
      <c r="EC199" s="181"/>
      <c r="ED199" s="181"/>
      <c r="EE199" s="181"/>
      <c r="EF199" s="181"/>
      <c r="EG199" s="181"/>
      <c r="EH199" s="181"/>
      <c r="EI199" s="181"/>
      <c r="EJ199" s="181"/>
      <c r="EK199" s="181"/>
      <c r="EL199" s="181"/>
      <c r="EM199" s="181"/>
      <c r="EN199" s="181"/>
      <c r="EO199" s="181"/>
      <c r="EP199" s="181"/>
      <c r="EQ199" s="181"/>
      <c r="ER199" s="181"/>
      <c r="ES199" s="181"/>
      <c r="ET199" s="181"/>
      <c r="EU199" s="181"/>
      <c r="EV199" s="181"/>
      <c r="EW199" s="181"/>
      <c r="EX199" s="181"/>
      <c r="EY199" s="181"/>
      <c r="EZ199" s="181"/>
      <c r="FA199" s="181"/>
      <c r="FB199" s="181"/>
      <c r="FC199" s="181"/>
      <c r="FD199" s="181"/>
      <c r="FE199" s="181"/>
      <c r="FF199" s="181"/>
      <c r="FG199" s="181"/>
      <c r="FH199" s="181"/>
      <c r="FI199" s="181"/>
      <c r="FJ199" s="181"/>
      <c r="FK199" s="181"/>
      <c r="FL199" s="181"/>
      <c r="FM199" s="181"/>
      <c r="FN199" s="181"/>
      <c r="FO199" s="181"/>
      <c r="FP199" s="181"/>
      <c r="FQ199" s="181"/>
      <c r="FR199" s="181"/>
      <c r="FS199" s="181"/>
      <c r="FT199" s="181"/>
      <c r="FU199" s="181"/>
      <c r="FV199" s="181"/>
      <c r="FW199" s="181"/>
      <c r="FX199" s="181"/>
      <c r="FY199" s="181"/>
      <c r="FZ199" s="181"/>
      <c r="GA199" s="181"/>
      <c r="GB199" s="181"/>
      <c r="GC199" s="181"/>
      <c r="GD199" s="181"/>
      <c r="GE199" s="181"/>
      <c r="GF199" s="181"/>
      <c r="GG199" s="181"/>
      <c r="GH199" s="181"/>
      <c r="GI199" s="181"/>
      <c r="GJ199" s="181"/>
      <c r="GK199" s="181"/>
      <c r="GL199" s="181"/>
      <c r="GM199" s="181"/>
      <c r="GN199" s="181"/>
      <c r="GO199" s="181"/>
      <c r="GP199" s="181"/>
      <c r="GQ199" s="181"/>
      <c r="GR199" s="181"/>
      <c r="GS199" s="181"/>
      <c r="GT199" s="181"/>
      <c r="GU199" s="181"/>
      <c r="GV199" s="181"/>
      <c r="GW199" s="181"/>
      <c r="GX199" s="181"/>
      <c r="GY199" s="181"/>
      <c r="GZ199" s="181"/>
      <c r="HA199" s="181"/>
      <c r="HB199" s="181"/>
      <c r="HC199" s="181"/>
      <c r="HD199" s="181"/>
      <c r="HE199" s="181"/>
      <c r="HF199" s="181"/>
      <c r="HG199" s="181"/>
      <c r="HH199" s="181"/>
      <c r="HI199" s="181"/>
      <c r="HJ199" s="181"/>
      <c r="HK199" s="181"/>
      <c r="HL199" s="181"/>
      <c r="HM199" s="181"/>
      <c r="HN199" s="181"/>
      <c r="HO199" s="181"/>
      <c r="HP199" s="181"/>
      <c r="HQ199" s="181"/>
      <c r="HR199" s="181"/>
      <c r="HS199" s="181"/>
      <c r="HT199" s="181"/>
      <c r="HU199" s="181"/>
      <c r="HV199" s="181"/>
      <c r="HW199" s="181"/>
      <c r="HX199" s="181"/>
      <c r="HY199" s="181"/>
      <c r="HZ199" s="181"/>
      <c r="IA199" s="181"/>
      <c r="IB199" s="181"/>
      <c r="IC199" s="181"/>
      <c r="ID199" s="181"/>
      <c r="IE199" s="181"/>
      <c r="IF199" s="181"/>
      <c r="IG199" s="181"/>
      <c r="IH199" s="181"/>
    </row>
    <row r="200" spans="1:242" s="182" customFormat="1" ht="16.5" customHeight="1">
      <c r="A200" s="237"/>
      <c r="B200" s="237"/>
      <c r="C200" s="237"/>
      <c r="D200" s="237"/>
      <c r="E200" s="217"/>
      <c r="F200" s="217"/>
      <c r="G200" s="217"/>
      <c r="H200" s="217"/>
      <c r="I200" s="217"/>
      <c r="J200" s="217"/>
      <c r="K200" s="181"/>
      <c r="L200" s="181"/>
      <c r="M200" s="181"/>
      <c r="N200" s="181"/>
      <c r="O200" s="181"/>
      <c r="P200" s="181"/>
      <c r="Q200" s="181"/>
      <c r="R200" s="181"/>
      <c r="S200" s="181"/>
      <c r="T200" s="181"/>
      <c r="U200" s="181"/>
      <c r="V200" s="181"/>
      <c r="W200" s="181"/>
      <c r="X200" s="181"/>
      <c r="Y200" s="181"/>
      <c r="Z200" s="181"/>
      <c r="AA200" s="181"/>
      <c r="AB200" s="181"/>
      <c r="AC200" s="181"/>
      <c r="AD200" s="181"/>
      <c r="AE200" s="181"/>
      <c r="AF200" s="181"/>
      <c r="AG200" s="181"/>
      <c r="AH200" s="181"/>
      <c r="AI200" s="181"/>
      <c r="AJ200" s="181"/>
      <c r="AK200" s="181"/>
      <c r="AL200" s="181"/>
      <c r="AM200" s="181"/>
      <c r="AN200" s="181"/>
      <c r="AO200" s="181"/>
      <c r="AP200" s="181"/>
      <c r="AQ200" s="181"/>
      <c r="AR200" s="181"/>
      <c r="AS200" s="181"/>
      <c r="AT200" s="181"/>
      <c r="AU200" s="181"/>
      <c r="AV200" s="181"/>
      <c r="AW200" s="181"/>
      <c r="AX200" s="181"/>
      <c r="AY200" s="181"/>
      <c r="AZ200" s="181"/>
      <c r="BA200" s="181"/>
      <c r="BB200" s="181"/>
      <c r="BC200" s="181"/>
      <c r="BD200" s="181"/>
      <c r="BE200" s="181"/>
      <c r="BF200" s="181"/>
      <c r="BG200" s="181"/>
      <c r="BH200" s="181"/>
      <c r="BI200" s="181"/>
      <c r="BJ200" s="181"/>
      <c r="BK200" s="181"/>
      <c r="BL200" s="181"/>
      <c r="BM200" s="181"/>
      <c r="BN200" s="181"/>
      <c r="BO200" s="181"/>
      <c r="BP200" s="181"/>
      <c r="BQ200" s="181"/>
      <c r="BR200" s="181"/>
      <c r="BS200" s="181"/>
      <c r="BT200" s="181"/>
      <c r="BU200" s="181"/>
      <c r="BV200" s="181"/>
      <c r="BW200" s="181"/>
      <c r="BX200" s="181"/>
      <c r="BY200" s="181"/>
      <c r="BZ200" s="181"/>
      <c r="CA200" s="181"/>
      <c r="CB200" s="181"/>
      <c r="CC200" s="181"/>
      <c r="CD200" s="181"/>
      <c r="CE200" s="181"/>
      <c r="CF200" s="181"/>
      <c r="CG200" s="181"/>
      <c r="CH200" s="181"/>
      <c r="CI200" s="181"/>
      <c r="CJ200" s="181"/>
      <c r="CK200" s="181"/>
      <c r="CL200" s="181"/>
      <c r="CM200" s="181"/>
      <c r="CN200" s="181"/>
      <c r="CO200" s="181"/>
      <c r="CP200" s="181"/>
      <c r="CQ200" s="181"/>
      <c r="CR200" s="181"/>
      <c r="CS200" s="181"/>
      <c r="CT200" s="181"/>
      <c r="CU200" s="181"/>
      <c r="CV200" s="181"/>
      <c r="CW200" s="181"/>
      <c r="CX200" s="181"/>
      <c r="CY200" s="181"/>
      <c r="CZ200" s="181"/>
      <c r="DA200" s="181"/>
      <c r="DB200" s="181"/>
      <c r="DC200" s="181"/>
      <c r="DD200" s="181"/>
      <c r="DE200" s="181"/>
      <c r="DF200" s="181"/>
      <c r="DG200" s="181"/>
      <c r="DH200" s="181"/>
      <c r="DI200" s="181"/>
      <c r="DJ200" s="181"/>
      <c r="DK200" s="181"/>
      <c r="DL200" s="181"/>
      <c r="DM200" s="181"/>
      <c r="DN200" s="181"/>
      <c r="DO200" s="181"/>
      <c r="DP200" s="181"/>
      <c r="DQ200" s="181"/>
      <c r="DR200" s="181"/>
      <c r="DS200" s="181"/>
      <c r="DT200" s="181"/>
      <c r="DU200" s="181"/>
      <c r="DV200" s="181"/>
      <c r="DW200" s="181"/>
      <c r="DX200" s="181"/>
      <c r="DY200" s="181"/>
      <c r="DZ200" s="181"/>
      <c r="EA200" s="181"/>
      <c r="EB200" s="181"/>
      <c r="EC200" s="181"/>
      <c r="ED200" s="181"/>
      <c r="EE200" s="181"/>
      <c r="EF200" s="181"/>
      <c r="EG200" s="181"/>
      <c r="EH200" s="181"/>
      <c r="EI200" s="181"/>
      <c r="EJ200" s="181"/>
      <c r="EK200" s="181"/>
      <c r="EL200" s="181"/>
      <c r="EM200" s="181"/>
      <c r="EN200" s="181"/>
      <c r="EO200" s="181"/>
      <c r="EP200" s="181"/>
      <c r="EQ200" s="181"/>
      <c r="ER200" s="181"/>
      <c r="ES200" s="181"/>
      <c r="ET200" s="181"/>
      <c r="EU200" s="181"/>
      <c r="EV200" s="181"/>
      <c r="EW200" s="181"/>
      <c r="EX200" s="181"/>
      <c r="EY200" s="181"/>
      <c r="EZ200" s="181"/>
      <c r="FA200" s="181"/>
      <c r="FB200" s="181"/>
      <c r="FC200" s="181"/>
      <c r="FD200" s="181"/>
      <c r="FE200" s="181"/>
      <c r="FF200" s="181"/>
      <c r="FG200" s="181"/>
      <c r="FH200" s="181"/>
      <c r="FI200" s="181"/>
      <c r="FJ200" s="181"/>
      <c r="FK200" s="181"/>
      <c r="FL200" s="181"/>
      <c r="FM200" s="181"/>
      <c r="FN200" s="181"/>
      <c r="FO200" s="181"/>
      <c r="FP200" s="181"/>
      <c r="FQ200" s="181"/>
      <c r="FR200" s="181"/>
      <c r="FS200" s="181"/>
      <c r="FT200" s="181"/>
      <c r="FU200" s="181"/>
      <c r="FV200" s="181"/>
      <c r="FW200" s="181"/>
      <c r="FX200" s="181"/>
      <c r="FY200" s="181"/>
      <c r="FZ200" s="181"/>
      <c r="GA200" s="181"/>
      <c r="GB200" s="181"/>
      <c r="GC200" s="181"/>
      <c r="GD200" s="181"/>
      <c r="GE200" s="181"/>
      <c r="GF200" s="181"/>
      <c r="GG200" s="181"/>
      <c r="GH200" s="181"/>
      <c r="GI200" s="181"/>
      <c r="GJ200" s="181"/>
      <c r="GK200" s="181"/>
      <c r="GL200" s="181"/>
      <c r="GM200" s="181"/>
      <c r="GN200" s="181"/>
      <c r="GO200" s="181"/>
      <c r="GP200" s="181"/>
      <c r="GQ200" s="181"/>
      <c r="GR200" s="181"/>
      <c r="GS200" s="181"/>
      <c r="GT200" s="181"/>
      <c r="GU200" s="181"/>
      <c r="GV200" s="181"/>
      <c r="GW200" s="181"/>
      <c r="GX200" s="181"/>
      <c r="GY200" s="181"/>
      <c r="GZ200" s="181"/>
      <c r="HA200" s="181"/>
      <c r="HB200" s="181"/>
      <c r="HC200" s="181"/>
      <c r="HD200" s="181"/>
      <c r="HE200" s="181"/>
      <c r="HF200" s="181"/>
      <c r="HG200" s="181"/>
      <c r="HH200" s="181"/>
      <c r="HI200" s="181"/>
      <c r="HJ200" s="181"/>
      <c r="HK200" s="181"/>
      <c r="HL200" s="181"/>
      <c r="HM200" s="181"/>
      <c r="HN200" s="181"/>
      <c r="HO200" s="181"/>
      <c r="HP200" s="181"/>
      <c r="HQ200" s="181"/>
      <c r="HR200" s="181"/>
      <c r="HS200" s="181"/>
      <c r="HT200" s="181"/>
      <c r="HU200" s="181"/>
      <c r="HV200" s="181"/>
      <c r="HW200" s="181"/>
      <c r="HX200" s="181"/>
      <c r="HY200" s="181"/>
      <c r="HZ200" s="181"/>
      <c r="IA200" s="181"/>
      <c r="IB200" s="181"/>
      <c r="IC200" s="181"/>
      <c r="ID200" s="181"/>
      <c r="IE200" s="181"/>
      <c r="IF200" s="181"/>
      <c r="IG200" s="181"/>
      <c r="IH200" s="181"/>
    </row>
    <row r="201" spans="1:242" s="182" customFormat="1" ht="45" customHeight="1">
      <c r="A201" s="1260" t="s">
        <v>1083</v>
      </c>
      <c r="B201" s="1260"/>
      <c r="C201" s="1260"/>
      <c r="D201" s="1260"/>
      <c r="E201" s="1260"/>
      <c r="F201" s="1260"/>
      <c r="G201" s="1260"/>
      <c r="H201" s="1260"/>
      <c r="I201" s="1260"/>
      <c r="J201" s="1260"/>
      <c r="K201" s="181"/>
      <c r="L201" s="181"/>
      <c r="M201" s="181"/>
      <c r="N201" s="181"/>
      <c r="O201" s="181"/>
      <c r="P201" s="181"/>
      <c r="Q201" s="181"/>
      <c r="R201" s="181"/>
      <c r="S201" s="181"/>
      <c r="T201" s="181"/>
      <c r="U201" s="181"/>
      <c r="V201" s="181"/>
      <c r="W201" s="181"/>
      <c r="X201" s="181"/>
      <c r="Y201" s="181"/>
      <c r="Z201" s="181"/>
      <c r="AA201" s="181"/>
      <c r="AB201" s="181"/>
      <c r="AC201" s="181"/>
      <c r="AD201" s="181"/>
      <c r="AE201" s="181"/>
      <c r="AF201" s="181"/>
      <c r="AG201" s="181"/>
      <c r="AH201" s="181"/>
      <c r="AI201" s="181"/>
      <c r="AJ201" s="181"/>
      <c r="AK201" s="181"/>
      <c r="AL201" s="181"/>
      <c r="AM201" s="181"/>
      <c r="AN201" s="181"/>
      <c r="AO201" s="181"/>
      <c r="AP201" s="181"/>
      <c r="AQ201" s="181"/>
      <c r="AR201" s="181"/>
      <c r="AS201" s="181"/>
      <c r="AT201" s="181"/>
      <c r="AU201" s="181"/>
      <c r="AV201" s="181"/>
      <c r="AW201" s="181"/>
      <c r="AX201" s="181"/>
      <c r="AY201" s="181"/>
      <c r="AZ201" s="181"/>
      <c r="BA201" s="181"/>
      <c r="BB201" s="181"/>
      <c r="BC201" s="181"/>
      <c r="BD201" s="181"/>
      <c r="BE201" s="181"/>
      <c r="BF201" s="181"/>
      <c r="BG201" s="181"/>
      <c r="BH201" s="181"/>
      <c r="BI201" s="181"/>
      <c r="BJ201" s="181"/>
      <c r="BK201" s="181"/>
      <c r="BL201" s="181"/>
      <c r="BM201" s="181"/>
      <c r="BN201" s="181"/>
      <c r="BO201" s="181"/>
      <c r="BP201" s="181"/>
      <c r="BQ201" s="181"/>
      <c r="BR201" s="181"/>
      <c r="BS201" s="181"/>
      <c r="BT201" s="181"/>
      <c r="BU201" s="181"/>
      <c r="BV201" s="181"/>
      <c r="BW201" s="181"/>
      <c r="BX201" s="181"/>
      <c r="BY201" s="181"/>
      <c r="BZ201" s="181"/>
      <c r="CA201" s="181"/>
      <c r="CB201" s="181"/>
      <c r="CC201" s="181"/>
      <c r="CD201" s="181"/>
      <c r="CE201" s="181"/>
      <c r="CF201" s="181"/>
      <c r="CG201" s="181"/>
      <c r="CH201" s="181"/>
      <c r="CI201" s="181"/>
      <c r="CJ201" s="181"/>
      <c r="CK201" s="181"/>
      <c r="CL201" s="181"/>
      <c r="CM201" s="181"/>
      <c r="CN201" s="181"/>
      <c r="CO201" s="181"/>
      <c r="CP201" s="181"/>
      <c r="CQ201" s="181"/>
      <c r="CR201" s="181"/>
      <c r="CS201" s="181"/>
      <c r="CT201" s="181"/>
      <c r="CU201" s="181"/>
      <c r="CV201" s="181"/>
      <c r="CW201" s="181"/>
      <c r="CX201" s="181"/>
      <c r="CY201" s="181"/>
      <c r="CZ201" s="181"/>
      <c r="DA201" s="181"/>
      <c r="DB201" s="181"/>
      <c r="DC201" s="181"/>
      <c r="DD201" s="181"/>
      <c r="DE201" s="181"/>
      <c r="DF201" s="181"/>
      <c r="DG201" s="181"/>
      <c r="DH201" s="181"/>
      <c r="DI201" s="181"/>
      <c r="DJ201" s="181"/>
      <c r="DK201" s="181"/>
      <c r="DL201" s="181"/>
      <c r="DM201" s="181"/>
      <c r="DN201" s="181"/>
      <c r="DO201" s="181"/>
      <c r="DP201" s="181"/>
      <c r="DQ201" s="181"/>
      <c r="DR201" s="181"/>
      <c r="DS201" s="181"/>
      <c r="DT201" s="181"/>
      <c r="DU201" s="181"/>
      <c r="DV201" s="181"/>
      <c r="DW201" s="181"/>
      <c r="DX201" s="181"/>
      <c r="DY201" s="181"/>
      <c r="DZ201" s="181"/>
      <c r="EA201" s="181"/>
      <c r="EB201" s="181"/>
      <c r="EC201" s="181"/>
      <c r="ED201" s="181"/>
      <c r="EE201" s="181"/>
      <c r="EF201" s="181"/>
      <c r="EG201" s="181"/>
      <c r="EH201" s="181"/>
      <c r="EI201" s="181"/>
      <c r="EJ201" s="181"/>
      <c r="EK201" s="181"/>
      <c r="EL201" s="181"/>
      <c r="EM201" s="181"/>
      <c r="EN201" s="181"/>
      <c r="EO201" s="181"/>
      <c r="EP201" s="181"/>
      <c r="EQ201" s="181"/>
      <c r="ER201" s="181"/>
      <c r="ES201" s="181"/>
      <c r="ET201" s="181"/>
      <c r="EU201" s="181"/>
      <c r="EV201" s="181"/>
      <c r="EW201" s="181"/>
      <c r="EX201" s="181"/>
      <c r="EY201" s="181"/>
      <c r="EZ201" s="181"/>
      <c r="FA201" s="181"/>
      <c r="FB201" s="181"/>
      <c r="FC201" s="181"/>
      <c r="FD201" s="181"/>
      <c r="FE201" s="181"/>
      <c r="FF201" s="181"/>
      <c r="FG201" s="181"/>
      <c r="FH201" s="181"/>
      <c r="FI201" s="181"/>
      <c r="FJ201" s="181"/>
      <c r="FK201" s="181"/>
      <c r="FL201" s="181"/>
      <c r="FM201" s="181"/>
      <c r="FN201" s="181"/>
      <c r="FO201" s="181"/>
      <c r="FP201" s="181"/>
      <c r="FQ201" s="181"/>
      <c r="FR201" s="181"/>
      <c r="FS201" s="181"/>
      <c r="FT201" s="181"/>
      <c r="FU201" s="181"/>
      <c r="FV201" s="181"/>
      <c r="FW201" s="181"/>
      <c r="FX201" s="181"/>
      <c r="FY201" s="181"/>
      <c r="FZ201" s="181"/>
      <c r="GA201" s="181"/>
      <c r="GB201" s="181"/>
      <c r="GC201" s="181"/>
      <c r="GD201" s="181"/>
      <c r="GE201" s="181"/>
      <c r="GF201" s="181"/>
      <c r="GG201" s="181"/>
      <c r="GH201" s="181"/>
      <c r="GI201" s="181"/>
      <c r="GJ201" s="181"/>
      <c r="GK201" s="181"/>
      <c r="GL201" s="181"/>
      <c r="GM201" s="181"/>
      <c r="GN201" s="181"/>
      <c r="GO201" s="181"/>
      <c r="GP201" s="181"/>
      <c r="GQ201" s="181"/>
      <c r="GR201" s="181"/>
      <c r="GS201" s="181"/>
      <c r="GT201" s="181"/>
      <c r="GU201" s="181"/>
      <c r="GV201" s="181"/>
      <c r="GW201" s="181"/>
      <c r="GX201" s="181"/>
      <c r="GY201" s="181"/>
      <c r="GZ201" s="181"/>
      <c r="HA201" s="181"/>
      <c r="HB201" s="181"/>
      <c r="HC201" s="181"/>
      <c r="HD201" s="181"/>
      <c r="HE201" s="181"/>
      <c r="HF201" s="181"/>
      <c r="HG201" s="181"/>
      <c r="HH201" s="181"/>
      <c r="HI201" s="181"/>
      <c r="HJ201" s="181"/>
      <c r="HK201" s="181"/>
      <c r="HL201" s="181"/>
      <c r="HM201" s="181"/>
      <c r="HN201" s="181"/>
      <c r="HO201" s="181"/>
      <c r="HP201" s="181"/>
      <c r="HQ201" s="181"/>
      <c r="HR201" s="181"/>
      <c r="HS201" s="181"/>
      <c r="HT201" s="181"/>
      <c r="HU201" s="181"/>
      <c r="HV201" s="181"/>
      <c r="HW201" s="181"/>
      <c r="HX201" s="181"/>
      <c r="HY201" s="181"/>
      <c r="HZ201" s="181"/>
      <c r="IA201" s="181"/>
      <c r="IB201" s="181"/>
      <c r="IC201" s="181"/>
      <c r="ID201" s="181"/>
      <c r="IE201" s="181"/>
      <c r="IF201" s="181"/>
      <c r="IG201" s="181"/>
      <c r="IH201" s="181"/>
    </row>
    <row r="202" spans="1:242" s="182" customFormat="1" ht="30" customHeight="1">
      <c r="A202" s="237"/>
      <c r="B202" s="237"/>
      <c r="C202" s="237"/>
      <c r="D202" s="237"/>
      <c r="E202" s="217"/>
      <c r="F202" s="217"/>
      <c r="G202" s="217"/>
      <c r="H202" s="217"/>
      <c r="I202" s="217"/>
      <c r="J202" s="217"/>
      <c r="K202" s="181"/>
      <c r="L202" s="181"/>
      <c r="M202" s="181"/>
      <c r="N202" s="181"/>
      <c r="O202" s="181"/>
      <c r="P202" s="181"/>
      <c r="Q202" s="181"/>
      <c r="R202" s="181"/>
      <c r="S202" s="181"/>
      <c r="T202" s="181"/>
      <c r="U202" s="181"/>
      <c r="V202" s="181"/>
      <c r="W202" s="181"/>
      <c r="X202" s="181"/>
      <c r="Y202" s="181"/>
      <c r="Z202" s="181"/>
      <c r="AA202" s="181"/>
      <c r="AB202" s="181"/>
      <c r="AC202" s="181"/>
      <c r="AD202" s="181"/>
      <c r="AE202" s="181"/>
      <c r="AF202" s="181"/>
      <c r="AG202" s="181"/>
      <c r="AH202" s="181"/>
      <c r="AI202" s="181"/>
      <c r="AJ202" s="181"/>
      <c r="AK202" s="181"/>
      <c r="AL202" s="181"/>
      <c r="AM202" s="181"/>
      <c r="AN202" s="181"/>
      <c r="AO202" s="181"/>
      <c r="AP202" s="181"/>
      <c r="AQ202" s="181"/>
      <c r="AR202" s="181"/>
      <c r="AS202" s="181"/>
      <c r="AT202" s="181"/>
      <c r="AU202" s="181"/>
      <c r="AV202" s="181"/>
      <c r="AW202" s="181"/>
      <c r="AX202" s="181"/>
      <c r="AY202" s="181"/>
      <c r="AZ202" s="181"/>
      <c r="BA202" s="181"/>
      <c r="BB202" s="181"/>
      <c r="BC202" s="181"/>
      <c r="BD202" s="181"/>
      <c r="BE202" s="181"/>
      <c r="BF202" s="181"/>
      <c r="BG202" s="181"/>
      <c r="BH202" s="181"/>
      <c r="BI202" s="181"/>
      <c r="BJ202" s="181"/>
      <c r="BK202" s="181"/>
      <c r="BL202" s="181"/>
      <c r="BM202" s="181"/>
      <c r="BN202" s="181"/>
      <c r="BO202" s="181"/>
      <c r="BP202" s="181"/>
      <c r="BQ202" s="181"/>
      <c r="BR202" s="181"/>
      <c r="BS202" s="181"/>
      <c r="BT202" s="181"/>
      <c r="BU202" s="181"/>
      <c r="BV202" s="181"/>
      <c r="BW202" s="181"/>
      <c r="BX202" s="181"/>
      <c r="BY202" s="181"/>
      <c r="BZ202" s="181"/>
      <c r="CA202" s="181"/>
      <c r="CB202" s="181"/>
      <c r="CC202" s="181"/>
      <c r="CD202" s="181"/>
      <c r="CE202" s="181"/>
      <c r="CF202" s="181"/>
      <c r="CG202" s="181"/>
      <c r="CH202" s="181"/>
      <c r="CI202" s="181"/>
      <c r="CJ202" s="181"/>
      <c r="CK202" s="181"/>
      <c r="CL202" s="181"/>
      <c r="CM202" s="181"/>
      <c r="CN202" s="181"/>
      <c r="CO202" s="181"/>
      <c r="CP202" s="181"/>
      <c r="CQ202" s="181"/>
      <c r="CR202" s="181"/>
      <c r="CS202" s="181"/>
      <c r="CT202" s="181"/>
      <c r="CU202" s="181"/>
      <c r="CV202" s="181"/>
      <c r="CW202" s="181"/>
      <c r="CX202" s="181"/>
      <c r="CY202" s="181"/>
      <c r="CZ202" s="181"/>
      <c r="DA202" s="181"/>
      <c r="DB202" s="181"/>
      <c r="DC202" s="181"/>
      <c r="DD202" s="181"/>
      <c r="DE202" s="181"/>
      <c r="DF202" s="181"/>
      <c r="DG202" s="181"/>
      <c r="DH202" s="181"/>
      <c r="DI202" s="181"/>
      <c r="DJ202" s="181"/>
      <c r="DK202" s="181"/>
      <c r="DL202" s="181"/>
      <c r="DM202" s="181"/>
      <c r="DN202" s="181"/>
      <c r="DO202" s="181"/>
      <c r="DP202" s="181"/>
      <c r="DQ202" s="181"/>
      <c r="DR202" s="181"/>
      <c r="DS202" s="181"/>
      <c r="DT202" s="181"/>
      <c r="DU202" s="181"/>
      <c r="DV202" s="181"/>
      <c r="DW202" s="181"/>
      <c r="DX202" s="181"/>
      <c r="DY202" s="181"/>
      <c r="DZ202" s="181"/>
      <c r="EA202" s="181"/>
      <c r="EB202" s="181"/>
      <c r="EC202" s="181"/>
      <c r="ED202" s="181"/>
      <c r="EE202" s="181"/>
      <c r="EF202" s="181"/>
      <c r="EG202" s="181"/>
      <c r="EH202" s="181"/>
      <c r="EI202" s="181"/>
      <c r="EJ202" s="181"/>
      <c r="EK202" s="181"/>
      <c r="EL202" s="181"/>
      <c r="EM202" s="181"/>
      <c r="EN202" s="181"/>
      <c r="EO202" s="181"/>
      <c r="EP202" s="181"/>
      <c r="EQ202" s="181"/>
      <c r="ER202" s="181"/>
      <c r="ES202" s="181"/>
      <c r="ET202" s="181"/>
      <c r="EU202" s="181"/>
      <c r="EV202" s="181"/>
      <c r="EW202" s="181"/>
      <c r="EX202" s="181"/>
      <c r="EY202" s="181"/>
      <c r="EZ202" s="181"/>
      <c r="FA202" s="181"/>
      <c r="FB202" s="181"/>
      <c r="FC202" s="181"/>
      <c r="FD202" s="181"/>
      <c r="FE202" s="181"/>
      <c r="FF202" s="181"/>
      <c r="FG202" s="181"/>
      <c r="FH202" s="181"/>
      <c r="FI202" s="181"/>
      <c r="FJ202" s="181"/>
      <c r="FK202" s="181"/>
      <c r="FL202" s="181"/>
      <c r="FM202" s="181"/>
      <c r="FN202" s="181"/>
      <c r="FO202" s="181"/>
      <c r="FP202" s="181"/>
      <c r="FQ202" s="181"/>
      <c r="FR202" s="181"/>
      <c r="FS202" s="181"/>
      <c r="FT202" s="181"/>
      <c r="FU202" s="181"/>
      <c r="FV202" s="181"/>
      <c r="FW202" s="181"/>
      <c r="FX202" s="181"/>
      <c r="FY202" s="181"/>
      <c r="FZ202" s="181"/>
      <c r="GA202" s="181"/>
      <c r="GB202" s="181"/>
      <c r="GC202" s="181"/>
      <c r="GD202" s="181"/>
      <c r="GE202" s="181"/>
      <c r="GF202" s="181"/>
      <c r="GG202" s="181"/>
      <c r="GH202" s="181"/>
      <c r="GI202" s="181"/>
      <c r="GJ202" s="181"/>
      <c r="GK202" s="181"/>
      <c r="GL202" s="181"/>
      <c r="GM202" s="181"/>
      <c r="GN202" s="181"/>
      <c r="GO202" s="181"/>
      <c r="GP202" s="181"/>
      <c r="GQ202" s="181"/>
      <c r="GR202" s="181"/>
      <c r="GS202" s="181"/>
      <c r="GT202" s="181"/>
      <c r="GU202" s="181"/>
      <c r="GV202" s="181"/>
      <c r="GW202" s="181"/>
      <c r="GX202" s="181"/>
      <c r="GY202" s="181"/>
      <c r="GZ202" s="181"/>
      <c r="HA202" s="181"/>
      <c r="HB202" s="181"/>
      <c r="HC202" s="181"/>
      <c r="HD202" s="181"/>
      <c r="HE202" s="181"/>
      <c r="HF202" s="181"/>
      <c r="HG202" s="181"/>
      <c r="HH202" s="181"/>
      <c r="HI202" s="181"/>
      <c r="HJ202" s="181"/>
      <c r="HK202" s="181"/>
      <c r="HL202" s="181"/>
      <c r="HM202" s="181"/>
      <c r="HN202" s="181"/>
      <c r="HO202" s="181"/>
      <c r="HP202" s="181"/>
      <c r="HQ202" s="181"/>
      <c r="HR202" s="181"/>
      <c r="HS202" s="181"/>
      <c r="HT202" s="181"/>
      <c r="HU202" s="181"/>
      <c r="HV202" s="181"/>
      <c r="HW202" s="181"/>
      <c r="HX202" s="181"/>
      <c r="HY202" s="181"/>
      <c r="HZ202" s="181"/>
      <c r="IA202" s="181"/>
      <c r="IB202" s="181"/>
      <c r="IC202" s="181"/>
      <c r="ID202" s="181"/>
      <c r="IE202" s="181"/>
      <c r="IF202" s="181"/>
      <c r="IG202" s="181"/>
      <c r="IH202" s="181"/>
    </row>
    <row r="203" spans="1:242" s="182" customFormat="1" ht="16.5" customHeight="1">
      <c r="A203" s="16" t="s">
        <v>1084</v>
      </c>
      <c r="B203" s="219"/>
      <c r="C203" s="219"/>
      <c r="D203" s="219"/>
      <c r="E203" s="220"/>
      <c r="F203" s="220"/>
      <c r="G203" s="220"/>
      <c r="H203" s="220"/>
      <c r="I203" s="220"/>
      <c r="J203" s="220"/>
      <c r="K203" s="181"/>
      <c r="L203" s="181"/>
      <c r="M203" s="181"/>
      <c r="N203" s="181"/>
      <c r="O203" s="181"/>
      <c r="P203" s="181"/>
      <c r="Q203" s="181"/>
      <c r="R203" s="181"/>
      <c r="S203" s="181"/>
      <c r="T203" s="181"/>
      <c r="U203" s="181"/>
      <c r="V203" s="181"/>
      <c r="W203" s="181"/>
      <c r="X203" s="181"/>
      <c r="Y203" s="181"/>
      <c r="Z203" s="181"/>
      <c r="AA203" s="181"/>
      <c r="AB203" s="181"/>
      <c r="AC203" s="181"/>
      <c r="AD203" s="181"/>
      <c r="AE203" s="181"/>
      <c r="AF203" s="181"/>
      <c r="AG203" s="181"/>
      <c r="AH203" s="181"/>
      <c r="AI203" s="181"/>
      <c r="AJ203" s="181"/>
      <c r="AK203" s="181"/>
      <c r="AL203" s="181"/>
      <c r="AM203" s="181"/>
      <c r="AN203" s="181"/>
      <c r="AO203" s="181"/>
      <c r="AP203" s="181"/>
      <c r="AQ203" s="181"/>
      <c r="AR203" s="181"/>
      <c r="AS203" s="181"/>
      <c r="AT203" s="181"/>
      <c r="AU203" s="181"/>
      <c r="AV203" s="181"/>
      <c r="AW203" s="181"/>
      <c r="AX203" s="181"/>
      <c r="AY203" s="181"/>
      <c r="AZ203" s="181"/>
      <c r="BA203" s="181"/>
      <c r="BB203" s="181"/>
      <c r="BC203" s="181"/>
      <c r="BD203" s="181"/>
      <c r="BE203" s="181"/>
      <c r="BF203" s="181"/>
      <c r="BG203" s="181"/>
      <c r="BH203" s="181"/>
      <c r="BI203" s="181"/>
      <c r="BJ203" s="181"/>
      <c r="BK203" s="181"/>
      <c r="BL203" s="181"/>
      <c r="BM203" s="181"/>
      <c r="BN203" s="181"/>
      <c r="BO203" s="181"/>
      <c r="BP203" s="181"/>
      <c r="BQ203" s="181"/>
      <c r="BR203" s="181"/>
      <c r="BS203" s="181"/>
      <c r="BT203" s="181"/>
      <c r="BU203" s="181"/>
      <c r="BV203" s="181"/>
      <c r="BW203" s="181"/>
      <c r="BX203" s="181"/>
      <c r="BY203" s="181"/>
      <c r="BZ203" s="181"/>
      <c r="CA203" s="181"/>
      <c r="CB203" s="181"/>
      <c r="CC203" s="181"/>
      <c r="CD203" s="181"/>
      <c r="CE203" s="181"/>
      <c r="CF203" s="181"/>
      <c r="CG203" s="181"/>
      <c r="CH203" s="181"/>
      <c r="CI203" s="181"/>
      <c r="CJ203" s="181"/>
      <c r="CK203" s="181"/>
      <c r="CL203" s="181"/>
      <c r="CM203" s="181"/>
      <c r="CN203" s="181"/>
      <c r="CO203" s="181"/>
      <c r="CP203" s="181"/>
      <c r="CQ203" s="181"/>
      <c r="CR203" s="181"/>
      <c r="CS203" s="181"/>
      <c r="CT203" s="181"/>
      <c r="CU203" s="181"/>
      <c r="CV203" s="181"/>
      <c r="CW203" s="181"/>
      <c r="CX203" s="181"/>
      <c r="CY203" s="181"/>
      <c r="CZ203" s="181"/>
      <c r="DA203" s="181"/>
      <c r="DB203" s="181"/>
      <c r="DC203" s="181"/>
      <c r="DD203" s="181"/>
      <c r="DE203" s="181"/>
      <c r="DF203" s="181"/>
      <c r="DG203" s="181"/>
      <c r="DH203" s="181"/>
      <c r="DI203" s="181"/>
      <c r="DJ203" s="181"/>
      <c r="DK203" s="181"/>
      <c r="DL203" s="181"/>
      <c r="DM203" s="181"/>
      <c r="DN203" s="181"/>
      <c r="DO203" s="181"/>
      <c r="DP203" s="181"/>
      <c r="DQ203" s="181"/>
      <c r="DR203" s="181"/>
      <c r="DS203" s="181"/>
      <c r="DT203" s="181"/>
      <c r="DU203" s="181"/>
      <c r="DV203" s="181"/>
      <c r="DW203" s="181"/>
      <c r="DX203" s="181"/>
      <c r="DY203" s="181"/>
      <c r="DZ203" s="181"/>
      <c r="EA203" s="181"/>
      <c r="EB203" s="181"/>
      <c r="EC203" s="181"/>
      <c r="ED203" s="181"/>
      <c r="EE203" s="181"/>
      <c r="EF203" s="181"/>
      <c r="EG203" s="181"/>
      <c r="EH203" s="181"/>
      <c r="EI203" s="181"/>
      <c r="EJ203" s="181"/>
      <c r="EK203" s="181"/>
      <c r="EL203" s="181"/>
      <c r="EM203" s="181"/>
      <c r="EN203" s="181"/>
      <c r="EO203" s="181"/>
      <c r="EP203" s="181"/>
      <c r="EQ203" s="181"/>
      <c r="ER203" s="181"/>
      <c r="ES203" s="181"/>
      <c r="ET203" s="181"/>
      <c r="EU203" s="181"/>
      <c r="EV203" s="181"/>
      <c r="EW203" s="181"/>
      <c r="EX203" s="181"/>
      <c r="EY203" s="181"/>
      <c r="EZ203" s="181"/>
      <c r="FA203" s="181"/>
      <c r="FB203" s="181"/>
      <c r="FC203" s="181"/>
      <c r="FD203" s="181"/>
      <c r="FE203" s="181"/>
      <c r="FF203" s="181"/>
      <c r="FG203" s="181"/>
      <c r="FH203" s="181"/>
      <c r="FI203" s="181"/>
      <c r="FJ203" s="181"/>
      <c r="FK203" s="181"/>
      <c r="FL203" s="181"/>
      <c r="FM203" s="181"/>
      <c r="FN203" s="181"/>
      <c r="FO203" s="181"/>
      <c r="FP203" s="181"/>
      <c r="FQ203" s="181"/>
      <c r="FR203" s="181"/>
      <c r="FS203" s="181"/>
      <c r="FT203" s="181"/>
      <c r="FU203" s="181"/>
      <c r="FV203" s="181"/>
      <c r="FW203" s="181"/>
      <c r="FX203" s="181"/>
      <c r="FY203" s="181"/>
      <c r="FZ203" s="181"/>
      <c r="GA203" s="181"/>
      <c r="GB203" s="181"/>
      <c r="GC203" s="181"/>
      <c r="GD203" s="181"/>
      <c r="GE203" s="181"/>
      <c r="GF203" s="181"/>
      <c r="GG203" s="181"/>
      <c r="GH203" s="181"/>
      <c r="GI203" s="181"/>
      <c r="GJ203" s="181"/>
      <c r="GK203" s="181"/>
      <c r="GL203" s="181"/>
      <c r="GM203" s="181"/>
      <c r="GN203" s="181"/>
      <c r="GO203" s="181"/>
      <c r="GP203" s="181"/>
      <c r="GQ203" s="181"/>
      <c r="GR203" s="181"/>
      <c r="GS203" s="181"/>
      <c r="GT203" s="181"/>
      <c r="GU203" s="181"/>
      <c r="GV203" s="181"/>
      <c r="GW203" s="181"/>
      <c r="GX203" s="181"/>
      <c r="GY203" s="181"/>
      <c r="GZ203" s="181"/>
      <c r="HA203" s="181"/>
      <c r="HB203" s="181"/>
      <c r="HC203" s="181"/>
      <c r="HD203" s="181"/>
      <c r="HE203" s="181"/>
      <c r="HF203" s="181"/>
      <c r="HG203" s="181"/>
      <c r="HH203" s="181"/>
      <c r="HI203" s="181"/>
      <c r="HJ203" s="181"/>
      <c r="HK203" s="181"/>
      <c r="HL203" s="181"/>
      <c r="HM203" s="181"/>
      <c r="HN203" s="181"/>
      <c r="HO203" s="181"/>
      <c r="HP203" s="181"/>
      <c r="HQ203" s="181"/>
      <c r="HR203" s="181"/>
      <c r="HS203" s="181"/>
      <c r="HT203" s="181"/>
      <c r="HU203" s="181"/>
      <c r="HV203" s="181"/>
      <c r="HW203" s="181"/>
      <c r="HX203" s="181"/>
      <c r="HY203" s="181"/>
      <c r="HZ203" s="181"/>
      <c r="IA203" s="181"/>
      <c r="IB203" s="181"/>
      <c r="IC203" s="181"/>
      <c r="ID203" s="181"/>
      <c r="IE203" s="181"/>
      <c r="IF203" s="181"/>
      <c r="IG203" s="181"/>
      <c r="IH203" s="181"/>
    </row>
    <row r="204" spans="1:242" s="182" customFormat="1" ht="16.5" customHeight="1">
      <c r="A204" s="209"/>
      <c r="B204" s="209"/>
      <c r="C204" s="209"/>
      <c r="D204" s="209"/>
      <c r="E204" s="14"/>
      <c r="F204" s="14"/>
      <c r="G204" s="14"/>
      <c r="H204" s="14"/>
      <c r="I204" s="14"/>
      <c r="J204" s="14"/>
      <c r="K204" s="181"/>
      <c r="L204" s="181"/>
      <c r="M204" s="181"/>
      <c r="N204" s="181"/>
      <c r="O204" s="181"/>
      <c r="P204" s="181"/>
      <c r="Q204" s="181"/>
      <c r="R204" s="181"/>
      <c r="S204" s="181"/>
      <c r="T204" s="181"/>
      <c r="U204" s="181"/>
      <c r="V204" s="181"/>
      <c r="W204" s="181"/>
      <c r="X204" s="181"/>
      <c r="Y204" s="181"/>
      <c r="Z204" s="181"/>
      <c r="AA204" s="181"/>
      <c r="AB204" s="181"/>
      <c r="AC204" s="181"/>
      <c r="AD204" s="181"/>
      <c r="AE204" s="181"/>
      <c r="AF204" s="181"/>
      <c r="AG204" s="181"/>
      <c r="AH204" s="181"/>
      <c r="AI204" s="181"/>
      <c r="AJ204" s="181"/>
      <c r="AK204" s="181"/>
      <c r="AL204" s="181"/>
      <c r="AM204" s="181"/>
      <c r="AN204" s="181"/>
      <c r="AO204" s="181"/>
      <c r="AP204" s="181"/>
      <c r="AQ204" s="181"/>
      <c r="AR204" s="181"/>
      <c r="AS204" s="181"/>
      <c r="AT204" s="181"/>
      <c r="AU204" s="181"/>
      <c r="AV204" s="181"/>
      <c r="AW204" s="181"/>
      <c r="AX204" s="181"/>
      <c r="AY204" s="181"/>
      <c r="AZ204" s="181"/>
      <c r="BA204" s="181"/>
      <c r="BB204" s="181"/>
      <c r="BC204" s="181"/>
      <c r="BD204" s="181"/>
      <c r="BE204" s="181"/>
      <c r="BF204" s="181"/>
      <c r="BG204" s="181"/>
      <c r="BH204" s="181"/>
      <c r="BI204" s="181"/>
      <c r="BJ204" s="181"/>
      <c r="BK204" s="181"/>
      <c r="BL204" s="181"/>
      <c r="BM204" s="181"/>
      <c r="BN204" s="181"/>
      <c r="BO204" s="181"/>
      <c r="BP204" s="181"/>
      <c r="BQ204" s="181"/>
      <c r="BR204" s="181"/>
      <c r="BS204" s="181"/>
      <c r="BT204" s="181"/>
      <c r="BU204" s="181"/>
      <c r="BV204" s="181"/>
      <c r="BW204" s="181"/>
      <c r="BX204" s="181"/>
      <c r="BY204" s="181"/>
      <c r="BZ204" s="181"/>
      <c r="CA204" s="181"/>
      <c r="CB204" s="181"/>
      <c r="CC204" s="181"/>
      <c r="CD204" s="181"/>
      <c r="CE204" s="181"/>
      <c r="CF204" s="181"/>
      <c r="CG204" s="181"/>
      <c r="CH204" s="181"/>
      <c r="CI204" s="181"/>
      <c r="CJ204" s="181"/>
      <c r="CK204" s="181"/>
      <c r="CL204" s="181"/>
      <c r="CM204" s="181"/>
      <c r="CN204" s="181"/>
      <c r="CO204" s="181"/>
      <c r="CP204" s="181"/>
      <c r="CQ204" s="181"/>
      <c r="CR204" s="181"/>
      <c r="CS204" s="181"/>
      <c r="CT204" s="181"/>
      <c r="CU204" s="181"/>
      <c r="CV204" s="181"/>
      <c r="CW204" s="181"/>
      <c r="CX204" s="181"/>
      <c r="CY204" s="181"/>
      <c r="CZ204" s="181"/>
      <c r="DA204" s="181"/>
      <c r="DB204" s="181"/>
      <c r="DC204" s="181"/>
      <c r="DD204" s="181"/>
      <c r="DE204" s="181"/>
      <c r="DF204" s="181"/>
      <c r="DG204" s="181"/>
      <c r="DH204" s="181"/>
      <c r="DI204" s="181"/>
      <c r="DJ204" s="181"/>
      <c r="DK204" s="181"/>
      <c r="DL204" s="181"/>
      <c r="DM204" s="181"/>
      <c r="DN204" s="181"/>
      <c r="DO204" s="181"/>
      <c r="DP204" s="181"/>
      <c r="DQ204" s="181"/>
      <c r="DR204" s="181"/>
      <c r="DS204" s="181"/>
      <c r="DT204" s="181"/>
      <c r="DU204" s="181"/>
      <c r="DV204" s="181"/>
      <c r="DW204" s="181"/>
      <c r="DX204" s="181"/>
      <c r="DY204" s="181"/>
      <c r="DZ204" s="181"/>
      <c r="EA204" s="181"/>
      <c r="EB204" s="181"/>
      <c r="EC204" s="181"/>
      <c r="ED204" s="181"/>
      <c r="EE204" s="181"/>
      <c r="EF204" s="181"/>
      <c r="EG204" s="181"/>
      <c r="EH204" s="181"/>
      <c r="EI204" s="181"/>
      <c r="EJ204" s="181"/>
      <c r="EK204" s="181"/>
      <c r="EL204" s="181"/>
      <c r="EM204" s="181"/>
      <c r="EN204" s="181"/>
      <c r="EO204" s="181"/>
      <c r="EP204" s="181"/>
      <c r="EQ204" s="181"/>
      <c r="ER204" s="181"/>
      <c r="ES204" s="181"/>
      <c r="ET204" s="181"/>
      <c r="EU204" s="181"/>
      <c r="EV204" s="181"/>
      <c r="EW204" s="181"/>
      <c r="EX204" s="181"/>
      <c r="EY204" s="181"/>
      <c r="EZ204" s="181"/>
      <c r="FA204" s="181"/>
      <c r="FB204" s="181"/>
      <c r="FC204" s="181"/>
      <c r="FD204" s="181"/>
      <c r="FE204" s="181"/>
      <c r="FF204" s="181"/>
      <c r="FG204" s="181"/>
      <c r="FH204" s="181"/>
      <c r="FI204" s="181"/>
      <c r="FJ204" s="181"/>
      <c r="FK204" s="181"/>
      <c r="FL204" s="181"/>
      <c r="FM204" s="181"/>
      <c r="FN204" s="181"/>
      <c r="FO204" s="181"/>
      <c r="FP204" s="181"/>
      <c r="FQ204" s="181"/>
      <c r="FR204" s="181"/>
      <c r="FS204" s="181"/>
      <c r="FT204" s="181"/>
      <c r="FU204" s="181"/>
      <c r="FV204" s="181"/>
      <c r="FW204" s="181"/>
      <c r="FX204" s="181"/>
      <c r="FY204" s="181"/>
      <c r="FZ204" s="181"/>
      <c r="GA204" s="181"/>
      <c r="GB204" s="181"/>
      <c r="GC204" s="181"/>
      <c r="GD204" s="181"/>
      <c r="GE204" s="181"/>
      <c r="GF204" s="181"/>
      <c r="GG204" s="181"/>
      <c r="GH204" s="181"/>
      <c r="GI204" s="181"/>
      <c r="GJ204" s="181"/>
      <c r="GK204" s="181"/>
      <c r="GL204" s="181"/>
      <c r="GM204" s="181"/>
      <c r="GN204" s="181"/>
      <c r="GO204" s="181"/>
      <c r="GP204" s="181"/>
      <c r="GQ204" s="181"/>
      <c r="GR204" s="181"/>
      <c r="GS204" s="181"/>
      <c r="GT204" s="181"/>
      <c r="GU204" s="181"/>
      <c r="GV204" s="181"/>
      <c r="GW204" s="181"/>
      <c r="GX204" s="181"/>
      <c r="GY204" s="181"/>
      <c r="GZ204" s="181"/>
      <c r="HA204" s="181"/>
      <c r="HB204" s="181"/>
      <c r="HC204" s="181"/>
      <c r="HD204" s="181"/>
      <c r="HE204" s="181"/>
      <c r="HF204" s="181"/>
      <c r="HG204" s="181"/>
      <c r="HH204" s="181"/>
      <c r="HI204" s="181"/>
      <c r="HJ204" s="181"/>
      <c r="HK204" s="181"/>
      <c r="HL204" s="181"/>
      <c r="HM204" s="181"/>
      <c r="HN204" s="181"/>
      <c r="HO204" s="181"/>
      <c r="HP204" s="181"/>
      <c r="HQ204" s="181"/>
      <c r="HR204" s="181"/>
      <c r="HS204" s="181"/>
      <c r="HT204" s="181"/>
      <c r="HU204" s="181"/>
      <c r="HV204" s="181"/>
      <c r="HW204" s="181"/>
      <c r="HX204" s="181"/>
      <c r="HY204" s="181"/>
      <c r="HZ204" s="181"/>
      <c r="IA204" s="181"/>
      <c r="IB204" s="181"/>
      <c r="IC204" s="181"/>
      <c r="ID204" s="181"/>
      <c r="IE204" s="181"/>
      <c r="IF204" s="181"/>
      <c r="IG204" s="181"/>
      <c r="IH204" s="181"/>
    </row>
    <row r="205" spans="1:242" s="182" customFormat="1" ht="45" customHeight="1">
      <c r="A205" s="869" t="s">
        <v>1020</v>
      </c>
      <c r="B205" s="869"/>
      <c r="C205" s="869"/>
      <c r="D205" s="869"/>
      <c r="E205" s="869"/>
      <c r="F205" s="869"/>
      <c r="G205" s="869"/>
      <c r="H205" s="869"/>
      <c r="I205" s="869"/>
      <c r="J205" s="869"/>
      <c r="K205" s="181"/>
      <c r="L205" s="181"/>
      <c r="M205" s="181"/>
      <c r="N205" s="181"/>
      <c r="O205" s="181"/>
      <c r="P205" s="181"/>
      <c r="Q205" s="181"/>
      <c r="R205" s="181"/>
      <c r="S205" s="181"/>
      <c r="T205" s="181"/>
      <c r="U205" s="181"/>
      <c r="V205" s="181"/>
      <c r="W205" s="181"/>
      <c r="X205" s="181"/>
      <c r="Y205" s="181"/>
      <c r="Z205" s="181"/>
      <c r="AA205" s="181"/>
      <c r="AB205" s="181"/>
      <c r="AC205" s="181"/>
      <c r="AD205" s="181"/>
      <c r="AE205" s="181"/>
      <c r="AF205" s="181"/>
      <c r="AG205" s="181"/>
      <c r="AH205" s="181"/>
      <c r="AI205" s="181"/>
      <c r="AJ205" s="181"/>
      <c r="AK205" s="181"/>
      <c r="AL205" s="181"/>
      <c r="AM205" s="181"/>
      <c r="AN205" s="181"/>
      <c r="AO205" s="181"/>
      <c r="AP205" s="181"/>
      <c r="AQ205" s="181"/>
      <c r="AR205" s="181"/>
      <c r="AS205" s="181"/>
      <c r="AT205" s="181"/>
      <c r="AU205" s="181"/>
      <c r="AV205" s="181"/>
      <c r="AW205" s="181"/>
      <c r="AX205" s="181"/>
      <c r="AY205" s="181"/>
      <c r="AZ205" s="181"/>
      <c r="BA205" s="181"/>
      <c r="BB205" s="181"/>
      <c r="BC205" s="181"/>
      <c r="BD205" s="181"/>
      <c r="BE205" s="181"/>
      <c r="BF205" s="181"/>
      <c r="BG205" s="181"/>
      <c r="BH205" s="181"/>
      <c r="BI205" s="181"/>
      <c r="BJ205" s="181"/>
      <c r="BK205" s="181"/>
      <c r="BL205" s="181"/>
      <c r="BM205" s="181"/>
      <c r="BN205" s="181"/>
      <c r="BO205" s="181"/>
      <c r="BP205" s="181"/>
      <c r="BQ205" s="181"/>
      <c r="BR205" s="181"/>
      <c r="BS205" s="181"/>
      <c r="BT205" s="181"/>
      <c r="BU205" s="181"/>
      <c r="BV205" s="181"/>
      <c r="BW205" s="181"/>
      <c r="BX205" s="181"/>
      <c r="BY205" s="181"/>
      <c r="BZ205" s="181"/>
      <c r="CA205" s="181"/>
      <c r="CB205" s="181"/>
      <c r="CC205" s="181"/>
      <c r="CD205" s="181"/>
      <c r="CE205" s="181"/>
      <c r="CF205" s="181"/>
      <c r="CG205" s="181"/>
      <c r="CH205" s="181"/>
      <c r="CI205" s="181"/>
      <c r="CJ205" s="181"/>
      <c r="CK205" s="181"/>
      <c r="CL205" s="181"/>
      <c r="CM205" s="181"/>
      <c r="CN205" s="181"/>
      <c r="CO205" s="181"/>
      <c r="CP205" s="181"/>
      <c r="CQ205" s="181"/>
      <c r="CR205" s="181"/>
      <c r="CS205" s="181"/>
      <c r="CT205" s="181"/>
      <c r="CU205" s="181"/>
      <c r="CV205" s="181"/>
      <c r="CW205" s="181"/>
      <c r="CX205" s="181"/>
      <c r="CY205" s="181"/>
      <c r="CZ205" s="181"/>
      <c r="DA205" s="181"/>
      <c r="DB205" s="181"/>
      <c r="DC205" s="181"/>
      <c r="DD205" s="181"/>
      <c r="DE205" s="181"/>
      <c r="DF205" s="181"/>
      <c r="DG205" s="181"/>
      <c r="DH205" s="181"/>
      <c r="DI205" s="181"/>
      <c r="DJ205" s="181"/>
      <c r="DK205" s="181"/>
      <c r="DL205" s="181"/>
      <c r="DM205" s="181"/>
      <c r="DN205" s="181"/>
      <c r="DO205" s="181"/>
      <c r="DP205" s="181"/>
      <c r="DQ205" s="181"/>
      <c r="DR205" s="181"/>
      <c r="DS205" s="181"/>
      <c r="DT205" s="181"/>
      <c r="DU205" s="181"/>
      <c r="DV205" s="181"/>
      <c r="DW205" s="181"/>
      <c r="DX205" s="181"/>
      <c r="DY205" s="181"/>
      <c r="DZ205" s="181"/>
      <c r="EA205" s="181"/>
      <c r="EB205" s="181"/>
      <c r="EC205" s="181"/>
      <c r="ED205" s="181"/>
      <c r="EE205" s="181"/>
      <c r="EF205" s="181"/>
      <c r="EG205" s="181"/>
      <c r="EH205" s="181"/>
      <c r="EI205" s="181"/>
      <c r="EJ205" s="181"/>
      <c r="EK205" s="181"/>
      <c r="EL205" s="181"/>
      <c r="EM205" s="181"/>
      <c r="EN205" s="181"/>
      <c r="EO205" s="181"/>
      <c r="EP205" s="181"/>
      <c r="EQ205" s="181"/>
      <c r="ER205" s="181"/>
      <c r="ES205" s="181"/>
      <c r="ET205" s="181"/>
      <c r="EU205" s="181"/>
      <c r="EV205" s="181"/>
      <c r="EW205" s="181"/>
      <c r="EX205" s="181"/>
      <c r="EY205" s="181"/>
      <c r="EZ205" s="181"/>
      <c r="FA205" s="181"/>
      <c r="FB205" s="181"/>
      <c r="FC205" s="181"/>
      <c r="FD205" s="181"/>
      <c r="FE205" s="181"/>
      <c r="FF205" s="181"/>
      <c r="FG205" s="181"/>
      <c r="FH205" s="181"/>
      <c r="FI205" s="181"/>
      <c r="FJ205" s="181"/>
      <c r="FK205" s="181"/>
      <c r="FL205" s="181"/>
      <c r="FM205" s="181"/>
      <c r="FN205" s="181"/>
      <c r="FO205" s="181"/>
      <c r="FP205" s="181"/>
      <c r="FQ205" s="181"/>
      <c r="FR205" s="181"/>
      <c r="FS205" s="181"/>
      <c r="FT205" s="181"/>
      <c r="FU205" s="181"/>
      <c r="FV205" s="181"/>
      <c r="FW205" s="181"/>
      <c r="FX205" s="181"/>
      <c r="FY205" s="181"/>
      <c r="FZ205" s="181"/>
      <c r="GA205" s="181"/>
      <c r="GB205" s="181"/>
      <c r="GC205" s="181"/>
      <c r="GD205" s="181"/>
      <c r="GE205" s="181"/>
      <c r="GF205" s="181"/>
      <c r="GG205" s="181"/>
      <c r="GH205" s="181"/>
      <c r="GI205" s="181"/>
      <c r="GJ205" s="181"/>
      <c r="GK205" s="181"/>
      <c r="GL205" s="181"/>
      <c r="GM205" s="181"/>
      <c r="GN205" s="181"/>
      <c r="GO205" s="181"/>
      <c r="GP205" s="181"/>
      <c r="GQ205" s="181"/>
      <c r="GR205" s="181"/>
      <c r="GS205" s="181"/>
      <c r="GT205" s="181"/>
      <c r="GU205" s="181"/>
      <c r="GV205" s="181"/>
      <c r="GW205" s="181"/>
      <c r="GX205" s="181"/>
      <c r="GY205" s="181"/>
      <c r="GZ205" s="181"/>
      <c r="HA205" s="181"/>
      <c r="HB205" s="181"/>
      <c r="HC205" s="181"/>
      <c r="HD205" s="181"/>
      <c r="HE205" s="181"/>
      <c r="HF205" s="181"/>
      <c r="HG205" s="181"/>
      <c r="HH205" s="181"/>
      <c r="HI205" s="181"/>
      <c r="HJ205" s="181"/>
      <c r="HK205" s="181"/>
      <c r="HL205" s="181"/>
      <c r="HM205" s="181"/>
      <c r="HN205" s="181"/>
      <c r="HO205" s="181"/>
      <c r="HP205" s="181"/>
      <c r="HQ205" s="181"/>
      <c r="HR205" s="181"/>
      <c r="HS205" s="181"/>
      <c r="HT205" s="181"/>
      <c r="HU205" s="181"/>
      <c r="HV205" s="181"/>
      <c r="HW205" s="181"/>
      <c r="HX205" s="181"/>
      <c r="HY205" s="181"/>
      <c r="HZ205" s="181"/>
      <c r="IA205" s="181"/>
      <c r="IB205" s="181"/>
      <c r="IC205" s="181"/>
      <c r="ID205" s="181"/>
      <c r="IE205" s="181"/>
      <c r="IF205" s="181"/>
      <c r="IG205" s="181"/>
      <c r="IH205" s="181"/>
    </row>
    <row r="206" spans="1:242" s="182" customFormat="1" ht="30" customHeight="1">
      <c r="A206" s="222"/>
      <c r="B206" s="222"/>
      <c r="C206" s="222"/>
      <c r="D206" s="222"/>
      <c r="E206" s="222"/>
      <c r="F206" s="222"/>
      <c r="G206" s="222"/>
      <c r="H206" s="222"/>
      <c r="I206" s="222"/>
      <c r="J206" s="222"/>
      <c r="K206" s="181"/>
      <c r="L206" s="181"/>
      <c r="M206" s="181"/>
      <c r="N206" s="181"/>
      <c r="O206" s="181"/>
      <c r="P206" s="181"/>
      <c r="Q206" s="181"/>
      <c r="R206" s="181"/>
      <c r="S206" s="181"/>
      <c r="T206" s="181"/>
      <c r="U206" s="181"/>
      <c r="V206" s="181"/>
      <c r="W206" s="181"/>
      <c r="X206" s="181"/>
      <c r="Y206" s="181"/>
      <c r="Z206" s="181"/>
      <c r="AA206" s="181"/>
      <c r="AB206" s="181"/>
      <c r="AC206" s="181"/>
      <c r="AD206" s="181"/>
      <c r="AE206" s="181"/>
      <c r="AF206" s="181"/>
      <c r="AG206" s="181"/>
      <c r="AH206" s="181"/>
      <c r="AI206" s="181"/>
      <c r="AJ206" s="181"/>
      <c r="AK206" s="181"/>
      <c r="AL206" s="181"/>
      <c r="AM206" s="181"/>
      <c r="AN206" s="181"/>
      <c r="AO206" s="181"/>
      <c r="AP206" s="181"/>
      <c r="AQ206" s="181"/>
      <c r="AR206" s="181"/>
      <c r="AS206" s="181"/>
      <c r="AT206" s="181"/>
      <c r="AU206" s="181"/>
      <c r="AV206" s="181"/>
      <c r="AW206" s="181"/>
      <c r="AX206" s="181"/>
      <c r="AY206" s="181"/>
      <c r="AZ206" s="181"/>
      <c r="BA206" s="181"/>
      <c r="BB206" s="181"/>
      <c r="BC206" s="181"/>
      <c r="BD206" s="181"/>
      <c r="BE206" s="181"/>
      <c r="BF206" s="181"/>
      <c r="BG206" s="181"/>
      <c r="BH206" s="181"/>
      <c r="BI206" s="181"/>
      <c r="BJ206" s="181"/>
      <c r="BK206" s="181"/>
      <c r="BL206" s="181"/>
      <c r="BM206" s="181"/>
      <c r="BN206" s="181"/>
      <c r="BO206" s="181"/>
      <c r="BP206" s="181"/>
      <c r="BQ206" s="181"/>
      <c r="BR206" s="181"/>
      <c r="BS206" s="181"/>
      <c r="BT206" s="181"/>
      <c r="BU206" s="181"/>
      <c r="BV206" s="181"/>
      <c r="BW206" s="181"/>
      <c r="BX206" s="181"/>
      <c r="BY206" s="181"/>
      <c r="BZ206" s="181"/>
      <c r="CA206" s="181"/>
      <c r="CB206" s="181"/>
      <c r="CC206" s="181"/>
      <c r="CD206" s="181"/>
      <c r="CE206" s="181"/>
      <c r="CF206" s="181"/>
      <c r="CG206" s="181"/>
      <c r="CH206" s="181"/>
      <c r="CI206" s="181"/>
      <c r="CJ206" s="181"/>
      <c r="CK206" s="181"/>
      <c r="CL206" s="181"/>
      <c r="CM206" s="181"/>
      <c r="CN206" s="181"/>
      <c r="CO206" s="181"/>
      <c r="CP206" s="181"/>
      <c r="CQ206" s="181"/>
      <c r="CR206" s="181"/>
      <c r="CS206" s="181"/>
      <c r="CT206" s="181"/>
      <c r="CU206" s="181"/>
      <c r="CV206" s="181"/>
      <c r="CW206" s="181"/>
      <c r="CX206" s="181"/>
      <c r="CY206" s="181"/>
      <c r="CZ206" s="181"/>
      <c r="DA206" s="181"/>
      <c r="DB206" s="181"/>
      <c r="DC206" s="181"/>
      <c r="DD206" s="181"/>
      <c r="DE206" s="181"/>
      <c r="DF206" s="181"/>
      <c r="DG206" s="181"/>
      <c r="DH206" s="181"/>
      <c r="DI206" s="181"/>
      <c r="DJ206" s="181"/>
      <c r="DK206" s="181"/>
      <c r="DL206" s="181"/>
      <c r="DM206" s="181"/>
      <c r="DN206" s="181"/>
      <c r="DO206" s="181"/>
      <c r="DP206" s="181"/>
      <c r="DQ206" s="181"/>
      <c r="DR206" s="181"/>
      <c r="DS206" s="181"/>
      <c r="DT206" s="181"/>
      <c r="DU206" s="181"/>
      <c r="DV206" s="181"/>
      <c r="DW206" s="181"/>
      <c r="DX206" s="181"/>
      <c r="DY206" s="181"/>
      <c r="DZ206" s="181"/>
      <c r="EA206" s="181"/>
      <c r="EB206" s="181"/>
      <c r="EC206" s="181"/>
      <c r="ED206" s="181"/>
      <c r="EE206" s="181"/>
      <c r="EF206" s="181"/>
      <c r="EG206" s="181"/>
      <c r="EH206" s="181"/>
      <c r="EI206" s="181"/>
      <c r="EJ206" s="181"/>
      <c r="EK206" s="181"/>
      <c r="EL206" s="181"/>
      <c r="EM206" s="181"/>
      <c r="EN206" s="181"/>
      <c r="EO206" s="181"/>
      <c r="EP206" s="181"/>
      <c r="EQ206" s="181"/>
      <c r="ER206" s="181"/>
      <c r="ES206" s="181"/>
      <c r="ET206" s="181"/>
      <c r="EU206" s="181"/>
      <c r="EV206" s="181"/>
      <c r="EW206" s="181"/>
      <c r="EX206" s="181"/>
      <c r="EY206" s="181"/>
      <c r="EZ206" s="181"/>
      <c r="FA206" s="181"/>
      <c r="FB206" s="181"/>
      <c r="FC206" s="181"/>
      <c r="FD206" s="181"/>
      <c r="FE206" s="181"/>
      <c r="FF206" s="181"/>
      <c r="FG206" s="181"/>
      <c r="FH206" s="181"/>
      <c r="FI206" s="181"/>
      <c r="FJ206" s="181"/>
      <c r="FK206" s="181"/>
      <c r="FL206" s="181"/>
      <c r="FM206" s="181"/>
      <c r="FN206" s="181"/>
      <c r="FO206" s="181"/>
      <c r="FP206" s="181"/>
      <c r="FQ206" s="181"/>
      <c r="FR206" s="181"/>
      <c r="FS206" s="181"/>
      <c r="FT206" s="181"/>
      <c r="FU206" s="181"/>
      <c r="FV206" s="181"/>
      <c r="FW206" s="181"/>
      <c r="FX206" s="181"/>
      <c r="FY206" s="181"/>
      <c r="FZ206" s="181"/>
      <c r="GA206" s="181"/>
      <c r="GB206" s="181"/>
      <c r="GC206" s="181"/>
      <c r="GD206" s="181"/>
      <c r="GE206" s="181"/>
      <c r="GF206" s="181"/>
      <c r="GG206" s="181"/>
      <c r="GH206" s="181"/>
      <c r="GI206" s="181"/>
      <c r="GJ206" s="181"/>
      <c r="GK206" s="181"/>
      <c r="GL206" s="181"/>
      <c r="GM206" s="181"/>
      <c r="GN206" s="181"/>
      <c r="GO206" s="181"/>
      <c r="GP206" s="181"/>
      <c r="GQ206" s="181"/>
      <c r="GR206" s="181"/>
      <c r="GS206" s="181"/>
      <c r="GT206" s="181"/>
      <c r="GU206" s="181"/>
      <c r="GV206" s="181"/>
      <c r="GW206" s="181"/>
      <c r="GX206" s="181"/>
      <c r="GY206" s="181"/>
      <c r="GZ206" s="181"/>
      <c r="HA206" s="181"/>
      <c r="HB206" s="181"/>
      <c r="HC206" s="181"/>
      <c r="HD206" s="181"/>
      <c r="HE206" s="181"/>
      <c r="HF206" s="181"/>
      <c r="HG206" s="181"/>
      <c r="HH206" s="181"/>
      <c r="HI206" s="181"/>
      <c r="HJ206" s="181"/>
      <c r="HK206" s="181"/>
      <c r="HL206" s="181"/>
      <c r="HM206" s="181"/>
      <c r="HN206" s="181"/>
      <c r="HO206" s="181"/>
      <c r="HP206" s="181"/>
      <c r="HQ206" s="181"/>
      <c r="HR206" s="181"/>
      <c r="HS206" s="181"/>
      <c r="HT206" s="181"/>
      <c r="HU206" s="181"/>
      <c r="HV206" s="181"/>
      <c r="HW206" s="181"/>
      <c r="HX206" s="181"/>
      <c r="HY206" s="181"/>
      <c r="HZ206" s="181"/>
      <c r="IA206" s="181"/>
      <c r="IB206" s="181"/>
      <c r="IC206" s="181"/>
      <c r="ID206" s="181"/>
      <c r="IE206" s="181"/>
      <c r="IF206" s="181"/>
      <c r="IG206" s="181"/>
      <c r="IH206" s="181"/>
    </row>
    <row r="207" spans="1:242" s="182" customFormat="1" ht="16.5" customHeight="1">
      <c r="A207" s="137" t="s">
        <v>709</v>
      </c>
      <c r="B207" s="137"/>
      <c r="C207" s="137"/>
      <c r="D207" s="137"/>
      <c r="E207" s="222"/>
      <c r="F207" s="222"/>
      <c r="G207" s="222"/>
      <c r="H207" s="222"/>
      <c r="I207" s="222"/>
      <c r="J207" s="222"/>
      <c r="K207" s="181"/>
      <c r="L207" s="181"/>
      <c r="M207" s="181"/>
      <c r="N207" s="181"/>
      <c r="O207" s="181"/>
      <c r="P207" s="181"/>
      <c r="Q207" s="181"/>
      <c r="R207" s="181"/>
      <c r="S207" s="181"/>
      <c r="T207" s="181"/>
      <c r="U207" s="181"/>
      <c r="V207" s="181"/>
      <c r="W207" s="181"/>
      <c r="X207" s="181"/>
      <c r="Y207" s="181"/>
      <c r="Z207" s="181"/>
      <c r="AA207" s="181"/>
      <c r="AB207" s="181"/>
      <c r="AC207" s="181"/>
      <c r="AD207" s="181"/>
      <c r="AE207" s="181"/>
      <c r="AF207" s="181"/>
      <c r="AG207" s="181"/>
      <c r="AH207" s="181"/>
      <c r="AI207" s="181"/>
      <c r="AJ207" s="181"/>
      <c r="AK207" s="181"/>
      <c r="AL207" s="181"/>
      <c r="AM207" s="181"/>
      <c r="AN207" s="181"/>
      <c r="AO207" s="181"/>
      <c r="AP207" s="181"/>
      <c r="AQ207" s="181"/>
      <c r="AR207" s="181"/>
      <c r="AS207" s="181"/>
      <c r="AT207" s="181"/>
      <c r="AU207" s="181"/>
      <c r="AV207" s="181"/>
      <c r="AW207" s="181"/>
      <c r="AX207" s="181"/>
      <c r="AY207" s="181"/>
      <c r="AZ207" s="181"/>
      <c r="BA207" s="181"/>
      <c r="BB207" s="181"/>
      <c r="BC207" s="181"/>
      <c r="BD207" s="181"/>
      <c r="BE207" s="181"/>
      <c r="BF207" s="181"/>
      <c r="BG207" s="181"/>
      <c r="BH207" s="181"/>
      <c r="BI207" s="181"/>
      <c r="BJ207" s="181"/>
      <c r="BK207" s="181"/>
      <c r="BL207" s="181"/>
      <c r="BM207" s="181"/>
      <c r="BN207" s="181"/>
      <c r="BO207" s="181"/>
      <c r="BP207" s="181"/>
      <c r="BQ207" s="181"/>
      <c r="BR207" s="181"/>
      <c r="BS207" s="181"/>
      <c r="BT207" s="181"/>
      <c r="BU207" s="181"/>
      <c r="BV207" s="181"/>
      <c r="BW207" s="181"/>
      <c r="BX207" s="181"/>
      <c r="BY207" s="181"/>
      <c r="BZ207" s="181"/>
      <c r="CA207" s="181"/>
      <c r="CB207" s="181"/>
      <c r="CC207" s="181"/>
      <c r="CD207" s="181"/>
      <c r="CE207" s="181"/>
      <c r="CF207" s="181"/>
      <c r="CG207" s="181"/>
      <c r="CH207" s="181"/>
      <c r="CI207" s="181"/>
      <c r="CJ207" s="181"/>
      <c r="CK207" s="181"/>
      <c r="CL207" s="181"/>
      <c r="CM207" s="181"/>
      <c r="CN207" s="181"/>
      <c r="CO207" s="181"/>
      <c r="CP207" s="181"/>
      <c r="CQ207" s="181"/>
      <c r="CR207" s="181"/>
      <c r="CS207" s="181"/>
      <c r="CT207" s="181"/>
      <c r="CU207" s="181"/>
      <c r="CV207" s="181"/>
      <c r="CW207" s="181"/>
      <c r="CX207" s="181"/>
      <c r="CY207" s="181"/>
      <c r="CZ207" s="181"/>
      <c r="DA207" s="181"/>
      <c r="DB207" s="181"/>
      <c r="DC207" s="181"/>
      <c r="DD207" s="181"/>
      <c r="DE207" s="181"/>
      <c r="DF207" s="181"/>
      <c r="DG207" s="181"/>
      <c r="DH207" s="181"/>
      <c r="DI207" s="181"/>
      <c r="DJ207" s="181"/>
      <c r="DK207" s="181"/>
      <c r="DL207" s="181"/>
      <c r="DM207" s="181"/>
      <c r="DN207" s="181"/>
      <c r="DO207" s="181"/>
      <c r="DP207" s="181"/>
      <c r="DQ207" s="181"/>
      <c r="DR207" s="181"/>
      <c r="DS207" s="181"/>
      <c r="DT207" s="181"/>
      <c r="DU207" s="181"/>
      <c r="DV207" s="181"/>
      <c r="DW207" s="181"/>
      <c r="DX207" s="181"/>
      <c r="DY207" s="181"/>
      <c r="DZ207" s="181"/>
      <c r="EA207" s="181"/>
      <c r="EB207" s="181"/>
      <c r="EC207" s="181"/>
      <c r="ED207" s="181"/>
      <c r="EE207" s="181"/>
      <c r="EF207" s="181"/>
      <c r="EG207" s="181"/>
      <c r="EH207" s="181"/>
      <c r="EI207" s="181"/>
      <c r="EJ207" s="181"/>
      <c r="EK207" s="181"/>
      <c r="EL207" s="181"/>
      <c r="EM207" s="181"/>
      <c r="EN207" s="181"/>
      <c r="EO207" s="181"/>
      <c r="EP207" s="181"/>
      <c r="EQ207" s="181"/>
      <c r="ER207" s="181"/>
      <c r="ES207" s="181"/>
      <c r="ET207" s="181"/>
      <c r="EU207" s="181"/>
      <c r="EV207" s="181"/>
      <c r="EW207" s="181"/>
      <c r="EX207" s="181"/>
      <c r="EY207" s="181"/>
      <c r="EZ207" s="181"/>
      <c r="FA207" s="181"/>
      <c r="FB207" s="181"/>
      <c r="FC207" s="181"/>
      <c r="FD207" s="181"/>
      <c r="FE207" s="181"/>
      <c r="FF207" s="181"/>
      <c r="FG207" s="181"/>
      <c r="FH207" s="181"/>
      <c r="FI207" s="181"/>
      <c r="FJ207" s="181"/>
      <c r="FK207" s="181"/>
      <c r="FL207" s="181"/>
      <c r="FM207" s="181"/>
      <c r="FN207" s="181"/>
      <c r="FO207" s="181"/>
      <c r="FP207" s="181"/>
      <c r="FQ207" s="181"/>
      <c r="FR207" s="181"/>
      <c r="FS207" s="181"/>
      <c r="FT207" s="181"/>
      <c r="FU207" s="181"/>
      <c r="FV207" s="181"/>
      <c r="FW207" s="181"/>
      <c r="FX207" s="181"/>
      <c r="FY207" s="181"/>
      <c r="FZ207" s="181"/>
      <c r="GA207" s="181"/>
      <c r="GB207" s="181"/>
      <c r="GC207" s="181"/>
      <c r="GD207" s="181"/>
      <c r="GE207" s="181"/>
      <c r="GF207" s="181"/>
      <c r="GG207" s="181"/>
      <c r="GH207" s="181"/>
      <c r="GI207" s="181"/>
      <c r="GJ207" s="181"/>
      <c r="GK207" s="181"/>
      <c r="GL207" s="181"/>
      <c r="GM207" s="181"/>
      <c r="GN207" s="181"/>
      <c r="GO207" s="181"/>
      <c r="GP207" s="181"/>
      <c r="GQ207" s="181"/>
      <c r="GR207" s="181"/>
      <c r="GS207" s="181"/>
      <c r="GT207" s="181"/>
      <c r="GU207" s="181"/>
      <c r="GV207" s="181"/>
      <c r="GW207" s="181"/>
      <c r="GX207" s="181"/>
      <c r="GY207" s="181"/>
      <c r="GZ207" s="181"/>
      <c r="HA207" s="181"/>
      <c r="HB207" s="181"/>
      <c r="HC207" s="181"/>
      <c r="HD207" s="181"/>
      <c r="HE207" s="181"/>
      <c r="HF207" s="181"/>
      <c r="HG207" s="181"/>
      <c r="HH207" s="181"/>
      <c r="HI207" s="181"/>
      <c r="HJ207" s="181"/>
      <c r="HK207" s="181"/>
      <c r="HL207" s="181"/>
      <c r="HM207" s="181"/>
      <c r="HN207" s="181"/>
      <c r="HO207" s="181"/>
      <c r="HP207" s="181"/>
      <c r="HQ207" s="181"/>
      <c r="HR207" s="181"/>
      <c r="HS207" s="181"/>
      <c r="HT207" s="181"/>
      <c r="HU207" s="181"/>
      <c r="HV207" s="181"/>
      <c r="HW207" s="181"/>
      <c r="HX207" s="181"/>
      <c r="HY207" s="181"/>
      <c r="HZ207" s="181"/>
      <c r="IA207" s="181"/>
      <c r="IB207" s="181"/>
      <c r="IC207" s="181"/>
      <c r="ID207" s="181"/>
      <c r="IE207" s="181"/>
      <c r="IF207" s="181"/>
      <c r="IG207" s="181"/>
      <c r="IH207" s="181"/>
    </row>
    <row r="208" spans="1:242" s="182" customFormat="1" ht="16.5" customHeight="1">
      <c r="A208" s="222"/>
      <c r="B208" s="222"/>
      <c r="C208" s="222"/>
      <c r="D208" s="222"/>
      <c r="E208" s="222"/>
      <c r="F208" s="222"/>
      <c r="G208" s="222"/>
      <c r="H208" s="222"/>
      <c r="I208" s="222"/>
      <c r="J208" s="138"/>
      <c r="K208" s="181"/>
      <c r="L208" s="181"/>
      <c r="M208" s="181"/>
      <c r="N208" s="181"/>
      <c r="O208" s="181"/>
      <c r="P208" s="181"/>
      <c r="Q208" s="181"/>
      <c r="R208" s="181"/>
      <c r="S208" s="181"/>
      <c r="T208" s="181"/>
      <c r="U208" s="181"/>
      <c r="V208" s="181"/>
      <c r="W208" s="181"/>
      <c r="X208" s="181"/>
      <c r="Y208" s="181"/>
      <c r="Z208" s="181"/>
      <c r="AA208" s="181"/>
      <c r="AB208" s="181"/>
      <c r="AC208" s="181"/>
      <c r="AD208" s="181"/>
      <c r="AE208" s="181"/>
      <c r="AF208" s="181"/>
      <c r="AG208" s="181"/>
      <c r="AH208" s="181"/>
      <c r="AI208" s="181"/>
      <c r="AJ208" s="181"/>
      <c r="AK208" s="181"/>
      <c r="AL208" s="181"/>
      <c r="AM208" s="181"/>
      <c r="AN208" s="181"/>
      <c r="AO208" s="181"/>
      <c r="AP208" s="181"/>
      <c r="AQ208" s="181"/>
      <c r="AR208" s="181"/>
      <c r="AS208" s="181"/>
      <c r="AT208" s="181"/>
      <c r="AU208" s="181"/>
      <c r="AV208" s="181"/>
      <c r="AW208" s="181"/>
      <c r="AX208" s="181"/>
      <c r="AY208" s="181"/>
      <c r="AZ208" s="181"/>
      <c r="BA208" s="181"/>
      <c r="BB208" s="181"/>
      <c r="BC208" s="181"/>
      <c r="BD208" s="181"/>
      <c r="BE208" s="181"/>
      <c r="BF208" s="181"/>
      <c r="BG208" s="181"/>
      <c r="BH208" s="181"/>
      <c r="BI208" s="181"/>
      <c r="BJ208" s="181"/>
      <c r="BK208" s="181"/>
      <c r="BL208" s="181"/>
      <c r="BM208" s="181"/>
      <c r="BN208" s="181"/>
      <c r="BO208" s="181"/>
      <c r="BP208" s="181"/>
      <c r="BQ208" s="181"/>
      <c r="BR208" s="181"/>
      <c r="BS208" s="181"/>
      <c r="BT208" s="181"/>
      <c r="BU208" s="181"/>
      <c r="BV208" s="181"/>
      <c r="BW208" s="181"/>
      <c r="BX208" s="181"/>
      <c r="BY208" s="181"/>
      <c r="BZ208" s="181"/>
      <c r="CA208" s="181"/>
      <c r="CB208" s="181"/>
      <c r="CC208" s="181"/>
      <c r="CD208" s="181"/>
      <c r="CE208" s="181"/>
      <c r="CF208" s="181"/>
      <c r="CG208" s="181"/>
      <c r="CH208" s="181"/>
      <c r="CI208" s="181"/>
      <c r="CJ208" s="181"/>
      <c r="CK208" s="181"/>
      <c r="CL208" s="181"/>
      <c r="CM208" s="181"/>
      <c r="CN208" s="181"/>
      <c r="CO208" s="181"/>
      <c r="CP208" s="181"/>
      <c r="CQ208" s="181"/>
      <c r="CR208" s="181"/>
      <c r="CS208" s="181"/>
      <c r="CT208" s="181"/>
      <c r="CU208" s="181"/>
      <c r="CV208" s="181"/>
      <c r="CW208" s="181"/>
      <c r="CX208" s="181"/>
      <c r="CY208" s="181"/>
      <c r="CZ208" s="181"/>
      <c r="DA208" s="181"/>
      <c r="DB208" s="181"/>
      <c r="DC208" s="181"/>
      <c r="DD208" s="181"/>
      <c r="DE208" s="181"/>
      <c r="DF208" s="181"/>
      <c r="DG208" s="181"/>
      <c r="DH208" s="181"/>
      <c r="DI208" s="181"/>
      <c r="DJ208" s="181"/>
      <c r="DK208" s="181"/>
      <c r="DL208" s="181"/>
      <c r="DM208" s="181"/>
      <c r="DN208" s="181"/>
      <c r="DO208" s="181"/>
      <c r="DP208" s="181"/>
      <c r="DQ208" s="181"/>
      <c r="DR208" s="181"/>
      <c r="DS208" s="181"/>
      <c r="DT208" s="181"/>
      <c r="DU208" s="181"/>
      <c r="DV208" s="181"/>
      <c r="DW208" s="181"/>
      <c r="DX208" s="181"/>
      <c r="DY208" s="181"/>
      <c r="DZ208" s="181"/>
      <c r="EA208" s="181"/>
      <c r="EB208" s="181"/>
      <c r="EC208" s="181"/>
      <c r="ED208" s="181"/>
      <c r="EE208" s="181"/>
      <c r="EF208" s="181"/>
      <c r="EG208" s="181"/>
      <c r="EH208" s="181"/>
      <c r="EI208" s="181"/>
      <c r="EJ208" s="181"/>
      <c r="EK208" s="181"/>
      <c r="EL208" s="181"/>
      <c r="EM208" s="181"/>
      <c r="EN208" s="181"/>
      <c r="EO208" s="181"/>
      <c r="EP208" s="181"/>
      <c r="EQ208" s="181"/>
      <c r="ER208" s="181"/>
      <c r="ES208" s="181"/>
      <c r="ET208" s="181"/>
      <c r="EU208" s="181"/>
      <c r="EV208" s="181"/>
      <c r="EW208" s="181"/>
      <c r="EX208" s="181"/>
      <c r="EY208" s="181"/>
      <c r="EZ208" s="181"/>
      <c r="FA208" s="181"/>
      <c r="FB208" s="181"/>
      <c r="FC208" s="181"/>
      <c r="FD208" s="181"/>
      <c r="FE208" s="181"/>
      <c r="FF208" s="181"/>
      <c r="FG208" s="181"/>
      <c r="FH208" s="181"/>
      <c r="FI208" s="181"/>
      <c r="FJ208" s="181"/>
      <c r="FK208" s="181"/>
      <c r="FL208" s="181"/>
      <c r="FM208" s="181"/>
      <c r="FN208" s="181"/>
      <c r="FO208" s="181"/>
      <c r="FP208" s="181"/>
      <c r="FQ208" s="181"/>
      <c r="FR208" s="181"/>
      <c r="FS208" s="181"/>
      <c r="FT208" s="181"/>
      <c r="FU208" s="181"/>
      <c r="FV208" s="181"/>
      <c r="FW208" s="181"/>
      <c r="FX208" s="181"/>
      <c r="FY208" s="181"/>
      <c r="FZ208" s="181"/>
      <c r="GA208" s="181"/>
      <c r="GB208" s="181"/>
      <c r="GC208" s="181"/>
      <c r="GD208" s="181"/>
      <c r="GE208" s="181"/>
      <c r="GF208" s="181"/>
      <c r="GG208" s="181"/>
      <c r="GH208" s="181"/>
      <c r="GI208" s="181"/>
      <c r="GJ208" s="181"/>
      <c r="GK208" s="181"/>
      <c r="GL208" s="181"/>
      <c r="GM208" s="181"/>
      <c r="GN208" s="181"/>
      <c r="GO208" s="181"/>
      <c r="GP208" s="181"/>
      <c r="GQ208" s="181"/>
      <c r="GR208" s="181"/>
      <c r="GS208" s="181"/>
      <c r="GT208" s="181"/>
      <c r="GU208" s="181"/>
      <c r="GV208" s="181"/>
      <c r="GW208" s="181"/>
      <c r="GX208" s="181"/>
      <c r="GY208" s="181"/>
      <c r="GZ208" s="181"/>
      <c r="HA208" s="181"/>
      <c r="HB208" s="181"/>
      <c r="HC208" s="181"/>
      <c r="HD208" s="181"/>
      <c r="HE208" s="181"/>
      <c r="HF208" s="181"/>
      <c r="HG208" s="181"/>
      <c r="HH208" s="181"/>
      <c r="HI208" s="181"/>
      <c r="HJ208" s="181"/>
      <c r="HK208" s="181"/>
      <c r="HL208" s="181"/>
      <c r="HM208" s="181"/>
      <c r="HN208" s="181"/>
      <c r="HO208" s="181"/>
      <c r="HP208" s="181"/>
      <c r="HQ208" s="181"/>
      <c r="HR208" s="181"/>
      <c r="HS208" s="181"/>
      <c r="HT208" s="181"/>
      <c r="HU208" s="181"/>
      <c r="HV208" s="181"/>
      <c r="HW208" s="181"/>
      <c r="HX208" s="181"/>
      <c r="HY208" s="181"/>
      <c r="HZ208" s="181"/>
      <c r="IA208" s="181"/>
      <c r="IB208" s="181"/>
      <c r="IC208" s="181"/>
      <c r="ID208" s="181"/>
      <c r="IE208" s="181"/>
      <c r="IF208" s="181"/>
      <c r="IG208" s="181"/>
      <c r="IH208" s="181"/>
    </row>
    <row r="209" spans="1:242" s="182" customFormat="1" ht="16.5" customHeight="1">
      <c r="A209" s="137" t="s">
        <v>83</v>
      </c>
      <c r="B209" s="137"/>
      <c r="C209" s="137"/>
      <c r="D209" s="137"/>
      <c r="E209" s="222"/>
      <c r="F209" s="222"/>
      <c r="G209" s="222"/>
      <c r="H209" s="222"/>
      <c r="I209" s="222"/>
      <c r="J209" s="222"/>
      <c r="K209" s="181"/>
      <c r="L209" s="181"/>
      <c r="M209" s="181"/>
      <c r="N209" s="181"/>
      <c r="O209" s="181"/>
      <c r="P209" s="181"/>
      <c r="Q209" s="181"/>
      <c r="R209" s="181"/>
      <c r="S209" s="181"/>
      <c r="T209" s="181"/>
      <c r="U209" s="181"/>
      <c r="V209" s="181"/>
      <c r="W209" s="181"/>
      <c r="X209" s="181"/>
      <c r="Y209" s="181"/>
      <c r="Z209" s="181"/>
      <c r="AA209" s="181"/>
      <c r="AB209" s="181"/>
      <c r="AC209" s="181"/>
      <c r="AD209" s="181"/>
      <c r="AE209" s="181"/>
      <c r="AF209" s="181"/>
      <c r="AG209" s="181"/>
      <c r="AH209" s="181"/>
      <c r="AI209" s="181"/>
      <c r="AJ209" s="181"/>
      <c r="AK209" s="181"/>
      <c r="AL209" s="181"/>
      <c r="AM209" s="181"/>
      <c r="AN209" s="181"/>
      <c r="AO209" s="181"/>
      <c r="AP209" s="181"/>
      <c r="AQ209" s="181"/>
      <c r="AR209" s="181"/>
      <c r="AS209" s="181"/>
      <c r="AT209" s="181"/>
      <c r="AU209" s="181"/>
      <c r="AV209" s="181"/>
      <c r="AW209" s="181"/>
      <c r="AX209" s="181"/>
      <c r="AY209" s="181"/>
      <c r="AZ209" s="181"/>
      <c r="BA209" s="181"/>
      <c r="BB209" s="181"/>
      <c r="BC209" s="181"/>
      <c r="BD209" s="181"/>
      <c r="BE209" s="181"/>
      <c r="BF209" s="181"/>
      <c r="BG209" s="181"/>
      <c r="BH209" s="181"/>
      <c r="BI209" s="181"/>
      <c r="BJ209" s="181"/>
      <c r="BK209" s="181"/>
      <c r="BL209" s="181"/>
      <c r="BM209" s="181"/>
      <c r="BN209" s="181"/>
      <c r="BO209" s="181"/>
      <c r="BP209" s="181"/>
      <c r="BQ209" s="181"/>
      <c r="BR209" s="181"/>
      <c r="BS209" s="181"/>
      <c r="BT209" s="181"/>
      <c r="BU209" s="181"/>
      <c r="BV209" s="181"/>
      <c r="BW209" s="181"/>
      <c r="BX209" s="181"/>
      <c r="BY209" s="181"/>
      <c r="BZ209" s="181"/>
      <c r="CA209" s="181"/>
      <c r="CB209" s="181"/>
      <c r="CC209" s="181"/>
      <c r="CD209" s="181"/>
      <c r="CE209" s="181"/>
      <c r="CF209" s="181"/>
      <c r="CG209" s="181"/>
      <c r="CH209" s="181"/>
      <c r="CI209" s="181"/>
      <c r="CJ209" s="181"/>
      <c r="CK209" s="181"/>
      <c r="CL209" s="181"/>
      <c r="CM209" s="181"/>
      <c r="CN209" s="181"/>
      <c r="CO209" s="181"/>
      <c r="CP209" s="181"/>
      <c r="CQ209" s="181"/>
      <c r="CR209" s="181"/>
      <c r="CS209" s="181"/>
      <c r="CT209" s="181"/>
      <c r="CU209" s="181"/>
      <c r="CV209" s="181"/>
      <c r="CW209" s="181"/>
      <c r="CX209" s="181"/>
      <c r="CY209" s="181"/>
      <c r="CZ209" s="181"/>
      <c r="DA209" s="181"/>
      <c r="DB209" s="181"/>
      <c r="DC209" s="181"/>
      <c r="DD209" s="181"/>
      <c r="DE209" s="181"/>
      <c r="DF209" s="181"/>
      <c r="DG209" s="181"/>
      <c r="DH209" s="181"/>
      <c r="DI209" s="181"/>
      <c r="DJ209" s="181"/>
      <c r="DK209" s="181"/>
      <c r="DL209" s="181"/>
      <c r="DM209" s="181"/>
      <c r="DN209" s="181"/>
      <c r="DO209" s="181"/>
      <c r="DP209" s="181"/>
      <c r="DQ209" s="181"/>
      <c r="DR209" s="181"/>
      <c r="DS209" s="181"/>
      <c r="DT209" s="181"/>
      <c r="DU209" s="181"/>
      <c r="DV209" s="181"/>
      <c r="DW209" s="181"/>
      <c r="DX209" s="181"/>
      <c r="DY209" s="181"/>
      <c r="DZ209" s="181"/>
      <c r="EA209" s="181"/>
      <c r="EB209" s="181"/>
      <c r="EC209" s="181"/>
      <c r="ED209" s="181"/>
      <c r="EE209" s="181"/>
      <c r="EF209" s="181"/>
      <c r="EG209" s="181"/>
      <c r="EH209" s="181"/>
      <c r="EI209" s="181"/>
      <c r="EJ209" s="181"/>
      <c r="EK209" s="181"/>
      <c r="EL209" s="181"/>
      <c r="EM209" s="181"/>
      <c r="EN209" s="181"/>
      <c r="EO209" s="181"/>
      <c r="EP209" s="181"/>
      <c r="EQ209" s="181"/>
      <c r="ER209" s="181"/>
      <c r="ES209" s="181"/>
      <c r="ET209" s="181"/>
      <c r="EU209" s="181"/>
      <c r="EV209" s="181"/>
      <c r="EW209" s="181"/>
      <c r="EX209" s="181"/>
      <c r="EY209" s="181"/>
      <c r="EZ209" s="181"/>
      <c r="FA209" s="181"/>
      <c r="FB209" s="181"/>
      <c r="FC209" s="181"/>
      <c r="FD209" s="181"/>
      <c r="FE209" s="181"/>
      <c r="FF209" s="181"/>
      <c r="FG209" s="181"/>
      <c r="FH209" s="181"/>
      <c r="FI209" s="181"/>
      <c r="FJ209" s="181"/>
      <c r="FK209" s="181"/>
      <c r="FL209" s="181"/>
      <c r="FM209" s="181"/>
      <c r="FN209" s="181"/>
      <c r="FO209" s="181"/>
      <c r="FP209" s="181"/>
      <c r="FQ209" s="181"/>
      <c r="FR209" s="181"/>
      <c r="FS209" s="181"/>
      <c r="FT209" s="181"/>
      <c r="FU209" s="181"/>
      <c r="FV209" s="181"/>
      <c r="FW209" s="181"/>
      <c r="FX209" s="181"/>
      <c r="FY209" s="181"/>
      <c r="FZ209" s="181"/>
      <c r="GA209" s="181"/>
      <c r="GB209" s="181"/>
      <c r="GC209" s="181"/>
      <c r="GD209" s="181"/>
      <c r="GE209" s="181"/>
      <c r="GF209" s="181"/>
      <c r="GG209" s="181"/>
      <c r="GH209" s="181"/>
      <c r="GI209" s="181"/>
      <c r="GJ209" s="181"/>
      <c r="GK209" s="181"/>
      <c r="GL209" s="181"/>
      <c r="GM209" s="181"/>
      <c r="GN209" s="181"/>
      <c r="GO209" s="181"/>
      <c r="GP209" s="181"/>
      <c r="GQ209" s="181"/>
      <c r="GR209" s="181"/>
      <c r="GS209" s="181"/>
      <c r="GT209" s="181"/>
      <c r="GU209" s="181"/>
      <c r="GV209" s="181"/>
      <c r="GW209" s="181"/>
      <c r="GX209" s="181"/>
      <c r="GY209" s="181"/>
      <c r="GZ209" s="181"/>
      <c r="HA209" s="181"/>
      <c r="HB209" s="181"/>
      <c r="HC209" s="181"/>
      <c r="HD209" s="181"/>
      <c r="HE209" s="181"/>
      <c r="HF209" s="181"/>
      <c r="HG209" s="181"/>
      <c r="HH209" s="181"/>
      <c r="HI209" s="181"/>
      <c r="HJ209" s="181"/>
      <c r="HK209" s="181"/>
      <c r="HL209" s="181"/>
      <c r="HM209" s="181"/>
      <c r="HN209" s="181"/>
      <c r="HO209" s="181"/>
      <c r="HP209" s="181"/>
      <c r="HQ209" s="181"/>
      <c r="HR209" s="181"/>
      <c r="HS209" s="181"/>
      <c r="HT209" s="181"/>
      <c r="HU209" s="181"/>
      <c r="HV209" s="181"/>
      <c r="HW209" s="181"/>
      <c r="HX209" s="181"/>
      <c r="HY209" s="181"/>
      <c r="HZ209" s="181"/>
      <c r="IA209" s="181"/>
      <c r="IB209" s="181"/>
      <c r="IC209" s="181"/>
      <c r="ID209" s="181"/>
      <c r="IE209" s="181"/>
      <c r="IF209" s="181"/>
      <c r="IG209" s="181"/>
      <c r="IH209" s="181"/>
    </row>
    <row r="210" spans="1:242" s="183" customFormat="1" ht="16.5" customHeight="1">
      <c r="A210" s="213"/>
      <c r="B210" s="213"/>
      <c r="C210" s="213"/>
      <c r="D210" s="213"/>
      <c r="E210" s="213"/>
      <c r="F210" s="213"/>
      <c r="G210" s="213"/>
      <c r="H210" s="213"/>
      <c r="I210" s="213"/>
      <c r="J210" s="139" t="s">
        <v>724</v>
      </c>
      <c r="K210" s="181"/>
      <c r="L210" s="181"/>
      <c r="M210" s="181"/>
      <c r="N210" s="181"/>
      <c r="O210" s="181"/>
      <c r="P210" s="181"/>
      <c r="Q210" s="181"/>
      <c r="R210" s="181"/>
      <c r="S210" s="181"/>
      <c r="T210" s="181"/>
      <c r="U210" s="181"/>
      <c r="V210" s="181"/>
      <c r="W210" s="181"/>
      <c r="X210" s="181"/>
      <c r="Y210" s="181"/>
      <c r="Z210" s="181"/>
      <c r="AA210" s="181"/>
      <c r="AB210" s="181"/>
      <c r="AC210" s="181"/>
      <c r="AD210" s="181"/>
      <c r="AE210" s="181"/>
      <c r="AF210" s="181"/>
      <c r="AG210" s="181"/>
      <c r="AH210" s="181"/>
      <c r="AI210" s="181"/>
      <c r="AJ210" s="181"/>
      <c r="AK210" s="181"/>
      <c r="AL210" s="181"/>
      <c r="AM210" s="181"/>
      <c r="AN210" s="181"/>
      <c r="AO210" s="181"/>
      <c r="AP210" s="181"/>
      <c r="AQ210" s="181"/>
      <c r="AR210" s="181"/>
      <c r="AS210" s="181"/>
      <c r="AT210" s="181"/>
      <c r="AU210" s="181"/>
      <c r="AV210" s="181"/>
      <c r="AW210" s="181"/>
      <c r="AX210" s="181"/>
      <c r="AY210" s="181"/>
      <c r="AZ210" s="181"/>
      <c r="BA210" s="181"/>
      <c r="BB210" s="181"/>
      <c r="BC210" s="181"/>
      <c r="BD210" s="181"/>
      <c r="BE210" s="181"/>
      <c r="BF210" s="181"/>
      <c r="BG210" s="181"/>
      <c r="BH210" s="181"/>
      <c r="BI210" s="181"/>
      <c r="BJ210" s="181"/>
      <c r="BK210" s="181"/>
      <c r="BL210" s="181"/>
      <c r="BM210" s="181"/>
      <c r="BN210" s="181"/>
      <c r="BO210" s="181"/>
      <c r="BP210" s="181"/>
      <c r="BQ210" s="181"/>
      <c r="BR210" s="181"/>
      <c r="BS210" s="181"/>
      <c r="BT210" s="181"/>
      <c r="BU210" s="181"/>
      <c r="BV210" s="181"/>
      <c r="BW210" s="181"/>
      <c r="BX210" s="181"/>
      <c r="BY210" s="181"/>
      <c r="BZ210" s="181"/>
      <c r="CA210" s="181"/>
      <c r="CB210" s="181"/>
      <c r="CC210" s="181"/>
      <c r="CD210" s="181"/>
      <c r="CE210" s="181"/>
      <c r="CF210" s="181"/>
      <c r="CG210" s="181"/>
      <c r="CH210" s="181"/>
      <c r="CI210" s="181"/>
      <c r="CJ210" s="181"/>
      <c r="CK210" s="181"/>
      <c r="CL210" s="181"/>
      <c r="CM210" s="181"/>
      <c r="CN210" s="181"/>
      <c r="CO210" s="181"/>
      <c r="CP210" s="181"/>
      <c r="CQ210" s="181"/>
      <c r="CR210" s="181"/>
      <c r="CS210" s="181"/>
      <c r="CT210" s="181"/>
      <c r="CU210" s="181"/>
      <c r="CV210" s="181"/>
      <c r="CW210" s="181"/>
      <c r="CX210" s="181"/>
      <c r="CY210" s="181"/>
      <c r="CZ210" s="181"/>
      <c r="DA210" s="181"/>
      <c r="DB210" s="181"/>
      <c r="DC210" s="181"/>
      <c r="DD210" s="181"/>
      <c r="DE210" s="181"/>
      <c r="DF210" s="181"/>
      <c r="DG210" s="181"/>
      <c r="DH210" s="181"/>
      <c r="DI210" s="181"/>
      <c r="DJ210" s="181"/>
      <c r="DK210" s="181"/>
      <c r="DL210" s="181"/>
      <c r="DM210" s="181"/>
      <c r="DN210" s="181"/>
      <c r="DO210" s="181"/>
      <c r="DP210" s="181"/>
      <c r="DQ210" s="181"/>
      <c r="DR210" s="181"/>
      <c r="DS210" s="181"/>
      <c r="DT210" s="181"/>
      <c r="DU210" s="181"/>
      <c r="DV210" s="181"/>
      <c r="DW210" s="181"/>
      <c r="DX210" s="181"/>
      <c r="DY210" s="181"/>
      <c r="DZ210" s="181"/>
      <c r="EA210" s="181"/>
      <c r="EB210" s="181"/>
      <c r="EC210" s="181"/>
      <c r="ED210" s="181"/>
      <c r="EE210" s="181"/>
      <c r="EF210" s="181"/>
      <c r="EG210" s="181"/>
      <c r="EH210" s="181"/>
      <c r="EI210" s="181"/>
      <c r="EJ210" s="181"/>
      <c r="EK210" s="181"/>
      <c r="EL210" s="181"/>
      <c r="EM210" s="181"/>
      <c r="EN210" s="181"/>
      <c r="EO210" s="181"/>
      <c r="EP210" s="181"/>
      <c r="EQ210" s="181"/>
      <c r="ER210" s="181"/>
      <c r="ES210" s="181"/>
      <c r="ET210" s="181"/>
      <c r="EU210" s="181"/>
      <c r="EV210" s="181"/>
      <c r="EW210" s="181"/>
      <c r="EX210" s="181"/>
      <c r="EY210" s="181"/>
      <c r="EZ210" s="181"/>
      <c r="FA210" s="181"/>
      <c r="FB210" s="181"/>
      <c r="FC210" s="181"/>
      <c r="FD210" s="181"/>
      <c r="FE210" s="181"/>
      <c r="FF210" s="181"/>
      <c r="FG210" s="181"/>
      <c r="FH210" s="181"/>
      <c r="FI210" s="181"/>
      <c r="FJ210" s="181"/>
      <c r="FK210" s="181"/>
      <c r="FL210" s="181"/>
      <c r="FM210" s="181"/>
      <c r="FN210" s="181"/>
      <c r="FO210" s="181"/>
      <c r="FP210" s="181"/>
      <c r="FQ210" s="181"/>
      <c r="FR210" s="181"/>
      <c r="FS210" s="181"/>
      <c r="FT210" s="181"/>
      <c r="FU210" s="181"/>
      <c r="FV210" s="181"/>
      <c r="FW210" s="181"/>
      <c r="FX210" s="181"/>
      <c r="FY210" s="181"/>
      <c r="FZ210" s="181"/>
      <c r="GA210" s="181"/>
      <c r="GB210" s="181"/>
      <c r="GC210" s="181"/>
      <c r="GD210" s="181"/>
      <c r="GE210" s="181"/>
      <c r="GF210" s="181"/>
      <c r="GG210" s="181"/>
      <c r="GH210" s="181"/>
      <c r="GI210" s="181"/>
      <c r="GJ210" s="181"/>
      <c r="GK210" s="181"/>
      <c r="GL210" s="181"/>
      <c r="GM210" s="181"/>
      <c r="GN210" s="181"/>
      <c r="GO210" s="181"/>
      <c r="GP210" s="181"/>
      <c r="GQ210" s="181"/>
      <c r="GR210" s="181"/>
      <c r="GS210" s="181"/>
      <c r="GT210" s="181"/>
      <c r="GU210" s="181"/>
      <c r="GV210" s="181"/>
      <c r="GW210" s="181"/>
      <c r="GX210" s="181"/>
      <c r="GY210" s="181"/>
      <c r="GZ210" s="181"/>
      <c r="HA210" s="181"/>
      <c r="HB210" s="181"/>
      <c r="HC210" s="181"/>
      <c r="HD210" s="181"/>
      <c r="HE210" s="181"/>
      <c r="HF210" s="181"/>
      <c r="HG210" s="181"/>
      <c r="HH210" s="181"/>
      <c r="HI210" s="181"/>
      <c r="HJ210" s="181"/>
      <c r="HK210" s="181"/>
      <c r="HL210" s="181"/>
      <c r="HM210" s="181"/>
      <c r="HN210" s="181"/>
      <c r="HO210" s="181"/>
      <c r="HP210" s="181"/>
      <c r="HQ210" s="181"/>
      <c r="HR210" s="181"/>
      <c r="HS210" s="181"/>
      <c r="HT210" s="181"/>
      <c r="HU210" s="181"/>
      <c r="HV210" s="181"/>
      <c r="HW210" s="181"/>
      <c r="HX210" s="181"/>
      <c r="HY210" s="181"/>
      <c r="HZ210" s="181"/>
      <c r="IA210" s="181"/>
      <c r="IB210" s="181"/>
      <c r="IC210" s="181"/>
      <c r="ID210" s="181"/>
      <c r="IE210" s="181"/>
      <c r="IF210" s="181"/>
      <c r="IG210" s="181"/>
      <c r="IH210" s="181"/>
    </row>
    <row r="211" spans="1:242" s="184" customFormat="1" ht="30" customHeight="1" thickBot="1">
      <c r="A211" s="1245" t="s">
        <v>782</v>
      </c>
      <c r="B211" s="1246"/>
      <c r="C211" s="1246"/>
      <c r="D211" s="1246"/>
      <c r="E211" s="437" t="s">
        <v>84</v>
      </c>
      <c r="F211" s="437" t="s">
        <v>783</v>
      </c>
      <c r="G211" s="438" t="s">
        <v>1330</v>
      </c>
      <c r="H211" s="437" t="s">
        <v>515</v>
      </c>
      <c r="I211" s="591" t="s">
        <v>1331</v>
      </c>
      <c r="J211" s="439" t="s">
        <v>503</v>
      </c>
      <c r="K211" s="181"/>
      <c r="L211" s="181"/>
      <c r="M211" s="181"/>
      <c r="N211" s="181"/>
      <c r="O211" s="181"/>
      <c r="P211" s="181"/>
      <c r="Q211" s="181"/>
      <c r="R211" s="181"/>
      <c r="S211" s="181"/>
      <c r="T211" s="181"/>
      <c r="U211" s="181"/>
      <c r="V211" s="181"/>
      <c r="W211" s="181"/>
      <c r="X211" s="181"/>
      <c r="Y211" s="181"/>
      <c r="Z211" s="181"/>
      <c r="AA211" s="181"/>
      <c r="AB211" s="181"/>
      <c r="AC211" s="181"/>
      <c r="AD211" s="181"/>
      <c r="AE211" s="181"/>
      <c r="AF211" s="181"/>
      <c r="AG211" s="181"/>
      <c r="AH211" s="181"/>
      <c r="AI211" s="181"/>
      <c r="AJ211" s="181"/>
      <c r="AK211" s="181"/>
      <c r="AL211" s="181"/>
      <c r="AM211" s="181"/>
      <c r="AN211" s="181"/>
      <c r="AO211" s="181"/>
      <c r="AP211" s="181"/>
      <c r="AQ211" s="181"/>
      <c r="AR211" s="181"/>
      <c r="AS211" s="181"/>
      <c r="AT211" s="181"/>
      <c r="AU211" s="181"/>
      <c r="AV211" s="181"/>
      <c r="AW211" s="181"/>
      <c r="AX211" s="181"/>
      <c r="AY211" s="181"/>
      <c r="AZ211" s="181"/>
      <c r="BA211" s="181"/>
      <c r="BB211" s="181"/>
      <c r="BC211" s="181"/>
      <c r="BD211" s="181"/>
      <c r="BE211" s="181"/>
      <c r="BF211" s="181"/>
      <c r="BG211" s="181"/>
      <c r="BH211" s="181"/>
      <c r="BI211" s="181"/>
      <c r="BJ211" s="181"/>
      <c r="BK211" s="181"/>
      <c r="BL211" s="181"/>
      <c r="BM211" s="181"/>
      <c r="BN211" s="181"/>
      <c r="BO211" s="181"/>
      <c r="BP211" s="181"/>
      <c r="BQ211" s="181"/>
      <c r="BR211" s="181"/>
      <c r="BS211" s="181"/>
      <c r="BT211" s="181"/>
      <c r="BU211" s="181"/>
      <c r="BV211" s="181"/>
      <c r="BW211" s="181"/>
      <c r="BX211" s="181"/>
      <c r="BY211" s="181"/>
      <c r="BZ211" s="181"/>
      <c r="CA211" s="181"/>
      <c r="CB211" s="181"/>
      <c r="CC211" s="181"/>
      <c r="CD211" s="181"/>
      <c r="CE211" s="181"/>
      <c r="CF211" s="181"/>
      <c r="CG211" s="181"/>
      <c r="CH211" s="181"/>
      <c r="CI211" s="181"/>
      <c r="CJ211" s="181"/>
      <c r="CK211" s="181"/>
      <c r="CL211" s="181"/>
      <c r="CM211" s="181"/>
      <c r="CN211" s="181"/>
      <c r="CO211" s="181"/>
      <c r="CP211" s="181"/>
      <c r="CQ211" s="181"/>
      <c r="CR211" s="181"/>
      <c r="CS211" s="181"/>
      <c r="CT211" s="181"/>
      <c r="CU211" s="181"/>
      <c r="CV211" s="181"/>
      <c r="CW211" s="181"/>
      <c r="CX211" s="181"/>
      <c r="CY211" s="181"/>
      <c r="CZ211" s="181"/>
      <c r="DA211" s="181"/>
      <c r="DB211" s="181"/>
      <c r="DC211" s="181"/>
      <c r="DD211" s="181"/>
      <c r="DE211" s="181"/>
      <c r="DF211" s="181"/>
      <c r="DG211" s="181"/>
      <c r="DH211" s="181"/>
      <c r="DI211" s="181"/>
      <c r="DJ211" s="181"/>
      <c r="DK211" s="181"/>
      <c r="DL211" s="181"/>
      <c r="DM211" s="181"/>
      <c r="DN211" s="181"/>
      <c r="DO211" s="181"/>
      <c r="DP211" s="181"/>
      <c r="DQ211" s="181"/>
      <c r="DR211" s="181"/>
      <c r="DS211" s="181"/>
      <c r="DT211" s="181"/>
      <c r="DU211" s="181"/>
      <c r="DV211" s="181"/>
      <c r="DW211" s="181"/>
      <c r="DX211" s="181"/>
      <c r="DY211" s="181"/>
      <c r="DZ211" s="181"/>
      <c r="EA211" s="181"/>
      <c r="EB211" s="181"/>
      <c r="EC211" s="181"/>
      <c r="ED211" s="181"/>
      <c r="EE211" s="181"/>
      <c r="EF211" s="181"/>
      <c r="EG211" s="181"/>
      <c r="EH211" s="181"/>
      <c r="EI211" s="181"/>
      <c r="EJ211" s="181"/>
      <c r="EK211" s="181"/>
      <c r="EL211" s="181"/>
      <c r="EM211" s="181"/>
      <c r="EN211" s="181"/>
      <c r="EO211" s="181"/>
      <c r="EP211" s="181"/>
      <c r="EQ211" s="181"/>
      <c r="ER211" s="181"/>
      <c r="ES211" s="181"/>
      <c r="ET211" s="181"/>
      <c r="EU211" s="181"/>
      <c r="EV211" s="181"/>
      <c r="EW211" s="181"/>
      <c r="EX211" s="181"/>
      <c r="EY211" s="181"/>
      <c r="EZ211" s="181"/>
      <c r="FA211" s="181"/>
      <c r="FB211" s="181"/>
      <c r="FC211" s="181"/>
      <c r="FD211" s="181"/>
      <c r="FE211" s="181"/>
      <c r="FF211" s="181"/>
      <c r="FG211" s="181"/>
      <c r="FH211" s="181"/>
      <c r="FI211" s="181"/>
      <c r="FJ211" s="181"/>
      <c r="FK211" s="181"/>
      <c r="FL211" s="181"/>
      <c r="FM211" s="181"/>
      <c r="FN211" s="181"/>
      <c r="FO211" s="181"/>
      <c r="FP211" s="181"/>
      <c r="FQ211" s="181"/>
      <c r="FR211" s="181"/>
      <c r="FS211" s="181"/>
      <c r="FT211" s="181"/>
      <c r="FU211" s="181"/>
      <c r="FV211" s="181"/>
      <c r="FW211" s="181"/>
      <c r="FX211" s="181"/>
      <c r="FY211" s="181"/>
      <c r="FZ211" s="181"/>
      <c r="GA211" s="181"/>
      <c r="GB211" s="181"/>
      <c r="GC211" s="181"/>
      <c r="GD211" s="181"/>
      <c r="GE211" s="181"/>
      <c r="GF211" s="181"/>
      <c r="GG211" s="181"/>
      <c r="GH211" s="181"/>
      <c r="GI211" s="181"/>
      <c r="GJ211" s="181"/>
      <c r="GK211" s="181"/>
      <c r="GL211" s="181"/>
      <c r="GM211" s="181"/>
      <c r="GN211" s="181"/>
      <c r="GO211" s="181"/>
      <c r="GP211" s="181"/>
      <c r="GQ211" s="181"/>
      <c r="GR211" s="181"/>
      <c r="GS211" s="181"/>
      <c r="GT211" s="181"/>
      <c r="GU211" s="181"/>
      <c r="GV211" s="181"/>
      <c r="GW211" s="181"/>
      <c r="GX211" s="181"/>
      <c r="GY211" s="181"/>
      <c r="GZ211" s="181"/>
      <c r="HA211" s="181"/>
      <c r="HB211" s="181"/>
      <c r="HC211" s="181"/>
      <c r="HD211" s="181"/>
      <c r="HE211" s="181"/>
      <c r="HF211" s="181"/>
      <c r="HG211" s="181"/>
      <c r="HH211" s="181"/>
      <c r="HI211" s="181"/>
      <c r="HJ211" s="181"/>
      <c r="HK211" s="181"/>
      <c r="HL211" s="181"/>
      <c r="HM211" s="181"/>
      <c r="HN211" s="181"/>
      <c r="HO211" s="181"/>
      <c r="HP211" s="181"/>
      <c r="HQ211" s="181"/>
      <c r="HR211" s="181"/>
      <c r="HS211" s="181"/>
      <c r="HT211" s="181"/>
      <c r="HU211" s="181"/>
      <c r="HV211" s="181"/>
      <c r="HW211" s="181"/>
      <c r="HX211" s="181"/>
      <c r="HY211" s="181"/>
      <c r="HZ211" s="181"/>
      <c r="IA211" s="181"/>
      <c r="IB211" s="181"/>
      <c r="IC211" s="181"/>
      <c r="ID211" s="181"/>
      <c r="IE211" s="181"/>
      <c r="IF211" s="181"/>
      <c r="IG211" s="181"/>
      <c r="IH211" s="181"/>
    </row>
    <row r="212" spans="1:242" s="184" customFormat="1" ht="21" customHeight="1" thickTop="1">
      <c r="A212" s="1264" t="s">
        <v>794</v>
      </c>
      <c r="B212" s="1265"/>
      <c r="C212" s="1265"/>
      <c r="D212" s="1265"/>
      <c r="E212" s="435" t="s">
        <v>85</v>
      </c>
      <c r="F212" s="464">
        <v>10346569930</v>
      </c>
      <c r="G212" s="463">
        <v>11994646220</v>
      </c>
      <c r="H212" s="463">
        <v>564924304</v>
      </c>
      <c r="I212" s="463">
        <v>25235248650</v>
      </c>
      <c r="J212" s="465">
        <v>48141389104</v>
      </c>
      <c r="K212" s="181"/>
      <c r="L212" s="181"/>
      <c r="M212" s="181"/>
      <c r="N212" s="181"/>
      <c r="O212" s="181"/>
      <c r="P212" s="181"/>
      <c r="Q212" s="181"/>
      <c r="R212" s="181"/>
      <c r="S212" s="181"/>
      <c r="T212" s="181"/>
      <c r="U212" s="181"/>
      <c r="V212" s="181"/>
      <c r="W212" s="181"/>
      <c r="X212" s="181"/>
      <c r="Y212" s="181"/>
      <c r="Z212" s="181"/>
      <c r="AA212" s="181"/>
      <c r="AB212" s="181"/>
      <c r="AC212" s="181"/>
      <c r="AD212" s="181"/>
      <c r="AE212" s="181"/>
      <c r="AF212" s="181"/>
      <c r="AG212" s="181"/>
      <c r="AH212" s="181"/>
      <c r="AI212" s="181"/>
      <c r="AJ212" s="181"/>
      <c r="AK212" s="181"/>
      <c r="AL212" s="181"/>
      <c r="AM212" s="181"/>
      <c r="AN212" s="181"/>
      <c r="AO212" s="181"/>
      <c r="AP212" s="181"/>
      <c r="AQ212" s="181"/>
      <c r="AR212" s="181"/>
      <c r="AS212" s="181"/>
      <c r="AT212" s="181"/>
      <c r="AU212" s="181"/>
      <c r="AV212" s="181"/>
      <c r="AW212" s="181"/>
      <c r="AX212" s="181"/>
      <c r="AY212" s="181"/>
      <c r="AZ212" s="181"/>
      <c r="BA212" s="181"/>
      <c r="BB212" s="181"/>
      <c r="BC212" s="181"/>
      <c r="BD212" s="181"/>
      <c r="BE212" s="181"/>
      <c r="BF212" s="181"/>
      <c r="BG212" s="181"/>
      <c r="BH212" s="181"/>
      <c r="BI212" s="181"/>
      <c r="BJ212" s="181"/>
      <c r="BK212" s="181"/>
      <c r="BL212" s="181"/>
      <c r="BM212" s="181"/>
      <c r="BN212" s="181"/>
      <c r="BO212" s="181"/>
      <c r="BP212" s="181"/>
      <c r="BQ212" s="181"/>
      <c r="BR212" s="181"/>
      <c r="BS212" s="181"/>
      <c r="BT212" s="181"/>
      <c r="BU212" s="181"/>
      <c r="BV212" s="181"/>
      <c r="BW212" s="181"/>
      <c r="BX212" s="181"/>
      <c r="BY212" s="181"/>
      <c r="BZ212" s="181"/>
      <c r="CA212" s="181"/>
      <c r="CB212" s="181"/>
      <c r="CC212" s="181"/>
      <c r="CD212" s="181"/>
      <c r="CE212" s="181"/>
      <c r="CF212" s="181"/>
      <c r="CG212" s="181"/>
      <c r="CH212" s="181"/>
      <c r="CI212" s="181"/>
      <c r="CJ212" s="181"/>
      <c r="CK212" s="181"/>
      <c r="CL212" s="181"/>
      <c r="CM212" s="181"/>
      <c r="CN212" s="181"/>
      <c r="CO212" s="181"/>
      <c r="CP212" s="181"/>
      <c r="CQ212" s="181"/>
      <c r="CR212" s="181"/>
      <c r="CS212" s="181"/>
      <c r="CT212" s="181"/>
      <c r="CU212" s="181"/>
      <c r="CV212" s="181"/>
      <c r="CW212" s="181"/>
      <c r="CX212" s="181"/>
      <c r="CY212" s="181"/>
      <c r="CZ212" s="181"/>
      <c r="DA212" s="181"/>
      <c r="DB212" s="181"/>
      <c r="DC212" s="181"/>
      <c r="DD212" s="181"/>
      <c r="DE212" s="181"/>
      <c r="DF212" s="181"/>
      <c r="DG212" s="181"/>
      <c r="DH212" s="181"/>
      <c r="DI212" s="181"/>
      <c r="DJ212" s="181"/>
      <c r="DK212" s="181"/>
      <c r="DL212" s="181"/>
      <c r="DM212" s="181"/>
      <c r="DN212" s="181"/>
      <c r="DO212" s="181"/>
      <c r="DP212" s="181"/>
      <c r="DQ212" s="181"/>
      <c r="DR212" s="181"/>
      <c r="DS212" s="181"/>
      <c r="DT212" s="181"/>
      <c r="DU212" s="181"/>
      <c r="DV212" s="181"/>
      <c r="DW212" s="181"/>
      <c r="DX212" s="181"/>
      <c r="DY212" s="181"/>
      <c r="DZ212" s="181"/>
      <c r="EA212" s="181"/>
      <c r="EB212" s="181"/>
      <c r="EC212" s="181"/>
      <c r="ED212" s="181"/>
      <c r="EE212" s="181"/>
      <c r="EF212" s="181"/>
      <c r="EG212" s="181"/>
      <c r="EH212" s="181"/>
      <c r="EI212" s="181"/>
      <c r="EJ212" s="181"/>
      <c r="EK212" s="181"/>
      <c r="EL212" s="181"/>
      <c r="EM212" s="181"/>
      <c r="EN212" s="181"/>
      <c r="EO212" s="181"/>
      <c r="EP212" s="181"/>
      <c r="EQ212" s="181"/>
      <c r="ER212" s="181"/>
      <c r="ES212" s="181"/>
      <c r="ET212" s="181"/>
      <c r="EU212" s="181"/>
      <c r="EV212" s="181"/>
      <c r="EW212" s="181"/>
      <c r="EX212" s="181"/>
      <c r="EY212" s="181"/>
      <c r="EZ212" s="181"/>
      <c r="FA212" s="181"/>
      <c r="FB212" s="181"/>
      <c r="FC212" s="181"/>
      <c r="FD212" s="181"/>
      <c r="FE212" s="181"/>
      <c r="FF212" s="181"/>
      <c r="FG212" s="181"/>
      <c r="FH212" s="181"/>
      <c r="FI212" s="181"/>
      <c r="FJ212" s="181"/>
      <c r="FK212" s="181"/>
      <c r="FL212" s="181"/>
      <c r="FM212" s="181"/>
      <c r="FN212" s="181"/>
      <c r="FO212" s="181"/>
      <c r="FP212" s="181"/>
      <c r="FQ212" s="181"/>
      <c r="FR212" s="181"/>
      <c r="FS212" s="181"/>
      <c r="FT212" s="181"/>
      <c r="FU212" s="181"/>
      <c r="FV212" s="181"/>
      <c r="FW212" s="181"/>
      <c r="FX212" s="181"/>
      <c r="FY212" s="181"/>
      <c r="FZ212" s="181"/>
      <c r="GA212" s="181"/>
      <c r="GB212" s="181"/>
      <c r="GC212" s="181"/>
      <c r="GD212" s="181"/>
      <c r="GE212" s="181"/>
      <c r="GF212" s="181"/>
      <c r="GG212" s="181"/>
      <c r="GH212" s="181"/>
      <c r="GI212" s="181"/>
      <c r="GJ212" s="181"/>
      <c r="GK212" s="181"/>
      <c r="GL212" s="181"/>
      <c r="GM212" s="181"/>
      <c r="GN212" s="181"/>
      <c r="GO212" s="181"/>
      <c r="GP212" s="181"/>
      <c r="GQ212" s="181"/>
      <c r="GR212" s="181"/>
      <c r="GS212" s="181"/>
      <c r="GT212" s="181"/>
      <c r="GU212" s="181"/>
      <c r="GV212" s="181"/>
      <c r="GW212" s="181"/>
      <c r="GX212" s="181"/>
      <c r="GY212" s="181"/>
      <c r="GZ212" s="181"/>
      <c r="HA212" s="181"/>
      <c r="HB212" s="181"/>
      <c r="HC212" s="181"/>
      <c r="HD212" s="181"/>
      <c r="HE212" s="181"/>
      <c r="HF212" s="181"/>
      <c r="HG212" s="181"/>
      <c r="HH212" s="181"/>
      <c r="HI212" s="181"/>
      <c r="HJ212" s="181"/>
      <c r="HK212" s="181"/>
      <c r="HL212" s="181"/>
      <c r="HM212" s="181"/>
      <c r="HN212" s="181"/>
      <c r="HO212" s="181"/>
      <c r="HP212" s="181"/>
      <c r="HQ212" s="181"/>
      <c r="HR212" s="181"/>
      <c r="HS212" s="181"/>
      <c r="HT212" s="181"/>
      <c r="HU212" s="181"/>
      <c r="HV212" s="181"/>
      <c r="HW212" s="181"/>
      <c r="HX212" s="181"/>
      <c r="HY212" s="181"/>
      <c r="HZ212" s="181"/>
      <c r="IA212" s="181"/>
      <c r="IB212" s="181"/>
      <c r="IC212" s="181"/>
      <c r="ID212" s="181"/>
      <c r="IE212" s="181"/>
      <c r="IF212" s="181"/>
      <c r="IG212" s="181"/>
      <c r="IH212" s="181"/>
    </row>
    <row r="213" spans="1:242" s="184" customFormat="1" ht="21" customHeight="1">
      <c r="A213" s="1078" t="s">
        <v>795</v>
      </c>
      <c r="B213" s="1022"/>
      <c r="C213" s="1022"/>
      <c r="D213" s="1022"/>
      <c r="E213" s="431" t="s">
        <v>86</v>
      </c>
      <c r="F213" s="459">
        <v>59000000000</v>
      </c>
      <c r="G213" s="459">
        <v>1750000000</v>
      </c>
      <c r="H213" s="459">
        <v>4149013199</v>
      </c>
      <c r="I213" s="459">
        <v>0</v>
      </c>
      <c r="J213" s="584">
        <v>64899013199</v>
      </c>
      <c r="K213" s="181"/>
      <c r="L213" s="181"/>
      <c r="M213" s="181"/>
      <c r="N213" s="181"/>
      <c r="O213" s="181"/>
      <c r="P213" s="181"/>
      <c r="Q213" s="181"/>
      <c r="R213" s="181"/>
      <c r="S213" s="181"/>
      <c r="T213" s="181"/>
      <c r="U213" s="181"/>
      <c r="V213" s="181"/>
      <c r="W213" s="181"/>
      <c r="X213" s="181"/>
      <c r="Y213" s="181"/>
      <c r="Z213" s="181"/>
      <c r="AA213" s="181"/>
      <c r="AB213" s="181"/>
      <c r="AC213" s="181"/>
      <c r="AD213" s="181"/>
      <c r="AE213" s="181"/>
      <c r="AF213" s="181"/>
      <c r="AG213" s="181"/>
      <c r="AH213" s="181"/>
      <c r="AI213" s="181"/>
      <c r="AJ213" s="181"/>
      <c r="AK213" s="181"/>
      <c r="AL213" s="181"/>
      <c r="AM213" s="181"/>
      <c r="AN213" s="181"/>
      <c r="AO213" s="181"/>
      <c r="AP213" s="181"/>
      <c r="AQ213" s="181"/>
      <c r="AR213" s="181"/>
      <c r="AS213" s="181"/>
      <c r="AT213" s="181"/>
      <c r="AU213" s="181"/>
      <c r="AV213" s="181"/>
      <c r="AW213" s="181"/>
      <c r="AX213" s="181"/>
      <c r="AY213" s="181"/>
      <c r="AZ213" s="181"/>
      <c r="BA213" s="181"/>
      <c r="BB213" s="181"/>
      <c r="BC213" s="181"/>
      <c r="BD213" s="181"/>
      <c r="BE213" s="181"/>
      <c r="BF213" s="181"/>
      <c r="BG213" s="181"/>
      <c r="BH213" s="181"/>
      <c r="BI213" s="181"/>
      <c r="BJ213" s="181"/>
      <c r="BK213" s="181"/>
      <c r="BL213" s="181"/>
      <c r="BM213" s="181"/>
      <c r="BN213" s="181"/>
      <c r="BO213" s="181"/>
      <c r="BP213" s="181"/>
      <c r="BQ213" s="181"/>
      <c r="BR213" s="181"/>
      <c r="BS213" s="181"/>
      <c r="BT213" s="181"/>
      <c r="BU213" s="181"/>
      <c r="BV213" s="181"/>
      <c r="BW213" s="181"/>
      <c r="BX213" s="181"/>
      <c r="BY213" s="181"/>
      <c r="BZ213" s="181"/>
      <c r="CA213" s="181"/>
      <c r="CB213" s="181"/>
      <c r="CC213" s="181"/>
      <c r="CD213" s="181"/>
      <c r="CE213" s="181"/>
      <c r="CF213" s="181"/>
      <c r="CG213" s="181"/>
      <c r="CH213" s="181"/>
      <c r="CI213" s="181"/>
      <c r="CJ213" s="181"/>
      <c r="CK213" s="181"/>
      <c r="CL213" s="181"/>
      <c r="CM213" s="181"/>
      <c r="CN213" s="181"/>
      <c r="CO213" s="181"/>
      <c r="CP213" s="181"/>
      <c r="CQ213" s="181"/>
      <c r="CR213" s="181"/>
      <c r="CS213" s="181"/>
      <c r="CT213" s="181"/>
      <c r="CU213" s="181"/>
      <c r="CV213" s="181"/>
      <c r="CW213" s="181"/>
      <c r="CX213" s="181"/>
      <c r="CY213" s="181"/>
      <c r="CZ213" s="181"/>
      <c r="DA213" s="181"/>
      <c r="DB213" s="181"/>
      <c r="DC213" s="181"/>
      <c r="DD213" s="181"/>
      <c r="DE213" s="181"/>
      <c r="DF213" s="181"/>
      <c r="DG213" s="181"/>
      <c r="DH213" s="181"/>
      <c r="DI213" s="181"/>
      <c r="DJ213" s="181"/>
      <c r="DK213" s="181"/>
      <c r="DL213" s="181"/>
      <c r="DM213" s="181"/>
      <c r="DN213" s="181"/>
      <c r="DO213" s="181"/>
      <c r="DP213" s="181"/>
      <c r="DQ213" s="181"/>
      <c r="DR213" s="181"/>
      <c r="DS213" s="181"/>
      <c r="DT213" s="181"/>
      <c r="DU213" s="181"/>
      <c r="DV213" s="181"/>
      <c r="DW213" s="181"/>
      <c r="DX213" s="181"/>
      <c r="DY213" s="181"/>
      <c r="DZ213" s="181"/>
      <c r="EA213" s="181"/>
      <c r="EB213" s="181"/>
      <c r="EC213" s="181"/>
      <c r="ED213" s="181"/>
      <c r="EE213" s="181"/>
      <c r="EF213" s="181"/>
      <c r="EG213" s="181"/>
      <c r="EH213" s="181"/>
      <c r="EI213" s="181"/>
      <c r="EJ213" s="181"/>
      <c r="EK213" s="181"/>
      <c r="EL213" s="181"/>
      <c r="EM213" s="181"/>
      <c r="EN213" s="181"/>
      <c r="EO213" s="181"/>
      <c r="EP213" s="181"/>
      <c r="EQ213" s="181"/>
      <c r="ER213" s="181"/>
      <c r="ES213" s="181"/>
      <c r="ET213" s="181"/>
      <c r="EU213" s="181"/>
      <c r="EV213" s="181"/>
      <c r="EW213" s="181"/>
      <c r="EX213" s="181"/>
      <c r="EY213" s="181"/>
      <c r="EZ213" s="181"/>
      <c r="FA213" s="181"/>
      <c r="FB213" s="181"/>
      <c r="FC213" s="181"/>
      <c r="FD213" s="181"/>
      <c r="FE213" s="181"/>
      <c r="FF213" s="181"/>
      <c r="FG213" s="181"/>
      <c r="FH213" s="181"/>
      <c r="FI213" s="181"/>
      <c r="FJ213" s="181"/>
      <c r="FK213" s="181"/>
      <c r="FL213" s="181"/>
      <c r="FM213" s="181"/>
      <c r="FN213" s="181"/>
      <c r="FO213" s="181"/>
      <c r="FP213" s="181"/>
      <c r="FQ213" s="181"/>
      <c r="FR213" s="181"/>
      <c r="FS213" s="181"/>
      <c r="FT213" s="181"/>
      <c r="FU213" s="181"/>
      <c r="FV213" s="181"/>
      <c r="FW213" s="181"/>
      <c r="FX213" s="181"/>
      <c r="FY213" s="181"/>
      <c r="FZ213" s="181"/>
      <c r="GA213" s="181"/>
      <c r="GB213" s="181"/>
      <c r="GC213" s="181"/>
      <c r="GD213" s="181"/>
      <c r="GE213" s="181"/>
      <c r="GF213" s="181"/>
      <c r="GG213" s="181"/>
      <c r="GH213" s="181"/>
      <c r="GI213" s="181"/>
      <c r="GJ213" s="181"/>
      <c r="GK213" s="181"/>
      <c r="GL213" s="181"/>
      <c r="GM213" s="181"/>
      <c r="GN213" s="181"/>
      <c r="GO213" s="181"/>
      <c r="GP213" s="181"/>
      <c r="GQ213" s="181"/>
      <c r="GR213" s="181"/>
      <c r="GS213" s="181"/>
      <c r="GT213" s="181"/>
      <c r="GU213" s="181"/>
      <c r="GV213" s="181"/>
      <c r="GW213" s="181"/>
      <c r="GX213" s="181"/>
      <c r="GY213" s="181"/>
      <c r="GZ213" s="181"/>
      <c r="HA213" s="181"/>
      <c r="HB213" s="181"/>
      <c r="HC213" s="181"/>
      <c r="HD213" s="181"/>
      <c r="HE213" s="181"/>
      <c r="HF213" s="181"/>
      <c r="HG213" s="181"/>
      <c r="HH213" s="181"/>
      <c r="HI213" s="181"/>
      <c r="HJ213" s="181"/>
      <c r="HK213" s="181"/>
      <c r="HL213" s="181"/>
      <c r="HM213" s="181"/>
      <c r="HN213" s="181"/>
      <c r="HO213" s="181"/>
      <c r="HP213" s="181"/>
      <c r="HQ213" s="181"/>
      <c r="HR213" s="181"/>
      <c r="HS213" s="181"/>
      <c r="HT213" s="181"/>
      <c r="HU213" s="181"/>
      <c r="HV213" s="181"/>
      <c r="HW213" s="181"/>
      <c r="HX213" s="181"/>
      <c r="HY213" s="181"/>
      <c r="HZ213" s="181"/>
      <c r="IA213" s="181"/>
      <c r="IB213" s="181"/>
      <c r="IC213" s="181"/>
      <c r="ID213" s="181"/>
      <c r="IE213" s="181"/>
      <c r="IF213" s="181"/>
      <c r="IG213" s="181"/>
      <c r="IH213" s="181"/>
    </row>
    <row r="214" spans="1:242" s="184" customFormat="1" ht="21" customHeight="1" thickBot="1">
      <c r="A214" s="1095" t="s">
        <v>786</v>
      </c>
      <c r="B214" s="1096"/>
      <c r="C214" s="1096"/>
      <c r="D214" s="1096"/>
      <c r="E214" s="434" t="s">
        <v>86</v>
      </c>
      <c r="F214" s="483">
        <v>0</v>
      </c>
      <c r="G214" s="483">
        <v>0</v>
      </c>
      <c r="H214" s="483">
        <v>1880000000</v>
      </c>
      <c r="I214" s="483">
        <v>0</v>
      </c>
      <c r="J214" s="590">
        <v>1880000000</v>
      </c>
      <c r="K214" s="181"/>
      <c r="L214" s="181"/>
      <c r="M214" s="181"/>
      <c r="N214" s="181"/>
      <c r="O214" s="181"/>
      <c r="P214" s="181"/>
      <c r="Q214" s="181"/>
      <c r="R214" s="181"/>
      <c r="S214" s="181"/>
      <c r="T214" s="181"/>
      <c r="U214" s="181"/>
      <c r="V214" s="181"/>
      <c r="W214" s="181"/>
      <c r="X214" s="181"/>
      <c r="Y214" s="181"/>
      <c r="Z214" s="181"/>
      <c r="AA214" s="181"/>
      <c r="AB214" s="181"/>
      <c r="AC214" s="181"/>
      <c r="AD214" s="181"/>
      <c r="AE214" s="181"/>
      <c r="AF214" s="181"/>
      <c r="AG214" s="181"/>
      <c r="AH214" s="181"/>
      <c r="AI214" s="181"/>
      <c r="AJ214" s="181"/>
      <c r="AK214" s="181"/>
      <c r="AL214" s="181"/>
      <c r="AM214" s="181"/>
      <c r="AN214" s="181"/>
      <c r="AO214" s="181"/>
      <c r="AP214" s="181"/>
      <c r="AQ214" s="181"/>
      <c r="AR214" s="181"/>
      <c r="AS214" s="181"/>
      <c r="AT214" s="181"/>
      <c r="AU214" s="181"/>
      <c r="AV214" s="181"/>
      <c r="AW214" s="181"/>
      <c r="AX214" s="181"/>
      <c r="AY214" s="181"/>
      <c r="AZ214" s="181"/>
      <c r="BA214" s="181"/>
      <c r="BB214" s="181"/>
      <c r="BC214" s="181"/>
      <c r="BD214" s="181"/>
      <c r="BE214" s="181"/>
      <c r="BF214" s="181"/>
      <c r="BG214" s="181"/>
      <c r="BH214" s="181"/>
      <c r="BI214" s="181"/>
      <c r="BJ214" s="181"/>
      <c r="BK214" s="181"/>
      <c r="BL214" s="181"/>
      <c r="BM214" s="181"/>
      <c r="BN214" s="181"/>
      <c r="BO214" s="181"/>
      <c r="BP214" s="181"/>
      <c r="BQ214" s="181"/>
      <c r="BR214" s="181"/>
      <c r="BS214" s="181"/>
      <c r="BT214" s="181"/>
      <c r="BU214" s="181"/>
      <c r="BV214" s="181"/>
      <c r="BW214" s="181"/>
      <c r="BX214" s="181"/>
      <c r="BY214" s="181"/>
      <c r="BZ214" s="181"/>
      <c r="CA214" s="181"/>
      <c r="CB214" s="181"/>
      <c r="CC214" s="181"/>
      <c r="CD214" s="181"/>
      <c r="CE214" s="181"/>
      <c r="CF214" s="181"/>
      <c r="CG214" s="181"/>
      <c r="CH214" s="181"/>
      <c r="CI214" s="181"/>
      <c r="CJ214" s="181"/>
      <c r="CK214" s="181"/>
      <c r="CL214" s="181"/>
      <c r="CM214" s="181"/>
      <c r="CN214" s="181"/>
      <c r="CO214" s="181"/>
      <c r="CP214" s="181"/>
      <c r="CQ214" s="181"/>
      <c r="CR214" s="181"/>
      <c r="CS214" s="181"/>
      <c r="CT214" s="181"/>
      <c r="CU214" s="181"/>
      <c r="CV214" s="181"/>
      <c r="CW214" s="181"/>
      <c r="CX214" s="181"/>
      <c r="CY214" s="181"/>
      <c r="CZ214" s="181"/>
      <c r="DA214" s="181"/>
      <c r="DB214" s="181"/>
      <c r="DC214" s="181"/>
      <c r="DD214" s="181"/>
      <c r="DE214" s="181"/>
      <c r="DF214" s="181"/>
      <c r="DG214" s="181"/>
      <c r="DH214" s="181"/>
      <c r="DI214" s="181"/>
      <c r="DJ214" s="181"/>
      <c r="DK214" s="181"/>
      <c r="DL214" s="181"/>
      <c r="DM214" s="181"/>
      <c r="DN214" s="181"/>
      <c r="DO214" s="181"/>
      <c r="DP214" s="181"/>
      <c r="DQ214" s="181"/>
      <c r="DR214" s="181"/>
      <c r="DS214" s="181"/>
      <c r="DT214" s="181"/>
      <c r="DU214" s="181"/>
      <c r="DV214" s="181"/>
      <c r="DW214" s="181"/>
      <c r="DX214" s="181"/>
      <c r="DY214" s="181"/>
      <c r="DZ214" s="181"/>
      <c r="EA214" s="181"/>
      <c r="EB214" s="181"/>
      <c r="EC214" s="181"/>
      <c r="ED214" s="181"/>
      <c r="EE214" s="181"/>
      <c r="EF214" s="181"/>
      <c r="EG214" s="181"/>
      <c r="EH214" s="181"/>
      <c r="EI214" s="181"/>
      <c r="EJ214" s="181"/>
      <c r="EK214" s="181"/>
      <c r="EL214" s="181"/>
      <c r="EM214" s="181"/>
      <c r="EN214" s="181"/>
      <c r="EO214" s="181"/>
      <c r="EP214" s="181"/>
      <c r="EQ214" s="181"/>
      <c r="ER214" s="181"/>
      <c r="ES214" s="181"/>
      <c r="ET214" s="181"/>
      <c r="EU214" s="181"/>
      <c r="EV214" s="181"/>
      <c r="EW214" s="181"/>
      <c r="EX214" s="181"/>
      <c r="EY214" s="181"/>
      <c r="EZ214" s="181"/>
      <c r="FA214" s="181"/>
      <c r="FB214" s="181"/>
      <c r="FC214" s="181"/>
      <c r="FD214" s="181"/>
      <c r="FE214" s="181"/>
      <c r="FF214" s="181"/>
      <c r="FG214" s="181"/>
      <c r="FH214" s="181"/>
      <c r="FI214" s="181"/>
      <c r="FJ214" s="181"/>
      <c r="FK214" s="181"/>
      <c r="FL214" s="181"/>
      <c r="FM214" s="181"/>
      <c r="FN214" s="181"/>
      <c r="FO214" s="181"/>
      <c r="FP214" s="181"/>
      <c r="FQ214" s="181"/>
      <c r="FR214" s="181"/>
      <c r="FS214" s="181"/>
      <c r="FT214" s="181"/>
      <c r="FU214" s="181"/>
      <c r="FV214" s="181"/>
      <c r="FW214" s="181"/>
      <c r="FX214" s="181"/>
      <c r="FY214" s="181"/>
      <c r="FZ214" s="181"/>
      <c r="GA214" s="181"/>
      <c r="GB214" s="181"/>
      <c r="GC214" s="181"/>
      <c r="GD214" s="181"/>
      <c r="GE214" s="181"/>
      <c r="GF214" s="181"/>
      <c r="GG214" s="181"/>
      <c r="GH214" s="181"/>
      <c r="GI214" s="181"/>
      <c r="GJ214" s="181"/>
      <c r="GK214" s="181"/>
      <c r="GL214" s="181"/>
      <c r="GM214" s="181"/>
      <c r="GN214" s="181"/>
      <c r="GO214" s="181"/>
      <c r="GP214" s="181"/>
      <c r="GQ214" s="181"/>
      <c r="GR214" s="181"/>
      <c r="GS214" s="181"/>
      <c r="GT214" s="181"/>
      <c r="GU214" s="181"/>
      <c r="GV214" s="181"/>
      <c r="GW214" s="181"/>
      <c r="GX214" s="181"/>
      <c r="GY214" s="181"/>
      <c r="GZ214" s="181"/>
      <c r="HA214" s="181"/>
      <c r="HB214" s="181"/>
      <c r="HC214" s="181"/>
      <c r="HD214" s="181"/>
      <c r="HE214" s="181"/>
      <c r="HF214" s="181"/>
      <c r="HG214" s="181"/>
      <c r="HH214" s="181"/>
      <c r="HI214" s="181"/>
      <c r="HJ214" s="181"/>
      <c r="HK214" s="181"/>
      <c r="HL214" s="181"/>
      <c r="HM214" s="181"/>
      <c r="HN214" s="181"/>
      <c r="HO214" s="181"/>
      <c r="HP214" s="181"/>
      <c r="HQ214" s="181"/>
      <c r="HR214" s="181"/>
      <c r="HS214" s="181"/>
      <c r="HT214" s="181"/>
      <c r="HU214" s="181"/>
      <c r="HV214" s="181"/>
      <c r="HW214" s="181"/>
      <c r="HX214" s="181"/>
      <c r="HY214" s="181"/>
      <c r="HZ214" s="181"/>
      <c r="IA214" s="181"/>
      <c r="IB214" s="181"/>
      <c r="IC214" s="181"/>
      <c r="ID214" s="181"/>
      <c r="IE214" s="181"/>
      <c r="IF214" s="181"/>
      <c r="IG214" s="181"/>
      <c r="IH214" s="181"/>
    </row>
    <row r="215" spans="1:242" s="185" customFormat="1" ht="21" customHeight="1" thickTop="1">
      <c r="A215" s="1017" t="s">
        <v>503</v>
      </c>
      <c r="B215" s="1018"/>
      <c r="C215" s="1018"/>
      <c r="D215" s="1018"/>
      <c r="E215" s="1018"/>
      <c r="F215" s="587">
        <v>69346569930</v>
      </c>
      <c r="G215" s="587">
        <v>13744646220</v>
      </c>
      <c r="H215" s="587">
        <v>6593937503</v>
      </c>
      <c r="I215" s="587">
        <v>25235248650</v>
      </c>
      <c r="J215" s="588">
        <v>114920402303</v>
      </c>
      <c r="K215" s="181"/>
      <c r="L215" s="181"/>
      <c r="M215" s="181"/>
      <c r="N215" s="181"/>
      <c r="O215" s="181"/>
      <c r="P215" s="181"/>
      <c r="Q215" s="181"/>
      <c r="R215" s="181"/>
      <c r="S215" s="181"/>
      <c r="T215" s="181"/>
      <c r="U215" s="181"/>
      <c r="V215" s="181"/>
      <c r="W215" s="181"/>
      <c r="X215" s="181"/>
      <c r="Y215" s="181"/>
      <c r="Z215" s="181"/>
      <c r="AA215" s="181"/>
      <c r="AB215" s="181"/>
      <c r="AC215" s="181"/>
      <c r="AD215" s="181"/>
      <c r="AE215" s="181"/>
      <c r="AF215" s="181"/>
      <c r="AG215" s="181"/>
      <c r="AH215" s="181"/>
      <c r="AI215" s="181"/>
      <c r="AJ215" s="181"/>
      <c r="AK215" s="181"/>
      <c r="AL215" s="181"/>
      <c r="AM215" s="181"/>
      <c r="AN215" s="181"/>
      <c r="AO215" s="181"/>
      <c r="AP215" s="181"/>
      <c r="AQ215" s="181"/>
      <c r="AR215" s="181"/>
      <c r="AS215" s="181"/>
      <c r="AT215" s="181"/>
      <c r="AU215" s="181"/>
      <c r="AV215" s="181"/>
      <c r="AW215" s="181"/>
      <c r="AX215" s="181"/>
      <c r="AY215" s="181"/>
      <c r="AZ215" s="181"/>
      <c r="BA215" s="181"/>
      <c r="BB215" s="181"/>
      <c r="BC215" s="181"/>
      <c r="BD215" s="181"/>
      <c r="BE215" s="181"/>
      <c r="BF215" s="181"/>
      <c r="BG215" s="181"/>
      <c r="BH215" s="181"/>
      <c r="BI215" s="181"/>
      <c r="BJ215" s="181"/>
      <c r="BK215" s="181"/>
      <c r="BL215" s="181"/>
      <c r="BM215" s="181"/>
      <c r="BN215" s="181"/>
      <c r="BO215" s="181"/>
      <c r="BP215" s="181"/>
      <c r="BQ215" s="181"/>
      <c r="BR215" s="181"/>
      <c r="BS215" s="181"/>
      <c r="BT215" s="181"/>
      <c r="BU215" s="181"/>
      <c r="BV215" s="181"/>
      <c r="BW215" s="181"/>
      <c r="BX215" s="181"/>
      <c r="BY215" s="181"/>
      <c r="BZ215" s="181"/>
      <c r="CA215" s="181"/>
      <c r="CB215" s="181"/>
      <c r="CC215" s="181"/>
      <c r="CD215" s="181"/>
      <c r="CE215" s="181"/>
      <c r="CF215" s="181"/>
      <c r="CG215" s="181"/>
      <c r="CH215" s="181"/>
      <c r="CI215" s="181"/>
      <c r="CJ215" s="181"/>
      <c r="CK215" s="181"/>
      <c r="CL215" s="181"/>
      <c r="CM215" s="181"/>
      <c r="CN215" s="181"/>
      <c r="CO215" s="181"/>
      <c r="CP215" s="181"/>
      <c r="CQ215" s="181"/>
      <c r="CR215" s="181"/>
      <c r="CS215" s="181"/>
      <c r="CT215" s="181"/>
      <c r="CU215" s="181"/>
      <c r="CV215" s="181"/>
      <c r="CW215" s="181"/>
      <c r="CX215" s="181"/>
      <c r="CY215" s="181"/>
      <c r="CZ215" s="181"/>
      <c r="DA215" s="181"/>
      <c r="DB215" s="181"/>
      <c r="DC215" s="181"/>
      <c r="DD215" s="181"/>
      <c r="DE215" s="181"/>
      <c r="DF215" s="181"/>
      <c r="DG215" s="181"/>
      <c r="DH215" s="181"/>
      <c r="DI215" s="181"/>
      <c r="DJ215" s="181"/>
      <c r="DK215" s="181"/>
      <c r="DL215" s="181"/>
      <c r="DM215" s="181"/>
      <c r="DN215" s="181"/>
      <c r="DO215" s="181"/>
      <c r="DP215" s="181"/>
      <c r="DQ215" s="181"/>
      <c r="DR215" s="181"/>
      <c r="DS215" s="181"/>
      <c r="DT215" s="181"/>
      <c r="DU215" s="181"/>
      <c r="DV215" s="181"/>
      <c r="DW215" s="181"/>
      <c r="DX215" s="181"/>
      <c r="DY215" s="181"/>
      <c r="DZ215" s="181"/>
      <c r="EA215" s="181"/>
      <c r="EB215" s="181"/>
      <c r="EC215" s="181"/>
      <c r="ED215" s="181"/>
      <c r="EE215" s="181"/>
      <c r="EF215" s="181"/>
      <c r="EG215" s="181"/>
      <c r="EH215" s="181"/>
      <c r="EI215" s="181"/>
      <c r="EJ215" s="181"/>
      <c r="EK215" s="181"/>
      <c r="EL215" s="181"/>
      <c r="EM215" s="181"/>
      <c r="EN215" s="181"/>
      <c r="EO215" s="181"/>
      <c r="EP215" s="181"/>
      <c r="EQ215" s="181"/>
      <c r="ER215" s="181"/>
      <c r="ES215" s="181"/>
      <c r="ET215" s="181"/>
      <c r="EU215" s="181"/>
      <c r="EV215" s="181"/>
      <c r="EW215" s="181"/>
      <c r="EX215" s="181"/>
      <c r="EY215" s="181"/>
      <c r="EZ215" s="181"/>
      <c r="FA215" s="181"/>
      <c r="FB215" s="181"/>
      <c r="FC215" s="181"/>
      <c r="FD215" s="181"/>
      <c r="FE215" s="181"/>
      <c r="FF215" s="181"/>
      <c r="FG215" s="181"/>
      <c r="FH215" s="181"/>
      <c r="FI215" s="181"/>
      <c r="FJ215" s="181"/>
      <c r="FK215" s="181"/>
      <c r="FL215" s="181"/>
      <c r="FM215" s="181"/>
      <c r="FN215" s="181"/>
      <c r="FO215" s="181"/>
      <c r="FP215" s="181"/>
      <c r="FQ215" s="181"/>
      <c r="FR215" s="181"/>
      <c r="FS215" s="181"/>
      <c r="FT215" s="181"/>
      <c r="FU215" s="181"/>
      <c r="FV215" s="181"/>
      <c r="FW215" s="181"/>
      <c r="FX215" s="181"/>
      <c r="FY215" s="181"/>
      <c r="FZ215" s="181"/>
      <c r="GA215" s="181"/>
      <c r="GB215" s="181"/>
      <c r="GC215" s="181"/>
      <c r="GD215" s="181"/>
      <c r="GE215" s="181"/>
      <c r="GF215" s="181"/>
      <c r="GG215" s="181"/>
      <c r="GH215" s="181"/>
      <c r="GI215" s="181"/>
      <c r="GJ215" s="181"/>
      <c r="GK215" s="181"/>
      <c r="GL215" s="181"/>
      <c r="GM215" s="181"/>
      <c r="GN215" s="181"/>
      <c r="GO215" s="181"/>
      <c r="GP215" s="181"/>
      <c r="GQ215" s="181"/>
      <c r="GR215" s="181"/>
      <c r="GS215" s="181"/>
      <c r="GT215" s="181"/>
      <c r="GU215" s="181"/>
      <c r="GV215" s="181"/>
      <c r="GW215" s="181"/>
      <c r="GX215" s="181"/>
      <c r="GY215" s="181"/>
      <c r="GZ215" s="181"/>
      <c r="HA215" s="181"/>
      <c r="HB215" s="181"/>
      <c r="HC215" s="181"/>
      <c r="HD215" s="181"/>
      <c r="HE215" s="181"/>
      <c r="HF215" s="181"/>
      <c r="HG215" s="181"/>
      <c r="HH215" s="181"/>
      <c r="HI215" s="181"/>
      <c r="HJ215" s="181"/>
      <c r="HK215" s="181"/>
      <c r="HL215" s="181"/>
      <c r="HM215" s="181"/>
      <c r="HN215" s="181"/>
      <c r="HO215" s="181"/>
      <c r="HP215" s="181"/>
      <c r="HQ215" s="181"/>
      <c r="HR215" s="181"/>
      <c r="HS215" s="181"/>
      <c r="HT215" s="181"/>
      <c r="HU215" s="181"/>
      <c r="HV215" s="181"/>
      <c r="HW215" s="181"/>
      <c r="HX215" s="181"/>
      <c r="HY215" s="181"/>
      <c r="HZ215" s="181"/>
      <c r="IA215" s="181"/>
      <c r="IB215" s="181"/>
      <c r="IC215" s="181"/>
      <c r="ID215" s="181"/>
      <c r="IE215" s="181"/>
      <c r="IF215" s="181"/>
      <c r="IG215" s="181"/>
      <c r="IH215" s="181"/>
    </row>
    <row r="216" spans="1:242" s="183" customFormat="1" ht="16.5" customHeight="1">
      <c r="A216" s="213"/>
      <c r="B216" s="213"/>
      <c r="C216" s="213"/>
      <c r="D216" s="213"/>
      <c r="E216" s="213"/>
      <c r="F216" s="213"/>
      <c r="G216" s="213"/>
      <c r="H216" s="213"/>
      <c r="I216" s="213"/>
      <c r="J216" s="213"/>
      <c r="K216" s="181"/>
      <c r="L216" s="181"/>
      <c r="M216" s="181"/>
      <c r="N216" s="181"/>
      <c r="O216" s="181"/>
      <c r="P216" s="181"/>
      <c r="Q216" s="181"/>
      <c r="R216" s="181"/>
      <c r="S216" s="181"/>
      <c r="T216" s="181"/>
      <c r="U216" s="181"/>
      <c r="V216" s="181"/>
      <c r="W216" s="181"/>
      <c r="X216" s="181"/>
      <c r="Y216" s="181"/>
      <c r="Z216" s="181"/>
      <c r="AA216" s="181"/>
      <c r="AB216" s="181"/>
      <c r="AC216" s="181"/>
      <c r="AD216" s="181"/>
      <c r="AE216" s="181"/>
      <c r="AF216" s="181"/>
      <c r="AG216" s="181"/>
      <c r="AH216" s="181"/>
      <c r="AI216" s="181"/>
      <c r="AJ216" s="181"/>
      <c r="AK216" s="181"/>
      <c r="AL216" s="181"/>
      <c r="AM216" s="181"/>
      <c r="AN216" s="181"/>
      <c r="AO216" s="181"/>
      <c r="AP216" s="181"/>
      <c r="AQ216" s="181"/>
      <c r="AR216" s="181"/>
      <c r="AS216" s="181"/>
      <c r="AT216" s="181"/>
      <c r="AU216" s="181"/>
      <c r="AV216" s="181"/>
      <c r="AW216" s="181"/>
      <c r="AX216" s="181"/>
      <c r="AY216" s="181"/>
      <c r="AZ216" s="181"/>
      <c r="BA216" s="181"/>
      <c r="BB216" s="181"/>
      <c r="BC216" s="181"/>
      <c r="BD216" s="181"/>
      <c r="BE216" s="181"/>
      <c r="BF216" s="181"/>
      <c r="BG216" s="181"/>
      <c r="BH216" s="181"/>
      <c r="BI216" s="181"/>
      <c r="BJ216" s="181"/>
      <c r="BK216" s="181"/>
      <c r="BL216" s="181"/>
      <c r="BM216" s="181"/>
      <c r="BN216" s="181"/>
      <c r="BO216" s="181"/>
      <c r="BP216" s="181"/>
      <c r="BQ216" s="181"/>
      <c r="BR216" s="181"/>
      <c r="BS216" s="181"/>
      <c r="BT216" s="181"/>
      <c r="BU216" s="181"/>
      <c r="BV216" s="181"/>
      <c r="BW216" s="181"/>
      <c r="BX216" s="181"/>
      <c r="BY216" s="181"/>
      <c r="BZ216" s="181"/>
      <c r="CA216" s="181"/>
      <c r="CB216" s="181"/>
      <c r="CC216" s="181"/>
      <c r="CD216" s="181"/>
      <c r="CE216" s="181"/>
      <c r="CF216" s="181"/>
      <c r="CG216" s="181"/>
      <c r="CH216" s="181"/>
      <c r="CI216" s="181"/>
      <c r="CJ216" s="181"/>
      <c r="CK216" s="181"/>
      <c r="CL216" s="181"/>
      <c r="CM216" s="181"/>
      <c r="CN216" s="181"/>
      <c r="CO216" s="181"/>
      <c r="CP216" s="181"/>
      <c r="CQ216" s="181"/>
      <c r="CR216" s="181"/>
      <c r="CS216" s="181"/>
      <c r="CT216" s="181"/>
      <c r="CU216" s="181"/>
      <c r="CV216" s="181"/>
      <c r="CW216" s="181"/>
      <c r="CX216" s="181"/>
      <c r="CY216" s="181"/>
      <c r="CZ216" s="181"/>
      <c r="DA216" s="181"/>
      <c r="DB216" s="181"/>
      <c r="DC216" s="181"/>
      <c r="DD216" s="181"/>
      <c r="DE216" s="181"/>
      <c r="DF216" s="181"/>
      <c r="DG216" s="181"/>
      <c r="DH216" s="181"/>
      <c r="DI216" s="181"/>
      <c r="DJ216" s="181"/>
      <c r="DK216" s="181"/>
      <c r="DL216" s="181"/>
      <c r="DM216" s="181"/>
      <c r="DN216" s="181"/>
      <c r="DO216" s="181"/>
      <c r="DP216" s="181"/>
      <c r="DQ216" s="181"/>
      <c r="DR216" s="181"/>
      <c r="DS216" s="181"/>
      <c r="DT216" s="181"/>
      <c r="DU216" s="181"/>
      <c r="DV216" s="181"/>
      <c r="DW216" s="181"/>
      <c r="DX216" s="181"/>
      <c r="DY216" s="181"/>
      <c r="DZ216" s="181"/>
      <c r="EA216" s="181"/>
      <c r="EB216" s="181"/>
      <c r="EC216" s="181"/>
      <c r="ED216" s="181"/>
      <c r="EE216" s="181"/>
      <c r="EF216" s="181"/>
      <c r="EG216" s="181"/>
      <c r="EH216" s="181"/>
      <c r="EI216" s="181"/>
      <c r="EJ216" s="181"/>
      <c r="EK216" s="181"/>
      <c r="EL216" s="181"/>
      <c r="EM216" s="181"/>
      <c r="EN216" s="181"/>
      <c r="EO216" s="181"/>
      <c r="EP216" s="181"/>
      <c r="EQ216" s="181"/>
      <c r="ER216" s="181"/>
      <c r="ES216" s="181"/>
      <c r="ET216" s="181"/>
      <c r="EU216" s="181"/>
      <c r="EV216" s="181"/>
      <c r="EW216" s="181"/>
      <c r="EX216" s="181"/>
      <c r="EY216" s="181"/>
      <c r="EZ216" s="181"/>
      <c r="FA216" s="181"/>
      <c r="FB216" s="181"/>
      <c r="FC216" s="181"/>
      <c r="FD216" s="181"/>
      <c r="FE216" s="181"/>
      <c r="FF216" s="181"/>
      <c r="FG216" s="181"/>
      <c r="FH216" s="181"/>
      <c r="FI216" s="181"/>
      <c r="FJ216" s="181"/>
      <c r="FK216" s="181"/>
      <c r="FL216" s="181"/>
      <c r="FM216" s="181"/>
      <c r="FN216" s="181"/>
      <c r="FO216" s="181"/>
      <c r="FP216" s="181"/>
      <c r="FQ216" s="181"/>
      <c r="FR216" s="181"/>
      <c r="FS216" s="181"/>
      <c r="FT216" s="181"/>
      <c r="FU216" s="181"/>
      <c r="FV216" s="181"/>
      <c r="FW216" s="181"/>
      <c r="FX216" s="181"/>
      <c r="FY216" s="181"/>
      <c r="FZ216" s="181"/>
      <c r="GA216" s="181"/>
      <c r="GB216" s="181"/>
      <c r="GC216" s="181"/>
      <c r="GD216" s="181"/>
      <c r="GE216" s="181"/>
      <c r="GF216" s="181"/>
      <c r="GG216" s="181"/>
      <c r="GH216" s="181"/>
      <c r="GI216" s="181"/>
      <c r="GJ216" s="181"/>
      <c r="GK216" s="181"/>
      <c r="GL216" s="181"/>
      <c r="GM216" s="181"/>
      <c r="GN216" s="181"/>
      <c r="GO216" s="181"/>
      <c r="GP216" s="181"/>
      <c r="GQ216" s="181"/>
      <c r="GR216" s="181"/>
      <c r="GS216" s="181"/>
      <c r="GT216" s="181"/>
      <c r="GU216" s="181"/>
      <c r="GV216" s="181"/>
      <c r="GW216" s="181"/>
      <c r="GX216" s="181"/>
      <c r="GY216" s="181"/>
      <c r="GZ216" s="181"/>
      <c r="HA216" s="181"/>
      <c r="HB216" s="181"/>
      <c r="HC216" s="181"/>
      <c r="HD216" s="181"/>
      <c r="HE216" s="181"/>
      <c r="HF216" s="181"/>
      <c r="HG216" s="181"/>
      <c r="HH216" s="181"/>
      <c r="HI216" s="181"/>
      <c r="HJ216" s="181"/>
      <c r="HK216" s="181"/>
      <c r="HL216" s="181"/>
      <c r="HM216" s="181"/>
      <c r="HN216" s="181"/>
      <c r="HO216" s="181"/>
      <c r="HP216" s="181"/>
      <c r="HQ216" s="181"/>
      <c r="HR216" s="181"/>
      <c r="HS216" s="181"/>
      <c r="HT216" s="181"/>
      <c r="HU216" s="181"/>
      <c r="HV216" s="181"/>
      <c r="HW216" s="181"/>
      <c r="HX216" s="181"/>
      <c r="HY216" s="181"/>
      <c r="HZ216" s="181"/>
      <c r="IA216" s="181"/>
      <c r="IB216" s="181"/>
      <c r="IC216" s="181"/>
      <c r="ID216" s="181"/>
      <c r="IE216" s="181"/>
      <c r="IF216" s="181"/>
      <c r="IG216" s="181"/>
      <c r="IH216" s="181"/>
    </row>
    <row r="217" spans="1:242" s="183" customFormat="1" ht="16.5" customHeight="1">
      <c r="A217" s="140" t="s">
        <v>87</v>
      </c>
      <c r="B217" s="140"/>
      <c r="C217" s="140"/>
      <c r="D217" s="141"/>
      <c r="E217" s="142"/>
      <c r="F217" s="213"/>
      <c r="G217" s="213"/>
      <c r="H217" s="213"/>
      <c r="I217" s="213"/>
      <c r="J217" s="213"/>
      <c r="K217" s="181"/>
      <c r="L217" s="181"/>
      <c r="M217" s="181"/>
      <c r="N217" s="181"/>
      <c r="O217" s="181"/>
      <c r="P217" s="181"/>
      <c r="Q217" s="181"/>
      <c r="R217" s="181"/>
      <c r="S217" s="181"/>
      <c r="T217" s="181"/>
      <c r="U217" s="181"/>
      <c r="V217" s="181"/>
      <c r="W217" s="181"/>
      <c r="X217" s="181"/>
      <c r="Y217" s="181"/>
      <c r="Z217" s="181"/>
      <c r="AA217" s="181"/>
      <c r="AB217" s="181"/>
      <c r="AC217" s="181"/>
      <c r="AD217" s="181"/>
      <c r="AE217" s="181"/>
      <c r="AF217" s="181"/>
      <c r="AG217" s="181"/>
      <c r="AH217" s="181"/>
      <c r="AI217" s="181"/>
      <c r="AJ217" s="181"/>
      <c r="AK217" s="181"/>
      <c r="AL217" s="181"/>
      <c r="AM217" s="181"/>
      <c r="AN217" s="181"/>
      <c r="AO217" s="181"/>
      <c r="AP217" s="181"/>
      <c r="AQ217" s="181"/>
      <c r="AR217" s="181"/>
      <c r="AS217" s="181"/>
      <c r="AT217" s="181"/>
      <c r="AU217" s="181"/>
      <c r="AV217" s="181"/>
      <c r="AW217" s="181"/>
      <c r="AX217" s="181"/>
      <c r="AY217" s="181"/>
      <c r="AZ217" s="181"/>
      <c r="BA217" s="181"/>
      <c r="BB217" s="181"/>
      <c r="BC217" s="181"/>
      <c r="BD217" s="181"/>
      <c r="BE217" s="181"/>
      <c r="BF217" s="181"/>
      <c r="BG217" s="181"/>
      <c r="BH217" s="181"/>
      <c r="BI217" s="181"/>
      <c r="BJ217" s="181"/>
      <c r="BK217" s="181"/>
      <c r="BL217" s="181"/>
      <c r="BM217" s="181"/>
      <c r="BN217" s="181"/>
      <c r="BO217" s="181"/>
      <c r="BP217" s="181"/>
      <c r="BQ217" s="181"/>
      <c r="BR217" s="181"/>
      <c r="BS217" s="181"/>
      <c r="BT217" s="181"/>
      <c r="BU217" s="181"/>
      <c r="BV217" s="181"/>
      <c r="BW217" s="181"/>
      <c r="BX217" s="181"/>
      <c r="BY217" s="181"/>
      <c r="BZ217" s="181"/>
      <c r="CA217" s="181"/>
      <c r="CB217" s="181"/>
      <c r="CC217" s="181"/>
      <c r="CD217" s="181"/>
      <c r="CE217" s="181"/>
      <c r="CF217" s="181"/>
      <c r="CG217" s="181"/>
      <c r="CH217" s="181"/>
      <c r="CI217" s="181"/>
      <c r="CJ217" s="181"/>
      <c r="CK217" s="181"/>
      <c r="CL217" s="181"/>
      <c r="CM217" s="181"/>
      <c r="CN217" s="181"/>
      <c r="CO217" s="181"/>
      <c r="CP217" s="181"/>
      <c r="CQ217" s="181"/>
      <c r="CR217" s="181"/>
      <c r="CS217" s="181"/>
      <c r="CT217" s="181"/>
      <c r="CU217" s="181"/>
      <c r="CV217" s="181"/>
      <c r="CW217" s="181"/>
      <c r="CX217" s="181"/>
      <c r="CY217" s="181"/>
      <c r="CZ217" s="181"/>
      <c r="DA217" s="181"/>
      <c r="DB217" s="181"/>
      <c r="DC217" s="181"/>
      <c r="DD217" s="181"/>
      <c r="DE217" s="181"/>
      <c r="DF217" s="181"/>
      <c r="DG217" s="181"/>
      <c r="DH217" s="181"/>
      <c r="DI217" s="181"/>
      <c r="DJ217" s="181"/>
      <c r="DK217" s="181"/>
      <c r="DL217" s="181"/>
      <c r="DM217" s="181"/>
      <c r="DN217" s="181"/>
      <c r="DO217" s="181"/>
      <c r="DP217" s="181"/>
      <c r="DQ217" s="181"/>
      <c r="DR217" s="181"/>
      <c r="DS217" s="181"/>
      <c r="DT217" s="181"/>
      <c r="DU217" s="181"/>
      <c r="DV217" s="181"/>
      <c r="DW217" s="181"/>
      <c r="DX217" s="181"/>
      <c r="DY217" s="181"/>
      <c r="DZ217" s="181"/>
      <c r="EA217" s="181"/>
      <c r="EB217" s="181"/>
      <c r="EC217" s="181"/>
      <c r="ED217" s="181"/>
      <c r="EE217" s="181"/>
      <c r="EF217" s="181"/>
      <c r="EG217" s="181"/>
      <c r="EH217" s="181"/>
      <c r="EI217" s="181"/>
      <c r="EJ217" s="181"/>
      <c r="EK217" s="181"/>
      <c r="EL217" s="181"/>
      <c r="EM217" s="181"/>
      <c r="EN217" s="181"/>
      <c r="EO217" s="181"/>
      <c r="EP217" s="181"/>
      <c r="EQ217" s="181"/>
      <c r="ER217" s="181"/>
      <c r="ES217" s="181"/>
      <c r="ET217" s="181"/>
      <c r="EU217" s="181"/>
      <c r="EV217" s="181"/>
      <c r="EW217" s="181"/>
      <c r="EX217" s="181"/>
      <c r="EY217" s="181"/>
      <c r="EZ217" s="181"/>
      <c r="FA217" s="181"/>
      <c r="FB217" s="181"/>
      <c r="FC217" s="181"/>
      <c r="FD217" s="181"/>
      <c r="FE217" s="181"/>
      <c r="FF217" s="181"/>
      <c r="FG217" s="181"/>
      <c r="FH217" s="181"/>
      <c r="FI217" s="181"/>
      <c r="FJ217" s="181"/>
      <c r="FK217" s="181"/>
      <c r="FL217" s="181"/>
      <c r="FM217" s="181"/>
      <c r="FN217" s="181"/>
      <c r="FO217" s="181"/>
      <c r="FP217" s="181"/>
      <c r="FQ217" s="181"/>
      <c r="FR217" s="181"/>
      <c r="FS217" s="181"/>
      <c r="FT217" s="181"/>
      <c r="FU217" s="181"/>
      <c r="FV217" s="181"/>
      <c r="FW217" s="181"/>
      <c r="FX217" s="181"/>
      <c r="FY217" s="181"/>
      <c r="FZ217" s="181"/>
      <c r="GA217" s="181"/>
      <c r="GB217" s="181"/>
      <c r="GC217" s="181"/>
      <c r="GD217" s="181"/>
      <c r="GE217" s="181"/>
      <c r="GF217" s="181"/>
      <c r="GG217" s="181"/>
      <c r="GH217" s="181"/>
      <c r="GI217" s="181"/>
      <c r="GJ217" s="181"/>
      <c r="GK217" s="181"/>
      <c r="GL217" s="181"/>
      <c r="GM217" s="181"/>
      <c r="GN217" s="181"/>
      <c r="GO217" s="181"/>
      <c r="GP217" s="181"/>
      <c r="GQ217" s="181"/>
      <c r="GR217" s="181"/>
      <c r="GS217" s="181"/>
      <c r="GT217" s="181"/>
      <c r="GU217" s="181"/>
      <c r="GV217" s="181"/>
      <c r="GW217" s="181"/>
      <c r="GX217" s="181"/>
      <c r="GY217" s="181"/>
      <c r="GZ217" s="181"/>
      <c r="HA217" s="181"/>
      <c r="HB217" s="181"/>
      <c r="HC217" s="181"/>
      <c r="HD217" s="181"/>
      <c r="HE217" s="181"/>
      <c r="HF217" s="181"/>
      <c r="HG217" s="181"/>
      <c r="HH217" s="181"/>
      <c r="HI217" s="181"/>
      <c r="HJ217" s="181"/>
      <c r="HK217" s="181"/>
      <c r="HL217" s="181"/>
      <c r="HM217" s="181"/>
      <c r="HN217" s="181"/>
      <c r="HO217" s="181"/>
      <c r="HP217" s="181"/>
      <c r="HQ217" s="181"/>
      <c r="HR217" s="181"/>
      <c r="HS217" s="181"/>
      <c r="HT217" s="181"/>
      <c r="HU217" s="181"/>
      <c r="HV217" s="181"/>
      <c r="HW217" s="181"/>
      <c r="HX217" s="181"/>
      <c r="HY217" s="181"/>
      <c r="HZ217" s="181"/>
      <c r="IA217" s="181"/>
      <c r="IB217" s="181"/>
      <c r="IC217" s="181"/>
      <c r="ID217" s="181"/>
      <c r="IE217" s="181"/>
      <c r="IF217" s="181"/>
      <c r="IG217" s="181"/>
      <c r="IH217" s="181"/>
    </row>
    <row r="218" spans="1:242" s="183" customFormat="1" ht="16.5" customHeight="1">
      <c r="A218" s="213"/>
      <c r="B218" s="213"/>
      <c r="C218" s="213"/>
      <c r="D218" s="213"/>
      <c r="E218" s="213"/>
      <c r="F218" s="213"/>
      <c r="G218" s="213"/>
      <c r="H218" s="213"/>
      <c r="I218" s="213"/>
      <c r="J218" s="139" t="s">
        <v>724</v>
      </c>
      <c r="K218" s="181"/>
      <c r="L218" s="181"/>
      <c r="M218" s="181"/>
      <c r="N218" s="181"/>
      <c r="O218" s="181"/>
      <c r="P218" s="181"/>
      <c r="Q218" s="181"/>
      <c r="R218" s="181"/>
      <c r="S218" s="181"/>
      <c r="T218" s="181"/>
      <c r="U218" s="181"/>
      <c r="V218" s="181"/>
      <c r="W218" s="181"/>
      <c r="X218" s="181"/>
      <c r="Y218" s="181"/>
      <c r="Z218" s="181"/>
      <c r="AA218" s="181"/>
      <c r="AB218" s="181"/>
      <c r="AC218" s="181"/>
      <c r="AD218" s="181"/>
      <c r="AE218" s="181"/>
      <c r="AF218" s="181"/>
      <c r="AG218" s="181"/>
      <c r="AH218" s="181"/>
      <c r="AI218" s="181"/>
      <c r="AJ218" s="181"/>
      <c r="AK218" s="181"/>
      <c r="AL218" s="181"/>
      <c r="AM218" s="181"/>
      <c r="AN218" s="181"/>
      <c r="AO218" s="181"/>
      <c r="AP218" s="181"/>
      <c r="AQ218" s="181"/>
      <c r="AR218" s="181"/>
      <c r="AS218" s="181"/>
      <c r="AT218" s="181"/>
      <c r="AU218" s="181"/>
      <c r="AV218" s="181"/>
      <c r="AW218" s="181"/>
      <c r="AX218" s="181"/>
      <c r="AY218" s="181"/>
      <c r="AZ218" s="181"/>
      <c r="BA218" s="181"/>
      <c r="BB218" s="181"/>
      <c r="BC218" s="181"/>
      <c r="BD218" s="181"/>
      <c r="BE218" s="181"/>
      <c r="BF218" s="181"/>
      <c r="BG218" s="181"/>
      <c r="BH218" s="181"/>
      <c r="BI218" s="181"/>
      <c r="BJ218" s="181"/>
      <c r="BK218" s="181"/>
      <c r="BL218" s="181"/>
      <c r="BM218" s="181"/>
      <c r="BN218" s="181"/>
      <c r="BO218" s="181"/>
      <c r="BP218" s="181"/>
      <c r="BQ218" s="181"/>
      <c r="BR218" s="181"/>
      <c r="BS218" s="181"/>
      <c r="BT218" s="181"/>
      <c r="BU218" s="181"/>
      <c r="BV218" s="181"/>
      <c r="BW218" s="181"/>
      <c r="BX218" s="181"/>
      <c r="BY218" s="181"/>
      <c r="BZ218" s="181"/>
      <c r="CA218" s="181"/>
      <c r="CB218" s="181"/>
      <c r="CC218" s="181"/>
      <c r="CD218" s="181"/>
      <c r="CE218" s="181"/>
      <c r="CF218" s="181"/>
      <c r="CG218" s="181"/>
      <c r="CH218" s="181"/>
      <c r="CI218" s="181"/>
      <c r="CJ218" s="181"/>
      <c r="CK218" s="181"/>
      <c r="CL218" s="181"/>
      <c r="CM218" s="181"/>
      <c r="CN218" s="181"/>
      <c r="CO218" s="181"/>
      <c r="CP218" s="181"/>
      <c r="CQ218" s="181"/>
      <c r="CR218" s="181"/>
      <c r="CS218" s="181"/>
      <c r="CT218" s="181"/>
      <c r="CU218" s="181"/>
      <c r="CV218" s="181"/>
      <c r="CW218" s="181"/>
      <c r="CX218" s="181"/>
      <c r="CY218" s="181"/>
      <c r="CZ218" s="181"/>
      <c r="DA218" s="181"/>
      <c r="DB218" s="181"/>
      <c r="DC218" s="181"/>
      <c r="DD218" s="181"/>
      <c r="DE218" s="181"/>
      <c r="DF218" s="181"/>
      <c r="DG218" s="181"/>
      <c r="DH218" s="181"/>
      <c r="DI218" s="181"/>
      <c r="DJ218" s="181"/>
      <c r="DK218" s="181"/>
      <c r="DL218" s="181"/>
      <c r="DM218" s="181"/>
      <c r="DN218" s="181"/>
      <c r="DO218" s="181"/>
      <c r="DP218" s="181"/>
      <c r="DQ218" s="181"/>
      <c r="DR218" s="181"/>
      <c r="DS218" s="181"/>
      <c r="DT218" s="181"/>
      <c r="DU218" s="181"/>
      <c r="DV218" s="181"/>
      <c r="DW218" s="181"/>
      <c r="DX218" s="181"/>
      <c r="DY218" s="181"/>
      <c r="DZ218" s="181"/>
      <c r="EA218" s="181"/>
      <c r="EB218" s="181"/>
      <c r="EC218" s="181"/>
      <c r="ED218" s="181"/>
      <c r="EE218" s="181"/>
      <c r="EF218" s="181"/>
      <c r="EG218" s="181"/>
      <c r="EH218" s="181"/>
      <c r="EI218" s="181"/>
      <c r="EJ218" s="181"/>
      <c r="EK218" s="181"/>
      <c r="EL218" s="181"/>
      <c r="EM218" s="181"/>
      <c r="EN218" s="181"/>
      <c r="EO218" s="181"/>
      <c r="EP218" s="181"/>
      <c r="EQ218" s="181"/>
      <c r="ER218" s="181"/>
      <c r="ES218" s="181"/>
      <c r="ET218" s="181"/>
      <c r="EU218" s="181"/>
      <c r="EV218" s="181"/>
      <c r="EW218" s="181"/>
      <c r="EX218" s="181"/>
      <c r="EY218" s="181"/>
      <c r="EZ218" s="181"/>
      <c r="FA218" s="181"/>
      <c r="FB218" s="181"/>
      <c r="FC218" s="181"/>
      <c r="FD218" s="181"/>
      <c r="FE218" s="181"/>
      <c r="FF218" s="181"/>
      <c r="FG218" s="181"/>
      <c r="FH218" s="181"/>
      <c r="FI218" s="181"/>
      <c r="FJ218" s="181"/>
      <c r="FK218" s="181"/>
      <c r="FL218" s="181"/>
      <c r="FM218" s="181"/>
      <c r="FN218" s="181"/>
      <c r="FO218" s="181"/>
      <c r="FP218" s="181"/>
      <c r="FQ218" s="181"/>
      <c r="FR218" s="181"/>
      <c r="FS218" s="181"/>
      <c r="FT218" s="181"/>
      <c r="FU218" s="181"/>
      <c r="FV218" s="181"/>
      <c r="FW218" s="181"/>
      <c r="FX218" s="181"/>
      <c r="FY218" s="181"/>
      <c r="FZ218" s="181"/>
      <c r="GA218" s="181"/>
      <c r="GB218" s="181"/>
      <c r="GC218" s="181"/>
      <c r="GD218" s="181"/>
      <c r="GE218" s="181"/>
      <c r="GF218" s="181"/>
      <c r="GG218" s="181"/>
      <c r="GH218" s="181"/>
      <c r="GI218" s="181"/>
      <c r="GJ218" s="181"/>
      <c r="GK218" s="181"/>
      <c r="GL218" s="181"/>
      <c r="GM218" s="181"/>
      <c r="GN218" s="181"/>
      <c r="GO218" s="181"/>
      <c r="GP218" s="181"/>
      <c r="GQ218" s="181"/>
      <c r="GR218" s="181"/>
      <c r="GS218" s="181"/>
      <c r="GT218" s="181"/>
      <c r="GU218" s="181"/>
      <c r="GV218" s="181"/>
      <c r="GW218" s="181"/>
      <c r="GX218" s="181"/>
      <c r="GY218" s="181"/>
      <c r="GZ218" s="181"/>
      <c r="HA218" s="181"/>
      <c r="HB218" s="181"/>
      <c r="HC218" s="181"/>
      <c r="HD218" s="181"/>
      <c r="HE218" s="181"/>
      <c r="HF218" s="181"/>
      <c r="HG218" s="181"/>
      <c r="HH218" s="181"/>
      <c r="HI218" s="181"/>
      <c r="HJ218" s="181"/>
      <c r="HK218" s="181"/>
      <c r="HL218" s="181"/>
      <c r="HM218" s="181"/>
      <c r="HN218" s="181"/>
      <c r="HO218" s="181"/>
      <c r="HP218" s="181"/>
      <c r="HQ218" s="181"/>
      <c r="HR218" s="181"/>
      <c r="HS218" s="181"/>
      <c r="HT218" s="181"/>
      <c r="HU218" s="181"/>
      <c r="HV218" s="181"/>
      <c r="HW218" s="181"/>
      <c r="HX218" s="181"/>
      <c r="HY218" s="181"/>
      <c r="HZ218" s="181"/>
      <c r="IA218" s="181"/>
      <c r="IB218" s="181"/>
      <c r="IC218" s="181"/>
      <c r="ID218" s="181"/>
      <c r="IE218" s="181"/>
      <c r="IF218" s="181"/>
      <c r="IG218" s="181"/>
      <c r="IH218" s="181"/>
    </row>
    <row r="219" spans="1:242" s="184" customFormat="1" ht="30" customHeight="1" thickBot="1">
      <c r="A219" s="1245" t="s">
        <v>782</v>
      </c>
      <c r="B219" s="1246"/>
      <c r="C219" s="1246"/>
      <c r="D219" s="1246"/>
      <c r="E219" s="1246"/>
      <c r="F219" s="437" t="s">
        <v>783</v>
      </c>
      <c r="G219" s="438" t="s">
        <v>608</v>
      </c>
      <c r="H219" s="437" t="s">
        <v>515</v>
      </c>
      <c r="I219" s="591" t="s">
        <v>1331</v>
      </c>
      <c r="J219" s="439" t="s">
        <v>503</v>
      </c>
      <c r="K219" s="181"/>
      <c r="L219" s="181"/>
      <c r="M219" s="181"/>
      <c r="N219" s="181"/>
      <c r="O219" s="181"/>
      <c r="P219" s="181"/>
      <c r="Q219" s="181"/>
      <c r="R219" s="181"/>
      <c r="S219" s="181"/>
      <c r="T219" s="181"/>
      <c r="U219" s="181"/>
      <c r="V219" s="181"/>
      <c r="W219" s="181"/>
      <c r="X219" s="181"/>
      <c r="Y219" s="181"/>
      <c r="Z219" s="181"/>
      <c r="AA219" s="181"/>
      <c r="AB219" s="181"/>
      <c r="AC219" s="181"/>
      <c r="AD219" s="181"/>
      <c r="AE219" s="181"/>
      <c r="AF219" s="181"/>
      <c r="AG219" s="181"/>
      <c r="AH219" s="181"/>
      <c r="AI219" s="181"/>
      <c r="AJ219" s="181"/>
      <c r="AK219" s="181"/>
      <c r="AL219" s="181"/>
      <c r="AM219" s="181"/>
      <c r="AN219" s="181"/>
      <c r="AO219" s="181"/>
      <c r="AP219" s="181"/>
      <c r="AQ219" s="181"/>
      <c r="AR219" s="181"/>
      <c r="AS219" s="181"/>
      <c r="AT219" s="181"/>
      <c r="AU219" s="181"/>
      <c r="AV219" s="181"/>
      <c r="AW219" s="181"/>
      <c r="AX219" s="181"/>
      <c r="AY219" s="181"/>
      <c r="AZ219" s="181"/>
      <c r="BA219" s="181"/>
      <c r="BB219" s="181"/>
      <c r="BC219" s="181"/>
      <c r="BD219" s="181"/>
      <c r="BE219" s="181"/>
      <c r="BF219" s="181"/>
      <c r="BG219" s="181"/>
      <c r="BH219" s="181"/>
      <c r="BI219" s="181"/>
      <c r="BJ219" s="181"/>
      <c r="BK219" s="181"/>
      <c r="BL219" s="181"/>
      <c r="BM219" s="181"/>
      <c r="BN219" s="181"/>
      <c r="BO219" s="181"/>
      <c r="BP219" s="181"/>
      <c r="BQ219" s="181"/>
      <c r="BR219" s="181"/>
      <c r="BS219" s="181"/>
      <c r="BT219" s="181"/>
      <c r="BU219" s="181"/>
      <c r="BV219" s="181"/>
      <c r="BW219" s="181"/>
      <c r="BX219" s="181"/>
      <c r="BY219" s="181"/>
      <c r="BZ219" s="181"/>
      <c r="CA219" s="181"/>
      <c r="CB219" s="181"/>
      <c r="CC219" s="181"/>
      <c r="CD219" s="181"/>
      <c r="CE219" s="181"/>
      <c r="CF219" s="181"/>
      <c r="CG219" s="181"/>
      <c r="CH219" s="181"/>
      <c r="CI219" s="181"/>
      <c r="CJ219" s="181"/>
      <c r="CK219" s="181"/>
      <c r="CL219" s="181"/>
      <c r="CM219" s="181"/>
      <c r="CN219" s="181"/>
      <c r="CO219" s="181"/>
      <c r="CP219" s="181"/>
      <c r="CQ219" s="181"/>
      <c r="CR219" s="181"/>
      <c r="CS219" s="181"/>
      <c r="CT219" s="181"/>
      <c r="CU219" s="181"/>
      <c r="CV219" s="181"/>
      <c r="CW219" s="181"/>
      <c r="CX219" s="181"/>
      <c r="CY219" s="181"/>
      <c r="CZ219" s="181"/>
      <c r="DA219" s="181"/>
      <c r="DB219" s="181"/>
      <c r="DC219" s="181"/>
      <c r="DD219" s="181"/>
      <c r="DE219" s="181"/>
      <c r="DF219" s="181"/>
      <c r="DG219" s="181"/>
      <c r="DH219" s="181"/>
      <c r="DI219" s="181"/>
      <c r="DJ219" s="181"/>
      <c r="DK219" s="181"/>
      <c r="DL219" s="181"/>
      <c r="DM219" s="181"/>
      <c r="DN219" s="181"/>
      <c r="DO219" s="181"/>
      <c r="DP219" s="181"/>
      <c r="DQ219" s="181"/>
      <c r="DR219" s="181"/>
      <c r="DS219" s="181"/>
      <c r="DT219" s="181"/>
      <c r="DU219" s="181"/>
      <c r="DV219" s="181"/>
      <c r="DW219" s="181"/>
      <c r="DX219" s="181"/>
      <c r="DY219" s="181"/>
      <c r="DZ219" s="181"/>
      <c r="EA219" s="181"/>
      <c r="EB219" s="181"/>
      <c r="EC219" s="181"/>
      <c r="ED219" s="181"/>
      <c r="EE219" s="181"/>
      <c r="EF219" s="181"/>
      <c r="EG219" s="181"/>
      <c r="EH219" s="181"/>
      <c r="EI219" s="181"/>
      <c r="EJ219" s="181"/>
      <c r="EK219" s="181"/>
      <c r="EL219" s="181"/>
      <c r="EM219" s="181"/>
      <c r="EN219" s="181"/>
      <c r="EO219" s="181"/>
      <c r="EP219" s="181"/>
      <c r="EQ219" s="181"/>
      <c r="ER219" s="181"/>
      <c r="ES219" s="181"/>
      <c r="ET219" s="181"/>
      <c r="EU219" s="181"/>
      <c r="EV219" s="181"/>
      <c r="EW219" s="181"/>
      <c r="EX219" s="181"/>
      <c r="EY219" s="181"/>
      <c r="EZ219" s="181"/>
      <c r="FA219" s="181"/>
      <c r="FB219" s="181"/>
      <c r="FC219" s="181"/>
      <c r="FD219" s="181"/>
      <c r="FE219" s="181"/>
      <c r="FF219" s="181"/>
      <c r="FG219" s="181"/>
      <c r="FH219" s="181"/>
      <c r="FI219" s="181"/>
      <c r="FJ219" s="181"/>
      <c r="FK219" s="181"/>
      <c r="FL219" s="181"/>
      <c r="FM219" s="181"/>
      <c r="FN219" s="181"/>
      <c r="FO219" s="181"/>
      <c r="FP219" s="181"/>
      <c r="FQ219" s="181"/>
      <c r="FR219" s="181"/>
      <c r="FS219" s="181"/>
      <c r="FT219" s="181"/>
      <c r="FU219" s="181"/>
      <c r="FV219" s="181"/>
      <c r="FW219" s="181"/>
      <c r="FX219" s="181"/>
      <c r="FY219" s="181"/>
      <c r="FZ219" s="181"/>
      <c r="GA219" s="181"/>
      <c r="GB219" s="181"/>
      <c r="GC219" s="181"/>
      <c r="GD219" s="181"/>
      <c r="GE219" s="181"/>
      <c r="GF219" s="181"/>
      <c r="GG219" s="181"/>
      <c r="GH219" s="181"/>
      <c r="GI219" s="181"/>
      <c r="GJ219" s="181"/>
      <c r="GK219" s="181"/>
      <c r="GL219" s="181"/>
      <c r="GM219" s="181"/>
      <c r="GN219" s="181"/>
      <c r="GO219" s="181"/>
      <c r="GP219" s="181"/>
      <c r="GQ219" s="181"/>
      <c r="GR219" s="181"/>
      <c r="GS219" s="181"/>
      <c r="GT219" s="181"/>
      <c r="GU219" s="181"/>
      <c r="GV219" s="181"/>
      <c r="GW219" s="181"/>
      <c r="GX219" s="181"/>
      <c r="GY219" s="181"/>
      <c r="GZ219" s="181"/>
      <c r="HA219" s="181"/>
      <c r="HB219" s="181"/>
      <c r="HC219" s="181"/>
      <c r="HD219" s="181"/>
      <c r="HE219" s="181"/>
      <c r="HF219" s="181"/>
      <c r="HG219" s="181"/>
      <c r="HH219" s="181"/>
      <c r="HI219" s="181"/>
      <c r="HJ219" s="181"/>
      <c r="HK219" s="181"/>
      <c r="HL219" s="181"/>
      <c r="HM219" s="181"/>
      <c r="HN219" s="181"/>
      <c r="HO219" s="181"/>
      <c r="HP219" s="181"/>
      <c r="HQ219" s="181"/>
      <c r="HR219" s="181"/>
      <c r="HS219" s="181"/>
      <c r="HT219" s="181"/>
      <c r="HU219" s="181"/>
      <c r="HV219" s="181"/>
      <c r="HW219" s="181"/>
      <c r="HX219" s="181"/>
      <c r="HY219" s="181"/>
      <c r="HZ219" s="181"/>
      <c r="IA219" s="181"/>
      <c r="IB219" s="181"/>
      <c r="IC219" s="181"/>
      <c r="ID219" s="181"/>
      <c r="IE219" s="181"/>
      <c r="IF219" s="181"/>
      <c r="IG219" s="181"/>
      <c r="IH219" s="181"/>
    </row>
    <row r="220" spans="1:242" s="184" customFormat="1" ht="24.95" customHeight="1" thickTop="1">
      <c r="A220" s="1272" t="s">
        <v>88</v>
      </c>
      <c r="B220" s="1273"/>
      <c r="C220" s="1273"/>
      <c r="D220" s="1273"/>
      <c r="E220" s="1273"/>
      <c r="F220" s="362">
        <v>69346569930</v>
      </c>
      <c r="G220" s="362">
        <v>13744646220</v>
      </c>
      <c r="H220" s="763">
        <v>6593937503</v>
      </c>
      <c r="I220" s="763">
        <v>25235248650</v>
      </c>
      <c r="J220" s="764">
        <v>114920402303</v>
      </c>
      <c r="K220" s="181"/>
      <c r="L220" s="181"/>
      <c r="M220" s="181"/>
      <c r="N220" s="181"/>
      <c r="O220" s="181"/>
      <c r="P220" s="181"/>
      <c r="Q220" s="181"/>
      <c r="R220" s="181"/>
      <c r="S220" s="181"/>
      <c r="T220" s="181"/>
      <c r="U220" s="181"/>
      <c r="V220" s="181"/>
      <c r="W220" s="181"/>
      <c r="X220" s="181"/>
      <c r="Y220" s="181"/>
      <c r="Z220" s="181"/>
      <c r="AA220" s="181"/>
      <c r="AB220" s="181"/>
      <c r="AC220" s="181"/>
      <c r="AD220" s="181"/>
      <c r="AE220" s="181"/>
      <c r="AF220" s="181"/>
      <c r="AG220" s="181"/>
      <c r="AH220" s="181"/>
      <c r="AI220" s="181"/>
      <c r="AJ220" s="181"/>
      <c r="AK220" s="181"/>
      <c r="AL220" s="181"/>
      <c r="AM220" s="181"/>
      <c r="AN220" s="181"/>
      <c r="AO220" s="181"/>
      <c r="AP220" s="181"/>
      <c r="AQ220" s="181"/>
      <c r="AR220" s="181"/>
      <c r="AS220" s="181"/>
      <c r="AT220" s="181"/>
      <c r="AU220" s="181"/>
      <c r="AV220" s="181"/>
      <c r="AW220" s="181"/>
      <c r="AX220" s="181"/>
      <c r="AY220" s="181"/>
      <c r="AZ220" s="181"/>
      <c r="BA220" s="181"/>
      <c r="BB220" s="181"/>
      <c r="BC220" s="181"/>
      <c r="BD220" s="181"/>
      <c r="BE220" s="181"/>
      <c r="BF220" s="181"/>
      <c r="BG220" s="181"/>
      <c r="BH220" s="181"/>
      <c r="BI220" s="181"/>
      <c r="BJ220" s="181"/>
      <c r="BK220" s="181"/>
      <c r="BL220" s="181"/>
      <c r="BM220" s="181"/>
      <c r="BN220" s="181"/>
      <c r="BO220" s="181"/>
      <c r="BP220" s="181"/>
      <c r="BQ220" s="181"/>
      <c r="BR220" s="181"/>
      <c r="BS220" s="181"/>
      <c r="BT220" s="181"/>
      <c r="BU220" s="181"/>
      <c r="BV220" s="181"/>
      <c r="BW220" s="181"/>
      <c r="BX220" s="181"/>
      <c r="BY220" s="181"/>
      <c r="BZ220" s="181"/>
      <c r="CA220" s="181"/>
      <c r="CB220" s="181"/>
      <c r="CC220" s="181"/>
      <c r="CD220" s="181"/>
      <c r="CE220" s="181"/>
      <c r="CF220" s="181"/>
      <c r="CG220" s="181"/>
      <c r="CH220" s="181"/>
      <c r="CI220" s="181"/>
      <c r="CJ220" s="181"/>
      <c r="CK220" s="181"/>
      <c r="CL220" s="181"/>
      <c r="CM220" s="181"/>
      <c r="CN220" s="181"/>
      <c r="CO220" s="181"/>
      <c r="CP220" s="181"/>
      <c r="CQ220" s="181"/>
      <c r="CR220" s="181"/>
      <c r="CS220" s="181"/>
      <c r="CT220" s="181"/>
      <c r="CU220" s="181"/>
      <c r="CV220" s="181"/>
      <c r="CW220" s="181"/>
      <c r="CX220" s="181"/>
      <c r="CY220" s="181"/>
      <c r="CZ220" s="181"/>
      <c r="DA220" s="181"/>
      <c r="DB220" s="181"/>
      <c r="DC220" s="181"/>
      <c r="DD220" s="181"/>
      <c r="DE220" s="181"/>
      <c r="DF220" s="181"/>
      <c r="DG220" s="181"/>
      <c r="DH220" s="181"/>
      <c r="DI220" s="181"/>
      <c r="DJ220" s="181"/>
      <c r="DK220" s="181"/>
      <c r="DL220" s="181"/>
      <c r="DM220" s="181"/>
      <c r="DN220" s="181"/>
      <c r="DO220" s="181"/>
      <c r="DP220" s="181"/>
      <c r="DQ220" s="181"/>
      <c r="DR220" s="181"/>
      <c r="DS220" s="181"/>
      <c r="DT220" s="181"/>
      <c r="DU220" s="181"/>
      <c r="DV220" s="181"/>
      <c r="DW220" s="181"/>
      <c r="DX220" s="181"/>
      <c r="DY220" s="181"/>
      <c r="DZ220" s="181"/>
      <c r="EA220" s="181"/>
      <c r="EB220" s="181"/>
      <c r="EC220" s="181"/>
      <c r="ED220" s="181"/>
      <c r="EE220" s="181"/>
      <c r="EF220" s="181"/>
      <c r="EG220" s="181"/>
      <c r="EH220" s="181"/>
      <c r="EI220" s="181"/>
      <c r="EJ220" s="181"/>
      <c r="EK220" s="181"/>
      <c r="EL220" s="181"/>
      <c r="EM220" s="181"/>
      <c r="EN220" s="181"/>
      <c r="EO220" s="181"/>
      <c r="EP220" s="181"/>
      <c r="EQ220" s="181"/>
      <c r="ER220" s="181"/>
      <c r="ES220" s="181"/>
      <c r="ET220" s="181"/>
      <c r="EU220" s="181"/>
      <c r="EV220" s="181"/>
      <c r="EW220" s="181"/>
      <c r="EX220" s="181"/>
      <c r="EY220" s="181"/>
      <c r="EZ220" s="181"/>
      <c r="FA220" s="181"/>
      <c r="FB220" s="181"/>
      <c r="FC220" s="181"/>
      <c r="FD220" s="181"/>
      <c r="FE220" s="181"/>
      <c r="FF220" s="181"/>
      <c r="FG220" s="181"/>
      <c r="FH220" s="181"/>
      <c r="FI220" s="181"/>
      <c r="FJ220" s="181"/>
      <c r="FK220" s="181"/>
      <c r="FL220" s="181"/>
      <c r="FM220" s="181"/>
      <c r="FN220" s="181"/>
      <c r="FO220" s="181"/>
      <c r="FP220" s="181"/>
      <c r="FQ220" s="181"/>
      <c r="FR220" s="181"/>
      <c r="FS220" s="181"/>
      <c r="FT220" s="181"/>
      <c r="FU220" s="181"/>
      <c r="FV220" s="181"/>
      <c r="FW220" s="181"/>
      <c r="FX220" s="181"/>
      <c r="FY220" s="181"/>
      <c r="FZ220" s="181"/>
      <c r="GA220" s="181"/>
      <c r="GB220" s="181"/>
      <c r="GC220" s="181"/>
      <c r="GD220" s="181"/>
      <c r="GE220" s="181"/>
      <c r="GF220" s="181"/>
      <c r="GG220" s="181"/>
      <c r="GH220" s="181"/>
      <c r="GI220" s="181"/>
      <c r="GJ220" s="181"/>
      <c r="GK220" s="181"/>
      <c r="GL220" s="181"/>
      <c r="GM220" s="181"/>
      <c r="GN220" s="181"/>
      <c r="GO220" s="181"/>
      <c r="GP220" s="181"/>
      <c r="GQ220" s="181"/>
      <c r="GR220" s="181"/>
      <c r="GS220" s="181"/>
      <c r="GT220" s="181"/>
      <c r="GU220" s="181"/>
      <c r="GV220" s="181"/>
      <c r="GW220" s="181"/>
      <c r="GX220" s="181"/>
      <c r="GY220" s="181"/>
      <c r="GZ220" s="181"/>
      <c r="HA220" s="181"/>
      <c r="HB220" s="181"/>
      <c r="HC220" s="181"/>
      <c r="HD220" s="181"/>
      <c r="HE220" s="181"/>
      <c r="HF220" s="181"/>
      <c r="HG220" s="181"/>
      <c r="HH220" s="181"/>
      <c r="HI220" s="181"/>
      <c r="HJ220" s="181"/>
      <c r="HK220" s="181"/>
      <c r="HL220" s="181"/>
      <c r="HM220" s="181"/>
      <c r="HN220" s="181"/>
      <c r="HO220" s="181"/>
      <c r="HP220" s="181"/>
      <c r="HQ220" s="181"/>
      <c r="HR220" s="181"/>
      <c r="HS220" s="181"/>
      <c r="HT220" s="181"/>
      <c r="HU220" s="181"/>
      <c r="HV220" s="181"/>
      <c r="HW220" s="181"/>
      <c r="HX220" s="181"/>
      <c r="HY220" s="181"/>
      <c r="HZ220" s="181"/>
      <c r="IA220" s="181"/>
      <c r="IB220" s="181"/>
      <c r="IC220" s="181"/>
      <c r="ID220" s="181"/>
      <c r="IE220" s="181"/>
      <c r="IF220" s="181"/>
      <c r="IG220" s="181"/>
      <c r="IH220" s="181"/>
    </row>
    <row r="221" spans="1:242" s="184" customFormat="1" ht="24.95" customHeight="1">
      <c r="A221" s="892" t="s">
        <v>89</v>
      </c>
      <c r="B221" s="893"/>
      <c r="C221" s="1135" t="s">
        <v>90</v>
      </c>
      <c r="D221" s="1135"/>
      <c r="E221" s="1135"/>
      <c r="F221" s="459">
        <v>32579508940</v>
      </c>
      <c r="G221" s="459">
        <v>116188000</v>
      </c>
      <c r="H221" s="459">
        <v>0</v>
      </c>
      <c r="I221" s="459">
        <v>103652000</v>
      </c>
      <c r="J221" s="769">
        <v>32799348940</v>
      </c>
      <c r="K221" s="181"/>
      <c r="L221" s="181"/>
      <c r="M221" s="181"/>
      <c r="N221" s="181"/>
      <c r="O221" s="181"/>
      <c r="P221" s="181"/>
      <c r="Q221" s="181"/>
      <c r="R221" s="181"/>
      <c r="S221" s="181"/>
      <c r="T221" s="181"/>
      <c r="U221" s="181"/>
      <c r="V221" s="181"/>
      <c r="W221" s="181"/>
      <c r="X221" s="181"/>
      <c r="Y221" s="181"/>
      <c r="Z221" s="181"/>
      <c r="AA221" s="181"/>
      <c r="AB221" s="181"/>
      <c r="AC221" s="181"/>
      <c r="AD221" s="181"/>
      <c r="AE221" s="181"/>
      <c r="AF221" s="181"/>
      <c r="AG221" s="181"/>
      <c r="AH221" s="181"/>
      <c r="AI221" s="181"/>
      <c r="AJ221" s="181"/>
      <c r="AK221" s="181"/>
      <c r="AL221" s="181"/>
      <c r="AM221" s="181"/>
      <c r="AN221" s="181"/>
      <c r="AO221" s="181"/>
      <c r="AP221" s="181"/>
      <c r="AQ221" s="181"/>
      <c r="AR221" s="181"/>
      <c r="AS221" s="181"/>
      <c r="AT221" s="181"/>
      <c r="AU221" s="181"/>
      <c r="AV221" s="181"/>
      <c r="AW221" s="181"/>
      <c r="AX221" s="181"/>
      <c r="AY221" s="181"/>
      <c r="AZ221" s="181"/>
      <c r="BA221" s="181"/>
      <c r="BB221" s="181"/>
      <c r="BC221" s="181"/>
      <c r="BD221" s="181"/>
      <c r="BE221" s="181"/>
      <c r="BF221" s="181"/>
      <c r="BG221" s="181"/>
      <c r="BH221" s="181"/>
      <c r="BI221" s="181"/>
      <c r="BJ221" s="181"/>
      <c r="BK221" s="181"/>
      <c r="BL221" s="181"/>
      <c r="BM221" s="181"/>
      <c r="BN221" s="181"/>
      <c r="BO221" s="181"/>
      <c r="BP221" s="181"/>
      <c r="BQ221" s="181"/>
      <c r="BR221" s="181"/>
      <c r="BS221" s="181"/>
      <c r="BT221" s="181"/>
      <c r="BU221" s="181"/>
      <c r="BV221" s="181"/>
      <c r="BW221" s="181"/>
      <c r="BX221" s="181"/>
      <c r="BY221" s="181"/>
      <c r="BZ221" s="181"/>
      <c r="CA221" s="181"/>
      <c r="CB221" s="181"/>
      <c r="CC221" s="181"/>
      <c r="CD221" s="181"/>
      <c r="CE221" s="181"/>
      <c r="CF221" s="181"/>
      <c r="CG221" s="181"/>
      <c r="CH221" s="181"/>
      <c r="CI221" s="181"/>
      <c r="CJ221" s="181"/>
      <c r="CK221" s="181"/>
      <c r="CL221" s="181"/>
      <c r="CM221" s="181"/>
      <c r="CN221" s="181"/>
      <c r="CO221" s="181"/>
      <c r="CP221" s="181"/>
      <c r="CQ221" s="181"/>
      <c r="CR221" s="181"/>
      <c r="CS221" s="181"/>
      <c r="CT221" s="181"/>
      <c r="CU221" s="181"/>
      <c r="CV221" s="181"/>
      <c r="CW221" s="181"/>
      <c r="CX221" s="181"/>
      <c r="CY221" s="181"/>
      <c r="CZ221" s="181"/>
      <c r="DA221" s="181"/>
      <c r="DB221" s="181"/>
      <c r="DC221" s="181"/>
      <c r="DD221" s="181"/>
      <c r="DE221" s="181"/>
      <c r="DF221" s="181"/>
      <c r="DG221" s="181"/>
      <c r="DH221" s="181"/>
      <c r="DI221" s="181"/>
      <c r="DJ221" s="181"/>
      <c r="DK221" s="181"/>
      <c r="DL221" s="181"/>
      <c r="DM221" s="181"/>
      <c r="DN221" s="181"/>
      <c r="DO221" s="181"/>
      <c r="DP221" s="181"/>
      <c r="DQ221" s="181"/>
      <c r="DR221" s="181"/>
      <c r="DS221" s="181"/>
      <c r="DT221" s="181"/>
      <c r="DU221" s="181"/>
      <c r="DV221" s="181"/>
      <c r="DW221" s="181"/>
      <c r="DX221" s="181"/>
      <c r="DY221" s="181"/>
      <c r="DZ221" s="181"/>
      <c r="EA221" s="181"/>
      <c r="EB221" s="181"/>
      <c r="EC221" s="181"/>
      <c r="ED221" s="181"/>
      <c r="EE221" s="181"/>
      <c r="EF221" s="181"/>
      <c r="EG221" s="181"/>
      <c r="EH221" s="181"/>
      <c r="EI221" s="181"/>
      <c r="EJ221" s="181"/>
      <c r="EK221" s="181"/>
      <c r="EL221" s="181"/>
      <c r="EM221" s="181"/>
      <c r="EN221" s="181"/>
      <c r="EO221" s="181"/>
      <c r="EP221" s="181"/>
      <c r="EQ221" s="181"/>
      <c r="ER221" s="181"/>
      <c r="ES221" s="181"/>
      <c r="ET221" s="181"/>
      <c r="EU221" s="181"/>
      <c r="EV221" s="181"/>
      <c r="EW221" s="181"/>
      <c r="EX221" s="181"/>
      <c r="EY221" s="181"/>
      <c r="EZ221" s="181"/>
      <c r="FA221" s="181"/>
      <c r="FB221" s="181"/>
      <c r="FC221" s="181"/>
      <c r="FD221" s="181"/>
      <c r="FE221" s="181"/>
      <c r="FF221" s="181"/>
      <c r="FG221" s="181"/>
      <c r="FH221" s="181"/>
      <c r="FI221" s="181"/>
      <c r="FJ221" s="181"/>
      <c r="FK221" s="181"/>
      <c r="FL221" s="181"/>
      <c r="FM221" s="181"/>
      <c r="FN221" s="181"/>
      <c r="FO221" s="181"/>
      <c r="FP221" s="181"/>
      <c r="FQ221" s="181"/>
      <c r="FR221" s="181"/>
      <c r="FS221" s="181"/>
      <c r="FT221" s="181"/>
      <c r="FU221" s="181"/>
      <c r="FV221" s="181"/>
      <c r="FW221" s="181"/>
      <c r="FX221" s="181"/>
      <c r="FY221" s="181"/>
      <c r="FZ221" s="181"/>
      <c r="GA221" s="181"/>
      <c r="GB221" s="181"/>
      <c r="GC221" s="181"/>
      <c r="GD221" s="181"/>
      <c r="GE221" s="181"/>
      <c r="GF221" s="181"/>
      <c r="GG221" s="181"/>
      <c r="GH221" s="181"/>
      <c r="GI221" s="181"/>
      <c r="GJ221" s="181"/>
      <c r="GK221" s="181"/>
      <c r="GL221" s="181"/>
      <c r="GM221" s="181"/>
      <c r="GN221" s="181"/>
      <c r="GO221" s="181"/>
      <c r="GP221" s="181"/>
      <c r="GQ221" s="181"/>
      <c r="GR221" s="181"/>
      <c r="GS221" s="181"/>
      <c r="GT221" s="181"/>
      <c r="GU221" s="181"/>
      <c r="GV221" s="181"/>
      <c r="GW221" s="181"/>
      <c r="GX221" s="181"/>
      <c r="GY221" s="181"/>
      <c r="GZ221" s="181"/>
      <c r="HA221" s="181"/>
      <c r="HB221" s="181"/>
      <c r="HC221" s="181"/>
      <c r="HD221" s="181"/>
      <c r="HE221" s="181"/>
      <c r="HF221" s="181"/>
      <c r="HG221" s="181"/>
      <c r="HH221" s="181"/>
      <c r="HI221" s="181"/>
      <c r="HJ221" s="181"/>
      <c r="HK221" s="181"/>
      <c r="HL221" s="181"/>
      <c r="HM221" s="181"/>
      <c r="HN221" s="181"/>
      <c r="HO221" s="181"/>
      <c r="HP221" s="181"/>
      <c r="HQ221" s="181"/>
      <c r="HR221" s="181"/>
      <c r="HS221" s="181"/>
      <c r="HT221" s="181"/>
      <c r="HU221" s="181"/>
      <c r="HV221" s="181"/>
      <c r="HW221" s="181"/>
      <c r="HX221" s="181"/>
      <c r="HY221" s="181"/>
      <c r="HZ221" s="181"/>
      <c r="IA221" s="181"/>
      <c r="IB221" s="181"/>
      <c r="IC221" s="181"/>
      <c r="ID221" s="181"/>
      <c r="IE221" s="181"/>
      <c r="IF221" s="181"/>
      <c r="IG221" s="181"/>
      <c r="IH221" s="181"/>
    </row>
    <row r="222" spans="1:242" s="184" customFormat="1" ht="24.95" customHeight="1">
      <c r="A222" s="892"/>
      <c r="B222" s="893"/>
      <c r="C222" s="1135" t="s">
        <v>91</v>
      </c>
      <c r="D222" s="1135"/>
      <c r="E222" s="1135"/>
      <c r="F222" s="459">
        <v>4346949120</v>
      </c>
      <c r="G222" s="459">
        <v>0</v>
      </c>
      <c r="H222" s="459">
        <v>0</v>
      </c>
      <c r="I222" s="459">
        <v>190202420</v>
      </c>
      <c r="J222" s="769">
        <v>4537151540</v>
      </c>
      <c r="K222" s="181"/>
      <c r="L222" s="181"/>
      <c r="M222" s="181"/>
      <c r="N222" s="181"/>
      <c r="O222" s="181"/>
      <c r="P222" s="181"/>
      <c r="Q222" s="181"/>
      <c r="R222" s="181"/>
      <c r="S222" s="181"/>
      <c r="T222" s="181"/>
      <c r="U222" s="181"/>
      <c r="V222" s="181"/>
      <c r="W222" s="181"/>
      <c r="X222" s="181"/>
      <c r="Y222" s="181"/>
      <c r="Z222" s="181"/>
      <c r="AA222" s="181"/>
      <c r="AB222" s="181"/>
      <c r="AC222" s="181"/>
      <c r="AD222" s="181"/>
      <c r="AE222" s="181"/>
      <c r="AF222" s="181"/>
      <c r="AG222" s="181"/>
      <c r="AH222" s="181"/>
      <c r="AI222" s="181"/>
      <c r="AJ222" s="181"/>
      <c r="AK222" s="181"/>
      <c r="AL222" s="181"/>
      <c r="AM222" s="181"/>
      <c r="AN222" s="181"/>
      <c r="AO222" s="181"/>
      <c r="AP222" s="181"/>
      <c r="AQ222" s="181"/>
      <c r="AR222" s="181"/>
      <c r="AS222" s="181"/>
      <c r="AT222" s="181"/>
      <c r="AU222" s="181"/>
      <c r="AV222" s="181"/>
      <c r="AW222" s="181"/>
      <c r="AX222" s="181"/>
      <c r="AY222" s="181"/>
      <c r="AZ222" s="181"/>
      <c r="BA222" s="181"/>
      <c r="BB222" s="181"/>
      <c r="BC222" s="181"/>
      <c r="BD222" s="181"/>
      <c r="BE222" s="181"/>
      <c r="BF222" s="181"/>
      <c r="BG222" s="181"/>
      <c r="BH222" s="181"/>
      <c r="BI222" s="181"/>
      <c r="BJ222" s="181"/>
      <c r="BK222" s="181"/>
      <c r="BL222" s="181"/>
      <c r="BM222" s="181"/>
      <c r="BN222" s="181"/>
      <c r="BO222" s="181"/>
      <c r="BP222" s="181"/>
      <c r="BQ222" s="181"/>
      <c r="BR222" s="181"/>
      <c r="BS222" s="181"/>
      <c r="BT222" s="181"/>
      <c r="BU222" s="181"/>
      <c r="BV222" s="181"/>
      <c r="BW222" s="181"/>
      <c r="BX222" s="181"/>
      <c r="BY222" s="181"/>
      <c r="BZ222" s="181"/>
      <c r="CA222" s="181"/>
      <c r="CB222" s="181"/>
      <c r="CC222" s="181"/>
      <c r="CD222" s="181"/>
      <c r="CE222" s="181"/>
      <c r="CF222" s="181"/>
      <c r="CG222" s="181"/>
      <c r="CH222" s="181"/>
      <c r="CI222" s="181"/>
      <c r="CJ222" s="181"/>
      <c r="CK222" s="181"/>
      <c r="CL222" s="181"/>
      <c r="CM222" s="181"/>
      <c r="CN222" s="181"/>
      <c r="CO222" s="181"/>
      <c r="CP222" s="181"/>
      <c r="CQ222" s="181"/>
      <c r="CR222" s="181"/>
      <c r="CS222" s="181"/>
      <c r="CT222" s="181"/>
      <c r="CU222" s="181"/>
      <c r="CV222" s="181"/>
      <c r="CW222" s="181"/>
      <c r="CX222" s="181"/>
      <c r="CY222" s="181"/>
      <c r="CZ222" s="181"/>
      <c r="DA222" s="181"/>
      <c r="DB222" s="181"/>
      <c r="DC222" s="181"/>
      <c r="DD222" s="181"/>
      <c r="DE222" s="181"/>
      <c r="DF222" s="181"/>
      <c r="DG222" s="181"/>
      <c r="DH222" s="181"/>
      <c r="DI222" s="181"/>
      <c r="DJ222" s="181"/>
      <c r="DK222" s="181"/>
      <c r="DL222" s="181"/>
      <c r="DM222" s="181"/>
      <c r="DN222" s="181"/>
      <c r="DO222" s="181"/>
      <c r="DP222" s="181"/>
      <c r="DQ222" s="181"/>
      <c r="DR222" s="181"/>
      <c r="DS222" s="181"/>
      <c r="DT222" s="181"/>
      <c r="DU222" s="181"/>
      <c r="DV222" s="181"/>
      <c r="DW222" s="181"/>
      <c r="DX222" s="181"/>
      <c r="DY222" s="181"/>
      <c r="DZ222" s="181"/>
      <c r="EA222" s="181"/>
      <c r="EB222" s="181"/>
      <c r="EC222" s="181"/>
      <c r="ED222" s="181"/>
      <c r="EE222" s="181"/>
      <c r="EF222" s="181"/>
      <c r="EG222" s="181"/>
      <c r="EH222" s="181"/>
      <c r="EI222" s="181"/>
      <c r="EJ222" s="181"/>
      <c r="EK222" s="181"/>
      <c r="EL222" s="181"/>
      <c r="EM222" s="181"/>
      <c r="EN222" s="181"/>
      <c r="EO222" s="181"/>
      <c r="EP222" s="181"/>
      <c r="EQ222" s="181"/>
      <c r="ER222" s="181"/>
      <c r="ES222" s="181"/>
      <c r="ET222" s="181"/>
      <c r="EU222" s="181"/>
      <c r="EV222" s="181"/>
      <c r="EW222" s="181"/>
      <c r="EX222" s="181"/>
      <c r="EY222" s="181"/>
      <c r="EZ222" s="181"/>
      <c r="FA222" s="181"/>
      <c r="FB222" s="181"/>
      <c r="FC222" s="181"/>
      <c r="FD222" s="181"/>
      <c r="FE222" s="181"/>
      <c r="FF222" s="181"/>
      <c r="FG222" s="181"/>
      <c r="FH222" s="181"/>
      <c r="FI222" s="181"/>
      <c r="FJ222" s="181"/>
      <c r="FK222" s="181"/>
      <c r="FL222" s="181"/>
      <c r="FM222" s="181"/>
      <c r="FN222" s="181"/>
      <c r="FO222" s="181"/>
      <c r="FP222" s="181"/>
      <c r="FQ222" s="181"/>
      <c r="FR222" s="181"/>
      <c r="FS222" s="181"/>
      <c r="FT222" s="181"/>
      <c r="FU222" s="181"/>
      <c r="FV222" s="181"/>
      <c r="FW222" s="181"/>
      <c r="FX222" s="181"/>
      <c r="FY222" s="181"/>
      <c r="FZ222" s="181"/>
      <c r="GA222" s="181"/>
      <c r="GB222" s="181"/>
      <c r="GC222" s="181"/>
      <c r="GD222" s="181"/>
      <c r="GE222" s="181"/>
      <c r="GF222" s="181"/>
      <c r="GG222" s="181"/>
      <c r="GH222" s="181"/>
      <c r="GI222" s="181"/>
      <c r="GJ222" s="181"/>
      <c r="GK222" s="181"/>
      <c r="GL222" s="181"/>
      <c r="GM222" s="181"/>
      <c r="GN222" s="181"/>
      <c r="GO222" s="181"/>
      <c r="GP222" s="181"/>
      <c r="GQ222" s="181"/>
      <c r="GR222" s="181"/>
      <c r="GS222" s="181"/>
      <c r="GT222" s="181"/>
      <c r="GU222" s="181"/>
      <c r="GV222" s="181"/>
      <c r="GW222" s="181"/>
      <c r="GX222" s="181"/>
      <c r="GY222" s="181"/>
      <c r="GZ222" s="181"/>
      <c r="HA222" s="181"/>
      <c r="HB222" s="181"/>
      <c r="HC222" s="181"/>
      <c r="HD222" s="181"/>
      <c r="HE222" s="181"/>
      <c r="HF222" s="181"/>
      <c r="HG222" s="181"/>
      <c r="HH222" s="181"/>
      <c r="HI222" s="181"/>
      <c r="HJ222" s="181"/>
      <c r="HK222" s="181"/>
      <c r="HL222" s="181"/>
      <c r="HM222" s="181"/>
      <c r="HN222" s="181"/>
      <c r="HO222" s="181"/>
      <c r="HP222" s="181"/>
      <c r="HQ222" s="181"/>
      <c r="HR222" s="181"/>
      <c r="HS222" s="181"/>
      <c r="HT222" s="181"/>
      <c r="HU222" s="181"/>
      <c r="HV222" s="181"/>
      <c r="HW222" s="181"/>
      <c r="HX222" s="181"/>
      <c r="HY222" s="181"/>
      <c r="HZ222" s="181"/>
      <c r="IA222" s="181"/>
      <c r="IB222" s="181"/>
      <c r="IC222" s="181"/>
      <c r="ID222" s="181"/>
      <c r="IE222" s="181"/>
      <c r="IF222" s="181"/>
      <c r="IG222" s="181"/>
      <c r="IH222" s="181"/>
    </row>
    <row r="223" spans="1:242" s="184" customFormat="1" ht="24.95" customHeight="1">
      <c r="A223" s="892"/>
      <c r="B223" s="893"/>
      <c r="C223" s="1135" t="s">
        <v>92</v>
      </c>
      <c r="D223" s="1135"/>
      <c r="E223" s="1135"/>
      <c r="F223" s="459">
        <v>12055643220</v>
      </c>
      <c r="G223" s="459">
        <v>2275849050</v>
      </c>
      <c r="H223" s="459">
        <v>0</v>
      </c>
      <c r="I223" s="459">
        <v>20260734150</v>
      </c>
      <c r="J223" s="769">
        <v>34592226420</v>
      </c>
      <c r="K223" s="181"/>
      <c r="L223" s="181"/>
      <c r="M223" s="181"/>
      <c r="N223" s="181"/>
      <c r="O223" s="181"/>
      <c r="P223" s="181"/>
      <c r="Q223" s="181"/>
      <c r="R223" s="181"/>
      <c r="S223" s="181"/>
      <c r="T223" s="181"/>
      <c r="U223" s="181"/>
      <c r="V223" s="181"/>
      <c r="W223" s="181"/>
      <c r="X223" s="181"/>
      <c r="Y223" s="181"/>
      <c r="Z223" s="181"/>
      <c r="AA223" s="181"/>
      <c r="AB223" s="181"/>
      <c r="AC223" s="181"/>
      <c r="AD223" s="181"/>
      <c r="AE223" s="181"/>
      <c r="AF223" s="181"/>
      <c r="AG223" s="181"/>
      <c r="AH223" s="181"/>
      <c r="AI223" s="181"/>
      <c r="AJ223" s="181"/>
      <c r="AK223" s="181"/>
      <c r="AL223" s="181"/>
      <c r="AM223" s="181"/>
      <c r="AN223" s="181"/>
      <c r="AO223" s="181"/>
      <c r="AP223" s="181"/>
      <c r="AQ223" s="181"/>
      <c r="AR223" s="181"/>
      <c r="AS223" s="181"/>
      <c r="AT223" s="181"/>
      <c r="AU223" s="181"/>
      <c r="AV223" s="181"/>
      <c r="AW223" s="181"/>
      <c r="AX223" s="181"/>
      <c r="AY223" s="181"/>
      <c r="AZ223" s="181"/>
      <c r="BA223" s="181"/>
      <c r="BB223" s="181"/>
      <c r="BC223" s="181"/>
      <c r="BD223" s="181"/>
      <c r="BE223" s="181"/>
      <c r="BF223" s="181"/>
      <c r="BG223" s="181"/>
      <c r="BH223" s="181"/>
      <c r="BI223" s="181"/>
      <c r="BJ223" s="181"/>
      <c r="BK223" s="181"/>
      <c r="BL223" s="181"/>
      <c r="BM223" s="181"/>
      <c r="BN223" s="181"/>
      <c r="BO223" s="181"/>
      <c r="BP223" s="181"/>
      <c r="BQ223" s="181"/>
      <c r="BR223" s="181"/>
      <c r="BS223" s="181"/>
      <c r="BT223" s="181"/>
      <c r="BU223" s="181"/>
      <c r="BV223" s="181"/>
      <c r="BW223" s="181"/>
      <c r="BX223" s="181"/>
      <c r="BY223" s="181"/>
      <c r="BZ223" s="181"/>
      <c r="CA223" s="181"/>
      <c r="CB223" s="181"/>
      <c r="CC223" s="181"/>
      <c r="CD223" s="181"/>
      <c r="CE223" s="181"/>
      <c r="CF223" s="181"/>
      <c r="CG223" s="181"/>
      <c r="CH223" s="181"/>
      <c r="CI223" s="181"/>
      <c r="CJ223" s="181"/>
      <c r="CK223" s="181"/>
      <c r="CL223" s="181"/>
      <c r="CM223" s="181"/>
      <c r="CN223" s="181"/>
      <c r="CO223" s="181"/>
      <c r="CP223" s="181"/>
      <c r="CQ223" s="181"/>
      <c r="CR223" s="181"/>
      <c r="CS223" s="181"/>
      <c r="CT223" s="181"/>
      <c r="CU223" s="181"/>
      <c r="CV223" s="181"/>
      <c r="CW223" s="181"/>
      <c r="CX223" s="181"/>
      <c r="CY223" s="181"/>
      <c r="CZ223" s="181"/>
      <c r="DA223" s="181"/>
      <c r="DB223" s="181"/>
      <c r="DC223" s="181"/>
      <c r="DD223" s="181"/>
      <c r="DE223" s="181"/>
      <c r="DF223" s="181"/>
      <c r="DG223" s="181"/>
      <c r="DH223" s="181"/>
      <c r="DI223" s="181"/>
      <c r="DJ223" s="181"/>
      <c r="DK223" s="181"/>
      <c r="DL223" s="181"/>
      <c r="DM223" s="181"/>
      <c r="DN223" s="181"/>
      <c r="DO223" s="181"/>
      <c r="DP223" s="181"/>
      <c r="DQ223" s="181"/>
      <c r="DR223" s="181"/>
      <c r="DS223" s="181"/>
      <c r="DT223" s="181"/>
      <c r="DU223" s="181"/>
      <c r="DV223" s="181"/>
      <c r="DW223" s="181"/>
      <c r="DX223" s="181"/>
      <c r="DY223" s="181"/>
      <c r="DZ223" s="181"/>
      <c r="EA223" s="181"/>
      <c r="EB223" s="181"/>
      <c r="EC223" s="181"/>
      <c r="ED223" s="181"/>
      <c r="EE223" s="181"/>
      <c r="EF223" s="181"/>
      <c r="EG223" s="181"/>
      <c r="EH223" s="181"/>
      <c r="EI223" s="181"/>
      <c r="EJ223" s="181"/>
      <c r="EK223" s="181"/>
      <c r="EL223" s="181"/>
      <c r="EM223" s="181"/>
      <c r="EN223" s="181"/>
      <c r="EO223" s="181"/>
      <c r="EP223" s="181"/>
      <c r="EQ223" s="181"/>
      <c r="ER223" s="181"/>
      <c r="ES223" s="181"/>
      <c r="ET223" s="181"/>
      <c r="EU223" s="181"/>
      <c r="EV223" s="181"/>
      <c r="EW223" s="181"/>
      <c r="EX223" s="181"/>
      <c r="EY223" s="181"/>
      <c r="EZ223" s="181"/>
      <c r="FA223" s="181"/>
      <c r="FB223" s="181"/>
      <c r="FC223" s="181"/>
      <c r="FD223" s="181"/>
      <c r="FE223" s="181"/>
      <c r="FF223" s="181"/>
      <c r="FG223" s="181"/>
      <c r="FH223" s="181"/>
      <c r="FI223" s="181"/>
      <c r="FJ223" s="181"/>
      <c r="FK223" s="181"/>
      <c r="FL223" s="181"/>
      <c r="FM223" s="181"/>
      <c r="FN223" s="181"/>
      <c r="FO223" s="181"/>
      <c r="FP223" s="181"/>
      <c r="FQ223" s="181"/>
      <c r="FR223" s="181"/>
      <c r="FS223" s="181"/>
      <c r="FT223" s="181"/>
      <c r="FU223" s="181"/>
      <c r="FV223" s="181"/>
      <c r="FW223" s="181"/>
      <c r="FX223" s="181"/>
      <c r="FY223" s="181"/>
      <c r="FZ223" s="181"/>
      <c r="GA223" s="181"/>
      <c r="GB223" s="181"/>
      <c r="GC223" s="181"/>
      <c r="GD223" s="181"/>
      <c r="GE223" s="181"/>
      <c r="GF223" s="181"/>
      <c r="GG223" s="181"/>
      <c r="GH223" s="181"/>
      <c r="GI223" s="181"/>
      <c r="GJ223" s="181"/>
      <c r="GK223" s="181"/>
      <c r="GL223" s="181"/>
      <c r="GM223" s="181"/>
      <c r="GN223" s="181"/>
      <c r="GO223" s="181"/>
      <c r="GP223" s="181"/>
      <c r="GQ223" s="181"/>
      <c r="GR223" s="181"/>
      <c r="GS223" s="181"/>
      <c r="GT223" s="181"/>
      <c r="GU223" s="181"/>
      <c r="GV223" s="181"/>
      <c r="GW223" s="181"/>
      <c r="GX223" s="181"/>
      <c r="GY223" s="181"/>
      <c r="GZ223" s="181"/>
      <c r="HA223" s="181"/>
      <c r="HB223" s="181"/>
      <c r="HC223" s="181"/>
      <c r="HD223" s="181"/>
      <c r="HE223" s="181"/>
      <c r="HF223" s="181"/>
      <c r="HG223" s="181"/>
      <c r="HH223" s="181"/>
      <c r="HI223" s="181"/>
      <c r="HJ223" s="181"/>
      <c r="HK223" s="181"/>
      <c r="HL223" s="181"/>
      <c r="HM223" s="181"/>
      <c r="HN223" s="181"/>
      <c r="HO223" s="181"/>
      <c r="HP223" s="181"/>
      <c r="HQ223" s="181"/>
      <c r="HR223" s="181"/>
      <c r="HS223" s="181"/>
      <c r="HT223" s="181"/>
      <c r="HU223" s="181"/>
      <c r="HV223" s="181"/>
      <c r="HW223" s="181"/>
      <c r="HX223" s="181"/>
      <c r="HY223" s="181"/>
      <c r="HZ223" s="181"/>
      <c r="IA223" s="181"/>
      <c r="IB223" s="181"/>
      <c r="IC223" s="181"/>
      <c r="ID223" s="181"/>
      <c r="IE223" s="181"/>
      <c r="IF223" s="181"/>
      <c r="IG223" s="181"/>
      <c r="IH223" s="181"/>
    </row>
    <row r="224" spans="1:242" s="184" customFormat="1" ht="24.95" customHeight="1" thickBot="1">
      <c r="A224" s="1095"/>
      <c r="B224" s="1096"/>
      <c r="C224" s="1134" t="s">
        <v>93</v>
      </c>
      <c r="D224" s="1134"/>
      <c r="E224" s="1134"/>
      <c r="F224" s="851">
        <v>2492574450</v>
      </c>
      <c r="G224" s="483">
        <v>0</v>
      </c>
      <c r="H224" s="483">
        <v>24795840</v>
      </c>
      <c r="I224" s="483">
        <v>281606800</v>
      </c>
      <c r="J224" s="766">
        <v>2798977090</v>
      </c>
      <c r="K224" s="181"/>
      <c r="L224" s="181"/>
      <c r="M224" s="181"/>
      <c r="N224" s="181"/>
      <c r="O224" s="181"/>
      <c r="P224" s="181"/>
      <c r="Q224" s="181"/>
      <c r="R224" s="181"/>
      <c r="S224" s="181"/>
      <c r="T224" s="181"/>
      <c r="U224" s="181"/>
      <c r="V224" s="181"/>
      <c r="W224" s="181"/>
      <c r="X224" s="181"/>
      <c r="Y224" s="181"/>
      <c r="Z224" s="181"/>
      <c r="AA224" s="181"/>
      <c r="AB224" s="181"/>
      <c r="AC224" s="181"/>
      <c r="AD224" s="181"/>
      <c r="AE224" s="181"/>
      <c r="AF224" s="181"/>
      <c r="AG224" s="181"/>
      <c r="AH224" s="181"/>
      <c r="AI224" s="181"/>
      <c r="AJ224" s="181"/>
      <c r="AK224" s="181"/>
      <c r="AL224" s="181"/>
      <c r="AM224" s="181"/>
      <c r="AN224" s="181"/>
      <c r="AO224" s="181"/>
      <c r="AP224" s="181"/>
      <c r="AQ224" s="181"/>
      <c r="AR224" s="181"/>
      <c r="AS224" s="181"/>
      <c r="AT224" s="181"/>
      <c r="AU224" s="181"/>
      <c r="AV224" s="181"/>
      <c r="AW224" s="181"/>
      <c r="AX224" s="181"/>
      <c r="AY224" s="181"/>
      <c r="AZ224" s="181"/>
      <c r="BA224" s="181"/>
      <c r="BB224" s="181"/>
      <c r="BC224" s="181"/>
      <c r="BD224" s="181"/>
      <c r="BE224" s="181"/>
      <c r="BF224" s="181"/>
      <c r="BG224" s="181"/>
      <c r="BH224" s="181"/>
      <c r="BI224" s="181"/>
      <c r="BJ224" s="181"/>
      <c r="BK224" s="181"/>
      <c r="BL224" s="181"/>
      <c r="BM224" s="181"/>
      <c r="BN224" s="181"/>
      <c r="BO224" s="181"/>
      <c r="BP224" s="181"/>
      <c r="BQ224" s="181"/>
      <c r="BR224" s="181"/>
      <c r="BS224" s="181"/>
      <c r="BT224" s="181"/>
      <c r="BU224" s="181"/>
      <c r="BV224" s="181"/>
      <c r="BW224" s="181"/>
      <c r="BX224" s="181"/>
      <c r="BY224" s="181"/>
      <c r="BZ224" s="181"/>
      <c r="CA224" s="181"/>
      <c r="CB224" s="181"/>
      <c r="CC224" s="181"/>
      <c r="CD224" s="181"/>
      <c r="CE224" s="181"/>
      <c r="CF224" s="181"/>
      <c r="CG224" s="181"/>
      <c r="CH224" s="181"/>
      <c r="CI224" s="181"/>
      <c r="CJ224" s="181"/>
      <c r="CK224" s="181"/>
      <c r="CL224" s="181"/>
      <c r="CM224" s="181"/>
      <c r="CN224" s="181"/>
      <c r="CO224" s="181"/>
      <c r="CP224" s="181"/>
      <c r="CQ224" s="181"/>
      <c r="CR224" s="181"/>
      <c r="CS224" s="181"/>
      <c r="CT224" s="181"/>
      <c r="CU224" s="181"/>
      <c r="CV224" s="181"/>
      <c r="CW224" s="181"/>
      <c r="CX224" s="181"/>
      <c r="CY224" s="181"/>
      <c r="CZ224" s="181"/>
      <c r="DA224" s="181"/>
      <c r="DB224" s="181"/>
      <c r="DC224" s="181"/>
      <c r="DD224" s="181"/>
      <c r="DE224" s="181"/>
      <c r="DF224" s="181"/>
      <c r="DG224" s="181"/>
      <c r="DH224" s="181"/>
      <c r="DI224" s="181"/>
      <c r="DJ224" s="181"/>
      <c r="DK224" s="181"/>
      <c r="DL224" s="181"/>
      <c r="DM224" s="181"/>
      <c r="DN224" s="181"/>
      <c r="DO224" s="181"/>
      <c r="DP224" s="181"/>
      <c r="DQ224" s="181"/>
      <c r="DR224" s="181"/>
      <c r="DS224" s="181"/>
      <c r="DT224" s="181"/>
      <c r="DU224" s="181"/>
      <c r="DV224" s="181"/>
      <c r="DW224" s="181"/>
      <c r="DX224" s="181"/>
      <c r="DY224" s="181"/>
      <c r="DZ224" s="181"/>
      <c r="EA224" s="181"/>
      <c r="EB224" s="181"/>
      <c r="EC224" s="181"/>
      <c r="ED224" s="181"/>
      <c r="EE224" s="181"/>
      <c r="EF224" s="181"/>
      <c r="EG224" s="181"/>
      <c r="EH224" s="181"/>
      <c r="EI224" s="181"/>
      <c r="EJ224" s="181"/>
      <c r="EK224" s="181"/>
      <c r="EL224" s="181"/>
      <c r="EM224" s="181"/>
      <c r="EN224" s="181"/>
      <c r="EO224" s="181"/>
      <c r="EP224" s="181"/>
      <c r="EQ224" s="181"/>
      <c r="ER224" s="181"/>
      <c r="ES224" s="181"/>
      <c r="ET224" s="181"/>
      <c r="EU224" s="181"/>
      <c r="EV224" s="181"/>
      <c r="EW224" s="181"/>
      <c r="EX224" s="181"/>
      <c r="EY224" s="181"/>
      <c r="EZ224" s="181"/>
      <c r="FA224" s="181"/>
      <c r="FB224" s="181"/>
      <c r="FC224" s="181"/>
      <c r="FD224" s="181"/>
      <c r="FE224" s="181"/>
      <c r="FF224" s="181"/>
      <c r="FG224" s="181"/>
      <c r="FH224" s="181"/>
      <c r="FI224" s="181"/>
      <c r="FJ224" s="181"/>
      <c r="FK224" s="181"/>
      <c r="FL224" s="181"/>
      <c r="FM224" s="181"/>
      <c r="FN224" s="181"/>
      <c r="FO224" s="181"/>
      <c r="FP224" s="181"/>
      <c r="FQ224" s="181"/>
      <c r="FR224" s="181"/>
      <c r="FS224" s="181"/>
      <c r="FT224" s="181"/>
      <c r="FU224" s="181"/>
      <c r="FV224" s="181"/>
      <c r="FW224" s="181"/>
      <c r="FX224" s="181"/>
      <c r="FY224" s="181"/>
      <c r="FZ224" s="181"/>
      <c r="GA224" s="181"/>
      <c r="GB224" s="181"/>
      <c r="GC224" s="181"/>
      <c r="GD224" s="181"/>
      <c r="GE224" s="181"/>
      <c r="GF224" s="181"/>
      <c r="GG224" s="181"/>
      <c r="GH224" s="181"/>
      <c r="GI224" s="181"/>
      <c r="GJ224" s="181"/>
      <c r="GK224" s="181"/>
      <c r="GL224" s="181"/>
      <c r="GM224" s="181"/>
      <c r="GN224" s="181"/>
      <c r="GO224" s="181"/>
      <c r="GP224" s="181"/>
      <c r="GQ224" s="181"/>
      <c r="GR224" s="181"/>
      <c r="GS224" s="181"/>
      <c r="GT224" s="181"/>
      <c r="GU224" s="181"/>
      <c r="GV224" s="181"/>
      <c r="GW224" s="181"/>
      <c r="GX224" s="181"/>
      <c r="GY224" s="181"/>
      <c r="GZ224" s="181"/>
      <c r="HA224" s="181"/>
      <c r="HB224" s="181"/>
      <c r="HC224" s="181"/>
      <c r="HD224" s="181"/>
      <c r="HE224" s="181"/>
      <c r="HF224" s="181"/>
      <c r="HG224" s="181"/>
      <c r="HH224" s="181"/>
      <c r="HI224" s="181"/>
      <c r="HJ224" s="181"/>
      <c r="HK224" s="181"/>
      <c r="HL224" s="181"/>
      <c r="HM224" s="181"/>
      <c r="HN224" s="181"/>
      <c r="HO224" s="181"/>
      <c r="HP224" s="181"/>
      <c r="HQ224" s="181"/>
      <c r="HR224" s="181"/>
      <c r="HS224" s="181"/>
      <c r="HT224" s="181"/>
      <c r="HU224" s="181"/>
      <c r="HV224" s="181"/>
      <c r="HW224" s="181"/>
      <c r="HX224" s="181"/>
      <c r="HY224" s="181"/>
      <c r="HZ224" s="181"/>
      <c r="IA224" s="181"/>
      <c r="IB224" s="181"/>
      <c r="IC224" s="181"/>
      <c r="ID224" s="181"/>
      <c r="IE224" s="181"/>
      <c r="IF224" s="181"/>
      <c r="IG224" s="181"/>
      <c r="IH224" s="181"/>
    </row>
    <row r="225" spans="1:242" s="185" customFormat="1" ht="24.95" customHeight="1" thickTop="1">
      <c r="A225" s="1017" t="s">
        <v>643</v>
      </c>
      <c r="B225" s="1018"/>
      <c r="C225" s="1018"/>
      <c r="D225" s="1018"/>
      <c r="E225" s="1018"/>
      <c r="F225" s="468">
        <v>17871894200</v>
      </c>
      <c r="G225" s="468">
        <v>11352609170</v>
      </c>
      <c r="H225" s="468">
        <v>6569141663</v>
      </c>
      <c r="I225" s="468">
        <v>4399053280</v>
      </c>
      <c r="J225" s="767">
        <v>40192698313</v>
      </c>
      <c r="K225" s="181"/>
      <c r="L225" s="181"/>
      <c r="M225" s="181"/>
      <c r="N225" s="181"/>
      <c r="O225" s="181"/>
      <c r="P225" s="181"/>
      <c r="Q225" s="181"/>
      <c r="R225" s="181"/>
      <c r="S225" s="181"/>
      <c r="T225" s="181"/>
      <c r="U225" s="181"/>
      <c r="V225" s="181"/>
      <c r="W225" s="181"/>
      <c r="X225" s="181"/>
      <c r="Y225" s="181"/>
      <c r="Z225" s="181"/>
      <c r="AA225" s="181"/>
      <c r="AB225" s="181"/>
      <c r="AC225" s="181"/>
      <c r="AD225" s="181"/>
      <c r="AE225" s="181"/>
      <c r="AF225" s="181"/>
      <c r="AG225" s="181"/>
      <c r="AH225" s="181"/>
      <c r="AI225" s="181"/>
      <c r="AJ225" s="181"/>
      <c r="AK225" s="181"/>
      <c r="AL225" s="181"/>
      <c r="AM225" s="181"/>
      <c r="AN225" s="181"/>
      <c r="AO225" s="181"/>
      <c r="AP225" s="181"/>
      <c r="AQ225" s="181"/>
      <c r="AR225" s="181"/>
      <c r="AS225" s="181"/>
      <c r="AT225" s="181"/>
      <c r="AU225" s="181"/>
      <c r="AV225" s="181"/>
      <c r="AW225" s="181"/>
      <c r="AX225" s="181"/>
      <c r="AY225" s="181"/>
      <c r="AZ225" s="181"/>
      <c r="BA225" s="181"/>
      <c r="BB225" s="181"/>
      <c r="BC225" s="181"/>
      <c r="BD225" s="181"/>
      <c r="BE225" s="181"/>
      <c r="BF225" s="181"/>
      <c r="BG225" s="181"/>
      <c r="BH225" s="181"/>
      <c r="BI225" s="181"/>
      <c r="BJ225" s="181"/>
      <c r="BK225" s="181"/>
      <c r="BL225" s="181"/>
      <c r="BM225" s="181"/>
      <c r="BN225" s="181"/>
      <c r="BO225" s="181"/>
      <c r="BP225" s="181"/>
      <c r="BQ225" s="181"/>
      <c r="BR225" s="181"/>
      <c r="BS225" s="181"/>
      <c r="BT225" s="181"/>
      <c r="BU225" s="181"/>
      <c r="BV225" s="181"/>
      <c r="BW225" s="181"/>
      <c r="BX225" s="181"/>
      <c r="BY225" s="181"/>
      <c r="BZ225" s="181"/>
      <c r="CA225" s="181"/>
      <c r="CB225" s="181"/>
      <c r="CC225" s="181"/>
      <c r="CD225" s="181"/>
      <c r="CE225" s="181"/>
      <c r="CF225" s="181"/>
      <c r="CG225" s="181"/>
      <c r="CH225" s="181"/>
      <c r="CI225" s="181"/>
      <c r="CJ225" s="181"/>
      <c r="CK225" s="181"/>
      <c r="CL225" s="181"/>
      <c r="CM225" s="181"/>
      <c r="CN225" s="181"/>
      <c r="CO225" s="181"/>
      <c r="CP225" s="181"/>
      <c r="CQ225" s="181"/>
      <c r="CR225" s="181"/>
      <c r="CS225" s="181"/>
      <c r="CT225" s="181"/>
      <c r="CU225" s="181"/>
      <c r="CV225" s="181"/>
      <c r="CW225" s="181"/>
      <c r="CX225" s="181"/>
      <c r="CY225" s="181"/>
      <c r="CZ225" s="181"/>
      <c r="DA225" s="181"/>
      <c r="DB225" s="181"/>
      <c r="DC225" s="181"/>
      <c r="DD225" s="181"/>
      <c r="DE225" s="181"/>
      <c r="DF225" s="181"/>
      <c r="DG225" s="181"/>
      <c r="DH225" s="181"/>
      <c r="DI225" s="181"/>
      <c r="DJ225" s="181"/>
      <c r="DK225" s="181"/>
      <c r="DL225" s="181"/>
      <c r="DM225" s="181"/>
      <c r="DN225" s="181"/>
      <c r="DO225" s="181"/>
      <c r="DP225" s="181"/>
      <c r="DQ225" s="181"/>
      <c r="DR225" s="181"/>
      <c r="DS225" s="181"/>
      <c r="DT225" s="181"/>
      <c r="DU225" s="181"/>
      <c r="DV225" s="181"/>
      <c r="DW225" s="181"/>
      <c r="DX225" s="181"/>
      <c r="DY225" s="181"/>
      <c r="DZ225" s="181"/>
      <c r="EA225" s="181"/>
      <c r="EB225" s="181"/>
      <c r="EC225" s="181"/>
      <c r="ED225" s="181"/>
      <c r="EE225" s="181"/>
      <c r="EF225" s="181"/>
      <c r="EG225" s="181"/>
      <c r="EH225" s="181"/>
      <c r="EI225" s="181"/>
      <c r="EJ225" s="181"/>
      <c r="EK225" s="181"/>
      <c r="EL225" s="181"/>
      <c r="EM225" s="181"/>
      <c r="EN225" s="181"/>
      <c r="EO225" s="181"/>
      <c r="EP225" s="181"/>
      <c r="EQ225" s="181"/>
      <c r="ER225" s="181"/>
      <c r="ES225" s="181"/>
      <c r="ET225" s="181"/>
      <c r="EU225" s="181"/>
      <c r="EV225" s="181"/>
      <c r="EW225" s="181"/>
      <c r="EX225" s="181"/>
      <c r="EY225" s="181"/>
      <c r="EZ225" s="181"/>
      <c r="FA225" s="181"/>
      <c r="FB225" s="181"/>
      <c r="FC225" s="181"/>
      <c r="FD225" s="181"/>
      <c r="FE225" s="181"/>
      <c r="FF225" s="181"/>
      <c r="FG225" s="181"/>
      <c r="FH225" s="181"/>
      <c r="FI225" s="181"/>
      <c r="FJ225" s="181"/>
      <c r="FK225" s="181"/>
      <c r="FL225" s="181"/>
      <c r="FM225" s="181"/>
      <c r="FN225" s="181"/>
      <c r="FO225" s="181"/>
      <c r="FP225" s="181"/>
      <c r="FQ225" s="181"/>
      <c r="FR225" s="181"/>
      <c r="FS225" s="181"/>
      <c r="FT225" s="181"/>
      <c r="FU225" s="181"/>
      <c r="FV225" s="181"/>
      <c r="FW225" s="181"/>
      <c r="FX225" s="181"/>
      <c r="FY225" s="181"/>
      <c r="FZ225" s="181"/>
      <c r="GA225" s="181"/>
      <c r="GB225" s="181"/>
      <c r="GC225" s="181"/>
      <c r="GD225" s="181"/>
      <c r="GE225" s="181"/>
      <c r="GF225" s="181"/>
      <c r="GG225" s="181"/>
      <c r="GH225" s="181"/>
      <c r="GI225" s="181"/>
      <c r="GJ225" s="181"/>
      <c r="GK225" s="181"/>
      <c r="GL225" s="181"/>
      <c r="GM225" s="181"/>
      <c r="GN225" s="181"/>
      <c r="GO225" s="181"/>
      <c r="GP225" s="181"/>
      <c r="GQ225" s="181"/>
      <c r="GR225" s="181"/>
      <c r="GS225" s="181"/>
      <c r="GT225" s="181"/>
      <c r="GU225" s="181"/>
      <c r="GV225" s="181"/>
      <c r="GW225" s="181"/>
      <c r="GX225" s="181"/>
      <c r="GY225" s="181"/>
      <c r="GZ225" s="181"/>
      <c r="HA225" s="181"/>
      <c r="HB225" s="181"/>
      <c r="HC225" s="181"/>
      <c r="HD225" s="181"/>
      <c r="HE225" s="181"/>
      <c r="HF225" s="181"/>
      <c r="HG225" s="181"/>
      <c r="HH225" s="181"/>
      <c r="HI225" s="181"/>
      <c r="HJ225" s="181"/>
      <c r="HK225" s="181"/>
      <c r="HL225" s="181"/>
      <c r="HM225" s="181"/>
      <c r="HN225" s="181"/>
      <c r="HO225" s="181"/>
      <c r="HP225" s="181"/>
      <c r="HQ225" s="181"/>
      <c r="HR225" s="181"/>
      <c r="HS225" s="181"/>
      <c r="HT225" s="181"/>
      <c r="HU225" s="181"/>
      <c r="HV225" s="181"/>
      <c r="HW225" s="181"/>
      <c r="HX225" s="181"/>
      <c r="HY225" s="181"/>
      <c r="HZ225" s="181"/>
      <c r="IA225" s="181"/>
      <c r="IB225" s="181"/>
      <c r="IC225" s="181"/>
      <c r="ID225" s="181"/>
      <c r="IE225" s="181"/>
      <c r="IF225" s="181"/>
      <c r="IG225" s="181"/>
      <c r="IH225" s="181"/>
    </row>
    <row r="226" spans="1:242" s="183" customFormat="1" ht="16.5" customHeight="1">
      <c r="A226" s="213"/>
      <c r="B226" s="213"/>
      <c r="C226" s="213"/>
      <c r="D226" s="213"/>
      <c r="E226" s="213"/>
      <c r="F226" s="213"/>
      <c r="G226" s="213"/>
      <c r="H226" s="213"/>
      <c r="I226" s="213"/>
      <c r="J226" s="213"/>
      <c r="K226" s="181"/>
      <c r="L226" s="181"/>
      <c r="M226" s="181"/>
      <c r="N226" s="181"/>
      <c r="O226" s="181"/>
      <c r="P226" s="181"/>
      <c r="Q226" s="181"/>
      <c r="R226" s="181"/>
      <c r="S226" s="181"/>
      <c r="T226" s="181"/>
      <c r="U226" s="181"/>
      <c r="V226" s="181"/>
      <c r="W226" s="181"/>
      <c r="X226" s="181"/>
      <c r="Y226" s="181"/>
      <c r="Z226" s="181"/>
      <c r="AA226" s="181"/>
      <c r="AB226" s="181"/>
      <c r="AC226" s="181"/>
      <c r="AD226" s="181"/>
      <c r="AE226" s="181"/>
      <c r="AF226" s="181"/>
      <c r="AG226" s="181"/>
      <c r="AH226" s="181"/>
      <c r="AI226" s="181"/>
      <c r="AJ226" s="181"/>
      <c r="AK226" s="181"/>
      <c r="AL226" s="181"/>
      <c r="AM226" s="181"/>
      <c r="AN226" s="181"/>
      <c r="AO226" s="181"/>
      <c r="AP226" s="181"/>
      <c r="AQ226" s="181"/>
      <c r="AR226" s="181"/>
      <c r="AS226" s="181"/>
      <c r="AT226" s="181"/>
      <c r="AU226" s="181"/>
      <c r="AV226" s="181"/>
      <c r="AW226" s="181"/>
      <c r="AX226" s="181"/>
      <c r="AY226" s="181"/>
      <c r="AZ226" s="181"/>
      <c r="BA226" s="181"/>
      <c r="BB226" s="181"/>
      <c r="BC226" s="181"/>
      <c r="BD226" s="181"/>
      <c r="BE226" s="181"/>
      <c r="BF226" s="181"/>
      <c r="BG226" s="181"/>
      <c r="BH226" s="181"/>
      <c r="BI226" s="181"/>
      <c r="BJ226" s="181"/>
      <c r="BK226" s="181"/>
      <c r="BL226" s="181"/>
      <c r="BM226" s="181"/>
      <c r="BN226" s="181"/>
      <c r="BO226" s="181"/>
      <c r="BP226" s="181"/>
      <c r="BQ226" s="181"/>
      <c r="BR226" s="181"/>
      <c r="BS226" s="181"/>
      <c r="BT226" s="181"/>
      <c r="BU226" s="181"/>
      <c r="BV226" s="181"/>
      <c r="BW226" s="181"/>
      <c r="BX226" s="181"/>
      <c r="BY226" s="181"/>
      <c r="BZ226" s="181"/>
      <c r="CA226" s="181"/>
      <c r="CB226" s="181"/>
      <c r="CC226" s="181"/>
      <c r="CD226" s="181"/>
      <c r="CE226" s="181"/>
      <c r="CF226" s="181"/>
      <c r="CG226" s="181"/>
      <c r="CH226" s="181"/>
      <c r="CI226" s="181"/>
      <c r="CJ226" s="181"/>
      <c r="CK226" s="181"/>
      <c r="CL226" s="181"/>
      <c r="CM226" s="181"/>
      <c r="CN226" s="181"/>
      <c r="CO226" s="181"/>
      <c r="CP226" s="181"/>
      <c r="CQ226" s="181"/>
      <c r="CR226" s="181"/>
      <c r="CS226" s="181"/>
      <c r="CT226" s="181"/>
      <c r="CU226" s="181"/>
      <c r="CV226" s="181"/>
      <c r="CW226" s="181"/>
      <c r="CX226" s="181"/>
      <c r="CY226" s="181"/>
      <c r="CZ226" s="181"/>
      <c r="DA226" s="181"/>
      <c r="DB226" s="181"/>
      <c r="DC226" s="181"/>
      <c r="DD226" s="181"/>
      <c r="DE226" s="181"/>
      <c r="DF226" s="181"/>
      <c r="DG226" s="181"/>
      <c r="DH226" s="181"/>
      <c r="DI226" s="181"/>
      <c r="DJ226" s="181"/>
      <c r="DK226" s="181"/>
      <c r="DL226" s="181"/>
      <c r="DM226" s="181"/>
      <c r="DN226" s="181"/>
      <c r="DO226" s="181"/>
      <c r="DP226" s="181"/>
      <c r="DQ226" s="181"/>
      <c r="DR226" s="181"/>
      <c r="DS226" s="181"/>
      <c r="DT226" s="181"/>
      <c r="DU226" s="181"/>
      <c r="DV226" s="181"/>
      <c r="DW226" s="181"/>
      <c r="DX226" s="181"/>
      <c r="DY226" s="181"/>
      <c r="DZ226" s="181"/>
      <c r="EA226" s="181"/>
      <c r="EB226" s="181"/>
      <c r="EC226" s="181"/>
      <c r="ED226" s="181"/>
      <c r="EE226" s="181"/>
      <c r="EF226" s="181"/>
      <c r="EG226" s="181"/>
      <c r="EH226" s="181"/>
      <c r="EI226" s="181"/>
      <c r="EJ226" s="181"/>
      <c r="EK226" s="181"/>
      <c r="EL226" s="181"/>
      <c r="EM226" s="181"/>
      <c r="EN226" s="181"/>
      <c r="EO226" s="181"/>
      <c r="EP226" s="181"/>
      <c r="EQ226" s="181"/>
      <c r="ER226" s="181"/>
      <c r="ES226" s="181"/>
      <c r="ET226" s="181"/>
      <c r="EU226" s="181"/>
      <c r="EV226" s="181"/>
      <c r="EW226" s="181"/>
      <c r="EX226" s="181"/>
      <c r="EY226" s="181"/>
      <c r="EZ226" s="181"/>
      <c r="FA226" s="181"/>
      <c r="FB226" s="181"/>
      <c r="FC226" s="181"/>
      <c r="FD226" s="181"/>
      <c r="FE226" s="181"/>
      <c r="FF226" s="181"/>
      <c r="FG226" s="181"/>
      <c r="FH226" s="181"/>
      <c r="FI226" s="181"/>
      <c r="FJ226" s="181"/>
      <c r="FK226" s="181"/>
      <c r="FL226" s="181"/>
      <c r="FM226" s="181"/>
      <c r="FN226" s="181"/>
      <c r="FO226" s="181"/>
      <c r="FP226" s="181"/>
      <c r="FQ226" s="181"/>
      <c r="FR226" s="181"/>
      <c r="FS226" s="181"/>
      <c r="FT226" s="181"/>
      <c r="FU226" s="181"/>
      <c r="FV226" s="181"/>
      <c r="FW226" s="181"/>
      <c r="FX226" s="181"/>
      <c r="FY226" s="181"/>
      <c r="FZ226" s="181"/>
      <c r="GA226" s="181"/>
      <c r="GB226" s="181"/>
      <c r="GC226" s="181"/>
      <c r="GD226" s="181"/>
      <c r="GE226" s="181"/>
      <c r="GF226" s="181"/>
      <c r="GG226" s="181"/>
      <c r="GH226" s="181"/>
      <c r="GI226" s="181"/>
      <c r="GJ226" s="181"/>
      <c r="GK226" s="181"/>
      <c r="GL226" s="181"/>
      <c r="GM226" s="181"/>
      <c r="GN226" s="181"/>
      <c r="GO226" s="181"/>
      <c r="GP226" s="181"/>
      <c r="GQ226" s="181"/>
      <c r="GR226" s="181"/>
      <c r="GS226" s="181"/>
      <c r="GT226" s="181"/>
      <c r="GU226" s="181"/>
      <c r="GV226" s="181"/>
      <c r="GW226" s="181"/>
      <c r="GX226" s="181"/>
      <c r="GY226" s="181"/>
      <c r="GZ226" s="181"/>
      <c r="HA226" s="181"/>
      <c r="HB226" s="181"/>
      <c r="HC226" s="181"/>
      <c r="HD226" s="181"/>
      <c r="HE226" s="181"/>
      <c r="HF226" s="181"/>
      <c r="HG226" s="181"/>
      <c r="HH226" s="181"/>
      <c r="HI226" s="181"/>
      <c r="HJ226" s="181"/>
      <c r="HK226" s="181"/>
      <c r="HL226" s="181"/>
      <c r="HM226" s="181"/>
      <c r="HN226" s="181"/>
      <c r="HO226" s="181"/>
      <c r="HP226" s="181"/>
      <c r="HQ226" s="181"/>
      <c r="HR226" s="181"/>
      <c r="HS226" s="181"/>
      <c r="HT226" s="181"/>
      <c r="HU226" s="181"/>
      <c r="HV226" s="181"/>
      <c r="HW226" s="181"/>
      <c r="HX226" s="181"/>
      <c r="HY226" s="181"/>
      <c r="HZ226" s="181"/>
      <c r="IA226" s="181"/>
      <c r="IB226" s="181"/>
      <c r="IC226" s="181"/>
      <c r="ID226" s="181"/>
      <c r="IE226" s="181"/>
      <c r="IF226" s="181"/>
      <c r="IG226" s="181"/>
      <c r="IH226" s="181"/>
    </row>
    <row r="227" spans="1:242" s="183" customFormat="1" ht="16.5" customHeight="1">
      <c r="A227" s="137" t="s">
        <v>94</v>
      </c>
      <c r="B227" s="137"/>
      <c r="C227" s="137"/>
      <c r="D227" s="144"/>
      <c r="E227" s="213"/>
      <c r="F227" s="213"/>
      <c r="G227" s="213"/>
      <c r="H227" s="213"/>
      <c r="I227" s="213"/>
      <c r="J227" s="213"/>
      <c r="K227" s="181"/>
      <c r="L227" s="181"/>
      <c r="M227" s="181"/>
      <c r="N227" s="181"/>
      <c r="O227" s="181"/>
      <c r="P227" s="181"/>
      <c r="Q227" s="181"/>
      <c r="R227" s="181"/>
      <c r="S227" s="181"/>
      <c r="T227" s="181"/>
      <c r="U227" s="181"/>
      <c r="V227" s="181"/>
      <c r="W227" s="181"/>
      <c r="X227" s="181"/>
      <c r="Y227" s="181"/>
      <c r="Z227" s="181"/>
      <c r="AA227" s="181"/>
      <c r="AB227" s="181"/>
      <c r="AC227" s="181"/>
      <c r="AD227" s="181"/>
      <c r="AE227" s="181"/>
      <c r="AF227" s="181"/>
      <c r="AG227" s="181"/>
      <c r="AH227" s="181"/>
      <c r="AI227" s="181"/>
      <c r="AJ227" s="181"/>
      <c r="AK227" s="181"/>
      <c r="AL227" s="181"/>
      <c r="AM227" s="181"/>
      <c r="AN227" s="181"/>
      <c r="AO227" s="181"/>
      <c r="AP227" s="181"/>
      <c r="AQ227" s="181"/>
      <c r="AR227" s="181"/>
      <c r="AS227" s="181"/>
      <c r="AT227" s="181"/>
      <c r="AU227" s="181"/>
      <c r="AV227" s="181"/>
      <c r="AW227" s="181"/>
      <c r="AX227" s="181"/>
      <c r="AY227" s="181"/>
      <c r="AZ227" s="181"/>
      <c r="BA227" s="181"/>
      <c r="BB227" s="181"/>
      <c r="BC227" s="181"/>
      <c r="BD227" s="181"/>
      <c r="BE227" s="181"/>
      <c r="BF227" s="181"/>
      <c r="BG227" s="181"/>
      <c r="BH227" s="181"/>
      <c r="BI227" s="181"/>
      <c r="BJ227" s="181"/>
      <c r="BK227" s="181"/>
      <c r="BL227" s="181"/>
      <c r="BM227" s="181"/>
      <c r="BN227" s="181"/>
      <c r="BO227" s="181"/>
      <c r="BP227" s="181"/>
      <c r="BQ227" s="181"/>
      <c r="BR227" s="181"/>
      <c r="BS227" s="181"/>
      <c r="BT227" s="181"/>
      <c r="BU227" s="181"/>
      <c r="BV227" s="181"/>
      <c r="BW227" s="181"/>
      <c r="BX227" s="181"/>
      <c r="BY227" s="181"/>
      <c r="BZ227" s="181"/>
      <c r="CA227" s="181"/>
      <c r="CB227" s="181"/>
      <c r="CC227" s="181"/>
      <c r="CD227" s="181"/>
      <c r="CE227" s="181"/>
      <c r="CF227" s="181"/>
      <c r="CG227" s="181"/>
      <c r="CH227" s="181"/>
      <c r="CI227" s="181"/>
      <c r="CJ227" s="181"/>
      <c r="CK227" s="181"/>
      <c r="CL227" s="181"/>
      <c r="CM227" s="181"/>
      <c r="CN227" s="181"/>
      <c r="CO227" s="181"/>
      <c r="CP227" s="181"/>
      <c r="CQ227" s="181"/>
      <c r="CR227" s="181"/>
      <c r="CS227" s="181"/>
      <c r="CT227" s="181"/>
      <c r="CU227" s="181"/>
      <c r="CV227" s="181"/>
      <c r="CW227" s="181"/>
      <c r="CX227" s="181"/>
      <c r="CY227" s="181"/>
      <c r="CZ227" s="181"/>
      <c r="DA227" s="181"/>
      <c r="DB227" s="181"/>
      <c r="DC227" s="181"/>
      <c r="DD227" s="181"/>
      <c r="DE227" s="181"/>
      <c r="DF227" s="181"/>
      <c r="DG227" s="181"/>
      <c r="DH227" s="181"/>
      <c r="DI227" s="181"/>
      <c r="DJ227" s="181"/>
      <c r="DK227" s="181"/>
      <c r="DL227" s="181"/>
      <c r="DM227" s="181"/>
      <c r="DN227" s="181"/>
      <c r="DO227" s="181"/>
      <c r="DP227" s="181"/>
      <c r="DQ227" s="181"/>
      <c r="DR227" s="181"/>
      <c r="DS227" s="181"/>
      <c r="DT227" s="181"/>
      <c r="DU227" s="181"/>
      <c r="DV227" s="181"/>
      <c r="DW227" s="181"/>
      <c r="DX227" s="181"/>
      <c r="DY227" s="181"/>
      <c r="DZ227" s="181"/>
      <c r="EA227" s="181"/>
      <c r="EB227" s="181"/>
      <c r="EC227" s="181"/>
      <c r="ED227" s="181"/>
      <c r="EE227" s="181"/>
      <c r="EF227" s="181"/>
      <c r="EG227" s="181"/>
      <c r="EH227" s="181"/>
      <c r="EI227" s="181"/>
      <c r="EJ227" s="181"/>
      <c r="EK227" s="181"/>
      <c r="EL227" s="181"/>
      <c r="EM227" s="181"/>
      <c r="EN227" s="181"/>
      <c r="EO227" s="181"/>
      <c r="EP227" s="181"/>
      <c r="EQ227" s="181"/>
      <c r="ER227" s="181"/>
      <c r="ES227" s="181"/>
      <c r="ET227" s="181"/>
      <c r="EU227" s="181"/>
      <c r="EV227" s="181"/>
      <c r="EW227" s="181"/>
      <c r="EX227" s="181"/>
      <c r="EY227" s="181"/>
      <c r="EZ227" s="181"/>
      <c r="FA227" s="181"/>
      <c r="FB227" s="181"/>
      <c r="FC227" s="181"/>
      <c r="FD227" s="181"/>
      <c r="FE227" s="181"/>
      <c r="FF227" s="181"/>
      <c r="FG227" s="181"/>
      <c r="FH227" s="181"/>
      <c r="FI227" s="181"/>
      <c r="FJ227" s="181"/>
      <c r="FK227" s="181"/>
      <c r="FL227" s="181"/>
      <c r="FM227" s="181"/>
      <c r="FN227" s="181"/>
      <c r="FO227" s="181"/>
      <c r="FP227" s="181"/>
      <c r="FQ227" s="181"/>
      <c r="FR227" s="181"/>
      <c r="FS227" s="181"/>
      <c r="FT227" s="181"/>
      <c r="FU227" s="181"/>
      <c r="FV227" s="181"/>
      <c r="FW227" s="181"/>
      <c r="FX227" s="181"/>
      <c r="FY227" s="181"/>
      <c r="FZ227" s="181"/>
      <c r="GA227" s="181"/>
      <c r="GB227" s="181"/>
      <c r="GC227" s="181"/>
      <c r="GD227" s="181"/>
      <c r="GE227" s="181"/>
      <c r="GF227" s="181"/>
      <c r="GG227" s="181"/>
      <c r="GH227" s="181"/>
      <c r="GI227" s="181"/>
      <c r="GJ227" s="181"/>
      <c r="GK227" s="181"/>
      <c r="GL227" s="181"/>
      <c r="GM227" s="181"/>
      <c r="GN227" s="181"/>
      <c r="GO227" s="181"/>
      <c r="GP227" s="181"/>
      <c r="GQ227" s="181"/>
      <c r="GR227" s="181"/>
      <c r="GS227" s="181"/>
      <c r="GT227" s="181"/>
      <c r="GU227" s="181"/>
      <c r="GV227" s="181"/>
      <c r="GW227" s="181"/>
      <c r="GX227" s="181"/>
      <c r="GY227" s="181"/>
      <c r="GZ227" s="181"/>
      <c r="HA227" s="181"/>
      <c r="HB227" s="181"/>
      <c r="HC227" s="181"/>
      <c r="HD227" s="181"/>
      <c r="HE227" s="181"/>
      <c r="HF227" s="181"/>
      <c r="HG227" s="181"/>
      <c r="HH227" s="181"/>
      <c r="HI227" s="181"/>
      <c r="HJ227" s="181"/>
      <c r="HK227" s="181"/>
      <c r="HL227" s="181"/>
      <c r="HM227" s="181"/>
      <c r="HN227" s="181"/>
      <c r="HO227" s="181"/>
      <c r="HP227" s="181"/>
      <c r="HQ227" s="181"/>
      <c r="HR227" s="181"/>
      <c r="HS227" s="181"/>
      <c r="HT227" s="181"/>
      <c r="HU227" s="181"/>
      <c r="HV227" s="181"/>
      <c r="HW227" s="181"/>
      <c r="HX227" s="181"/>
      <c r="HY227" s="181"/>
      <c r="HZ227" s="181"/>
      <c r="IA227" s="181"/>
      <c r="IB227" s="181"/>
      <c r="IC227" s="181"/>
      <c r="ID227" s="181"/>
      <c r="IE227" s="181"/>
      <c r="IF227" s="181"/>
      <c r="IG227" s="181"/>
      <c r="IH227" s="181"/>
    </row>
    <row r="228" spans="1:242" s="183" customFormat="1" ht="16.5" customHeight="1">
      <c r="A228" s="213"/>
      <c r="B228" s="213"/>
      <c r="C228" s="213"/>
      <c r="D228" s="213"/>
      <c r="E228" s="213"/>
      <c r="F228" s="213"/>
      <c r="G228" s="213"/>
      <c r="H228" s="213"/>
      <c r="I228" s="213"/>
      <c r="J228" s="139" t="s">
        <v>724</v>
      </c>
      <c r="K228" s="181"/>
      <c r="L228" s="181"/>
      <c r="M228" s="181"/>
      <c r="N228" s="181"/>
      <c r="O228" s="181"/>
      <c r="P228" s="181"/>
      <c r="Q228" s="181"/>
      <c r="R228" s="181"/>
      <c r="S228" s="181"/>
      <c r="T228" s="181"/>
      <c r="U228" s="181"/>
      <c r="V228" s="181"/>
      <c r="W228" s="181"/>
      <c r="X228" s="181"/>
      <c r="Y228" s="181"/>
      <c r="Z228" s="181"/>
      <c r="AA228" s="181"/>
      <c r="AB228" s="181"/>
      <c r="AC228" s="181"/>
      <c r="AD228" s="181"/>
      <c r="AE228" s="181"/>
      <c r="AF228" s="181"/>
      <c r="AG228" s="181"/>
      <c r="AH228" s="181"/>
      <c r="AI228" s="181"/>
      <c r="AJ228" s="181"/>
      <c r="AK228" s="181"/>
      <c r="AL228" s="181"/>
      <c r="AM228" s="181"/>
      <c r="AN228" s="181"/>
      <c r="AO228" s="181"/>
      <c r="AP228" s="181"/>
      <c r="AQ228" s="181"/>
      <c r="AR228" s="181"/>
      <c r="AS228" s="181"/>
      <c r="AT228" s="181"/>
      <c r="AU228" s="181"/>
      <c r="AV228" s="181"/>
      <c r="AW228" s="181"/>
      <c r="AX228" s="181"/>
      <c r="AY228" s="181"/>
      <c r="AZ228" s="181"/>
      <c r="BA228" s="181"/>
      <c r="BB228" s="181"/>
      <c r="BC228" s="181"/>
      <c r="BD228" s="181"/>
      <c r="BE228" s="181"/>
      <c r="BF228" s="181"/>
      <c r="BG228" s="181"/>
      <c r="BH228" s="181"/>
      <c r="BI228" s="181"/>
      <c r="BJ228" s="181"/>
      <c r="BK228" s="181"/>
      <c r="BL228" s="181"/>
      <c r="BM228" s="181"/>
      <c r="BN228" s="181"/>
      <c r="BO228" s="181"/>
      <c r="BP228" s="181"/>
      <c r="BQ228" s="181"/>
      <c r="BR228" s="181"/>
      <c r="BS228" s="181"/>
      <c r="BT228" s="181"/>
      <c r="BU228" s="181"/>
      <c r="BV228" s="181"/>
      <c r="BW228" s="181"/>
      <c r="BX228" s="181"/>
      <c r="BY228" s="181"/>
      <c r="BZ228" s="181"/>
      <c r="CA228" s="181"/>
      <c r="CB228" s="181"/>
      <c r="CC228" s="181"/>
      <c r="CD228" s="181"/>
      <c r="CE228" s="181"/>
      <c r="CF228" s="181"/>
      <c r="CG228" s="181"/>
      <c r="CH228" s="181"/>
      <c r="CI228" s="181"/>
      <c r="CJ228" s="181"/>
      <c r="CK228" s="181"/>
      <c r="CL228" s="181"/>
      <c r="CM228" s="181"/>
      <c r="CN228" s="181"/>
      <c r="CO228" s="181"/>
      <c r="CP228" s="181"/>
      <c r="CQ228" s="181"/>
      <c r="CR228" s="181"/>
      <c r="CS228" s="181"/>
      <c r="CT228" s="181"/>
      <c r="CU228" s="181"/>
      <c r="CV228" s="181"/>
      <c r="CW228" s="181"/>
      <c r="CX228" s="181"/>
      <c r="CY228" s="181"/>
      <c r="CZ228" s="181"/>
      <c r="DA228" s="181"/>
      <c r="DB228" s="181"/>
      <c r="DC228" s="181"/>
      <c r="DD228" s="181"/>
      <c r="DE228" s="181"/>
      <c r="DF228" s="181"/>
      <c r="DG228" s="181"/>
      <c r="DH228" s="181"/>
      <c r="DI228" s="181"/>
      <c r="DJ228" s="181"/>
      <c r="DK228" s="181"/>
      <c r="DL228" s="181"/>
      <c r="DM228" s="181"/>
      <c r="DN228" s="181"/>
      <c r="DO228" s="181"/>
      <c r="DP228" s="181"/>
      <c r="DQ228" s="181"/>
      <c r="DR228" s="181"/>
      <c r="DS228" s="181"/>
      <c r="DT228" s="181"/>
      <c r="DU228" s="181"/>
      <c r="DV228" s="181"/>
      <c r="DW228" s="181"/>
      <c r="DX228" s="181"/>
      <c r="DY228" s="181"/>
      <c r="DZ228" s="181"/>
      <c r="EA228" s="181"/>
      <c r="EB228" s="181"/>
      <c r="EC228" s="181"/>
      <c r="ED228" s="181"/>
      <c r="EE228" s="181"/>
      <c r="EF228" s="181"/>
      <c r="EG228" s="181"/>
      <c r="EH228" s="181"/>
      <c r="EI228" s="181"/>
      <c r="EJ228" s="181"/>
      <c r="EK228" s="181"/>
      <c r="EL228" s="181"/>
      <c r="EM228" s="181"/>
      <c r="EN228" s="181"/>
      <c r="EO228" s="181"/>
      <c r="EP228" s="181"/>
      <c r="EQ228" s="181"/>
      <c r="ER228" s="181"/>
      <c r="ES228" s="181"/>
      <c r="ET228" s="181"/>
      <c r="EU228" s="181"/>
      <c r="EV228" s="181"/>
      <c r="EW228" s="181"/>
      <c r="EX228" s="181"/>
      <c r="EY228" s="181"/>
      <c r="EZ228" s="181"/>
      <c r="FA228" s="181"/>
      <c r="FB228" s="181"/>
      <c r="FC228" s="181"/>
      <c r="FD228" s="181"/>
      <c r="FE228" s="181"/>
      <c r="FF228" s="181"/>
      <c r="FG228" s="181"/>
      <c r="FH228" s="181"/>
      <c r="FI228" s="181"/>
      <c r="FJ228" s="181"/>
      <c r="FK228" s="181"/>
      <c r="FL228" s="181"/>
      <c r="FM228" s="181"/>
      <c r="FN228" s="181"/>
      <c r="FO228" s="181"/>
      <c r="FP228" s="181"/>
      <c r="FQ228" s="181"/>
      <c r="FR228" s="181"/>
      <c r="FS228" s="181"/>
      <c r="FT228" s="181"/>
      <c r="FU228" s="181"/>
      <c r="FV228" s="181"/>
      <c r="FW228" s="181"/>
      <c r="FX228" s="181"/>
      <c r="FY228" s="181"/>
      <c r="FZ228" s="181"/>
      <c r="GA228" s="181"/>
      <c r="GB228" s="181"/>
      <c r="GC228" s="181"/>
      <c r="GD228" s="181"/>
      <c r="GE228" s="181"/>
      <c r="GF228" s="181"/>
      <c r="GG228" s="181"/>
      <c r="GH228" s="181"/>
      <c r="GI228" s="181"/>
      <c r="GJ228" s="181"/>
      <c r="GK228" s="181"/>
      <c r="GL228" s="181"/>
      <c r="GM228" s="181"/>
      <c r="GN228" s="181"/>
      <c r="GO228" s="181"/>
      <c r="GP228" s="181"/>
      <c r="GQ228" s="181"/>
      <c r="GR228" s="181"/>
      <c r="GS228" s="181"/>
      <c r="GT228" s="181"/>
      <c r="GU228" s="181"/>
      <c r="GV228" s="181"/>
      <c r="GW228" s="181"/>
      <c r="GX228" s="181"/>
      <c r="GY228" s="181"/>
      <c r="GZ228" s="181"/>
      <c r="HA228" s="181"/>
      <c r="HB228" s="181"/>
      <c r="HC228" s="181"/>
      <c r="HD228" s="181"/>
      <c r="HE228" s="181"/>
      <c r="HF228" s="181"/>
      <c r="HG228" s="181"/>
      <c r="HH228" s="181"/>
      <c r="HI228" s="181"/>
      <c r="HJ228" s="181"/>
      <c r="HK228" s="181"/>
      <c r="HL228" s="181"/>
      <c r="HM228" s="181"/>
      <c r="HN228" s="181"/>
      <c r="HO228" s="181"/>
      <c r="HP228" s="181"/>
      <c r="HQ228" s="181"/>
      <c r="HR228" s="181"/>
      <c r="HS228" s="181"/>
      <c r="HT228" s="181"/>
      <c r="HU228" s="181"/>
      <c r="HV228" s="181"/>
      <c r="HW228" s="181"/>
      <c r="HX228" s="181"/>
      <c r="HY228" s="181"/>
      <c r="HZ228" s="181"/>
      <c r="IA228" s="181"/>
      <c r="IB228" s="181"/>
      <c r="IC228" s="181"/>
      <c r="ID228" s="181"/>
      <c r="IE228" s="181"/>
      <c r="IF228" s="181"/>
      <c r="IG228" s="181"/>
      <c r="IH228" s="181"/>
    </row>
    <row r="229" spans="1:242" s="184" customFormat="1" ht="30" customHeight="1" thickBot="1">
      <c r="A229" s="1245" t="s">
        <v>514</v>
      </c>
      <c r="B229" s="1246"/>
      <c r="C229" s="1246"/>
      <c r="D229" s="1246"/>
      <c r="E229" s="1246"/>
      <c r="F229" s="1246"/>
      <c r="G229" s="438" t="s">
        <v>95</v>
      </c>
      <c r="H229" s="438" t="s">
        <v>96</v>
      </c>
      <c r="I229" s="438" t="s">
        <v>1335</v>
      </c>
      <c r="J229" s="447" t="s">
        <v>97</v>
      </c>
      <c r="K229" s="181"/>
      <c r="L229" s="181"/>
      <c r="M229" s="181"/>
      <c r="N229" s="181"/>
      <c r="O229" s="181"/>
      <c r="P229" s="181"/>
      <c r="Q229" s="181"/>
      <c r="R229" s="181"/>
      <c r="S229" s="181"/>
      <c r="T229" s="181"/>
      <c r="U229" s="181"/>
      <c r="V229" s="181"/>
      <c r="W229" s="181"/>
      <c r="X229" s="181"/>
      <c r="Y229" s="181"/>
      <c r="Z229" s="181"/>
      <c r="AA229" s="181"/>
      <c r="AB229" s="181"/>
      <c r="AC229" s="181"/>
      <c r="AD229" s="181"/>
      <c r="AE229" s="181"/>
      <c r="AF229" s="181"/>
      <c r="AG229" s="181"/>
      <c r="AH229" s="181"/>
      <c r="AI229" s="181"/>
      <c r="AJ229" s="181"/>
      <c r="AK229" s="181"/>
      <c r="AL229" s="181"/>
      <c r="AM229" s="181"/>
      <c r="AN229" s="181"/>
      <c r="AO229" s="181"/>
      <c r="AP229" s="181"/>
      <c r="AQ229" s="181"/>
      <c r="AR229" s="181"/>
      <c r="AS229" s="181"/>
      <c r="AT229" s="181"/>
      <c r="AU229" s="181"/>
      <c r="AV229" s="181"/>
      <c r="AW229" s="181"/>
      <c r="AX229" s="181"/>
      <c r="AY229" s="181"/>
      <c r="AZ229" s="181"/>
      <c r="BA229" s="181"/>
      <c r="BB229" s="181"/>
      <c r="BC229" s="181"/>
      <c r="BD229" s="181"/>
      <c r="BE229" s="181"/>
      <c r="BF229" s="181"/>
      <c r="BG229" s="181"/>
      <c r="BH229" s="181"/>
      <c r="BI229" s="181"/>
      <c r="BJ229" s="181"/>
      <c r="BK229" s="181"/>
      <c r="BL229" s="181"/>
      <c r="BM229" s="181"/>
      <c r="BN229" s="181"/>
      <c r="BO229" s="181"/>
      <c r="BP229" s="181"/>
      <c r="BQ229" s="181"/>
      <c r="BR229" s="181"/>
      <c r="BS229" s="181"/>
      <c r="BT229" s="181"/>
      <c r="BU229" s="181"/>
      <c r="BV229" s="181"/>
      <c r="BW229" s="181"/>
      <c r="BX229" s="181"/>
      <c r="BY229" s="181"/>
      <c r="BZ229" s="181"/>
      <c r="CA229" s="181"/>
      <c r="CB229" s="181"/>
      <c r="CC229" s="181"/>
      <c r="CD229" s="181"/>
      <c r="CE229" s="181"/>
      <c r="CF229" s="181"/>
      <c r="CG229" s="181"/>
      <c r="CH229" s="181"/>
      <c r="CI229" s="181"/>
      <c r="CJ229" s="181"/>
      <c r="CK229" s="181"/>
      <c r="CL229" s="181"/>
      <c r="CM229" s="181"/>
      <c r="CN229" s="181"/>
      <c r="CO229" s="181"/>
      <c r="CP229" s="181"/>
      <c r="CQ229" s="181"/>
      <c r="CR229" s="181"/>
      <c r="CS229" s="181"/>
      <c r="CT229" s="181"/>
      <c r="CU229" s="181"/>
      <c r="CV229" s="181"/>
      <c r="CW229" s="181"/>
      <c r="CX229" s="181"/>
      <c r="CY229" s="181"/>
      <c r="CZ229" s="181"/>
      <c r="DA229" s="181"/>
      <c r="DB229" s="181"/>
      <c r="DC229" s="181"/>
      <c r="DD229" s="181"/>
      <c r="DE229" s="181"/>
      <c r="DF229" s="181"/>
      <c r="DG229" s="181"/>
      <c r="DH229" s="181"/>
      <c r="DI229" s="181"/>
      <c r="DJ229" s="181"/>
      <c r="DK229" s="181"/>
      <c r="DL229" s="181"/>
      <c r="DM229" s="181"/>
      <c r="DN229" s="181"/>
      <c r="DO229" s="181"/>
      <c r="DP229" s="181"/>
      <c r="DQ229" s="181"/>
      <c r="DR229" s="181"/>
      <c r="DS229" s="181"/>
      <c r="DT229" s="181"/>
      <c r="DU229" s="181"/>
      <c r="DV229" s="181"/>
      <c r="DW229" s="181"/>
      <c r="DX229" s="181"/>
      <c r="DY229" s="181"/>
      <c r="DZ229" s="181"/>
      <c r="EA229" s="181"/>
      <c r="EB229" s="181"/>
      <c r="EC229" s="181"/>
      <c r="ED229" s="181"/>
      <c r="EE229" s="181"/>
      <c r="EF229" s="181"/>
      <c r="EG229" s="181"/>
      <c r="EH229" s="181"/>
      <c r="EI229" s="181"/>
      <c r="EJ229" s="181"/>
      <c r="EK229" s="181"/>
      <c r="EL229" s="181"/>
      <c r="EM229" s="181"/>
      <c r="EN229" s="181"/>
      <c r="EO229" s="181"/>
      <c r="EP229" s="181"/>
      <c r="EQ229" s="181"/>
      <c r="ER229" s="181"/>
      <c r="ES229" s="181"/>
      <c r="ET229" s="181"/>
      <c r="EU229" s="181"/>
      <c r="EV229" s="181"/>
      <c r="EW229" s="181"/>
      <c r="EX229" s="181"/>
      <c r="EY229" s="181"/>
      <c r="EZ229" s="181"/>
      <c r="FA229" s="181"/>
      <c r="FB229" s="181"/>
      <c r="FC229" s="181"/>
      <c r="FD229" s="181"/>
      <c r="FE229" s="181"/>
      <c r="FF229" s="181"/>
      <c r="FG229" s="181"/>
      <c r="FH229" s="181"/>
      <c r="FI229" s="181"/>
      <c r="FJ229" s="181"/>
      <c r="FK229" s="181"/>
      <c r="FL229" s="181"/>
      <c r="FM229" s="181"/>
      <c r="FN229" s="181"/>
      <c r="FO229" s="181"/>
      <c r="FP229" s="181"/>
      <c r="FQ229" s="181"/>
      <c r="FR229" s="181"/>
      <c r="FS229" s="181"/>
      <c r="FT229" s="181"/>
      <c r="FU229" s="181"/>
      <c r="FV229" s="181"/>
      <c r="FW229" s="181"/>
      <c r="FX229" s="181"/>
      <c r="FY229" s="181"/>
      <c r="FZ229" s="181"/>
      <c r="GA229" s="181"/>
      <c r="GB229" s="181"/>
      <c r="GC229" s="181"/>
      <c r="GD229" s="181"/>
      <c r="GE229" s="181"/>
      <c r="GF229" s="181"/>
      <c r="GG229" s="181"/>
      <c r="GH229" s="181"/>
      <c r="GI229" s="181"/>
      <c r="GJ229" s="181"/>
      <c r="GK229" s="181"/>
      <c r="GL229" s="181"/>
      <c r="GM229" s="181"/>
      <c r="GN229" s="181"/>
      <c r="GO229" s="181"/>
      <c r="GP229" s="181"/>
      <c r="GQ229" s="181"/>
      <c r="GR229" s="181"/>
      <c r="GS229" s="181"/>
      <c r="GT229" s="181"/>
      <c r="GU229" s="181"/>
      <c r="GV229" s="181"/>
      <c r="GW229" s="181"/>
      <c r="GX229" s="181"/>
      <c r="GY229" s="181"/>
      <c r="GZ229" s="181"/>
      <c r="HA229" s="181"/>
      <c r="HB229" s="181"/>
      <c r="HC229" s="181"/>
      <c r="HD229" s="181"/>
      <c r="HE229" s="181"/>
      <c r="HF229" s="181"/>
      <c r="HG229" s="181"/>
      <c r="HH229" s="181"/>
      <c r="HI229" s="181"/>
      <c r="HJ229" s="181"/>
      <c r="HK229" s="181"/>
      <c r="HL229" s="181"/>
      <c r="HM229" s="181"/>
      <c r="HN229" s="181"/>
      <c r="HO229" s="181"/>
      <c r="HP229" s="181"/>
      <c r="HQ229" s="181"/>
      <c r="HR229" s="181"/>
      <c r="HS229" s="181"/>
      <c r="HT229" s="181"/>
      <c r="HU229" s="181"/>
      <c r="HV229" s="181"/>
      <c r="HW229" s="181"/>
      <c r="HX229" s="181"/>
      <c r="HY229" s="181"/>
      <c r="HZ229" s="181"/>
      <c r="IA229" s="181"/>
      <c r="IB229" s="181"/>
      <c r="IC229" s="181"/>
      <c r="ID229" s="181"/>
      <c r="IE229" s="181"/>
      <c r="IF229" s="181"/>
      <c r="IG229" s="181"/>
      <c r="IH229" s="181"/>
    </row>
    <row r="230" spans="1:242" s="184" customFormat="1" ht="21.95" hidden="1" customHeight="1" thickTop="1">
      <c r="A230" s="1128" t="s">
        <v>98</v>
      </c>
      <c r="B230" s="1129"/>
      <c r="C230" s="1129"/>
      <c r="D230" s="1129"/>
      <c r="E230" s="1251" t="s">
        <v>920</v>
      </c>
      <c r="F230" s="1251" t="s">
        <v>920</v>
      </c>
      <c r="G230" s="441">
        <v>0</v>
      </c>
      <c r="H230" s="443">
        <v>0</v>
      </c>
      <c r="I230" s="440">
        <v>0</v>
      </c>
      <c r="J230" s="442">
        <v>0</v>
      </c>
      <c r="K230" s="181"/>
      <c r="L230" s="181"/>
      <c r="M230" s="181"/>
      <c r="N230" s="181"/>
      <c r="O230" s="181"/>
      <c r="P230" s="181"/>
      <c r="Q230" s="181"/>
      <c r="R230" s="181"/>
      <c r="S230" s="181"/>
      <c r="T230" s="181"/>
      <c r="U230" s="181"/>
      <c r="V230" s="181"/>
      <c r="W230" s="181"/>
      <c r="X230" s="181"/>
      <c r="Y230" s="181"/>
      <c r="Z230" s="181"/>
      <c r="AA230" s="181"/>
      <c r="AB230" s="181"/>
      <c r="AC230" s="181"/>
      <c r="AD230" s="181"/>
      <c r="AE230" s="181"/>
      <c r="AF230" s="181"/>
      <c r="AG230" s="181"/>
      <c r="AH230" s="181"/>
      <c r="AI230" s="181"/>
      <c r="AJ230" s="181"/>
      <c r="AK230" s="181"/>
      <c r="AL230" s="181"/>
      <c r="AM230" s="181"/>
      <c r="AN230" s="181"/>
      <c r="AO230" s="181"/>
      <c r="AP230" s="181"/>
      <c r="AQ230" s="181"/>
      <c r="AR230" s="181"/>
      <c r="AS230" s="181"/>
      <c r="AT230" s="181"/>
      <c r="AU230" s="181"/>
      <c r="AV230" s="181"/>
      <c r="AW230" s="181"/>
      <c r="AX230" s="181"/>
      <c r="AY230" s="181"/>
      <c r="AZ230" s="181"/>
      <c r="BA230" s="181"/>
      <c r="BB230" s="181"/>
      <c r="BC230" s="181"/>
      <c r="BD230" s="181"/>
      <c r="BE230" s="181"/>
      <c r="BF230" s="181"/>
      <c r="BG230" s="181"/>
      <c r="BH230" s="181"/>
      <c r="BI230" s="181"/>
      <c r="BJ230" s="181"/>
      <c r="BK230" s="181"/>
      <c r="BL230" s="181"/>
      <c r="BM230" s="181"/>
      <c r="BN230" s="181"/>
      <c r="BO230" s="181"/>
      <c r="BP230" s="181"/>
      <c r="BQ230" s="181"/>
      <c r="BR230" s="181"/>
      <c r="BS230" s="181"/>
      <c r="BT230" s="181"/>
      <c r="BU230" s="181"/>
      <c r="BV230" s="181"/>
      <c r="BW230" s="181"/>
      <c r="BX230" s="181"/>
      <c r="BY230" s="181"/>
      <c r="BZ230" s="181"/>
      <c r="CA230" s="181"/>
      <c r="CB230" s="181"/>
      <c r="CC230" s="181"/>
      <c r="CD230" s="181"/>
      <c r="CE230" s="181"/>
      <c r="CF230" s="181"/>
      <c r="CG230" s="181"/>
      <c r="CH230" s="181"/>
      <c r="CI230" s="181"/>
      <c r="CJ230" s="181"/>
      <c r="CK230" s="181"/>
      <c r="CL230" s="181"/>
      <c r="CM230" s="181"/>
      <c r="CN230" s="181"/>
      <c r="CO230" s="181"/>
      <c r="CP230" s="181"/>
      <c r="CQ230" s="181"/>
      <c r="CR230" s="181"/>
      <c r="CS230" s="181"/>
      <c r="CT230" s="181"/>
      <c r="CU230" s="181"/>
      <c r="CV230" s="181"/>
      <c r="CW230" s="181"/>
      <c r="CX230" s="181"/>
      <c r="CY230" s="181"/>
      <c r="CZ230" s="181"/>
      <c r="DA230" s="181"/>
      <c r="DB230" s="181"/>
      <c r="DC230" s="181"/>
      <c r="DD230" s="181"/>
      <c r="DE230" s="181"/>
      <c r="DF230" s="181"/>
      <c r="DG230" s="181"/>
      <c r="DH230" s="181"/>
      <c r="DI230" s="181"/>
      <c r="DJ230" s="181"/>
      <c r="DK230" s="181"/>
      <c r="DL230" s="181"/>
      <c r="DM230" s="181"/>
      <c r="DN230" s="181"/>
      <c r="DO230" s="181"/>
      <c r="DP230" s="181"/>
      <c r="DQ230" s="181"/>
      <c r="DR230" s="181"/>
      <c r="DS230" s="181"/>
      <c r="DT230" s="181"/>
      <c r="DU230" s="181"/>
      <c r="DV230" s="181"/>
      <c r="DW230" s="181"/>
      <c r="DX230" s="181"/>
      <c r="DY230" s="181"/>
      <c r="DZ230" s="181"/>
      <c r="EA230" s="181"/>
      <c r="EB230" s="181"/>
      <c r="EC230" s="181"/>
      <c r="ED230" s="181"/>
      <c r="EE230" s="181"/>
      <c r="EF230" s="181"/>
      <c r="EG230" s="181"/>
      <c r="EH230" s="181"/>
      <c r="EI230" s="181"/>
      <c r="EJ230" s="181"/>
      <c r="EK230" s="181"/>
      <c r="EL230" s="181"/>
      <c r="EM230" s="181"/>
      <c r="EN230" s="181"/>
      <c r="EO230" s="181"/>
      <c r="EP230" s="181"/>
      <c r="EQ230" s="181"/>
      <c r="ER230" s="181"/>
      <c r="ES230" s="181"/>
      <c r="ET230" s="181"/>
      <c r="EU230" s="181"/>
      <c r="EV230" s="181"/>
      <c r="EW230" s="181"/>
      <c r="EX230" s="181"/>
      <c r="EY230" s="181"/>
      <c r="EZ230" s="181"/>
      <c r="FA230" s="181"/>
      <c r="FB230" s="181"/>
      <c r="FC230" s="181"/>
      <c r="FD230" s="181"/>
      <c r="FE230" s="181"/>
      <c r="FF230" s="181"/>
      <c r="FG230" s="181"/>
      <c r="FH230" s="181"/>
      <c r="FI230" s="181"/>
      <c r="FJ230" s="181"/>
      <c r="FK230" s="181"/>
      <c r="FL230" s="181"/>
      <c r="FM230" s="181"/>
      <c r="FN230" s="181"/>
      <c r="FO230" s="181"/>
      <c r="FP230" s="181"/>
      <c r="FQ230" s="181"/>
      <c r="FR230" s="181"/>
      <c r="FS230" s="181"/>
      <c r="FT230" s="181"/>
      <c r="FU230" s="181"/>
      <c r="FV230" s="181"/>
      <c r="FW230" s="181"/>
      <c r="FX230" s="181"/>
      <c r="FY230" s="181"/>
      <c r="FZ230" s="181"/>
      <c r="GA230" s="181"/>
      <c r="GB230" s="181"/>
      <c r="GC230" s="181"/>
      <c r="GD230" s="181"/>
      <c r="GE230" s="181"/>
      <c r="GF230" s="181"/>
      <c r="GG230" s="181"/>
      <c r="GH230" s="181"/>
      <c r="GI230" s="181"/>
      <c r="GJ230" s="181"/>
      <c r="GK230" s="181"/>
      <c r="GL230" s="181"/>
      <c r="GM230" s="181"/>
      <c r="GN230" s="181"/>
      <c r="GO230" s="181"/>
      <c r="GP230" s="181"/>
      <c r="GQ230" s="181"/>
      <c r="GR230" s="181"/>
      <c r="GS230" s="181"/>
      <c r="GT230" s="181"/>
      <c r="GU230" s="181"/>
      <c r="GV230" s="181"/>
      <c r="GW230" s="181"/>
      <c r="GX230" s="181"/>
      <c r="GY230" s="181"/>
      <c r="GZ230" s="181"/>
      <c r="HA230" s="181"/>
      <c r="HB230" s="181"/>
      <c r="HC230" s="181"/>
      <c r="HD230" s="181"/>
      <c r="HE230" s="181"/>
      <c r="HF230" s="181"/>
      <c r="HG230" s="181"/>
      <c r="HH230" s="181"/>
      <c r="HI230" s="181"/>
      <c r="HJ230" s="181"/>
      <c r="HK230" s="181"/>
      <c r="HL230" s="181"/>
      <c r="HM230" s="181"/>
      <c r="HN230" s="181"/>
      <c r="HO230" s="181"/>
      <c r="HP230" s="181"/>
      <c r="HQ230" s="181"/>
      <c r="HR230" s="181"/>
      <c r="HS230" s="181"/>
      <c r="HT230" s="181"/>
      <c r="HU230" s="181"/>
      <c r="HV230" s="181"/>
      <c r="HW230" s="181"/>
      <c r="HX230" s="181"/>
      <c r="HY230" s="181"/>
      <c r="HZ230" s="181"/>
      <c r="IA230" s="181"/>
      <c r="IB230" s="181"/>
      <c r="IC230" s="181"/>
      <c r="ID230" s="181"/>
      <c r="IE230" s="181"/>
      <c r="IF230" s="181"/>
      <c r="IG230" s="181"/>
      <c r="IH230" s="181"/>
    </row>
    <row r="231" spans="1:242" s="184" customFormat="1" ht="21.95" hidden="1" customHeight="1">
      <c r="A231" s="1202"/>
      <c r="B231" s="1135"/>
      <c r="C231" s="1135"/>
      <c r="D231" s="1135"/>
      <c r="E231" s="1086" t="s">
        <v>921</v>
      </c>
      <c r="F231" s="1086" t="s">
        <v>921</v>
      </c>
      <c r="G231" s="432">
        <v>0</v>
      </c>
      <c r="H231" s="444">
        <v>0</v>
      </c>
      <c r="I231" s="432">
        <v>0</v>
      </c>
      <c r="J231" s="433">
        <v>0</v>
      </c>
      <c r="K231" s="181"/>
      <c r="L231" s="181"/>
      <c r="M231" s="181"/>
      <c r="N231" s="181"/>
      <c r="O231" s="181"/>
      <c r="P231" s="181"/>
      <c r="Q231" s="181"/>
      <c r="R231" s="181"/>
      <c r="S231" s="181"/>
      <c r="T231" s="181"/>
      <c r="U231" s="181"/>
      <c r="V231" s="181"/>
      <c r="W231" s="181"/>
      <c r="X231" s="181"/>
      <c r="Y231" s="181"/>
      <c r="Z231" s="181"/>
      <c r="AA231" s="181"/>
      <c r="AB231" s="181"/>
      <c r="AC231" s="181"/>
      <c r="AD231" s="181"/>
      <c r="AE231" s="181"/>
      <c r="AF231" s="181"/>
      <c r="AG231" s="181"/>
      <c r="AH231" s="181"/>
      <c r="AI231" s="181"/>
      <c r="AJ231" s="181"/>
      <c r="AK231" s="181"/>
      <c r="AL231" s="181"/>
      <c r="AM231" s="181"/>
      <c r="AN231" s="181"/>
      <c r="AO231" s="181"/>
      <c r="AP231" s="181"/>
      <c r="AQ231" s="181"/>
      <c r="AR231" s="181"/>
      <c r="AS231" s="181"/>
      <c r="AT231" s="181"/>
      <c r="AU231" s="181"/>
      <c r="AV231" s="181"/>
      <c r="AW231" s="181"/>
      <c r="AX231" s="181"/>
      <c r="AY231" s="181"/>
      <c r="AZ231" s="181"/>
      <c r="BA231" s="181"/>
      <c r="BB231" s="181"/>
      <c r="BC231" s="181"/>
      <c r="BD231" s="181"/>
      <c r="BE231" s="181"/>
      <c r="BF231" s="181"/>
      <c r="BG231" s="181"/>
      <c r="BH231" s="181"/>
      <c r="BI231" s="181"/>
      <c r="BJ231" s="181"/>
      <c r="BK231" s="181"/>
      <c r="BL231" s="181"/>
      <c r="BM231" s="181"/>
      <c r="BN231" s="181"/>
      <c r="BO231" s="181"/>
      <c r="BP231" s="181"/>
      <c r="BQ231" s="181"/>
      <c r="BR231" s="181"/>
      <c r="BS231" s="181"/>
      <c r="BT231" s="181"/>
      <c r="BU231" s="181"/>
      <c r="BV231" s="181"/>
      <c r="BW231" s="181"/>
      <c r="BX231" s="181"/>
      <c r="BY231" s="181"/>
      <c r="BZ231" s="181"/>
      <c r="CA231" s="181"/>
      <c r="CB231" s="181"/>
      <c r="CC231" s="181"/>
      <c r="CD231" s="181"/>
      <c r="CE231" s="181"/>
      <c r="CF231" s="181"/>
      <c r="CG231" s="181"/>
      <c r="CH231" s="181"/>
      <c r="CI231" s="181"/>
      <c r="CJ231" s="181"/>
      <c r="CK231" s="181"/>
      <c r="CL231" s="181"/>
      <c r="CM231" s="181"/>
      <c r="CN231" s="181"/>
      <c r="CO231" s="181"/>
      <c r="CP231" s="181"/>
      <c r="CQ231" s="181"/>
      <c r="CR231" s="181"/>
      <c r="CS231" s="181"/>
      <c r="CT231" s="181"/>
      <c r="CU231" s="181"/>
      <c r="CV231" s="181"/>
      <c r="CW231" s="181"/>
      <c r="CX231" s="181"/>
      <c r="CY231" s="181"/>
      <c r="CZ231" s="181"/>
      <c r="DA231" s="181"/>
      <c r="DB231" s="181"/>
      <c r="DC231" s="181"/>
      <c r="DD231" s="181"/>
      <c r="DE231" s="181"/>
      <c r="DF231" s="181"/>
      <c r="DG231" s="181"/>
      <c r="DH231" s="181"/>
      <c r="DI231" s="181"/>
      <c r="DJ231" s="181"/>
      <c r="DK231" s="181"/>
      <c r="DL231" s="181"/>
      <c r="DM231" s="181"/>
      <c r="DN231" s="181"/>
      <c r="DO231" s="181"/>
      <c r="DP231" s="181"/>
      <c r="DQ231" s="181"/>
      <c r="DR231" s="181"/>
      <c r="DS231" s="181"/>
      <c r="DT231" s="181"/>
      <c r="DU231" s="181"/>
      <c r="DV231" s="181"/>
      <c r="DW231" s="181"/>
      <c r="DX231" s="181"/>
      <c r="DY231" s="181"/>
      <c r="DZ231" s="181"/>
      <c r="EA231" s="181"/>
      <c r="EB231" s="181"/>
      <c r="EC231" s="181"/>
      <c r="ED231" s="181"/>
      <c r="EE231" s="181"/>
      <c r="EF231" s="181"/>
      <c r="EG231" s="181"/>
      <c r="EH231" s="181"/>
      <c r="EI231" s="181"/>
      <c r="EJ231" s="181"/>
      <c r="EK231" s="181"/>
      <c r="EL231" s="181"/>
      <c r="EM231" s="181"/>
      <c r="EN231" s="181"/>
      <c r="EO231" s="181"/>
      <c r="EP231" s="181"/>
      <c r="EQ231" s="181"/>
      <c r="ER231" s="181"/>
      <c r="ES231" s="181"/>
      <c r="ET231" s="181"/>
      <c r="EU231" s="181"/>
      <c r="EV231" s="181"/>
      <c r="EW231" s="181"/>
      <c r="EX231" s="181"/>
      <c r="EY231" s="181"/>
      <c r="EZ231" s="181"/>
      <c r="FA231" s="181"/>
      <c r="FB231" s="181"/>
      <c r="FC231" s="181"/>
      <c r="FD231" s="181"/>
      <c r="FE231" s="181"/>
      <c r="FF231" s="181"/>
      <c r="FG231" s="181"/>
      <c r="FH231" s="181"/>
      <c r="FI231" s="181"/>
      <c r="FJ231" s="181"/>
      <c r="FK231" s="181"/>
      <c r="FL231" s="181"/>
      <c r="FM231" s="181"/>
      <c r="FN231" s="181"/>
      <c r="FO231" s="181"/>
      <c r="FP231" s="181"/>
      <c r="FQ231" s="181"/>
      <c r="FR231" s="181"/>
      <c r="FS231" s="181"/>
      <c r="FT231" s="181"/>
      <c r="FU231" s="181"/>
      <c r="FV231" s="181"/>
      <c r="FW231" s="181"/>
      <c r="FX231" s="181"/>
      <c r="FY231" s="181"/>
      <c r="FZ231" s="181"/>
      <c r="GA231" s="181"/>
      <c r="GB231" s="181"/>
      <c r="GC231" s="181"/>
      <c r="GD231" s="181"/>
      <c r="GE231" s="181"/>
      <c r="GF231" s="181"/>
      <c r="GG231" s="181"/>
      <c r="GH231" s="181"/>
      <c r="GI231" s="181"/>
      <c r="GJ231" s="181"/>
      <c r="GK231" s="181"/>
      <c r="GL231" s="181"/>
      <c r="GM231" s="181"/>
      <c r="GN231" s="181"/>
      <c r="GO231" s="181"/>
      <c r="GP231" s="181"/>
      <c r="GQ231" s="181"/>
      <c r="GR231" s="181"/>
      <c r="GS231" s="181"/>
      <c r="GT231" s="181"/>
      <c r="GU231" s="181"/>
      <c r="GV231" s="181"/>
      <c r="GW231" s="181"/>
      <c r="GX231" s="181"/>
      <c r="GY231" s="181"/>
      <c r="GZ231" s="181"/>
      <c r="HA231" s="181"/>
      <c r="HB231" s="181"/>
      <c r="HC231" s="181"/>
      <c r="HD231" s="181"/>
      <c r="HE231" s="181"/>
      <c r="HF231" s="181"/>
      <c r="HG231" s="181"/>
      <c r="HH231" s="181"/>
      <c r="HI231" s="181"/>
      <c r="HJ231" s="181"/>
      <c r="HK231" s="181"/>
      <c r="HL231" s="181"/>
      <c r="HM231" s="181"/>
      <c r="HN231" s="181"/>
      <c r="HO231" s="181"/>
      <c r="HP231" s="181"/>
      <c r="HQ231" s="181"/>
      <c r="HR231" s="181"/>
      <c r="HS231" s="181"/>
      <c r="HT231" s="181"/>
      <c r="HU231" s="181"/>
      <c r="HV231" s="181"/>
      <c r="HW231" s="181"/>
      <c r="HX231" s="181"/>
      <c r="HY231" s="181"/>
      <c r="HZ231" s="181"/>
      <c r="IA231" s="181"/>
      <c r="IB231" s="181"/>
      <c r="IC231" s="181"/>
      <c r="ID231" s="181"/>
      <c r="IE231" s="181"/>
      <c r="IF231" s="181"/>
      <c r="IG231" s="181"/>
      <c r="IH231" s="181"/>
    </row>
    <row r="232" spans="1:242" s="184" customFormat="1" ht="21" customHeight="1" thickTop="1">
      <c r="A232" s="1202"/>
      <c r="B232" s="1135"/>
      <c r="C232" s="1135"/>
      <c r="D232" s="1135"/>
      <c r="E232" s="1086" t="s">
        <v>725</v>
      </c>
      <c r="F232" s="1086" t="s">
        <v>725</v>
      </c>
      <c r="G232" s="583">
        <v>232764470</v>
      </c>
      <c r="H232" s="444">
        <v>0.14122254139560045</v>
      </c>
      <c r="I232" s="583">
        <v>32871590</v>
      </c>
      <c r="J232" s="584">
        <v>199892880</v>
      </c>
      <c r="K232" s="181"/>
      <c r="L232" s="181"/>
      <c r="M232" s="181"/>
      <c r="N232" s="181"/>
      <c r="O232" s="181"/>
      <c r="P232" s="181"/>
      <c r="Q232" s="181"/>
      <c r="R232" s="181"/>
      <c r="S232" s="181"/>
      <c r="T232" s="181"/>
      <c r="U232" s="181"/>
      <c r="V232" s="181"/>
      <c r="W232" s="181"/>
      <c r="X232" s="181"/>
      <c r="Y232" s="181"/>
      <c r="Z232" s="181"/>
      <c r="AA232" s="181"/>
      <c r="AB232" s="181"/>
      <c r="AC232" s="181"/>
      <c r="AD232" s="181"/>
      <c r="AE232" s="181"/>
      <c r="AF232" s="181"/>
      <c r="AG232" s="181"/>
      <c r="AH232" s="181"/>
      <c r="AI232" s="181"/>
      <c r="AJ232" s="181"/>
      <c r="AK232" s="181"/>
      <c r="AL232" s="181"/>
      <c r="AM232" s="181"/>
      <c r="AN232" s="181"/>
      <c r="AO232" s="181"/>
      <c r="AP232" s="181"/>
      <c r="AQ232" s="181"/>
      <c r="AR232" s="181"/>
      <c r="AS232" s="181"/>
      <c r="AT232" s="181"/>
      <c r="AU232" s="181"/>
      <c r="AV232" s="181"/>
      <c r="AW232" s="181"/>
      <c r="AX232" s="181"/>
      <c r="AY232" s="181"/>
      <c r="AZ232" s="181"/>
      <c r="BA232" s="181"/>
      <c r="BB232" s="181"/>
      <c r="BC232" s="181"/>
      <c r="BD232" s="181"/>
      <c r="BE232" s="181"/>
      <c r="BF232" s="181"/>
      <c r="BG232" s="181"/>
      <c r="BH232" s="181"/>
      <c r="BI232" s="181"/>
      <c r="BJ232" s="181"/>
      <c r="BK232" s="181"/>
      <c r="BL232" s="181"/>
      <c r="BM232" s="181"/>
      <c r="BN232" s="181"/>
      <c r="BO232" s="181"/>
      <c r="BP232" s="181"/>
      <c r="BQ232" s="181"/>
      <c r="BR232" s="181"/>
      <c r="BS232" s="181"/>
      <c r="BT232" s="181"/>
      <c r="BU232" s="181"/>
      <c r="BV232" s="181"/>
      <c r="BW232" s="181"/>
      <c r="BX232" s="181"/>
      <c r="BY232" s="181"/>
      <c r="BZ232" s="181"/>
      <c r="CA232" s="181"/>
      <c r="CB232" s="181"/>
      <c r="CC232" s="181"/>
      <c r="CD232" s="181"/>
      <c r="CE232" s="181"/>
      <c r="CF232" s="181"/>
      <c r="CG232" s="181"/>
      <c r="CH232" s="181"/>
      <c r="CI232" s="181"/>
      <c r="CJ232" s="181"/>
      <c r="CK232" s="181"/>
      <c r="CL232" s="181"/>
      <c r="CM232" s="181"/>
      <c r="CN232" s="181"/>
      <c r="CO232" s="181"/>
      <c r="CP232" s="181"/>
      <c r="CQ232" s="181"/>
      <c r="CR232" s="181"/>
      <c r="CS232" s="181"/>
      <c r="CT232" s="181"/>
      <c r="CU232" s="181"/>
      <c r="CV232" s="181"/>
      <c r="CW232" s="181"/>
      <c r="CX232" s="181"/>
      <c r="CY232" s="181"/>
      <c r="CZ232" s="181"/>
      <c r="DA232" s="181"/>
      <c r="DB232" s="181"/>
      <c r="DC232" s="181"/>
      <c r="DD232" s="181"/>
      <c r="DE232" s="181"/>
      <c r="DF232" s="181"/>
      <c r="DG232" s="181"/>
      <c r="DH232" s="181"/>
      <c r="DI232" s="181"/>
      <c r="DJ232" s="181"/>
      <c r="DK232" s="181"/>
      <c r="DL232" s="181"/>
      <c r="DM232" s="181"/>
      <c r="DN232" s="181"/>
      <c r="DO232" s="181"/>
      <c r="DP232" s="181"/>
      <c r="DQ232" s="181"/>
      <c r="DR232" s="181"/>
      <c r="DS232" s="181"/>
      <c r="DT232" s="181"/>
      <c r="DU232" s="181"/>
      <c r="DV232" s="181"/>
      <c r="DW232" s="181"/>
      <c r="DX232" s="181"/>
      <c r="DY232" s="181"/>
      <c r="DZ232" s="181"/>
      <c r="EA232" s="181"/>
      <c r="EB232" s="181"/>
      <c r="EC232" s="181"/>
      <c r="ED232" s="181"/>
      <c r="EE232" s="181"/>
      <c r="EF232" s="181"/>
      <c r="EG232" s="181"/>
      <c r="EH232" s="181"/>
      <c r="EI232" s="181"/>
      <c r="EJ232" s="181"/>
      <c r="EK232" s="181"/>
      <c r="EL232" s="181"/>
      <c r="EM232" s="181"/>
      <c r="EN232" s="181"/>
      <c r="EO232" s="181"/>
      <c r="EP232" s="181"/>
      <c r="EQ232" s="181"/>
      <c r="ER232" s="181"/>
      <c r="ES232" s="181"/>
      <c r="ET232" s="181"/>
      <c r="EU232" s="181"/>
      <c r="EV232" s="181"/>
      <c r="EW232" s="181"/>
      <c r="EX232" s="181"/>
      <c r="EY232" s="181"/>
      <c r="EZ232" s="181"/>
      <c r="FA232" s="181"/>
      <c r="FB232" s="181"/>
      <c r="FC232" s="181"/>
      <c r="FD232" s="181"/>
      <c r="FE232" s="181"/>
      <c r="FF232" s="181"/>
      <c r="FG232" s="181"/>
      <c r="FH232" s="181"/>
      <c r="FI232" s="181"/>
      <c r="FJ232" s="181"/>
      <c r="FK232" s="181"/>
      <c r="FL232" s="181"/>
      <c r="FM232" s="181"/>
      <c r="FN232" s="181"/>
      <c r="FO232" s="181"/>
      <c r="FP232" s="181"/>
      <c r="FQ232" s="181"/>
      <c r="FR232" s="181"/>
      <c r="FS232" s="181"/>
      <c r="FT232" s="181"/>
      <c r="FU232" s="181"/>
      <c r="FV232" s="181"/>
      <c r="FW232" s="181"/>
      <c r="FX232" s="181"/>
      <c r="FY232" s="181"/>
      <c r="FZ232" s="181"/>
      <c r="GA232" s="181"/>
      <c r="GB232" s="181"/>
      <c r="GC232" s="181"/>
      <c r="GD232" s="181"/>
      <c r="GE232" s="181"/>
      <c r="GF232" s="181"/>
      <c r="GG232" s="181"/>
      <c r="GH232" s="181"/>
      <c r="GI232" s="181"/>
      <c r="GJ232" s="181"/>
      <c r="GK232" s="181"/>
      <c r="GL232" s="181"/>
      <c r="GM232" s="181"/>
      <c r="GN232" s="181"/>
      <c r="GO232" s="181"/>
      <c r="GP232" s="181"/>
      <c r="GQ232" s="181"/>
      <c r="GR232" s="181"/>
      <c r="GS232" s="181"/>
      <c r="GT232" s="181"/>
      <c r="GU232" s="181"/>
      <c r="GV232" s="181"/>
      <c r="GW232" s="181"/>
      <c r="GX232" s="181"/>
      <c r="GY232" s="181"/>
      <c r="GZ232" s="181"/>
      <c r="HA232" s="181"/>
      <c r="HB232" s="181"/>
      <c r="HC232" s="181"/>
      <c r="HD232" s="181"/>
      <c r="HE232" s="181"/>
      <c r="HF232" s="181"/>
      <c r="HG232" s="181"/>
      <c r="HH232" s="181"/>
      <c r="HI232" s="181"/>
      <c r="HJ232" s="181"/>
      <c r="HK232" s="181"/>
      <c r="HL232" s="181"/>
      <c r="HM232" s="181"/>
      <c r="HN232" s="181"/>
      <c r="HO232" s="181"/>
      <c r="HP232" s="181"/>
      <c r="HQ232" s="181"/>
      <c r="HR232" s="181"/>
      <c r="HS232" s="181"/>
      <c r="HT232" s="181"/>
      <c r="HU232" s="181"/>
      <c r="HV232" s="181"/>
      <c r="HW232" s="181"/>
      <c r="HX232" s="181"/>
      <c r="HY232" s="181"/>
      <c r="HZ232" s="181"/>
      <c r="IA232" s="181"/>
      <c r="IB232" s="181"/>
      <c r="IC232" s="181"/>
      <c r="ID232" s="181"/>
      <c r="IE232" s="181"/>
      <c r="IF232" s="181"/>
      <c r="IG232" s="181"/>
      <c r="IH232" s="181"/>
    </row>
    <row r="233" spans="1:242" s="184" customFormat="1" ht="21" customHeight="1">
      <c r="A233" s="1202"/>
      <c r="B233" s="1135"/>
      <c r="C233" s="1135"/>
      <c r="D233" s="1135"/>
      <c r="E233" s="1086" t="s">
        <v>726</v>
      </c>
      <c r="F233" s="1086" t="s">
        <v>726</v>
      </c>
      <c r="G233" s="583">
        <v>1287746250</v>
      </c>
      <c r="H233" s="444">
        <v>8.4686987051991028E-2</v>
      </c>
      <c r="I233" s="583">
        <v>109055350</v>
      </c>
      <c r="J233" s="584">
        <v>1178690900</v>
      </c>
      <c r="K233" s="181"/>
      <c r="L233" s="181"/>
      <c r="M233" s="181"/>
      <c r="N233" s="181"/>
      <c r="O233" s="181"/>
      <c r="P233" s="181"/>
      <c r="Q233" s="181"/>
      <c r="R233" s="181"/>
      <c r="S233" s="181"/>
      <c r="T233" s="181"/>
      <c r="U233" s="181"/>
      <c r="V233" s="181"/>
      <c r="W233" s="181"/>
      <c r="X233" s="181"/>
      <c r="Y233" s="181"/>
      <c r="Z233" s="181"/>
      <c r="AA233" s="181"/>
      <c r="AB233" s="181"/>
      <c r="AC233" s="181"/>
      <c r="AD233" s="181"/>
      <c r="AE233" s="181"/>
      <c r="AF233" s="181"/>
      <c r="AG233" s="181"/>
      <c r="AH233" s="181"/>
      <c r="AI233" s="181"/>
      <c r="AJ233" s="181"/>
      <c r="AK233" s="181"/>
      <c r="AL233" s="181"/>
      <c r="AM233" s="181"/>
      <c r="AN233" s="181"/>
      <c r="AO233" s="181"/>
      <c r="AP233" s="181"/>
      <c r="AQ233" s="181"/>
      <c r="AR233" s="181"/>
      <c r="AS233" s="181"/>
      <c r="AT233" s="181"/>
      <c r="AU233" s="181"/>
      <c r="AV233" s="181"/>
      <c r="AW233" s="181"/>
      <c r="AX233" s="181"/>
      <c r="AY233" s="181"/>
      <c r="AZ233" s="181"/>
      <c r="BA233" s="181"/>
      <c r="BB233" s="181"/>
      <c r="BC233" s="181"/>
      <c r="BD233" s="181"/>
      <c r="BE233" s="181"/>
      <c r="BF233" s="181"/>
      <c r="BG233" s="181"/>
      <c r="BH233" s="181"/>
      <c r="BI233" s="181"/>
      <c r="BJ233" s="181"/>
      <c r="BK233" s="181"/>
      <c r="BL233" s="181"/>
      <c r="BM233" s="181"/>
      <c r="BN233" s="181"/>
      <c r="BO233" s="181"/>
      <c r="BP233" s="181"/>
      <c r="BQ233" s="181"/>
      <c r="BR233" s="181"/>
      <c r="BS233" s="181"/>
      <c r="BT233" s="181"/>
      <c r="BU233" s="181"/>
      <c r="BV233" s="181"/>
      <c r="BW233" s="181"/>
      <c r="BX233" s="181"/>
      <c r="BY233" s="181"/>
      <c r="BZ233" s="181"/>
      <c r="CA233" s="181"/>
      <c r="CB233" s="181"/>
      <c r="CC233" s="181"/>
      <c r="CD233" s="181"/>
      <c r="CE233" s="181"/>
      <c r="CF233" s="181"/>
      <c r="CG233" s="181"/>
      <c r="CH233" s="181"/>
      <c r="CI233" s="181"/>
      <c r="CJ233" s="181"/>
      <c r="CK233" s="181"/>
      <c r="CL233" s="181"/>
      <c r="CM233" s="181"/>
      <c r="CN233" s="181"/>
      <c r="CO233" s="181"/>
      <c r="CP233" s="181"/>
      <c r="CQ233" s="181"/>
      <c r="CR233" s="181"/>
      <c r="CS233" s="181"/>
      <c r="CT233" s="181"/>
      <c r="CU233" s="181"/>
      <c r="CV233" s="181"/>
      <c r="CW233" s="181"/>
      <c r="CX233" s="181"/>
      <c r="CY233" s="181"/>
      <c r="CZ233" s="181"/>
      <c r="DA233" s="181"/>
      <c r="DB233" s="181"/>
      <c r="DC233" s="181"/>
      <c r="DD233" s="181"/>
      <c r="DE233" s="181"/>
      <c r="DF233" s="181"/>
      <c r="DG233" s="181"/>
      <c r="DH233" s="181"/>
      <c r="DI233" s="181"/>
      <c r="DJ233" s="181"/>
      <c r="DK233" s="181"/>
      <c r="DL233" s="181"/>
      <c r="DM233" s="181"/>
      <c r="DN233" s="181"/>
      <c r="DO233" s="181"/>
      <c r="DP233" s="181"/>
      <c r="DQ233" s="181"/>
      <c r="DR233" s="181"/>
      <c r="DS233" s="181"/>
      <c r="DT233" s="181"/>
      <c r="DU233" s="181"/>
      <c r="DV233" s="181"/>
      <c r="DW233" s="181"/>
      <c r="DX233" s="181"/>
      <c r="DY233" s="181"/>
      <c r="DZ233" s="181"/>
      <c r="EA233" s="181"/>
      <c r="EB233" s="181"/>
      <c r="EC233" s="181"/>
      <c r="ED233" s="181"/>
      <c r="EE233" s="181"/>
      <c r="EF233" s="181"/>
      <c r="EG233" s="181"/>
      <c r="EH233" s="181"/>
      <c r="EI233" s="181"/>
      <c r="EJ233" s="181"/>
      <c r="EK233" s="181"/>
      <c r="EL233" s="181"/>
      <c r="EM233" s="181"/>
      <c r="EN233" s="181"/>
      <c r="EO233" s="181"/>
      <c r="EP233" s="181"/>
      <c r="EQ233" s="181"/>
      <c r="ER233" s="181"/>
      <c r="ES233" s="181"/>
      <c r="ET233" s="181"/>
      <c r="EU233" s="181"/>
      <c r="EV233" s="181"/>
      <c r="EW233" s="181"/>
      <c r="EX233" s="181"/>
      <c r="EY233" s="181"/>
      <c r="EZ233" s="181"/>
      <c r="FA233" s="181"/>
      <c r="FB233" s="181"/>
      <c r="FC233" s="181"/>
      <c r="FD233" s="181"/>
      <c r="FE233" s="181"/>
      <c r="FF233" s="181"/>
      <c r="FG233" s="181"/>
      <c r="FH233" s="181"/>
      <c r="FI233" s="181"/>
      <c r="FJ233" s="181"/>
      <c r="FK233" s="181"/>
      <c r="FL233" s="181"/>
      <c r="FM233" s="181"/>
      <c r="FN233" s="181"/>
      <c r="FO233" s="181"/>
      <c r="FP233" s="181"/>
      <c r="FQ233" s="181"/>
      <c r="FR233" s="181"/>
      <c r="FS233" s="181"/>
      <c r="FT233" s="181"/>
      <c r="FU233" s="181"/>
      <c r="FV233" s="181"/>
      <c r="FW233" s="181"/>
      <c r="FX233" s="181"/>
      <c r="FY233" s="181"/>
      <c r="FZ233" s="181"/>
      <c r="GA233" s="181"/>
      <c r="GB233" s="181"/>
      <c r="GC233" s="181"/>
      <c r="GD233" s="181"/>
      <c r="GE233" s="181"/>
      <c r="GF233" s="181"/>
      <c r="GG233" s="181"/>
      <c r="GH233" s="181"/>
      <c r="GI233" s="181"/>
      <c r="GJ233" s="181"/>
      <c r="GK233" s="181"/>
      <c r="GL233" s="181"/>
      <c r="GM233" s="181"/>
      <c r="GN233" s="181"/>
      <c r="GO233" s="181"/>
      <c r="GP233" s="181"/>
      <c r="GQ233" s="181"/>
      <c r="GR233" s="181"/>
      <c r="GS233" s="181"/>
      <c r="GT233" s="181"/>
      <c r="GU233" s="181"/>
      <c r="GV233" s="181"/>
      <c r="GW233" s="181"/>
      <c r="GX233" s="181"/>
      <c r="GY233" s="181"/>
      <c r="GZ233" s="181"/>
      <c r="HA233" s="181"/>
      <c r="HB233" s="181"/>
      <c r="HC233" s="181"/>
      <c r="HD233" s="181"/>
      <c r="HE233" s="181"/>
      <c r="HF233" s="181"/>
      <c r="HG233" s="181"/>
      <c r="HH233" s="181"/>
      <c r="HI233" s="181"/>
      <c r="HJ233" s="181"/>
      <c r="HK233" s="181"/>
      <c r="HL233" s="181"/>
      <c r="HM233" s="181"/>
      <c r="HN233" s="181"/>
      <c r="HO233" s="181"/>
      <c r="HP233" s="181"/>
      <c r="HQ233" s="181"/>
      <c r="HR233" s="181"/>
      <c r="HS233" s="181"/>
      <c r="HT233" s="181"/>
      <c r="HU233" s="181"/>
      <c r="HV233" s="181"/>
      <c r="HW233" s="181"/>
      <c r="HX233" s="181"/>
      <c r="HY233" s="181"/>
      <c r="HZ233" s="181"/>
      <c r="IA233" s="181"/>
      <c r="IB233" s="181"/>
      <c r="IC233" s="181"/>
      <c r="ID233" s="181"/>
      <c r="IE233" s="181"/>
      <c r="IF233" s="181"/>
      <c r="IG233" s="181"/>
      <c r="IH233" s="181"/>
    </row>
    <row r="234" spans="1:242" s="184" customFormat="1" ht="21" customHeight="1">
      <c r="A234" s="1202"/>
      <c r="B234" s="1135"/>
      <c r="C234" s="1135"/>
      <c r="D234" s="1135"/>
      <c r="E234" s="1086" t="s">
        <v>922</v>
      </c>
      <c r="F234" s="1086" t="s">
        <v>922</v>
      </c>
      <c r="G234" s="583">
        <v>1964395760</v>
      </c>
      <c r="H234" s="444">
        <v>3.6980969659596498E-2</v>
      </c>
      <c r="I234" s="583">
        <v>72645260</v>
      </c>
      <c r="J234" s="584">
        <v>1891750500</v>
      </c>
      <c r="K234" s="181"/>
      <c r="L234" s="181"/>
      <c r="M234" s="181"/>
      <c r="N234" s="181"/>
      <c r="O234" s="181"/>
      <c r="P234" s="181"/>
      <c r="Q234" s="181"/>
      <c r="R234" s="181"/>
      <c r="S234" s="181"/>
      <c r="T234" s="181"/>
      <c r="U234" s="181"/>
      <c r="V234" s="181"/>
      <c r="W234" s="181"/>
      <c r="X234" s="181"/>
      <c r="Y234" s="181"/>
      <c r="Z234" s="181"/>
      <c r="AA234" s="181"/>
      <c r="AB234" s="181"/>
      <c r="AC234" s="181"/>
      <c r="AD234" s="181"/>
      <c r="AE234" s="181"/>
      <c r="AF234" s="181"/>
      <c r="AG234" s="181"/>
      <c r="AH234" s="181"/>
      <c r="AI234" s="181"/>
      <c r="AJ234" s="181"/>
      <c r="AK234" s="181"/>
      <c r="AL234" s="181"/>
      <c r="AM234" s="181"/>
      <c r="AN234" s="181"/>
      <c r="AO234" s="181"/>
      <c r="AP234" s="181"/>
      <c r="AQ234" s="181"/>
      <c r="AR234" s="181"/>
      <c r="AS234" s="181"/>
      <c r="AT234" s="181"/>
      <c r="AU234" s="181"/>
      <c r="AV234" s="181"/>
      <c r="AW234" s="181"/>
      <c r="AX234" s="181"/>
      <c r="AY234" s="181"/>
      <c r="AZ234" s="181"/>
      <c r="BA234" s="181"/>
      <c r="BB234" s="181"/>
      <c r="BC234" s="181"/>
      <c r="BD234" s="181"/>
      <c r="BE234" s="181"/>
      <c r="BF234" s="181"/>
      <c r="BG234" s="181"/>
      <c r="BH234" s="181"/>
      <c r="BI234" s="181"/>
      <c r="BJ234" s="181"/>
      <c r="BK234" s="181"/>
      <c r="BL234" s="181"/>
      <c r="BM234" s="181"/>
      <c r="BN234" s="181"/>
      <c r="BO234" s="181"/>
      <c r="BP234" s="181"/>
      <c r="BQ234" s="181"/>
      <c r="BR234" s="181"/>
      <c r="BS234" s="181"/>
      <c r="BT234" s="181"/>
      <c r="BU234" s="181"/>
      <c r="BV234" s="181"/>
      <c r="BW234" s="181"/>
      <c r="BX234" s="181"/>
      <c r="BY234" s="181"/>
      <c r="BZ234" s="181"/>
      <c r="CA234" s="181"/>
      <c r="CB234" s="181"/>
      <c r="CC234" s="181"/>
      <c r="CD234" s="181"/>
      <c r="CE234" s="181"/>
      <c r="CF234" s="181"/>
      <c r="CG234" s="181"/>
      <c r="CH234" s="181"/>
      <c r="CI234" s="181"/>
      <c r="CJ234" s="181"/>
      <c r="CK234" s="181"/>
      <c r="CL234" s="181"/>
      <c r="CM234" s="181"/>
      <c r="CN234" s="181"/>
      <c r="CO234" s="181"/>
      <c r="CP234" s="181"/>
      <c r="CQ234" s="181"/>
      <c r="CR234" s="181"/>
      <c r="CS234" s="181"/>
      <c r="CT234" s="181"/>
      <c r="CU234" s="181"/>
      <c r="CV234" s="181"/>
      <c r="CW234" s="181"/>
      <c r="CX234" s="181"/>
      <c r="CY234" s="181"/>
      <c r="CZ234" s="181"/>
      <c r="DA234" s="181"/>
      <c r="DB234" s="181"/>
      <c r="DC234" s="181"/>
      <c r="DD234" s="181"/>
      <c r="DE234" s="181"/>
      <c r="DF234" s="181"/>
      <c r="DG234" s="181"/>
      <c r="DH234" s="181"/>
      <c r="DI234" s="181"/>
      <c r="DJ234" s="181"/>
      <c r="DK234" s="181"/>
      <c r="DL234" s="181"/>
      <c r="DM234" s="181"/>
      <c r="DN234" s="181"/>
      <c r="DO234" s="181"/>
      <c r="DP234" s="181"/>
      <c r="DQ234" s="181"/>
      <c r="DR234" s="181"/>
      <c r="DS234" s="181"/>
      <c r="DT234" s="181"/>
      <c r="DU234" s="181"/>
      <c r="DV234" s="181"/>
      <c r="DW234" s="181"/>
      <c r="DX234" s="181"/>
      <c r="DY234" s="181"/>
      <c r="DZ234" s="181"/>
      <c r="EA234" s="181"/>
      <c r="EB234" s="181"/>
      <c r="EC234" s="181"/>
      <c r="ED234" s="181"/>
      <c r="EE234" s="181"/>
      <c r="EF234" s="181"/>
      <c r="EG234" s="181"/>
      <c r="EH234" s="181"/>
      <c r="EI234" s="181"/>
      <c r="EJ234" s="181"/>
      <c r="EK234" s="181"/>
      <c r="EL234" s="181"/>
      <c r="EM234" s="181"/>
      <c r="EN234" s="181"/>
      <c r="EO234" s="181"/>
      <c r="EP234" s="181"/>
      <c r="EQ234" s="181"/>
      <c r="ER234" s="181"/>
      <c r="ES234" s="181"/>
      <c r="ET234" s="181"/>
      <c r="EU234" s="181"/>
      <c r="EV234" s="181"/>
      <c r="EW234" s="181"/>
      <c r="EX234" s="181"/>
      <c r="EY234" s="181"/>
      <c r="EZ234" s="181"/>
      <c r="FA234" s="181"/>
      <c r="FB234" s="181"/>
      <c r="FC234" s="181"/>
      <c r="FD234" s="181"/>
      <c r="FE234" s="181"/>
      <c r="FF234" s="181"/>
      <c r="FG234" s="181"/>
      <c r="FH234" s="181"/>
      <c r="FI234" s="181"/>
      <c r="FJ234" s="181"/>
      <c r="FK234" s="181"/>
      <c r="FL234" s="181"/>
      <c r="FM234" s="181"/>
      <c r="FN234" s="181"/>
      <c r="FO234" s="181"/>
      <c r="FP234" s="181"/>
      <c r="FQ234" s="181"/>
      <c r="FR234" s="181"/>
      <c r="FS234" s="181"/>
      <c r="FT234" s="181"/>
      <c r="FU234" s="181"/>
      <c r="FV234" s="181"/>
      <c r="FW234" s="181"/>
      <c r="FX234" s="181"/>
      <c r="FY234" s="181"/>
      <c r="FZ234" s="181"/>
      <c r="GA234" s="181"/>
      <c r="GB234" s="181"/>
      <c r="GC234" s="181"/>
      <c r="GD234" s="181"/>
      <c r="GE234" s="181"/>
      <c r="GF234" s="181"/>
      <c r="GG234" s="181"/>
      <c r="GH234" s="181"/>
      <c r="GI234" s="181"/>
      <c r="GJ234" s="181"/>
      <c r="GK234" s="181"/>
      <c r="GL234" s="181"/>
      <c r="GM234" s="181"/>
      <c r="GN234" s="181"/>
      <c r="GO234" s="181"/>
      <c r="GP234" s="181"/>
      <c r="GQ234" s="181"/>
      <c r="GR234" s="181"/>
      <c r="GS234" s="181"/>
      <c r="GT234" s="181"/>
      <c r="GU234" s="181"/>
      <c r="GV234" s="181"/>
      <c r="GW234" s="181"/>
      <c r="GX234" s="181"/>
      <c r="GY234" s="181"/>
      <c r="GZ234" s="181"/>
      <c r="HA234" s="181"/>
      <c r="HB234" s="181"/>
      <c r="HC234" s="181"/>
      <c r="HD234" s="181"/>
      <c r="HE234" s="181"/>
      <c r="HF234" s="181"/>
      <c r="HG234" s="181"/>
      <c r="HH234" s="181"/>
      <c r="HI234" s="181"/>
      <c r="HJ234" s="181"/>
      <c r="HK234" s="181"/>
      <c r="HL234" s="181"/>
      <c r="HM234" s="181"/>
      <c r="HN234" s="181"/>
      <c r="HO234" s="181"/>
      <c r="HP234" s="181"/>
      <c r="HQ234" s="181"/>
      <c r="HR234" s="181"/>
      <c r="HS234" s="181"/>
      <c r="HT234" s="181"/>
      <c r="HU234" s="181"/>
      <c r="HV234" s="181"/>
      <c r="HW234" s="181"/>
      <c r="HX234" s="181"/>
      <c r="HY234" s="181"/>
      <c r="HZ234" s="181"/>
      <c r="IA234" s="181"/>
      <c r="IB234" s="181"/>
      <c r="IC234" s="181"/>
      <c r="ID234" s="181"/>
      <c r="IE234" s="181"/>
      <c r="IF234" s="181"/>
      <c r="IG234" s="181"/>
      <c r="IH234" s="181"/>
    </row>
    <row r="235" spans="1:242" s="184" customFormat="1" ht="21" hidden="1" customHeight="1">
      <c r="A235" s="1202"/>
      <c r="B235" s="1135"/>
      <c r="C235" s="1135"/>
      <c r="D235" s="1135"/>
      <c r="E235" s="1250" t="s">
        <v>923</v>
      </c>
      <c r="F235" s="1250" t="s">
        <v>923</v>
      </c>
      <c r="G235" s="583">
        <v>0</v>
      </c>
      <c r="H235" s="444">
        <v>0</v>
      </c>
      <c r="I235" s="583">
        <v>0</v>
      </c>
      <c r="J235" s="584">
        <v>0</v>
      </c>
      <c r="K235" s="181"/>
      <c r="L235" s="181"/>
      <c r="M235" s="181"/>
      <c r="N235" s="181"/>
      <c r="O235" s="181"/>
      <c r="P235" s="181"/>
      <c r="Q235" s="181"/>
      <c r="R235" s="181"/>
      <c r="S235" s="181"/>
      <c r="T235" s="181"/>
      <c r="U235" s="181"/>
      <c r="V235" s="181"/>
      <c r="W235" s="181"/>
      <c r="X235" s="181"/>
      <c r="Y235" s="181"/>
      <c r="Z235" s="181"/>
      <c r="AA235" s="181"/>
      <c r="AB235" s="181"/>
      <c r="AC235" s="181"/>
      <c r="AD235" s="181"/>
      <c r="AE235" s="181"/>
      <c r="AF235" s="181"/>
      <c r="AG235" s="181"/>
      <c r="AH235" s="181"/>
      <c r="AI235" s="181"/>
      <c r="AJ235" s="181"/>
      <c r="AK235" s="181"/>
      <c r="AL235" s="181"/>
      <c r="AM235" s="181"/>
      <c r="AN235" s="181"/>
      <c r="AO235" s="181"/>
      <c r="AP235" s="181"/>
      <c r="AQ235" s="181"/>
      <c r="AR235" s="181"/>
      <c r="AS235" s="181"/>
      <c r="AT235" s="181"/>
      <c r="AU235" s="181"/>
      <c r="AV235" s="181"/>
      <c r="AW235" s="181"/>
      <c r="AX235" s="181"/>
      <c r="AY235" s="181"/>
      <c r="AZ235" s="181"/>
      <c r="BA235" s="181"/>
      <c r="BB235" s="181"/>
      <c r="BC235" s="181"/>
      <c r="BD235" s="181"/>
      <c r="BE235" s="181"/>
      <c r="BF235" s="181"/>
      <c r="BG235" s="181"/>
      <c r="BH235" s="181"/>
      <c r="BI235" s="181"/>
      <c r="BJ235" s="181"/>
      <c r="BK235" s="181"/>
      <c r="BL235" s="181"/>
      <c r="BM235" s="181"/>
      <c r="BN235" s="181"/>
      <c r="BO235" s="181"/>
      <c r="BP235" s="181"/>
      <c r="BQ235" s="181"/>
      <c r="BR235" s="181"/>
      <c r="BS235" s="181"/>
      <c r="BT235" s="181"/>
      <c r="BU235" s="181"/>
      <c r="BV235" s="181"/>
      <c r="BW235" s="181"/>
      <c r="BX235" s="181"/>
      <c r="BY235" s="181"/>
      <c r="BZ235" s="181"/>
      <c r="CA235" s="181"/>
      <c r="CB235" s="181"/>
      <c r="CC235" s="181"/>
      <c r="CD235" s="181"/>
      <c r="CE235" s="181"/>
      <c r="CF235" s="181"/>
      <c r="CG235" s="181"/>
      <c r="CH235" s="181"/>
      <c r="CI235" s="181"/>
      <c r="CJ235" s="181"/>
      <c r="CK235" s="181"/>
      <c r="CL235" s="181"/>
      <c r="CM235" s="181"/>
      <c r="CN235" s="181"/>
      <c r="CO235" s="181"/>
      <c r="CP235" s="181"/>
      <c r="CQ235" s="181"/>
      <c r="CR235" s="181"/>
      <c r="CS235" s="181"/>
      <c r="CT235" s="181"/>
      <c r="CU235" s="181"/>
      <c r="CV235" s="181"/>
      <c r="CW235" s="181"/>
      <c r="CX235" s="181"/>
      <c r="CY235" s="181"/>
      <c r="CZ235" s="181"/>
      <c r="DA235" s="181"/>
      <c r="DB235" s="181"/>
      <c r="DC235" s="181"/>
      <c r="DD235" s="181"/>
      <c r="DE235" s="181"/>
      <c r="DF235" s="181"/>
      <c r="DG235" s="181"/>
      <c r="DH235" s="181"/>
      <c r="DI235" s="181"/>
      <c r="DJ235" s="181"/>
      <c r="DK235" s="181"/>
      <c r="DL235" s="181"/>
      <c r="DM235" s="181"/>
      <c r="DN235" s="181"/>
      <c r="DO235" s="181"/>
      <c r="DP235" s="181"/>
      <c r="DQ235" s="181"/>
      <c r="DR235" s="181"/>
      <c r="DS235" s="181"/>
      <c r="DT235" s="181"/>
      <c r="DU235" s="181"/>
      <c r="DV235" s="181"/>
      <c r="DW235" s="181"/>
      <c r="DX235" s="181"/>
      <c r="DY235" s="181"/>
      <c r="DZ235" s="181"/>
      <c r="EA235" s="181"/>
      <c r="EB235" s="181"/>
      <c r="EC235" s="181"/>
      <c r="ED235" s="181"/>
      <c r="EE235" s="181"/>
      <c r="EF235" s="181"/>
      <c r="EG235" s="181"/>
      <c r="EH235" s="181"/>
      <c r="EI235" s="181"/>
      <c r="EJ235" s="181"/>
      <c r="EK235" s="181"/>
      <c r="EL235" s="181"/>
      <c r="EM235" s="181"/>
      <c r="EN235" s="181"/>
      <c r="EO235" s="181"/>
      <c r="EP235" s="181"/>
      <c r="EQ235" s="181"/>
      <c r="ER235" s="181"/>
      <c r="ES235" s="181"/>
      <c r="ET235" s="181"/>
      <c r="EU235" s="181"/>
      <c r="EV235" s="181"/>
      <c r="EW235" s="181"/>
      <c r="EX235" s="181"/>
      <c r="EY235" s="181"/>
      <c r="EZ235" s="181"/>
      <c r="FA235" s="181"/>
      <c r="FB235" s="181"/>
      <c r="FC235" s="181"/>
      <c r="FD235" s="181"/>
      <c r="FE235" s="181"/>
      <c r="FF235" s="181"/>
      <c r="FG235" s="181"/>
      <c r="FH235" s="181"/>
      <c r="FI235" s="181"/>
      <c r="FJ235" s="181"/>
      <c r="FK235" s="181"/>
      <c r="FL235" s="181"/>
      <c r="FM235" s="181"/>
      <c r="FN235" s="181"/>
      <c r="FO235" s="181"/>
      <c r="FP235" s="181"/>
      <c r="FQ235" s="181"/>
      <c r="FR235" s="181"/>
      <c r="FS235" s="181"/>
      <c r="FT235" s="181"/>
      <c r="FU235" s="181"/>
      <c r="FV235" s="181"/>
      <c r="FW235" s="181"/>
      <c r="FX235" s="181"/>
      <c r="FY235" s="181"/>
      <c r="FZ235" s="181"/>
      <c r="GA235" s="181"/>
      <c r="GB235" s="181"/>
      <c r="GC235" s="181"/>
      <c r="GD235" s="181"/>
      <c r="GE235" s="181"/>
      <c r="GF235" s="181"/>
      <c r="GG235" s="181"/>
      <c r="GH235" s="181"/>
      <c r="GI235" s="181"/>
      <c r="GJ235" s="181"/>
      <c r="GK235" s="181"/>
      <c r="GL235" s="181"/>
      <c r="GM235" s="181"/>
      <c r="GN235" s="181"/>
      <c r="GO235" s="181"/>
      <c r="GP235" s="181"/>
      <c r="GQ235" s="181"/>
      <c r="GR235" s="181"/>
      <c r="GS235" s="181"/>
      <c r="GT235" s="181"/>
      <c r="GU235" s="181"/>
      <c r="GV235" s="181"/>
      <c r="GW235" s="181"/>
      <c r="GX235" s="181"/>
      <c r="GY235" s="181"/>
      <c r="GZ235" s="181"/>
      <c r="HA235" s="181"/>
      <c r="HB235" s="181"/>
      <c r="HC235" s="181"/>
      <c r="HD235" s="181"/>
      <c r="HE235" s="181"/>
      <c r="HF235" s="181"/>
      <c r="HG235" s="181"/>
      <c r="HH235" s="181"/>
      <c r="HI235" s="181"/>
      <c r="HJ235" s="181"/>
      <c r="HK235" s="181"/>
      <c r="HL235" s="181"/>
      <c r="HM235" s="181"/>
      <c r="HN235" s="181"/>
      <c r="HO235" s="181"/>
      <c r="HP235" s="181"/>
      <c r="HQ235" s="181"/>
      <c r="HR235" s="181"/>
      <c r="HS235" s="181"/>
      <c r="HT235" s="181"/>
      <c r="HU235" s="181"/>
      <c r="HV235" s="181"/>
      <c r="HW235" s="181"/>
      <c r="HX235" s="181"/>
      <c r="HY235" s="181"/>
      <c r="HZ235" s="181"/>
      <c r="IA235" s="181"/>
      <c r="IB235" s="181"/>
      <c r="IC235" s="181"/>
      <c r="ID235" s="181"/>
      <c r="IE235" s="181"/>
      <c r="IF235" s="181"/>
      <c r="IG235" s="181"/>
      <c r="IH235" s="181"/>
    </row>
    <row r="236" spans="1:242" s="184" customFormat="1" ht="21" hidden="1" customHeight="1">
      <c r="A236" s="1202"/>
      <c r="B236" s="1135"/>
      <c r="C236" s="1135"/>
      <c r="D236" s="1135"/>
      <c r="E236" s="1250" t="s">
        <v>924</v>
      </c>
      <c r="F236" s="1250" t="s">
        <v>924</v>
      </c>
      <c r="G236" s="583">
        <v>0</v>
      </c>
      <c r="H236" s="444">
        <v>0</v>
      </c>
      <c r="I236" s="583">
        <v>0</v>
      </c>
      <c r="J236" s="584">
        <v>0</v>
      </c>
      <c r="K236" s="181"/>
      <c r="L236" s="181"/>
      <c r="M236" s="181"/>
      <c r="N236" s="181"/>
      <c r="O236" s="181"/>
      <c r="P236" s="181"/>
      <c r="Q236" s="181"/>
      <c r="R236" s="181"/>
      <c r="S236" s="181"/>
      <c r="T236" s="181"/>
      <c r="U236" s="181"/>
      <c r="V236" s="181"/>
      <c r="W236" s="181"/>
      <c r="X236" s="181"/>
      <c r="Y236" s="181"/>
      <c r="Z236" s="181"/>
      <c r="AA236" s="181"/>
      <c r="AB236" s="181"/>
      <c r="AC236" s="181"/>
      <c r="AD236" s="181"/>
      <c r="AE236" s="181"/>
      <c r="AF236" s="181"/>
      <c r="AG236" s="181"/>
      <c r="AH236" s="181"/>
      <c r="AI236" s="181"/>
      <c r="AJ236" s="181"/>
      <c r="AK236" s="181"/>
      <c r="AL236" s="181"/>
      <c r="AM236" s="181"/>
      <c r="AN236" s="181"/>
      <c r="AO236" s="181"/>
      <c r="AP236" s="181"/>
      <c r="AQ236" s="181"/>
      <c r="AR236" s="181"/>
      <c r="AS236" s="181"/>
      <c r="AT236" s="181"/>
      <c r="AU236" s="181"/>
      <c r="AV236" s="181"/>
      <c r="AW236" s="181"/>
      <c r="AX236" s="181"/>
      <c r="AY236" s="181"/>
      <c r="AZ236" s="181"/>
      <c r="BA236" s="181"/>
      <c r="BB236" s="181"/>
      <c r="BC236" s="181"/>
      <c r="BD236" s="181"/>
      <c r="BE236" s="181"/>
      <c r="BF236" s="181"/>
      <c r="BG236" s="181"/>
      <c r="BH236" s="181"/>
      <c r="BI236" s="181"/>
      <c r="BJ236" s="181"/>
      <c r="BK236" s="181"/>
      <c r="BL236" s="181"/>
      <c r="BM236" s="181"/>
      <c r="BN236" s="181"/>
      <c r="BO236" s="181"/>
      <c r="BP236" s="181"/>
      <c r="BQ236" s="181"/>
      <c r="BR236" s="181"/>
      <c r="BS236" s="181"/>
      <c r="BT236" s="181"/>
      <c r="BU236" s="181"/>
      <c r="BV236" s="181"/>
      <c r="BW236" s="181"/>
      <c r="BX236" s="181"/>
      <c r="BY236" s="181"/>
      <c r="BZ236" s="181"/>
      <c r="CA236" s="181"/>
      <c r="CB236" s="181"/>
      <c r="CC236" s="181"/>
      <c r="CD236" s="181"/>
      <c r="CE236" s="181"/>
      <c r="CF236" s="181"/>
      <c r="CG236" s="181"/>
      <c r="CH236" s="181"/>
      <c r="CI236" s="181"/>
      <c r="CJ236" s="181"/>
      <c r="CK236" s="181"/>
      <c r="CL236" s="181"/>
      <c r="CM236" s="181"/>
      <c r="CN236" s="181"/>
      <c r="CO236" s="181"/>
      <c r="CP236" s="181"/>
      <c r="CQ236" s="181"/>
      <c r="CR236" s="181"/>
      <c r="CS236" s="181"/>
      <c r="CT236" s="181"/>
      <c r="CU236" s="181"/>
      <c r="CV236" s="181"/>
      <c r="CW236" s="181"/>
      <c r="CX236" s="181"/>
      <c r="CY236" s="181"/>
      <c r="CZ236" s="181"/>
      <c r="DA236" s="181"/>
      <c r="DB236" s="181"/>
      <c r="DC236" s="181"/>
      <c r="DD236" s="181"/>
      <c r="DE236" s="181"/>
      <c r="DF236" s="181"/>
      <c r="DG236" s="181"/>
      <c r="DH236" s="181"/>
      <c r="DI236" s="181"/>
      <c r="DJ236" s="181"/>
      <c r="DK236" s="181"/>
      <c r="DL236" s="181"/>
      <c r="DM236" s="181"/>
      <c r="DN236" s="181"/>
      <c r="DO236" s="181"/>
      <c r="DP236" s="181"/>
      <c r="DQ236" s="181"/>
      <c r="DR236" s="181"/>
      <c r="DS236" s="181"/>
      <c r="DT236" s="181"/>
      <c r="DU236" s="181"/>
      <c r="DV236" s="181"/>
      <c r="DW236" s="181"/>
      <c r="DX236" s="181"/>
      <c r="DY236" s="181"/>
      <c r="DZ236" s="181"/>
      <c r="EA236" s="181"/>
      <c r="EB236" s="181"/>
      <c r="EC236" s="181"/>
      <c r="ED236" s="181"/>
      <c r="EE236" s="181"/>
      <c r="EF236" s="181"/>
      <c r="EG236" s="181"/>
      <c r="EH236" s="181"/>
      <c r="EI236" s="181"/>
      <c r="EJ236" s="181"/>
      <c r="EK236" s="181"/>
      <c r="EL236" s="181"/>
      <c r="EM236" s="181"/>
      <c r="EN236" s="181"/>
      <c r="EO236" s="181"/>
      <c r="EP236" s="181"/>
      <c r="EQ236" s="181"/>
      <c r="ER236" s="181"/>
      <c r="ES236" s="181"/>
      <c r="ET236" s="181"/>
      <c r="EU236" s="181"/>
      <c r="EV236" s="181"/>
      <c r="EW236" s="181"/>
      <c r="EX236" s="181"/>
      <c r="EY236" s="181"/>
      <c r="EZ236" s="181"/>
      <c r="FA236" s="181"/>
      <c r="FB236" s="181"/>
      <c r="FC236" s="181"/>
      <c r="FD236" s="181"/>
      <c r="FE236" s="181"/>
      <c r="FF236" s="181"/>
      <c r="FG236" s="181"/>
      <c r="FH236" s="181"/>
      <c r="FI236" s="181"/>
      <c r="FJ236" s="181"/>
      <c r="FK236" s="181"/>
      <c r="FL236" s="181"/>
      <c r="FM236" s="181"/>
      <c r="FN236" s="181"/>
      <c r="FO236" s="181"/>
      <c r="FP236" s="181"/>
      <c r="FQ236" s="181"/>
      <c r="FR236" s="181"/>
      <c r="FS236" s="181"/>
      <c r="FT236" s="181"/>
      <c r="FU236" s="181"/>
      <c r="FV236" s="181"/>
      <c r="FW236" s="181"/>
      <c r="FX236" s="181"/>
      <c r="FY236" s="181"/>
      <c r="FZ236" s="181"/>
      <c r="GA236" s="181"/>
      <c r="GB236" s="181"/>
      <c r="GC236" s="181"/>
      <c r="GD236" s="181"/>
      <c r="GE236" s="181"/>
      <c r="GF236" s="181"/>
      <c r="GG236" s="181"/>
      <c r="GH236" s="181"/>
      <c r="GI236" s="181"/>
      <c r="GJ236" s="181"/>
      <c r="GK236" s="181"/>
      <c r="GL236" s="181"/>
      <c r="GM236" s="181"/>
      <c r="GN236" s="181"/>
      <c r="GO236" s="181"/>
      <c r="GP236" s="181"/>
      <c r="GQ236" s="181"/>
      <c r="GR236" s="181"/>
      <c r="GS236" s="181"/>
      <c r="GT236" s="181"/>
      <c r="GU236" s="181"/>
      <c r="GV236" s="181"/>
      <c r="GW236" s="181"/>
      <c r="GX236" s="181"/>
      <c r="GY236" s="181"/>
      <c r="GZ236" s="181"/>
      <c r="HA236" s="181"/>
      <c r="HB236" s="181"/>
      <c r="HC236" s="181"/>
      <c r="HD236" s="181"/>
      <c r="HE236" s="181"/>
      <c r="HF236" s="181"/>
      <c r="HG236" s="181"/>
      <c r="HH236" s="181"/>
      <c r="HI236" s="181"/>
      <c r="HJ236" s="181"/>
      <c r="HK236" s="181"/>
      <c r="HL236" s="181"/>
      <c r="HM236" s="181"/>
      <c r="HN236" s="181"/>
      <c r="HO236" s="181"/>
      <c r="HP236" s="181"/>
      <c r="HQ236" s="181"/>
      <c r="HR236" s="181"/>
      <c r="HS236" s="181"/>
      <c r="HT236" s="181"/>
      <c r="HU236" s="181"/>
      <c r="HV236" s="181"/>
      <c r="HW236" s="181"/>
      <c r="HX236" s="181"/>
      <c r="HY236" s="181"/>
      <c r="HZ236" s="181"/>
      <c r="IA236" s="181"/>
      <c r="IB236" s="181"/>
      <c r="IC236" s="181"/>
      <c r="ID236" s="181"/>
      <c r="IE236" s="181"/>
      <c r="IF236" s="181"/>
      <c r="IG236" s="181"/>
      <c r="IH236" s="181"/>
    </row>
    <row r="237" spans="1:242" s="184" customFormat="1" ht="21" hidden="1" customHeight="1">
      <c r="A237" s="1202"/>
      <c r="B237" s="1135"/>
      <c r="C237" s="1135"/>
      <c r="D237" s="1135"/>
      <c r="E237" s="1250" t="s">
        <v>925</v>
      </c>
      <c r="F237" s="1250" t="s">
        <v>925</v>
      </c>
      <c r="G237" s="583">
        <v>0</v>
      </c>
      <c r="H237" s="444">
        <v>0</v>
      </c>
      <c r="I237" s="583">
        <v>0</v>
      </c>
      <c r="J237" s="584">
        <v>0</v>
      </c>
      <c r="K237" s="181"/>
      <c r="L237" s="181"/>
      <c r="M237" s="181"/>
      <c r="N237" s="181"/>
      <c r="O237" s="181"/>
      <c r="P237" s="181"/>
      <c r="Q237" s="181"/>
      <c r="R237" s="181"/>
      <c r="S237" s="181"/>
      <c r="T237" s="181"/>
      <c r="U237" s="181"/>
      <c r="V237" s="181"/>
      <c r="W237" s="181"/>
      <c r="X237" s="181"/>
      <c r="Y237" s="181"/>
      <c r="Z237" s="181"/>
      <c r="AA237" s="181"/>
      <c r="AB237" s="181"/>
      <c r="AC237" s="181"/>
      <c r="AD237" s="181"/>
      <c r="AE237" s="181"/>
      <c r="AF237" s="181"/>
      <c r="AG237" s="181"/>
      <c r="AH237" s="181"/>
      <c r="AI237" s="181"/>
      <c r="AJ237" s="181"/>
      <c r="AK237" s="181"/>
      <c r="AL237" s="181"/>
      <c r="AM237" s="181"/>
      <c r="AN237" s="181"/>
      <c r="AO237" s="181"/>
      <c r="AP237" s="181"/>
      <c r="AQ237" s="181"/>
      <c r="AR237" s="181"/>
      <c r="AS237" s="181"/>
      <c r="AT237" s="181"/>
      <c r="AU237" s="181"/>
      <c r="AV237" s="181"/>
      <c r="AW237" s="181"/>
      <c r="AX237" s="181"/>
      <c r="AY237" s="181"/>
      <c r="AZ237" s="181"/>
      <c r="BA237" s="181"/>
      <c r="BB237" s="181"/>
      <c r="BC237" s="181"/>
      <c r="BD237" s="181"/>
      <c r="BE237" s="181"/>
      <c r="BF237" s="181"/>
      <c r="BG237" s="181"/>
      <c r="BH237" s="181"/>
      <c r="BI237" s="181"/>
      <c r="BJ237" s="181"/>
      <c r="BK237" s="181"/>
      <c r="BL237" s="181"/>
      <c r="BM237" s="181"/>
      <c r="BN237" s="181"/>
      <c r="BO237" s="181"/>
      <c r="BP237" s="181"/>
      <c r="BQ237" s="181"/>
      <c r="BR237" s="181"/>
      <c r="BS237" s="181"/>
      <c r="BT237" s="181"/>
      <c r="BU237" s="181"/>
      <c r="BV237" s="181"/>
      <c r="BW237" s="181"/>
      <c r="BX237" s="181"/>
      <c r="BY237" s="181"/>
      <c r="BZ237" s="181"/>
      <c r="CA237" s="181"/>
      <c r="CB237" s="181"/>
      <c r="CC237" s="181"/>
      <c r="CD237" s="181"/>
      <c r="CE237" s="181"/>
      <c r="CF237" s="181"/>
      <c r="CG237" s="181"/>
      <c r="CH237" s="181"/>
      <c r="CI237" s="181"/>
      <c r="CJ237" s="181"/>
      <c r="CK237" s="181"/>
      <c r="CL237" s="181"/>
      <c r="CM237" s="181"/>
      <c r="CN237" s="181"/>
      <c r="CO237" s="181"/>
      <c r="CP237" s="181"/>
      <c r="CQ237" s="181"/>
      <c r="CR237" s="181"/>
      <c r="CS237" s="181"/>
      <c r="CT237" s="181"/>
      <c r="CU237" s="181"/>
      <c r="CV237" s="181"/>
      <c r="CW237" s="181"/>
      <c r="CX237" s="181"/>
      <c r="CY237" s="181"/>
      <c r="CZ237" s="181"/>
      <c r="DA237" s="181"/>
      <c r="DB237" s="181"/>
      <c r="DC237" s="181"/>
      <c r="DD237" s="181"/>
      <c r="DE237" s="181"/>
      <c r="DF237" s="181"/>
      <c r="DG237" s="181"/>
      <c r="DH237" s="181"/>
      <c r="DI237" s="181"/>
      <c r="DJ237" s="181"/>
      <c r="DK237" s="181"/>
      <c r="DL237" s="181"/>
      <c r="DM237" s="181"/>
      <c r="DN237" s="181"/>
      <c r="DO237" s="181"/>
      <c r="DP237" s="181"/>
      <c r="DQ237" s="181"/>
      <c r="DR237" s="181"/>
      <c r="DS237" s="181"/>
      <c r="DT237" s="181"/>
      <c r="DU237" s="181"/>
      <c r="DV237" s="181"/>
      <c r="DW237" s="181"/>
      <c r="DX237" s="181"/>
      <c r="DY237" s="181"/>
      <c r="DZ237" s="181"/>
      <c r="EA237" s="181"/>
      <c r="EB237" s="181"/>
      <c r="EC237" s="181"/>
      <c r="ED237" s="181"/>
      <c r="EE237" s="181"/>
      <c r="EF237" s="181"/>
      <c r="EG237" s="181"/>
      <c r="EH237" s="181"/>
      <c r="EI237" s="181"/>
      <c r="EJ237" s="181"/>
      <c r="EK237" s="181"/>
      <c r="EL237" s="181"/>
      <c r="EM237" s="181"/>
      <c r="EN237" s="181"/>
      <c r="EO237" s="181"/>
      <c r="EP237" s="181"/>
      <c r="EQ237" s="181"/>
      <c r="ER237" s="181"/>
      <c r="ES237" s="181"/>
      <c r="ET237" s="181"/>
      <c r="EU237" s="181"/>
      <c r="EV237" s="181"/>
      <c r="EW237" s="181"/>
      <c r="EX237" s="181"/>
      <c r="EY237" s="181"/>
      <c r="EZ237" s="181"/>
      <c r="FA237" s="181"/>
      <c r="FB237" s="181"/>
      <c r="FC237" s="181"/>
      <c r="FD237" s="181"/>
      <c r="FE237" s="181"/>
      <c r="FF237" s="181"/>
      <c r="FG237" s="181"/>
      <c r="FH237" s="181"/>
      <c r="FI237" s="181"/>
      <c r="FJ237" s="181"/>
      <c r="FK237" s="181"/>
      <c r="FL237" s="181"/>
      <c r="FM237" s="181"/>
      <c r="FN237" s="181"/>
      <c r="FO237" s="181"/>
      <c r="FP237" s="181"/>
      <c r="FQ237" s="181"/>
      <c r="FR237" s="181"/>
      <c r="FS237" s="181"/>
      <c r="FT237" s="181"/>
      <c r="FU237" s="181"/>
      <c r="FV237" s="181"/>
      <c r="FW237" s="181"/>
      <c r="FX237" s="181"/>
      <c r="FY237" s="181"/>
      <c r="FZ237" s="181"/>
      <c r="GA237" s="181"/>
      <c r="GB237" s="181"/>
      <c r="GC237" s="181"/>
      <c r="GD237" s="181"/>
      <c r="GE237" s="181"/>
      <c r="GF237" s="181"/>
      <c r="GG237" s="181"/>
      <c r="GH237" s="181"/>
      <c r="GI237" s="181"/>
      <c r="GJ237" s="181"/>
      <c r="GK237" s="181"/>
      <c r="GL237" s="181"/>
      <c r="GM237" s="181"/>
      <c r="GN237" s="181"/>
      <c r="GO237" s="181"/>
      <c r="GP237" s="181"/>
      <c r="GQ237" s="181"/>
      <c r="GR237" s="181"/>
      <c r="GS237" s="181"/>
      <c r="GT237" s="181"/>
      <c r="GU237" s="181"/>
      <c r="GV237" s="181"/>
      <c r="GW237" s="181"/>
      <c r="GX237" s="181"/>
      <c r="GY237" s="181"/>
      <c r="GZ237" s="181"/>
      <c r="HA237" s="181"/>
      <c r="HB237" s="181"/>
      <c r="HC237" s="181"/>
      <c r="HD237" s="181"/>
      <c r="HE237" s="181"/>
      <c r="HF237" s="181"/>
      <c r="HG237" s="181"/>
      <c r="HH237" s="181"/>
      <c r="HI237" s="181"/>
      <c r="HJ237" s="181"/>
      <c r="HK237" s="181"/>
      <c r="HL237" s="181"/>
      <c r="HM237" s="181"/>
      <c r="HN237" s="181"/>
      <c r="HO237" s="181"/>
      <c r="HP237" s="181"/>
      <c r="HQ237" s="181"/>
      <c r="HR237" s="181"/>
      <c r="HS237" s="181"/>
      <c r="HT237" s="181"/>
      <c r="HU237" s="181"/>
      <c r="HV237" s="181"/>
      <c r="HW237" s="181"/>
      <c r="HX237" s="181"/>
      <c r="HY237" s="181"/>
      <c r="HZ237" s="181"/>
      <c r="IA237" s="181"/>
      <c r="IB237" s="181"/>
      <c r="IC237" s="181"/>
      <c r="ID237" s="181"/>
      <c r="IE237" s="181"/>
      <c r="IF237" s="181"/>
      <c r="IG237" s="181"/>
      <c r="IH237" s="181"/>
    </row>
    <row r="238" spans="1:242" s="184" customFormat="1" ht="21" hidden="1" customHeight="1">
      <c r="A238" s="1202"/>
      <c r="B238" s="1135"/>
      <c r="C238" s="1135"/>
      <c r="D238" s="1135"/>
      <c r="E238" s="1086" t="s">
        <v>926</v>
      </c>
      <c r="F238" s="1086" t="s">
        <v>926</v>
      </c>
      <c r="G238" s="583">
        <v>0</v>
      </c>
      <c r="H238" s="444">
        <v>0</v>
      </c>
      <c r="I238" s="583">
        <v>0</v>
      </c>
      <c r="J238" s="584">
        <v>0</v>
      </c>
      <c r="K238" s="181"/>
      <c r="L238" s="181"/>
      <c r="M238" s="181"/>
      <c r="N238" s="181"/>
      <c r="O238" s="181"/>
      <c r="P238" s="181"/>
      <c r="Q238" s="181"/>
      <c r="R238" s="181"/>
      <c r="S238" s="181"/>
      <c r="T238" s="181"/>
      <c r="U238" s="181"/>
      <c r="V238" s="181"/>
      <c r="W238" s="181"/>
      <c r="X238" s="181"/>
      <c r="Y238" s="181"/>
      <c r="Z238" s="181"/>
      <c r="AA238" s="181"/>
      <c r="AB238" s="181"/>
      <c r="AC238" s="181"/>
      <c r="AD238" s="181"/>
      <c r="AE238" s="181"/>
      <c r="AF238" s="181"/>
      <c r="AG238" s="181"/>
      <c r="AH238" s="181"/>
      <c r="AI238" s="181"/>
      <c r="AJ238" s="181"/>
      <c r="AK238" s="181"/>
      <c r="AL238" s="181"/>
      <c r="AM238" s="181"/>
      <c r="AN238" s="181"/>
      <c r="AO238" s="181"/>
      <c r="AP238" s="181"/>
      <c r="AQ238" s="181"/>
      <c r="AR238" s="181"/>
      <c r="AS238" s="181"/>
      <c r="AT238" s="181"/>
      <c r="AU238" s="181"/>
      <c r="AV238" s="181"/>
      <c r="AW238" s="181"/>
      <c r="AX238" s="181"/>
      <c r="AY238" s="181"/>
      <c r="AZ238" s="181"/>
      <c r="BA238" s="181"/>
      <c r="BB238" s="181"/>
      <c r="BC238" s="181"/>
      <c r="BD238" s="181"/>
      <c r="BE238" s="181"/>
      <c r="BF238" s="181"/>
      <c r="BG238" s="181"/>
      <c r="BH238" s="181"/>
      <c r="BI238" s="181"/>
      <c r="BJ238" s="181"/>
      <c r="BK238" s="181"/>
      <c r="BL238" s="181"/>
      <c r="BM238" s="181"/>
      <c r="BN238" s="181"/>
      <c r="BO238" s="181"/>
      <c r="BP238" s="181"/>
      <c r="BQ238" s="181"/>
      <c r="BR238" s="181"/>
      <c r="BS238" s="181"/>
      <c r="BT238" s="181"/>
      <c r="BU238" s="181"/>
      <c r="BV238" s="181"/>
      <c r="BW238" s="181"/>
      <c r="BX238" s="181"/>
      <c r="BY238" s="181"/>
      <c r="BZ238" s="181"/>
      <c r="CA238" s="181"/>
      <c r="CB238" s="181"/>
      <c r="CC238" s="181"/>
      <c r="CD238" s="181"/>
      <c r="CE238" s="181"/>
      <c r="CF238" s="181"/>
      <c r="CG238" s="181"/>
      <c r="CH238" s="181"/>
      <c r="CI238" s="181"/>
      <c r="CJ238" s="181"/>
      <c r="CK238" s="181"/>
      <c r="CL238" s="181"/>
      <c r="CM238" s="181"/>
      <c r="CN238" s="181"/>
      <c r="CO238" s="181"/>
      <c r="CP238" s="181"/>
      <c r="CQ238" s="181"/>
      <c r="CR238" s="181"/>
      <c r="CS238" s="181"/>
      <c r="CT238" s="181"/>
      <c r="CU238" s="181"/>
      <c r="CV238" s="181"/>
      <c r="CW238" s="181"/>
      <c r="CX238" s="181"/>
      <c r="CY238" s="181"/>
      <c r="CZ238" s="181"/>
      <c r="DA238" s="181"/>
      <c r="DB238" s="181"/>
      <c r="DC238" s="181"/>
      <c r="DD238" s="181"/>
      <c r="DE238" s="181"/>
      <c r="DF238" s="181"/>
      <c r="DG238" s="181"/>
      <c r="DH238" s="181"/>
      <c r="DI238" s="181"/>
      <c r="DJ238" s="181"/>
      <c r="DK238" s="181"/>
      <c r="DL238" s="181"/>
      <c r="DM238" s="181"/>
      <c r="DN238" s="181"/>
      <c r="DO238" s="181"/>
      <c r="DP238" s="181"/>
      <c r="DQ238" s="181"/>
      <c r="DR238" s="181"/>
      <c r="DS238" s="181"/>
      <c r="DT238" s="181"/>
      <c r="DU238" s="181"/>
      <c r="DV238" s="181"/>
      <c r="DW238" s="181"/>
      <c r="DX238" s="181"/>
      <c r="DY238" s="181"/>
      <c r="DZ238" s="181"/>
      <c r="EA238" s="181"/>
      <c r="EB238" s="181"/>
      <c r="EC238" s="181"/>
      <c r="ED238" s="181"/>
      <c r="EE238" s="181"/>
      <c r="EF238" s="181"/>
      <c r="EG238" s="181"/>
      <c r="EH238" s="181"/>
      <c r="EI238" s="181"/>
      <c r="EJ238" s="181"/>
      <c r="EK238" s="181"/>
      <c r="EL238" s="181"/>
      <c r="EM238" s="181"/>
      <c r="EN238" s="181"/>
      <c r="EO238" s="181"/>
      <c r="EP238" s="181"/>
      <c r="EQ238" s="181"/>
      <c r="ER238" s="181"/>
      <c r="ES238" s="181"/>
      <c r="ET238" s="181"/>
      <c r="EU238" s="181"/>
      <c r="EV238" s="181"/>
      <c r="EW238" s="181"/>
      <c r="EX238" s="181"/>
      <c r="EY238" s="181"/>
      <c r="EZ238" s="181"/>
      <c r="FA238" s="181"/>
      <c r="FB238" s="181"/>
      <c r="FC238" s="181"/>
      <c r="FD238" s="181"/>
      <c r="FE238" s="181"/>
      <c r="FF238" s="181"/>
      <c r="FG238" s="181"/>
      <c r="FH238" s="181"/>
      <c r="FI238" s="181"/>
      <c r="FJ238" s="181"/>
      <c r="FK238" s="181"/>
      <c r="FL238" s="181"/>
      <c r="FM238" s="181"/>
      <c r="FN238" s="181"/>
      <c r="FO238" s="181"/>
      <c r="FP238" s="181"/>
      <c r="FQ238" s="181"/>
      <c r="FR238" s="181"/>
      <c r="FS238" s="181"/>
      <c r="FT238" s="181"/>
      <c r="FU238" s="181"/>
      <c r="FV238" s="181"/>
      <c r="FW238" s="181"/>
      <c r="FX238" s="181"/>
      <c r="FY238" s="181"/>
      <c r="FZ238" s="181"/>
      <c r="GA238" s="181"/>
      <c r="GB238" s="181"/>
      <c r="GC238" s="181"/>
      <c r="GD238" s="181"/>
      <c r="GE238" s="181"/>
      <c r="GF238" s="181"/>
      <c r="GG238" s="181"/>
      <c r="GH238" s="181"/>
      <c r="GI238" s="181"/>
      <c r="GJ238" s="181"/>
      <c r="GK238" s="181"/>
      <c r="GL238" s="181"/>
      <c r="GM238" s="181"/>
      <c r="GN238" s="181"/>
      <c r="GO238" s="181"/>
      <c r="GP238" s="181"/>
      <c r="GQ238" s="181"/>
      <c r="GR238" s="181"/>
      <c r="GS238" s="181"/>
      <c r="GT238" s="181"/>
      <c r="GU238" s="181"/>
      <c r="GV238" s="181"/>
      <c r="GW238" s="181"/>
      <c r="GX238" s="181"/>
      <c r="GY238" s="181"/>
      <c r="GZ238" s="181"/>
      <c r="HA238" s="181"/>
      <c r="HB238" s="181"/>
      <c r="HC238" s="181"/>
      <c r="HD238" s="181"/>
      <c r="HE238" s="181"/>
      <c r="HF238" s="181"/>
      <c r="HG238" s="181"/>
      <c r="HH238" s="181"/>
      <c r="HI238" s="181"/>
      <c r="HJ238" s="181"/>
      <c r="HK238" s="181"/>
      <c r="HL238" s="181"/>
      <c r="HM238" s="181"/>
      <c r="HN238" s="181"/>
      <c r="HO238" s="181"/>
      <c r="HP238" s="181"/>
      <c r="HQ238" s="181"/>
      <c r="HR238" s="181"/>
      <c r="HS238" s="181"/>
      <c r="HT238" s="181"/>
      <c r="HU238" s="181"/>
      <c r="HV238" s="181"/>
      <c r="HW238" s="181"/>
      <c r="HX238" s="181"/>
      <c r="HY238" s="181"/>
      <c r="HZ238" s="181"/>
      <c r="IA238" s="181"/>
      <c r="IB238" s="181"/>
      <c r="IC238" s="181"/>
      <c r="ID238" s="181"/>
      <c r="IE238" s="181"/>
      <c r="IF238" s="181"/>
      <c r="IG238" s="181"/>
      <c r="IH238" s="181"/>
    </row>
    <row r="239" spans="1:242" s="184" customFormat="1" ht="21" hidden="1" customHeight="1">
      <c r="A239" s="1202"/>
      <c r="B239" s="1135"/>
      <c r="C239" s="1135"/>
      <c r="D239" s="1135"/>
      <c r="E239" s="1086" t="s">
        <v>927</v>
      </c>
      <c r="F239" s="1086" t="s">
        <v>927</v>
      </c>
      <c r="G239" s="583">
        <v>0</v>
      </c>
      <c r="H239" s="444">
        <v>0</v>
      </c>
      <c r="I239" s="583">
        <v>0</v>
      </c>
      <c r="J239" s="584">
        <v>0</v>
      </c>
      <c r="K239" s="181"/>
      <c r="L239" s="181"/>
      <c r="M239" s="181"/>
      <c r="N239" s="181"/>
      <c r="O239" s="181"/>
      <c r="P239" s="181"/>
      <c r="Q239" s="181"/>
      <c r="R239" s="181"/>
      <c r="S239" s="181"/>
      <c r="T239" s="181"/>
      <c r="U239" s="181"/>
      <c r="V239" s="181"/>
      <c r="W239" s="181"/>
      <c r="X239" s="181"/>
      <c r="Y239" s="181"/>
      <c r="Z239" s="181"/>
      <c r="AA239" s="181"/>
      <c r="AB239" s="181"/>
      <c r="AC239" s="181"/>
      <c r="AD239" s="181"/>
      <c r="AE239" s="181"/>
      <c r="AF239" s="181"/>
      <c r="AG239" s="181"/>
      <c r="AH239" s="181"/>
      <c r="AI239" s="181"/>
      <c r="AJ239" s="181"/>
      <c r="AK239" s="181"/>
      <c r="AL239" s="181"/>
      <c r="AM239" s="181"/>
      <c r="AN239" s="181"/>
      <c r="AO239" s="181"/>
      <c r="AP239" s="181"/>
      <c r="AQ239" s="181"/>
      <c r="AR239" s="181"/>
      <c r="AS239" s="181"/>
      <c r="AT239" s="181"/>
      <c r="AU239" s="181"/>
      <c r="AV239" s="181"/>
      <c r="AW239" s="181"/>
      <c r="AX239" s="181"/>
      <c r="AY239" s="181"/>
      <c r="AZ239" s="181"/>
      <c r="BA239" s="181"/>
      <c r="BB239" s="181"/>
      <c r="BC239" s="181"/>
      <c r="BD239" s="181"/>
      <c r="BE239" s="181"/>
      <c r="BF239" s="181"/>
      <c r="BG239" s="181"/>
      <c r="BH239" s="181"/>
      <c r="BI239" s="181"/>
      <c r="BJ239" s="181"/>
      <c r="BK239" s="181"/>
      <c r="BL239" s="181"/>
      <c r="BM239" s="181"/>
      <c r="BN239" s="181"/>
      <c r="BO239" s="181"/>
      <c r="BP239" s="181"/>
      <c r="BQ239" s="181"/>
      <c r="BR239" s="181"/>
      <c r="BS239" s="181"/>
      <c r="BT239" s="181"/>
      <c r="BU239" s="181"/>
      <c r="BV239" s="181"/>
      <c r="BW239" s="181"/>
      <c r="BX239" s="181"/>
      <c r="BY239" s="181"/>
      <c r="BZ239" s="181"/>
      <c r="CA239" s="181"/>
      <c r="CB239" s="181"/>
      <c r="CC239" s="181"/>
      <c r="CD239" s="181"/>
      <c r="CE239" s="181"/>
      <c r="CF239" s="181"/>
      <c r="CG239" s="181"/>
      <c r="CH239" s="181"/>
      <c r="CI239" s="181"/>
      <c r="CJ239" s="181"/>
      <c r="CK239" s="181"/>
      <c r="CL239" s="181"/>
      <c r="CM239" s="181"/>
      <c r="CN239" s="181"/>
      <c r="CO239" s="181"/>
      <c r="CP239" s="181"/>
      <c r="CQ239" s="181"/>
      <c r="CR239" s="181"/>
      <c r="CS239" s="181"/>
      <c r="CT239" s="181"/>
      <c r="CU239" s="181"/>
      <c r="CV239" s="181"/>
      <c r="CW239" s="181"/>
      <c r="CX239" s="181"/>
      <c r="CY239" s="181"/>
      <c r="CZ239" s="181"/>
      <c r="DA239" s="181"/>
      <c r="DB239" s="181"/>
      <c r="DC239" s="181"/>
      <c r="DD239" s="181"/>
      <c r="DE239" s="181"/>
      <c r="DF239" s="181"/>
      <c r="DG239" s="181"/>
      <c r="DH239" s="181"/>
      <c r="DI239" s="181"/>
      <c r="DJ239" s="181"/>
      <c r="DK239" s="181"/>
      <c r="DL239" s="181"/>
      <c r="DM239" s="181"/>
      <c r="DN239" s="181"/>
      <c r="DO239" s="181"/>
      <c r="DP239" s="181"/>
      <c r="DQ239" s="181"/>
      <c r="DR239" s="181"/>
      <c r="DS239" s="181"/>
      <c r="DT239" s="181"/>
      <c r="DU239" s="181"/>
      <c r="DV239" s="181"/>
      <c r="DW239" s="181"/>
      <c r="DX239" s="181"/>
      <c r="DY239" s="181"/>
      <c r="DZ239" s="181"/>
      <c r="EA239" s="181"/>
      <c r="EB239" s="181"/>
      <c r="EC239" s="181"/>
      <c r="ED239" s="181"/>
      <c r="EE239" s="181"/>
      <c r="EF239" s="181"/>
      <c r="EG239" s="181"/>
      <c r="EH239" s="181"/>
      <c r="EI239" s="181"/>
      <c r="EJ239" s="181"/>
      <c r="EK239" s="181"/>
      <c r="EL239" s="181"/>
      <c r="EM239" s="181"/>
      <c r="EN239" s="181"/>
      <c r="EO239" s="181"/>
      <c r="EP239" s="181"/>
      <c r="EQ239" s="181"/>
      <c r="ER239" s="181"/>
      <c r="ES239" s="181"/>
      <c r="ET239" s="181"/>
      <c r="EU239" s="181"/>
      <c r="EV239" s="181"/>
      <c r="EW239" s="181"/>
      <c r="EX239" s="181"/>
      <c r="EY239" s="181"/>
      <c r="EZ239" s="181"/>
      <c r="FA239" s="181"/>
      <c r="FB239" s="181"/>
      <c r="FC239" s="181"/>
      <c r="FD239" s="181"/>
      <c r="FE239" s="181"/>
      <c r="FF239" s="181"/>
      <c r="FG239" s="181"/>
      <c r="FH239" s="181"/>
      <c r="FI239" s="181"/>
      <c r="FJ239" s="181"/>
      <c r="FK239" s="181"/>
      <c r="FL239" s="181"/>
      <c r="FM239" s="181"/>
      <c r="FN239" s="181"/>
      <c r="FO239" s="181"/>
      <c r="FP239" s="181"/>
      <c r="FQ239" s="181"/>
      <c r="FR239" s="181"/>
      <c r="FS239" s="181"/>
      <c r="FT239" s="181"/>
      <c r="FU239" s="181"/>
      <c r="FV239" s="181"/>
      <c r="FW239" s="181"/>
      <c r="FX239" s="181"/>
      <c r="FY239" s="181"/>
      <c r="FZ239" s="181"/>
      <c r="GA239" s="181"/>
      <c r="GB239" s="181"/>
      <c r="GC239" s="181"/>
      <c r="GD239" s="181"/>
      <c r="GE239" s="181"/>
      <c r="GF239" s="181"/>
      <c r="GG239" s="181"/>
      <c r="GH239" s="181"/>
      <c r="GI239" s="181"/>
      <c r="GJ239" s="181"/>
      <c r="GK239" s="181"/>
      <c r="GL239" s="181"/>
      <c r="GM239" s="181"/>
      <c r="GN239" s="181"/>
      <c r="GO239" s="181"/>
      <c r="GP239" s="181"/>
      <c r="GQ239" s="181"/>
      <c r="GR239" s="181"/>
      <c r="GS239" s="181"/>
      <c r="GT239" s="181"/>
      <c r="GU239" s="181"/>
      <c r="GV239" s="181"/>
      <c r="GW239" s="181"/>
      <c r="GX239" s="181"/>
      <c r="GY239" s="181"/>
      <c r="GZ239" s="181"/>
      <c r="HA239" s="181"/>
      <c r="HB239" s="181"/>
      <c r="HC239" s="181"/>
      <c r="HD239" s="181"/>
      <c r="HE239" s="181"/>
      <c r="HF239" s="181"/>
      <c r="HG239" s="181"/>
      <c r="HH239" s="181"/>
      <c r="HI239" s="181"/>
      <c r="HJ239" s="181"/>
      <c r="HK239" s="181"/>
      <c r="HL239" s="181"/>
      <c r="HM239" s="181"/>
      <c r="HN239" s="181"/>
      <c r="HO239" s="181"/>
      <c r="HP239" s="181"/>
      <c r="HQ239" s="181"/>
      <c r="HR239" s="181"/>
      <c r="HS239" s="181"/>
      <c r="HT239" s="181"/>
      <c r="HU239" s="181"/>
      <c r="HV239" s="181"/>
      <c r="HW239" s="181"/>
      <c r="HX239" s="181"/>
      <c r="HY239" s="181"/>
      <c r="HZ239" s="181"/>
      <c r="IA239" s="181"/>
      <c r="IB239" s="181"/>
      <c r="IC239" s="181"/>
      <c r="ID239" s="181"/>
      <c r="IE239" s="181"/>
      <c r="IF239" s="181"/>
      <c r="IG239" s="181"/>
      <c r="IH239" s="181"/>
    </row>
    <row r="240" spans="1:242" s="184" customFormat="1" ht="21" customHeight="1">
      <c r="A240" s="1202"/>
      <c r="B240" s="1135"/>
      <c r="C240" s="1135"/>
      <c r="D240" s="1135"/>
      <c r="E240" s="1086" t="s">
        <v>928</v>
      </c>
      <c r="F240" s="1086" t="s">
        <v>928</v>
      </c>
      <c r="G240" s="583">
        <v>1565082220</v>
      </c>
      <c r="H240" s="444">
        <v>0.23004705784722287</v>
      </c>
      <c r="I240" s="583">
        <v>360042560</v>
      </c>
      <c r="J240" s="584">
        <v>1205039660</v>
      </c>
      <c r="K240" s="181"/>
      <c r="L240" s="181"/>
      <c r="M240" s="181"/>
      <c r="N240" s="181"/>
      <c r="O240" s="181"/>
      <c r="P240" s="181"/>
      <c r="Q240" s="181"/>
      <c r="R240" s="181"/>
      <c r="S240" s="181"/>
      <c r="T240" s="181"/>
      <c r="U240" s="181"/>
      <c r="V240" s="181"/>
      <c r="W240" s="181"/>
      <c r="X240" s="181"/>
      <c r="Y240" s="181"/>
      <c r="Z240" s="181"/>
      <c r="AA240" s="181"/>
      <c r="AB240" s="181"/>
      <c r="AC240" s="181"/>
      <c r="AD240" s="181"/>
      <c r="AE240" s="181"/>
      <c r="AF240" s="181"/>
      <c r="AG240" s="181"/>
      <c r="AH240" s="181"/>
      <c r="AI240" s="181"/>
      <c r="AJ240" s="181"/>
      <c r="AK240" s="181"/>
      <c r="AL240" s="181"/>
      <c r="AM240" s="181"/>
      <c r="AN240" s="181"/>
      <c r="AO240" s="181"/>
      <c r="AP240" s="181"/>
      <c r="AQ240" s="181"/>
      <c r="AR240" s="181"/>
      <c r="AS240" s="181"/>
      <c r="AT240" s="181"/>
      <c r="AU240" s="181"/>
      <c r="AV240" s="181"/>
      <c r="AW240" s="181"/>
      <c r="AX240" s="181"/>
      <c r="AY240" s="181"/>
      <c r="AZ240" s="181"/>
      <c r="BA240" s="181"/>
      <c r="BB240" s="181"/>
      <c r="BC240" s="181"/>
      <c r="BD240" s="181"/>
      <c r="BE240" s="181"/>
      <c r="BF240" s="181"/>
      <c r="BG240" s="181"/>
      <c r="BH240" s="181"/>
      <c r="BI240" s="181"/>
      <c r="BJ240" s="181"/>
      <c r="BK240" s="181"/>
      <c r="BL240" s="181"/>
      <c r="BM240" s="181"/>
      <c r="BN240" s="181"/>
      <c r="BO240" s="181"/>
      <c r="BP240" s="181"/>
      <c r="BQ240" s="181"/>
      <c r="BR240" s="181"/>
      <c r="BS240" s="181"/>
      <c r="BT240" s="181"/>
      <c r="BU240" s="181"/>
      <c r="BV240" s="181"/>
      <c r="BW240" s="181"/>
      <c r="BX240" s="181"/>
      <c r="BY240" s="181"/>
      <c r="BZ240" s="181"/>
      <c r="CA240" s="181"/>
      <c r="CB240" s="181"/>
      <c r="CC240" s="181"/>
      <c r="CD240" s="181"/>
      <c r="CE240" s="181"/>
      <c r="CF240" s="181"/>
      <c r="CG240" s="181"/>
      <c r="CH240" s="181"/>
      <c r="CI240" s="181"/>
      <c r="CJ240" s="181"/>
      <c r="CK240" s="181"/>
      <c r="CL240" s="181"/>
      <c r="CM240" s="181"/>
      <c r="CN240" s="181"/>
      <c r="CO240" s="181"/>
      <c r="CP240" s="181"/>
      <c r="CQ240" s="181"/>
      <c r="CR240" s="181"/>
      <c r="CS240" s="181"/>
      <c r="CT240" s="181"/>
      <c r="CU240" s="181"/>
      <c r="CV240" s="181"/>
      <c r="CW240" s="181"/>
      <c r="CX240" s="181"/>
      <c r="CY240" s="181"/>
      <c r="CZ240" s="181"/>
      <c r="DA240" s="181"/>
      <c r="DB240" s="181"/>
      <c r="DC240" s="181"/>
      <c r="DD240" s="181"/>
      <c r="DE240" s="181"/>
      <c r="DF240" s="181"/>
      <c r="DG240" s="181"/>
      <c r="DH240" s="181"/>
      <c r="DI240" s="181"/>
      <c r="DJ240" s="181"/>
      <c r="DK240" s="181"/>
      <c r="DL240" s="181"/>
      <c r="DM240" s="181"/>
      <c r="DN240" s="181"/>
      <c r="DO240" s="181"/>
      <c r="DP240" s="181"/>
      <c r="DQ240" s="181"/>
      <c r="DR240" s="181"/>
      <c r="DS240" s="181"/>
      <c r="DT240" s="181"/>
      <c r="DU240" s="181"/>
      <c r="DV240" s="181"/>
      <c r="DW240" s="181"/>
      <c r="DX240" s="181"/>
      <c r="DY240" s="181"/>
      <c r="DZ240" s="181"/>
      <c r="EA240" s="181"/>
      <c r="EB240" s="181"/>
      <c r="EC240" s="181"/>
      <c r="ED240" s="181"/>
      <c r="EE240" s="181"/>
      <c r="EF240" s="181"/>
      <c r="EG240" s="181"/>
      <c r="EH240" s="181"/>
      <c r="EI240" s="181"/>
      <c r="EJ240" s="181"/>
      <c r="EK240" s="181"/>
      <c r="EL240" s="181"/>
      <c r="EM240" s="181"/>
      <c r="EN240" s="181"/>
      <c r="EO240" s="181"/>
      <c r="EP240" s="181"/>
      <c r="EQ240" s="181"/>
      <c r="ER240" s="181"/>
      <c r="ES240" s="181"/>
      <c r="ET240" s="181"/>
      <c r="EU240" s="181"/>
      <c r="EV240" s="181"/>
      <c r="EW240" s="181"/>
      <c r="EX240" s="181"/>
      <c r="EY240" s="181"/>
      <c r="EZ240" s="181"/>
      <c r="FA240" s="181"/>
      <c r="FB240" s="181"/>
      <c r="FC240" s="181"/>
      <c r="FD240" s="181"/>
      <c r="FE240" s="181"/>
      <c r="FF240" s="181"/>
      <c r="FG240" s="181"/>
      <c r="FH240" s="181"/>
      <c r="FI240" s="181"/>
      <c r="FJ240" s="181"/>
      <c r="FK240" s="181"/>
      <c r="FL240" s="181"/>
      <c r="FM240" s="181"/>
      <c r="FN240" s="181"/>
      <c r="FO240" s="181"/>
      <c r="FP240" s="181"/>
      <c r="FQ240" s="181"/>
      <c r="FR240" s="181"/>
      <c r="FS240" s="181"/>
      <c r="FT240" s="181"/>
      <c r="FU240" s="181"/>
      <c r="FV240" s="181"/>
      <c r="FW240" s="181"/>
      <c r="FX240" s="181"/>
      <c r="FY240" s="181"/>
      <c r="FZ240" s="181"/>
      <c r="GA240" s="181"/>
      <c r="GB240" s="181"/>
      <c r="GC240" s="181"/>
      <c r="GD240" s="181"/>
      <c r="GE240" s="181"/>
      <c r="GF240" s="181"/>
      <c r="GG240" s="181"/>
      <c r="GH240" s="181"/>
      <c r="GI240" s="181"/>
      <c r="GJ240" s="181"/>
      <c r="GK240" s="181"/>
      <c r="GL240" s="181"/>
      <c r="GM240" s="181"/>
      <c r="GN240" s="181"/>
      <c r="GO240" s="181"/>
      <c r="GP240" s="181"/>
      <c r="GQ240" s="181"/>
      <c r="GR240" s="181"/>
      <c r="GS240" s="181"/>
      <c r="GT240" s="181"/>
      <c r="GU240" s="181"/>
      <c r="GV240" s="181"/>
      <c r="GW240" s="181"/>
      <c r="GX240" s="181"/>
      <c r="GY240" s="181"/>
      <c r="GZ240" s="181"/>
      <c r="HA240" s="181"/>
      <c r="HB240" s="181"/>
      <c r="HC240" s="181"/>
      <c r="HD240" s="181"/>
      <c r="HE240" s="181"/>
      <c r="HF240" s="181"/>
      <c r="HG240" s="181"/>
      <c r="HH240" s="181"/>
      <c r="HI240" s="181"/>
      <c r="HJ240" s="181"/>
      <c r="HK240" s="181"/>
      <c r="HL240" s="181"/>
      <c r="HM240" s="181"/>
      <c r="HN240" s="181"/>
      <c r="HO240" s="181"/>
      <c r="HP240" s="181"/>
      <c r="HQ240" s="181"/>
      <c r="HR240" s="181"/>
      <c r="HS240" s="181"/>
      <c r="HT240" s="181"/>
      <c r="HU240" s="181"/>
      <c r="HV240" s="181"/>
      <c r="HW240" s="181"/>
      <c r="HX240" s="181"/>
      <c r="HY240" s="181"/>
      <c r="HZ240" s="181"/>
      <c r="IA240" s="181"/>
      <c r="IB240" s="181"/>
      <c r="IC240" s="181"/>
      <c r="ID240" s="181"/>
      <c r="IE240" s="181"/>
      <c r="IF240" s="181"/>
      <c r="IG240" s="181"/>
      <c r="IH240" s="181"/>
    </row>
    <row r="241" spans="1:242" s="184" customFormat="1" ht="21" customHeight="1" thickBot="1">
      <c r="A241" s="1202"/>
      <c r="B241" s="1135"/>
      <c r="C241" s="1135"/>
      <c r="D241" s="1135"/>
      <c r="E241" s="1086" t="s">
        <v>784</v>
      </c>
      <c r="F241" s="1086"/>
      <c r="G241" s="583">
        <v>5049988700</v>
      </c>
      <c r="H241" s="444">
        <v>0.11378535559891451</v>
      </c>
      <c r="I241" s="583">
        <v>574614760</v>
      </c>
      <c r="J241" s="584">
        <v>4475373940</v>
      </c>
      <c r="K241" s="181"/>
      <c r="L241" s="181"/>
      <c r="M241" s="181"/>
      <c r="N241" s="181"/>
      <c r="O241" s="181"/>
      <c r="P241" s="181"/>
      <c r="Q241" s="181"/>
      <c r="R241" s="181"/>
      <c r="S241" s="181"/>
      <c r="T241" s="181"/>
      <c r="U241" s="181"/>
      <c r="V241" s="181"/>
      <c r="W241" s="181"/>
      <c r="X241" s="181"/>
      <c r="Y241" s="181"/>
      <c r="Z241" s="181"/>
      <c r="AA241" s="181"/>
      <c r="AB241" s="181"/>
      <c r="AC241" s="181"/>
      <c r="AD241" s="181"/>
      <c r="AE241" s="181"/>
      <c r="AF241" s="181"/>
      <c r="AG241" s="181"/>
      <c r="AH241" s="181"/>
      <c r="AI241" s="181"/>
      <c r="AJ241" s="181"/>
      <c r="AK241" s="181"/>
      <c r="AL241" s="181"/>
      <c r="AM241" s="181"/>
      <c r="AN241" s="181"/>
      <c r="AO241" s="181"/>
      <c r="AP241" s="181"/>
      <c r="AQ241" s="181"/>
      <c r="AR241" s="181"/>
      <c r="AS241" s="181"/>
      <c r="AT241" s="181"/>
      <c r="AU241" s="181"/>
      <c r="AV241" s="181"/>
      <c r="AW241" s="181"/>
      <c r="AX241" s="181"/>
      <c r="AY241" s="181"/>
      <c r="AZ241" s="181"/>
      <c r="BA241" s="181"/>
      <c r="BB241" s="181"/>
      <c r="BC241" s="181"/>
      <c r="BD241" s="181"/>
      <c r="BE241" s="181"/>
      <c r="BF241" s="181"/>
      <c r="BG241" s="181"/>
      <c r="BH241" s="181"/>
      <c r="BI241" s="181"/>
      <c r="BJ241" s="181"/>
      <c r="BK241" s="181"/>
      <c r="BL241" s="181"/>
      <c r="BM241" s="181"/>
      <c r="BN241" s="181"/>
      <c r="BO241" s="181"/>
      <c r="BP241" s="181"/>
      <c r="BQ241" s="181"/>
      <c r="BR241" s="181"/>
      <c r="BS241" s="181"/>
      <c r="BT241" s="181"/>
      <c r="BU241" s="181"/>
      <c r="BV241" s="181"/>
      <c r="BW241" s="181"/>
      <c r="BX241" s="181"/>
      <c r="BY241" s="181"/>
      <c r="BZ241" s="181"/>
      <c r="CA241" s="181"/>
      <c r="CB241" s="181"/>
      <c r="CC241" s="181"/>
      <c r="CD241" s="181"/>
      <c r="CE241" s="181"/>
      <c r="CF241" s="181"/>
      <c r="CG241" s="181"/>
      <c r="CH241" s="181"/>
      <c r="CI241" s="181"/>
      <c r="CJ241" s="181"/>
      <c r="CK241" s="181"/>
      <c r="CL241" s="181"/>
      <c r="CM241" s="181"/>
      <c r="CN241" s="181"/>
      <c r="CO241" s="181"/>
      <c r="CP241" s="181"/>
      <c r="CQ241" s="181"/>
      <c r="CR241" s="181"/>
      <c r="CS241" s="181"/>
      <c r="CT241" s="181"/>
      <c r="CU241" s="181"/>
      <c r="CV241" s="181"/>
      <c r="CW241" s="181"/>
      <c r="CX241" s="181"/>
      <c r="CY241" s="181"/>
      <c r="CZ241" s="181"/>
      <c r="DA241" s="181"/>
      <c r="DB241" s="181"/>
      <c r="DC241" s="181"/>
      <c r="DD241" s="181"/>
      <c r="DE241" s="181"/>
      <c r="DF241" s="181"/>
      <c r="DG241" s="181"/>
      <c r="DH241" s="181"/>
      <c r="DI241" s="181"/>
      <c r="DJ241" s="181"/>
      <c r="DK241" s="181"/>
      <c r="DL241" s="181"/>
      <c r="DM241" s="181"/>
      <c r="DN241" s="181"/>
      <c r="DO241" s="181"/>
      <c r="DP241" s="181"/>
      <c r="DQ241" s="181"/>
      <c r="DR241" s="181"/>
      <c r="DS241" s="181"/>
      <c r="DT241" s="181"/>
      <c r="DU241" s="181"/>
      <c r="DV241" s="181"/>
      <c r="DW241" s="181"/>
      <c r="DX241" s="181"/>
      <c r="DY241" s="181"/>
      <c r="DZ241" s="181"/>
      <c r="EA241" s="181"/>
      <c r="EB241" s="181"/>
      <c r="EC241" s="181"/>
      <c r="ED241" s="181"/>
      <c r="EE241" s="181"/>
      <c r="EF241" s="181"/>
      <c r="EG241" s="181"/>
      <c r="EH241" s="181"/>
      <c r="EI241" s="181"/>
      <c r="EJ241" s="181"/>
      <c r="EK241" s="181"/>
      <c r="EL241" s="181"/>
      <c r="EM241" s="181"/>
      <c r="EN241" s="181"/>
      <c r="EO241" s="181"/>
      <c r="EP241" s="181"/>
      <c r="EQ241" s="181"/>
      <c r="ER241" s="181"/>
      <c r="ES241" s="181"/>
      <c r="ET241" s="181"/>
      <c r="EU241" s="181"/>
      <c r="EV241" s="181"/>
      <c r="EW241" s="181"/>
      <c r="EX241" s="181"/>
      <c r="EY241" s="181"/>
      <c r="EZ241" s="181"/>
      <c r="FA241" s="181"/>
      <c r="FB241" s="181"/>
      <c r="FC241" s="181"/>
      <c r="FD241" s="181"/>
      <c r="FE241" s="181"/>
      <c r="FF241" s="181"/>
      <c r="FG241" s="181"/>
      <c r="FH241" s="181"/>
      <c r="FI241" s="181"/>
      <c r="FJ241" s="181"/>
      <c r="FK241" s="181"/>
      <c r="FL241" s="181"/>
      <c r="FM241" s="181"/>
      <c r="FN241" s="181"/>
      <c r="FO241" s="181"/>
      <c r="FP241" s="181"/>
      <c r="FQ241" s="181"/>
      <c r="FR241" s="181"/>
      <c r="FS241" s="181"/>
      <c r="FT241" s="181"/>
      <c r="FU241" s="181"/>
      <c r="FV241" s="181"/>
      <c r="FW241" s="181"/>
      <c r="FX241" s="181"/>
      <c r="FY241" s="181"/>
      <c r="FZ241" s="181"/>
      <c r="GA241" s="181"/>
      <c r="GB241" s="181"/>
      <c r="GC241" s="181"/>
      <c r="GD241" s="181"/>
      <c r="GE241" s="181"/>
      <c r="GF241" s="181"/>
      <c r="GG241" s="181"/>
      <c r="GH241" s="181"/>
      <c r="GI241" s="181"/>
      <c r="GJ241" s="181"/>
      <c r="GK241" s="181"/>
      <c r="GL241" s="181"/>
      <c r="GM241" s="181"/>
      <c r="GN241" s="181"/>
      <c r="GO241" s="181"/>
      <c r="GP241" s="181"/>
      <c r="GQ241" s="181"/>
      <c r="GR241" s="181"/>
      <c r="GS241" s="181"/>
      <c r="GT241" s="181"/>
      <c r="GU241" s="181"/>
      <c r="GV241" s="181"/>
      <c r="GW241" s="181"/>
      <c r="GX241" s="181"/>
      <c r="GY241" s="181"/>
      <c r="GZ241" s="181"/>
      <c r="HA241" s="181"/>
      <c r="HB241" s="181"/>
      <c r="HC241" s="181"/>
      <c r="HD241" s="181"/>
      <c r="HE241" s="181"/>
      <c r="HF241" s="181"/>
      <c r="HG241" s="181"/>
      <c r="HH241" s="181"/>
      <c r="HI241" s="181"/>
      <c r="HJ241" s="181"/>
      <c r="HK241" s="181"/>
      <c r="HL241" s="181"/>
      <c r="HM241" s="181"/>
      <c r="HN241" s="181"/>
      <c r="HO241" s="181"/>
      <c r="HP241" s="181"/>
      <c r="HQ241" s="181"/>
      <c r="HR241" s="181"/>
      <c r="HS241" s="181"/>
      <c r="HT241" s="181"/>
      <c r="HU241" s="181"/>
      <c r="HV241" s="181"/>
      <c r="HW241" s="181"/>
      <c r="HX241" s="181"/>
      <c r="HY241" s="181"/>
      <c r="HZ241" s="181"/>
      <c r="IA241" s="181"/>
      <c r="IB241" s="181"/>
      <c r="IC241" s="181"/>
      <c r="ID241" s="181"/>
      <c r="IE241" s="181"/>
      <c r="IF241" s="181"/>
      <c r="IG241" s="181"/>
      <c r="IH241" s="181"/>
    </row>
    <row r="242" spans="1:242" s="184" customFormat="1" ht="21" hidden="1" customHeight="1">
      <c r="A242" s="1202" t="s">
        <v>932</v>
      </c>
      <c r="B242" s="1135"/>
      <c r="C242" s="1135"/>
      <c r="D242" s="1135"/>
      <c r="E242" s="1086" t="s">
        <v>929</v>
      </c>
      <c r="F242" s="1086" t="s">
        <v>929</v>
      </c>
      <c r="G242" s="583">
        <v>0</v>
      </c>
      <c r="H242" s="444">
        <v>0</v>
      </c>
      <c r="I242" s="583">
        <v>0</v>
      </c>
      <c r="J242" s="584">
        <v>0</v>
      </c>
      <c r="K242" s="181"/>
      <c r="L242" s="181"/>
      <c r="M242" s="181"/>
      <c r="N242" s="181"/>
      <c r="O242" s="181"/>
      <c r="P242" s="181"/>
      <c r="Q242" s="181"/>
      <c r="R242" s="181"/>
      <c r="S242" s="181"/>
      <c r="T242" s="181"/>
      <c r="U242" s="181"/>
      <c r="V242" s="181"/>
      <c r="W242" s="181"/>
      <c r="X242" s="181"/>
      <c r="Y242" s="181"/>
      <c r="Z242" s="181"/>
      <c r="AA242" s="181"/>
      <c r="AB242" s="181"/>
      <c r="AC242" s="181"/>
      <c r="AD242" s="181"/>
      <c r="AE242" s="181"/>
      <c r="AF242" s="181"/>
      <c r="AG242" s="181"/>
      <c r="AH242" s="181"/>
      <c r="AI242" s="181"/>
      <c r="AJ242" s="181"/>
      <c r="AK242" s="181"/>
      <c r="AL242" s="181"/>
      <c r="AM242" s="181"/>
      <c r="AN242" s="181"/>
      <c r="AO242" s="181"/>
      <c r="AP242" s="181"/>
      <c r="AQ242" s="181"/>
      <c r="AR242" s="181"/>
      <c r="AS242" s="181"/>
      <c r="AT242" s="181"/>
      <c r="AU242" s="181"/>
      <c r="AV242" s="181"/>
      <c r="AW242" s="181"/>
      <c r="AX242" s="181"/>
      <c r="AY242" s="181"/>
      <c r="AZ242" s="181"/>
      <c r="BA242" s="181"/>
      <c r="BB242" s="181"/>
      <c r="BC242" s="181"/>
      <c r="BD242" s="181"/>
      <c r="BE242" s="181"/>
      <c r="BF242" s="181"/>
      <c r="BG242" s="181"/>
      <c r="BH242" s="181"/>
      <c r="BI242" s="181"/>
      <c r="BJ242" s="181"/>
      <c r="BK242" s="181"/>
      <c r="BL242" s="181"/>
      <c r="BM242" s="181"/>
      <c r="BN242" s="181"/>
      <c r="BO242" s="181"/>
      <c r="BP242" s="181"/>
      <c r="BQ242" s="181"/>
      <c r="BR242" s="181"/>
      <c r="BS242" s="181"/>
      <c r="BT242" s="181"/>
      <c r="BU242" s="181"/>
      <c r="BV242" s="181"/>
      <c r="BW242" s="181"/>
      <c r="BX242" s="181"/>
      <c r="BY242" s="181"/>
      <c r="BZ242" s="181"/>
      <c r="CA242" s="181"/>
      <c r="CB242" s="181"/>
      <c r="CC242" s="181"/>
      <c r="CD242" s="181"/>
      <c r="CE242" s="181"/>
      <c r="CF242" s="181"/>
      <c r="CG242" s="181"/>
      <c r="CH242" s="181"/>
      <c r="CI242" s="181"/>
      <c r="CJ242" s="181"/>
      <c r="CK242" s="181"/>
      <c r="CL242" s="181"/>
      <c r="CM242" s="181"/>
      <c r="CN242" s="181"/>
      <c r="CO242" s="181"/>
      <c r="CP242" s="181"/>
      <c r="CQ242" s="181"/>
      <c r="CR242" s="181"/>
      <c r="CS242" s="181"/>
      <c r="CT242" s="181"/>
      <c r="CU242" s="181"/>
      <c r="CV242" s="181"/>
      <c r="CW242" s="181"/>
      <c r="CX242" s="181"/>
      <c r="CY242" s="181"/>
      <c r="CZ242" s="181"/>
      <c r="DA242" s="181"/>
      <c r="DB242" s="181"/>
      <c r="DC242" s="181"/>
      <c r="DD242" s="181"/>
      <c r="DE242" s="181"/>
      <c r="DF242" s="181"/>
      <c r="DG242" s="181"/>
      <c r="DH242" s="181"/>
      <c r="DI242" s="181"/>
      <c r="DJ242" s="181"/>
      <c r="DK242" s="181"/>
      <c r="DL242" s="181"/>
      <c r="DM242" s="181"/>
      <c r="DN242" s="181"/>
      <c r="DO242" s="181"/>
      <c r="DP242" s="181"/>
      <c r="DQ242" s="181"/>
      <c r="DR242" s="181"/>
      <c r="DS242" s="181"/>
      <c r="DT242" s="181"/>
      <c r="DU242" s="181"/>
      <c r="DV242" s="181"/>
      <c r="DW242" s="181"/>
      <c r="DX242" s="181"/>
      <c r="DY242" s="181"/>
      <c r="DZ242" s="181"/>
      <c r="EA242" s="181"/>
      <c r="EB242" s="181"/>
      <c r="EC242" s="181"/>
      <c r="ED242" s="181"/>
      <c r="EE242" s="181"/>
      <c r="EF242" s="181"/>
      <c r="EG242" s="181"/>
      <c r="EH242" s="181"/>
      <c r="EI242" s="181"/>
      <c r="EJ242" s="181"/>
      <c r="EK242" s="181"/>
      <c r="EL242" s="181"/>
      <c r="EM242" s="181"/>
      <c r="EN242" s="181"/>
      <c r="EO242" s="181"/>
      <c r="EP242" s="181"/>
      <c r="EQ242" s="181"/>
      <c r="ER242" s="181"/>
      <c r="ES242" s="181"/>
      <c r="ET242" s="181"/>
      <c r="EU242" s="181"/>
      <c r="EV242" s="181"/>
      <c r="EW242" s="181"/>
      <c r="EX242" s="181"/>
      <c r="EY242" s="181"/>
      <c r="EZ242" s="181"/>
      <c r="FA242" s="181"/>
      <c r="FB242" s="181"/>
      <c r="FC242" s="181"/>
      <c r="FD242" s="181"/>
      <c r="FE242" s="181"/>
      <c r="FF242" s="181"/>
      <c r="FG242" s="181"/>
      <c r="FH242" s="181"/>
      <c r="FI242" s="181"/>
      <c r="FJ242" s="181"/>
      <c r="FK242" s="181"/>
      <c r="FL242" s="181"/>
      <c r="FM242" s="181"/>
      <c r="FN242" s="181"/>
      <c r="FO242" s="181"/>
      <c r="FP242" s="181"/>
      <c r="FQ242" s="181"/>
      <c r="FR242" s="181"/>
      <c r="FS242" s="181"/>
      <c r="FT242" s="181"/>
      <c r="FU242" s="181"/>
      <c r="FV242" s="181"/>
      <c r="FW242" s="181"/>
      <c r="FX242" s="181"/>
      <c r="FY242" s="181"/>
      <c r="FZ242" s="181"/>
      <c r="GA242" s="181"/>
      <c r="GB242" s="181"/>
      <c r="GC242" s="181"/>
      <c r="GD242" s="181"/>
      <c r="GE242" s="181"/>
      <c r="GF242" s="181"/>
      <c r="GG242" s="181"/>
      <c r="GH242" s="181"/>
      <c r="GI242" s="181"/>
      <c r="GJ242" s="181"/>
      <c r="GK242" s="181"/>
      <c r="GL242" s="181"/>
      <c r="GM242" s="181"/>
      <c r="GN242" s="181"/>
      <c r="GO242" s="181"/>
      <c r="GP242" s="181"/>
      <c r="GQ242" s="181"/>
      <c r="GR242" s="181"/>
      <c r="GS242" s="181"/>
      <c r="GT242" s="181"/>
      <c r="GU242" s="181"/>
      <c r="GV242" s="181"/>
      <c r="GW242" s="181"/>
      <c r="GX242" s="181"/>
      <c r="GY242" s="181"/>
      <c r="GZ242" s="181"/>
      <c r="HA242" s="181"/>
      <c r="HB242" s="181"/>
      <c r="HC242" s="181"/>
      <c r="HD242" s="181"/>
      <c r="HE242" s="181"/>
      <c r="HF242" s="181"/>
      <c r="HG242" s="181"/>
      <c r="HH242" s="181"/>
      <c r="HI242" s="181"/>
      <c r="HJ242" s="181"/>
      <c r="HK242" s="181"/>
      <c r="HL242" s="181"/>
      <c r="HM242" s="181"/>
      <c r="HN242" s="181"/>
      <c r="HO242" s="181"/>
      <c r="HP242" s="181"/>
      <c r="HQ242" s="181"/>
      <c r="HR242" s="181"/>
      <c r="HS242" s="181"/>
      <c r="HT242" s="181"/>
      <c r="HU242" s="181"/>
      <c r="HV242" s="181"/>
      <c r="HW242" s="181"/>
      <c r="HX242" s="181"/>
      <c r="HY242" s="181"/>
      <c r="HZ242" s="181"/>
      <c r="IA242" s="181"/>
      <c r="IB242" s="181"/>
      <c r="IC242" s="181"/>
      <c r="ID242" s="181"/>
      <c r="IE242" s="181"/>
      <c r="IF242" s="181"/>
      <c r="IG242" s="181"/>
      <c r="IH242" s="181"/>
    </row>
    <row r="243" spans="1:242" s="184" customFormat="1" ht="21" hidden="1" customHeight="1">
      <c r="A243" s="1202"/>
      <c r="B243" s="1135"/>
      <c r="C243" s="1135"/>
      <c r="D243" s="1135"/>
      <c r="E243" s="1086" t="s">
        <v>930</v>
      </c>
      <c r="F243" s="1086" t="s">
        <v>930</v>
      </c>
      <c r="G243" s="583">
        <v>0</v>
      </c>
      <c r="H243" s="444">
        <v>0</v>
      </c>
      <c r="I243" s="583">
        <v>0</v>
      </c>
      <c r="J243" s="584">
        <v>0</v>
      </c>
      <c r="K243" s="181"/>
      <c r="L243" s="181"/>
      <c r="M243" s="181"/>
      <c r="N243" s="181"/>
      <c r="O243" s="181"/>
      <c r="P243" s="181"/>
      <c r="Q243" s="181"/>
      <c r="R243" s="181"/>
      <c r="S243" s="181"/>
      <c r="T243" s="181"/>
      <c r="U243" s="181"/>
      <c r="V243" s="181"/>
      <c r="W243" s="181"/>
      <c r="X243" s="181"/>
      <c r="Y243" s="181"/>
      <c r="Z243" s="181"/>
      <c r="AA243" s="181"/>
      <c r="AB243" s="181"/>
      <c r="AC243" s="181"/>
      <c r="AD243" s="181"/>
      <c r="AE243" s="181"/>
      <c r="AF243" s="181"/>
      <c r="AG243" s="181"/>
      <c r="AH243" s="181"/>
      <c r="AI243" s="181"/>
      <c r="AJ243" s="181"/>
      <c r="AK243" s="181"/>
      <c r="AL243" s="181"/>
      <c r="AM243" s="181"/>
      <c r="AN243" s="181"/>
      <c r="AO243" s="181"/>
      <c r="AP243" s="181"/>
      <c r="AQ243" s="181"/>
      <c r="AR243" s="181"/>
      <c r="AS243" s="181"/>
      <c r="AT243" s="181"/>
      <c r="AU243" s="181"/>
      <c r="AV243" s="181"/>
      <c r="AW243" s="181"/>
      <c r="AX243" s="181"/>
      <c r="AY243" s="181"/>
      <c r="AZ243" s="181"/>
      <c r="BA243" s="181"/>
      <c r="BB243" s="181"/>
      <c r="BC243" s="181"/>
      <c r="BD243" s="181"/>
      <c r="BE243" s="181"/>
      <c r="BF243" s="181"/>
      <c r="BG243" s="181"/>
      <c r="BH243" s="181"/>
      <c r="BI243" s="181"/>
      <c r="BJ243" s="181"/>
      <c r="BK243" s="181"/>
      <c r="BL243" s="181"/>
      <c r="BM243" s="181"/>
      <c r="BN243" s="181"/>
      <c r="BO243" s="181"/>
      <c r="BP243" s="181"/>
      <c r="BQ243" s="181"/>
      <c r="BR243" s="181"/>
      <c r="BS243" s="181"/>
      <c r="BT243" s="181"/>
      <c r="BU243" s="181"/>
      <c r="BV243" s="181"/>
      <c r="BW243" s="181"/>
      <c r="BX243" s="181"/>
      <c r="BY243" s="181"/>
      <c r="BZ243" s="181"/>
      <c r="CA243" s="181"/>
      <c r="CB243" s="181"/>
      <c r="CC243" s="181"/>
      <c r="CD243" s="181"/>
      <c r="CE243" s="181"/>
      <c r="CF243" s="181"/>
      <c r="CG243" s="181"/>
      <c r="CH243" s="181"/>
      <c r="CI243" s="181"/>
      <c r="CJ243" s="181"/>
      <c r="CK243" s="181"/>
      <c r="CL243" s="181"/>
      <c r="CM243" s="181"/>
      <c r="CN243" s="181"/>
      <c r="CO243" s="181"/>
      <c r="CP243" s="181"/>
      <c r="CQ243" s="181"/>
      <c r="CR243" s="181"/>
      <c r="CS243" s="181"/>
      <c r="CT243" s="181"/>
      <c r="CU243" s="181"/>
      <c r="CV243" s="181"/>
      <c r="CW243" s="181"/>
      <c r="CX243" s="181"/>
      <c r="CY243" s="181"/>
      <c r="CZ243" s="181"/>
      <c r="DA243" s="181"/>
      <c r="DB243" s="181"/>
      <c r="DC243" s="181"/>
      <c r="DD243" s="181"/>
      <c r="DE243" s="181"/>
      <c r="DF243" s="181"/>
      <c r="DG243" s="181"/>
      <c r="DH243" s="181"/>
      <c r="DI243" s="181"/>
      <c r="DJ243" s="181"/>
      <c r="DK243" s="181"/>
      <c r="DL243" s="181"/>
      <c r="DM243" s="181"/>
      <c r="DN243" s="181"/>
      <c r="DO243" s="181"/>
      <c r="DP243" s="181"/>
      <c r="DQ243" s="181"/>
      <c r="DR243" s="181"/>
      <c r="DS243" s="181"/>
      <c r="DT243" s="181"/>
      <c r="DU243" s="181"/>
      <c r="DV243" s="181"/>
      <c r="DW243" s="181"/>
      <c r="DX243" s="181"/>
      <c r="DY243" s="181"/>
      <c r="DZ243" s="181"/>
      <c r="EA243" s="181"/>
      <c r="EB243" s="181"/>
      <c r="EC243" s="181"/>
      <c r="ED243" s="181"/>
      <c r="EE243" s="181"/>
      <c r="EF243" s="181"/>
      <c r="EG243" s="181"/>
      <c r="EH243" s="181"/>
      <c r="EI243" s="181"/>
      <c r="EJ243" s="181"/>
      <c r="EK243" s="181"/>
      <c r="EL243" s="181"/>
      <c r="EM243" s="181"/>
      <c r="EN243" s="181"/>
      <c r="EO243" s="181"/>
      <c r="EP243" s="181"/>
      <c r="EQ243" s="181"/>
      <c r="ER243" s="181"/>
      <c r="ES243" s="181"/>
      <c r="ET243" s="181"/>
      <c r="EU243" s="181"/>
      <c r="EV243" s="181"/>
      <c r="EW243" s="181"/>
      <c r="EX243" s="181"/>
      <c r="EY243" s="181"/>
      <c r="EZ243" s="181"/>
      <c r="FA243" s="181"/>
      <c r="FB243" s="181"/>
      <c r="FC243" s="181"/>
      <c r="FD243" s="181"/>
      <c r="FE243" s="181"/>
      <c r="FF243" s="181"/>
      <c r="FG243" s="181"/>
      <c r="FH243" s="181"/>
      <c r="FI243" s="181"/>
      <c r="FJ243" s="181"/>
      <c r="FK243" s="181"/>
      <c r="FL243" s="181"/>
      <c r="FM243" s="181"/>
      <c r="FN243" s="181"/>
      <c r="FO243" s="181"/>
      <c r="FP243" s="181"/>
      <c r="FQ243" s="181"/>
      <c r="FR243" s="181"/>
      <c r="FS243" s="181"/>
      <c r="FT243" s="181"/>
      <c r="FU243" s="181"/>
      <c r="FV243" s="181"/>
      <c r="FW243" s="181"/>
      <c r="FX243" s="181"/>
      <c r="FY243" s="181"/>
      <c r="FZ243" s="181"/>
      <c r="GA243" s="181"/>
      <c r="GB243" s="181"/>
      <c r="GC243" s="181"/>
      <c r="GD243" s="181"/>
      <c r="GE243" s="181"/>
      <c r="GF243" s="181"/>
      <c r="GG243" s="181"/>
      <c r="GH243" s="181"/>
      <c r="GI243" s="181"/>
      <c r="GJ243" s="181"/>
      <c r="GK243" s="181"/>
      <c r="GL243" s="181"/>
      <c r="GM243" s="181"/>
      <c r="GN243" s="181"/>
      <c r="GO243" s="181"/>
      <c r="GP243" s="181"/>
      <c r="GQ243" s="181"/>
      <c r="GR243" s="181"/>
      <c r="GS243" s="181"/>
      <c r="GT243" s="181"/>
      <c r="GU243" s="181"/>
      <c r="GV243" s="181"/>
      <c r="GW243" s="181"/>
      <c r="GX243" s="181"/>
      <c r="GY243" s="181"/>
      <c r="GZ243" s="181"/>
      <c r="HA243" s="181"/>
      <c r="HB243" s="181"/>
      <c r="HC243" s="181"/>
      <c r="HD243" s="181"/>
      <c r="HE243" s="181"/>
      <c r="HF243" s="181"/>
      <c r="HG243" s="181"/>
      <c r="HH243" s="181"/>
      <c r="HI243" s="181"/>
      <c r="HJ243" s="181"/>
      <c r="HK243" s="181"/>
      <c r="HL243" s="181"/>
      <c r="HM243" s="181"/>
      <c r="HN243" s="181"/>
      <c r="HO243" s="181"/>
      <c r="HP243" s="181"/>
      <c r="HQ243" s="181"/>
      <c r="HR243" s="181"/>
      <c r="HS243" s="181"/>
      <c r="HT243" s="181"/>
      <c r="HU243" s="181"/>
      <c r="HV243" s="181"/>
      <c r="HW243" s="181"/>
      <c r="HX243" s="181"/>
      <c r="HY243" s="181"/>
      <c r="HZ243" s="181"/>
      <c r="IA243" s="181"/>
      <c r="IB243" s="181"/>
      <c r="IC243" s="181"/>
      <c r="ID243" s="181"/>
      <c r="IE243" s="181"/>
      <c r="IF243" s="181"/>
      <c r="IG243" s="181"/>
      <c r="IH243" s="181"/>
    </row>
    <row r="244" spans="1:242" s="184" customFormat="1" ht="21" hidden="1" customHeight="1">
      <c r="A244" s="1202"/>
      <c r="B244" s="1135"/>
      <c r="C244" s="1135"/>
      <c r="D244" s="1135"/>
      <c r="E244" s="1086" t="s">
        <v>931</v>
      </c>
      <c r="F244" s="1086" t="s">
        <v>931</v>
      </c>
      <c r="G244" s="583">
        <v>0</v>
      </c>
      <c r="H244" s="444">
        <v>0</v>
      </c>
      <c r="I244" s="583">
        <v>0</v>
      </c>
      <c r="J244" s="584">
        <v>0</v>
      </c>
      <c r="K244" s="181"/>
      <c r="L244" s="181"/>
      <c r="M244" s="181"/>
      <c r="N244" s="181"/>
      <c r="O244" s="181"/>
      <c r="P244" s="181"/>
      <c r="Q244" s="181"/>
      <c r="R244" s="181"/>
      <c r="S244" s="181"/>
      <c r="T244" s="181"/>
      <c r="U244" s="181"/>
      <c r="V244" s="181"/>
      <c r="W244" s="181"/>
      <c r="X244" s="181"/>
      <c r="Y244" s="181"/>
      <c r="Z244" s="181"/>
      <c r="AA244" s="181"/>
      <c r="AB244" s="181"/>
      <c r="AC244" s="181"/>
      <c r="AD244" s="181"/>
      <c r="AE244" s="181"/>
      <c r="AF244" s="181"/>
      <c r="AG244" s="181"/>
      <c r="AH244" s="181"/>
      <c r="AI244" s="181"/>
      <c r="AJ244" s="181"/>
      <c r="AK244" s="181"/>
      <c r="AL244" s="181"/>
      <c r="AM244" s="181"/>
      <c r="AN244" s="181"/>
      <c r="AO244" s="181"/>
      <c r="AP244" s="181"/>
      <c r="AQ244" s="181"/>
      <c r="AR244" s="181"/>
      <c r="AS244" s="181"/>
      <c r="AT244" s="181"/>
      <c r="AU244" s="181"/>
      <c r="AV244" s="181"/>
      <c r="AW244" s="181"/>
      <c r="AX244" s="181"/>
      <c r="AY244" s="181"/>
      <c r="AZ244" s="181"/>
      <c r="BA244" s="181"/>
      <c r="BB244" s="181"/>
      <c r="BC244" s="181"/>
      <c r="BD244" s="181"/>
      <c r="BE244" s="181"/>
      <c r="BF244" s="181"/>
      <c r="BG244" s="181"/>
      <c r="BH244" s="181"/>
      <c r="BI244" s="181"/>
      <c r="BJ244" s="181"/>
      <c r="BK244" s="181"/>
      <c r="BL244" s="181"/>
      <c r="BM244" s="181"/>
      <c r="BN244" s="181"/>
      <c r="BO244" s="181"/>
      <c r="BP244" s="181"/>
      <c r="BQ244" s="181"/>
      <c r="BR244" s="181"/>
      <c r="BS244" s="181"/>
      <c r="BT244" s="181"/>
      <c r="BU244" s="181"/>
      <c r="BV244" s="181"/>
      <c r="BW244" s="181"/>
      <c r="BX244" s="181"/>
      <c r="BY244" s="181"/>
      <c r="BZ244" s="181"/>
      <c r="CA244" s="181"/>
      <c r="CB244" s="181"/>
      <c r="CC244" s="181"/>
      <c r="CD244" s="181"/>
      <c r="CE244" s="181"/>
      <c r="CF244" s="181"/>
      <c r="CG244" s="181"/>
      <c r="CH244" s="181"/>
      <c r="CI244" s="181"/>
      <c r="CJ244" s="181"/>
      <c r="CK244" s="181"/>
      <c r="CL244" s="181"/>
      <c r="CM244" s="181"/>
      <c r="CN244" s="181"/>
      <c r="CO244" s="181"/>
      <c r="CP244" s="181"/>
      <c r="CQ244" s="181"/>
      <c r="CR244" s="181"/>
      <c r="CS244" s="181"/>
      <c r="CT244" s="181"/>
      <c r="CU244" s="181"/>
      <c r="CV244" s="181"/>
      <c r="CW244" s="181"/>
      <c r="CX244" s="181"/>
      <c r="CY244" s="181"/>
      <c r="CZ244" s="181"/>
      <c r="DA244" s="181"/>
      <c r="DB244" s="181"/>
      <c r="DC244" s="181"/>
      <c r="DD244" s="181"/>
      <c r="DE244" s="181"/>
      <c r="DF244" s="181"/>
      <c r="DG244" s="181"/>
      <c r="DH244" s="181"/>
      <c r="DI244" s="181"/>
      <c r="DJ244" s="181"/>
      <c r="DK244" s="181"/>
      <c r="DL244" s="181"/>
      <c r="DM244" s="181"/>
      <c r="DN244" s="181"/>
      <c r="DO244" s="181"/>
      <c r="DP244" s="181"/>
      <c r="DQ244" s="181"/>
      <c r="DR244" s="181"/>
      <c r="DS244" s="181"/>
      <c r="DT244" s="181"/>
      <c r="DU244" s="181"/>
      <c r="DV244" s="181"/>
      <c r="DW244" s="181"/>
      <c r="DX244" s="181"/>
      <c r="DY244" s="181"/>
      <c r="DZ244" s="181"/>
      <c r="EA244" s="181"/>
      <c r="EB244" s="181"/>
      <c r="EC244" s="181"/>
      <c r="ED244" s="181"/>
      <c r="EE244" s="181"/>
      <c r="EF244" s="181"/>
      <c r="EG244" s="181"/>
      <c r="EH244" s="181"/>
      <c r="EI244" s="181"/>
      <c r="EJ244" s="181"/>
      <c r="EK244" s="181"/>
      <c r="EL244" s="181"/>
      <c r="EM244" s="181"/>
      <c r="EN244" s="181"/>
      <c r="EO244" s="181"/>
      <c r="EP244" s="181"/>
      <c r="EQ244" s="181"/>
      <c r="ER244" s="181"/>
      <c r="ES244" s="181"/>
      <c r="ET244" s="181"/>
      <c r="EU244" s="181"/>
      <c r="EV244" s="181"/>
      <c r="EW244" s="181"/>
      <c r="EX244" s="181"/>
      <c r="EY244" s="181"/>
      <c r="EZ244" s="181"/>
      <c r="FA244" s="181"/>
      <c r="FB244" s="181"/>
      <c r="FC244" s="181"/>
      <c r="FD244" s="181"/>
      <c r="FE244" s="181"/>
      <c r="FF244" s="181"/>
      <c r="FG244" s="181"/>
      <c r="FH244" s="181"/>
      <c r="FI244" s="181"/>
      <c r="FJ244" s="181"/>
      <c r="FK244" s="181"/>
      <c r="FL244" s="181"/>
      <c r="FM244" s="181"/>
      <c r="FN244" s="181"/>
      <c r="FO244" s="181"/>
      <c r="FP244" s="181"/>
      <c r="FQ244" s="181"/>
      <c r="FR244" s="181"/>
      <c r="FS244" s="181"/>
      <c r="FT244" s="181"/>
      <c r="FU244" s="181"/>
      <c r="FV244" s="181"/>
      <c r="FW244" s="181"/>
      <c r="FX244" s="181"/>
      <c r="FY244" s="181"/>
      <c r="FZ244" s="181"/>
      <c r="GA244" s="181"/>
      <c r="GB244" s="181"/>
      <c r="GC244" s="181"/>
      <c r="GD244" s="181"/>
      <c r="GE244" s="181"/>
      <c r="GF244" s="181"/>
      <c r="GG244" s="181"/>
      <c r="GH244" s="181"/>
      <c r="GI244" s="181"/>
      <c r="GJ244" s="181"/>
      <c r="GK244" s="181"/>
      <c r="GL244" s="181"/>
      <c r="GM244" s="181"/>
      <c r="GN244" s="181"/>
      <c r="GO244" s="181"/>
      <c r="GP244" s="181"/>
      <c r="GQ244" s="181"/>
      <c r="GR244" s="181"/>
      <c r="GS244" s="181"/>
      <c r="GT244" s="181"/>
      <c r="GU244" s="181"/>
      <c r="GV244" s="181"/>
      <c r="GW244" s="181"/>
      <c r="GX244" s="181"/>
      <c r="GY244" s="181"/>
      <c r="GZ244" s="181"/>
      <c r="HA244" s="181"/>
      <c r="HB244" s="181"/>
      <c r="HC244" s="181"/>
      <c r="HD244" s="181"/>
      <c r="HE244" s="181"/>
      <c r="HF244" s="181"/>
      <c r="HG244" s="181"/>
      <c r="HH244" s="181"/>
      <c r="HI244" s="181"/>
      <c r="HJ244" s="181"/>
      <c r="HK244" s="181"/>
      <c r="HL244" s="181"/>
      <c r="HM244" s="181"/>
      <c r="HN244" s="181"/>
      <c r="HO244" s="181"/>
      <c r="HP244" s="181"/>
      <c r="HQ244" s="181"/>
      <c r="HR244" s="181"/>
      <c r="HS244" s="181"/>
      <c r="HT244" s="181"/>
      <c r="HU244" s="181"/>
      <c r="HV244" s="181"/>
      <c r="HW244" s="181"/>
      <c r="HX244" s="181"/>
      <c r="HY244" s="181"/>
      <c r="HZ244" s="181"/>
      <c r="IA244" s="181"/>
      <c r="IB244" s="181"/>
      <c r="IC244" s="181"/>
      <c r="ID244" s="181"/>
      <c r="IE244" s="181"/>
      <c r="IF244" s="181"/>
      <c r="IG244" s="181"/>
      <c r="IH244" s="181"/>
    </row>
    <row r="245" spans="1:242" s="184" customFormat="1" ht="21" hidden="1" customHeight="1" thickBot="1">
      <c r="A245" s="1133"/>
      <c r="B245" s="1134"/>
      <c r="C245" s="1134"/>
      <c r="D245" s="1134"/>
      <c r="E245" s="1134" t="s">
        <v>784</v>
      </c>
      <c r="F245" s="1134"/>
      <c r="G245" s="483">
        <v>0</v>
      </c>
      <c r="H245" s="445">
        <v>0</v>
      </c>
      <c r="I245" s="589">
        <v>0</v>
      </c>
      <c r="J245" s="590">
        <v>0</v>
      </c>
      <c r="K245" s="181"/>
      <c r="L245" s="181"/>
      <c r="M245" s="181"/>
      <c r="N245" s="181"/>
      <c r="O245" s="181"/>
      <c r="P245" s="181"/>
      <c r="Q245" s="181"/>
      <c r="R245" s="181"/>
      <c r="S245" s="181"/>
      <c r="T245" s="181"/>
      <c r="U245" s="181"/>
      <c r="V245" s="181"/>
      <c r="W245" s="181"/>
      <c r="X245" s="181"/>
      <c r="Y245" s="181"/>
      <c r="Z245" s="181"/>
      <c r="AA245" s="181"/>
      <c r="AB245" s="181"/>
      <c r="AC245" s="181"/>
      <c r="AD245" s="181"/>
      <c r="AE245" s="181"/>
      <c r="AF245" s="181"/>
      <c r="AG245" s="181"/>
      <c r="AH245" s="181"/>
      <c r="AI245" s="181"/>
      <c r="AJ245" s="181"/>
      <c r="AK245" s="181"/>
      <c r="AL245" s="181"/>
      <c r="AM245" s="181"/>
      <c r="AN245" s="181"/>
      <c r="AO245" s="181"/>
      <c r="AP245" s="181"/>
      <c r="AQ245" s="181"/>
      <c r="AR245" s="181"/>
      <c r="AS245" s="181"/>
      <c r="AT245" s="181"/>
      <c r="AU245" s="181"/>
      <c r="AV245" s="181"/>
      <c r="AW245" s="181"/>
      <c r="AX245" s="181"/>
      <c r="AY245" s="181"/>
      <c r="AZ245" s="181"/>
      <c r="BA245" s="181"/>
      <c r="BB245" s="181"/>
      <c r="BC245" s="181"/>
      <c r="BD245" s="181"/>
      <c r="BE245" s="181"/>
      <c r="BF245" s="181"/>
      <c r="BG245" s="181"/>
      <c r="BH245" s="181"/>
      <c r="BI245" s="181"/>
      <c r="BJ245" s="181"/>
      <c r="BK245" s="181"/>
      <c r="BL245" s="181"/>
      <c r="BM245" s="181"/>
      <c r="BN245" s="181"/>
      <c r="BO245" s="181"/>
      <c r="BP245" s="181"/>
      <c r="BQ245" s="181"/>
      <c r="BR245" s="181"/>
      <c r="BS245" s="181"/>
      <c r="BT245" s="181"/>
      <c r="BU245" s="181"/>
      <c r="BV245" s="181"/>
      <c r="BW245" s="181"/>
      <c r="BX245" s="181"/>
      <c r="BY245" s="181"/>
      <c r="BZ245" s="181"/>
      <c r="CA245" s="181"/>
      <c r="CB245" s="181"/>
      <c r="CC245" s="181"/>
      <c r="CD245" s="181"/>
      <c r="CE245" s="181"/>
      <c r="CF245" s="181"/>
      <c r="CG245" s="181"/>
      <c r="CH245" s="181"/>
      <c r="CI245" s="181"/>
      <c r="CJ245" s="181"/>
      <c r="CK245" s="181"/>
      <c r="CL245" s="181"/>
      <c r="CM245" s="181"/>
      <c r="CN245" s="181"/>
      <c r="CO245" s="181"/>
      <c r="CP245" s="181"/>
      <c r="CQ245" s="181"/>
      <c r="CR245" s="181"/>
      <c r="CS245" s="181"/>
      <c r="CT245" s="181"/>
      <c r="CU245" s="181"/>
      <c r="CV245" s="181"/>
      <c r="CW245" s="181"/>
      <c r="CX245" s="181"/>
      <c r="CY245" s="181"/>
      <c r="CZ245" s="181"/>
      <c r="DA245" s="181"/>
      <c r="DB245" s="181"/>
      <c r="DC245" s="181"/>
      <c r="DD245" s="181"/>
      <c r="DE245" s="181"/>
      <c r="DF245" s="181"/>
      <c r="DG245" s="181"/>
      <c r="DH245" s="181"/>
      <c r="DI245" s="181"/>
      <c r="DJ245" s="181"/>
      <c r="DK245" s="181"/>
      <c r="DL245" s="181"/>
      <c r="DM245" s="181"/>
      <c r="DN245" s="181"/>
      <c r="DO245" s="181"/>
      <c r="DP245" s="181"/>
      <c r="DQ245" s="181"/>
      <c r="DR245" s="181"/>
      <c r="DS245" s="181"/>
      <c r="DT245" s="181"/>
      <c r="DU245" s="181"/>
      <c r="DV245" s="181"/>
      <c r="DW245" s="181"/>
      <c r="DX245" s="181"/>
      <c r="DY245" s="181"/>
      <c r="DZ245" s="181"/>
      <c r="EA245" s="181"/>
      <c r="EB245" s="181"/>
      <c r="EC245" s="181"/>
      <c r="ED245" s="181"/>
      <c r="EE245" s="181"/>
      <c r="EF245" s="181"/>
      <c r="EG245" s="181"/>
      <c r="EH245" s="181"/>
      <c r="EI245" s="181"/>
      <c r="EJ245" s="181"/>
      <c r="EK245" s="181"/>
      <c r="EL245" s="181"/>
      <c r="EM245" s="181"/>
      <c r="EN245" s="181"/>
      <c r="EO245" s="181"/>
      <c r="EP245" s="181"/>
      <c r="EQ245" s="181"/>
      <c r="ER245" s="181"/>
      <c r="ES245" s="181"/>
      <c r="ET245" s="181"/>
      <c r="EU245" s="181"/>
      <c r="EV245" s="181"/>
      <c r="EW245" s="181"/>
      <c r="EX245" s="181"/>
      <c r="EY245" s="181"/>
      <c r="EZ245" s="181"/>
      <c r="FA245" s="181"/>
      <c r="FB245" s="181"/>
      <c r="FC245" s="181"/>
      <c r="FD245" s="181"/>
      <c r="FE245" s="181"/>
      <c r="FF245" s="181"/>
      <c r="FG245" s="181"/>
      <c r="FH245" s="181"/>
      <c r="FI245" s="181"/>
      <c r="FJ245" s="181"/>
      <c r="FK245" s="181"/>
      <c r="FL245" s="181"/>
      <c r="FM245" s="181"/>
      <c r="FN245" s="181"/>
      <c r="FO245" s="181"/>
      <c r="FP245" s="181"/>
      <c r="FQ245" s="181"/>
      <c r="FR245" s="181"/>
      <c r="FS245" s="181"/>
      <c r="FT245" s="181"/>
      <c r="FU245" s="181"/>
      <c r="FV245" s="181"/>
      <c r="FW245" s="181"/>
      <c r="FX245" s="181"/>
      <c r="FY245" s="181"/>
      <c r="FZ245" s="181"/>
      <c r="GA245" s="181"/>
      <c r="GB245" s="181"/>
      <c r="GC245" s="181"/>
      <c r="GD245" s="181"/>
      <c r="GE245" s="181"/>
      <c r="GF245" s="181"/>
      <c r="GG245" s="181"/>
      <c r="GH245" s="181"/>
      <c r="GI245" s="181"/>
      <c r="GJ245" s="181"/>
      <c r="GK245" s="181"/>
      <c r="GL245" s="181"/>
      <c r="GM245" s="181"/>
      <c r="GN245" s="181"/>
      <c r="GO245" s="181"/>
      <c r="GP245" s="181"/>
      <c r="GQ245" s="181"/>
      <c r="GR245" s="181"/>
      <c r="GS245" s="181"/>
      <c r="GT245" s="181"/>
      <c r="GU245" s="181"/>
      <c r="GV245" s="181"/>
      <c r="GW245" s="181"/>
      <c r="GX245" s="181"/>
      <c r="GY245" s="181"/>
      <c r="GZ245" s="181"/>
      <c r="HA245" s="181"/>
      <c r="HB245" s="181"/>
      <c r="HC245" s="181"/>
      <c r="HD245" s="181"/>
      <c r="HE245" s="181"/>
      <c r="HF245" s="181"/>
      <c r="HG245" s="181"/>
      <c r="HH245" s="181"/>
      <c r="HI245" s="181"/>
      <c r="HJ245" s="181"/>
      <c r="HK245" s="181"/>
      <c r="HL245" s="181"/>
      <c r="HM245" s="181"/>
      <c r="HN245" s="181"/>
      <c r="HO245" s="181"/>
      <c r="HP245" s="181"/>
      <c r="HQ245" s="181"/>
      <c r="HR245" s="181"/>
      <c r="HS245" s="181"/>
      <c r="HT245" s="181"/>
      <c r="HU245" s="181"/>
      <c r="HV245" s="181"/>
      <c r="HW245" s="181"/>
      <c r="HX245" s="181"/>
      <c r="HY245" s="181"/>
      <c r="HZ245" s="181"/>
      <c r="IA245" s="181"/>
      <c r="IB245" s="181"/>
      <c r="IC245" s="181"/>
      <c r="ID245" s="181"/>
      <c r="IE245" s="181"/>
      <c r="IF245" s="181"/>
      <c r="IG245" s="181"/>
      <c r="IH245" s="181"/>
    </row>
    <row r="246" spans="1:242" s="184" customFormat="1" ht="21" customHeight="1" thickTop="1">
      <c r="A246" s="1126" t="s">
        <v>503</v>
      </c>
      <c r="B246" s="1127"/>
      <c r="C246" s="1127"/>
      <c r="D246" s="1127"/>
      <c r="E246" s="1127"/>
      <c r="F246" s="1127"/>
      <c r="G246" s="587">
        <v>5049988700</v>
      </c>
      <c r="H246" s="446">
        <v>0.11378535559891451</v>
      </c>
      <c r="I246" s="587">
        <v>574614760</v>
      </c>
      <c r="J246" s="588">
        <v>4475373940</v>
      </c>
      <c r="K246" s="181"/>
      <c r="L246" s="181"/>
      <c r="M246" s="181"/>
      <c r="N246" s="181"/>
      <c r="O246" s="181"/>
      <c r="P246" s="181"/>
      <c r="Q246" s="181"/>
      <c r="R246" s="181"/>
      <c r="S246" s="181"/>
      <c r="T246" s="181"/>
      <c r="U246" s="181"/>
      <c r="V246" s="181"/>
      <c r="W246" s="181"/>
      <c r="X246" s="181"/>
      <c r="Y246" s="181"/>
      <c r="Z246" s="181"/>
      <c r="AA246" s="181"/>
      <c r="AB246" s="181"/>
      <c r="AC246" s="181"/>
      <c r="AD246" s="181"/>
      <c r="AE246" s="181"/>
      <c r="AF246" s="181"/>
      <c r="AG246" s="181"/>
      <c r="AH246" s="181"/>
      <c r="AI246" s="181"/>
      <c r="AJ246" s="181"/>
      <c r="AK246" s="181"/>
      <c r="AL246" s="181"/>
      <c r="AM246" s="181"/>
      <c r="AN246" s="181"/>
      <c r="AO246" s="181"/>
      <c r="AP246" s="181"/>
      <c r="AQ246" s="181"/>
      <c r="AR246" s="181"/>
      <c r="AS246" s="181"/>
      <c r="AT246" s="181"/>
      <c r="AU246" s="181"/>
      <c r="AV246" s="181"/>
      <c r="AW246" s="181"/>
      <c r="AX246" s="181"/>
      <c r="AY246" s="181"/>
      <c r="AZ246" s="181"/>
      <c r="BA246" s="181"/>
      <c r="BB246" s="181"/>
      <c r="BC246" s="181"/>
      <c r="BD246" s="181"/>
      <c r="BE246" s="181"/>
      <c r="BF246" s="181"/>
      <c r="BG246" s="181"/>
      <c r="BH246" s="181"/>
      <c r="BI246" s="181"/>
      <c r="BJ246" s="181"/>
      <c r="BK246" s="181"/>
      <c r="BL246" s="181"/>
      <c r="BM246" s="181"/>
      <c r="BN246" s="181"/>
      <c r="BO246" s="181"/>
      <c r="BP246" s="181"/>
      <c r="BQ246" s="181"/>
      <c r="BR246" s="181"/>
      <c r="BS246" s="181"/>
      <c r="BT246" s="181"/>
      <c r="BU246" s="181"/>
      <c r="BV246" s="181"/>
      <c r="BW246" s="181"/>
      <c r="BX246" s="181"/>
      <c r="BY246" s="181"/>
      <c r="BZ246" s="181"/>
      <c r="CA246" s="181"/>
      <c r="CB246" s="181"/>
      <c r="CC246" s="181"/>
      <c r="CD246" s="181"/>
      <c r="CE246" s="181"/>
      <c r="CF246" s="181"/>
      <c r="CG246" s="181"/>
      <c r="CH246" s="181"/>
      <c r="CI246" s="181"/>
      <c r="CJ246" s="181"/>
      <c r="CK246" s="181"/>
      <c r="CL246" s="181"/>
      <c r="CM246" s="181"/>
      <c r="CN246" s="181"/>
      <c r="CO246" s="181"/>
      <c r="CP246" s="181"/>
      <c r="CQ246" s="181"/>
      <c r="CR246" s="181"/>
      <c r="CS246" s="181"/>
      <c r="CT246" s="181"/>
      <c r="CU246" s="181"/>
      <c r="CV246" s="181"/>
      <c r="CW246" s="181"/>
      <c r="CX246" s="181"/>
      <c r="CY246" s="181"/>
      <c r="CZ246" s="181"/>
      <c r="DA246" s="181"/>
      <c r="DB246" s="181"/>
      <c r="DC246" s="181"/>
      <c r="DD246" s="181"/>
      <c r="DE246" s="181"/>
      <c r="DF246" s="181"/>
      <c r="DG246" s="181"/>
      <c r="DH246" s="181"/>
      <c r="DI246" s="181"/>
      <c r="DJ246" s="181"/>
      <c r="DK246" s="181"/>
      <c r="DL246" s="181"/>
      <c r="DM246" s="181"/>
      <c r="DN246" s="181"/>
      <c r="DO246" s="181"/>
      <c r="DP246" s="181"/>
      <c r="DQ246" s="181"/>
      <c r="DR246" s="181"/>
      <c r="DS246" s="181"/>
      <c r="DT246" s="181"/>
      <c r="DU246" s="181"/>
      <c r="DV246" s="181"/>
      <c r="DW246" s="181"/>
      <c r="DX246" s="181"/>
      <c r="DY246" s="181"/>
      <c r="DZ246" s="181"/>
      <c r="EA246" s="181"/>
      <c r="EB246" s="181"/>
      <c r="EC246" s="181"/>
      <c r="ED246" s="181"/>
      <c r="EE246" s="181"/>
      <c r="EF246" s="181"/>
      <c r="EG246" s="181"/>
      <c r="EH246" s="181"/>
      <c r="EI246" s="181"/>
      <c r="EJ246" s="181"/>
      <c r="EK246" s="181"/>
      <c r="EL246" s="181"/>
      <c r="EM246" s="181"/>
      <c r="EN246" s="181"/>
      <c r="EO246" s="181"/>
      <c r="EP246" s="181"/>
      <c r="EQ246" s="181"/>
      <c r="ER246" s="181"/>
      <c r="ES246" s="181"/>
      <c r="ET246" s="181"/>
      <c r="EU246" s="181"/>
      <c r="EV246" s="181"/>
      <c r="EW246" s="181"/>
      <c r="EX246" s="181"/>
      <c r="EY246" s="181"/>
      <c r="EZ246" s="181"/>
      <c r="FA246" s="181"/>
      <c r="FB246" s="181"/>
      <c r="FC246" s="181"/>
      <c r="FD246" s="181"/>
      <c r="FE246" s="181"/>
      <c r="FF246" s="181"/>
      <c r="FG246" s="181"/>
      <c r="FH246" s="181"/>
      <c r="FI246" s="181"/>
      <c r="FJ246" s="181"/>
      <c r="FK246" s="181"/>
      <c r="FL246" s="181"/>
      <c r="FM246" s="181"/>
      <c r="FN246" s="181"/>
      <c r="FO246" s="181"/>
      <c r="FP246" s="181"/>
      <c r="FQ246" s="181"/>
      <c r="FR246" s="181"/>
      <c r="FS246" s="181"/>
      <c r="FT246" s="181"/>
      <c r="FU246" s="181"/>
      <c r="FV246" s="181"/>
      <c r="FW246" s="181"/>
      <c r="FX246" s="181"/>
      <c r="FY246" s="181"/>
      <c r="FZ246" s="181"/>
      <c r="GA246" s="181"/>
      <c r="GB246" s="181"/>
      <c r="GC246" s="181"/>
      <c r="GD246" s="181"/>
      <c r="GE246" s="181"/>
      <c r="GF246" s="181"/>
      <c r="GG246" s="181"/>
      <c r="GH246" s="181"/>
      <c r="GI246" s="181"/>
      <c r="GJ246" s="181"/>
      <c r="GK246" s="181"/>
      <c r="GL246" s="181"/>
      <c r="GM246" s="181"/>
      <c r="GN246" s="181"/>
      <c r="GO246" s="181"/>
      <c r="GP246" s="181"/>
      <c r="GQ246" s="181"/>
      <c r="GR246" s="181"/>
      <c r="GS246" s="181"/>
      <c r="GT246" s="181"/>
      <c r="GU246" s="181"/>
      <c r="GV246" s="181"/>
      <c r="GW246" s="181"/>
      <c r="GX246" s="181"/>
      <c r="GY246" s="181"/>
      <c r="GZ246" s="181"/>
      <c r="HA246" s="181"/>
      <c r="HB246" s="181"/>
      <c r="HC246" s="181"/>
      <c r="HD246" s="181"/>
      <c r="HE246" s="181"/>
      <c r="HF246" s="181"/>
      <c r="HG246" s="181"/>
      <c r="HH246" s="181"/>
      <c r="HI246" s="181"/>
      <c r="HJ246" s="181"/>
      <c r="HK246" s="181"/>
      <c r="HL246" s="181"/>
      <c r="HM246" s="181"/>
      <c r="HN246" s="181"/>
      <c r="HO246" s="181"/>
      <c r="HP246" s="181"/>
      <c r="HQ246" s="181"/>
      <c r="HR246" s="181"/>
      <c r="HS246" s="181"/>
      <c r="HT246" s="181"/>
      <c r="HU246" s="181"/>
      <c r="HV246" s="181"/>
      <c r="HW246" s="181"/>
      <c r="HX246" s="181"/>
      <c r="HY246" s="181"/>
      <c r="HZ246" s="181"/>
      <c r="IA246" s="181"/>
      <c r="IB246" s="181"/>
      <c r="IC246" s="181"/>
      <c r="ID246" s="181"/>
      <c r="IE246" s="181"/>
      <c r="IF246" s="181"/>
      <c r="IG246" s="181"/>
      <c r="IH246" s="181"/>
    </row>
    <row r="247" spans="1:242" s="183" customFormat="1" ht="30" customHeight="1">
      <c r="A247" s="213"/>
      <c r="B247" s="213"/>
      <c r="C247" s="213"/>
      <c r="D247" s="213"/>
      <c r="E247" s="213"/>
      <c r="F247" s="213"/>
      <c r="G247" s="213"/>
      <c r="H247" s="725"/>
      <c r="I247" s="213"/>
      <c r="J247" s="213"/>
      <c r="K247" s="181"/>
      <c r="L247" s="181"/>
      <c r="M247" s="181"/>
      <c r="N247" s="181"/>
      <c r="O247" s="181"/>
      <c r="P247" s="181"/>
      <c r="Q247" s="181"/>
      <c r="R247" s="181"/>
      <c r="S247" s="181"/>
      <c r="T247" s="181"/>
      <c r="U247" s="181"/>
      <c r="V247" s="181"/>
      <c r="W247" s="181"/>
      <c r="X247" s="181"/>
      <c r="Y247" s="181"/>
      <c r="Z247" s="181"/>
      <c r="AA247" s="181"/>
      <c r="AB247" s="181"/>
      <c r="AC247" s="181"/>
      <c r="AD247" s="181"/>
      <c r="AE247" s="181"/>
      <c r="AF247" s="181"/>
      <c r="AG247" s="181"/>
      <c r="AH247" s="181"/>
      <c r="AI247" s="181"/>
      <c r="AJ247" s="181"/>
      <c r="AK247" s="181"/>
      <c r="AL247" s="181"/>
      <c r="AM247" s="181"/>
      <c r="AN247" s="181"/>
      <c r="AO247" s="181"/>
      <c r="AP247" s="181"/>
      <c r="AQ247" s="181"/>
      <c r="AR247" s="181"/>
      <c r="AS247" s="181"/>
      <c r="AT247" s="181"/>
      <c r="AU247" s="181"/>
      <c r="AV247" s="181"/>
      <c r="AW247" s="181"/>
      <c r="AX247" s="181"/>
      <c r="AY247" s="181"/>
      <c r="AZ247" s="181"/>
      <c r="BA247" s="181"/>
      <c r="BB247" s="181"/>
      <c r="BC247" s="181"/>
      <c r="BD247" s="181"/>
      <c r="BE247" s="181"/>
      <c r="BF247" s="181"/>
      <c r="BG247" s="181"/>
      <c r="BH247" s="181"/>
      <c r="BI247" s="181"/>
      <c r="BJ247" s="181"/>
      <c r="BK247" s="181"/>
      <c r="BL247" s="181"/>
      <c r="BM247" s="181"/>
      <c r="BN247" s="181"/>
      <c r="BO247" s="181"/>
      <c r="BP247" s="181"/>
      <c r="BQ247" s="181"/>
      <c r="BR247" s="181"/>
      <c r="BS247" s="181"/>
      <c r="BT247" s="181"/>
      <c r="BU247" s="181"/>
      <c r="BV247" s="181"/>
      <c r="BW247" s="181"/>
      <c r="BX247" s="181"/>
      <c r="BY247" s="181"/>
      <c r="BZ247" s="181"/>
      <c r="CA247" s="181"/>
      <c r="CB247" s="181"/>
      <c r="CC247" s="181"/>
      <c r="CD247" s="181"/>
      <c r="CE247" s="181"/>
      <c r="CF247" s="181"/>
      <c r="CG247" s="181"/>
      <c r="CH247" s="181"/>
      <c r="CI247" s="181"/>
      <c r="CJ247" s="181"/>
      <c r="CK247" s="181"/>
      <c r="CL247" s="181"/>
      <c r="CM247" s="181"/>
      <c r="CN247" s="181"/>
      <c r="CO247" s="181"/>
      <c r="CP247" s="181"/>
      <c r="CQ247" s="181"/>
      <c r="CR247" s="181"/>
      <c r="CS247" s="181"/>
      <c r="CT247" s="181"/>
      <c r="CU247" s="181"/>
      <c r="CV247" s="181"/>
      <c r="CW247" s="181"/>
      <c r="CX247" s="181"/>
      <c r="CY247" s="181"/>
      <c r="CZ247" s="181"/>
      <c r="DA247" s="181"/>
      <c r="DB247" s="181"/>
      <c r="DC247" s="181"/>
      <c r="DD247" s="181"/>
      <c r="DE247" s="181"/>
      <c r="DF247" s="181"/>
      <c r="DG247" s="181"/>
      <c r="DH247" s="181"/>
      <c r="DI247" s="181"/>
      <c r="DJ247" s="181"/>
      <c r="DK247" s="181"/>
      <c r="DL247" s="181"/>
      <c r="DM247" s="181"/>
      <c r="DN247" s="181"/>
      <c r="DO247" s="181"/>
      <c r="DP247" s="181"/>
      <c r="DQ247" s="181"/>
      <c r="DR247" s="181"/>
      <c r="DS247" s="181"/>
      <c r="DT247" s="181"/>
      <c r="DU247" s="181"/>
      <c r="DV247" s="181"/>
      <c r="DW247" s="181"/>
      <c r="DX247" s="181"/>
      <c r="DY247" s="181"/>
      <c r="DZ247" s="181"/>
      <c r="EA247" s="181"/>
      <c r="EB247" s="181"/>
      <c r="EC247" s="181"/>
      <c r="ED247" s="181"/>
      <c r="EE247" s="181"/>
      <c r="EF247" s="181"/>
      <c r="EG247" s="181"/>
      <c r="EH247" s="181"/>
      <c r="EI247" s="181"/>
      <c r="EJ247" s="181"/>
      <c r="EK247" s="181"/>
      <c r="EL247" s="181"/>
      <c r="EM247" s="181"/>
      <c r="EN247" s="181"/>
      <c r="EO247" s="181"/>
      <c r="EP247" s="181"/>
      <c r="EQ247" s="181"/>
      <c r="ER247" s="181"/>
      <c r="ES247" s="181"/>
      <c r="ET247" s="181"/>
      <c r="EU247" s="181"/>
      <c r="EV247" s="181"/>
      <c r="EW247" s="181"/>
      <c r="EX247" s="181"/>
      <c r="EY247" s="181"/>
      <c r="EZ247" s="181"/>
      <c r="FA247" s="181"/>
      <c r="FB247" s="181"/>
      <c r="FC247" s="181"/>
      <c r="FD247" s="181"/>
      <c r="FE247" s="181"/>
      <c r="FF247" s="181"/>
      <c r="FG247" s="181"/>
      <c r="FH247" s="181"/>
      <c r="FI247" s="181"/>
      <c r="FJ247" s="181"/>
      <c r="FK247" s="181"/>
      <c r="FL247" s="181"/>
      <c r="FM247" s="181"/>
      <c r="FN247" s="181"/>
      <c r="FO247" s="181"/>
      <c r="FP247" s="181"/>
      <c r="FQ247" s="181"/>
      <c r="FR247" s="181"/>
      <c r="FS247" s="181"/>
      <c r="FT247" s="181"/>
      <c r="FU247" s="181"/>
      <c r="FV247" s="181"/>
      <c r="FW247" s="181"/>
      <c r="FX247" s="181"/>
      <c r="FY247" s="181"/>
      <c r="FZ247" s="181"/>
      <c r="GA247" s="181"/>
      <c r="GB247" s="181"/>
      <c r="GC247" s="181"/>
      <c r="GD247" s="181"/>
      <c r="GE247" s="181"/>
      <c r="GF247" s="181"/>
      <c r="GG247" s="181"/>
      <c r="GH247" s="181"/>
      <c r="GI247" s="181"/>
      <c r="GJ247" s="181"/>
      <c r="GK247" s="181"/>
      <c r="GL247" s="181"/>
      <c r="GM247" s="181"/>
      <c r="GN247" s="181"/>
      <c r="GO247" s="181"/>
      <c r="GP247" s="181"/>
      <c r="GQ247" s="181"/>
      <c r="GR247" s="181"/>
      <c r="GS247" s="181"/>
      <c r="GT247" s="181"/>
      <c r="GU247" s="181"/>
      <c r="GV247" s="181"/>
      <c r="GW247" s="181"/>
      <c r="GX247" s="181"/>
      <c r="GY247" s="181"/>
      <c r="GZ247" s="181"/>
      <c r="HA247" s="181"/>
      <c r="HB247" s="181"/>
      <c r="HC247" s="181"/>
      <c r="HD247" s="181"/>
      <c r="HE247" s="181"/>
      <c r="HF247" s="181"/>
      <c r="HG247" s="181"/>
      <c r="HH247" s="181"/>
      <c r="HI247" s="181"/>
      <c r="HJ247" s="181"/>
      <c r="HK247" s="181"/>
      <c r="HL247" s="181"/>
      <c r="HM247" s="181"/>
      <c r="HN247" s="181"/>
      <c r="HO247" s="181"/>
      <c r="HP247" s="181"/>
      <c r="HQ247" s="181"/>
      <c r="HR247" s="181"/>
      <c r="HS247" s="181"/>
      <c r="HT247" s="181"/>
      <c r="HU247" s="181"/>
      <c r="HV247" s="181"/>
      <c r="HW247" s="181"/>
      <c r="HX247" s="181"/>
      <c r="HY247" s="181"/>
      <c r="HZ247" s="181"/>
      <c r="IA247" s="181"/>
      <c r="IB247" s="181"/>
      <c r="IC247" s="181"/>
      <c r="ID247" s="181"/>
      <c r="IE247" s="181"/>
      <c r="IF247" s="181"/>
      <c r="IG247" s="181"/>
      <c r="IH247" s="181"/>
    </row>
    <row r="248" spans="1:242" s="183" customFormat="1" ht="16.5" customHeight="1">
      <c r="A248" s="137" t="s">
        <v>99</v>
      </c>
      <c r="B248" s="137"/>
      <c r="C248" s="137"/>
      <c r="D248" s="144"/>
      <c r="E248" s="213"/>
      <c r="F248" s="213"/>
      <c r="G248" s="213"/>
      <c r="H248" s="213"/>
      <c r="I248" s="213"/>
      <c r="J248" s="213"/>
      <c r="K248" s="181"/>
      <c r="L248" s="181"/>
      <c r="M248" s="181"/>
      <c r="N248" s="181"/>
      <c r="O248" s="181"/>
      <c r="P248" s="181"/>
      <c r="Q248" s="181"/>
      <c r="R248" s="181"/>
      <c r="S248" s="181"/>
      <c r="T248" s="181"/>
      <c r="U248" s="181"/>
      <c r="V248" s="181"/>
      <c r="W248" s="181"/>
      <c r="X248" s="181"/>
      <c r="Y248" s="181"/>
      <c r="Z248" s="181"/>
      <c r="AA248" s="181"/>
      <c r="AB248" s="181"/>
      <c r="AC248" s="181"/>
      <c r="AD248" s="181"/>
      <c r="AE248" s="181"/>
      <c r="AF248" s="181"/>
      <c r="AG248" s="181"/>
      <c r="AH248" s="181"/>
      <c r="AI248" s="181"/>
      <c r="AJ248" s="181"/>
      <c r="AK248" s="181"/>
      <c r="AL248" s="181"/>
      <c r="AM248" s="181"/>
      <c r="AN248" s="181"/>
      <c r="AO248" s="181"/>
      <c r="AP248" s="181"/>
      <c r="AQ248" s="181"/>
      <c r="AR248" s="181"/>
      <c r="AS248" s="181"/>
      <c r="AT248" s="181"/>
      <c r="AU248" s="181"/>
      <c r="AV248" s="181"/>
      <c r="AW248" s="181"/>
      <c r="AX248" s="181"/>
      <c r="AY248" s="181"/>
      <c r="AZ248" s="181"/>
      <c r="BA248" s="181"/>
      <c r="BB248" s="181"/>
      <c r="BC248" s="181"/>
      <c r="BD248" s="181"/>
      <c r="BE248" s="181"/>
      <c r="BF248" s="181"/>
      <c r="BG248" s="181"/>
      <c r="BH248" s="181"/>
      <c r="BI248" s="181"/>
      <c r="BJ248" s="181"/>
      <c r="BK248" s="181"/>
      <c r="BL248" s="181"/>
      <c r="BM248" s="181"/>
      <c r="BN248" s="181"/>
      <c r="BO248" s="181"/>
      <c r="BP248" s="181"/>
      <c r="BQ248" s="181"/>
      <c r="BR248" s="181"/>
      <c r="BS248" s="181"/>
      <c r="BT248" s="181"/>
      <c r="BU248" s="181"/>
      <c r="BV248" s="181"/>
      <c r="BW248" s="181"/>
      <c r="BX248" s="181"/>
      <c r="BY248" s="181"/>
      <c r="BZ248" s="181"/>
      <c r="CA248" s="181"/>
      <c r="CB248" s="181"/>
      <c r="CC248" s="181"/>
      <c r="CD248" s="181"/>
      <c r="CE248" s="181"/>
      <c r="CF248" s="181"/>
      <c r="CG248" s="181"/>
      <c r="CH248" s="181"/>
      <c r="CI248" s="181"/>
      <c r="CJ248" s="181"/>
      <c r="CK248" s="181"/>
      <c r="CL248" s="181"/>
      <c r="CM248" s="181"/>
      <c r="CN248" s="181"/>
      <c r="CO248" s="181"/>
      <c r="CP248" s="181"/>
      <c r="CQ248" s="181"/>
      <c r="CR248" s="181"/>
      <c r="CS248" s="181"/>
      <c r="CT248" s="181"/>
      <c r="CU248" s="181"/>
      <c r="CV248" s="181"/>
      <c r="CW248" s="181"/>
      <c r="CX248" s="181"/>
      <c r="CY248" s="181"/>
      <c r="CZ248" s="181"/>
      <c r="DA248" s="181"/>
      <c r="DB248" s="181"/>
      <c r="DC248" s="181"/>
      <c r="DD248" s="181"/>
      <c r="DE248" s="181"/>
      <c r="DF248" s="181"/>
      <c r="DG248" s="181"/>
      <c r="DH248" s="181"/>
      <c r="DI248" s="181"/>
      <c r="DJ248" s="181"/>
      <c r="DK248" s="181"/>
      <c r="DL248" s="181"/>
      <c r="DM248" s="181"/>
      <c r="DN248" s="181"/>
      <c r="DO248" s="181"/>
      <c r="DP248" s="181"/>
      <c r="DQ248" s="181"/>
      <c r="DR248" s="181"/>
      <c r="DS248" s="181"/>
      <c r="DT248" s="181"/>
      <c r="DU248" s="181"/>
      <c r="DV248" s="181"/>
      <c r="DW248" s="181"/>
      <c r="DX248" s="181"/>
      <c r="DY248" s="181"/>
      <c r="DZ248" s="181"/>
      <c r="EA248" s="181"/>
      <c r="EB248" s="181"/>
      <c r="EC248" s="181"/>
      <c r="ED248" s="181"/>
      <c r="EE248" s="181"/>
      <c r="EF248" s="181"/>
      <c r="EG248" s="181"/>
      <c r="EH248" s="181"/>
      <c r="EI248" s="181"/>
      <c r="EJ248" s="181"/>
      <c r="EK248" s="181"/>
      <c r="EL248" s="181"/>
      <c r="EM248" s="181"/>
      <c r="EN248" s="181"/>
      <c r="EO248" s="181"/>
      <c r="EP248" s="181"/>
      <c r="EQ248" s="181"/>
      <c r="ER248" s="181"/>
      <c r="ES248" s="181"/>
      <c r="ET248" s="181"/>
      <c r="EU248" s="181"/>
      <c r="EV248" s="181"/>
      <c r="EW248" s="181"/>
      <c r="EX248" s="181"/>
      <c r="EY248" s="181"/>
      <c r="EZ248" s="181"/>
      <c r="FA248" s="181"/>
      <c r="FB248" s="181"/>
      <c r="FC248" s="181"/>
      <c r="FD248" s="181"/>
      <c r="FE248" s="181"/>
      <c r="FF248" s="181"/>
      <c r="FG248" s="181"/>
      <c r="FH248" s="181"/>
      <c r="FI248" s="181"/>
      <c r="FJ248" s="181"/>
      <c r="FK248" s="181"/>
      <c r="FL248" s="181"/>
      <c r="FM248" s="181"/>
      <c r="FN248" s="181"/>
      <c r="FO248" s="181"/>
      <c r="FP248" s="181"/>
      <c r="FQ248" s="181"/>
      <c r="FR248" s="181"/>
      <c r="FS248" s="181"/>
      <c r="FT248" s="181"/>
      <c r="FU248" s="181"/>
      <c r="FV248" s="181"/>
      <c r="FW248" s="181"/>
      <c r="FX248" s="181"/>
      <c r="FY248" s="181"/>
      <c r="FZ248" s="181"/>
      <c r="GA248" s="181"/>
      <c r="GB248" s="181"/>
      <c r="GC248" s="181"/>
      <c r="GD248" s="181"/>
      <c r="GE248" s="181"/>
      <c r="GF248" s="181"/>
      <c r="GG248" s="181"/>
      <c r="GH248" s="181"/>
      <c r="GI248" s="181"/>
      <c r="GJ248" s="181"/>
      <c r="GK248" s="181"/>
      <c r="GL248" s="181"/>
      <c r="GM248" s="181"/>
      <c r="GN248" s="181"/>
      <c r="GO248" s="181"/>
      <c r="GP248" s="181"/>
      <c r="GQ248" s="181"/>
      <c r="GR248" s="181"/>
      <c r="GS248" s="181"/>
      <c r="GT248" s="181"/>
      <c r="GU248" s="181"/>
      <c r="GV248" s="181"/>
      <c r="GW248" s="181"/>
      <c r="GX248" s="181"/>
      <c r="GY248" s="181"/>
      <c r="GZ248" s="181"/>
      <c r="HA248" s="181"/>
      <c r="HB248" s="181"/>
      <c r="HC248" s="181"/>
      <c r="HD248" s="181"/>
      <c r="HE248" s="181"/>
      <c r="HF248" s="181"/>
      <c r="HG248" s="181"/>
      <c r="HH248" s="181"/>
      <c r="HI248" s="181"/>
      <c r="HJ248" s="181"/>
      <c r="HK248" s="181"/>
      <c r="HL248" s="181"/>
      <c r="HM248" s="181"/>
      <c r="HN248" s="181"/>
      <c r="HO248" s="181"/>
      <c r="HP248" s="181"/>
      <c r="HQ248" s="181"/>
      <c r="HR248" s="181"/>
      <c r="HS248" s="181"/>
      <c r="HT248" s="181"/>
      <c r="HU248" s="181"/>
      <c r="HV248" s="181"/>
      <c r="HW248" s="181"/>
      <c r="HX248" s="181"/>
      <c r="HY248" s="181"/>
      <c r="HZ248" s="181"/>
      <c r="IA248" s="181"/>
      <c r="IB248" s="181"/>
      <c r="IC248" s="181"/>
      <c r="ID248" s="181"/>
      <c r="IE248" s="181"/>
      <c r="IF248" s="181"/>
      <c r="IG248" s="181"/>
      <c r="IH248" s="181"/>
    </row>
    <row r="249" spans="1:242" s="183" customFormat="1" ht="16.5" customHeight="1">
      <c r="A249" s="213"/>
      <c r="B249" s="213"/>
      <c r="C249" s="213"/>
      <c r="D249" s="213"/>
      <c r="E249" s="213"/>
      <c r="F249" s="213"/>
      <c r="G249" s="213"/>
      <c r="H249" s="213"/>
      <c r="I249" s="213"/>
      <c r="J249" s="213"/>
      <c r="K249" s="181"/>
      <c r="L249" s="181"/>
      <c r="M249" s="181"/>
      <c r="N249" s="181"/>
      <c r="O249" s="181"/>
      <c r="P249" s="181"/>
      <c r="Q249" s="181"/>
      <c r="R249" s="181"/>
      <c r="S249" s="181"/>
      <c r="T249" s="181"/>
      <c r="U249" s="181"/>
      <c r="V249" s="181"/>
      <c r="W249" s="181"/>
      <c r="X249" s="181"/>
      <c r="Y249" s="181"/>
      <c r="Z249" s="181"/>
      <c r="AA249" s="181"/>
      <c r="AB249" s="181"/>
      <c r="AC249" s="181"/>
      <c r="AD249" s="181"/>
      <c r="AE249" s="181"/>
      <c r="AF249" s="181"/>
      <c r="AG249" s="181"/>
      <c r="AH249" s="181"/>
      <c r="AI249" s="181"/>
      <c r="AJ249" s="181"/>
      <c r="AK249" s="181"/>
      <c r="AL249" s="181"/>
      <c r="AM249" s="181"/>
      <c r="AN249" s="181"/>
      <c r="AO249" s="181"/>
      <c r="AP249" s="181"/>
      <c r="AQ249" s="181"/>
      <c r="AR249" s="181"/>
      <c r="AS249" s="181"/>
      <c r="AT249" s="181"/>
      <c r="AU249" s="181"/>
      <c r="AV249" s="181"/>
      <c r="AW249" s="181"/>
      <c r="AX249" s="181"/>
      <c r="AY249" s="181"/>
      <c r="AZ249" s="181"/>
      <c r="BA249" s="181"/>
      <c r="BB249" s="181"/>
      <c r="BC249" s="181"/>
      <c r="BD249" s="181"/>
      <c r="BE249" s="181"/>
      <c r="BF249" s="181"/>
      <c r="BG249" s="181"/>
      <c r="BH249" s="181"/>
      <c r="BI249" s="181"/>
      <c r="BJ249" s="181"/>
      <c r="BK249" s="181"/>
      <c r="BL249" s="181"/>
      <c r="BM249" s="181"/>
      <c r="BN249" s="181"/>
      <c r="BO249" s="181"/>
      <c r="BP249" s="181"/>
      <c r="BQ249" s="181"/>
      <c r="BR249" s="181"/>
      <c r="BS249" s="181"/>
      <c r="BT249" s="181"/>
      <c r="BU249" s="181"/>
      <c r="BV249" s="181"/>
      <c r="BW249" s="181"/>
      <c r="BX249" s="181"/>
      <c r="BY249" s="181"/>
      <c r="BZ249" s="181"/>
      <c r="CA249" s="181"/>
      <c r="CB249" s="181"/>
      <c r="CC249" s="181"/>
      <c r="CD249" s="181"/>
      <c r="CE249" s="181"/>
      <c r="CF249" s="181"/>
      <c r="CG249" s="181"/>
      <c r="CH249" s="181"/>
      <c r="CI249" s="181"/>
      <c r="CJ249" s="181"/>
      <c r="CK249" s="181"/>
      <c r="CL249" s="181"/>
      <c r="CM249" s="181"/>
      <c r="CN249" s="181"/>
      <c r="CO249" s="181"/>
      <c r="CP249" s="181"/>
      <c r="CQ249" s="181"/>
      <c r="CR249" s="181"/>
      <c r="CS249" s="181"/>
      <c r="CT249" s="181"/>
      <c r="CU249" s="181"/>
      <c r="CV249" s="181"/>
      <c r="CW249" s="181"/>
      <c r="CX249" s="181"/>
      <c r="CY249" s="181"/>
      <c r="CZ249" s="181"/>
      <c r="DA249" s="181"/>
      <c r="DB249" s="181"/>
      <c r="DC249" s="181"/>
      <c r="DD249" s="181"/>
      <c r="DE249" s="181"/>
      <c r="DF249" s="181"/>
      <c r="DG249" s="181"/>
      <c r="DH249" s="181"/>
      <c r="DI249" s="181"/>
      <c r="DJ249" s="181"/>
      <c r="DK249" s="181"/>
      <c r="DL249" s="181"/>
      <c r="DM249" s="181"/>
      <c r="DN249" s="181"/>
      <c r="DO249" s="181"/>
      <c r="DP249" s="181"/>
      <c r="DQ249" s="181"/>
      <c r="DR249" s="181"/>
      <c r="DS249" s="181"/>
      <c r="DT249" s="181"/>
      <c r="DU249" s="181"/>
      <c r="DV249" s="181"/>
      <c r="DW249" s="181"/>
      <c r="DX249" s="181"/>
      <c r="DY249" s="181"/>
      <c r="DZ249" s="181"/>
      <c r="EA249" s="181"/>
      <c r="EB249" s="181"/>
      <c r="EC249" s="181"/>
      <c r="ED249" s="181"/>
      <c r="EE249" s="181"/>
      <c r="EF249" s="181"/>
      <c r="EG249" s="181"/>
      <c r="EH249" s="181"/>
      <c r="EI249" s="181"/>
      <c r="EJ249" s="181"/>
      <c r="EK249" s="181"/>
      <c r="EL249" s="181"/>
      <c r="EM249" s="181"/>
      <c r="EN249" s="181"/>
      <c r="EO249" s="181"/>
      <c r="EP249" s="181"/>
      <c r="EQ249" s="181"/>
      <c r="ER249" s="181"/>
      <c r="ES249" s="181"/>
      <c r="ET249" s="181"/>
      <c r="EU249" s="181"/>
      <c r="EV249" s="181"/>
      <c r="EW249" s="181"/>
      <c r="EX249" s="181"/>
      <c r="EY249" s="181"/>
      <c r="EZ249" s="181"/>
      <c r="FA249" s="181"/>
      <c r="FB249" s="181"/>
      <c r="FC249" s="181"/>
      <c r="FD249" s="181"/>
      <c r="FE249" s="181"/>
      <c r="FF249" s="181"/>
      <c r="FG249" s="181"/>
      <c r="FH249" s="181"/>
      <c r="FI249" s="181"/>
      <c r="FJ249" s="181"/>
      <c r="FK249" s="181"/>
      <c r="FL249" s="181"/>
      <c r="FM249" s="181"/>
      <c r="FN249" s="181"/>
      <c r="FO249" s="181"/>
      <c r="FP249" s="181"/>
      <c r="FQ249" s="181"/>
      <c r="FR249" s="181"/>
      <c r="FS249" s="181"/>
      <c r="FT249" s="181"/>
      <c r="FU249" s="181"/>
      <c r="FV249" s="181"/>
      <c r="FW249" s="181"/>
      <c r="FX249" s="181"/>
      <c r="FY249" s="181"/>
      <c r="FZ249" s="181"/>
      <c r="GA249" s="181"/>
      <c r="GB249" s="181"/>
      <c r="GC249" s="181"/>
      <c r="GD249" s="181"/>
      <c r="GE249" s="181"/>
      <c r="GF249" s="181"/>
      <c r="GG249" s="181"/>
      <c r="GH249" s="181"/>
      <c r="GI249" s="181"/>
      <c r="GJ249" s="181"/>
      <c r="GK249" s="181"/>
      <c r="GL249" s="181"/>
      <c r="GM249" s="181"/>
      <c r="GN249" s="181"/>
      <c r="GO249" s="181"/>
      <c r="GP249" s="181"/>
      <c r="GQ249" s="181"/>
      <c r="GR249" s="181"/>
      <c r="GS249" s="181"/>
      <c r="GT249" s="181"/>
      <c r="GU249" s="181"/>
      <c r="GV249" s="181"/>
      <c r="GW249" s="181"/>
      <c r="GX249" s="181"/>
      <c r="GY249" s="181"/>
      <c r="GZ249" s="181"/>
      <c r="HA249" s="181"/>
      <c r="HB249" s="181"/>
      <c r="HC249" s="181"/>
      <c r="HD249" s="181"/>
      <c r="HE249" s="181"/>
      <c r="HF249" s="181"/>
      <c r="HG249" s="181"/>
      <c r="HH249" s="181"/>
      <c r="HI249" s="181"/>
      <c r="HJ249" s="181"/>
      <c r="HK249" s="181"/>
      <c r="HL249" s="181"/>
      <c r="HM249" s="181"/>
      <c r="HN249" s="181"/>
      <c r="HO249" s="181"/>
      <c r="HP249" s="181"/>
      <c r="HQ249" s="181"/>
      <c r="HR249" s="181"/>
      <c r="HS249" s="181"/>
      <c r="HT249" s="181"/>
      <c r="HU249" s="181"/>
      <c r="HV249" s="181"/>
      <c r="HW249" s="181"/>
      <c r="HX249" s="181"/>
      <c r="HY249" s="181"/>
      <c r="HZ249" s="181"/>
      <c r="IA249" s="181"/>
      <c r="IB249" s="181"/>
      <c r="IC249" s="181"/>
      <c r="ID249" s="181"/>
      <c r="IE249" s="181"/>
      <c r="IF249" s="181"/>
      <c r="IG249" s="181"/>
      <c r="IH249" s="181"/>
    </row>
    <row r="250" spans="1:242" s="183" customFormat="1" ht="16.5" customHeight="1">
      <c r="A250" s="137" t="s">
        <v>100</v>
      </c>
      <c r="B250" s="137"/>
      <c r="C250" s="137"/>
      <c r="D250" s="144"/>
      <c r="E250" s="213"/>
      <c r="F250" s="213"/>
      <c r="G250" s="213"/>
      <c r="H250" s="213"/>
      <c r="I250" s="213"/>
      <c r="J250" s="213"/>
      <c r="K250" s="181"/>
      <c r="L250" s="181"/>
      <c r="M250" s="181"/>
      <c r="N250" s="181"/>
      <c r="O250" s="181"/>
      <c r="P250" s="181"/>
      <c r="Q250" s="181"/>
      <c r="R250" s="181"/>
      <c r="S250" s="181"/>
      <c r="T250" s="181"/>
      <c r="U250" s="181"/>
      <c r="V250" s="181"/>
      <c r="W250" s="181"/>
      <c r="X250" s="181"/>
      <c r="Y250" s="181"/>
      <c r="Z250" s="181"/>
      <c r="AA250" s="181"/>
      <c r="AB250" s="181"/>
      <c r="AC250" s="181"/>
      <c r="AD250" s="181"/>
      <c r="AE250" s="181"/>
      <c r="AF250" s="181"/>
      <c r="AG250" s="181"/>
      <c r="AH250" s="181"/>
      <c r="AI250" s="181"/>
      <c r="AJ250" s="181"/>
      <c r="AK250" s="181"/>
      <c r="AL250" s="181"/>
      <c r="AM250" s="181"/>
      <c r="AN250" s="181"/>
      <c r="AO250" s="181"/>
      <c r="AP250" s="181"/>
      <c r="AQ250" s="181"/>
      <c r="AR250" s="181"/>
      <c r="AS250" s="181"/>
      <c r="AT250" s="181"/>
      <c r="AU250" s="181"/>
      <c r="AV250" s="181"/>
      <c r="AW250" s="181"/>
      <c r="AX250" s="181"/>
      <c r="AY250" s="181"/>
      <c r="AZ250" s="181"/>
      <c r="BA250" s="181"/>
      <c r="BB250" s="181"/>
      <c r="BC250" s="181"/>
      <c r="BD250" s="181"/>
      <c r="BE250" s="181"/>
      <c r="BF250" s="181"/>
      <c r="BG250" s="181"/>
      <c r="BH250" s="181"/>
      <c r="BI250" s="181"/>
      <c r="BJ250" s="181"/>
      <c r="BK250" s="181"/>
      <c r="BL250" s="181"/>
      <c r="BM250" s="181"/>
      <c r="BN250" s="181"/>
      <c r="BO250" s="181"/>
      <c r="BP250" s="181"/>
      <c r="BQ250" s="181"/>
      <c r="BR250" s="181"/>
      <c r="BS250" s="181"/>
      <c r="BT250" s="181"/>
      <c r="BU250" s="181"/>
      <c r="BV250" s="181"/>
      <c r="BW250" s="181"/>
      <c r="BX250" s="181"/>
      <c r="BY250" s="181"/>
      <c r="BZ250" s="181"/>
      <c r="CA250" s="181"/>
      <c r="CB250" s="181"/>
      <c r="CC250" s="181"/>
      <c r="CD250" s="181"/>
      <c r="CE250" s="181"/>
      <c r="CF250" s="181"/>
      <c r="CG250" s="181"/>
      <c r="CH250" s="181"/>
      <c r="CI250" s="181"/>
      <c r="CJ250" s="181"/>
      <c r="CK250" s="181"/>
      <c r="CL250" s="181"/>
      <c r="CM250" s="181"/>
      <c r="CN250" s="181"/>
      <c r="CO250" s="181"/>
      <c r="CP250" s="181"/>
      <c r="CQ250" s="181"/>
      <c r="CR250" s="181"/>
      <c r="CS250" s="181"/>
      <c r="CT250" s="181"/>
      <c r="CU250" s="181"/>
      <c r="CV250" s="181"/>
      <c r="CW250" s="181"/>
      <c r="CX250" s="181"/>
      <c r="CY250" s="181"/>
      <c r="CZ250" s="181"/>
      <c r="DA250" s="181"/>
      <c r="DB250" s="181"/>
      <c r="DC250" s="181"/>
      <c r="DD250" s="181"/>
      <c r="DE250" s="181"/>
      <c r="DF250" s="181"/>
      <c r="DG250" s="181"/>
      <c r="DH250" s="181"/>
      <c r="DI250" s="181"/>
      <c r="DJ250" s="181"/>
      <c r="DK250" s="181"/>
      <c r="DL250" s="181"/>
      <c r="DM250" s="181"/>
      <c r="DN250" s="181"/>
      <c r="DO250" s="181"/>
      <c r="DP250" s="181"/>
      <c r="DQ250" s="181"/>
      <c r="DR250" s="181"/>
      <c r="DS250" s="181"/>
      <c r="DT250" s="181"/>
      <c r="DU250" s="181"/>
      <c r="DV250" s="181"/>
      <c r="DW250" s="181"/>
      <c r="DX250" s="181"/>
      <c r="DY250" s="181"/>
      <c r="DZ250" s="181"/>
      <c r="EA250" s="181"/>
      <c r="EB250" s="181"/>
      <c r="EC250" s="181"/>
      <c r="ED250" s="181"/>
      <c r="EE250" s="181"/>
      <c r="EF250" s="181"/>
      <c r="EG250" s="181"/>
      <c r="EH250" s="181"/>
      <c r="EI250" s="181"/>
      <c r="EJ250" s="181"/>
      <c r="EK250" s="181"/>
      <c r="EL250" s="181"/>
      <c r="EM250" s="181"/>
      <c r="EN250" s="181"/>
      <c r="EO250" s="181"/>
      <c r="EP250" s="181"/>
      <c r="EQ250" s="181"/>
      <c r="ER250" s="181"/>
      <c r="ES250" s="181"/>
      <c r="ET250" s="181"/>
      <c r="EU250" s="181"/>
      <c r="EV250" s="181"/>
      <c r="EW250" s="181"/>
      <c r="EX250" s="181"/>
      <c r="EY250" s="181"/>
      <c r="EZ250" s="181"/>
      <c r="FA250" s="181"/>
      <c r="FB250" s="181"/>
      <c r="FC250" s="181"/>
      <c r="FD250" s="181"/>
      <c r="FE250" s="181"/>
      <c r="FF250" s="181"/>
      <c r="FG250" s="181"/>
      <c r="FH250" s="181"/>
      <c r="FI250" s="181"/>
      <c r="FJ250" s="181"/>
      <c r="FK250" s="181"/>
      <c r="FL250" s="181"/>
      <c r="FM250" s="181"/>
      <c r="FN250" s="181"/>
      <c r="FO250" s="181"/>
      <c r="FP250" s="181"/>
      <c r="FQ250" s="181"/>
      <c r="FR250" s="181"/>
      <c r="FS250" s="181"/>
      <c r="FT250" s="181"/>
      <c r="FU250" s="181"/>
      <c r="FV250" s="181"/>
      <c r="FW250" s="181"/>
      <c r="FX250" s="181"/>
      <c r="FY250" s="181"/>
      <c r="FZ250" s="181"/>
      <c r="GA250" s="181"/>
      <c r="GB250" s="181"/>
      <c r="GC250" s="181"/>
      <c r="GD250" s="181"/>
      <c r="GE250" s="181"/>
      <c r="GF250" s="181"/>
      <c r="GG250" s="181"/>
      <c r="GH250" s="181"/>
      <c r="GI250" s="181"/>
      <c r="GJ250" s="181"/>
      <c r="GK250" s="181"/>
      <c r="GL250" s="181"/>
      <c r="GM250" s="181"/>
      <c r="GN250" s="181"/>
      <c r="GO250" s="181"/>
      <c r="GP250" s="181"/>
      <c r="GQ250" s="181"/>
      <c r="GR250" s="181"/>
      <c r="GS250" s="181"/>
      <c r="GT250" s="181"/>
      <c r="GU250" s="181"/>
      <c r="GV250" s="181"/>
      <c r="GW250" s="181"/>
      <c r="GX250" s="181"/>
      <c r="GY250" s="181"/>
      <c r="GZ250" s="181"/>
      <c r="HA250" s="181"/>
      <c r="HB250" s="181"/>
      <c r="HC250" s="181"/>
      <c r="HD250" s="181"/>
      <c r="HE250" s="181"/>
      <c r="HF250" s="181"/>
      <c r="HG250" s="181"/>
      <c r="HH250" s="181"/>
      <c r="HI250" s="181"/>
      <c r="HJ250" s="181"/>
      <c r="HK250" s="181"/>
      <c r="HL250" s="181"/>
      <c r="HM250" s="181"/>
      <c r="HN250" s="181"/>
      <c r="HO250" s="181"/>
      <c r="HP250" s="181"/>
      <c r="HQ250" s="181"/>
      <c r="HR250" s="181"/>
      <c r="HS250" s="181"/>
      <c r="HT250" s="181"/>
      <c r="HU250" s="181"/>
      <c r="HV250" s="181"/>
      <c r="HW250" s="181"/>
      <c r="HX250" s="181"/>
      <c r="HY250" s="181"/>
      <c r="HZ250" s="181"/>
      <c r="IA250" s="181"/>
      <c r="IB250" s="181"/>
      <c r="IC250" s="181"/>
      <c r="ID250" s="181"/>
      <c r="IE250" s="181"/>
      <c r="IF250" s="181"/>
      <c r="IG250" s="181"/>
      <c r="IH250" s="181"/>
    </row>
    <row r="251" spans="1:242" s="183" customFormat="1" ht="16.5" customHeight="1">
      <c r="A251" s="213"/>
      <c r="B251" s="213"/>
      <c r="C251" s="213"/>
      <c r="D251" s="213"/>
      <c r="E251" s="213"/>
      <c r="F251" s="213"/>
      <c r="G251" s="213"/>
      <c r="H251" s="213"/>
      <c r="I251" s="213"/>
      <c r="J251" s="139" t="s">
        <v>724</v>
      </c>
      <c r="K251" s="181"/>
      <c r="L251" s="181"/>
      <c r="M251" s="181"/>
      <c r="N251" s="181"/>
      <c r="O251" s="181"/>
      <c r="P251" s="181"/>
      <c r="Q251" s="181"/>
      <c r="R251" s="181"/>
      <c r="S251" s="181"/>
      <c r="T251" s="181"/>
      <c r="U251" s="181"/>
      <c r="V251" s="181"/>
      <c r="W251" s="181"/>
      <c r="X251" s="181"/>
      <c r="Y251" s="181"/>
      <c r="Z251" s="181"/>
      <c r="AA251" s="181"/>
      <c r="AB251" s="181"/>
      <c r="AC251" s="181"/>
      <c r="AD251" s="181"/>
      <c r="AE251" s="181"/>
      <c r="AF251" s="181"/>
      <c r="AG251" s="181"/>
      <c r="AH251" s="181"/>
      <c r="AI251" s="181"/>
      <c r="AJ251" s="181"/>
      <c r="AK251" s="181"/>
      <c r="AL251" s="181"/>
      <c r="AM251" s="181"/>
      <c r="AN251" s="181"/>
      <c r="AO251" s="181"/>
      <c r="AP251" s="181"/>
      <c r="AQ251" s="181"/>
      <c r="AR251" s="181"/>
      <c r="AS251" s="181"/>
      <c r="AT251" s="181"/>
      <c r="AU251" s="181"/>
      <c r="AV251" s="181"/>
      <c r="AW251" s="181"/>
      <c r="AX251" s="181"/>
      <c r="AY251" s="181"/>
      <c r="AZ251" s="181"/>
      <c r="BA251" s="181"/>
      <c r="BB251" s="181"/>
      <c r="BC251" s="181"/>
      <c r="BD251" s="181"/>
      <c r="BE251" s="181"/>
      <c r="BF251" s="181"/>
      <c r="BG251" s="181"/>
      <c r="BH251" s="181"/>
      <c r="BI251" s="181"/>
      <c r="BJ251" s="181"/>
      <c r="BK251" s="181"/>
      <c r="BL251" s="181"/>
      <c r="BM251" s="181"/>
      <c r="BN251" s="181"/>
      <c r="BO251" s="181"/>
      <c r="BP251" s="181"/>
      <c r="BQ251" s="181"/>
      <c r="BR251" s="181"/>
      <c r="BS251" s="181"/>
      <c r="BT251" s="181"/>
      <c r="BU251" s="181"/>
      <c r="BV251" s="181"/>
      <c r="BW251" s="181"/>
      <c r="BX251" s="181"/>
      <c r="BY251" s="181"/>
      <c r="BZ251" s="181"/>
      <c r="CA251" s="181"/>
      <c r="CB251" s="181"/>
      <c r="CC251" s="181"/>
      <c r="CD251" s="181"/>
      <c r="CE251" s="181"/>
      <c r="CF251" s="181"/>
      <c r="CG251" s="181"/>
      <c r="CH251" s="181"/>
      <c r="CI251" s="181"/>
      <c r="CJ251" s="181"/>
      <c r="CK251" s="181"/>
      <c r="CL251" s="181"/>
      <c r="CM251" s="181"/>
      <c r="CN251" s="181"/>
      <c r="CO251" s="181"/>
      <c r="CP251" s="181"/>
      <c r="CQ251" s="181"/>
      <c r="CR251" s="181"/>
      <c r="CS251" s="181"/>
      <c r="CT251" s="181"/>
      <c r="CU251" s="181"/>
      <c r="CV251" s="181"/>
      <c r="CW251" s="181"/>
      <c r="CX251" s="181"/>
      <c r="CY251" s="181"/>
      <c r="CZ251" s="181"/>
      <c r="DA251" s="181"/>
      <c r="DB251" s="181"/>
      <c r="DC251" s="181"/>
      <c r="DD251" s="181"/>
      <c r="DE251" s="181"/>
      <c r="DF251" s="181"/>
      <c r="DG251" s="181"/>
      <c r="DH251" s="181"/>
      <c r="DI251" s="181"/>
      <c r="DJ251" s="181"/>
      <c r="DK251" s="181"/>
      <c r="DL251" s="181"/>
      <c r="DM251" s="181"/>
      <c r="DN251" s="181"/>
      <c r="DO251" s="181"/>
      <c r="DP251" s="181"/>
      <c r="DQ251" s="181"/>
      <c r="DR251" s="181"/>
      <c r="DS251" s="181"/>
      <c r="DT251" s="181"/>
      <c r="DU251" s="181"/>
      <c r="DV251" s="181"/>
      <c r="DW251" s="181"/>
      <c r="DX251" s="181"/>
      <c r="DY251" s="181"/>
      <c r="DZ251" s="181"/>
      <c r="EA251" s="181"/>
      <c r="EB251" s="181"/>
      <c r="EC251" s="181"/>
      <c r="ED251" s="181"/>
      <c r="EE251" s="181"/>
      <c r="EF251" s="181"/>
      <c r="EG251" s="181"/>
      <c r="EH251" s="181"/>
      <c r="EI251" s="181"/>
      <c r="EJ251" s="181"/>
      <c r="EK251" s="181"/>
      <c r="EL251" s="181"/>
      <c r="EM251" s="181"/>
      <c r="EN251" s="181"/>
      <c r="EO251" s="181"/>
      <c r="EP251" s="181"/>
      <c r="EQ251" s="181"/>
      <c r="ER251" s="181"/>
      <c r="ES251" s="181"/>
      <c r="ET251" s="181"/>
      <c r="EU251" s="181"/>
      <c r="EV251" s="181"/>
      <c r="EW251" s="181"/>
      <c r="EX251" s="181"/>
      <c r="EY251" s="181"/>
      <c r="EZ251" s="181"/>
      <c r="FA251" s="181"/>
      <c r="FB251" s="181"/>
      <c r="FC251" s="181"/>
      <c r="FD251" s="181"/>
      <c r="FE251" s="181"/>
      <c r="FF251" s="181"/>
      <c r="FG251" s="181"/>
      <c r="FH251" s="181"/>
      <c r="FI251" s="181"/>
      <c r="FJ251" s="181"/>
      <c r="FK251" s="181"/>
      <c r="FL251" s="181"/>
      <c r="FM251" s="181"/>
      <c r="FN251" s="181"/>
      <c r="FO251" s="181"/>
      <c r="FP251" s="181"/>
      <c r="FQ251" s="181"/>
      <c r="FR251" s="181"/>
      <c r="FS251" s="181"/>
      <c r="FT251" s="181"/>
      <c r="FU251" s="181"/>
      <c r="FV251" s="181"/>
      <c r="FW251" s="181"/>
      <c r="FX251" s="181"/>
      <c r="FY251" s="181"/>
      <c r="FZ251" s="181"/>
      <c r="GA251" s="181"/>
      <c r="GB251" s="181"/>
      <c r="GC251" s="181"/>
      <c r="GD251" s="181"/>
      <c r="GE251" s="181"/>
      <c r="GF251" s="181"/>
      <c r="GG251" s="181"/>
      <c r="GH251" s="181"/>
      <c r="GI251" s="181"/>
      <c r="GJ251" s="181"/>
      <c r="GK251" s="181"/>
      <c r="GL251" s="181"/>
      <c r="GM251" s="181"/>
      <c r="GN251" s="181"/>
      <c r="GO251" s="181"/>
      <c r="GP251" s="181"/>
      <c r="GQ251" s="181"/>
      <c r="GR251" s="181"/>
      <c r="GS251" s="181"/>
      <c r="GT251" s="181"/>
      <c r="GU251" s="181"/>
      <c r="GV251" s="181"/>
      <c r="GW251" s="181"/>
      <c r="GX251" s="181"/>
      <c r="GY251" s="181"/>
      <c r="GZ251" s="181"/>
      <c r="HA251" s="181"/>
      <c r="HB251" s="181"/>
      <c r="HC251" s="181"/>
      <c r="HD251" s="181"/>
      <c r="HE251" s="181"/>
      <c r="HF251" s="181"/>
      <c r="HG251" s="181"/>
      <c r="HH251" s="181"/>
      <c r="HI251" s="181"/>
      <c r="HJ251" s="181"/>
      <c r="HK251" s="181"/>
      <c r="HL251" s="181"/>
      <c r="HM251" s="181"/>
      <c r="HN251" s="181"/>
      <c r="HO251" s="181"/>
      <c r="HP251" s="181"/>
      <c r="HQ251" s="181"/>
      <c r="HR251" s="181"/>
      <c r="HS251" s="181"/>
      <c r="HT251" s="181"/>
      <c r="HU251" s="181"/>
      <c r="HV251" s="181"/>
      <c r="HW251" s="181"/>
      <c r="HX251" s="181"/>
      <c r="HY251" s="181"/>
      <c r="HZ251" s="181"/>
      <c r="IA251" s="181"/>
      <c r="IB251" s="181"/>
      <c r="IC251" s="181"/>
      <c r="ID251" s="181"/>
      <c r="IE251" s="181"/>
      <c r="IF251" s="181"/>
      <c r="IG251" s="181"/>
      <c r="IH251" s="181"/>
    </row>
    <row r="252" spans="1:242" s="184" customFormat="1" ht="30" customHeight="1" thickBot="1">
      <c r="A252" s="1245" t="s">
        <v>782</v>
      </c>
      <c r="B252" s="1246"/>
      <c r="C252" s="1246"/>
      <c r="D252" s="1246"/>
      <c r="E252" s="437" t="s">
        <v>783</v>
      </c>
      <c r="F252" s="438" t="s">
        <v>608</v>
      </c>
      <c r="G252" s="437" t="s">
        <v>515</v>
      </c>
      <c r="H252" s="438" t="s">
        <v>556</v>
      </c>
      <c r="I252" s="437" t="s">
        <v>516</v>
      </c>
      <c r="J252" s="439" t="s">
        <v>503</v>
      </c>
      <c r="K252" s="181"/>
      <c r="L252" s="181"/>
      <c r="M252" s="181"/>
      <c r="N252" s="181"/>
      <c r="O252" s="181"/>
      <c r="P252" s="181"/>
      <c r="Q252" s="181"/>
      <c r="R252" s="181"/>
      <c r="S252" s="181"/>
      <c r="T252" s="181"/>
      <c r="U252" s="181"/>
      <c r="V252" s="181"/>
      <c r="W252" s="181"/>
      <c r="X252" s="181"/>
      <c r="Y252" s="181"/>
      <c r="Z252" s="181"/>
      <c r="AA252" s="181"/>
      <c r="AB252" s="181"/>
      <c r="AC252" s="181"/>
      <c r="AD252" s="181"/>
      <c r="AE252" s="181"/>
      <c r="AF252" s="181"/>
      <c r="AG252" s="181"/>
      <c r="AH252" s="181"/>
      <c r="AI252" s="181"/>
      <c r="AJ252" s="181"/>
      <c r="AK252" s="181"/>
      <c r="AL252" s="181"/>
      <c r="AM252" s="181"/>
      <c r="AN252" s="181"/>
      <c r="AO252" s="181"/>
      <c r="AP252" s="181"/>
      <c r="AQ252" s="181"/>
      <c r="AR252" s="181"/>
      <c r="AS252" s="181"/>
      <c r="AT252" s="181"/>
      <c r="AU252" s="181"/>
      <c r="AV252" s="181"/>
      <c r="AW252" s="181"/>
      <c r="AX252" s="181"/>
      <c r="AY252" s="181"/>
      <c r="AZ252" s="181"/>
      <c r="BA252" s="181"/>
      <c r="BB252" s="181"/>
      <c r="BC252" s="181"/>
      <c r="BD252" s="181"/>
      <c r="BE252" s="181"/>
      <c r="BF252" s="181"/>
      <c r="BG252" s="181"/>
      <c r="BH252" s="181"/>
      <c r="BI252" s="181"/>
      <c r="BJ252" s="181"/>
      <c r="BK252" s="181"/>
      <c r="BL252" s="181"/>
      <c r="BM252" s="181"/>
      <c r="BN252" s="181"/>
      <c r="BO252" s="181"/>
      <c r="BP252" s="181"/>
      <c r="BQ252" s="181"/>
      <c r="BR252" s="181"/>
      <c r="BS252" s="181"/>
      <c r="BT252" s="181"/>
      <c r="BU252" s="181"/>
      <c r="BV252" s="181"/>
      <c r="BW252" s="181"/>
      <c r="BX252" s="181"/>
      <c r="BY252" s="181"/>
      <c r="BZ252" s="181"/>
      <c r="CA252" s="181"/>
      <c r="CB252" s="181"/>
      <c r="CC252" s="181"/>
      <c r="CD252" s="181"/>
      <c r="CE252" s="181"/>
      <c r="CF252" s="181"/>
      <c r="CG252" s="181"/>
      <c r="CH252" s="181"/>
      <c r="CI252" s="181"/>
      <c r="CJ252" s="181"/>
      <c r="CK252" s="181"/>
      <c r="CL252" s="181"/>
      <c r="CM252" s="181"/>
      <c r="CN252" s="181"/>
      <c r="CO252" s="181"/>
      <c r="CP252" s="181"/>
      <c r="CQ252" s="181"/>
      <c r="CR252" s="181"/>
      <c r="CS252" s="181"/>
      <c r="CT252" s="181"/>
      <c r="CU252" s="181"/>
      <c r="CV252" s="181"/>
      <c r="CW252" s="181"/>
      <c r="CX252" s="181"/>
      <c r="CY252" s="181"/>
      <c r="CZ252" s="181"/>
      <c r="DA252" s="181"/>
      <c r="DB252" s="181"/>
      <c r="DC252" s="181"/>
      <c r="DD252" s="181"/>
      <c r="DE252" s="181"/>
      <c r="DF252" s="181"/>
      <c r="DG252" s="181"/>
      <c r="DH252" s="181"/>
      <c r="DI252" s="181"/>
      <c r="DJ252" s="181"/>
      <c r="DK252" s="181"/>
      <c r="DL252" s="181"/>
      <c r="DM252" s="181"/>
      <c r="DN252" s="181"/>
      <c r="DO252" s="181"/>
      <c r="DP252" s="181"/>
      <c r="DQ252" s="181"/>
      <c r="DR252" s="181"/>
      <c r="DS252" s="181"/>
      <c r="DT252" s="181"/>
      <c r="DU252" s="181"/>
      <c r="DV252" s="181"/>
      <c r="DW252" s="181"/>
      <c r="DX252" s="181"/>
      <c r="DY252" s="181"/>
      <c r="DZ252" s="181"/>
      <c r="EA252" s="181"/>
      <c r="EB252" s="181"/>
      <c r="EC252" s="181"/>
      <c r="ED252" s="181"/>
      <c r="EE252" s="181"/>
      <c r="EF252" s="181"/>
      <c r="EG252" s="181"/>
      <c r="EH252" s="181"/>
      <c r="EI252" s="181"/>
      <c r="EJ252" s="181"/>
      <c r="EK252" s="181"/>
      <c r="EL252" s="181"/>
      <c r="EM252" s="181"/>
      <c r="EN252" s="181"/>
      <c r="EO252" s="181"/>
      <c r="EP252" s="181"/>
      <c r="EQ252" s="181"/>
      <c r="ER252" s="181"/>
      <c r="ES252" s="181"/>
      <c r="ET252" s="181"/>
      <c r="EU252" s="181"/>
      <c r="EV252" s="181"/>
      <c r="EW252" s="181"/>
      <c r="EX252" s="181"/>
      <c r="EY252" s="181"/>
      <c r="EZ252" s="181"/>
      <c r="FA252" s="181"/>
      <c r="FB252" s="181"/>
      <c r="FC252" s="181"/>
      <c r="FD252" s="181"/>
      <c r="FE252" s="181"/>
      <c r="FF252" s="181"/>
      <c r="FG252" s="181"/>
      <c r="FH252" s="181"/>
      <c r="FI252" s="181"/>
      <c r="FJ252" s="181"/>
      <c r="FK252" s="181"/>
      <c r="FL252" s="181"/>
      <c r="FM252" s="181"/>
      <c r="FN252" s="181"/>
      <c r="FO252" s="181"/>
      <c r="FP252" s="181"/>
      <c r="FQ252" s="181"/>
      <c r="FR252" s="181"/>
      <c r="FS252" s="181"/>
      <c r="FT252" s="181"/>
      <c r="FU252" s="181"/>
      <c r="FV252" s="181"/>
      <c r="FW252" s="181"/>
      <c r="FX252" s="181"/>
      <c r="FY252" s="181"/>
      <c r="FZ252" s="181"/>
      <c r="GA252" s="181"/>
      <c r="GB252" s="181"/>
      <c r="GC252" s="181"/>
      <c r="GD252" s="181"/>
      <c r="GE252" s="181"/>
      <c r="GF252" s="181"/>
      <c r="GG252" s="181"/>
      <c r="GH252" s="181"/>
      <c r="GI252" s="181"/>
      <c r="GJ252" s="181"/>
      <c r="GK252" s="181"/>
      <c r="GL252" s="181"/>
      <c r="GM252" s="181"/>
      <c r="GN252" s="181"/>
      <c r="GO252" s="181"/>
      <c r="GP252" s="181"/>
      <c r="GQ252" s="181"/>
      <c r="GR252" s="181"/>
      <c r="GS252" s="181"/>
      <c r="GT252" s="181"/>
      <c r="GU252" s="181"/>
      <c r="GV252" s="181"/>
      <c r="GW252" s="181"/>
      <c r="GX252" s="181"/>
      <c r="GY252" s="181"/>
      <c r="GZ252" s="181"/>
      <c r="HA252" s="181"/>
      <c r="HB252" s="181"/>
      <c r="HC252" s="181"/>
      <c r="HD252" s="181"/>
      <c r="HE252" s="181"/>
      <c r="HF252" s="181"/>
      <c r="HG252" s="181"/>
      <c r="HH252" s="181"/>
      <c r="HI252" s="181"/>
      <c r="HJ252" s="181"/>
      <c r="HK252" s="181"/>
      <c r="HL252" s="181"/>
      <c r="HM252" s="181"/>
      <c r="HN252" s="181"/>
      <c r="HO252" s="181"/>
      <c r="HP252" s="181"/>
      <c r="HQ252" s="181"/>
      <c r="HR252" s="181"/>
      <c r="HS252" s="181"/>
      <c r="HT252" s="181"/>
      <c r="HU252" s="181"/>
      <c r="HV252" s="181"/>
      <c r="HW252" s="181"/>
      <c r="HX252" s="181"/>
      <c r="HY252" s="181"/>
      <c r="HZ252" s="181"/>
      <c r="IA252" s="181"/>
      <c r="IB252" s="181"/>
      <c r="IC252" s="181"/>
      <c r="ID252" s="181"/>
      <c r="IE252" s="181"/>
      <c r="IF252" s="181"/>
      <c r="IG252" s="181"/>
      <c r="IH252" s="181"/>
    </row>
    <row r="253" spans="1:242" s="184" customFormat="1" ht="21.95" customHeight="1" thickTop="1">
      <c r="A253" s="1248" t="s">
        <v>796</v>
      </c>
      <c r="B253" s="1249"/>
      <c r="C253" s="1249"/>
      <c r="D253" s="1249"/>
      <c r="E253" s="585">
        <v>31009740</v>
      </c>
      <c r="F253" s="585">
        <v>0</v>
      </c>
      <c r="G253" s="585">
        <v>0</v>
      </c>
      <c r="H253" s="585">
        <v>0</v>
      </c>
      <c r="I253" s="585">
        <v>0</v>
      </c>
      <c r="J253" s="586">
        <v>31009740</v>
      </c>
      <c r="K253" s="181"/>
      <c r="L253" s="181"/>
      <c r="M253" s="181"/>
      <c r="N253" s="181"/>
      <c r="O253" s="181"/>
      <c r="P253" s="181"/>
      <c r="Q253" s="181"/>
      <c r="R253" s="181"/>
      <c r="S253" s="181"/>
      <c r="T253" s="181"/>
      <c r="U253" s="181"/>
      <c r="V253" s="181"/>
      <c r="W253" s="181"/>
      <c r="X253" s="181"/>
      <c r="Y253" s="181"/>
      <c r="Z253" s="181"/>
      <c r="AA253" s="181"/>
      <c r="AB253" s="181"/>
      <c r="AC253" s="181"/>
      <c r="AD253" s="181"/>
      <c r="AE253" s="181"/>
      <c r="AF253" s="181"/>
      <c r="AG253" s="181"/>
      <c r="AH253" s="181"/>
      <c r="AI253" s="181"/>
      <c r="AJ253" s="181"/>
      <c r="AK253" s="181"/>
      <c r="AL253" s="181"/>
      <c r="AM253" s="181"/>
      <c r="AN253" s="181"/>
      <c r="AO253" s="181"/>
      <c r="AP253" s="181"/>
      <c r="AQ253" s="181"/>
      <c r="AR253" s="181"/>
      <c r="AS253" s="181"/>
      <c r="AT253" s="181"/>
      <c r="AU253" s="181"/>
      <c r="AV253" s="181"/>
      <c r="AW253" s="181"/>
      <c r="AX253" s="181"/>
      <c r="AY253" s="181"/>
      <c r="AZ253" s="181"/>
      <c r="BA253" s="181"/>
      <c r="BB253" s="181"/>
      <c r="BC253" s="181"/>
      <c r="BD253" s="181"/>
      <c r="BE253" s="181"/>
      <c r="BF253" s="181"/>
      <c r="BG253" s="181"/>
      <c r="BH253" s="181"/>
      <c r="BI253" s="181"/>
      <c r="BJ253" s="181"/>
      <c r="BK253" s="181"/>
      <c r="BL253" s="181"/>
      <c r="BM253" s="181"/>
      <c r="BN253" s="181"/>
      <c r="BO253" s="181"/>
      <c r="BP253" s="181"/>
      <c r="BQ253" s="181"/>
      <c r="BR253" s="181"/>
      <c r="BS253" s="181"/>
      <c r="BT253" s="181"/>
      <c r="BU253" s="181"/>
      <c r="BV253" s="181"/>
      <c r="BW253" s="181"/>
      <c r="BX253" s="181"/>
      <c r="BY253" s="181"/>
      <c r="BZ253" s="181"/>
      <c r="CA253" s="181"/>
      <c r="CB253" s="181"/>
      <c r="CC253" s="181"/>
      <c r="CD253" s="181"/>
      <c r="CE253" s="181"/>
      <c r="CF253" s="181"/>
      <c r="CG253" s="181"/>
      <c r="CH253" s="181"/>
      <c r="CI253" s="181"/>
      <c r="CJ253" s="181"/>
      <c r="CK253" s="181"/>
      <c r="CL253" s="181"/>
      <c r="CM253" s="181"/>
      <c r="CN253" s="181"/>
      <c r="CO253" s="181"/>
      <c r="CP253" s="181"/>
      <c r="CQ253" s="181"/>
      <c r="CR253" s="181"/>
      <c r="CS253" s="181"/>
      <c r="CT253" s="181"/>
      <c r="CU253" s="181"/>
      <c r="CV253" s="181"/>
      <c r="CW253" s="181"/>
      <c r="CX253" s="181"/>
      <c r="CY253" s="181"/>
      <c r="CZ253" s="181"/>
      <c r="DA253" s="181"/>
      <c r="DB253" s="181"/>
      <c r="DC253" s="181"/>
      <c r="DD253" s="181"/>
      <c r="DE253" s="181"/>
      <c r="DF253" s="181"/>
      <c r="DG253" s="181"/>
      <c r="DH253" s="181"/>
      <c r="DI253" s="181"/>
      <c r="DJ253" s="181"/>
      <c r="DK253" s="181"/>
      <c r="DL253" s="181"/>
      <c r="DM253" s="181"/>
      <c r="DN253" s="181"/>
      <c r="DO253" s="181"/>
      <c r="DP253" s="181"/>
      <c r="DQ253" s="181"/>
      <c r="DR253" s="181"/>
      <c r="DS253" s="181"/>
      <c r="DT253" s="181"/>
      <c r="DU253" s="181"/>
      <c r="DV253" s="181"/>
      <c r="DW253" s="181"/>
      <c r="DX253" s="181"/>
      <c r="DY253" s="181"/>
      <c r="DZ253" s="181"/>
      <c r="EA253" s="181"/>
      <c r="EB253" s="181"/>
      <c r="EC253" s="181"/>
      <c r="ED253" s="181"/>
      <c r="EE253" s="181"/>
      <c r="EF253" s="181"/>
      <c r="EG253" s="181"/>
      <c r="EH253" s="181"/>
      <c r="EI253" s="181"/>
      <c r="EJ253" s="181"/>
      <c r="EK253" s="181"/>
      <c r="EL253" s="181"/>
      <c r="EM253" s="181"/>
      <c r="EN253" s="181"/>
      <c r="EO253" s="181"/>
      <c r="EP253" s="181"/>
      <c r="EQ253" s="181"/>
      <c r="ER253" s="181"/>
      <c r="ES253" s="181"/>
      <c r="ET253" s="181"/>
      <c r="EU253" s="181"/>
      <c r="EV253" s="181"/>
      <c r="EW253" s="181"/>
      <c r="EX253" s="181"/>
      <c r="EY253" s="181"/>
      <c r="EZ253" s="181"/>
      <c r="FA253" s="181"/>
      <c r="FB253" s="181"/>
      <c r="FC253" s="181"/>
      <c r="FD253" s="181"/>
      <c r="FE253" s="181"/>
      <c r="FF253" s="181"/>
      <c r="FG253" s="181"/>
      <c r="FH253" s="181"/>
      <c r="FI253" s="181"/>
      <c r="FJ253" s="181"/>
      <c r="FK253" s="181"/>
      <c r="FL253" s="181"/>
      <c r="FM253" s="181"/>
      <c r="FN253" s="181"/>
      <c r="FO253" s="181"/>
      <c r="FP253" s="181"/>
      <c r="FQ253" s="181"/>
      <c r="FR253" s="181"/>
      <c r="FS253" s="181"/>
      <c r="FT253" s="181"/>
      <c r="FU253" s="181"/>
      <c r="FV253" s="181"/>
      <c r="FW253" s="181"/>
      <c r="FX253" s="181"/>
      <c r="FY253" s="181"/>
      <c r="FZ253" s="181"/>
      <c r="GA253" s="181"/>
      <c r="GB253" s="181"/>
      <c r="GC253" s="181"/>
      <c r="GD253" s="181"/>
      <c r="GE253" s="181"/>
      <c r="GF253" s="181"/>
      <c r="GG253" s="181"/>
      <c r="GH253" s="181"/>
      <c r="GI253" s="181"/>
      <c r="GJ253" s="181"/>
      <c r="GK253" s="181"/>
      <c r="GL253" s="181"/>
      <c r="GM253" s="181"/>
      <c r="GN253" s="181"/>
      <c r="GO253" s="181"/>
      <c r="GP253" s="181"/>
      <c r="GQ253" s="181"/>
      <c r="GR253" s="181"/>
      <c r="GS253" s="181"/>
      <c r="GT253" s="181"/>
      <c r="GU253" s="181"/>
      <c r="GV253" s="181"/>
      <c r="GW253" s="181"/>
      <c r="GX253" s="181"/>
      <c r="GY253" s="181"/>
      <c r="GZ253" s="181"/>
      <c r="HA253" s="181"/>
      <c r="HB253" s="181"/>
      <c r="HC253" s="181"/>
      <c r="HD253" s="181"/>
      <c r="HE253" s="181"/>
      <c r="HF253" s="181"/>
      <c r="HG253" s="181"/>
      <c r="HH253" s="181"/>
      <c r="HI253" s="181"/>
      <c r="HJ253" s="181"/>
      <c r="HK253" s="181"/>
      <c r="HL253" s="181"/>
      <c r="HM253" s="181"/>
      <c r="HN253" s="181"/>
      <c r="HO253" s="181"/>
      <c r="HP253" s="181"/>
      <c r="HQ253" s="181"/>
      <c r="HR253" s="181"/>
      <c r="HS253" s="181"/>
      <c r="HT253" s="181"/>
      <c r="HU253" s="181"/>
      <c r="HV253" s="181"/>
      <c r="HW253" s="181"/>
      <c r="HX253" s="181"/>
      <c r="HY253" s="181"/>
      <c r="HZ253" s="181"/>
      <c r="IA253" s="181"/>
      <c r="IB253" s="181"/>
      <c r="IC253" s="181"/>
      <c r="ID253" s="181"/>
      <c r="IE253" s="181"/>
      <c r="IF253" s="181"/>
      <c r="IG253" s="181"/>
      <c r="IH253" s="181"/>
    </row>
    <row r="254" spans="1:242" s="184" customFormat="1" ht="21.95" customHeight="1">
      <c r="A254" s="1078" t="s">
        <v>774</v>
      </c>
      <c r="B254" s="1022"/>
      <c r="C254" s="1022"/>
      <c r="D254" s="1022"/>
      <c r="E254" s="583">
        <v>110434750</v>
      </c>
      <c r="F254" s="583">
        <v>0</v>
      </c>
      <c r="G254" s="583">
        <v>0</v>
      </c>
      <c r="H254" s="583">
        <v>341273240</v>
      </c>
      <c r="I254" s="583">
        <v>0</v>
      </c>
      <c r="J254" s="584">
        <v>451707990</v>
      </c>
      <c r="K254" s="181"/>
      <c r="L254" s="181"/>
      <c r="M254" s="181"/>
      <c r="N254" s="181"/>
      <c r="O254" s="181"/>
      <c r="P254" s="181"/>
      <c r="Q254" s="181"/>
      <c r="R254" s="181"/>
      <c r="S254" s="181"/>
      <c r="T254" s="181"/>
      <c r="U254" s="181"/>
      <c r="V254" s="181"/>
      <c r="W254" s="181"/>
      <c r="X254" s="181"/>
      <c r="Y254" s="181"/>
      <c r="Z254" s="181"/>
      <c r="AA254" s="181"/>
      <c r="AB254" s="181"/>
      <c r="AC254" s="181"/>
      <c r="AD254" s="181"/>
      <c r="AE254" s="181"/>
      <c r="AF254" s="181"/>
      <c r="AG254" s="181"/>
      <c r="AH254" s="181"/>
      <c r="AI254" s="181"/>
      <c r="AJ254" s="181"/>
      <c r="AK254" s="181"/>
      <c r="AL254" s="181"/>
      <c r="AM254" s="181"/>
      <c r="AN254" s="181"/>
      <c r="AO254" s="181"/>
      <c r="AP254" s="181"/>
      <c r="AQ254" s="181"/>
      <c r="AR254" s="181"/>
      <c r="AS254" s="181"/>
      <c r="AT254" s="181"/>
      <c r="AU254" s="181"/>
      <c r="AV254" s="181"/>
      <c r="AW254" s="181"/>
      <c r="AX254" s="181"/>
      <c r="AY254" s="181"/>
      <c r="AZ254" s="181"/>
      <c r="BA254" s="181"/>
      <c r="BB254" s="181"/>
      <c r="BC254" s="181"/>
      <c r="BD254" s="181"/>
      <c r="BE254" s="181"/>
      <c r="BF254" s="181"/>
      <c r="BG254" s="181"/>
      <c r="BH254" s="181"/>
      <c r="BI254" s="181"/>
      <c r="BJ254" s="181"/>
      <c r="BK254" s="181"/>
      <c r="BL254" s="181"/>
      <c r="BM254" s="181"/>
      <c r="BN254" s="181"/>
      <c r="BO254" s="181"/>
      <c r="BP254" s="181"/>
      <c r="BQ254" s="181"/>
      <c r="BR254" s="181"/>
      <c r="BS254" s="181"/>
      <c r="BT254" s="181"/>
      <c r="BU254" s="181"/>
      <c r="BV254" s="181"/>
      <c r="BW254" s="181"/>
      <c r="BX254" s="181"/>
      <c r="BY254" s="181"/>
      <c r="BZ254" s="181"/>
      <c r="CA254" s="181"/>
      <c r="CB254" s="181"/>
      <c r="CC254" s="181"/>
      <c r="CD254" s="181"/>
      <c r="CE254" s="181"/>
      <c r="CF254" s="181"/>
      <c r="CG254" s="181"/>
      <c r="CH254" s="181"/>
      <c r="CI254" s="181"/>
      <c r="CJ254" s="181"/>
      <c r="CK254" s="181"/>
      <c r="CL254" s="181"/>
      <c r="CM254" s="181"/>
      <c r="CN254" s="181"/>
      <c r="CO254" s="181"/>
      <c r="CP254" s="181"/>
      <c r="CQ254" s="181"/>
      <c r="CR254" s="181"/>
      <c r="CS254" s="181"/>
      <c r="CT254" s="181"/>
      <c r="CU254" s="181"/>
      <c r="CV254" s="181"/>
      <c r="CW254" s="181"/>
      <c r="CX254" s="181"/>
      <c r="CY254" s="181"/>
      <c r="CZ254" s="181"/>
      <c r="DA254" s="181"/>
      <c r="DB254" s="181"/>
      <c r="DC254" s="181"/>
      <c r="DD254" s="181"/>
      <c r="DE254" s="181"/>
      <c r="DF254" s="181"/>
      <c r="DG254" s="181"/>
      <c r="DH254" s="181"/>
      <c r="DI254" s="181"/>
      <c r="DJ254" s="181"/>
      <c r="DK254" s="181"/>
      <c r="DL254" s="181"/>
      <c r="DM254" s="181"/>
      <c r="DN254" s="181"/>
      <c r="DO254" s="181"/>
      <c r="DP254" s="181"/>
      <c r="DQ254" s="181"/>
      <c r="DR254" s="181"/>
      <c r="DS254" s="181"/>
      <c r="DT254" s="181"/>
      <c r="DU254" s="181"/>
      <c r="DV254" s="181"/>
      <c r="DW254" s="181"/>
      <c r="DX254" s="181"/>
      <c r="DY254" s="181"/>
      <c r="DZ254" s="181"/>
      <c r="EA254" s="181"/>
      <c r="EB254" s="181"/>
      <c r="EC254" s="181"/>
      <c r="ED254" s="181"/>
      <c r="EE254" s="181"/>
      <c r="EF254" s="181"/>
      <c r="EG254" s="181"/>
      <c r="EH254" s="181"/>
      <c r="EI254" s="181"/>
      <c r="EJ254" s="181"/>
      <c r="EK254" s="181"/>
      <c r="EL254" s="181"/>
      <c r="EM254" s="181"/>
      <c r="EN254" s="181"/>
      <c r="EO254" s="181"/>
      <c r="EP254" s="181"/>
      <c r="EQ254" s="181"/>
      <c r="ER254" s="181"/>
      <c r="ES254" s="181"/>
      <c r="ET254" s="181"/>
      <c r="EU254" s="181"/>
      <c r="EV254" s="181"/>
      <c r="EW254" s="181"/>
      <c r="EX254" s="181"/>
      <c r="EY254" s="181"/>
      <c r="EZ254" s="181"/>
      <c r="FA254" s="181"/>
      <c r="FB254" s="181"/>
      <c r="FC254" s="181"/>
      <c r="FD254" s="181"/>
      <c r="FE254" s="181"/>
      <c r="FF254" s="181"/>
      <c r="FG254" s="181"/>
      <c r="FH254" s="181"/>
      <c r="FI254" s="181"/>
      <c r="FJ254" s="181"/>
      <c r="FK254" s="181"/>
      <c r="FL254" s="181"/>
      <c r="FM254" s="181"/>
      <c r="FN254" s="181"/>
      <c r="FO254" s="181"/>
      <c r="FP254" s="181"/>
      <c r="FQ254" s="181"/>
      <c r="FR254" s="181"/>
      <c r="FS254" s="181"/>
      <c r="FT254" s="181"/>
      <c r="FU254" s="181"/>
      <c r="FV254" s="181"/>
      <c r="FW254" s="181"/>
      <c r="FX254" s="181"/>
      <c r="FY254" s="181"/>
      <c r="FZ254" s="181"/>
      <c r="GA254" s="181"/>
      <c r="GB254" s="181"/>
      <c r="GC254" s="181"/>
      <c r="GD254" s="181"/>
      <c r="GE254" s="181"/>
      <c r="GF254" s="181"/>
      <c r="GG254" s="181"/>
      <c r="GH254" s="181"/>
      <c r="GI254" s="181"/>
      <c r="GJ254" s="181"/>
      <c r="GK254" s="181"/>
      <c r="GL254" s="181"/>
      <c r="GM254" s="181"/>
      <c r="GN254" s="181"/>
      <c r="GO254" s="181"/>
      <c r="GP254" s="181"/>
      <c r="GQ254" s="181"/>
      <c r="GR254" s="181"/>
      <c r="GS254" s="181"/>
      <c r="GT254" s="181"/>
      <c r="GU254" s="181"/>
      <c r="GV254" s="181"/>
      <c r="GW254" s="181"/>
      <c r="GX254" s="181"/>
      <c r="GY254" s="181"/>
      <c r="GZ254" s="181"/>
      <c r="HA254" s="181"/>
      <c r="HB254" s="181"/>
      <c r="HC254" s="181"/>
      <c r="HD254" s="181"/>
      <c r="HE254" s="181"/>
      <c r="HF254" s="181"/>
      <c r="HG254" s="181"/>
      <c r="HH254" s="181"/>
      <c r="HI254" s="181"/>
      <c r="HJ254" s="181"/>
      <c r="HK254" s="181"/>
      <c r="HL254" s="181"/>
      <c r="HM254" s="181"/>
      <c r="HN254" s="181"/>
      <c r="HO254" s="181"/>
      <c r="HP254" s="181"/>
      <c r="HQ254" s="181"/>
      <c r="HR254" s="181"/>
      <c r="HS254" s="181"/>
      <c r="HT254" s="181"/>
      <c r="HU254" s="181"/>
      <c r="HV254" s="181"/>
      <c r="HW254" s="181"/>
      <c r="HX254" s="181"/>
      <c r="HY254" s="181"/>
      <c r="HZ254" s="181"/>
      <c r="IA254" s="181"/>
      <c r="IB254" s="181"/>
      <c r="IC254" s="181"/>
      <c r="ID254" s="181"/>
      <c r="IE254" s="181"/>
      <c r="IF254" s="181"/>
      <c r="IG254" s="181"/>
      <c r="IH254" s="181"/>
    </row>
    <row r="255" spans="1:242" s="184" customFormat="1" ht="21.95" customHeight="1">
      <c r="A255" s="1078" t="s">
        <v>797</v>
      </c>
      <c r="B255" s="1022"/>
      <c r="C255" s="1022"/>
      <c r="D255" s="1022"/>
      <c r="E255" s="583">
        <v>39027710</v>
      </c>
      <c r="F255" s="583">
        <v>0</v>
      </c>
      <c r="G255" s="583">
        <v>0</v>
      </c>
      <c r="H255" s="583">
        <v>0</v>
      </c>
      <c r="I255" s="583">
        <v>0</v>
      </c>
      <c r="J255" s="584">
        <v>39027710</v>
      </c>
      <c r="K255" s="181"/>
      <c r="L255" s="181"/>
      <c r="M255" s="181"/>
      <c r="N255" s="181"/>
      <c r="O255" s="181"/>
      <c r="P255" s="181"/>
      <c r="Q255" s="181"/>
      <c r="R255" s="181"/>
      <c r="S255" s="181"/>
      <c r="T255" s="181"/>
      <c r="U255" s="181"/>
      <c r="V255" s="181"/>
      <c r="W255" s="181"/>
      <c r="X255" s="181"/>
      <c r="Y255" s="181"/>
      <c r="Z255" s="181"/>
      <c r="AA255" s="181"/>
      <c r="AB255" s="181"/>
      <c r="AC255" s="181"/>
      <c r="AD255" s="181"/>
      <c r="AE255" s="181"/>
      <c r="AF255" s="181"/>
      <c r="AG255" s="181"/>
      <c r="AH255" s="181"/>
      <c r="AI255" s="181"/>
      <c r="AJ255" s="181"/>
      <c r="AK255" s="181"/>
      <c r="AL255" s="181"/>
      <c r="AM255" s="181"/>
      <c r="AN255" s="181"/>
      <c r="AO255" s="181"/>
      <c r="AP255" s="181"/>
      <c r="AQ255" s="181"/>
      <c r="AR255" s="181"/>
      <c r="AS255" s="181"/>
      <c r="AT255" s="181"/>
      <c r="AU255" s="181"/>
      <c r="AV255" s="181"/>
      <c r="AW255" s="181"/>
      <c r="AX255" s="181"/>
      <c r="AY255" s="181"/>
      <c r="AZ255" s="181"/>
      <c r="BA255" s="181"/>
      <c r="BB255" s="181"/>
      <c r="BC255" s="181"/>
      <c r="BD255" s="181"/>
      <c r="BE255" s="181"/>
      <c r="BF255" s="181"/>
      <c r="BG255" s="181"/>
      <c r="BH255" s="181"/>
      <c r="BI255" s="181"/>
      <c r="BJ255" s="181"/>
      <c r="BK255" s="181"/>
      <c r="BL255" s="181"/>
      <c r="BM255" s="181"/>
      <c r="BN255" s="181"/>
      <c r="BO255" s="181"/>
      <c r="BP255" s="181"/>
      <c r="BQ255" s="181"/>
      <c r="BR255" s="181"/>
      <c r="BS255" s="181"/>
      <c r="BT255" s="181"/>
      <c r="BU255" s="181"/>
      <c r="BV255" s="181"/>
      <c r="BW255" s="181"/>
      <c r="BX255" s="181"/>
      <c r="BY255" s="181"/>
      <c r="BZ255" s="181"/>
      <c r="CA255" s="181"/>
      <c r="CB255" s="181"/>
      <c r="CC255" s="181"/>
      <c r="CD255" s="181"/>
      <c r="CE255" s="181"/>
      <c r="CF255" s="181"/>
      <c r="CG255" s="181"/>
      <c r="CH255" s="181"/>
      <c r="CI255" s="181"/>
      <c r="CJ255" s="181"/>
      <c r="CK255" s="181"/>
      <c r="CL255" s="181"/>
      <c r="CM255" s="181"/>
      <c r="CN255" s="181"/>
      <c r="CO255" s="181"/>
      <c r="CP255" s="181"/>
      <c r="CQ255" s="181"/>
      <c r="CR255" s="181"/>
      <c r="CS255" s="181"/>
      <c r="CT255" s="181"/>
      <c r="CU255" s="181"/>
      <c r="CV255" s="181"/>
      <c r="CW255" s="181"/>
      <c r="CX255" s="181"/>
      <c r="CY255" s="181"/>
      <c r="CZ255" s="181"/>
      <c r="DA255" s="181"/>
      <c r="DB255" s="181"/>
      <c r="DC255" s="181"/>
      <c r="DD255" s="181"/>
      <c r="DE255" s="181"/>
      <c r="DF255" s="181"/>
      <c r="DG255" s="181"/>
      <c r="DH255" s="181"/>
      <c r="DI255" s="181"/>
      <c r="DJ255" s="181"/>
      <c r="DK255" s="181"/>
      <c r="DL255" s="181"/>
      <c r="DM255" s="181"/>
      <c r="DN255" s="181"/>
      <c r="DO255" s="181"/>
      <c r="DP255" s="181"/>
      <c r="DQ255" s="181"/>
      <c r="DR255" s="181"/>
      <c r="DS255" s="181"/>
      <c r="DT255" s="181"/>
      <c r="DU255" s="181"/>
      <c r="DV255" s="181"/>
      <c r="DW255" s="181"/>
      <c r="DX255" s="181"/>
      <c r="DY255" s="181"/>
      <c r="DZ255" s="181"/>
      <c r="EA255" s="181"/>
      <c r="EB255" s="181"/>
      <c r="EC255" s="181"/>
      <c r="ED255" s="181"/>
      <c r="EE255" s="181"/>
      <c r="EF255" s="181"/>
      <c r="EG255" s="181"/>
      <c r="EH255" s="181"/>
      <c r="EI255" s="181"/>
      <c r="EJ255" s="181"/>
      <c r="EK255" s="181"/>
      <c r="EL255" s="181"/>
      <c r="EM255" s="181"/>
      <c r="EN255" s="181"/>
      <c r="EO255" s="181"/>
      <c r="EP255" s="181"/>
      <c r="EQ255" s="181"/>
      <c r="ER255" s="181"/>
      <c r="ES255" s="181"/>
      <c r="ET255" s="181"/>
      <c r="EU255" s="181"/>
      <c r="EV255" s="181"/>
      <c r="EW255" s="181"/>
      <c r="EX255" s="181"/>
      <c r="EY255" s="181"/>
      <c r="EZ255" s="181"/>
      <c r="FA255" s="181"/>
      <c r="FB255" s="181"/>
      <c r="FC255" s="181"/>
      <c r="FD255" s="181"/>
      <c r="FE255" s="181"/>
      <c r="FF255" s="181"/>
      <c r="FG255" s="181"/>
      <c r="FH255" s="181"/>
      <c r="FI255" s="181"/>
      <c r="FJ255" s="181"/>
      <c r="FK255" s="181"/>
      <c r="FL255" s="181"/>
      <c r="FM255" s="181"/>
      <c r="FN255" s="181"/>
      <c r="FO255" s="181"/>
      <c r="FP255" s="181"/>
      <c r="FQ255" s="181"/>
      <c r="FR255" s="181"/>
      <c r="FS255" s="181"/>
      <c r="FT255" s="181"/>
      <c r="FU255" s="181"/>
      <c r="FV255" s="181"/>
      <c r="FW255" s="181"/>
      <c r="FX255" s="181"/>
      <c r="FY255" s="181"/>
      <c r="FZ255" s="181"/>
      <c r="GA255" s="181"/>
      <c r="GB255" s="181"/>
      <c r="GC255" s="181"/>
      <c r="GD255" s="181"/>
      <c r="GE255" s="181"/>
      <c r="GF255" s="181"/>
      <c r="GG255" s="181"/>
      <c r="GH255" s="181"/>
      <c r="GI255" s="181"/>
      <c r="GJ255" s="181"/>
      <c r="GK255" s="181"/>
      <c r="GL255" s="181"/>
      <c r="GM255" s="181"/>
      <c r="GN255" s="181"/>
      <c r="GO255" s="181"/>
      <c r="GP255" s="181"/>
      <c r="GQ255" s="181"/>
      <c r="GR255" s="181"/>
      <c r="GS255" s="181"/>
      <c r="GT255" s="181"/>
      <c r="GU255" s="181"/>
      <c r="GV255" s="181"/>
      <c r="GW255" s="181"/>
      <c r="GX255" s="181"/>
      <c r="GY255" s="181"/>
      <c r="GZ255" s="181"/>
      <c r="HA255" s="181"/>
      <c r="HB255" s="181"/>
      <c r="HC255" s="181"/>
      <c r="HD255" s="181"/>
      <c r="HE255" s="181"/>
      <c r="HF255" s="181"/>
      <c r="HG255" s="181"/>
      <c r="HH255" s="181"/>
      <c r="HI255" s="181"/>
      <c r="HJ255" s="181"/>
      <c r="HK255" s="181"/>
      <c r="HL255" s="181"/>
      <c r="HM255" s="181"/>
      <c r="HN255" s="181"/>
      <c r="HO255" s="181"/>
      <c r="HP255" s="181"/>
      <c r="HQ255" s="181"/>
      <c r="HR255" s="181"/>
      <c r="HS255" s="181"/>
      <c r="HT255" s="181"/>
      <c r="HU255" s="181"/>
      <c r="HV255" s="181"/>
      <c r="HW255" s="181"/>
      <c r="HX255" s="181"/>
      <c r="HY255" s="181"/>
      <c r="HZ255" s="181"/>
      <c r="IA255" s="181"/>
      <c r="IB255" s="181"/>
      <c r="IC255" s="181"/>
      <c r="ID255" s="181"/>
      <c r="IE255" s="181"/>
      <c r="IF255" s="181"/>
      <c r="IG255" s="181"/>
      <c r="IH255" s="181"/>
    </row>
    <row r="256" spans="1:242" s="184" customFormat="1" ht="21.95" customHeight="1">
      <c r="A256" s="1078" t="s">
        <v>1104</v>
      </c>
      <c r="B256" s="1022"/>
      <c r="C256" s="1022"/>
      <c r="D256" s="1022"/>
      <c r="E256" s="583">
        <v>500</v>
      </c>
      <c r="F256" s="583">
        <v>0</v>
      </c>
      <c r="G256" s="583">
        <v>0</v>
      </c>
      <c r="H256" s="583">
        <v>0</v>
      </c>
      <c r="I256" s="583">
        <v>0</v>
      </c>
      <c r="J256" s="584">
        <v>500</v>
      </c>
      <c r="K256" s="181"/>
      <c r="L256" s="181"/>
      <c r="M256" s="181"/>
      <c r="N256" s="181"/>
      <c r="O256" s="181"/>
      <c r="P256" s="181"/>
      <c r="Q256" s="181"/>
      <c r="R256" s="181"/>
      <c r="S256" s="181"/>
      <c r="T256" s="181"/>
      <c r="U256" s="181"/>
      <c r="V256" s="181"/>
      <c r="W256" s="181"/>
      <c r="X256" s="181"/>
      <c r="Y256" s="181"/>
      <c r="Z256" s="181"/>
      <c r="AA256" s="181"/>
      <c r="AB256" s="181"/>
      <c r="AC256" s="181"/>
      <c r="AD256" s="181"/>
      <c r="AE256" s="181"/>
      <c r="AF256" s="181"/>
      <c r="AG256" s="181"/>
      <c r="AH256" s="181"/>
      <c r="AI256" s="181"/>
      <c r="AJ256" s="181"/>
      <c r="AK256" s="181"/>
      <c r="AL256" s="181"/>
      <c r="AM256" s="181"/>
      <c r="AN256" s="181"/>
      <c r="AO256" s="181"/>
      <c r="AP256" s="181"/>
      <c r="AQ256" s="181"/>
      <c r="AR256" s="181"/>
      <c r="AS256" s="181"/>
      <c r="AT256" s="181"/>
      <c r="AU256" s="181"/>
      <c r="AV256" s="181"/>
      <c r="AW256" s="181"/>
      <c r="AX256" s="181"/>
      <c r="AY256" s="181"/>
      <c r="AZ256" s="181"/>
      <c r="BA256" s="181"/>
      <c r="BB256" s="181"/>
      <c r="BC256" s="181"/>
      <c r="BD256" s="181"/>
      <c r="BE256" s="181"/>
      <c r="BF256" s="181"/>
      <c r="BG256" s="181"/>
      <c r="BH256" s="181"/>
      <c r="BI256" s="181"/>
      <c r="BJ256" s="181"/>
      <c r="BK256" s="181"/>
      <c r="BL256" s="181"/>
      <c r="BM256" s="181"/>
      <c r="BN256" s="181"/>
      <c r="BO256" s="181"/>
      <c r="BP256" s="181"/>
      <c r="BQ256" s="181"/>
      <c r="BR256" s="181"/>
      <c r="BS256" s="181"/>
      <c r="BT256" s="181"/>
      <c r="BU256" s="181"/>
      <c r="BV256" s="181"/>
      <c r="BW256" s="181"/>
      <c r="BX256" s="181"/>
      <c r="BY256" s="181"/>
      <c r="BZ256" s="181"/>
      <c r="CA256" s="181"/>
      <c r="CB256" s="181"/>
      <c r="CC256" s="181"/>
      <c r="CD256" s="181"/>
      <c r="CE256" s="181"/>
      <c r="CF256" s="181"/>
      <c r="CG256" s="181"/>
      <c r="CH256" s="181"/>
      <c r="CI256" s="181"/>
      <c r="CJ256" s="181"/>
      <c r="CK256" s="181"/>
      <c r="CL256" s="181"/>
      <c r="CM256" s="181"/>
      <c r="CN256" s="181"/>
      <c r="CO256" s="181"/>
      <c r="CP256" s="181"/>
      <c r="CQ256" s="181"/>
      <c r="CR256" s="181"/>
      <c r="CS256" s="181"/>
      <c r="CT256" s="181"/>
      <c r="CU256" s="181"/>
      <c r="CV256" s="181"/>
      <c r="CW256" s="181"/>
      <c r="CX256" s="181"/>
      <c r="CY256" s="181"/>
      <c r="CZ256" s="181"/>
      <c r="DA256" s="181"/>
      <c r="DB256" s="181"/>
      <c r="DC256" s="181"/>
      <c r="DD256" s="181"/>
      <c r="DE256" s="181"/>
      <c r="DF256" s="181"/>
      <c r="DG256" s="181"/>
      <c r="DH256" s="181"/>
      <c r="DI256" s="181"/>
      <c r="DJ256" s="181"/>
      <c r="DK256" s="181"/>
      <c r="DL256" s="181"/>
      <c r="DM256" s="181"/>
      <c r="DN256" s="181"/>
      <c r="DO256" s="181"/>
      <c r="DP256" s="181"/>
      <c r="DQ256" s="181"/>
      <c r="DR256" s="181"/>
      <c r="DS256" s="181"/>
      <c r="DT256" s="181"/>
      <c r="DU256" s="181"/>
      <c r="DV256" s="181"/>
      <c r="DW256" s="181"/>
      <c r="DX256" s="181"/>
      <c r="DY256" s="181"/>
      <c r="DZ256" s="181"/>
      <c r="EA256" s="181"/>
      <c r="EB256" s="181"/>
      <c r="EC256" s="181"/>
      <c r="ED256" s="181"/>
      <c r="EE256" s="181"/>
      <c r="EF256" s="181"/>
      <c r="EG256" s="181"/>
      <c r="EH256" s="181"/>
      <c r="EI256" s="181"/>
      <c r="EJ256" s="181"/>
      <c r="EK256" s="181"/>
      <c r="EL256" s="181"/>
      <c r="EM256" s="181"/>
      <c r="EN256" s="181"/>
      <c r="EO256" s="181"/>
      <c r="EP256" s="181"/>
      <c r="EQ256" s="181"/>
      <c r="ER256" s="181"/>
      <c r="ES256" s="181"/>
      <c r="ET256" s="181"/>
      <c r="EU256" s="181"/>
      <c r="EV256" s="181"/>
      <c r="EW256" s="181"/>
      <c r="EX256" s="181"/>
      <c r="EY256" s="181"/>
      <c r="EZ256" s="181"/>
      <c r="FA256" s="181"/>
      <c r="FB256" s="181"/>
      <c r="FC256" s="181"/>
      <c r="FD256" s="181"/>
      <c r="FE256" s="181"/>
      <c r="FF256" s="181"/>
      <c r="FG256" s="181"/>
      <c r="FH256" s="181"/>
      <c r="FI256" s="181"/>
      <c r="FJ256" s="181"/>
      <c r="FK256" s="181"/>
      <c r="FL256" s="181"/>
      <c r="FM256" s="181"/>
      <c r="FN256" s="181"/>
      <c r="FO256" s="181"/>
      <c r="FP256" s="181"/>
      <c r="FQ256" s="181"/>
      <c r="FR256" s="181"/>
      <c r="FS256" s="181"/>
      <c r="FT256" s="181"/>
      <c r="FU256" s="181"/>
      <c r="FV256" s="181"/>
      <c r="FW256" s="181"/>
      <c r="FX256" s="181"/>
      <c r="FY256" s="181"/>
      <c r="FZ256" s="181"/>
      <c r="GA256" s="181"/>
      <c r="GB256" s="181"/>
      <c r="GC256" s="181"/>
      <c r="GD256" s="181"/>
      <c r="GE256" s="181"/>
      <c r="GF256" s="181"/>
      <c r="GG256" s="181"/>
      <c r="GH256" s="181"/>
      <c r="GI256" s="181"/>
      <c r="GJ256" s="181"/>
      <c r="GK256" s="181"/>
      <c r="GL256" s="181"/>
      <c r="GM256" s="181"/>
      <c r="GN256" s="181"/>
      <c r="GO256" s="181"/>
      <c r="GP256" s="181"/>
      <c r="GQ256" s="181"/>
      <c r="GR256" s="181"/>
      <c r="GS256" s="181"/>
      <c r="GT256" s="181"/>
      <c r="GU256" s="181"/>
      <c r="GV256" s="181"/>
      <c r="GW256" s="181"/>
      <c r="GX256" s="181"/>
      <c r="GY256" s="181"/>
      <c r="GZ256" s="181"/>
      <c r="HA256" s="181"/>
      <c r="HB256" s="181"/>
      <c r="HC256" s="181"/>
      <c r="HD256" s="181"/>
      <c r="HE256" s="181"/>
      <c r="HF256" s="181"/>
      <c r="HG256" s="181"/>
      <c r="HH256" s="181"/>
      <c r="HI256" s="181"/>
      <c r="HJ256" s="181"/>
      <c r="HK256" s="181"/>
      <c r="HL256" s="181"/>
      <c r="HM256" s="181"/>
      <c r="HN256" s="181"/>
      <c r="HO256" s="181"/>
      <c r="HP256" s="181"/>
      <c r="HQ256" s="181"/>
      <c r="HR256" s="181"/>
      <c r="HS256" s="181"/>
      <c r="HT256" s="181"/>
      <c r="HU256" s="181"/>
      <c r="HV256" s="181"/>
      <c r="HW256" s="181"/>
      <c r="HX256" s="181"/>
      <c r="HY256" s="181"/>
      <c r="HZ256" s="181"/>
      <c r="IA256" s="181"/>
      <c r="IB256" s="181"/>
      <c r="IC256" s="181"/>
      <c r="ID256" s="181"/>
      <c r="IE256" s="181"/>
      <c r="IF256" s="181"/>
      <c r="IG256" s="181"/>
      <c r="IH256" s="181"/>
    </row>
    <row r="257" spans="1:242" s="184" customFormat="1" ht="21.95" customHeight="1">
      <c r="A257" s="1078" t="s">
        <v>370</v>
      </c>
      <c r="B257" s="1022"/>
      <c r="C257" s="1022"/>
      <c r="D257" s="1022" t="s">
        <v>798</v>
      </c>
      <c r="E257" s="583">
        <v>1147441300</v>
      </c>
      <c r="F257" s="583">
        <v>0</v>
      </c>
      <c r="G257" s="583">
        <v>0</v>
      </c>
      <c r="H257" s="583">
        <v>0</v>
      </c>
      <c r="I257" s="583">
        <v>0</v>
      </c>
      <c r="J257" s="584">
        <v>1147441300</v>
      </c>
      <c r="K257" s="181"/>
      <c r="L257" s="181"/>
      <c r="M257" s="181"/>
      <c r="N257" s="181"/>
      <c r="O257" s="181"/>
      <c r="P257" s="181"/>
      <c r="Q257" s="181"/>
      <c r="R257" s="181"/>
      <c r="S257" s="181"/>
      <c r="T257" s="181"/>
      <c r="U257" s="181"/>
      <c r="V257" s="181"/>
      <c r="W257" s="181"/>
      <c r="X257" s="181"/>
      <c r="Y257" s="181"/>
      <c r="Z257" s="181"/>
      <c r="AA257" s="181"/>
      <c r="AB257" s="181"/>
      <c r="AC257" s="181"/>
      <c r="AD257" s="181"/>
      <c r="AE257" s="181"/>
      <c r="AF257" s="181"/>
      <c r="AG257" s="181"/>
      <c r="AH257" s="181"/>
      <c r="AI257" s="181"/>
      <c r="AJ257" s="181"/>
      <c r="AK257" s="181"/>
      <c r="AL257" s="181"/>
      <c r="AM257" s="181"/>
      <c r="AN257" s="181"/>
      <c r="AO257" s="181"/>
      <c r="AP257" s="181"/>
      <c r="AQ257" s="181"/>
      <c r="AR257" s="181"/>
      <c r="AS257" s="181"/>
      <c r="AT257" s="181"/>
      <c r="AU257" s="181"/>
      <c r="AV257" s="181"/>
      <c r="AW257" s="181"/>
      <c r="AX257" s="181"/>
      <c r="AY257" s="181"/>
      <c r="AZ257" s="181"/>
      <c r="BA257" s="181"/>
      <c r="BB257" s="181"/>
      <c r="BC257" s="181"/>
      <c r="BD257" s="181"/>
      <c r="BE257" s="181"/>
      <c r="BF257" s="181"/>
      <c r="BG257" s="181"/>
      <c r="BH257" s="181"/>
      <c r="BI257" s="181"/>
      <c r="BJ257" s="181"/>
      <c r="BK257" s="181"/>
      <c r="BL257" s="181"/>
      <c r="BM257" s="181"/>
      <c r="BN257" s="181"/>
      <c r="BO257" s="181"/>
      <c r="BP257" s="181"/>
      <c r="BQ257" s="181"/>
      <c r="BR257" s="181"/>
      <c r="BS257" s="181"/>
      <c r="BT257" s="181"/>
      <c r="BU257" s="181"/>
      <c r="BV257" s="181"/>
      <c r="BW257" s="181"/>
      <c r="BX257" s="181"/>
      <c r="BY257" s="181"/>
      <c r="BZ257" s="181"/>
      <c r="CA257" s="181"/>
      <c r="CB257" s="181"/>
      <c r="CC257" s="181"/>
      <c r="CD257" s="181"/>
      <c r="CE257" s="181"/>
      <c r="CF257" s="181"/>
      <c r="CG257" s="181"/>
      <c r="CH257" s="181"/>
      <c r="CI257" s="181"/>
      <c r="CJ257" s="181"/>
      <c r="CK257" s="181"/>
      <c r="CL257" s="181"/>
      <c r="CM257" s="181"/>
      <c r="CN257" s="181"/>
      <c r="CO257" s="181"/>
      <c r="CP257" s="181"/>
      <c r="CQ257" s="181"/>
      <c r="CR257" s="181"/>
      <c r="CS257" s="181"/>
      <c r="CT257" s="181"/>
      <c r="CU257" s="181"/>
      <c r="CV257" s="181"/>
      <c r="CW257" s="181"/>
      <c r="CX257" s="181"/>
      <c r="CY257" s="181"/>
      <c r="CZ257" s="181"/>
      <c r="DA257" s="181"/>
      <c r="DB257" s="181"/>
      <c r="DC257" s="181"/>
      <c r="DD257" s="181"/>
      <c r="DE257" s="181"/>
      <c r="DF257" s="181"/>
      <c r="DG257" s="181"/>
      <c r="DH257" s="181"/>
      <c r="DI257" s="181"/>
      <c r="DJ257" s="181"/>
      <c r="DK257" s="181"/>
      <c r="DL257" s="181"/>
      <c r="DM257" s="181"/>
      <c r="DN257" s="181"/>
      <c r="DO257" s="181"/>
      <c r="DP257" s="181"/>
      <c r="DQ257" s="181"/>
      <c r="DR257" s="181"/>
      <c r="DS257" s="181"/>
      <c r="DT257" s="181"/>
      <c r="DU257" s="181"/>
      <c r="DV257" s="181"/>
      <c r="DW257" s="181"/>
      <c r="DX257" s="181"/>
      <c r="DY257" s="181"/>
      <c r="DZ257" s="181"/>
      <c r="EA257" s="181"/>
      <c r="EB257" s="181"/>
      <c r="EC257" s="181"/>
      <c r="ED257" s="181"/>
      <c r="EE257" s="181"/>
      <c r="EF257" s="181"/>
      <c r="EG257" s="181"/>
      <c r="EH257" s="181"/>
      <c r="EI257" s="181"/>
      <c r="EJ257" s="181"/>
      <c r="EK257" s="181"/>
      <c r="EL257" s="181"/>
      <c r="EM257" s="181"/>
      <c r="EN257" s="181"/>
      <c r="EO257" s="181"/>
      <c r="EP257" s="181"/>
      <c r="EQ257" s="181"/>
      <c r="ER257" s="181"/>
      <c r="ES257" s="181"/>
      <c r="ET257" s="181"/>
      <c r="EU257" s="181"/>
      <c r="EV257" s="181"/>
      <c r="EW257" s="181"/>
      <c r="EX257" s="181"/>
      <c r="EY257" s="181"/>
      <c r="EZ257" s="181"/>
      <c r="FA257" s="181"/>
      <c r="FB257" s="181"/>
      <c r="FC257" s="181"/>
      <c r="FD257" s="181"/>
      <c r="FE257" s="181"/>
      <c r="FF257" s="181"/>
      <c r="FG257" s="181"/>
      <c r="FH257" s="181"/>
      <c r="FI257" s="181"/>
      <c r="FJ257" s="181"/>
      <c r="FK257" s="181"/>
      <c r="FL257" s="181"/>
      <c r="FM257" s="181"/>
      <c r="FN257" s="181"/>
      <c r="FO257" s="181"/>
      <c r="FP257" s="181"/>
      <c r="FQ257" s="181"/>
      <c r="FR257" s="181"/>
      <c r="FS257" s="181"/>
      <c r="FT257" s="181"/>
      <c r="FU257" s="181"/>
      <c r="FV257" s="181"/>
      <c r="FW257" s="181"/>
      <c r="FX257" s="181"/>
      <c r="FY257" s="181"/>
      <c r="FZ257" s="181"/>
      <c r="GA257" s="181"/>
      <c r="GB257" s="181"/>
      <c r="GC257" s="181"/>
      <c r="GD257" s="181"/>
      <c r="GE257" s="181"/>
      <c r="GF257" s="181"/>
      <c r="GG257" s="181"/>
      <c r="GH257" s="181"/>
      <c r="GI257" s="181"/>
      <c r="GJ257" s="181"/>
      <c r="GK257" s="181"/>
      <c r="GL257" s="181"/>
      <c r="GM257" s="181"/>
      <c r="GN257" s="181"/>
      <c r="GO257" s="181"/>
      <c r="GP257" s="181"/>
      <c r="GQ257" s="181"/>
      <c r="GR257" s="181"/>
      <c r="GS257" s="181"/>
      <c r="GT257" s="181"/>
      <c r="GU257" s="181"/>
      <c r="GV257" s="181"/>
      <c r="GW257" s="181"/>
      <c r="GX257" s="181"/>
      <c r="GY257" s="181"/>
      <c r="GZ257" s="181"/>
      <c r="HA257" s="181"/>
      <c r="HB257" s="181"/>
      <c r="HC257" s="181"/>
      <c r="HD257" s="181"/>
      <c r="HE257" s="181"/>
      <c r="HF257" s="181"/>
      <c r="HG257" s="181"/>
      <c r="HH257" s="181"/>
      <c r="HI257" s="181"/>
      <c r="HJ257" s="181"/>
      <c r="HK257" s="181"/>
      <c r="HL257" s="181"/>
      <c r="HM257" s="181"/>
      <c r="HN257" s="181"/>
      <c r="HO257" s="181"/>
      <c r="HP257" s="181"/>
      <c r="HQ257" s="181"/>
      <c r="HR257" s="181"/>
      <c r="HS257" s="181"/>
      <c r="HT257" s="181"/>
      <c r="HU257" s="181"/>
      <c r="HV257" s="181"/>
      <c r="HW257" s="181"/>
      <c r="HX257" s="181"/>
      <c r="HY257" s="181"/>
      <c r="HZ257" s="181"/>
      <c r="IA257" s="181"/>
      <c r="IB257" s="181"/>
      <c r="IC257" s="181"/>
      <c r="ID257" s="181"/>
      <c r="IE257" s="181"/>
      <c r="IF257" s="181"/>
      <c r="IG257" s="181"/>
      <c r="IH257" s="181"/>
    </row>
    <row r="258" spans="1:242" s="184" customFormat="1" ht="21.95" customHeight="1">
      <c r="A258" s="1078" t="s">
        <v>371</v>
      </c>
      <c r="B258" s="1022"/>
      <c r="C258" s="1022"/>
      <c r="D258" s="1022" t="s">
        <v>799</v>
      </c>
      <c r="E258" s="583">
        <v>2144980</v>
      </c>
      <c r="F258" s="583">
        <v>0</v>
      </c>
      <c r="G258" s="583">
        <v>0</v>
      </c>
      <c r="H258" s="583">
        <v>0</v>
      </c>
      <c r="I258" s="583">
        <v>0</v>
      </c>
      <c r="J258" s="584">
        <v>2144980</v>
      </c>
      <c r="K258" s="181"/>
      <c r="L258" s="181"/>
      <c r="M258" s="181"/>
      <c r="N258" s="181"/>
      <c r="O258" s="181"/>
      <c r="P258" s="181"/>
      <c r="Q258" s="181"/>
      <c r="R258" s="181"/>
      <c r="S258" s="181"/>
      <c r="T258" s="181"/>
      <c r="U258" s="181"/>
      <c r="V258" s="181"/>
      <c r="W258" s="181"/>
      <c r="X258" s="181"/>
      <c r="Y258" s="181"/>
      <c r="Z258" s="181"/>
      <c r="AA258" s="181"/>
      <c r="AB258" s="181"/>
      <c r="AC258" s="181"/>
      <c r="AD258" s="181"/>
      <c r="AE258" s="181"/>
      <c r="AF258" s="181"/>
      <c r="AG258" s="181"/>
      <c r="AH258" s="181"/>
      <c r="AI258" s="181"/>
      <c r="AJ258" s="181"/>
      <c r="AK258" s="181"/>
      <c r="AL258" s="181"/>
      <c r="AM258" s="181"/>
      <c r="AN258" s="181"/>
      <c r="AO258" s="181"/>
      <c r="AP258" s="181"/>
      <c r="AQ258" s="181"/>
      <c r="AR258" s="181"/>
      <c r="AS258" s="181"/>
      <c r="AT258" s="181"/>
      <c r="AU258" s="181"/>
      <c r="AV258" s="181"/>
      <c r="AW258" s="181"/>
      <c r="AX258" s="181"/>
      <c r="AY258" s="181"/>
      <c r="AZ258" s="181"/>
      <c r="BA258" s="181"/>
      <c r="BB258" s="181"/>
      <c r="BC258" s="181"/>
      <c r="BD258" s="181"/>
      <c r="BE258" s="181"/>
      <c r="BF258" s="181"/>
      <c r="BG258" s="181"/>
      <c r="BH258" s="181"/>
      <c r="BI258" s="181"/>
      <c r="BJ258" s="181"/>
      <c r="BK258" s="181"/>
      <c r="BL258" s="181"/>
      <c r="BM258" s="181"/>
      <c r="BN258" s="181"/>
      <c r="BO258" s="181"/>
      <c r="BP258" s="181"/>
      <c r="BQ258" s="181"/>
      <c r="BR258" s="181"/>
      <c r="BS258" s="181"/>
      <c r="BT258" s="181"/>
      <c r="BU258" s="181"/>
      <c r="BV258" s="181"/>
      <c r="BW258" s="181"/>
      <c r="BX258" s="181"/>
      <c r="BY258" s="181"/>
      <c r="BZ258" s="181"/>
      <c r="CA258" s="181"/>
      <c r="CB258" s="181"/>
      <c r="CC258" s="181"/>
      <c r="CD258" s="181"/>
      <c r="CE258" s="181"/>
      <c r="CF258" s="181"/>
      <c r="CG258" s="181"/>
      <c r="CH258" s="181"/>
      <c r="CI258" s="181"/>
      <c r="CJ258" s="181"/>
      <c r="CK258" s="181"/>
      <c r="CL258" s="181"/>
      <c r="CM258" s="181"/>
      <c r="CN258" s="181"/>
      <c r="CO258" s="181"/>
      <c r="CP258" s="181"/>
      <c r="CQ258" s="181"/>
      <c r="CR258" s="181"/>
      <c r="CS258" s="181"/>
      <c r="CT258" s="181"/>
      <c r="CU258" s="181"/>
      <c r="CV258" s="181"/>
      <c r="CW258" s="181"/>
      <c r="CX258" s="181"/>
      <c r="CY258" s="181"/>
      <c r="CZ258" s="181"/>
      <c r="DA258" s="181"/>
      <c r="DB258" s="181"/>
      <c r="DC258" s="181"/>
      <c r="DD258" s="181"/>
      <c r="DE258" s="181"/>
      <c r="DF258" s="181"/>
      <c r="DG258" s="181"/>
      <c r="DH258" s="181"/>
      <c r="DI258" s="181"/>
      <c r="DJ258" s="181"/>
      <c r="DK258" s="181"/>
      <c r="DL258" s="181"/>
      <c r="DM258" s="181"/>
      <c r="DN258" s="181"/>
      <c r="DO258" s="181"/>
      <c r="DP258" s="181"/>
      <c r="DQ258" s="181"/>
      <c r="DR258" s="181"/>
      <c r="DS258" s="181"/>
      <c r="DT258" s="181"/>
      <c r="DU258" s="181"/>
      <c r="DV258" s="181"/>
      <c r="DW258" s="181"/>
      <c r="DX258" s="181"/>
      <c r="DY258" s="181"/>
      <c r="DZ258" s="181"/>
      <c r="EA258" s="181"/>
      <c r="EB258" s="181"/>
      <c r="EC258" s="181"/>
      <c r="ED258" s="181"/>
      <c r="EE258" s="181"/>
      <c r="EF258" s="181"/>
      <c r="EG258" s="181"/>
      <c r="EH258" s="181"/>
      <c r="EI258" s="181"/>
      <c r="EJ258" s="181"/>
      <c r="EK258" s="181"/>
      <c r="EL258" s="181"/>
      <c r="EM258" s="181"/>
      <c r="EN258" s="181"/>
      <c r="EO258" s="181"/>
      <c r="EP258" s="181"/>
      <c r="EQ258" s="181"/>
      <c r="ER258" s="181"/>
      <c r="ES258" s="181"/>
      <c r="ET258" s="181"/>
      <c r="EU258" s="181"/>
      <c r="EV258" s="181"/>
      <c r="EW258" s="181"/>
      <c r="EX258" s="181"/>
      <c r="EY258" s="181"/>
      <c r="EZ258" s="181"/>
      <c r="FA258" s="181"/>
      <c r="FB258" s="181"/>
      <c r="FC258" s="181"/>
      <c r="FD258" s="181"/>
      <c r="FE258" s="181"/>
      <c r="FF258" s="181"/>
      <c r="FG258" s="181"/>
      <c r="FH258" s="181"/>
      <c r="FI258" s="181"/>
      <c r="FJ258" s="181"/>
      <c r="FK258" s="181"/>
      <c r="FL258" s="181"/>
      <c r="FM258" s="181"/>
      <c r="FN258" s="181"/>
      <c r="FO258" s="181"/>
      <c r="FP258" s="181"/>
      <c r="FQ258" s="181"/>
      <c r="FR258" s="181"/>
      <c r="FS258" s="181"/>
      <c r="FT258" s="181"/>
      <c r="FU258" s="181"/>
      <c r="FV258" s="181"/>
      <c r="FW258" s="181"/>
      <c r="FX258" s="181"/>
      <c r="FY258" s="181"/>
      <c r="FZ258" s="181"/>
      <c r="GA258" s="181"/>
      <c r="GB258" s="181"/>
      <c r="GC258" s="181"/>
      <c r="GD258" s="181"/>
      <c r="GE258" s="181"/>
      <c r="GF258" s="181"/>
      <c r="GG258" s="181"/>
      <c r="GH258" s="181"/>
      <c r="GI258" s="181"/>
      <c r="GJ258" s="181"/>
      <c r="GK258" s="181"/>
      <c r="GL258" s="181"/>
      <c r="GM258" s="181"/>
      <c r="GN258" s="181"/>
      <c r="GO258" s="181"/>
      <c r="GP258" s="181"/>
      <c r="GQ258" s="181"/>
      <c r="GR258" s="181"/>
      <c r="GS258" s="181"/>
      <c r="GT258" s="181"/>
      <c r="GU258" s="181"/>
      <c r="GV258" s="181"/>
      <c r="GW258" s="181"/>
      <c r="GX258" s="181"/>
      <c r="GY258" s="181"/>
      <c r="GZ258" s="181"/>
      <c r="HA258" s="181"/>
      <c r="HB258" s="181"/>
      <c r="HC258" s="181"/>
      <c r="HD258" s="181"/>
      <c r="HE258" s="181"/>
      <c r="HF258" s="181"/>
      <c r="HG258" s="181"/>
      <c r="HH258" s="181"/>
      <c r="HI258" s="181"/>
      <c r="HJ258" s="181"/>
      <c r="HK258" s="181"/>
      <c r="HL258" s="181"/>
      <c r="HM258" s="181"/>
      <c r="HN258" s="181"/>
      <c r="HO258" s="181"/>
      <c r="HP258" s="181"/>
      <c r="HQ258" s="181"/>
      <c r="HR258" s="181"/>
      <c r="HS258" s="181"/>
      <c r="HT258" s="181"/>
      <c r="HU258" s="181"/>
      <c r="HV258" s="181"/>
      <c r="HW258" s="181"/>
      <c r="HX258" s="181"/>
      <c r="HY258" s="181"/>
      <c r="HZ258" s="181"/>
      <c r="IA258" s="181"/>
      <c r="IB258" s="181"/>
      <c r="IC258" s="181"/>
      <c r="ID258" s="181"/>
      <c r="IE258" s="181"/>
      <c r="IF258" s="181"/>
      <c r="IG258" s="181"/>
      <c r="IH258" s="181"/>
    </row>
    <row r="259" spans="1:242" s="184" customFormat="1" ht="21.95" customHeight="1">
      <c r="A259" s="1078" t="s">
        <v>372</v>
      </c>
      <c r="B259" s="1022"/>
      <c r="C259" s="1022"/>
      <c r="D259" s="1022" t="s">
        <v>781</v>
      </c>
      <c r="E259" s="583">
        <v>4072883080</v>
      </c>
      <c r="F259" s="583">
        <v>432723640</v>
      </c>
      <c r="G259" s="583">
        <v>0</v>
      </c>
      <c r="H259" s="583">
        <v>0</v>
      </c>
      <c r="I259" s="583">
        <v>0</v>
      </c>
      <c r="J259" s="584">
        <v>4505606720</v>
      </c>
      <c r="K259" s="181"/>
      <c r="L259" s="181"/>
      <c r="M259" s="181"/>
      <c r="N259" s="181"/>
      <c r="O259" s="181"/>
      <c r="P259" s="181"/>
      <c r="Q259" s="181"/>
      <c r="R259" s="181"/>
      <c r="S259" s="181"/>
      <c r="T259" s="181"/>
      <c r="U259" s="181"/>
      <c r="V259" s="181"/>
      <c r="W259" s="181"/>
      <c r="X259" s="181"/>
      <c r="Y259" s="181"/>
      <c r="Z259" s="181"/>
      <c r="AA259" s="181"/>
      <c r="AB259" s="181"/>
      <c r="AC259" s="181"/>
      <c r="AD259" s="181"/>
      <c r="AE259" s="181"/>
      <c r="AF259" s="181"/>
      <c r="AG259" s="181"/>
      <c r="AH259" s="181"/>
      <c r="AI259" s="181"/>
      <c r="AJ259" s="181"/>
      <c r="AK259" s="181"/>
      <c r="AL259" s="181"/>
      <c r="AM259" s="181"/>
      <c r="AN259" s="181"/>
      <c r="AO259" s="181"/>
      <c r="AP259" s="181"/>
      <c r="AQ259" s="181"/>
      <c r="AR259" s="181"/>
      <c r="AS259" s="181"/>
      <c r="AT259" s="181"/>
      <c r="AU259" s="181"/>
      <c r="AV259" s="181"/>
      <c r="AW259" s="181"/>
      <c r="AX259" s="181"/>
      <c r="AY259" s="181"/>
      <c r="AZ259" s="181"/>
      <c r="BA259" s="181"/>
      <c r="BB259" s="181"/>
      <c r="BC259" s="181"/>
      <c r="BD259" s="181"/>
      <c r="BE259" s="181"/>
      <c r="BF259" s="181"/>
      <c r="BG259" s="181"/>
      <c r="BH259" s="181"/>
      <c r="BI259" s="181"/>
      <c r="BJ259" s="181"/>
      <c r="BK259" s="181"/>
      <c r="BL259" s="181"/>
      <c r="BM259" s="181"/>
      <c r="BN259" s="181"/>
      <c r="BO259" s="181"/>
      <c r="BP259" s="181"/>
      <c r="BQ259" s="181"/>
      <c r="BR259" s="181"/>
      <c r="BS259" s="181"/>
      <c r="BT259" s="181"/>
      <c r="BU259" s="181"/>
      <c r="BV259" s="181"/>
      <c r="BW259" s="181"/>
      <c r="BX259" s="181"/>
      <c r="BY259" s="181"/>
      <c r="BZ259" s="181"/>
      <c r="CA259" s="181"/>
      <c r="CB259" s="181"/>
      <c r="CC259" s="181"/>
      <c r="CD259" s="181"/>
      <c r="CE259" s="181"/>
      <c r="CF259" s="181"/>
      <c r="CG259" s="181"/>
      <c r="CH259" s="181"/>
      <c r="CI259" s="181"/>
      <c r="CJ259" s="181"/>
      <c r="CK259" s="181"/>
      <c r="CL259" s="181"/>
      <c r="CM259" s="181"/>
      <c r="CN259" s="181"/>
      <c r="CO259" s="181"/>
      <c r="CP259" s="181"/>
      <c r="CQ259" s="181"/>
      <c r="CR259" s="181"/>
      <c r="CS259" s="181"/>
      <c r="CT259" s="181"/>
      <c r="CU259" s="181"/>
      <c r="CV259" s="181"/>
      <c r="CW259" s="181"/>
      <c r="CX259" s="181"/>
      <c r="CY259" s="181"/>
      <c r="CZ259" s="181"/>
      <c r="DA259" s="181"/>
      <c r="DB259" s="181"/>
      <c r="DC259" s="181"/>
      <c r="DD259" s="181"/>
      <c r="DE259" s="181"/>
      <c r="DF259" s="181"/>
      <c r="DG259" s="181"/>
      <c r="DH259" s="181"/>
      <c r="DI259" s="181"/>
      <c r="DJ259" s="181"/>
      <c r="DK259" s="181"/>
      <c r="DL259" s="181"/>
      <c r="DM259" s="181"/>
      <c r="DN259" s="181"/>
      <c r="DO259" s="181"/>
      <c r="DP259" s="181"/>
      <c r="DQ259" s="181"/>
      <c r="DR259" s="181"/>
      <c r="DS259" s="181"/>
      <c r="DT259" s="181"/>
      <c r="DU259" s="181"/>
      <c r="DV259" s="181"/>
      <c r="DW259" s="181"/>
      <c r="DX259" s="181"/>
      <c r="DY259" s="181"/>
      <c r="DZ259" s="181"/>
      <c r="EA259" s="181"/>
      <c r="EB259" s="181"/>
      <c r="EC259" s="181"/>
      <c r="ED259" s="181"/>
      <c r="EE259" s="181"/>
      <c r="EF259" s="181"/>
      <c r="EG259" s="181"/>
      <c r="EH259" s="181"/>
      <c r="EI259" s="181"/>
      <c r="EJ259" s="181"/>
      <c r="EK259" s="181"/>
      <c r="EL259" s="181"/>
      <c r="EM259" s="181"/>
      <c r="EN259" s="181"/>
      <c r="EO259" s="181"/>
      <c r="EP259" s="181"/>
      <c r="EQ259" s="181"/>
      <c r="ER259" s="181"/>
      <c r="ES259" s="181"/>
      <c r="ET259" s="181"/>
      <c r="EU259" s="181"/>
      <c r="EV259" s="181"/>
      <c r="EW259" s="181"/>
      <c r="EX259" s="181"/>
      <c r="EY259" s="181"/>
      <c r="EZ259" s="181"/>
      <c r="FA259" s="181"/>
      <c r="FB259" s="181"/>
      <c r="FC259" s="181"/>
      <c r="FD259" s="181"/>
      <c r="FE259" s="181"/>
      <c r="FF259" s="181"/>
      <c r="FG259" s="181"/>
      <c r="FH259" s="181"/>
      <c r="FI259" s="181"/>
      <c r="FJ259" s="181"/>
      <c r="FK259" s="181"/>
      <c r="FL259" s="181"/>
      <c r="FM259" s="181"/>
      <c r="FN259" s="181"/>
      <c r="FO259" s="181"/>
      <c r="FP259" s="181"/>
      <c r="FQ259" s="181"/>
      <c r="FR259" s="181"/>
      <c r="FS259" s="181"/>
      <c r="FT259" s="181"/>
      <c r="FU259" s="181"/>
      <c r="FV259" s="181"/>
      <c r="FW259" s="181"/>
      <c r="FX259" s="181"/>
      <c r="FY259" s="181"/>
      <c r="FZ259" s="181"/>
      <c r="GA259" s="181"/>
      <c r="GB259" s="181"/>
      <c r="GC259" s="181"/>
      <c r="GD259" s="181"/>
      <c r="GE259" s="181"/>
      <c r="GF259" s="181"/>
      <c r="GG259" s="181"/>
      <c r="GH259" s="181"/>
      <c r="GI259" s="181"/>
      <c r="GJ259" s="181"/>
      <c r="GK259" s="181"/>
      <c r="GL259" s="181"/>
      <c r="GM259" s="181"/>
      <c r="GN259" s="181"/>
      <c r="GO259" s="181"/>
      <c r="GP259" s="181"/>
      <c r="GQ259" s="181"/>
      <c r="GR259" s="181"/>
      <c r="GS259" s="181"/>
      <c r="GT259" s="181"/>
      <c r="GU259" s="181"/>
      <c r="GV259" s="181"/>
      <c r="GW259" s="181"/>
      <c r="GX259" s="181"/>
      <c r="GY259" s="181"/>
      <c r="GZ259" s="181"/>
      <c r="HA259" s="181"/>
      <c r="HB259" s="181"/>
      <c r="HC259" s="181"/>
      <c r="HD259" s="181"/>
      <c r="HE259" s="181"/>
      <c r="HF259" s="181"/>
      <c r="HG259" s="181"/>
      <c r="HH259" s="181"/>
      <c r="HI259" s="181"/>
      <c r="HJ259" s="181"/>
      <c r="HK259" s="181"/>
      <c r="HL259" s="181"/>
      <c r="HM259" s="181"/>
      <c r="HN259" s="181"/>
      <c r="HO259" s="181"/>
      <c r="HP259" s="181"/>
      <c r="HQ259" s="181"/>
      <c r="HR259" s="181"/>
      <c r="HS259" s="181"/>
      <c r="HT259" s="181"/>
      <c r="HU259" s="181"/>
      <c r="HV259" s="181"/>
      <c r="HW259" s="181"/>
      <c r="HX259" s="181"/>
      <c r="HY259" s="181"/>
      <c r="HZ259" s="181"/>
      <c r="IA259" s="181"/>
      <c r="IB259" s="181"/>
      <c r="IC259" s="181"/>
      <c r="ID259" s="181"/>
      <c r="IE259" s="181"/>
      <c r="IF259" s="181"/>
      <c r="IG259" s="181"/>
      <c r="IH259" s="181"/>
    </row>
    <row r="260" spans="1:242" s="184" customFormat="1" ht="21.95" customHeight="1">
      <c r="A260" s="1078" t="s">
        <v>373</v>
      </c>
      <c r="B260" s="1022"/>
      <c r="C260" s="1022"/>
      <c r="D260" s="1022" t="s">
        <v>800</v>
      </c>
      <c r="E260" s="583">
        <v>283661400</v>
      </c>
      <c r="F260" s="583">
        <v>0</v>
      </c>
      <c r="G260" s="583">
        <v>0</v>
      </c>
      <c r="H260" s="583">
        <v>0</v>
      </c>
      <c r="I260" s="583">
        <v>0</v>
      </c>
      <c r="J260" s="584">
        <v>283661400</v>
      </c>
      <c r="K260" s="181"/>
      <c r="L260" s="181"/>
      <c r="M260" s="181"/>
      <c r="N260" s="181"/>
      <c r="O260" s="181"/>
      <c r="P260" s="181"/>
      <c r="Q260" s="181"/>
      <c r="R260" s="181"/>
      <c r="S260" s="181"/>
      <c r="T260" s="181"/>
      <c r="U260" s="181"/>
      <c r="V260" s="181"/>
      <c r="W260" s="181"/>
      <c r="X260" s="181"/>
      <c r="Y260" s="181"/>
      <c r="Z260" s="181"/>
      <c r="AA260" s="181"/>
      <c r="AB260" s="181"/>
      <c r="AC260" s="181"/>
      <c r="AD260" s="181"/>
      <c r="AE260" s="181"/>
      <c r="AF260" s="181"/>
      <c r="AG260" s="181"/>
      <c r="AH260" s="181"/>
      <c r="AI260" s="181"/>
      <c r="AJ260" s="181"/>
      <c r="AK260" s="181"/>
      <c r="AL260" s="181"/>
      <c r="AM260" s="181"/>
      <c r="AN260" s="181"/>
      <c r="AO260" s="181"/>
      <c r="AP260" s="181"/>
      <c r="AQ260" s="181"/>
      <c r="AR260" s="181"/>
      <c r="AS260" s="181"/>
      <c r="AT260" s="181"/>
      <c r="AU260" s="181"/>
      <c r="AV260" s="181"/>
      <c r="AW260" s="181"/>
      <c r="AX260" s="181"/>
      <c r="AY260" s="181"/>
      <c r="AZ260" s="181"/>
      <c r="BA260" s="181"/>
      <c r="BB260" s="181"/>
      <c r="BC260" s="181"/>
      <c r="BD260" s="181"/>
      <c r="BE260" s="181"/>
      <c r="BF260" s="181"/>
      <c r="BG260" s="181"/>
      <c r="BH260" s="181"/>
      <c r="BI260" s="181"/>
      <c r="BJ260" s="181"/>
      <c r="BK260" s="181"/>
      <c r="BL260" s="181"/>
      <c r="BM260" s="181"/>
      <c r="BN260" s="181"/>
      <c r="BO260" s="181"/>
      <c r="BP260" s="181"/>
      <c r="BQ260" s="181"/>
      <c r="BR260" s="181"/>
      <c r="BS260" s="181"/>
      <c r="BT260" s="181"/>
      <c r="BU260" s="181"/>
      <c r="BV260" s="181"/>
      <c r="BW260" s="181"/>
      <c r="BX260" s="181"/>
      <c r="BY260" s="181"/>
      <c r="BZ260" s="181"/>
      <c r="CA260" s="181"/>
      <c r="CB260" s="181"/>
      <c r="CC260" s="181"/>
      <c r="CD260" s="181"/>
      <c r="CE260" s="181"/>
      <c r="CF260" s="181"/>
      <c r="CG260" s="181"/>
      <c r="CH260" s="181"/>
      <c r="CI260" s="181"/>
      <c r="CJ260" s="181"/>
      <c r="CK260" s="181"/>
      <c r="CL260" s="181"/>
      <c r="CM260" s="181"/>
      <c r="CN260" s="181"/>
      <c r="CO260" s="181"/>
      <c r="CP260" s="181"/>
      <c r="CQ260" s="181"/>
      <c r="CR260" s="181"/>
      <c r="CS260" s="181"/>
      <c r="CT260" s="181"/>
      <c r="CU260" s="181"/>
      <c r="CV260" s="181"/>
      <c r="CW260" s="181"/>
      <c r="CX260" s="181"/>
      <c r="CY260" s="181"/>
      <c r="CZ260" s="181"/>
      <c r="DA260" s="181"/>
      <c r="DB260" s="181"/>
      <c r="DC260" s="181"/>
      <c r="DD260" s="181"/>
      <c r="DE260" s="181"/>
      <c r="DF260" s="181"/>
      <c r="DG260" s="181"/>
      <c r="DH260" s="181"/>
      <c r="DI260" s="181"/>
      <c r="DJ260" s="181"/>
      <c r="DK260" s="181"/>
      <c r="DL260" s="181"/>
      <c r="DM260" s="181"/>
      <c r="DN260" s="181"/>
      <c r="DO260" s="181"/>
      <c r="DP260" s="181"/>
      <c r="DQ260" s="181"/>
      <c r="DR260" s="181"/>
      <c r="DS260" s="181"/>
      <c r="DT260" s="181"/>
      <c r="DU260" s="181"/>
      <c r="DV260" s="181"/>
      <c r="DW260" s="181"/>
      <c r="DX260" s="181"/>
      <c r="DY260" s="181"/>
      <c r="DZ260" s="181"/>
      <c r="EA260" s="181"/>
      <c r="EB260" s="181"/>
      <c r="EC260" s="181"/>
      <c r="ED260" s="181"/>
      <c r="EE260" s="181"/>
      <c r="EF260" s="181"/>
      <c r="EG260" s="181"/>
      <c r="EH260" s="181"/>
      <c r="EI260" s="181"/>
      <c r="EJ260" s="181"/>
      <c r="EK260" s="181"/>
      <c r="EL260" s="181"/>
      <c r="EM260" s="181"/>
      <c r="EN260" s="181"/>
      <c r="EO260" s="181"/>
      <c r="EP260" s="181"/>
      <c r="EQ260" s="181"/>
      <c r="ER260" s="181"/>
      <c r="ES260" s="181"/>
      <c r="ET260" s="181"/>
      <c r="EU260" s="181"/>
      <c r="EV260" s="181"/>
      <c r="EW260" s="181"/>
      <c r="EX260" s="181"/>
      <c r="EY260" s="181"/>
      <c r="EZ260" s="181"/>
      <c r="FA260" s="181"/>
      <c r="FB260" s="181"/>
      <c r="FC260" s="181"/>
      <c r="FD260" s="181"/>
      <c r="FE260" s="181"/>
      <c r="FF260" s="181"/>
      <c r="FG260" s="181"/>
      <c r="FH260" s="181"/>
      <c r="FI260" s="181"/>
      <c r="FJ260" s="181"/>
      <c r="FK260" s="181"/>
      <c r="FL260" s="181"/>
      <c r="FM260" s="181"/>
      <c r="FN260" s="181"/>
      <c r="FO260" s="181"/>
      <c r="FP260" s="181"/>
      <c r="FQ260" s="181"/>
      <c r="FR260" s="181"/>
      <c r="FS260" s="181"/>
      <c r="FT260" s="181"/>
      <c r="FU260" s="181"/>
      <c r="FV260" s="181"/>
      <c r="FW260" s="181"/>
      <c r="FX260" s="181"/>
      <c r="FY260" s="181"/>
      <c r="FZ260" s="181"/>
      <c r="GA260" s="181"/>
      <c r="GB260" s="181"/>
      <c r="GC260" s="181"/>
      <c r="GD260" s="181"/>
      <c r="GE260" s="181"/>
      <c r="GF260" s="181"/>
      <c r="GG260" s="181"/>
      <c r="GH260" s="181"/>
      <c r="GI260" s="181"/>
      <c r="GJ260" s="181"/>
      <c r="GK260" s="181"/>
      <c r="GL260" s="181"/>
      <c r="GM260" s="181"/>
      <c r="GN260" s="181"/>
      <c r="GO260" s="181"/>
      <c r="GP260" s="181"/>
      <c r="GQ260" s="181"/>
      <c r="GR260" s="181"/>
      <c r="GS260" s="181"/>
      <c r="GT260" s="181"/>
      <c r="GU260" s="181"/>
      <c r="GV260" s="181"/>
      <c r="GW260" s="181"/>
      <c r="GX260" s="181"/>
      <c r="GY260" s="181"/>
      <c r="GZ260" s="181"/>
      <c r="HA260" s="181"/>
      <c r="HB260" s="181"/>
      <c r="HC260" s="181"/>
      <c r="HD260" s="181"/>
      <c r="HE260" s="181"/>
      <c r="HF260" s="181"/>
      <c r="HG260" s="181"/>
      <c r="HH260" s="181"/>
      <c r="HI260" s="181"/>
      <c r="HJ260" s="181"/>
      <c r="HK260" s="181"/>
      <c r="HL260" s="181"/>
      <c r="HM260" s="181"/>
      <c r="HN260" s="181"/>
      <c r="HO260" s="181"/>
      <c r="HP260" s="181"/>
      <c r="HQ260" s="181"/>
      <c r="HR260" s="181"/>
      <c r="HS260" s="181"/>
      <c r="HT260" s="181"/>
      <c r="HU260" s="181"/>
      <c r="HV260" s="181"/>
      <c r="HW260" s="181"/>
      <c r="HX260" s="181"/>
      <c r="HY260" s="181"/>
      <c r="HZ260" s="181"/>
      <c r="IA260" s="181"/>
      <c r="IB260" s="181"/>
      <c r="IC260" s="181"/>
      <c r="ID260" s="181"/>
      <c r="IE260" s="181"/>
      <c r="IF260" s="181"/>
      <c r="IG260" s="181"/>
      <c r="IH260" s="181"/>
    </row>
    <row r="261" spans="1:242" s="184" customFormat="1" ht="21.95" customHeight="1">
      <c r="A261" s="1078" t="s">
        <v>374</v>
      </c>
      <c r="B261" s="1022"/>
      <c r="C261" s="1022"/>
      <c r="D261" s="1022" t="s">
        <v>760</v>
      </c>
      <c r="E261" s="583">
        <v>32202040</v>
      </c>
      <c r="F261" s="583">
        <v>570930</v>
      </c>
      <c r="G261" s="583">
        <v>0</v>
      </c>
      <c r="H261" s="583">
        <v>0</v>
      </c>
      <c r="I261" s="583">
        <v>0</v>
      </c>
      <c r="J261" s="584">
        <v>32772970</v>
      </c>
      <c r="K261" s="181"/>
      <c r="L261" s="181"/>
      <c r="M261" s="181"/>
      <c r="N261" s="181"/>
      <c r="O261" s="181"/>
      <c r="P261" s="181"/>
      <c r="Q261" s="181"/>
      <c r="R261" s="181"/>
      <c r="S261" s="181"/>
      <c r="T261" s="181"/>
      <c r="U261" s="181"/>
      <c r="V261" s="181"/>
      <c r="W261" s="181"/>
      <c r="X261" s="181"/>
      <c r="Y261" s="181"/>
      <c r="Z261" s="181"/>
      <c r="AA261" s="181"/>
      <c r="AB261" s="181"/>
      <c r="AC261" s="181"/>
      <c r="AD261" s="181"/>
      <c r="AE261" s="181"/>
      <c r="AF261" s="181"/>
      <c r="AG261" s="181"/>
      <c r="AH261" s="181"/>
      <c r="AI261" s="181"/>
      <c r="AJ261" s="181"/>
      <c r="AK261" s="181"/>
      <c r="AL261" s="181"/>
      <c r="AM261" s="181"/>
      <c r="AN261" s="181"/>
      <c r="AO261" s="181"/>
      <c r="AP261" s="181"/>
      <c r="AQ261" s="181"/>
      <c r="AR261" s="181"/>
      <c r="AS261" s="181"/>
      <c r="AT261" s="181"/>
      <c r="AU261" s="181"/>
      <c r="AV261" s="181"/>
      <c r="AW261" s="181"/>
      <c r="AX261" s="181"/>
      <c r="AY261" s="181"/>
      <c r="AZ261" s="181"/>
      <c r="BA261" s="181"/>
      <c r="BB261" s="181"/>
      <c r="BC261" s="181"/>
      <c r="BD261" s="181"/>
      <c r="BE261" s="181"/>
      <c r="BF261" s="181"/>
      <c r="BG261" s="181"/>
      <c r="BH261" s="181"/>
      <c r="BI261" s="181"/>
      <c r="BJ261" s="181"/>
      <c r="BK261" s="181"/>
      <c r="BL261" s="181"/>
      <c r="BM261" s="181"/>
      <c r="BN261" s="181"/>
      <c r="BO261" s="181"/>
      <c r="BP261" s="181"/>
      <c r="BQ261" s="181"/>
      <c r="BR261" s="181"/>
      <c r="BS261" s="181"/>
      <c r="BT261" s="181"/>
      <c r="BU261" s="181"/>
      <c r="BV261" s="181"/>
      <c r="BW261" s="181"/>
      <c r="BX261" s="181"/>
      <c r="BY261" s="181"/>
      <c r="BZ261" s="181"/>
      <c r="CA261" s="181"/>
      <c r="CB261" s="181"/>
      <c r="CC261" s="181"/>
      <c r="CD261" s="181"/>
      <c r="CE261" s="181"/>
      <c r="CF261" s="181"/>
      <c r="CG261" s="181"/>
      <c r="CH261" s="181"/>
      <c r="CI261" s="181"/>
      <c r="CJ261" s="181"/>
      <c r="CK261" s="181"/>
      <c r="CL261" s="181"/>
      <c r="CM261" s="181"/>
      <c r="CN261" s="181"/>
      <c r="CO261" s="181"/>
      <c r="CP261" s="181"/>
      <c r="CQ261" s="181"/>
      <c r="CR261" s="181"/>
      <c r="CS261" s="181"/>
      <c r="CT261" s="181"/>
      <c r="CU261" s="181"/>
      <c r="CV261" s="181"/>
      <c r="CW261" s="181"/>
      <c r="CX261" s="181"/>
      <c r="CY261" s="181"/>
      <c r="CZ261" s="181"/>
      <c r="DA261" s="181"/>
      <c r="DB261" s="181"/>
      <c r="DC261" s="181"/>
      <c r="DD261" s="181"/>
      <c r="DE261" s="181"/>
      <c r="DF261" s="181"/>
      <c r="DG261" s="181"/>
      <c r="DH261" s="181"/>
      <c r="DI261" s="181"/>
      <c r="DJ261" s="181"/>
      <c r="DK261" s="181"/>
      <c r="DL261" s="181"/>
      <c r="DM261" s="181"/>
      <c r="DN261" s="181"/>
      <c r="DO261" s="181"/>
      <c r="DP261" s="181"/>
      <c r="DQ261" s="181"/>
      <c r="DR261" s="181"/>
      <c r="DS261" s="181"/>
      <c r="DT261" s="181"/>
      <c r="DU261" s="181"/>
      <c r="DV261" s="181"/>
      <c r="DW261" s="181"/>
      <c r="DX261" s="181"/>
      <c r="DY261" s="181"/>
      <c r="DZ261" s="181"/>
      <c r="EA261" s="181"/>
      <c r="EB261" s="181"/>
      <c r="EC261" s="181"/>
      <c r="ED261" s="181"/>
      <c r="EE261" s="181"/>
      <c r="EF261" s="181"/>
      <c r="EG261" s="181"/>
      <c r="EH261" s="181"/>
      <c r="EI261" s="181"/>
      <c r="EJ261" s="181"/>
      <c r="EK261" s="181"/>
      <c r="EL261" s="181"/>
      <c r="EM261" s="181"/>
      <c r="EN261" s="181"/>
      <c r="EO261" s="181"/>
      <c r="EP261" s="181"/>
      <c r="EQ261" s="181"/>
      <c r="ER261" s="181"/>
      <c r="ES261" s="181"/>
      <c r="ET261" s="181"/>
      <c r="EU261" s="181"/>
      <c r="EV261" s="181"/>
      <c r="EW261" s="181"/>
      <c r="EX261" s="181"/>
      <c r="EY261" s="181"/>
      <c r="EZ261" s="181"/>
      <c r="FA261" s="181"/>
      <c r="FB261" s="181"/>
      <c r="FC261" s="181"/>
      <c r="FD261" s="181"/>
      <c r="FE261" s="181"/>
      <c r="FF261" s="181"/>
      <c r="FG261" s="181"/>
      <c r="FH261" s="181"/>
      <c r="FI261" s="181"/>
      <c r="FJ261" s="181"/>
      <c r="FK261" s="181"/>
      <c r="FL261" s="181"/>
      <c r="FM261" s="181"/>
      <c r="FN261" s="181"/>
      <c r="FO261" s="181"/>
      <c r="FP261" s="181"/>
      <c r="FQ261" s="181"/>
      <c r="FR261" s="181"/>
      <c r="FS261" s="181"/>
      <c r="FT261" s="181"/>
      <c r="FU261" s="181"/>
      <c r="FV261" s="181"/>
      <c r="FW261" s="181"/>
      <c r="FX261" s="181"/>
      <c r="FY261" s="181"/>
      <c r="FZ261" s="181"/>
      <c r="GA261" s="181"/>
      <c r="GB261" s="181"/>
      <c r="GC261" s="181"/>
      <c r="GD261" s="181"/>
      <c r="GE261" s="181"/>
      <c r="GF261" s="181"/>
      <c r="GG261" s="181"/>
      <c r="GH261" s="181"/>
      <c r="GI261" s="181"/>
      <c r="GJ261" s="181"/>
      <c r="GK261" s="181"/>
      <c r="GL261" s="181"/>
      <c r="GM261" s="181"/>
      <c r="GN261" s="181"/>
      <c r="GO261" s="181"/>
      <c r="GP261" s="181"/>
      <c r="GQ261" s="181"/>
      <c r="GR261" s="181"/>
      <c r="GS261" s="181"/>
      <c r="GT261" s="181"/>
      <c r="GU261" s="181"/>
      <c r="GV261" s="181"/>
      <c r="GW261" s="181"/>
      <c r="GX261" s="181"/>
      <c r="GY261" s="181"/>
      <c r="GZ261" s="181"/>
      <c r="HA261" s="181"/>
      <c r="HB261" s="181"/>
      <c r="HC261" s="181"/>
      <c r="HD261" s="181"/>
      <c r="HE261" s="181"/>
      <c r="HF261" s="181"/>
      <c r="HG261" s="181"/>
      <c r="HH261" s="181"/>
      <c r="HI261" s="181"/>
      <c r="HJ261" s="181"/>
      <c r="HK261" s="181"/>
      <c r="HL261" s="181"/>
      <c r="HM261" s="181"/>
      <c r="HN261" s="181"/>
      <c r="HO261" s="181"/>
      <c r="HP261" s="181"/>
      <c r="HQ261" s="181"/>
      <c r="HR261" s="181"/>
      <c r="HS261" s="181"/>
      <c r="HT261" s="181"/>
      <c r="HU261" s="181"/>
      <c r="HV261" s="181"/>
      <c r="HW261" s="181"/>
      <c r="HX261" s="181"/>
      <c r="HY261" s="181"/>
      <c r="HZ261" s="181"/>
      <c r="IA261" s="181"/>
      <c r="IB261" s="181"/>
      <c r="IC261" s="181"/>
      <c r="ID261" s="181"/>
      <c r="IE261" s="181"/>
      <c r="IF261" s="181"/>
      <c r="IG261" s="181"/>
      <c r="IH261" s="181"/>
    </row>
    <row r="262" spans="1:242" s="184" customFormat="1" ht="21.95" customHeight="1" thickBot="1">
      <c r="A262" s="1095" t="s">
        <v>375</v>
      </c>
      <c r="B262" s="1096"/>
      <c r="C262" s="1096"/>
      <c r="D262" s="1096" t="s">
        <v>801</v>
      </c>
      <c r="E262" s="589">
        <v>320315030</v>
      </c>
      <c r="F262" s="589">
        <v>29184820</v>
      </c>
      <c r="G262" s="589">
        <v>0</v>
      </c>
      <c r="H262" s="589">
        <v>0</v>
      </c>
      <c r="I262" s="589">
        <v>0</v>
      </c>
      <c r="J262" s="590">
        <v>349499850</v>
      </c>
      <c r="K262" s="181"/>
      <c r="L262" s="181"/>
      <c r="M262" s="181"/>
      <c r="N262" s="181"/>
      <c r="O262" s="181"/>
      <c r="P262" s="181"/>
      <c r="Q262" s="181"/>
      <c r="R262" s="181"/>
      <c r="S262" s="181"/>
      <c r="T262" s="181"/>
      <c r="U262" s="181"/>
      <c r="V262" s="181"/>
      <c r="W262" s="181"/>
      <c r="X262" s="181"/>
      <c r="Y262" s="181"/>
      <c r="Z262" s="181"/>
      <c r="AA262" s="181"/>
      <c r="AB262" s="181"/>
      <c r="AC262" s="181"/>
      <c r="AD262" s="181"/>
      <c r="AE262" s="181"/>
      <c r="AF262" s="181"/>
      <c r="AG262" s="181"/>
      <c r="AH262" s="181"/>
      <c r="AI262" s="181"/>
      <c r="AJ262" s="181"/>
      <c r="AK262" s="181"/>
      <c r="AL262" s="181"/>
      <c r="AM262" s="181"/>
      <c r="AN262" s="181"/>
      <c r="AO262" s="181"/>
      <c r="AP262" s="181"/>
      <c r="AQ262" s="181"/>
      <c r="AR262" s="181"/>
      <c r="AS262" s="181"/>
      <c r="AT262" s="181"/>
      <c r="AU262" s="181"/>
      <c r="AV262" s="181"/>
      <c r="AW262" s="181"/>
      <c r="AX262" s="181"/>
      <c r="AY262" s="181"/>
      <c r="AZ262" s="181"/>
      <c r="BA262" s="181"/>
      <c r="BB262" s="181"/>
      <c r="BC262" s="181"/>
      <c r="BD262" s="181"/>
      <c r="BE262" s="181"/>
      <c r="BF262" s="181"/>
      <c r="BG262" s="181"/>
      <c r="BH262" s="181"/>
      <c r="BI262" s="181"/>
      <c r="BJ262" s="181"/>
      <c r="BK262" s="181"/>
      <c r="BL262" s="181"/>
      <c r="BM262" s="181"/>
      <c r="BN262" s="181"/>
      <c r="BO262" s="181"/>
      <c r="BP262" s="181"/>
      <c r="BQ262" s="181"/>
      <c r="BR262" s="181"/>
      <c r="BS262" s="181"/>
      <c r="BT262" s="181"/>
      <c r="BU262" s="181"/>
      <c r="BV262" s="181"/>
      <c r="BW262" s="181"/>
      <c r="BX262" s="181"/>
      <c r="BY262" s="181"/>
      <c r="BZ262" s="181"/>
      <c r="CA262" s="181"/>
      <c r="CB262" s="181"/>
      <c r="CC262" s="181"/>
      <c r="CD262" s="181"/>
      <c r="CE262" s="181"/>
      <c r="CF262" s="181"/>
      <c r="CG262" s="181"/>
      <c r="CH262" s="181"/>
      <c r="CI262" s="181"/>
      <c r="CJ262" s="181"/>
      <c r="CK262" s="181"/>
      <c r="CL262" s="181"/>
      <c r="CM262" s="181"/>
      <c r="CN262" s="181"/>
      <c r="CO262" s="181"/>
      <c r="CP262" s="181"/>
      <c r="CQ262" s="181"/>
      <c r="CR262" s="181"/>
      <c r="CS262" s="181"/>
      <c r="CT262" s="181"/>
      <c r="CU262" s="181"/>
      <c r="CV262" s="181"/>
      <c r="CW262" s="181"/>
      <c r="CX262" s="181"/>
      <c r="CY262" s="181"/>
      <c r="CZ262" s="181"/>
      <c r="DA262" s="181"/>
      <c r="DB262" s="181"/>
      <c r="DC262" s="181"/>
      <c r="DD262" s="181"/>
      <c r="DE262" s="181"/>
      <c r="DF262" s="181"/>
      <c r="DG262" s="181"/>
      <c r="DH262" s="181"/>
      <c r="DI262" s="181"/>
      <c r="DJ262" s="181"/>
      <c r="DK262" s="181"/>
      <c r="DL262" s="181"/>
      <c r="DM262" s="181"/>
      <c r="DN262" s="181"/>
      <c r="DO262" s="181"/>
      <c r="DP262" s="181"/>
      <c r="DQ262" s="181"/>
      <c r="DR262" s="181"/>
      <c r="DS262" s="181"/>
      <c r="DT262" s="181"/>
      <c r="DU262" s="181"/>
      <c r="DV262" s="181"/>
      <c r="DW262" s="181"/>
      <c r="DX262" s="181"/>
      <c r="DY262" s="181"/>
      <c r="DZ262" s="181"/>
      <c r="EA262" s="181"/>
      <c r="EB262" s="181"/>
      <c r="EC262" s="181"/>
      <c r="ED262" s="181"/>
      <c r="EE262" s="181"/>
      <c r="EF262" s="181"/>
      <c r="EG262" s="181"/>
      <c r="EH262" s="181"/>
      <c r="EI262" s="181"/>
      <c r="EJ262" s="181"/>
      <c r="EK262" s="181"/>
      <c r="EL262" s="181"/>
      <c r="EM262" s="181"/>
      <c r="EN262" s="181"/>
      <c r="EO262" s="181"/>
      <c r="EP262" s="181"/>
      <c r="EQ262" s="181"/>
      <c r="ER262" s="181"/>
      <c r="ES262" s="181"/>
      <c r="ET262" s="181"/>
      <c r="EU262" s="181"/>
      <c r="EV262" s="181"/>
      <c r="EW262" s="181"/>
      <c r="EX262" s="181"/>
      <c r="EY262" s="181"/>
      <c r="EZ262" s="181"/>
      <c r="FA262" s="181"/>
      <c r="FB262" s="181"/>
      <c r="FC262" s="181"/>
      <c r="FD262" s="181"/>
      <c r="FE262" s="181"/>
      <c r="FF262" s="181"/>
      <c r="FG262" s="181"/>
      <c r="FH262" s="181"/>
      <c r="FI262" s="181"/>
      <c r="FJ262" s="181"/>
      <c r="FK262" s="181"/>
      <c r="FL262" s="181"/>
      <c r="FM262" s="181"/>
      <c r="FN262" s="181"/>
      <c r="FO262" s="181"/>
      <c r="FP262" s="181"/>
      <c r="FQ262" s="181"/>
      <c r="FR262" s="181"/>
      <c r="FS262" s="181"/>
      <c r="FT262" s="181"/>
      <c r="FU262" s="181"/>
      <c r="FV262" s="181"/>
      <c r="FW262" s="181"/>
      <c r="FX262" s="181"/>
      <c r="FY262" s="181"/>
      <c r="FZ262" s="181"/>
      <c r="GA262" s="181"/>
      <c r="GB262" s="181"/>
      <c r="GC262" s="181"/>
      <c r="GD262" s="181"/>
      <c r="GE262" s="181"/>
      <c r="GF262" s="181"/>
      <c r="GG262" s="181"/>
      <c r="GH262" s="181"/>
      <c r="GI262" s="181"/>
      <c r="GJ262" s="181"/>
      <c r="GK262" s="181"/>
      <c r="GL262" s="181"/>
      <c r="GM262" s="181"/>
      <c r="GN262" s="181"/>
      <c r="GO262" s="181"/>
      <c r="GP262" s="181"/>
      <c r="GQ262" s="181"/>
      <c r="GR262" s="181"/>
      <c r="GS262" s="181"/>
      <c r="GT262" s="181"/>
      <c r="GU262" s="181"/>
      <c r="GV262" s="181"/>
      <c r="GW262" s="181"/>
      <c r="GX262" s="181"/>
      <c r="GY262" s="181"/>
      <c r="GZ262" s="181"/>
      <c r="HA262" s="181"/>
      <c r="HB262" s="181"/>
      <c r="HC262" s="181"/>
      <c r="HD262" s="181"/>
      <c r="HE262" s="181"/>
      <c r="HF262" s="181"/>
      <c r="HG262" s="181"/>
      <c r="HH262" s="181"/>
      <c r="HI262" s="181"/>
      <c r="HJ262" s="181"/>
      <c r="HK262" s="181"/>
      <c r="HL262" s="181"/>
      <c r="HM262" s="181"/>
      <c r="HN262" s="181"/>
      <c r="HO262" s="181"/>
      <c r="HP262" s="181"/>
      <c r="HQ262" s="181"/>
      <c r="HR262" s="181"/>
      <c r="HS262" s="181"/>
      <c r="HT262" s="181"/>
      <c r="HU262" s="181"/>
      <c r="HV262" s="181"/>
      <c r="HW262" s="181"/>
      <c r="HX262" s="181"/>
      <c r="HY262" s="181"/>
      <c r="HZ262" s="181"/>
      <c r="IA262" s="181"/>
      <c r="IB262" s="181"/>
      <c r="IC262" s="181"/>
      <c r="ID262" s="181"/>
      <c r="IE262" s="181"/>
      <c r="IF262" s="181"/>
      <c r="IG262" s="181"/>
      <c r="IH262" s="181"/>
    </row>
    <row r="263" spans="1:242" s="184" customFormat="1" ht="21.95" customHeight="1" thickTop="1">
      <c r="A263" s="1017" t="s">
        <v>465</v>
      </c>
      <c r="B263" s="1018"/>
      <c r="C263" s="1018"/>
      <c r="D263" s="1018"/>
      <c r="E263" s="587">
        <v>6039120530</v>
      </c>
      <c r="F263" s="587">
        <v>462479390</v>
      </c>
      <c r="G263" s="587">
        <v>0</v>
      </c>
      <c r="H263" s="587">
        <v>341273240</v>
      </c>
      <c r="I263" s="587">
        <v>0</v>
      </c>
      <c r="J263" s="588">
        <v>6842873160</v>
      </c>
      <c r="K263" s="181"/>
      <c r="L263" s="181"/>
      <c r="M263" s="181"/>
      <c r="N263" s="181"/>
      <c r="O263" s="181"/>
      <c r="P263" s="181"/>
      <c r="Q263" s="181"/>
      <c r="R263" s="181"/>
      <c r="S263" s="181"/>
      <c r="T263" s="181"/>
      <c r="U263" s="181"/>
      <c r="V263" s="181"/>
      <c r="W263" s="181"/>
      <c r="X263" s="181"/>
      <c r="Y263" s="181"/>
      <c r="Z263" s="181"/>
      <c r="AA263" s="181"/>
      <c r="AB263" s="181"/>
      <c r="AC263" s="181"/>
      <c r="AD263" s="181"/>
      <c r="AE263" s="181"/>
      <c r="AF263" s="181"/>
      <c r="AG263" s="181"/>
      <c r="AH263" s="181"/>
      <c r="AI263" s="181"/>
      <c r="AJ263" s="181"/>
      <c r="AK263" s="181"/>
      <c r="AL263" s="181"/>
      <c r="AM263" s="181"/>
      <c r="AN263" s="181"/>
      <c r="AO263" s="181"/>
      <c r="AP263" s="181"/>
      <c r="AQ263" s="181"/>
      <c r="AR263" s="181"/>
      <c r="AS263" s="181"/>
      <c r="AT263" s="181"/>
      <c r="AU263" s="181"/>
      <c r="AV263" s="181"/>
      <c r="AW263" s="181"/>
      <c r="AX263" s="181"/>
      <c r="AY263" s="181"/>
      <c r="AZ263" s="181"/>
      <c r="BA263" s="181"/>
      <c r="BB263" s="181"/>
      <c r="BC263" s="181"/>
      <c r="BD263" s="181"/>
      <c r="BE263" s="181"/>
      <c r="BF263" s="181"/>
      <c r="BG263" s="181"/>
      <c r="BH263" s="181"/>
      <c r="BI263" s="181"/>
      <c r="BJ263" s="181"/>
      <c r="BK263" s="181"/>
      <c r="BL263" s="181"/>
      <c r="BM263" s="181"/>
      <c r="BN263" s="181"/>
      <c r="BO263" s="181"/>
      <c r="BP263" s="181"/>
      <c r="BQ263" s="181"/>
      <c r="BR263" s="181"/>
      <c r="BS263" s="181"/>
      <c r="BT263" s="181"/>
      <c r="BU263" s="181"/>
      <c r="BV263" s="181"/>
      <c r="BW263" s="181"/>
      <c r="BX263" s="181"/>
      <c r="BY263" s="181"/>
      <c r="BZ263" s="181"/>
      <c r="CA263" s="181"/>
      <c r="CB263" s="181"/>
      <c r="CC263" s="181"/>
      <c r="CD263" s="181"/>
      <c r="CE263" s="181"/>
      <c r="CF263" s="181"/>
      <c r="CG263" s="181"/>
      <c r="CH263" s="181"/>
      <c r="CI263" s="181"/>
      <c r="CJ263" s="181"/>
      <c r="CK263" s="181"/>
      <c r="CL263" s="181"/>
      <c r="CM263" s="181"/>
      <c r="CN263" s="181"/>
      <c r="CO263" s="181"/>
      <c r="CP263" s="181"/>
      <c r="CQ263" s="181"/>
      <c r="CR263" s="181"/>
      <c r="CS263" s="181"/>
      <c r="CT263" s="181"/>
      <c r="CU263" s="181"/>
      <c r="CV263" s="181"/>
      <c r="CW263" s="181"/>
      <c r="CX263" s="181"/>
      <c r="CY263" s="181"/>
      <c r="CZ263" s="181"/>
      <c r="DA263" s="181"/>
      <c r="DB263" s="181"/>
      <c r="DC263" s="181"/>
      <c r="DD263" s="181"/>
      <c r="DE263" s="181"/>
      <c r="DF263" s="181"/>
      <c r="DG263" s="181"/>
      <c r="DH263" s="181"/>
      <c r="DI263" s="181"/>
      <c r="DJ263" s="181"/>
      <c r="DK263" s="181"/>
      <c r="DL263" s="181"/>
      <c r="DM263" s="181"/>
      <c r="DN263" s="181"/>
      <c r="DO263" s="181"/>
      <c r="DP263" s="181"/>
      <c r="DQ263" s="181"/>
      <c r="DR263" s="181"/>
      <c r="DS263" s="181"/>
      <c r="DT263" s="181"/>
      <c r="DU263" s="181"/>
      <c r="DV263" s="181"/>
      <c r="DW263" s="181"/>
      <c r="DX263" s="181"/>
      <c r="DY263" s="181"/>
      <c r="DZ263" s="181"/>
      <c r="EA263" s="181"/>
      <c r="EB263" s="181"/>
      <c r="EC263" s="181"/>
      <c r="ED263" s="181"/>
      <c r="EE263" s="181"/>
      <c r="EF263" s="181"/>
      <c r="EG263" s="181"/>
      <c r="EH263" s="181"/>
      <c r="EI263" s="181"/>
      <c r="EJ263" s="181"/>
      <c r="EK263" s="181"/>
      <c r="EL263" s="181"/>
      <c r="EM263" s="181"/>
      <c r="EN263" s="181"/>
      <c r="EO263" s="181"/>
      <c r="EP263" s="181"/>
      <c r="EQ263" s="181"/>
      <c r="ER263" s="181"/>
      <c r="ES263" s="181"/>
      <c r="ET263" s="181"/>
      <c r="EU263" s="181"/>
      <c r="EV263" s="181"/>
      <c r="EW263" s="181"/>
      <c r="EX263" s="181"/>
      <c r="EY263" s="181"/>
      <c r="EZ263" s="181"/>
      <c r="FA263" s="181"/>
      <c r="FB263" s="181"/>
      <c r="FC263" s="181"/>
      <c r="FD263" s="181"/>
      <c r="FE263" s="181"/>
      <c r="FF263" s="181"/>
      <c r="FG263" s="181"/>
      <c r="FH263" s="181"/>
      <c r="FI263" s="181"/>
      <c r="FJ263" s="181"/>
      <c r="FK263" s="181"/>
      <c r="FL263" s="181"/>
      <c r="FM263" s="181"/>
      <c r="FN263" s="181"/>
      <c r="FO263" s="181"/>
      <c r="FP263" s="181"/>
      <c r="FQ263" s="181"/>
      <c r="FR263" s="181"/>
      <c r="FS263" s="181"/>
      <c r="FT263" s="181"/>
      <c r="FU263" s="181"/>
      <c r="FV263" s="181"/>
      <c r="FW263" s="181"/>
      <c r="FX263" s="181"/>
      <c r="FY263" s="181"/>
      <c r="FZ263" s="181"/>
      <c r="GA263" s="181"/>
      <c r="GB263" s="181"/>
      <c r="GC263" s="181"/>
      <c r="GD263" s="181"/>
      <c r="GE263" s="181"/>
      <c r="GF263" s="181"/>
      <c r="GG263" s="181"/>
      <c r="GH263" s="181"/>
      <c r="GI263" s="181"/>
      <c r="GJ263" s="181"/>
      <c r="GK263" s="181"/>
      <c r="GL263" s="181"/>
      <c r="GM263" s="181"/>
      <c r="GN263" s="181"/>
      <c r="GO263" s="181"/>
      <c r="GP263" s="181"/>
      <c r="GQ263" s="181"/>
      <c r="GR263" s="181"/>
      <c r="GS263" s="181"/>
      <c r="GT263" s="181"/>
      <c r="GU263" s="181"/>
      <c r="GV263" s="181"/>
      <c r="GW263" s="181"/>
      <c r="GX263" s="181"/>
      <c r="GY263" s="181"/>
      <c r="GZ263" s="181"/>
      <c r="HA263" s="181"/>
      <c r="HB263" s="181"/>
      <c r="HC263" s="181"/>
      <c r="HD263" s="181"/>
      <c r="HE263" s="181"/>
      <c r="HF263" s="181"/>
      <c r="HG263" s="181"/>
      <c r="HH263" s="181"/>
      <c r="HI263" s="181"/>
      <c r="HJ263" s="181"/>
      <c r="HK263" s="181"/>
      <c r="HL263" s="181"/>
      <c r="HM263" s="181"/>
      <c r="HN263" s="181"/>
      <c r="HO263" s="181"/>
      <c r="HP263" s="181"/>
      <c r="HQ263" s="181"/>
      <c r="HR263" s="181"/>
      <c r="HS263" s="181"/>
      <c r="HT263" s="181"/>
      <c r="HU263" s="181"/>
      <c r="HV263" s="181"/>
      <c r="HW263" s="181"/>
      <c r="HX263" s="181"/>
      <c r="HY263" s="181"/>
      <c r="HZ263" s="181"/>
      <c r="IA263" s="181"/>
      <c r="IB263" s="181"/>
      <c r="IC263" s="181"/>
      <c r="ID263" s="181"/>
      <c r="IE263" s="181"/>
      <c r="IF263" s="181"/>
      <c r="IG263" s="181"/>
      <c r="IH263" s="181"/>
    </row>
    <row r="264" spans="1:242" s="183" customFormat="1" ht="16.5" customHeight="1">
      <c r="A264" s="213"/>
      <c r="B264" s="213"/>
      <c r="C264" s="213"/>
      <c r="D264" s="213"/>
      <c r="E264" s="213"/>
      <c r="F264" s="213"/>
      <c r="G264" s="213"/>
      <c r="H264" s="213"/>
      <c r="I264" s="213"/>
      <c r="J264" s="213"/>
      <c r="K264" s="181"/>
      <c r="L264" s="181"/>
      <c r="M264" s="181"/>
      <c r="N264" s="181"/>
      <c r="O264" s="181"/>
      <c r="P264" s="181"/>
      <c r="Q264" s="181"/>
      <c r="R264" s="181"/>
      <c r="S264" s="181"/>
      <c r="T264" s="181"/>
      <c r="U264" s="181"/>
      <c r="V264" s="181"/>
      <c r="W264" s="181"/>
      <c r="X264" s="181"/>
      <c r="Y264" s="181"/>
      <c r="Z264" s="181"/>
      <c r="AA264" s="181"/>
      <c r="AB264" s="181"/>
      <c r="AC264" s="181"/>
      <c r="AD264" s="181"/>
      <c r="AE264" s="181"/>
      <c r="AF264" s="181"/>
      <c r="AG264" s="181"/>
      <c r="AH264" s="181"/>
      <c r="AI264" s="181"/>
      <c r="AJ264" s="181"/>
      <c r="AK264" s="181"/>
      <c r="AL264" s="181"/>
      <c r="AM264" s="181"/>
      <c r="AN264" s="181"/>
      <c r="AO264" s="181"/>
      <c r="AP264" s="181"/>
      <c r="AQ264" s="181"/>
      <c r="AR264" s="181"/>
      <c r="AS264" s="181"/>
      <c r="AT264" s="181"/>
      <c r="AU264" s="181"/>
      <c r="AV264" s="181"/>
      <c r="AW264" s="181"/>
      <c r="AX264" s="181"/>
      <c r="AY264" s="181"/>
      <c r="AZ264" s="181"/>
      <c r="BA264" s="181"/>
      <c r="BB264" s="181"/>
      <c r="BC264" s="181"/>
      <c r="BD264" s="181"/>
      <c r="BE264" s="181"/>
      <c r="BF264" s="181"/>
      <c r="BG264" s="181"/>
      <c r="BH264" s="181"/>
      <c r="BI264" s="181"/>
      <c r="BJ264" s="181"/>
      <c r="BK264" s="181"/>
      <c r="BL264" s="181"/>
      <c r="BM264" s="181"/>
      <c r="BN264" s="181"/>
      <c r="BO264" s="181"/>
      <c r="BP264" s="181"/>
      <c r="BQ264" s="181"/>
      <c r="BR264" s="181"/>
      <c r="BS264" s="181"/>
      <c r="BT264" s="181"/>
      <c r="BU264" s="181"/>
      <c r="BV264" s="181"/>
      <c r="BW264" s="181"/>
      <c r="BX264" s="181"/>
      <c r="BY264" s="181"/>
      <c r="BZ264" s="181"/>
      <c r="CA264" s="181"/>
      <c r="CB264" s="181"/>
      <c r="CC264" s="181"/>
      <c r="CD264" s="181"/>
      <c r="CE264" s="181"/>
      <c r="CF264" s="181"/>
      <c r="CG264" s="181"/>
      <c r="CH264" s="181"/>
      <c r="CI264" s="181"/>
      <c r="CJ264" s="181"/>
      <c r="CK264" s="181"/>
      <c r="CL264" s="181"/>
      <c r="CM264" s="181"/>
      <c r="CN264" s="181"/>
      <c r="CO264" s="181"/>
      <c r="CP264" s="181"/>
      <c r="CQ264" s="181"/>
      <c r="CR264" s="181"/>
      <c r="CS264" s="181"/>
      <c r="CT264" s="181"/>
      <c r="CU264" s="181"/>
      <c r="CV264" s="181"/>
      <c r="CW264" s="181"/>
      <c r="CX264" s="181"/>
      <c r="CY264" s="181"/>
      <c r="CZ264" s="181"/>
      <c r="DA264" s="181"/>
      <c r="DB264" s="181"/>
      <c r="DC264" s="181"/>
      <c r="DD264" s="181"/>
      <c r="DE264" s="181"/>
      <c r="DF264" s="181"/>
      <c r="DG264" s="181"/>
      <c r="DH264" s="181"/>
      <c r="DI264" s="181"/>
      <c r="DJ264" s="181"/>
      <c r="DK264" s="181"/>
      <c r="DL264" s="181"/>
      <c r="DM264" s="181"/>
      <c r="DN264" s="181"/>
      <c r="DO264" s="181"/>
      <c r="DP264" s="181"/>
      <c r="DQ264" s="181"/>
      <c r="DR264" s="181"/>
      <c r="DS264" s="181"/>
      <c r="DT264" s="181"/>
      <c r="DU264" s="181"/>
      <c r="DV264" s="181"/>
      <c r="DW264" s="181"/>
      <c r="DX264" s="181"/>
      <c r="DY264" s="181"/>
      <c r="DZ264" s="181"/>
      <c r="EA264" s="181"/>
      <c r="EB264" s="181"/>
      <c r="EC264" s="181"/>
      <c r="ED264" s="181"/>
      <c r="EE264" s="181"/>
      <c r="EF264" s="181"/>
      <c r="EG264" s="181"/>
      <c r="EH264" s="181"/>
      <c r="EI264" s="181"/>
      <c r="EJ264" s="181"/>
      <c r="EK264" s="181"/>
      <c r="EL264" s="181"/>
      <c r="EM264" s="181"/>
      <c r="EN264" s="181"/>
      <c r="EO264" s="181"/>
      <c r="EP264" s="181"/>
      <c r="EQ264" s="181"/>
      <c r="ER264" s="181"/>
      <c r="ES264" s="181"/>
      <c r="ET264" s="181"/>
      <c r="EU264" s="181"/>
      <c r="EV264" s="181"/>
      <c r="EW264" s="181"/>
      <c r="EX264" s="181"/>
      <c r="EY264" s="181"/>
      <c r="EZ264" s="181"/>
      <c r="FA264" s="181"/>
      <c r="FB264" s="181"/>
      <c r="FC264" s="181"/>
      <c r="FD264" s="181"/>
      <c r="FE264" s="181"/>
      <c r="FF264" s="181"/>
      <c r="FG264" s="181"/>
      <c r="FH264" s="181"/>
      <c r="FI264" s="181"/>
      <c r="FJ264" s="181"/>
      <c r="FK264" s="181"/>
      <c r="FL264" s="181"/>
      <c r="FM264" s="181"/>
      <c r="FN264" s="181"/>
      <c r="FO264" s="181"/>
      <c r="FP264" s="181"/>
      <c r="FQ264" s="181"/>
      <c r="FR264" s="181"/>
      <c r="FS264" s="181"/>
      <c r="FT264" s="181"/>
      <c r="FU264" s="181"/>
      <c r="FV264" s="181"/>
      <c r="FW264" s="181"/>
      <c r="FX264" s="181"/>
      <c r="FY264" s="181"/>
      <c r="FZ264" s="181"/>
      <c r="GA264" s="181"/>
      <c r="GB264" s="181"/>
      <c r="GC264" s="181"/>
      <c r="GD264" s="181"/>
      <c r="GE264" s="181"/>
      <c r="GF264" s="181"/>
      <c r="GG264" s="181"/>
      <c r="GH264" s="181"/>
      <c r="GI264" s="181"/>
      <c r="GJ264" s="181"/>
      <c r="GK264" s="181"/>
      <c r="GL264" s="181"/>
      <c r="GM264" s="181"/>
      <c r="GN264" s="181"/>
      <c r="GO264" s="181"/>
      <c r="GP264" s="181"/>
      <c r="GQ264" s="181"/>
      <c r="GR264" s="181"/>
      <c r="GS264" s="181"/>
      <c r="GT264" s="181"/>
      <c r="GU264" s="181"/>
      <c r="GV264" s="181"/>
      <c r="GW264" s="181"/>
      <c r="GX264" s="181"/>
      <c r="GY264" s="181"/>
      <c r="GZ264" s="181"/>
      <c r="HA264" s="181"/>
      <c r="HB264" s="181"/>
      <c r="HC264" s="181"/>
      <c r="HD264" s="181"/>
      <c r="HE264" s="181"/>
      <c r="HF264" s="181"/>
      <c r="HG264" s="181"/>
      <c r="HH264" s="181"/>
      <c r="HI264" s="181"/>
      <c r="HJ264" s="181"/>
      <c r="HK264" s="181"/>
      <c r="HL264" s="181"/>
      <c r="HM264" s="181"/>
      <c r="HN264" s="181"/>
      <c r="HO264" s="181"/>
      <c r="HP264" s="181"/>
      <c r="HQ264" s="181"/>
      <c r="HR264" s="181"/>
      <c r="HS264" s="181"/>
      <c r="HT264" s="181"/>
      <c r="HU264" s="181"/>
      <c r="HV264" s="181"/>
      <c r="HW264" s="181"/>
      <c r="HX264" s="181"/>
      <c r="HY264" s="181"/>
      <c r="HZ264" s="181"/>
      <c r="IA264" s="181"/>
      <c r="IB264" s="181"/>
      <c r="IC264" s="181"/>
      <c r="ID264" s="181"/>
      <c r="IE264" s="181"/>
      <c r="IF264" s="181"/>
      <c r="IG264" s="181"/>
      <c r="IH264" s="181"/>
    </row>
    <row r="265" spans="1:242" s="183" customFormat="1" ht="16.5" customHeight="1">
      <c r="A265" s="137" t="s">
        <v>101</v>
      </c>
      <c r="B265" s="137"/>
      <c r="C265" s="137"/>
      <c r="D265" s="144"/>
      <c r="E265" s="213"/>
      <c r="F265" s="213"/>
      <c r="G265" s="213"/>
      <c r="H265" s="213"/>
      <c r="I265" s="213"/>
      <c r="J265" s="213"/>
      <c r="K265" s="181"/>
      <c r="L265" s="181"/>
      <c r="M265" s="181"/>
      <c r="N265" s="181"/>
      <c r="O265" s="181"/>
      <c r="P265" s="181"/>
      <c r="Q265" s="181"/>
      <c r="R265" s="181"/>
      <c r="S265" s="181"/>
      <c r="T265" s="181"/>
      <c r="U265" s="181"/>
      <c r="V265" s="181"/>
      <c r="W265" s="181"/>
      <c r="X265" s="181"/>
      <c r="Y265" s="181"/>
      <c r="Z265" s="181"/>
      <c r="AA265" s="181"/>
      <c r="AB265" s="181"/>
      <c r="AC265" s="181"/>
      <c r="AD265" s="181"/>
      <c r="AE265" s="181"/>
      <c r="AF265" s="181"/>
      <c r="AG265" s="181"/>
      <c r="AH265" s="181"/>
      <c r="AI265" s="181"/>
      <c r="AJ265" s="181"/>
      <c r="AK265" s="181"/>
      <c r="AL265" s="181"/>
      <c r="AM265" s="181"/>
      <c r="AN265" s="181"/>
      <c r="AO265" s="181"/>
      <c r="AP265" s="181"/>
      <c r="AQ265" s="181"/>
      <c r="AR265" s="181"/>
      <c r="AS265" s="181"/>
      <c r="AT265" s="181"/>
      <c r="AU265" s="181"/>
      <c r="AV265" s="181"/>
      <c r="AW265" s="181"/>
      <c r="AX265" s="181"/>
      <c r="AY265" s="181"/>
      <c r="AZ265" s="181"/>
      <c r="BA265" s="181"/>
      <c r="BB265" s="181"/>
      <c r="BC265" s="181"/>
      <c r="BD265" s="181"/>
      <c r="BE265" s="181"/>
      <c r="BF265" s="181"/>
      <c r="BG265" s="181"/>
      <c r="BH265" s="181"/>
      <c r="BI265" s="181"/>
      <c r="BJ265" s="181"/>
      <c r="BK265" s="181"/>
      <c r="BL265" s="181"/>
      <c r="BM265" s="181"/>
      <c r="BN265" s="181"/>
      <c r="BO265" s="181"/>
      <c r="BP265" s="181"/>
      <c r="BQ265" s="181"/>
      <c r="BR265" s="181"/>
      <c r="BS265" s="181"/>
      <c r="BT265" s="181"/>
      <c r="BU265" s="181"/>
      <c r="BV265" s="181"/>
      <c r="BW265" s="181"/>
      <c r="BX265" s="181"/>
      <c r="BY265" s="181"/>
      <c r="BZ265" s="181"/>
      <c r="CA265" s="181"/>
      <c r="CB265" s="181"/>
      <c r="CC265" s="181"/>
      <c r="CD265" s="181"/>
      <c r="CE265" s="181"/>
      <c r="CF265" s="181"/>
      <c r="CG265" s="181"/>
      <c r="CH265" s="181"/>
      <c r="CI265" s="181"/>
      <c r="CJ265" s="181"/>
      <c r="CK265" s="181"/>
      <c r="CL265" s="181"/>
      <c r="CM265" s="181"/>
      <c r="CN265" s="181"/>
      <c r="CO265" s="181"/>
      <c r="CP265" s="181"/>
      <c r="CQ265" s="181"/>
      <c r="CR265" s="181"/>
      <c r="CS265" s="181"/>
      <c r="CT265" s="181"/>
      <c r="CU265" s="181"/>
      <c r="CV265" s="181"/>
      <c r="CW265" s="181"/>
      <c r="CX265" s="181"/>
      <c r="CY265" s="181"/>
      <c r="CZ265" s="181"/>
      <c r="DA265" s="181"/>
      <c r="DB265" s="181"/>
      <c r="DC265" s="181"/>
      <c r="DD265" s="181"/>
      <c r="DE265" s="181"/>
      <c r="DF265" s="181"/>
      <c r="DG265" s="181"/>
      <c r="DH265" s="181"/>
      <c r="DI265" s="181"/>
      <c r="DJ265" s="181"/>
      <c r="DK265" s="181"/>
      <c r="DL265" s="181"/>
      <c r="DM265" s="181"/>
      <c r="DN265" s="181"/>
      <c r="DO265" s="181"/>
      <c r="DP265" s="181"/>
      <c r="DQ265" s="181"/>
      <c r="DR265" s="181"/>
      <c r="DS265" s="181"/>
      <c r="DT265" s="181"/>
      <c r="DU265" s="181"/>
      <c r="DV265" s="181"/>
      <c r="DW265" s="181"/>
      <c r="DX265" s="181"/>
      <c r="DY265" s="181"/>
      <c r="DZ265" s="181"/>
      <c r="EA265" s="181"/>
      <c r="EB265" s="181"/>
      <c r="EC265" s="181"/>
      <c r="ED265" s="181"/>
      <c r="EE265" s="181"/>
      <c r="EF265" s="181"/>
      <c r="EG265" s="181"/>
      <c r="EH265" s="181"/>
      <c r="EI265" s="181"/>
      <c r="EJ265" s="181"/>
      <c r="EK265" s="181"/>
      <c r="EL265" s="181"/>
      <c r="EM265" s="181"/>
      <c r="EN265" s="181"/>
      <c r="EO265" s="181"/>
      <c r="EP265" s="181"/>
      <c r="EQ265" s="181"/>
      <c r="ER265" s="181"/>
      <c r="ES265" s="181"/>
      <c r="ET265" s="181"/>
      <c r="EU265" s="181"/>
      <c r="EV265" s="181"/>
      <c r="EW265" s="181"/>
      <c r="EX265" s="181"/>
      <c r="EY265" s="181"/>
      <c r="EZ265" s="181"/>
      <c r="FA265" s="181"/>
      <c r="FB265" s="181"/>
      <c r="FC265" s="181"/>
      <c r="FD265" s="181"/>
      <c r="FE265" s="181"/>
      <c r="FF265" s="181"/>
      <c r="FG265" s="181"/>
      <c r="FH265" s="181"/>
      <c r="FI265" s="181"/>
      <c r="FJ265" s="181"/>
      <c r="FK265" s="181"/>
      <c r="FL265" s="181"/>
      <c r="FM265" s="181"/>
      <c r="FN265" s="181"/>
      <c r="FO265" s="181"/>
      <c r="FP265" s="181"/>
      <c r="FQ265" s="181"/>
      <c r="FR265" s="181"/>
      <c r="FS265" s="181"/>
      <c r="FT265" s="181"/>
      <c r="FU265" s="181"/>
      <c r="FV265" s="181"/>
      <c r="FW265" s="181"/>
      <c r="FX265" s="181"/>
      <c r="FY265" s="181"/>
      <c r="FZ265" s="181"/>
      <c r="GA265" s="181"/>
      <c r="GB265" s="181"/>
      <c r="GC265" s="181"/>
      <c r="GD265" s="181"/>
      <c r="GE265" s="181"/>
      <c r="GF265" s="181"/>
      <c r="GG265" s="181"/>
      <c r="GH265" s="181"/>
      <c r="GI265" s="181"/>
      <c r="GJ265" s="181"/>
      <c r="GK265" s="181"/>
      <c r="GL265" s="181"/>
      <c r="GM265" s="181"/>
      <c r="GN265" s="181"/>
      <c r="GO265" s="181"/>
      <c r="GP265" s="181"/>
      <c r="GQ265" s="181"/>
      <c r="GR265" s="181"/>
      <c r="GS265" s="181"/>
      <c r="GT265" s="181"/>
      <c r="GU265" s="181"/>
      <c r="GV265" s="181"/>
      <c r="GW265" s="181"/>
      <c r="GX265" s="181"/>
      <c r="GY265" s="181"/>
      <c r="GZ265" s="181"/>
      <c r="HA265" s="181"/>
      <c r="HB265" s="181"/>
      <c r="HC265" s="181"/>
      <c r="HD265" s="181"/>
      <c r="HE265" s="181"/>
      <c r="HF265" s="181"/>
      <c r="HG265" s="181"/>
      <c r="HH265" s="181"/>
      <c r="HI265" s="181"/>
      <c r="HJ265" s="181"/>
      <c r="HK265" s="181"/>
      <c r="HL265" s="181"/>
      <c r="HM265" s="181"/>
      <c r="HN265" s="181"/>
      <c r="HO265" s="181"/>
      <c r="HP265" s="181"/>
      <c r="HQ265" s="181"/>
      <c r="HR265" s="181"/>
      <c r="HS265" s="181"/>
      <c r="HT265" s="181"/>
      <c r="HU265" s="181"/>
      <c r="HV265" s="181"/>
      <c r="HW265" s="181"/>
      <c r="HX265" s="181"/>
      <c r="HY265" s="181"/>
      <c r="HZ265" s="181"/>
      <c r="IA265" s="181"/>
      <c r="IB265" s="181"/>
      <c r="IC265" s="181"/>
      <c r="ID265" s="181"/>
      <c r="IE265" s="181"/>
      <c r="IF265" s="181"/>
      <c r="IG265" s="181"/>
      <c r="IH265" s="181"/>
    </row>
    <row r="266" spans="1:242" s="183" customFormat="1" ht="16.5" customHeight="1">
      <c r="A266" s="213"/>
      <c r="B266" s="213"/>
      <c r="C266" s="213"/>
      <c r="D266" s="213"/>
      <c r="E266" s="213"/>
      <c r="F266" s="213"/>
      <c r="G266" s="213"/>
      <c r="H266" s="145"/>
      <c r="I266" s="213"/>
      <c r="J266" s="139" t="s">
        <v>724</v>
      </c>
      <c r="K266" s="181"/>
      <c r="L266" s="181"/>
      <c r="M266" s="181"/>
      <c r="N266" s="181"/>
      <c r="O266" s="181"/>
      <c r="P266" s="181"/>
      <c r="Q266" s="181"/>
      <c r="R266" s="181"/>
      <c r="S266" s="181"/>
      <c r="T266" s="181"/>
      <c r="U266" s="181"/>
      <c r="V266" s="181"/>
      <c r="W266" s="181"/>
      <c r="X266" s="181"/>
      <c r="Y266" s="181"/>
      <c r="Z266" s="181"/>
      <c r="AA266" s="181"/>
      <c r="AB266" s="181"/>
      <c r="AC266" s="181"/>
      <c r="AD266" s="181"/>
      <c r="AE266" s="181"/>
      <c r="AF266" s="181"/>
      <c r="AG266" s="181"/>
      <c r="AH266" s="181"/>
      <c r="AI266" s="181"/>
      <c r="AJ266" s="181"/>
      <c r="AK266" s="181"/>
      <c r="AL266" s="181"/>
      <c r="AM266" s="181"/>
      <c r="AN266" s="181"/>
      <c r="AO266" s="181"/>
      <c r="AP266" s="181"/>
      <c r="AQ266" s="181"/>
      <c r="AR266" s="181"/>
      <c r="AS266" s="181"/>
      <c r="AT266" s="181"/>
      <c r="AU266" s="181"/>
      <c r="AV266" s="181"/>
      <c r="AW266" s="181"/>
      <c r="AX266" s="181"/>
      <c r="AY266" s="181"/>
      <c r="AZ266" s="181"/>
      <c r="BA266" s="181"/>
      <c r="BB266" s="181"/>
      <c r="BC266" s="181"/>
      <c r="BD266" s="181"/>
      <c r="BE266" s="181"/>
      <c r="BF266" s="181"/>
      <c r="BG266" s="181"/>
      <c r="BH266" s="181"/>
      <c r="BI266" s="181"/>
      <c r="BJ266" s="181"/>
      <c r="BK266" s="181"/>
      <c r="BL266" s="181"/>
      <c r="BM266" s="181"/>
      <c r="BN266" s="181"/>
      <c r="BO266" s="181"/>
      <c r="BP266" s="181"/>
      <c r="BQ266" s="181"/>
      <c r="BR266" s="181"/>
      <c r="BS266" s="181"/>
      <c r="BT266" s="181"/>
      <c r="BU266" s="181"/>
      <c r="BV266" s="181"/>
      <c r="BW266" s="181"/>
      <c r="BX266" s="181"/>
      <c r="BY266" s="181"/>
      <c r="BZ266" s="181"/>
      <c r="CA266" s="181"/>
      <c r="CB266" s="181"/>
      <c r="CC266" s="181"/>
      <c r="CD266" s="181"/>
      <c r="CE266" s="181"/>
      <c r="CF266" s="181"/>
      <c r="CG266" s="181"/>
      <c r="CH266" s="181"/>
      <c r="CI266" s="181"/>
      <c r="CJ266" s="181"/>
      <c r="CK266" s="181"/>
      <c r="CL266" s="181"/>
      <c r="CM266" s="181"/>
      <c r="CN266" s="181"/>
      <c r="CO266" s="181"/>
      <c r="CP266" s="181"/>
      <c r="CQ266" s="181"/>
      <c r="CR266" s="181"/>
      <c r="CS266" s="181"/>
      <c r="CT266" s="181"/>
      <c r="CU266" s="181"/>
      <c r="CV266" s="181"/>
      <c r="CW266" s="181"/>
      <c r="CX266" s="181"/>
      <c r="CY266" s="181"/>
      <c r="CZ266" s="181"/>
      <c r="DA266" s="181"/>
      <c r="DB266" s="181"/>
      <c r="DC266" s="181"/>
      <c r="DD266" s="181"/>
      <c r="DE266" s="181"/>
      <c r="DF266" s="181"/>
      <c r="DG266" s="181"/>
      <c r="DH266" s="181"/>
      <c r="DI266" s="181"/>
      <c r="DJ266" s="181"/>
      <c r="DK266" s="181"/>
      <c r="DL266" s="181"/>
      <c r="DM266" s="181"/>
      <c r="DN266" s="181"/>
      <c r="DO266" s="181"/>
      <c r="DP266" s="181"/>
      <c r="DQ266" s="181"/>
      <c r="DR266" s="181"/>
      <c r="DS266" s="181"/>
      <c r="DT266" s="181"/>
      <c r="DU266" s="181"/>
      <c r="DV266" s="181"/>
      <c r="DW266" s="181"/>
      <c r="DX266" s="181"/>
      <c r="DY266" s="181"/>
      <c r="DZ266" s="181"/>
      <c r="EA266" s="181"/>
      <c r="EB266" s="181"/>
      <c r="EC266" s="181"/>
      <c r="ED266" s="181"/>
      <c r="EE266" s="181"/>
      <c r="EF266" s="181"/>
      <c r="EG266" s="181"/>
      <c r="EH266" s="181"/>
      <c r="EI266" s="181"/>
      <c r="EJ266" s="181"/>
      <c r="EK266" s="181"/>
      <c r="EL266" s="181"/>
      <c r="EM266" s="181"/>
      <c r="EN266" s="181"/>
      <c r="EO266" s="181"/>
      <c r="EP266" s="181"/>
      <c r="EQ266" s="181"/>
      <c r="ER266" s="181"/>
      <c r="ES266" s="181"/>
      <c r="ET266" s="181"/>
      <c r="EU266" s="181"/>
      <c r="EV266" s="181"/>
      <c r="EW266" s="181"/>
      <c r="EX266" s="181"/>
      <c r="EY266" s="181"/>
      <c r="EZ266" s="181"/>
      <c r="FA266" s="181"/>
      <c r="FB266" s="181"/>
      <c r="FC266" s="181"/>
      <c r="FD266" s="181"/>
      <c r="FE266" s="181"/>
      <c r="FF266" s="181"/>
      <c r="FG266" s="181"/>
      <c r="FH266" s="181"/>
      <c r="FI266" s="181"/>
      <c r="FJ266" s="181"/>
      <c r="FK266" s="181"/>
      <c r="FL266" s="181"/>
      <c r="FM266" s="181"/>
      <c r="FN266" s="181"/>
      <c r="FO266" s="181"/>
      <c r="FP266" s="181"/>
      <c r="FQ266" s="181"/>
      <c r="FR266" s="181"/>
      <c r="FS266" s="181"/>
      <c r="FT266" s="181"/>
      <c r="FU266" s="181"/>
      <c r="FV266" s="181"/>
      <c r="FW266" s="181"/>
      <c r="FX266" s="181"/>
      <c r="FY266" s="181"/>
      <c r="FZ266" s="181"/>
      <c r="GA266" s="181"/>
      <c r="GB266" s="181"/>
      <c r="GC266" s="181"/>
      <c r="GD266" s="181"/>
      <c r="GE266" s="181"/>
      <c r="GF266" s="181"/>
      <c r="GG266" s="181"/>
      <c r="GH266" s="181"/>
      <c r="GI266" s="181"/>
      <c r="GJ266" s="181"/>
      <c r="GK266" s="181"/>
      <c r="GL266" s="181"/>
      <c r="GM266" s="181"/>
      <c r="GN266" s="181"/>
      <c r="GO266" s="181"/>
      <c r="GP266" s="181"/>
      <c r="GQ266" s="181"/>
      <c r="GR266" s="181"/>
      <c r="GS266" s="181"/>
      <c r="GT266" s="181"/>
      <c r="GU266" s="181"/>
      <c r="GV266" s="181"/>
      <c r="GW266" s="181"/>
      <c r="GX266" s="181"/>
      <c r="GY266" s="181"/>
      <c r="GZ266" s="181"/>
      <c r="HA266" s="181"/>
      <c r="HB266" s="181"/>
      <c r="HC266" s="181"/>
      <c r="HD266" s="181"/>
      <c r="HE266" s="181"/>
      <c r="HF266" s="181"/>
      <c r="HG266" s="181"/>
      <c r="HH266" s="181"/>
      <c r="HI266" s="181"/>
      <c r="HJ266" s="181"/>
      <c r="HK266" s="181"/>
      <c r="HL266" s="181"/>
      <c r="HM266" s="181"/>
      <c r="HN266" s="181"/>
      <c r="HO266" s="181"/>
      <c r="HP266" s="181"/>
      <c r="HQ266" s="181"/>
      <c r="HR266" s="181"/>
      <c r="HS266" s="181"/>
      <c r="HT266" s="181"/>
      <c r="HU266" s="181"/>
      <c r="HV266" s="181"/>
      <c r="HW266" s="181"/>
      <c r="HX266" s="181"/>
      <c r="HY266" s="181"/>
      <c r="HZ266" s="181"/>
      <c r="IA266" s="181"/>
      <c r="IB266" s="181"/>
      <c r="IC266" s="181"/>
      <c r="ID266" s="181"/>
      <c r="IE266" s="181"/>
      <c r="IF266" s="181"/>
      <c r="IG266" s="181"/>
      <c r="IH266" s="181"/>
    </row>
    <row r="267" spans="1:242" s="184" customFormat="1" ht="30" customHeight="1" thickBot="1">
      <c r="A267" s="1245" t="s">
        <v>782</v>
      </c>
      <c r="B267" s="1246"/>
      <c r="C267" s="1246"/>
      <c r="D267" s="1246"/>
      <c r="E267" s="1087" t="s">
        <v>102</v>
      </c>
      <c r="F267" s="1087"/>
      <c r="G267" s="438" t="s">
        <v>522</v>
      </c>
      <c r="H267" s="438" t="s">
        <v>103</v>
      </c>
      <c r="I267" s="1087" t="s">
        <v>97</v>
      </c>
      <c r="J267" s="1271"/>
      <c r="K267" s="181"/>
      <c r="L267" s="181"/>
      <c r="M267" s="181"/>
      <c r="N267" s="181"/>
      <c r="O267" s="181"/>
      <c r="P267" s="181"/>
      <c r="Q267" s="181"/>
      <c r="R267" s="181"/>
      <c r="S267" s="181"/>
      <c r="T267" s="181"/>
      <c r="U267" s="181"/>
      <c r="V267" s="181"/>
      <c r="W267" s="181"/>
      <c r="X267" s="181"/>
      <c r="Y267" s="181"/>
      <c r="Z267" s="181"/>
      <c r="AA267" s="181"/>
      <c r="AB267" s="181"/>
      <c r="AC267" s="181"/>
      <c r="AD267" s="181"/>
      <c r="AE267" s="181"/>
      <c r="AF267" s="181"/>
      <c r="AG267" s="181"/>
      <c r="AH267" s="181"/>
      <c r="AI267" s="181"/>
      <c r="AJ267" s="181"/>
      <c r="AK267" s="181"/>
      <c r="AL267" s="181"/>
      <c r="AM267" s="181"/>
      <c r="AN267" s="181"/>
      <c r="AO267" s="181"/>
      <c r="AP267" s="181"/>
      <c r="AQ267" s="181"/>
      <c r="AR267" s="181"/>
      <c r="AS267" s="181"/>
      <c r="AT267" s="181"/>
      <c r="AU267" s="181"/>
      <c r="AV267" s="181"/>
      <c r="AW267" s="181"/>
      <c r="AX267" s="181"/>
      <c r="AY267" s="181"/>
      <c r="AZ267" s="181"/>
      <c r="BA267" s="181"/>
      <c r="BB267" s="181"/>
      <c r="BC267" s="181"/>
      <c r="BD267" s="181"/>
      <c r="BE267" s="181"/>
      <c r="BF267" s="181"/>
      <c r="BG267" s="181"/>
      <c r="BH267" s="181"/>
      <c r="BI267" s="181"/>
      <c r="BJ267" s="181"/>
      <c r="BK267" s="181"/>
      <c r="BL267" s="181"/>
      <c r="BM267" s="181"/>
      <c r="BN267" s="181"/>
      <c r="BO267" s="181"/>
      <c r="BP267" s="181"/>
      <c r="BQ267" s="181"/>
      <c r="BR267" s="181"/>
      <c r="BS267" s="181"/>
      <c r="BT267" s="181"/>
      <c r="BU267" s="181"/>
      <c r="BV267" s="181"/>
      <c r="BW267" s="181"/>
      <c r="BX267" s="181"/>
      <c r="BY267" s="181"/>
      <c r="BZ267" s="181"/>
      <c r="CA267" s="181"/>
      <c r="CB267" s="181"/>
      <c r="CC267" s="181"/>
      <c r="CD267" s="181"/>
      <c r="CE267" s="181"/>
      <c r="CF267" s="181"/>
      <c r="CG267" s="181"/>
      <c r="CH267" s="181"/>
      <c r="CI267" s="181"/>
      <c r="CJ267" s="181"/>
      <c r="CK267" s="181"/>
      <c r="CL267" s="181"/>
      <c r="CM267" s="181"/>
      <c r="CN267" s="181"/>
      <c r="CO267" s="181"/>
      <c r="CP267" s="181"/>
      <c r="CQ267" s="181"/>
      <c r="CR267" s="181"/>
      <c r="CS267" s="181"/>
      <c r="CT267" s="181"/>
      <c r="CU267" s="181"/>
      <c r="CV267" s="181"/>
      <c r="CW267" s="181"/>
      <c r="CX267" s="181"/>
      <c r="CY267" s="181"/>
      <c r="CZ267" s="181"/>
      <c r="DA267" s="181"/>
      <c r="DB267" s="181"/>
      <c r="DC267" s="181"/>
      <c r="DD267" s="181"/>
      <c r="DE267" s="181"/>
      <c r="DF267" s="181"/>
      <c r="DG267" s="181"/>
      <c r="DH267" s="181"/>
      <c r="DI267" s="181"/>
      <c r="DJ267" s="181"/>
      <c r="DK267" s="181"/>
      <c r="DL267" s="181"/>
      <c r="DM267" s="181"/>
      <c r="DN267" s="181"/>
      <c r="DO267" s="181"/>
      <c r="DP267" s="181"/>
      <c r="DQ267" s="181"/>
      <c r="DR267" s="181"/>
      <c r="DS267" s="181"/>
      <c r="DT267" s="181"/>
      <c r="DU267" s="181"/>
      <c r="DV267" s="181"/>
      <c r="DW267" s="181"/>
      <c r="DX267" s="181"/>
      <c r="DY267" s="181"/>
      <c r="DZ267" s="181"/>
      <c r="EA267" s="181"/>
      <c r="EB267" s="181"/>
      <c r="EC267" s="181"/>
      <c r="ED267" s="181"/>
      <c r="EE267" s="181"/>
      <c r="EF267" s="181"/>
      <c r="EG267" s="181"/>
      <c r="EH267" s="181"/>
      <c r="EI267" s="181"/>
      <c r="EJ267" s="181"/>
      <c r="EK267" s="181"/>
      <c r="EL267" s="181"/>
      <c r="EM267" s="181"/>
      <c r="EN267" s="181"/>
      <c r="EO267" s="181"/>
      <c r="EP267" s="181"/>
      <c r="EQ267" s="181"/>
      <c r="ER267" s="181"/>
      <c r="ES267" s="181"/>
      <c r="ET267" s="181"/>
      <c r="EU267" s="181"/>
      <c r="EV267" s="181"/>
      <c r="EW267" s="181"/>
      <c r="EX267" s="181"/>
      <c r="EY267" s="181"/>
      <c r="EZ267" s="181"/>
      <c r="FA267" s="181"/>
      <c r="FB267" s="181"/>
      <c r="FC267" s="181"/>
      <c r="FD267" s="181"/>
      <c r="FE267" s="181"/>
      <c r="FF267" s="181"/>
      <c r="FG267" s="181"/>
      <c r="FH267" s="181"/>
      <c r="FI267" s="181"/>
      <c r="FJ267" s="181"/>
      <c r="FK267" s="181"/>
      <c r="FL267" s="181"/>
      <c r="FM267" s="181"/>
      <c r="FN267" s="181"/>
      <c r="FO267" s="181"/>
      <c r="FP267" s="181"/>
      <c r="FQ267" s="181"/>
      <c r="FR267" s="181"/>
      <c r="FS267" s="181"/>
      <c r="FT267" s="181"/>
      <c r="FU267" s="181"/>
      <c r="FV267" s="181"/>
      <c r="FW267" s="181"/>
      <c r="FX267" s="181"/>
      <c r="FY267" s="181"/>
      <c r="FZ267" s="181"/>
      <c r="GA267" s="181"/>
      <c r="GB267" s="181"/>
      <c r="GC267" s="181"/>
      <c r="GD267" s="181"/>
      <c r="GE267" s="181"/>
      <c r="GF267" s="181"/>
      <c r="GG267" s="181"/>
      <c r="GH267" s="181"/>
      <c r="GI267" s="181"/>
      <c r="GJ267" s="181"/>
      <c r="GK267" s="181"/>
      <c r="GL267" s="181"/>
      <c r="GM267" s="181"/>
      <c r="GN267" s="181"/>
      <c r="GO267" s="181"/>
      <c r="GP267" s="181"/>
      <c r="GQ267" s="181"/>
      <c r="GR267" s="181"/>
      <c r="GS267" s="181"/>
      <c r="GT267" s="181"/>
      <c r="GU267" s="181"/>
      <c r="GV267" s="181"/>
      <c r="GW267" s="181"/>
      <c r="GX267" s="181"/>
      <c r="GY267" s="181"/>
      <c r="GZ267" s="181"/>
      <c r="HA267" s="181"/>
      <c r="HB267" s="181"/>
      <c r="HC267" s="181"/>
      <c r="HD267" s="181"/>
      <c r="HE267" s="181"/>
      <c r="HF267" s="181"/>
      <c r="HG267" s="181"/>
      <c r="HH267" s="181"/>
      <c r="HI267" s="181"/>
      <c r="HJ267" s="181"/>
      <c r="HK267" s="181"/>
      <c r="HL267" s="181"/>
      <c r="HM267" s="181"/>
      <c r="HN267" s="181"/>
      <c r="HO267" s="181"/>
      <c r="HP267" s="181"/>
      <c r="HQ267" s="181"/>
      <c r="HR267" s="181"/>
      <c r="HS267" s="181"/>
      <c r="HT267" s="181"/>
      <c r="HU267" s="181"/>
      <c r="HV267" s="181"/>
      <c r="HW267" s="181"/>
      <c r="HX267" s="181"/>
      <c r="HY267" s="181"/>
      <c r="HZ267" s="181"/>
      <c r="IA267" s="181"/>
      <c r="IB267" s="181"/>
      <c r="IC267" s="181"/>
      <c r="ID267" s="181"/>
      <c r="IE267" s="181"/>
      <c r="IF267" s="181"/>
      <c r="IG267" s="181"/>
      <c r="IH267" s="181"/>
    </row>
    <row r="268" spans="1:242" s="184" customFormat="1" ht="24.95" customHeight="1" thickTop="1">
      <c r="A268" s="1248" t="s">
        <v>796</v>
      </c>
      <c r="B268" s="1249"/>
      <c r="C268" s="1249"/>
      <c r="D268" s="1249"/>
      <c r="E268" s="1247">
        <v>31009740</v>
      </c>
      <c r="F268" s="1247"/>
      <c r="G268" s="443">
        <v>1.0469613740715015E-2</v>
      </c>
      <c r="H268" s="362">
        <v>324660</v>
      </c>
      <c r="I268" s="1269">
        <v>30685080</v>
      </c>
      <c r="J268" s="1270"/>
      <c r="K268" s="181"/>
      <c r="L268" s="181"/>
      <c r="M268" s="181"/>
      <c r="N268" s="181"/>
      <c r="O268" s="181"/>
      <c r="P268" s="181"/>
      <c r="Q268" s="181"/>
      <c r="R268" s="181"/>
      <c r="S268" s="181"/>
      <c r="T268" s="181"/>
      <c r="U268" s="181"/>
      <c r="V268" s="181"/>
      <c r="W268" s="181"/>
      <c r="X268" s="181"/>
      <c r="Y268" s="181"/>
      <c r="Z268" s="181"/>
      <c r="AA268" s="181"/>
      <c r="AB268" s="181"/>
      <c r="AC268" s="181"/>
      <c r="AD268" s="181"/>
      <c r="AE268" s="181"/>
      <c r="AF268" s="181"/>
      <c r="AG268" s="181"/>
      <c r="AH268" s="181"/>
      <c r="AI268" s="181"/>
      <c r="AJ268" s="181"/>
      <c r="AK268" s="181"/>
      <c r="AL268" s="181"/>
      <c r="AM268" s="181"/>
      <c r="AN268" s="181"/>
      <c r="AO268" s="181"/>
      <c r="AP268" s="181"/>
      <c r="AQ268" s="181"/>
      <c r="AR268" s="181"/>
      <c r="AS268" s="181"/>
      <c r="AT268" s="181"/>
      <c r="AU268" s="181"/>
      <c r="AV268" s="181"/>
      <c r="AW268" s="181"/>
      <c r="AX268" s="181"/>
      <c r="AY268" s="181"/>
      <c r="AZ268" s="181"/>
      <c r="BA268" s="181"/>
      <c r="BB268" s="181"/>
      <c r="BC268" s="181"/>
      <c r="BD268" s="181"/>
      <c r="BE268" s="181"/>
      <c r="BF268" s="181"/>
      <c r="BG268" s="181"/>
      <c r="BH268" s="181"/>
      <c r="BI268" s="181"/>
      <c r="BJ268" s="181"/>
      <c r="BK268" s="181"/>
      <c r="BL268" s="181"/>
      <c r="BM268" s="181"/>
      <c r="BN268" s="181"/>
      <c r="BO268" s="181"/>
      <c r="BP268" s="181"/>
      <c r="BQ268" s="181"/>
      <c r="BR268" s="181"/>
      <c r="BS268" s="181"/>
      <c r="BT268" s="181"/>
      <c r="BU268" s="181"/>
      <c r="BV268" s="181"/>
      <c r="BW268" s="181"/>
      <c r="BX268" s="181"/>
      <c r="BY268" s="181"/>
      <c r="BZ268" s="181"/>
      <c r="CA268" s="181"/>
      <c r="CB268" s="181"/>
      <c r="CC268" s="181"/>
      <c r="CD268" s="181"/>
      <c r="CE268" s="181"/>
      <c r="CF268" s="181"/>
      <c r="CG268" s="181"/>
      <c r="CH268" s="181"/>
      <c r="CI268" s="181"/>
      <c r="CJ268" s="181"/>
      <c r="CK268" s="181"/>
      <c r="CL268" s="181"/>
      <c r="CM268" s="181"/>
      <c r="CN268" s="181"/>
      <c r="CO268" s="181"/>
      <c r="CP268" s="181"/>
      <c r="CQ268" s="181"/>
      <c r="CR268" s="181"/>
      <c r="CS268" s="181"/>
      <c r="CT268" s="181"/>
      <c r="CU268" s="181"/>
      <c r="CV268" s="181"/>
      <c r="CW268" s="181"/>
      <c r="CX268" s="181"/>
      <c r="CY268" s="181"/>
      <c r="CZ268" s="181"/>
      <c r="DA268" s="181"/>
      <c r="DB268" s="181"/>
      <c r="DC268" s="181"/>
      <c r="DD268" s="181"/>
      <c r="DE268" s="181"/>
      <c r="DF268" s="181"/>
      <c r="DG268" s="181"/>
      <c r="DH268" s="181"/>
      <c r="DI268" s="181"/>
      <c r="DJ268" s="181"/>
      <c r="DK268" s="181"/>
      <c r="DL268" s="181"/>
      <c r="DM268" s="181"/>
      <c r="DN268" s="181"/>
      <c r="DO268" s="181"/>
      <c r="DP268" s="181"/>
      <c r="DQ268" s="181"/>
      <c r="DR268" s="181"/>
      <c r="DS268" s="181"/>
      <c r="DT268" s="181"/>
      <c r="DU268" s="181"/>
      <c r="DV268" s="181"/>
      <c r="DW268" s="181"/>
      <c r="DX268" s="181"/>
      <c r="DY268" s="181"/>
      <c r="DZ268" s="181"/>
      <c r="EA268" s="181"/>
      <c r="EB268" s="181"/>
      <c r="EC268" s="181"/>
      <c r="ED268" s="181"/>
      <c r="EE268" s="181"/>
      <c r="EF268" s="181"/>
      <c r="EG268" s="181"/>
      <c r="EH268" s="181"/>
      <c r="EI268" s="181"/>
      <c r="EJ268" s="181"/>
      <c r="EK268" s="181"/>
      <c r="EL268" s="181"/>
      <c r="EM268" s="181"/>
      <c r="EN268" s="181"/>
      <c r="EO268" s="181"/>
      <c r="EP268" s="181"/>
      <c r="EQ268" s="181"/>
      <c r="ER268" s="181"/>
      <c r="ES268" s="181"/>
      <c r="ET268" s="181"/>
      <c r="EU268" s="181"/>
      <c r="EV268" s="181"/>
      <c r="EW268" s="181"/>
      <c r="EX268" s="181"/>
      <c r="EY268" s="181"/>
      <c r="EZ268" s="181"/>
      <c r="FA268" s="181"/>
      <c r="FB268" s="181"/>
      <c r="FC268" s="181"/>
      <c r="FD268" s="181"/>
      <c r="FE268" s="181"/>
      <c r="FF268" s="181"/>
      <c r="FG268" s="181"/>
      <c r="FH268" s="181"/>
      <c r="FI268" s="181"/>
      <c r="FJ268" s="181"/>
      <c r="FK268" s="181"/>
      <c r="FL268" s="181"/>
      <c r="FM268" s="181"/>
      <c r="FN268" s="181"/>
      <c r="FO268" s="181"/>
      <c r="FP268" s="181"/>
      <c r="FQ268" s="181"/>
      <c r="FR268" s="181"/>
      <c r="FS268" s="181"/>
      <c r="FT268" s="181"/>
      <c r="FU268" s="181"/>
      <c r="FV268" s="181"/>
      <c r="FW268" s="181"/>
      <c r="FX268" s="181"/>
      <c r="FY268" s="181"/>
      <c r="FZ268" s="181"/>
      <c r="GA268" s="181"/>
      <c r="GB268" s="181"/>
      <c r="GC268" s="181"/>
      <c r="GD268" s="181"/>
      <c r="GE268" s="181"/>
      <c r="GF268" s="181"/>
      <c r="GG268" s="181"/>
      <c r="GH268" s="181"/>
      <c r="GI268" s="181"/>
      <c r="GJ268" s="181"/>
      <c r="GK268" s="181"/>
      <c r="GL268" s="181"/>
      <c r="GM268" s="181"/>
      <c r="GN268" s="181"/>
      <c r="GO268" s="181"/>
      <c r="GP268" s="181"/>
      <c r="GQ268" s="181"/>
      <c r="GR268" s="181"/>
      <c r="GS268" s="181"/>
      <c r="GT268" s="181"/>
      <c r="GU268" s="181"/>
      <c r="GV268" s="181"/>
      <c r="GW268" s="181"/>
      <c r="GX268" s="181"/>
      <c r="GY268" s="181"/>
      <c r="GZ268" s="181"/>
      <c r="HA268" s="181"/>
      <c r="HB268" s="181"/>
      <c r="HC268" s="181"/>
      <c r="HD268" s="181"/>
      <c r="HE268" s="181"/>
      <c r="HF268" s="181"/>
      <c r="HG268" s="181"/>
      <c r="HH268" s="181"/>
      <c r="HI268" s="181"/>
      <c r="HJ268" s="181"/>
      <c r="HK268" s="181"/>
      <c r="HL268" s="181"/>
      <c r="HM268" s="181"/>
      <c r="HN268" s="181"/>
      <c r="HO268" s="181"/>
      <c r="HP268" s="181"/>
      <c r="HQ268" s="181"/>
      <c r="HR268" s="181"/>
      <c r="HS268" s="181"/>
      <c r="HT268" s="181"/>
      <c r="HU268" s="181"/>
      <c r="HV268" s="181"/>
      <c r="HW268" s="181"/>
      <c r="HX268" s="181"/>
      <c r="HY268" s="181"/>
      <c r="HZ268" s="181"/>
      <c r="IA268" s="181"/>
      <c r="IB268" s="181"/>
      <c r="IC268" s="181"/>
      <c r="ID268" s="181"/>
      <c r="IE268" s="181"/>
      <c r="IF268" s="181"/>
      <c r="IG268" s="181"/>
      <c r="IH268" s="181"/>
    </row>
    <row r="269" spans="1:242" s="184" customFormat="1" ht="24.95" customHeight="1">
      <c r="A269" s="1078" t="s">
        <v>774</v>
      </c>
      <c r="B269" s="1022"/>
      <c r="C269" s="1022"/>
      <c r="D269" s="1022"/>
      <c r="E269" s="1090">
        <v>451707990</v>
      </c>
      <c r="F269" s="1090"/>
      <c r="G269" s="444">
        <v>2.8241740864490796E-2</v>
      </c>
      <c r="H269" s="459">
        <v>12757020</v>
      </c>
      <c r="I269" s="1088">
        <v>438950970</v>
      </c>
      <c r="J269" s="1089"/>
      <c r="K269" s="181"/>
      <c r="L269" s="181"/>
      <c r="M269" s="181"/>
      <c r="N269" s="181"/>
      <c r="O269" s="181"/>
      <c r="P269" s="181"/>
      <c r="Q269" s="181"/>
      <c r="R269" s="181"/>
      <c r="S269" s="181"/>
      <c r="T269" s="181"/>
      <c r="U269" s="181"/>
      <c r="V269" s="181"/>
      <c r="W269" s="181"/>
      <c r="X269" s="181"/>
      <c r="Y269" s="181"/>
      <c r="Z269" s="181"/>
      <c r="AA269" s="181"/>
      <c r="AB269" s="181"/>
      <c r="AC269" s="181"/>
      <c r="AD269" s="181"/>
      <c r="AE269" s="181"/>
      <c r="AF269" s="181"/>
      <c r="AG269" s="181"/>
      <c r="AH269" s="181"/>
      <c r="AI269" s="181"/>
      <c r="AJ269" s="181"/>
      <c r="AK269" s="181"/>
      <c r="AL269" s="181"/>
      <c r="AM269" s="181"/>
      <c r="AN269" s="181"/>
      <c r="AO269" s="181"/>
      <c r="AP269" s="181"/>
      <c r="AQ269" s="181"/>
      <c r="AR269" s="181"/>
      <c r="AS269" s="181"/>
      <c r="AT269" s="181"/>
      <c r="AU269" s="181"/>
      <c r="AV269" s="181"/>
      <c r="AW269" s="181"/>
      <c r="AX269" s="181"/>
      <c r="AY269" s="181"/>
      <c r="AZ269" s="181"/>
      <c r="BA269" s="181"/>
      <c r="BB269" s="181"/>
      <c r="BC269" s="181"/>
      <c r="BD269" s="181"/>
      <c r="BE269" s="181"/>
      <c r="BF269" s="181"/>
      <c r="BG269" s="181"/>
      <c r="BH269" s="181"/>
      <c r="BI269" s="181"/>
      <c r="BJ269" s="181"/>
      <c r="BK269" s="181"/>
      <c r="BL269" s="181"/>
      <c r="BM269" s="181"/>
      <c r="BN269" s="181"/>
      <c r="BO269" s="181"/>
      <c r="BP269" s="181"/>
      <c r="BQ269" s="181"/>
      <c r="BR269" s="181"/>
      <c r="BS269" s="181"/>
      <c r="BT269" s="181"/>
      <c r="BU269" s="181"/>
      <c r="BV269" s="181"/>
      <c r="BW269" s="181"/>
      <c r="BX269" s="181"/>
      <c r="BY269" s="181"/>
      <c r="BZ269" s="181"/>
      <c r="CA269" s="181"/>
      <c r="CB269" s="181"/>
      <c r="CC269" s="181"/>
      <c r="CD269" s="181"/>
      <c r="CE269" s="181"/>
      <c r="CF269" s="181"/>
      <c r="CG269" s="181"/>
      <c r="CH269" s="181"/>
      <c r="CI269" s="181"/>
      <c r="CJ269" s="181"/>
      <c r="CK269" s="181"/>
      <c r="CL269" s="181"/>
      <c r="CM269" s="181"/>
      <c r="CN269" s="181"/>
      <c r="CO269" s="181"/>
      <c r="CP269" s="181"/>
      <c r="CQ269" s="181"/>
      <c r="CR269" s="181"/>
      <c r="CS269" s="181"/>
      <c r="CT269" s="181"/>
      <c r="CU269" s="181"/>
      <c r="CV269" s="181"/>
      <c r="CW269" s="181"/>
      <c r="CX269" s="181"/>
      <c r="CY269" s="181"/>
      <c r="CZ269" s="181"/>
      <c r="DA269" s="181"/>
      <c r="DB269" s="181"/>
      <c r="DC269" s="181"/>
      <c r="DD269" s="181"/>
      <c r="DE269" s="181"/>
      <c r="DF269" s="181"/>
      <c r="DG269" s="181"/>
      <c r="DH269" s="181"/>
      <c r="DI269" s="181"/>
      <c r="DJ269" s="181"/>
      <c r="DK269" s="181"/>
      <c r="DL269" s="181"/>
      <c r="DM269" s="181"/>
      <c r="DN269" s="181"/>
      <c r="DO269" s="181"/>
      <c r="DP269" s="181"/>
      <c r="DQ269" s="181"/>
      <c r="DR269" s="181"/>
      <c r="DS269" s="181"/>
      <c r="DT269" s="181"/>
      <c r="DU269" s="181"/>
      <c r="DV269" s="181"/>
      <c r="DW269" s="181"/>
      <c r="DX269" s="181"/>
      <c r="DY269" s="181"/>
      <c r="DZ269" s="181"/>
      <c r="EA269" s="181"/>
      <c r="EB269" s="181"/>
      <c r="EC269" s="181"/>
      <c r="ED269" s="181"/>
      <c r="EE269" s="181"/>
      <c r="EF269" s="181"/>
      <c r="EG269" s="181"/>
      <c r="EH269" s="181"/>
      <c r="EI269" s="181"/>
      <c r="EJ269" s="181"/>
      <c r="EK269" s="181"/>
      <c r="EL269" s="181"/>
      <c r="EM269" s="181"/>
      <c r="EN269" s="181"/>
      <c r="EO269" s="181"/>
      <c r="EP269" s="181"/>
      <c r="EQ269" s="181"/>
      <c r="ER269" s="181"/>
      <c r="ES269" s="181"/>
      <c r="ET269" s="181"/>
      <c r="EU269" s="181"/>
      <c r="EV269" s="181"/>
      <c r="EW269" s="181"/>
      <c r="EX269" s="181"/>
      <c r="EY269" s="181"/>
      <c r="EZ269" s="181"/>
      <c r="FA269" s="181"/>
      <c r="FB269" s="181"/>
      <c r="FC269" s="181"/>
      <c r="FD269" s="181"/>
      <c r="FE269" s="181"/>
      <c r="FF269" s="181"/>
      <c r="FG269" s="181"/>
      <c r="FH269" s="181"/>
      <c r="FI269" s="181"/>
      <c r="FJ269" s="181"/>
      <c r="FK269" s="181"/>
      <c r="FL269" s="181"/>
      <c r="FM269" s="181"/>
      <c r="FN269" s="181"/>
      <c r="FO269" s="181"/>
      <c r="FP269" s="181"/>
      <c r="FQ269" s="181"/>
      <c r="FR269" s="181"/>
      <c r="FS269" s="181"/>
      <c r="FT269" s="181"/>
      <c r="FU269" s="181"/>
      <c r="FV269" s="181"/>
      <c r="FW269" s="181"/>
      <c r="FX269" s="181"/>
      <c r="FY269" s="181"/>
      <c r="FZ269" s="181"/>
      <c r="GA269" s="181"/>
      <c r="GB269" s="181"/>
      <c r="GC269" s="181"/>
      <c r="GD269" s="181"/>
      <c r="GE269" s="181"/>
      <c r="GF269" s="181"/>
      <c r="GG269" s="181"/>
      <c r="GH269" s="181"/>
      <c r="GI269" s="181"/>
      <c r="GJ269" s="181"/>
      <c r="GK269" s="181"/>
      <c r="GL269" s="181"/>
      <c r="GM269" s="181"/>
      <c r="GN269" s="181"/>
      <c r="GO269" s="181"/>
      <c r="GP269" s="181"/>
      <c r="GQ269" s="181"/>
      <c r="GR269" s="181"/>
      <c r="GS269" s="181"/>
      <c r="GT269" s="181"/>
      <c r="GU269" s="181"/>
      <c r="GV269" s="181"/>
      <c r="GW269" s="181"/>
      <c r="GX269" s="181"/>
      <c r="GY269" s="181"/>
      <c r="GZ269" s="181"/>
      <c r="HA269" s="181"/>
      <c r="HB269" s="181"/>
      <c r="HC269" s="181"/>
      <c r="HD269" s="181"/>
      <c r="HE269" s="181"/>
      <c r="HF269" s="181"/>
      <c r="HG269" s="181"/>
      <c r="HH269" s="181"/>
      <c r="HI269" s="181"/>
      <c r="HJ269" s="181"/>
      <c r="HK269" s="181"/>
      <c r="HL269" s="181"/>
      <c r="HM269" s="181"/>
      <c r="HN269" s="181"/>
      <c r="HO269" s="181"/>
      <c r="HP269" s="181"/>
      <c r="HQ269" s="181"/>
      <c r="HR269" s="181"/>
      <c r="HS269" s="181"/>
      <c r="HT269" s="181"/>
      <c r="HU269" s="181"/>
      <c r="HV269" s="181"/>
      <c r="HW269" s="181"/>
      <c r="HX269" s="181"/>
      <c r="HY269" s="181"/>
      <c r="HZ269" s="181"/>
      <c r="IA269" s="181"/>
      <c r="IB269" s="181"/>
      <c r="IC269" s="181"/>
      <c r="ID269" s="181"/>
      <c r="IE269" s="181"/>
      <c r="IF269" s="181"/>
      <c r="IG269" s="181"/>
      <c r="IH269" s="181"/>
    </row>
    <row r="270" spans="1:242" s="184" customFormat="1" ht="24.95" customHeight="1">
      <c r="A270" s="1078" t="s">
        <v>797</v>
      </c>
      <c r="B270" s="1022"/>
      <c r="C270" s="1022"/>
      <c r="D270" s="1022"/>
      <c r="E270" s="1088">
        <v>39027710</v>
      </c>
      <c r="F270" s="1088"/>
      <c r="G270" s="444">
        <v>1.0000074306178866E-2</v>
      </c>
      <c r="H270" s="459">
        <v>390280</v>
      </c>
      <c r="I270" s="1088">
        <v>38637430</v>
      </c>
      <c r="J270" s="1089"/>
      <c r="K270" s="181"/>
      <c r="L270" s="181"/>
      <c r="M270" s="181"/>
      <c r="N270" s="181"/>
      <c r="O270" s="181"/>
      <c r="P270" s="181"/>
      <c r="Q270" s="181"/>
      <c r="R270" s="181"/>
      <c r="S270" s="181"/>
      <c r="T270" s="181"/>
      <c r="U270" s="181"/>
      <c r="V270" s="181"/>
      <c r="W270" s="181"/>
      <c r="X270" s="181"/>
      <c r="Y270" s="181"/>
      <c r="Z270" s="181"/>
      <c r="AA270" s="181"/>
      <c r="AB270" s="181"/>
      <c r="AC270" s="181"/>
      <c r="AD270" s="181"/>
      <c r="AE270" s="181"/>
      <c r="AF270" s="181"/>
      <c r="AG270" s="181"/>
      <c r="AH270" s="181"/>
      <c r="AI270" s="181"/>
      <c r="AJ270" s="181"/>
      <c r="AK270" s="181"/>
      <c r="AL270" s="181"/>
      <c r="AM270" s="181"/>
      <c r="AN270" s="181"/>
      <c r="AO270" s="181"/>
      <c r="AP270" s="181"/>
      <c r="AQ270" s="181"/>
      <c r="AR270" s="181"/>
      <c r="AS270" s="181"/>
      <c r="AT270" s="181"/>
      <c r="AU270" s="181"/>
      <c r="AV270" s="181"/>
      <c r="AW270" s="181"/>
      <c r="AX270" s="181"/>
      <c r="AY270" s="181"/>
      <c r="AZ270" s="181"/>
      <c r="BA270" s="181"/>
      <c r="BB270" s="181"/>
      <c r="BC270" s="181"/>
      <c r="BD270" s="181"/>
      <c r="BE270" s="181"/>
      <c r="BF270" s="181"/>
      <c r="BG270" s="181"/>
      <c r="BH270" s="181"/>
      <c r="BI270" s="181"/>
      <c r="BJ270" s="181"/>
      <c r="BK270" s="181"/>
      <c r="BL270" s="181"/>
      <c r="BM270" s="181"/>
      <c r="BN270" s="181"/>
      <c r="BO270" s="181"/>
      <c r="BP270" s="181"/>
      <c r="BQ270" s="181"/>
      <c r="BR270" s="181"/>
      <c r="BS270" s="181"/>
      <c r="BT270" s="181"/>
      <c r="BU270" s="181"/>
      <c r="BV270" s="181"/>
      <c r="BW270" s="181"/>
      <c r="BX270" s="181"/>
      <c r="BY270" s="181"/>
      <c r="BZ270" s="181"/>
      <c r="CA270" s="181"/>
      <c r="CB270" s="181"/>
      <c r="CC270" s="181"/>
      <c r="CD270" s="181"/>
      <c r="CE270" s="181"/>
      <c r="CF270" s="181"/>
      <c r="CG270" s="181"/>
      <c r="CH270" s="181"/>
      <c r="CI270" s="181"/>
      <c r="CJ270" s="181"/>
      <c r="CK270" s="181"/>
      <c r="CL270" s="181"/>
      <c r="CM270" s="181"/>
      <c r="CN270" s="181"/>
      <c r="CO270" s="181"/>
      <c r="CP270" s="181"/>
      <c r="CQ270" s="181"/>
      <c r="CR270" s="181"/>
      <c r="CS270" s="181"/>
      <c r="CT270" s="181"/>
      <c r="CU270" s="181"/>
      <c r="CV270" s="181"/>
      <c r="CW270" s="181"/>
      <c r="CX270" s="181"/>
      <c r="CY270" s="181"/>
      <c r="CZ270" s="181"/>
      <c r="DA270" s="181"/>
      <c r="DB270" s="181"/>
      <c r="DC270" s="181"/>
      <c r="DD270" s="181"/>
      <c r="DE270" s="181"/>
      <c r="DF270" s="181"/>
      <c r="DG270" s="181"/>
      <c r="DH270" s="181"/>
      <c r="DI270" s="181"/>
      <c r="DJ270" s="181"/>
      <c r="DK270" s="181"/>
      <c r="DL270" s="181"/>
      <c r="DM270" s="181"/>
      <c r="DN270" s="181"/>
      <c r="DO270" s="181"/>
      <c r="DP270" s="181"/>
      <c r="DQ270" s="181"/>
      <c r="DR270" s="181"/>
      <c r="DS270" s="181"/>
      <c r="DT270" s="181"/>
      <c r="DU270" s="181"/>
      <c r="DV270" s="181"/>
      <c r="DW270" s="181"/>
      <c r="DX270" s="181"/>
      <c r="DY270" s="181"/>
      <c r="DZ270" s="181"/>
      <c r="EA270" s="181"/>
      <c r="EB270" s="181"/>
      <c r="EC270" s="181"/>
      <c r="ED270" s="181"/>
      <c r="EE270" s="181"/>
      <c r="EF270" s="181"/>
      <c r="EG270" s="181"/>
      <c r="EH270" s="181"/>
      <c r="EI270" s="181"/>
      <c r="EJ270" s="181"/>
      <c r="EK270" s="181"/>
      <c r="EL270" s="181"/>
      <c r="EM270" s="181"/>
      <c r="EN270" s="181"/>
      <c r="EO270" s="181"/>
      <c r="EP270" s="181"/>
      <c r="EQ270" s="181"/>
      <c r="ER270" s="181"/>
      <c r="ES270" s="181"/>
      <c r="ET270" s="181"/>
      <c r="EU270" s="181"/>
      <c r="EV270" s="181"/>
      <c r="EW270" s="181"/>
      <c r="EX270" s="181"/>
      <c r="EY270" s="181"/>
      <c r="EZ270" s="181"/>
      <c r="FA270" s="181"/>
      <c r="FB270" s="181"/>
      <c r="FC270" s="181"/>
      <c r="FD270" s="181"/>
      <c r="FE270" s="181"/>
      <c r="FF270" s="181"/>
      <c r="FG270" s="181"/>
      <c r="FH270" s="181"/>
      <c r="FI270" s="181"/>
      <c r="FJ270" s="181"/>
      <c r="FK270" s="181"/>
      <c r="FL270" s="181"/>
      <c r="FM270" s="181"/>
      <c r="FN270" s="181"/>
      <c r="FO270" s="181"/>
      <c r="FP270" s="181"/>
      <c r="FQ270" s="181"/>
      <c r="FR270" s="181"/>
      <c r="FS270" s="181"/>
      <c r="FT270" s="181"/>
      <c r="FU270" s="181"/>
      <c r="FV270" s="181"/>
      <c r="FW270" s="181"/>
      <c r="FX270" s="181"/>
      <c r="FY270" s="181"/>
      <c r="FZ270" s="181"/>
      <c r="GA270" s="181"/>
      <c r="GB270" s="181"/>
      <c r="GC270" s="181"/>
      <c r="GD270" s="181"/>
      <c r="GE270" s="181"/>
      <c r="GF270" s="181"/>
      <c r="GG270" s="181"/>
      <c r="GH270" s="181"/>
      <c r="GI270" s="181"/>
      <c r="GJ270" s="181"/>
      <c r="GK270" s="181"/>
      <c r="GL270" s="181"/>
      <c r="GM270" s="181"/>
      <c r="GN270" s="181"/>
      <c r="GO270" s="181"/>
      <c r="GP270" s="181"/>
      <c r="GQ270" s="181"/>
      <c r="GR270" s="181"/>
      <c r="GS270" s="181"/>
      <c r="GT270" s="181"/>
      <c r="GU270" s="181"/>
      <c r="GV270" s="181"/>
      <c r="GW270" s="181"/>
      <c r="GX270" s="181"/>
      <c r="GY270" s="181"/>
      <c r="GZ270" s="181"/>
      <c r="HA270" s="181"/>
      <c r="HB270" s="181"/>
      <c r="HC270" s="181"/>
      <c r="HD270" s="181"/>
      <c r="HE270" s="181"/>
      <c r="HF270" s="181"/>
      <c r="HG270" s="181"/>
      <c r="HH270" s="181"/>
      <c r="HI270" s="181"/>
      <c r="HJ270" s="181"/>
      <c r="HK270" s="181"/>
      <c r="HL270" s="181"/>
      <c r="HM270" s="181"/>
      <c r="HN270" s="181"/>
      <c r="HO270" s="181"/>
      <c r="HP270" s="181"/>
      <c r="HQ270" s="181"/>
      <c r="HR270" s="181"/>
      <c r="HS270" s="181"/>
      <c r="HT270" s="181"/>
      <c r="HU270" s="181"/>
      <c r="HV270" s="181"/>
      <c r="HW270" s="181"/>
      <c r="HX270" s="181"/>
      <c r="HY270" s="181"/>
      <c r="HZ270" s="181"/>
      <c r="IA270" s="181"/>
      <c r="IB270" s="181"/>
      <c r="IC270" s="181"/>
      <c r="ID270" s="181"/>
      <c r="IE270" s="181"/>
      <c r="IF270" s="181"/>
      <c r="IG270" s="181"/>
      <c r="IH270" s="181"/>
    </row>
    <row r="271" spans="1:242" s="184" customFormat="1" ht="24.95" customHeight="1">
      <c r="A271" s="1078" t="s">
        <v>1104</v>
      </c>
      <c r="B271" s="1022"/>
      <c r="C271" s="1022"/>
      <c r="D271" s="1022"/>
      <c r="E271" s="1088">
        <v>500</v>
      </c>
      <c r="F271" s="1088"/>
      <c r="G271" s="444">
        <v>0.02</v>
      </c>
      <c r="H271" s="459">
        <v>10</v>
      </c>
      <c r="I271" s="1088">
        <v>490</v>
      </c>
      <c r="J271" s="1089"/>
      <c r="K271" s="181"/>
      <c r="L271" s="181"/>
      <c r="M271" s="181"/>
      <c r="N271" s="181"/>
      <c r="O271" s="181"/>
      <c r="P271" s="181"/>
      <c r="Q271" s="181"/>
      <c r="R271" s="181"/>
      <c r="S271" s="181"/>
      <c r="T271" s="181"/>
      <c r="U271" s="181"/>
      <c r="V271" s="181"/>
      <c r="W271" s="181"/>
      <c r="X271" s="181"/>
      <c r="Y271" s="181"/>
      <c r="Z271" s="181"/>
      <c r="AA271" s="181"/>
      <c r="AB271" s="181"/>
      <c r="AC271" s="181"/>
      <c r="AD271" s="181"/>
      <c r="AE271" s="181"/>
      <c r="AF271" s="181"/>
      <c r="AG271" s="181"/>
      <c r="AH271" s="181"/>
      <c r="AI271" s="181"/>
      <c r="AJ271" s="181"/>
      <c r="AK271" s="181"/>
      <c r="AL271" s="181"/>
      <c r="AM271" s="181"/>
      <c r="AN271" s="181"/>
      <c r="AO271" s="181"/>
      <c r="AP271" s="181"/>
      <c r="AQ271" s="181"/>
      <c r="AR271" s="181"/>
      <c r="AS271" s="181"/>
      <c r="AT271" s="181"/>
      <c r="AU271" s="181"/>
      <c r="AV271" s="181"/>
      <c r="AW271" s="181"/>
      <c r="AX271" s="181"/>
      <c r="AY271" s="181"/>
      <c r="AZ271" s="181"/>
      <c r="BA271" s="181"/>
      <c r="BB271" s="181"/>
      <c r="BC271" s="181"/>
      <c r="BD271" s="181"/>
      <c r="BE271" s="181"/>
      <c r="BF271" s="181"/>
      <c r="BG271" s="181"/>
      <c r="BH271" s="181"/>
      <c r="BI271" s="181"/>
      <c r="BJ271" s="181"/>
      <c r="BK271" s="181"/>
      <c r="BL271" s="181"/>
      <c r="BM271" s="181"/>
      <c r="BN271" s="181"/>
      <c r="BO271" s="181"/>
      <c r="BP271" s="181"/>
      <c r="BQ271" s="181"/>
      <c r="BR271" s="181"/>
      <c r="BS271" s="181"/>
      <c r="BT271" s="181"/>
      <c r="BU271" s="181"/>
      <c r="BV271" s="181"/>
      <c r="BW271" s="181"/>
      <c r="BX271" s="181"/>
      <c r="BY271" s="181"/>
      <c r="BZ271" s="181"/>
      <c r="CA271" s="181"/>
      <c r="CB271" s="181"/>
      <c r="CC271" s="181"/>
      <c r="CD271" s="181"/>
      <c r="CE271" s="181"/>
      <c r="CF271" s="181"/>
      <c r="CG271" s="181"/>
      <c r="CH271" s="181"/>
      <c r="CI271" s="181"/>
      <c r="CJ271" s="181"/>
      <c r="CK271" s="181"/>
      <c r="CL271" s="181"/>
      <c r="CM271" s="181"/>
      <c r="CN271" s="181"/>
      <c r="CO271" s="181"/>
      <c r="CP271" s="181"/>
      <c r="CQ271" s="181"/>
      <c r="CR271" s="181"/>
      <c r="CS271" s="181"/>
      <c r="CT271" s="181"/>
      <c r="CU271" s="181"/>
      <c r="CV271" s="181"/>
      <c r="CW271" s="181"/>
      <c r="CX271" s="181"/>
      <c r="CY271" s="181"/>
      <c r="CZ271" s="181"/>
      <c r="DA271" s="181"/>
      <c r="DB271" s="181"/>
      <c r="DC271" s="181"/>
      <c r="DD271" s="181"/>
      <c r="DE271" s="181"/>
      <c r="DF271" s="181"/>
      <c r="DG271" s="181"/>
      <c r="DH271" s="181"/>
      <c r="DI271" s="181"/>
      <c r="DJ271" s="181"/>
      <c r="DK271" s="181"/>
      <c r="DL271" s="181"/>
      <c r="DM271" s="181"/>
      <c r="DN271" s="181"/>
      <c r="DO271" s="181"/>
      <c r="DP271" s="181"/>
      <c r="DQ271" s="181"/>
      <c r="DR271" s="181"/>
      <c r="DS271" s="181"/>
      <c r="DT271" s="181"/>
      <c r="DU271" s="181"/>
      <c r="DV271" s="181"/>
      <c r="DW271" s="181"/>
      <c r="DX271" s="181"/>
      <c r="DY271" s="181"/>
      <c r="DZ271" s="181"/>
      <c r="EA271" s="181"/>
      <c r="EB271" s="181"/>
      <c r="EC271" s="181"/>
      <c r="ED271" s="181"/>
      <c r="EE271" s="181"/>
      <c r="EF271" s="181"/>
      <c r="EG271" s="181"/>
      <c r="EH271" s="181"/>
      <c r="EI271" s="181"/>
      <c r="EJ271" s="181"/>
      <c r="EK271" s="181"/>
      <c r="EL271" s="181"/>
      <c r="EM271" s="181"/>
      <c r="EN271" s="181"/>
      <c r="EO271" s="181"/>
      <c r="EP271" s="181"/>
      <c r="EQ271" s="181"/>
      <c r="ER271" s="181"/>
      <c r="ES271" s="181"/>
      <c r="ET271" s="181"/>
      <c r="EU271" s="181"/>
      <c r="EV271" s="181"/>
      <c r="EW271" s="181"/>
      <c r="EX271" s="181"/>
      <c r="EY271" s="181"/>
      <c r="EZ271" s="181"/>
      <c r="FA271" s="181"/>
      <c r="FB271" s="181"/>
      <c r="FC271" s="181"/>
      <c r="FD271" s="181"/>
      <c r="FE271" s="181"/>
      <c r="FF271" s="181"/>
      <c r="FG271" s="181"/>
      <c r="FH271" s="181"/>
      <c r="FI271" s="181"/>
      <c r="FJ271" s="181"/>
      <c r="FK271" s="181"/>
      <c r="FL271" s="181"/>
      <c r="FM271" s="181"/>
      <c r="FN271" s="181"/>
      <c r="FO271" s="181"/>
      <c r="FP271" s="181"/>
      <c r="FQ271" s="181"/>
      <c r="FR271" s="181"/>
      <c r="FS271" s="181"/>
      <c r="FT271" s="181"/>
      <c r="FU271" s="181"/>
      <c r="FV271" s="181"/>
      <c r="FW271" s="181"/>
      <c r="FX271" s="181"/>
      <c r="FY271" s="181"/>
      <c r="FZ271" s="181"/>
      <c r="GA271" s="181"/>
      <c r="GB271" s="181"/>
      <c r="GC271" s="181"/>
      <c r="GD271" s="181"/>
      <c r="GE271" s="181"/>
      <c r="GF271" s="181"/>
      <c r="GG271" s="181"/>
      <c r="GH271" s="181"/>
      <c r="GI271" s="181"/>
      <c r="GJ271" s="181"/>
      <c r="GK271" s="181"/>
      <c r="GL271" s="181"/>
      <c r="GM271" s="181"/>
      <c r="GN271" s="181"/>
      <c r="GO271" s="181"/>
      <c r="GP271" s="181"/>
      <c r="GQ271" s="181"/>
      <c r="GR271" s="181"/>
      <c r="GS271" s="181"/>
      <c r="GT271" s="181"/>
      <c r="GU271" s="181"/>
      <c r="GV271" s="181"/>
      <c r="GW271" s="181"/>
      <c r="GX271" s="181"/>
      <c r="GY271" s="181"/>
      <c r="GZ271" s="181"/>
      <c r="HA271" s="181"/>
      <c r="HB271" s="181"/>
      <c r="HC271" s="181"/>
      <c r="HD271" s="181"/>
      <c r="HE271" s="181"/>
      <c r="HF271" s="181"/>
      <c r="HG271" s="181"/>
      <c r="HH271" s="181"/>
      <c r="HI271" s="181"/>
      <c r="HJ271" s="181"/>
      <c r="HK271" s="181"/>
      <c r="HL271" s="181"/>
      <c r="HM271" s="181"/>
      <c r="HN271" s="181"/>
      <c r="HO271" s="181"/>
      <c r="HP271" s="181"/>
      <c r="HQ271" s="181"/>
      <c r="HR271" s="181"/>
      <c r="HS271" s="181"/>
      <c r="HT271" s="181"/>
      <c r="HU271" s="181"/>
      <c r="HV271" s="181"/>
      <c r="HW271" s="181"/>
      <c r="HX271" s="181"/>
      <c r="HY271" s="181"/>
      <c r="HZ271" s="181"/>
      <c r="IA271" s="181"/>
      <c r="IB271" s="181"/>
      <c r="IC271" s="181"/>
      <c r="ID271" s="181"/>
      <c r="IE271" s="181"/>
      <c r="IF271" s="181"/>
      <c r="IG271" s="181"/>
      <c r="IH271" s="181"/>
    </row>
    <row r="272" spans="1:242" s="184" customFormat="1" ht="24.95" customHeight="1">
      <c r="A272" s="1078" t="s">
        <v>798</v>
      </c>
      <c r="B272" s="1022"/>
      <c r="C272" s="1022"/>
      <c r="D272" s="1022" t="s">
        <v>798</v>
      </c>
      <c r="E272" s="1090">
        <v>1147441300</v>
      </c>
      <c r="F272" s="1090"/>
      <c r="G272" s="444">
        <v>5.9613393730903706E-2</v>
      </c>
      <c r="H272" s="459">
        <v>68402870</v>
      </c>
      <c r="I272" s="1088">
        <v>1079038430</v>
      </c>
      <c r="J272" s="1089"/>
      <c r="K272" s="181"/>
      <c r="L272" s="181"/>
      <c r="M272" s="181"/>
      <c r="N272" s="181"/>
      <c r="O272" s="181"/>
      <c r="P272" s="181"/>
      <c r="Q272" s="181"/>
      <c r="R272" s="181"/>
      <c r="S272" s="181"/>
      <c r="T272" s="181"/>
      <c r="U272" s="181"/>
      <c r="V272" s="181"/>
      <c r="W272" s="181"/>
      <c r="X272" s="181"/>
      <c r="Y272" s="181"/>
      <c r="Z272" s="181"/>
      <c r="AA272" s="181"/>
      <c r="AB272" s="181"/>
      <c r="AC272" s="181"/>
      <c r="AD272" s="181"/>
      <c r="AE272" s="181"/>
      <c r="AF272" s="181"/>
      <c r="AG272" s="181"/>
      <c r="AH272" s="181"/>
      <c r="AI272" s="181"/>
      <c r="AJ272" s="181"/>
      <c r="AK272" s="181"/>
      <c r="AL272" s="181"/>
      <c r="AM272" s="181"/>
      <c r="AN272" s="181"/>
      <c r="AO272" s="181"/>
      <c r="AP272" s="181"/>
      <c r="AQ272" s="181"/>
      <c r="AR272" s="181"/>
      <c r="AS272" s="181"/>
      <c r="AT272" s="181"/>
      <c r="AU272" s="181"/>
      <c r="AV272" s="181"/>
      <c r="AW272" s="181"/>
      <c r="AX272" s="181"/>
      <c r="AY272" s="181"/>
      <c r="AZ272" s="181"/>
      <c r="BA272" s="181"/>
      <c r="BB272" s="181"/>
      <c r="BC272" s="181"/>
      <c r="BD272" s="181"/>
      <c r="BE272" s="181"/>
      <c r="BF272" s="181"/>
      <c r="BG272" s="181"/>
      <c r="BH272" s="181"/>
      <c r="BI272" s="181"/>
      <c r="BJ272" s="181"/>
      <c r="BK272" s="181"/>
      <c r="BL272" s="181"/>
      <c r="BM272" s="181"/>
      <c r="BN272" s="181"/>
      <c r="BO272" s="181"/>
      <c r="BP272" s="181"/>
      <c r="BQ272" s="181"/>
      <c r="BR272" s="181"/>
      <c r="BS272" s="181"/>
      <c r="BT272" s="181"/>
      <c r="BU272" s="181"/>
      <c r="BV272" s="181"/>
      <c r="BW272" s="181"/>
      <c r="BX272" s="181"/>
      <c r="BY272" s="181"/>
      <c r="BZ272" s="181"/>
      <c r="CA272" s="181"/>
      <c r="CB272" s="181"/>
      <c r="CC272" s="181"/>
      <c r="CD272" s="181"/>
      <c r="CE272" s="181"/>
      <c r="CF272" s="181"/>
      <c r="CG272" s="181"/>
      <c r="CH272" s="181"/>
      <c r="CI272" s="181"/>
      <c r="CJ272" s="181"/>
      <c r="CK272" s="181"/>
      <c r="CL272" s="181"/>
      <c r="CM272" s="181"/>
      <c r="CN272" s="181"/>
      <c r="CO272" s="181"/>
      <c r="CP272" s="181"/>
      <c r="CQ272" s="181"/>
      <c r="CR272" s="181"/>
      <c r="CS272" s="181"/>
      <c r="CT272" s="181"/>
      <c r="CU272" s="181"/>
      <c r="CV272" s="181"/>
      <c r="CW272" s="181"/>
      <c r="CX272" s="181"/>
      <c r="CY272" s="181"/>
      <c r="CZ272" s="181"/>
      <c r="DA272" s="181"/>
      <c r="DB272" s="181"/>
      <c r="DC272" s="181"/>
      <c r="DD272" s="181"/>
      <c r="DE272" s="181"/>
      <c r="DF272" s="181"/>
      <c r="DG272" s="181"/>
      <c r="DH272" s="181"/>
      <c r="DI272" s="181"/>
      <c r="DJ272" s="181"/>
      <c r="DK272" s="181"/>
      <c r="DL272" s="181"/>
      <c r="DM272" s="181"/>
      <c r="DN272" s="181"/>
      <c r="DO272" s="181"/>
      <c r="DP272" s="181"/>
      <c r="DQ272" s="181"/>
      <c r="DR272" s="181"/>
      <c r="DS272" s="181"/>
      <c r="DT272" s="181"/>
      <c r="DU272" s="181"/>
      <c r="DV272" s="181"/>
      <c r="DW272" s="181"/>
      <c r="DX272" s="181"/>
      <c r="DY272" s="181"/>
      <c r="DZ272" s="181"/>
      <c r="EA272" s="181"/>
      <c r="EB272" s="181"/>
      <c r="EC272" s="181"/>
      <c r="ED272" s="181"/>
      <c r="EE272" s="181"/>
      <c r="EF272" s="181"/>
      <c r="EG272" s="181"/>
      <c r="EH272" s="181"/>
      <c r="EI272" s="181"/>
      <c r="EJ272" s="181"/>
      <c r="EK272" s="181"/>
      <c r="EL272" s="181"/>
      <c r="EM272" s="181"/>
      <c r="EN272" s="181"/>
      <c r="EO272" s="181"/>
      <c r="EP272" s="181"/>
      <c r="EQ272" s="181"/>
      <c r="ER272" s="181"/>
      <c r="ES272" s="181"/>
      <c r="ET272" s="181"/>
      <c r="EU272" s="181"/>
      <c r="EV272" s="181"/>
      <c r="EW272" s="181"/>
      <c r="EX272" s="181"/>
      <c r="EY272" s="181"/>
      <c r="EZ272" s="181"/>
      <c r="FA272" s="181"/>
      <c r="FB272" s="181"/>
      <c r="FC272" s="181"/>
      <c r="FD272" s="181"/>
      <c r="FE272" s="181"/>
      <c r="FF272" s="181"/>
      <c r="FG272" s="181"/>
      <c r="FH272" s="181"/>
      <c r="FI272" s="181"/>
      <c r="FJ272" s="181"/>
      <c r="FK272" s="181"/>
      <c r="FL272" s="181"/>
      <c r="FM272" s="181"/>
      <c r="FN272" s="181"/>
      <c r="FO272" s="181"/>
      <c r="FP272" s="181"/>
      <c r="FQ272" s="181"/>
      <c r="FR272" s="181"/>
      <c r="FS272" s="181"/>
      <c r="FT272" s="181"/>
      <c r="FU272" s="181"/>
      <c r="FV272" s="181"/>
      <c r="FW272" s="181"/>
      <c r="FX272" s="181"/>
      <c r="FY272" s="181"/>
      <c r="FZ272" s="181"/>
      <c r="GA272" s="181"/>
      <c r="GB272" s="181"/>
      <c r="GC272" s="181"/>
      <c r="GD272" s="181"/>
      <c r="GE272" s="181"/>
      <c r="GF272" s="181"/>
      <c r="GG272" s="181"/>
      <c r="GH272" s="181"/>
      <c r="GI272" s="181"/>
      <c r="GJ272" s="181"/>
      <c r="GK272" s="181"/>
      <c r="GL272" s="181"/>
      <c r="GM272" s="181"/>
      <c r="GN272" s="181"/>
      <c r="GO272" s="181"/>
      <c r="GP272" s="181"/>
      <c r="GQ272" s="181"/>
      <c r="GR272" s="181"/>
      <c r="GS272" s="181"/>
      <c r="GT272" s="181"/>
      <c r="GU272" s="181"/>
      <c r="GV272" s="181"/>
      <c r="GW272" s="181"/>
      <c r="GX272" s="181"/>
      <c r="GY272" s="181"/>
      <c r="GZ272" s="181"/>
      <c r="HA272" s="181"/>
      <c r="HB272" s="181"/>
      <c r="HC272" s="181"/>
      <c r="HD272" s="181"/>
      <c r="HE272" s="181"/>
      <c r="HF272" s="181"/>
      <c r="HG272" s="181"/>
      <c r="HH272" s="181"/>
      <c r="HI272" s="181"/>
      <c r="HJ272" s="181"/>
      <c r="HK272" s="181"/>
      <c r="HL272" s="181"/>
      <c r="HM272" s="181"/>
      <c r="HN272" s="181"/>
      <c r="HO272" s="181"/>
      <c r="HP272" s="181"/>
      <c r="HQ272" s="181"/>
      <c r="HR272" s="181"/>
      <c r="HS272" s="181"/>
      <c r="HT272" s="181"/>
      <c r="HU272" s="181"/>
      <c r="HV272" s="181"/>
      <c r="HW272" s="181"/>
      <c r="HX272" s="181"/>
      <c r="HY272" s="181"/>
      <c r="HZ272" s="181"/>
      <c r="IA272" s="181"/>
      <c r="IB272" s="181"/>
      <c r="IC272" s="181"/>
      <c r="ID272" s="181"/>
      <c r="IE272" s="181"/>
      <c r="IF272" s="181"/>
      <c r="IG272" s="181"/>
      <c r="IH272" s="181"/>
    </row>
    <row r="273" spans="1:242" s="184" customFormat="1" ht="24.95" customHeight="1">
      <c r="A273" s="1078" t="s">
        <v>799</v>
      </c>
      <c r="B273" s="1022"/>
      <c r="C273" s="1022"/>
      <c r="D273" s="1022" t="s">
        <v>799</v>
      </c>
      <c r="E273" s="1090">
        <v>2144980</v>
      </c>
      <c r="F273" s="1090"/>
      <c r="G273" s="444">
        <v>1.0000093240962619E-2</v>
      </c>
      <c r="H273" s="459">
        <v>21450</v>
      </c>
      <c r="I273" s="1088">
        <v>2123530</v>
      </c>
      <c r="J273" s="1089"/>
      <c r="K273" s="181"/>
      <c r="L273" s="181"/>
      <c r="M273" s="181"/>
      <c r="N273" s="181"/>
      <c r="O273" s="181"/>
      <c r="P273" s="181"/>
      <c r="Q273" s="181"/>
      <c r="R273" s="181"/>
      <c r="S273" s="181"/>
      <c r="T273" s="181"/>
      <c r="U273" s="181"/>
      <c r="V273" s="181"/>
      <c r="W273" s="181"/>
      <c r="X273" s="181"/>
      <c r="Y273" s="181"/>
      <c r="Z273" s="181"/>
      <c r="AA273" s="181"/>
      <c r="AB273" s="181"/>
      <c r="AC273" s="181"/>
      <c r="AD273" s="181"/>
      <c r="AE273" s="181"/>
      <c r="AF273" s="181"/>
      <c r="AG273" s="181"/>
      <c r="AH273" s="181"/>
      <c r="AI273" s="181"/>
      <c r="AJ273" s="181"/>
      <c r="AK273" s="181"/>
      <c r="AL273" s="181"/>
      <c r="AM273" s="181"/>
      <c r="AN273" s="181"/>
      <c r="AO273" s="181"/>
      <c r="AP273" s="181"/>
      <c r="AQ273" s="181"/>
      <c r="AR273" s="181"/>
      <c r="AS273" s="181"/>
      <c r="AT273" s="181"/>
      <c r="AU273" s="181"/>
      <c r="AV273" s="181"/>
      <c r="AW273" s="181"/>
      <c r="AX273" s="181"/>
      <c r="AY273" s="181"/>
      <c r="AZ273" s="181"/>
      <c r="BA273" s="181"/>
      <c r="BB273" s="181"/>
      <c r="BC273" s="181"/>
      <c r="BD273" s="181"/>
      <c r="BE273" s="181"/>
      <c r="BF273" s="181"/>
      <c r="BG273" s="181"/>
      <c r="BH273" s="181"/>
      <c r="BI273" s="181"/>
      <c r="BJ273" s="181"/>
      <c r="BK273" s="181"/>
      <c r="BL273" s="181"/>
      <c r="BM273" s="181"/>
      <c r="BN273" s="181"/>
      <c r="BO273" s="181"/>
      <c r="BP273" s="181"/>
      <c r="BQ273" s="181"/>
      <c r="BR273" s="181"/>
      <c r="BS273" s="181"/>
      <c r="BT273" s="181"/>
      <c r="BU273" s="181"/>
      <c r="BV273" s="181"/>
      <c r="BW273" s="181"/>
      <c r="BX273" s="181"/>
      <c r="BY273" s="181"/>
      <c r="BZ273" s="181"/>
      <c r="CA273" s="181"/>
      <c r="CB273" s="181"/>
      <c r="CC273" s="181"/>
      <c r="CD273" s="181"/>
      <c r="CE273" s="181"/>
      <c r="CF273" s="181"/>
      <c r="CG273" s="181"/>
      <c r="CH273" s="181"/>
      <c r="CI273" s="181"/>
      <c r="CJ273" s="181"/>
      <c r="CK273" s="181"/>
      <c r="CL273" s="181"/>
      <c r="CM273" s="181"/>
      <c r="CN273" s="181"/>
      <c r="CO273" s="181"/>
      <c r="CP273" s="181"/>
      <c r="CQ273" s="181"/>
      <c r="CR273" s="181"/>
      <c r="CS273" s="181"/>
      <c r="CT273" s="181"/>
      <c r="CU273" s="181"/>
      <c r="CV273" s="181"/>
      <c r="CW273" s="181"/>
      <c r="CX273" s="181"/>
      <c r="CY273" s="181"/>
      <c r="CZ273" s="181"/>
      <c r="DA273" s="181"/>
      <c r="DB273" s="181"/>
      <c r="DC273" s="181"/>
      <c r="DD273" s="181"/>
      <c r="DE273" s="181"/>
      <c r="DF273" s="181"/>
      <c r="DG273" s="181"/>
      <c r="DH273" s="181"/>
      <c r="DI273" s="181"/>
      <c r="DJ273" s="181"/>
      <c r="DK273" s="181"/>
      <c r="DL273" s="181"/>
      <c r="DM273" s="181"/>
      <c r="DN273" s="181"/>
      <c r="DO273" s="181"/>
      <c r="DP273" s="181"/>
      <c r="DQ273" s="181"/>
      <c r="DR273" s="181"/>
      <c r="DS273" s="181"/>
      <c r="DT273" s="181"/>
      <c r="DU273" s="181"/>
      <c r="DV273" s="181"/>
      <c r="DW273" s="181"/>
      <c r="DX273" s="181"/>
      <c r="DY273" s="181"/>
      <c r="DZ273" s="181"/>
      <c r="EA273" s="181"/>
      <c r="EB273" s="181"/>
      <c r="EC273" s="181"/>
      <c r="ED273" s="181"/>
      <c r="EE273" s="181"/>
      <c r="EF273" s="181"/>
      <c r="EG273" s="181"/>
      <c r="EH273" s="181"/>
      <c r="EI273" s="181"/>
      <c r="EJ273" s="181"/>
      <c r="EK273" s="181"/>
      <c r="EL273" s="181"/>
      <c r="EM273" s="181"/>
      <c r="EN273" s="181"/>
      <c r="EO273" s="181"/>
      <c r="EP273" s="181"/>
      <c r="EQ273" s="181"/>
      <c r="ER273" s="181"/>
      <c r="ES273" s="181"/>
      <c r="ET273" s="181"/>
      <c r="EU273" s="181"/>
      <c r="EV273" s="181"/>
      <c r="EW273" s="181"/>
      <c r="EX273" s="181"/>
      <c r="EY273" s="181"/>
      <c r="EZ273" s="181"/>
      <c r="FA273" s="181"/>
      <c r="FB273" s="181"/>
      <c r="FC273" s="181"/>
      <c r="FD273" s="181"/>
      <c r="FE273" s="181"/>
      <c r="FF273" s="181"/>
      <c r="FG273" s="181"/>
      <c r="FH273" s="181"/>
      <c r="FI273" s="181"/>
      <c r="FJ273" s="181"/>
      <c r="FK273" s="181"/>
      <c r="FL273" s="181"/>
      <c r="FM273" s="181"/>
      <c r="FN273" s="181"/>
      <c r="FO273" s="181"/>
      <c r="FP273" s="181"/>
      <c r="FQ273" s="181"/>
      <c r="FR273" s="181"/>
      <c r="FS273" s="181"/>
      <c r="FT273" s="181"/>
      <c r="FU273" s="181"/>
      <c r="FV273" s="181"/>
      <c r="FW273" s="181"/>
      <c r="FX273" s="181"/>
      <c r="FY273" s="181"/>
      <c r="FZ273" s="181"/>
      <c r="GA273" s="181"/>
      <c r="GB273" s="181"/>
      <c r="GC273" s="181"/>
      <c r="GD273" s="181"/>
      <c r="GE273" s="181"/>
      <c r="GF273" s="181"/>
      <c r="GG273" s="181"/>
      <c r="GH273" s="181"/>
      <c r="GI273" s="181"/>
      <c r="GJ273" s="181"/>
      <c r="GK273" s="181"/>
      <c r="GL273" s="181"/>
      <c r="GM273" s="181"/>
      <c r="GN273" s="181"/>
      <c r="GO273" s="181"/>
      <c r="GP273" s="181"/>
      <c r="GQ273" s="181"/>
      <c r="GR273" s="181"/>
      <c r="GS273" s="181"/>
      <c r="GT273" s="181"/>
      <c r="GU273" s="181"/>
      <c r="GV273" s="181"/>
      <c r="GW273" s="181"/>
      <c r="GX273" s="181"/>
      <c r="GY273" s="181"/>
      <c r="GZ273" s="181"/>
      <c r="HA273" s="181"/>
      <c r="HB273" s="181"/>
      <c r="HC273" s="181"/>
      <c r="HD273" s="181"/>
      <c r="HE273" s="181"/>
      <c r="HF273" s="181"/>
      <c r="HG273" s="181"/>
      <c r="HH273" s="181"/>
      <c r="HI273" s="181"/>
      <c r="HJ273" s="181"/>
      <c r="HK273" s="181"/>
      <c r="HL273" s="181"/>
      <c r="HM273" s="181"/>
      <c r="HN273" s="181"/>
      <c r="HO273" s="181"/>
      <c r="HP273" s="181"/>
      <c r="HQ273" s="181"/>
      <c r="HR273" s="181"/>
      <c r="HS273" s="181"/>
      <c r="HT273" s="181"/>
      <c r="HU273" s="181"/>
      <c r="HV273" s="181"/>
      <c r="HW273" s="181"/>
      <c r="HX273" s="181"/>
      <c r="HY273" s="181"/>
      <c r="HZ273" s="181"/>
      <c r="IA273" s="181"/>
      <c r="IB273" s="181"/>
      <c r="IC273" s="181"/>
      <c r="ID273" s="181"/>
      <c r="IE273" s="181"/>
      <c r="IF273" s="181"/>
      <c r="IG273" s="181"/>
      <c r="IH273" s="181"/>
    </row>
    <row r="274" spans="1:242" s="184" customFormat="1" ht="24.95" customHeight="1">
      <c r="A274" s="1078" t="s">
        <v>372</v>
      </c>
      <c r="B274" s="1022"/>
      <c r="C274" s="1022"/>
      <c r="D274" s="1022" t="s">
        <v>781</v>
      </c>
      <c r="E274" s="1090">
        <v>4505606720</v>
      </c>
      <c r="F274" s="1090"/>
      <c r="G274" s="444">
        <v>4.8487531996578695E-2</v>
      </c>
      <c r="H274" s="459">
        <v>218465750</v>
      </c>
      <c r="I274" s="1088">
        <v>4287140970</v>
      </c>
      <c r="J274" s="1089"/>
      <c r="K274" s="181"/>
      <c r="L274" s="181"/>
      <c r="M274" s="181"/>
      <c r="N274" s="181"/>
      <c r="O274" s="181"/>
      <c r="P274" s="181"/>
      <c r="Q274" s="181"/>
      <c r="R274" s="181"/>
      <c r="S274" s="181"/>
      <c r="T274" s="181"/>
      <c r="U274" s="181"/>
      <c r="V274" s="181"/>
      <c r="W274" s="181"/>
      <c r="X274" s="181"/>
      <c r="Y274" s="181"/>
      <c r="Z274" s="181"/>
      <c r="AA274" s="181"/>
      <c r="AB274" s="181"/>
      <c r="AC274" s="181"/>
      <c r="AD274" s="181"/>
      <c r="AE274" s="181"/>
      <c r="AF274" s="181"/>
      <c r="AG274" s="181"/>
      <c r="AH274" s="181"/>
      <c r="AI274" s="181"/>
      <c r="AJ274" s="181"/>
      <c r="AK274" s="181"/>
      <c r="AL274" s="181"/>
      <c r="AM274" s="181"/>
      <c r="AN274" s="181"/>
      <c r="AO274" s="181"/>
      <c r="AP274" s="181"/>
      <c r="AQ274" s="181"/>
      <c r="AR274" s="181"/>
      <c r="AS274" s="181"/>
      <c r="AT274" s="181"/>
      <c r="AU274" s="181"/>
      <c r="AV274" s="181"/>
      <c r="AW274" s="181"/>
      <c r="AX274" s="181"/>
      <c r="AY274" s="181"/>
      <c r="AZ274" s="181"/>
      <c r="BA274" s="181"/>
      <c r="BB274" s="181"/>
      <c r="BC274" s="181"/>
      <c r="BD274" s="181"/>
      <c r="BE274" s="181"/>
      <c r="BF274" s="181"/>
      <c r="BG274" s="181"/>
      <c r="BH274" s="181"/>
      <c r="BI274" s="181"/>
      <c r="BJ274" s="181"/>
      <c r="BK274" s="181"/>
      <c r="BL274" s="181"/>
      <c r="BM274" s="181"/>
      <c r="BN274" s="181"/>
      <c r="BO274" s="181"/>
      <c r="BP274" s="181"/>
      <c r="BQ274" s="181"/>
      <c r="BR274" s="181"/>
      <c r="BS274" s="181"/>
      <c r="BT274" s="181"/>
      <c r="BU274" s="181"/>
      <c r="BV274" s="181"/>
      <c r="BW274" s="181"/>
      <c r="BX274" s="181"/>
      <c r="BY274" s="181"/>
      <c r="BZ274" s="181"/>
      <c r="CA274" s="181"/>
      <c r="CB274" s="181"/>
      <c r="CC274" s="181"/>
      <c r="CD274" s="181"/>
      <c r="CE274" s="181"/>
      <c r="CF274" s="181"/>
      <c r="CG274" s="181"/>
      <c r="CH274" s="181"/>
      <c r="CI274" s="181"/>
      <c r="CJ274" s="181"/>
      <c r="CK274" s="181"/>
      <c r="CL274" s="181"/>
      <c r="CM274" s="181"/>
      <c r="CN274" s="181"/>
      <c r="CO274" s="181"/>
      <c r="CP274" s="181"/>
      <c r="CQ274" s="181"/>
      <c r="CR274" s="181"/>
      <c r="CS274" s="181"/>
      <c r="CT274" s="181"/>
      <c r="CU274" s="181"/>
      <c r="CV274" s="181"/>
      <c r="CW274" s="181"/>
      <c r="CX274" s="181"/>
      <c r="CY274" s="181"/>
      <c r="CZ274" s="181"/>
      <c r="DA274" s="181"/>
      <c r="DB274" s="181"/>
      <c r="DC274" s="181"/>
      <c r="DD274" s="181"/>
      <c r="DE274" s="181"/>
      <c r="DF274" s="181"/>
      <c r="DG274" s="181"/>
      <c r="DH274" s="181"/>
      <c r="DI274" s="181"/>
      <c r="DJ274" s="181"/>
      <c r="DK274" s="181"/>
      <c r="DL274" s="181"/>
      <c r="DM274" s="181"/>
      <c r="DN274" s="181"/>
      <c r="DO274" s="181"/>
      <c r="DP274" s="181"/>
      <c r="DQ274" s="181"/>
      <c r="DR274" s="181"/>
      <c r="DS274" s="181"/>
      <c r="DT274" s="181"/>
      <c r="DU274" s="181"/>
      <c r="DV274" s="181"/>
      <c r="DW274" s="181"/>
      <c r="DX274" s="181"/>
      <c r="DY274" s="181"/>
      <c r="DZ274" s="181"/>
      <c r="EA274" s="181"/>
      <c r="EB274" s="181"/>
      <c r="EC274" s="181"/>
      <c r="ED274" s="181"/>
      <c r="EE274" s="181"/>
      <c r="EF274" s="181"/>
      <c r="EG274" s="181"/>
      <c r="EH274" s="181"/>
      <c r="EI274" s="181"/>
      <c r="EJ274" s="181"/>
      <c r="EK274" s="181"/>
      <c r="EL274" s="181"/>
      <c r="EM274" s="181"/>
      <c r="EN274" s="181"/>
      <c r="EO274" s="181"/>
      <c r="EP274" s="181"/>
      <c r="EQ274" s="181"/>
      <c r="ER274" s="181"/>
      <c r="ES274" s="181"/>
      <c r="ET274" s="181"/>
      <c r="EU274" s="181"/>
      <c r="EV274" s="181"/>
      <c r="EW274" s="181"/>
      <c r="EX274" s="181"/>
      <c r="EY274" s="181"/>
      <c r="EZ274" s="181"/>
      <c r="FA274" s="181"/>
      <c r="FB274" s="181"/>
      <c r="FC274" s="181"/>
      <c r="FD274" s="181"/>
      <c r="FE274" s="181"/>
      <c r="FF274" s="181"/>
      <c r="FG274" s="181"/>
      <c r="FH274" s="181"/>
      <c r="FI274" s="181"/>
      <c r="FJ274" s="181"/>
      <c r="FK274" s="181"/>
      <c r="FL274" s="181"/>
      <c r="FM274" s="181"/>
      <c r="FN274" s="181"/>
      <c r="FO274" s="181"/>
      <c r="FP274" s="181"/>
      <c r="FQ274" s="181"/>
      <c r="FR274" s="181"/>
      <c r="FS274" s="181"/>
      <c r="FT274" s="181"/>
      <c r="FU274" s="181"/>
      <c r="FV274" s="181"/>
      <c r="FW274" s="181"/>
      <c r="FX274" s="181"/>
      <c r="FY274" s="181"/>
      <c r="FZ274" s="181"/>
      <c r="GA274" s="181"/>
      <c r="GB274" s="181"/>
      <c r="GC274" s="181"/>
      <c r="GD274" s="181"/>
      <c r="GE274" s="181"/>
      <c r="GF274" s="181"/>
      <c r="GG274" s="181"/>
      <c r="GH274" s="181"/>
      <c r="GI274" s="181"/>
      <c r="GJ274" s="181"/>
      <c r="GK274" s="181"/>
      <c r="GL274" s="181"/>
      <c r="GM274" s="181"/>
      <c r="GN274" s="181"/>
      <c r="GO274" s="181"/>
      <c r="GP274" s="181"/>
      <c r="GQ274" s="181"/>
      <c r="GR274" s="181"/>
      <c r="GS274" s="181"/>
      <c r="GT274" s="181"/>
      <c r="GU274" s="181"/>
      <c r="GV274" s="181"/>
      <c r="GW274" s="181"/>
      <c r="GX274" s="181"/>
      <c r="GY274" s="181"/>
      <c r="GZ274" s="181"/>
      <c r="HA274" s="181"/>
      <c r="HB274" s="181"/>
      <c r="HC274" s="181"/>
      <c r="HD274" s="181"/>
      <c r="HE274" s="181"/>
      <c r="HF274" s="181"/>
      <c r="HG274" s="181"/>
      <c r="HH274" s="181"/>
      <c r="HI274" s="181"/>
      <c r="HJ274" s="181"/>
      <c r="HK274" s="181"/>
      <c r="HL274" s="181"/>
      <c r="HM274" s="181"/>
      <c r="HN274" s="181"/>
      <c r="HO274" s="181"/>
      <c r="HP274" s="181"/>
      <c r="HQ274" s="181"/>
      <c r="HR274" s="181"/>
      <c r="HS274" s="181"/>
      <c r="HT274" s="181"/>
      <c r="HU274" s="181"/>
      <c r="HV274" s="181"/>
      <c r="HW274" s="181"/>
      <c r="HX274" s="181"/>
      <c r="HY274" s="181"/>
      <c r="HZ274" s="181"/>
      <c r="IA274" s="181"/>
      <c r="IB274" s="181"/>
      <c r="IC274" s="181"/>
      <c r="ID274" s="181"/>
      <c r="IE274" s="181"/>
      <c r="IF274" s="181"/>
      <c r="IG274" s="181"/>
      <c r="IH274" s="181"/>
    </row>
    <row r="275" spans="1:242" s="184" customFormat="1" ht="24.95" customHeight="1">
      <c r="A275" s="1078" t="s">
        <v>373</v>
      </c>
      <c r="B275" s="1022"/>
      <c r="C275" s="1022"/>
      <c r="D275" s="1022" t="s">
        <v>800</v>
      </c>
      <c r="E275" s="1090">
        <v>283661400</v>
      </c>
      <c r="F275" s="1090"/>
      <c r="G275" s="444">
        <v>7.282199834027471E-2</v>
      </c>
      <c r="H275" s="459">
        <v>20656790</v>
      </c>
      <c r="I275" s="1088">
        <v>263004610</v>
      </c>
      <c r="J275" s="1089"/>
      <c r="K275" s="181"/>
      <c r="L275" s="181"/>
      <c r="M275" s="181"/>
      <c r="N275" s="181"/>
      <c r="O275" s="181"/>
      <c r="P275" s="181"/>
      <c r="Q275" s="181"/>
      <c r="R275" s="181"/>
      <c r="S275" s="181"/>
      <c r="T275" s="181"/>
      <c r="U275" s="181"/>
      <c r="V275" s="181"/>
      <c r="W275" s="181"/>
      <c r="X275" s="181"/>
      <c r="Y275" s="181"/>
      <c r="Z275" s="181"/>
      <c r="AA275" s="181"/>
      <c r="AB275" s="181"/>
      <c r="AC275" s="181"/>
      <c r="AD275" s="181"/>
      <c r="AE275" s="181"/>
      <c r="AF275" s="181"/>
      <c r="AG275" s="181"/>
      <c r="AH275" s="181"/>
      <c r="AI275" s="181"/>
      <c r="AJ275" s="181"/>
      <c r="AK275" s="181"/>
      <c r="AL275" s="181"/>
      <c r="AM275" s="181"/>
      <c r="AN275" s="181"/>
      <c r="AO275" s="181"/>
      <c r="AP275" s="181"/>
      <c r="AQ275" s="181"/>
      <c r="AR275" s="181"/>
      <c r="AS275" s="181"/>
      <c r="AT275" s="181"/>
      <c r="AU275" s="181"/>
      <c r="AV275" s="181"/>
      <c r="AW275" s="181"/>
      <c r="AX275" s="181"/>
      <c r="AY275" s="181"/>
      <c r="AZ275" s="181"/>
      <c r="BA275" s="181"/>
      <c r="BB275" s="181"/>
      <c r="BC275" s="181"/>
      <c r="BD275" s="181"/>
      <c r="BE275" s="181"/>
      <c r="BF275" s="181"/>
      <c r="BG275" s="181"/>
      <c r="BH275" s="181"/>
      <c r="BI275" s="181"/>
      <c r="BJ275" s="181"/>
      <c r="BK275" s="181"/>
      <c r="BL275" s="181"/>
      <c r="BM275" s="181"/>
      <c r="BN275" s="181"/>
      <c r="BO275" s="181"/>
      <c r="BP275" s="181"/>
      <c r="BQ275" s="181"/>
      <c r="BR275" s="181"/>
      <c r="BS275" s="181"/>
      <c r="BT275" s="181"/>
      <c r="BU275" s="181"/>
      <c r="BV275" s="181"/>
      <c r="BW275" s="181"/>
      <c r="BX275" s="181"/>
      <c r="BY275" s="181"/>
      <c r="BZ275" s="181"/>
      <c r="CA275" s="181"/>
      <c r="CB275" s="181"/>
      <c r="CC275" s="181"/>
      <c r="CD275" s="181"/>
      <c r="CE275" s="181"/>
      <c r="CF275" s="181"/>
      <c r="CG275" s="181"/>
      <c r="CH275" s="181"/>
      <c r="CI275" s="181"/>
      <c r="CJ275" s="181"/>
      <c r="CK275" s="181"/>
      <c r="CL275" s="181"/>
      <c r="CM275" s="181"/>
      <c r="CN275" s="181"/>
      <c r="CO275" s="181"/>
      <c r="CP275" s="181"/>
      <c r="CQ275" s="181"/>
      <c r="CR275" s="181"/>
      <c r="CS275" s="181"/>
      <c r="CT275" s="181"/>
      <c r="CU275" s="181"/>
      <c r="CV275" s="181"/>
      <c r="CW275" s="181"/>
      <c r="CX275" s="181"/>
      <c r="CY275" s="181"/>
      <c r="CZ275" s="181"/>
      <c r="DA275" s="181"/>
      <c r="DB275" s="181"/>
      <c r="DC275" s="181"/>
      <c r="DD275" s="181"/>
      <c r="DE275" s="181"/>
      <c r="DF275" s="181"/>
      <c r="DG275" s="181"/>
      <c r="DH275" s="181"/>
      <c r="DI275" s="181"/>
      <c r="DJ275" s="181"/>
      <c r="DK275" s="181"/>
      <c r="DL275" s="181"/>
      <c r="DM275" s="181"/>
      <c r="DN275" s="181"/>
      <c r="DO275" s="181"/>
      <c r="DP275" s="181"/>
      <c r="DQ275" s="181"/>
      <c r="DR275" s="181"/>
      <c r="DS275" s="181"/>
      <c r="DT275" s="181"/>
      <c r="DU275" s="181"/>
      <c r="DV275" s="181"/>
      <c r="DW275" s="181"/>
      <c r="DX275" s="181"/>
      <c r="DY275" s="181"/>
      <c r="DZ275" s="181"/>
      <c r="EA275" s="181"/>
      <c r="EB275" s="181"/>
      <c r="EC275" s="181"/>
      <c r="ED275" s="181"/>
      <c r="EE275" s="181"/>
      <c r="EF275" s="181"/>
      <c r="EG275" s="181"/>
      <c r="EH275" s="181"/>
      <c r="EI275" s="181"/>
      <c r="EJ275" s="181"/>
      <c r="EK275" s="181"/>
      <c r="EL275" s="181"/>
      <c r="EM275" s="181"/>
      <c r="EN275" s="181"/>
      <c r="EO275" s="181"/>
      <c r="EP275" s="181"/>
      <c r="EQ275" s="181"/>
      <c r="ER275" s="181"/>
      <c r="ES275" s="181"/>
      <c r="ET275" s="181"/>
      <c r="EU275" s="181"/>
      <c r="EV275" s="181"/>
      <c r="EW275" s="181"/>
      <c r="EX275" s="181"/>
      <c r="EY275" s="181"/>
      <c r="EZ275" s="181"/>
      <c r="FA275" s="181"/>
      <c r="FB275" s="181"/>
      <c r="FC275" s="181"/>
      <c r="FD275" s="181"/>
      <c r="FE275" s="181"/>
      <c r="FF275" s="181"/>
      <c r="FG275" s="181"/>
      <c r="FH275" s="181"/>
      <c r="FI275" s="181"/>
      <c r="FJ275" s="181"/>
      <c r="FK275" s="181"/>
      <c r="FL275" s="181"/>
      <c r="FM275" s="181"/>
      <c r="FN275" s="181"/>
      <c r="FO275" s="181"/>
      <c r="FP275" s="181"/>
      <c r="FQ275" s="181"/>
      <c r="FR275" s="181"/>
      <c r="FS275" s="181"/>
      <c r="FT275" s="181"/>
      <c r="FU275" s="181"/>
      <c r="FV275" s="181"/>
      <c r="FW275" s="181"/>
      <c r="FX275" s="181"/>
      <c r="FY275" s="181"/>
      <c r="FZ275" s="181"/>
      <c r="GA275" s="181"/>
      <c r="GB275" s="181"/>
      <c r="GC275" s="181"/>
      <c r="GD275" s="181"/>
      <c r="GE275" s="181"/>
      <c r="GF275" s="181"/>
      <c r="GG275" s="181"/>
      <c r="GH275" s="181"/>
      <c r="GI275" s="181"/>
      <c r="GJ275" s="181"/>
      <c r="GK275" s="181"/>
      <c r="GL275" s="181"/>
      <c r="GM275" s="181"/>
      <c r="GN275" s="181"/>
      <c r="GO275" s="181"/>
      <c r="GP275" s="181"/>
      <c r="GQ275" s="181"/>
      <c r="GR275" s="181"/>
      <c r="GS275" s="181"/>
      <c r="GT275" s="181"/>
      <c r="GU275" s="181"/>
      <c r="GV275" s="181"/>
      <c r="GW275" s="181"/>
      <c r="GX275" s="181"/>
      <c r="GY275" s="181"/>
      <c r="GZ275" s="181"/>
      <c r="HA275" s="181"/>
      <c r="HB275" s="181"/>
      <c r="HC275" s="181"/>
      <c r="HD275" s="181"/>
      <c r="HE275" s="181"/>
      <c r="HF275" s="181"/>
      <c r="HG275" s="181"/>
      <c r="HH275" s="181"/>
      <c r="HI275" s="181"/>
      <c r="HJ275" s="181"/>
      <c r="HK275" s="181"/>
      <c r="HL275" s="181"/>
      <c r="HM275" s="181"/>
      <c r="HN275" s="181"/>
      <c r="HO275" s="181"/>
      <c r="HP275" s="181"/>
      <c r="HQ275" s="181"/>
      <c r="HR275" s="181"/>
      <c r="HS275" s="181"/>
      <c r="HT275" s="181"/>
      <c r="HU275" s="181"/>
      <c r="HV275" s="181"/>
      <c r="HW275" s="181"/>
      <c r="HX275" s="181"/>
      <c r="HY275" s="181"/>
      <c r="HZ275" s="181"/>
      <c r="IA275" s="181"/>
      <c r="IB275" s="181"/>
      <c r="IC275" s="181"/>
      <c r="ID275" s="181"/>
      <c r="IE275" s="181"/>
      <c r="IF275" s="181"/>
      <c r="IG275" s="181"/>
      <c r="IH275" s="181"/>
    </row>
    <row r="276" spans="1:242" s="184" customFormat="1" ht="24.95" customHeight="1">
      <c r="A276" s="1078" t="s">
        <v>374</v>
      </c>
      <c r="B276" s="1022"/>
      <c r="C276" s="1022"/>
      <c r="D276" s="1022" t="s">
        <v>760</v>
      </c>
      <c r="E276" s="1090">
        <v>32772970</v>
      </c>
      <c r="F276" s="1090"/>
      <c r="G276" s="444">
        <v>1.0000009153885046E-2</v>
      </c>
      <c r="H276" s="459">
        <v>327730</v>
      </c>
      <c r="I276" s="1088">
        <v>32445240</v>
      </c>
      <c r="J276" s="1089"/>
      <c r="K276" s="181"/>
      <c r="L276" s="181"/>
      <c r="M276" s="181"/>
      <c r="N276" s="181"/>
      <c r="O276" s="181"/>
      <c r="P276" s="181"/>
      <c r="Q276" s="181"/>
      <c r="R276" s="181"/>
      <c r="S276" s="181"/>
      <c r="T276" s="181"/>
      <c r="U276" s="181"/>
      <c r="V276" s="181"/>
      <c r="W276" s="181"/>
      <c r="X276" s="181"/>
      <c r="Y276" s="181"/>
      <c r="Z276" s="181"/>
      <c r="AA276" s="181"/>
      <c r="AB276" s="181"/>
      <c r="AC276" s="181"/>
      <c r="AD276" s="181"/>
      <c r="AE276" s="181"/>
      <c r="AF276" s="181"/>
      <c r="AG276" s="181"/>
      <c r="AH276" s="181"/>
      <c r="AI276" s="181"/>
      <c r="AJ276" s="181"/>
      <c r="AK276" s="181"/>
      <c r="AL276" s="181"/>
      <c r="AM276" s="181"/>
      <c r="AN276" s="181"/>
      <c r="AO276" s="181"/>
      <c r="AP276" s="181"/>
      <c r="AQ276" s="181"/>
      <c r="AR276" s="181"/>
      <c r="AS276" s="181"/>
      <c r="AT276" s="181"/>
      <c r="AU276" s="181"/>
      <c r="AV276" s="181"/>
      <c r="AW276" s="181"/>
      <c r="AX276" s="181"/>
      <c r="AY276" s="181"/>
      <c r="AZ276" s="181"/>
      <c r="BA276" s="181"/>
      <c r="BB276" s="181"/>
      <c r="BC276" s="181"/>
      <c r="BD276" s="181"/>
      <c r="BE276" s="181"/>
      <c r="BF276" s="181"/>
      <c r="BG276" s="181"/>
      <c r="BH276" s="181"/>
      <c r="BI276" s="181"/>
      <c r="BJ276" s="181"/>
      <c r="BK276" s="181"/>
      <c r="BL276" s="181"/>
      <c r="BM276" s="181"/>
      <c r="BN276" s="181"/>
      <c r="BO276" s="181"/>
      <c r="BP276" s="181"/>
      <c r="BQ276" s="181"/>
      <c r="BR276" s="181"/>
      <c r="BS276" s="181"/>
      <c r="BT276" s="181"/>
      <c r="BU276" s="181"/>
      <c r="BV276" s="181"/>
      <c r="BW276" s="181"/>
      <c r="BX276" s="181"/>
      <c r="BY276" s="181"/>
      <c r="BZ276" s="181"/>
      <c r="CA276" s="181"/>
      <c r="CB276" s="181"/>
      <c r="CC276" s="181"/>
      <c r="CD276" s="181"/>
      <c r="CE276" s="181"/>
      <c r="CF276" s="181"/>
      <c r="CG276" s="181"/>
      <c r="CH276" s="181"/>
      <c r="CI276" s="181"/>
      <c r="CJ276" s="181"/>
      <c r="CK276" s="181"/>
      <c r="CL276" s="181"/>
      <c r="CM276" s="181"/>
      <c r="CN276" s="181"/>
      <c r="CO276" s="181"/>
      <c r="CP276" s="181"/>
      <c r="CQ276" s="181"/>
      <c r="CR276" s="181"/>
      <c r="CS276" s="181"/>
      <c r="CT276" s="181"/>
      <c r="CU276" s="181"/>
      <c r="CV276" s="181"/>
      <c r="CW276" s="181"/>
      <c r="CX276" s="181"/>
      <c r="CY276" s="181"/>
      <c r="CZ276" s="181"/>
      <c r="DA276" s="181"/>
      <c r="DB276" s="181"/>
      <c r="DC276" s="181"/>
      <c r="DD276" s="181"/>
      <c r="DE276" s="181"/>
      <c r="DF276" s="181"/>
      <c r="DG276" s="181"/>
      <c r="DH276" s="181"/>
      <c r="DI276" s="181"/>
      <c r="DJ276" s="181"/>
      <c r="DK276" s="181"/>
      <c r="DL276" s="181"/>
      <c r="DM276" s="181"/>
      <c r="DN276" s="181"/>
      <c r="DO276" s="181"/>
      <c r="DP276" s="181"/>
      <c r="DQ276" s="181"/>
      <c r="DR276" s="181"/>
      <c r="DS276" s="181"/>
      <c r="DT276" s="181"/>
      <c r="DU276" s="181"/>
      <c r="DV276" s="181"/>
      <c r="DW276" s="181"/>
      <c r="DX276" s="181"/>
      <c r="DY276" s="181"/>
      <c r="DZ276" s="181"/>
      <c r="EA276" s="181"/>
      <c r="EB276" s="181"/>
      <c r="EC276" s="181"/>
      <c r="ED276" s="181"/>
      <c r="EE276" s="181"/>
      <c r="EF276" s="181"/>
      <c r="EG276" s="181"/>
      <c r="EH276" s="181"/>
      <c r="EI276" s="181"/>
      <c r="EJ276" s="181"/>
      <c r="EK276" s="181"/>
      <c r="EL276" s="181"/>
      <c r="EM276" s="181"/>
      <c r="EN276" s="181"/>
      <c r="EO276" s="181"/>
      <c r="EP276" s="181"/>
      <c r="EQ276" s="181"/>
      <c r="ER276" s="181"/>
      <c r="ES276" s="181"/>
      <c r="ET276" s="181"/>
      <c r="EU276" s="181"/>
      <c r="EV276" s="181"/>
      <c r="EW276" s="181"/>
      <c r="EX276" s="181"/>
      <c r="EY276" s="181"/>
      <c r="EZ276" s="181"/>
      <c r="FA276" s="181"/>
      <c r="FB276" s="181"/>
      <c r="FC276" s="181"/>
      <c r="FD276" s="181"/>
      <c r="FE276" s="181"/>
      <c r="FF276" s="181"/>
      <c r="FG276" s="181"/>
      <c r="FH276" s="181"/>
      <c r="FI276" s="181"/>
      <c r="FJ276" s="181"/>
      <c r="FK276" s="181"/>
      <c r="FL276" s="181"/>
      <c r="FM276" s="181"/>
      <c r="FN276" s="181"/>
      <c r="FO276" s="181"/>
      <c r="FP276" s="181"/>
      <c r="FQ276" s="181"/>
      <c r="FR276" s="181"/>
      <c r="FS276" s="181"/>
      <c r="FT276" s="181"/>
      <c r="FU276" s="181"/>
      <c r="FV276" s="181"/>
      <c r="FW276" s="181"/>
      <c r="FX276" s="181"/>
      <c r="FY276" s="181"/>
      <c r="FZ276" s="181"/>
      <c r="GA276" s="181"/>
      <c r="GB276" s="181"/>
      <c r="GC276" s="181"/>
      <c r="GD276" s="181"/>
      <c r="GE276" s="181"/>
      <c r="GF276" s="181"/>
      <c r="GG276" s="181"/>
      <c r="GH276" s="181"/>
      <c r="GI276" s="181"/>
      <c r="GJ276" s="181"/>
      <c r="GK276" s="181"/>
      <c r="GL276" s="181"/>
      <c r="GM276" s="181"/>
      <c r="GN276" s="181"/>
      <c r="GO276" s="181"/>
      <c r="GP276" s="181"/>
      <c r="GQ276" s="181"/>
      <c r="GR276" s="181"/>
      <c r="GS276" s="181"/>
      <c r="GT276" s="181"/>
      <c r="GU276" s="181"/>
      <c r="GV276" s="181"/>
      <c r="GW276" s="181"/>
      <c r="GX276" s="181"/>
      <c r="GY276" s="181"/>
      <c r="GZ276" s="181"/>
      <c r="HA276" s="181"/>
      <c r="HB276" s="181"/>
      <c r="HC276" s="181"/>
      <c r="HD276" s="181"/>
      <c r="HE276" s="181"/>
      <c r="HF276" s="181"/>
      <c r="HG276" s="181"/>
      <c r="HH276" s="181"/>
      <c r="HI276" s="181"/>
      <c r="HJ276" s="181"/>
      <c r="HK276" s="181"/>
      <c r="HL276" s="181"/>
      <c r="HM276" s="181"/>
      <c r="HN276" s="181"/>
      <c r="HO276" s="181"/>
      <c r="HP276" s="181"/>
      <c r="HQ276" s="181"/>
      <c r="HR276" s="181"/>
      <c r="HS276" s="181"/>
      <c r="HT276" s="181"/>
      <c r="HU276" s="181"/>
      <c r="HV276" s="181"/>
      <c r="HW276" s="181"/>
      <c r="HX276" s="181"/>
      <c r="HY276" s="181"/>
      <c r="HZ276" s="181"/>
      <c r="IA276" s="181"/>
      <c r="IB276" s="181"/>
      <c r="IC276" s="181"/>
      <c r="ID276" s="181"/>
      <c r="IE276" s="181"/>
      <c r="IF276" s="181"/>
      <c r="IG276" s="181"/>
      <c r="IH276" s="181"/>
    </row>
    <row r="277" spans="1:242" s="184" customFormat="1" ht="24.95" customHeight="1" thickBot="1">
      <c r="A277" s="1095" t="s">
        <v>375</v>
      </c>
      <c r="B277" s="1096"/>
      <c r="C277" s="1096"/>
      <c r="D277" s="1096" t="s">
        <v>801</v>
      </c>
      <c r="E277" s="1097">
        <v>349499850</v>
      </c>
      <c r="F277" s="1097"/>
      <c r="G277" s="445">
        <v>1.0000004291847336E-2</v>
      </c>
      <c r="H277" s="483">
        <v>3495000</v>
      </c>
      <c r="I277" s="1116">
        <v>346004850</v>
      </c>
      <c r="J277" s="1117"/>
      <c r="K277" s="181"/>
      <c r="L277" s="181"/>
      <c r="M277" s="181"/>
      <c r="N277" s="181"/>
      <c r="O277" s="181"/>
      <c r="P277" s="181"/>
      <c r="Q277" s="181"/>
      <c r="R277" s="181"/>
      <c r="S277" s="181"/>
      <c r="T277" s="181"/>
      <c r="U277" s="181"/>
      <c r="V277" s="181"/>
      <c r="W277" s="181"/>
      <c r="X277" s="181"/>
      <c r="Y277" s="181"/>
      <c r="Z277" s="181"/>
      <c r="AA277" s="181"/>
      <c r="AB277" s="181"/>
      <c r="AC277" s="181"/>
      <c r="AD277" s="181"/>
      <c r="AE277" s="181"/>
      <c r="AF277" s="181"/>
      <c r="AG277" s="181"/>
      <c r="AH277" s="181"/>
      <c r="AI277" s="181"/>
      <c r="AJ277" s="181"/>
      <c r="AK277" s="181"/>
      <c r="AL277" s="181"/>
      <c r="AM277" s="181"/>
      <c r="AN277" s="181"/>
      <c r="AO277" s="181"/>
      <c r="AP277" s="181"/>
      <c r="AQ277" s="181"/>
      <c r="AR277" s="181"/>
      <c r="AS277" s="181"/>
      <c r="AT277" s="181"/>
      <c r="AU277" s="181"/>
      <c r="AV277" s="181"/>
      <c r="AW277" s="181"/>
      <c r="AX277" s="181"/>
      <c r="AY277" s="181"/>
      <c r="AZ277" s="181"/>
      <c r="BA277" s="181"/>
      <c r="BB277" s="181"/>
      <c r="BC277" s="181"/>
      <c r="BD277" s="181"/>
      <c r="BE277" s="181"/>
      <c r="BF277" s="181"/>
      <c r="BG277" s="181"/>
      <c r="BH277" s="181"/>
      <c r="BI277" s="181"/>
      <c r="BJ277" s="181"/>
      <c r="BK277" s="181"/>
      <c r="BL277" s="181"/>
      <c r="BM277" s="181"/>
      <c r="BN277" s="181"/>
      <c r="BO277" s="181"/>
      <c r="BP277" s="181"/>
      <c r="BQ277" s="181"/>
      <c r="BR277" s="181"/>
      <c r="BS277" s="181"/>
      <c r="BT277" s="181"/>
      <c r="BU277" s="181"/>
      <c r="BV277" s="181"/>
      <c r="BW277" s="181"/>
      <c r="BX277" s="181"/>
      <c r="BY277" s="181"/>
      <c r="BZ277" s="181"/>
      <c r="CA277" s="181"/>
      <c r="CB277" s="181"/>
      <c r="CC277" s="181"/>
      <c r="CD277" s="181"/>
      <c r="CE277" s="181"/>
      <c r="CF277" s="181"/>
      <c r="CG277" s="181"/>
      <c r="CH277" s="181"/>
      <c r="CI277" s="181"/>
      <c r="CJ277" s="181"/>
      <c r="CK277" s="181"/>
      <c r="CL277" s="181"/>
      <c r="CM277" s="181"/>
      <c r="CN277" s="181"/>
      <c r="CO277" s="181"/>
      <c r="CP277" s="181"/>
      <c r="CQ277" s="181"/>
      <c r="CR277" s="181"/>
      <c r="CS277" s="181"/>
      <c r="CT277" s="181"/>
      <c r="CU277" s="181"/>
      <c r="CV277" s="181"/>
      <c r="CW277" s="181"/>
      <c r="CX277" s="181"/>
      <c r="CY277" s="181"/>
      <c r="CZ277" s="181"/>
      <c r="DA277" s="181"/>
      <c r="DB277" s="181"/>
      <c r="DC277" s="181"/>
      <c r="DD277" s="181"/>
      <c r="DE277" s="181"/>
      <c r="DF277" s="181"/>
      <c r="DG277" s="181"/>
      <c r="DH277" s="181"/>
      <c r="DI277" s="181"/>
      <c r="DJ277" s="181"/>
      <c r="DK277" s="181"/>
      <c r="DL277" s="181"/>
      <c r="DM277" s="181"/>
      <c r="DN277" s="181"/>
      <c r="DO277" s="181"/>
      <c r="DP277" s="181"/>
      <c r="DQ277" s="181"/>
      <c r="DR277" s="181"/>
      <c r="DS277" s="181"/>
      <c r="DT277" s="181"/>
      <c r="DU277" s="181"/>
      <c r="DV277" s="181"/>
      <c r="DW277" s="181"/>
      <c r="DX277" s="181"/>
      <c r="DY277" s="181"/>
      <c r="DZ277" s="181"/>
      <c r="EA277" s="181"/>
      <c r="EB277" s="181"/>
      <c r="EC277" s="181"/>
      <c r="ED277" s="181"/>
      <c r="EE277" s="181"/>
      <c r="EF277" s="181"/>
      <c r="EG277" s="181"/>
      <c r="EH277" s="181"/>
      <c r="EI277" s="181"/>
      <c r="EJ277" s="181"/>
      <c r="EK277" s="181"/>
      <c r="EL277" s="181"/>
      <c r="EM277" s="181"/>
      <c r="EN277" s="181"/>
      <c r="EO277" s="181"/>
      <c r="EP277" s="181"/>
      <c r="EQ277" s="181"/>
      <c r="ER277" s="181"/>
      <c r="ES277" s="181"/>
      <c r="ET277" s="181"/>
      <c r="EU277" s="181"/>
      <c r="EV277" s="181"/>
      <c r="EW277" s="181"/>
      <c r="EX277" s="181"/>
      <c r="EY277" s="181"/>
      <c r="EZ277" s="181"/>
      <c r="FA277" s="181"/>
      <c r="FB277" s="181"/>
      <c r="FC277" s="181"/>
      <c r="FD277" s="181"/>
      <c r="FE277" s="181"/>
      <c r="FF277" s="181"/>
      <c r="FG277" s="181"/>
      <c r="FH277" s="181"/>
      <c r="FI277" s="181"/>
      <c r="FJ277" s="181"/>
      <c r="FK277" s="181"/>
      <c r="FL277" s="181"/>
      <c r="FM277" s="181"/>
      <c r="FN277" s="181"/>
      <c r="FO277" s="181"/>
      <c r="FP277" s="181"/>
      <c r="FQ277" s="181"/>
      <c r="FR277" s="181"/>
      <c r="FS277" s="181"/>
      <c r="FT277" s="181"/>
      <c r="FU277" s="181"/>
      <c r="FV277" s="181"/>
      <c r="FW277" s="181"/>
      <c r="FX277" s="181"/>
      <c r="FY277" s="181"/>
      <c r="FZ277" s="181"/>
      <c r="GA277" s="181"/>
      <c r="GB277" s="181"/>
      <c r="GC277" s="181"/>
      <c r="GD277" s="181"/>
      <c r="GE277" s="181"/>
      <c r="GF277" s="181"/>
      <c r="GG277" s="181"/>
      <c r="GH277" s="181"/>
      <c r="GI277" s="181"/>
      <c r="GJ277" s="181"/>
      <c r="GK277" s="181"/>
      <c r="GL277" s="181"/>
      <c r="GM277" s="181"/>
      <c r="GN277" s="181"/>
      <c r="GO277" s="181"/>
      <c r="GP277" s="181"/>
      <c r="GQ277" s="181"/>
      <c r="GR277" s="181"/>
      <c r="GS277" s="181"/>
      <c r="GT277" s="181"/>
      <c r="GU277" s="181"/>
      <c r="GV277" s="181"/>
      <c r="GW277" s="181"/>
      <c r="GX277" s="181"/>
      <c r="GY277" s="181"/>
      <c r="GZ277" s="181"/>
      <c r="HA277" s="181"/>
      <c r="HB277" s="181"/>
      <c r="HC277" s="181"/>
      <c r="HD277" s="181"/>
      <c r="HE277" s="181"/>
      <c r="HF277" s="181"/>
      <c r="HG277" s="181"/>
      <c r="HH277" s="181"/>
      <c r="HI277" s="181"/>
      <c r="HJ277" s="181"/>
      <c r="HK277" s="181"/>
      <c r="HL277" s="181"/>
      <c r="HM277" s="181"/>
      <c r="HN277" s="181"/>
      <c r="HO277" s="181"/>
      <c r="HP277" s="181"/>
      <c r="HQ277" s="181"/>
      <c r="HR277" s="181"/>
      <c r="HS277" s="181"/>
      <c r="HT277" s="181"/>
      <c r="HU277" s="181"/>
      <c r="HV277" s="181"/>
      <c r="HW277" s="181"/>
      <c r="HX277" s="181"/>
      <c r="HY277" s="181"/>
      <c r="HZ277" s="181"/>
      <c r="IA277" s="181"/>
      <c r="IB277" s="181"/>
      <c r="IC277" s="181"/>
      <c r="ID277" s="181"/>
      <c r="IE277" s="181"/>
      <c r="IF277" s="181"/>
      <c r="IG277" s="181"/>
      <c r="IH277" s="181"/>
    </row>
    <row r="278" spans="1:242" s="184" customFormat="1" ht="24.95" customHeight="1" thickTop="1">
      <c r="A278" s="1017" t="s">
        <v>465</v>
      </c>
      <c r="B278" s="1018"/>
      <c r="C278" s="1018"/>
      <c r="D278" s="1018"/>
      <c r="E278" s="1098">
        <v>6842873160</v>
      </c>
      <c r="F278" s="1098"/>
      <c r="G278" s="446">
        <v>4.7471515605295833E-2</v>
      </c>
      <c r="H278" s="587">
        <v>324841560</v>
      </c>
      <c r="I278" s="1098">
        <v>6518031600</v>
      </c>
      <c r="J278" s="1118"/>
      <c r="K278" s="181"/>
      <c r="L278" s="181"/>
      <c r="M278" s="181"/>
      <c r="N278" s="181"/>
      <c r="O278" s="181"/>
      <c r="P278" s="181"/>
      <c r="Q278" s="181"/>
      <c r="R278" s="181"/>
      <c r="S278" s="181"/>
      <c r="T278" s="181"/>
      <c r="U278" s="181"/>
      <c r="V278" s="181"/>
      <c r="W278" s="181"/>
      <c r="X278" s="181"/>
      <c r="Y278" s="181"/>
      <c r="Z278" s="181"/>
      <c r="AA278" s="181"/>
      <c r="AB278" s="181"/>
      <c r="AC278" s="181"/>
      <c r="AD278" s="181"/>
      <c r="AE278" s="181"/>
      <c r="AF278" s="181"/>
      <c r="AG278" s="181"/>
      <c r="AH278" s="181"/>
      <c r="AI278" s="181"/>
      <c r="AJ278" s="181"/>
      <c r="AK278" s="181"/>
      <c r="AL278" s="181"/>
      <c r="AM278" s="181"/>
      <c r="AN278" s="181"/>
      <c r="AO278" s="181"/>
      <c r="AP278" s="181"/>
      <c r="AQ278" s="181"/>
      <c r="AR278" s="181"/>
      <c r="AS278" s="181"/>
      <c r="AT278" s="181"/>
      <c r="AU278" s="181"/>
      <c r="AV278" s="181"/>
      <c r="AW278" s="181"/>
      <c r="AX278" s="181"/>
      <c r="AY278" s="181"/>
      <c r="AZ278" s="181"/>
      <c r="BA278" s="181"/>
      <c r="BB278" s="181"/>
      <c r="BC278" s="181"/>
      <c r="BD278" s="181"/>
      <c r="BE278" s="181"/>
      <c r="BF278" s="181"/>
      <c r="BG278" s="181"/>
      <c r="BH278" s="181"/>
      <c r="BI278" s="181"/>
      <c r="BJ278" s="181"/>
      <c r="BK278" s="181"/>
      <c r="BL278" s="181"/>
      <c r="BM278" s="181"/>
      <c r="BN278" s="181"/>
      <c r="BO278" s="181"/>
      <c r="BP278" s="181"/>
      <c r="BQ278" s="181"/>
      <c r="BR278" s="181"/>
      <c r="BS278" s="181"/>
      <c r="BT278" s="181"/>
      <c r="BU278" s="181"/>
      <c r="BV278" s="181"/>
      <c r="BW278" s="181"/>
      <c r="BX278" s="181"/>
      <c r="BY278" s="181"/>
      <c r="BZ278" s="181"/>
      <c r="CA278" s="181"/>
      <c r="CB278" s="181"/>
      <c r="CC278" s="181"/>
      <c r="CD278" s="181"/>
      <c r="CE278" s="181"/>
      <c r="CF278" s="181"/>
      <c r="CG278" s="181"/>
      <c r="CH278" s="181"/>
      <c r="CI278" s="181"/>
      <c r="CJ278" s="181"/>
      <c r="CK278" s="181"/>
      <c r="CL278" s="181"/>
      <c r="CM278" s="181"/>
      <c r="CN278" s="181"/>
      <c r="CO278" s="181"/>
      <c r="CP278" s="181"/>
      <c r="CQ278" s="181"/>
      <c r="CR278" s="181"/>
      <c r="CS278" s="181"/>
      <c r="CT278" s="181"/>
      <c r="CU278" s="181"/>
      <c r="CV278" s="181"/>
      <c r="CW278" s="181"/>
      <c r="CX278" s="181"/>
      <c r="CY278" s="181"/>
      <c r="CZ278" s="181"/>
      <c r="DA278" s="181"/>
      <c r="DB278" s="181"/>
      <c r="DC278" s="181"/>
      <c r="DD278" s="181"/>
      <c r="DE278" s="181"/>
      <c r="DF278" s="181"/>
      <c r="DG278" s="181"/>
      <c r="DH278" s="181"/>
      <c r="DI278" s="181"/>
      <c r="DJ278" s="181"/>
      <c r="DK278" s="181"/>
      <c r="DL278" s="181"/>
      <c r="DM278" s="181"/>
      <c r="DN278" s="181"/>
      <c r="DO278" s="181"/>
      <c r="DP278" s="181"/>
      <c r="DQ278" s="181"/>
      <c r="DR278" s="181"/>
      <c r="DS278" s="181"/>
      <c r="DT278" s="181"/>
      <c r="DU278" s="181"/>
      <c r="DV278" s="181"/>
      <c r="DW278" s="181"/>
      <c r="DX278" s="181"/>
      <c r="DY278" s="181"/>
      <c r="DZ278" s="181"/>
      <c r="EA278" s="181"/>
      <c r="EB278" s="181"/>
      <c r="EC278" s="181"/>
      <c r="ED278" s="181"/>
      <c r="EE278" s="181"/>
      <c r="EF278" s="181"/>
      <c r="EG278" s="181"/>
      <c r="EH278" s="181"/>
      <c r="EI278" s="181"/>
      <c r="EJ278" s="181"/>
      <c r="EK278" s="181"/>
      <c r="EL278" s="181"/>
      <c r="EM278" s="181"/>
      <c r="EN278" s="181"/>
      <c r="EO278" s="181"/>
      <c r="EP278" s="181"/>
      <c r="EQ278" s="181"/>
      <c r="ER278" s="181"/>
      <c r="ES278" s="181"/>
      <c r="ET278" s="181"/>
      <c r="EU278" s="181"/>
      <c r="EV278" s="181"/>
      <c r="EW278" s="181"/>
      <c r="EX278" s="181"/>
      <c r="EY278" s="181"/>
      <c r="EZ278" s="181"/>
      <c r="FA278" s="181"/>
      <c r="FB278" s="181"/>
      <c r="FC278" s="181"/>
      <c r="FD278" s="181"/>
      <c r="FE278" s="181"/>
      <c r="FF278" s="181"/>
      <c r="FG278" s="181"/>
      <c r="FH278" s="181"/>
      <c r="FI278" s="181"/>
      <c r="FJ278" s="181"/>
      <c r="FK278" s="181"/>
      <c r="FL278" s="181"/>
      <c r="FM278" s="181"/>
      <c r="FN278" s="181"/>
      <c r="FO278" s="181"/>
      <c r="FP278" s="181"/>
      <c r="FQ278" s="181"/>
      <c r="FR278" s="181"/>
      <c r="FS278" s="181"/>
      <c r="FT278" s="181"/>
      <c r="FU278" s="181"/>
      <c r="FV278" s="181"/>
      <c r="FW278" s="181"/>
      <c r="FX278" s="181"/>
      <c r="FY278" s="181"/>
      <c r="FZ278" s="181"/>
      <c r="GA278" s="181"/>
      <c r="GB278" s="181"/>
      <c r="GC278" s="181"/>
      <c r="GD278" s="181"/>
      <c r="GE278" s="181"/>
      <c r="GF278" s="181"/>
      <c r="GG278" s="181"/>
      <c r="GH278" s="181"/>
      <c r="GI278" s="181"/>
      <c r="GJ278" s="181"/>
      <c r="GK278" s="181"/>
      <c r="GL278" s="181"/>
      <c r="GM278" s="181"/>
      <c r="GN278" s="181"/>
      <c r="GO278" s="181"/>
      <c r="GP278" s="181"/>
      <c r="GQ278" s="181"/>
      <c r="GR278" s="181"/>
      <c r="GS278" s="181"/>
      <c r="GT278" s="181"/>
      <c r="GU278" s="181"/>
      <c r="GV278" s="181"/>
      <c r="GW278" s="181"/>
      <c r="GX278" s="181"/>
      <c r="GY278" s="181"/>
      <c r="GZ278" s="181"/>
      <c r="HA278" s="181"/>
      <c r="HB278" s="181"/>
      <c r="HC278" s="181"/>
      <c r="HD278" s="181"/>
      <c r="HE278" s="181"/>
      <c r="HF278" s="181"/>
      <c r="HG278" s="181"/>
      <c r="HH278" s="181"/>
      <c r="HI278" s="181"/>
      <c r="HJ278" s="181"/>
      <c r="HK278" s="181"/>
      <c r="HL278" s="181"/>
      <c r="HM278" s="181"/>
      <c r="HN278" s="181"/>
      <c r="HO278" s="181"/>
      <c r="HP278" s="181"/>
      <c r="HQ278" s="181"/>
      <c r="HR278" s="181"/>
      <c r="HS278" s="181"/>
      <c r="HT278" s="181"/>
      <c r="HU278" s="181"/>
      <c r="HV278" s="181"/>
      <c r="HW278" s="181"/>
      <c r="HX278" s="181"/>
      <c r="HY278" s="181"/>
      <c r="HZ278" s="181"/>
      <c r="IA278" s="181"/>
      <c r="IB278" s="181"/>
      <c r="IC278" s="181"/>
      <c r="ID278" s="181"/>
      <c r="IE278" s="181"/>
      <c r="IF278" s="181"/>
      <c r="IG278" s="181"/>
      <c r="IH278" s="181"/>
    </row>
    <row r="279" spans="1:242" s="183" customFormat="1" ht="16.5" customHeight="1">
      <c r="A279" s="213"/>
      <c r="B279" s="213"/>
      <c r="C279" s="213"/>
      <c r="D279" s="213"/>
      <c r="E279" s="213"/>
      <c r="F279" s="213"/>
      <c r="G279" s="213"/>
      <c r="H279" s="213"/>
      <c r="I279" s="213"/>
      <c r="J279" s="213"/>
      <c r="K279" s="181"/>
      <c r="L279" s="181"/>
      <c r="M279" s="181"/>
      <c r="N279" s="181"/>
      <c r="O279" s="181"/>
      <c r="P279" s="181"/>
      <c r="Q279" s="181"/>
      <c r="R279" s="181"/>
      <c r="S279" s="181"/>
      <c r="T279" s="181"/>
      <c r="U279" s="181"/>
      <c r="V279" s="181"/>
      <c r="W279" s="181"/>
      <c r="X279" s="181"/>
      <c r="Y279" s="181"/>
      <c r="Z279" s="181"/>
      <c r="AA279" s="181"/>
      <c r="AB279" s="181"/>
      <c r="AC279" s="181"/>
      <c r="AD279" s="181"/>
      <c r="AE279" s="181"/>
      <c r="AF279" s="181"/>
      <c r="AG279" s="181"/>
      <c r="AH279" s="181"/>
      <c r="AI279" s="181"/>
      <c r="AJ279" s="181"/>
      <c r="AK279" s="181"/>
      <c r="AL279" s="181"/>
      <c r="AM279" s="181"/>
      <c r="AN279" s="181"/>
      <c r="AO279" s="181"/>
      <c r="AP279" s="181"/>
      <c r="AQ279" s="181"/>
      <c r="AR279" s="181"/>
      <c r="AS279" s="181"/>
      <c r="AT279" s="181"/>
      <c r="AU279" s="181"/>
      <c r="AV279" s="181"/>
      <c r="AW279" s="181"/>
      <c r="AX279" s="181"/>
      <c r="AY279" s="181"/>
      <c r="AZ279" s="181"/>
      <c r="BA279" s="181"/>
      <c r="BB279" s="181"/>
      <c r="BC279" s="181"/>
      <c r="BD279" s="181"/>
      <c r="BE279" s="181"/>
      <c r="BF279" s="181"/>
      <c r="BG279" s="181"/>
      <c r="BH279" s="181"/>
      <c r="BI279" s="181"/>
      <c r="BJ279" s="181"/>
      <c r="BK279" s="181"/>
      <c r="BL279" s="181"/>
      <c r="BM279" s="181"/>
      <c r="BN279" s="181"/>
      <c r="BO279" s="181"/>
      <c r="BP279" s="181"/>
      <c r="BQ279" s="181"/>
      <c r="BR279" s="181"/>
      <c r="BS279" s="181"/>
      <c r="BT279" s="181"/>
      <c r="BU279" s="181"/>
      <c r="BV279" s="181"/>
      <c r="BW279" s="181"/>
      <c r="BX279" s="181"/>
      <c r="BY279" s="181"/>
      <c r="BZ279" s="181"/>
      <c r="CA279" s="181"/>
      <c r="CB279" s="181"/>
      <c r="CC279" s="181"/>
      <c r="CD279" s="181"/>
      <c r="CE279" s="181"/>
      <c r="CF279" s="181"/>
      <c r="CG279" s="181"/>
      <c r="CH279" s="181"/>
      <c r="CI279" s="181"/>
      <c r="CJ279" s="181"/>
      <c r="CK279" s="181"/>
      <c r="CL279" s="181"/>
      <c r="CM279" s="181"/>
      <c r="CN279" s="181"/>
      <c r="CO279" s="181"/>
      <c r="CP279" s="181"/>
      <c r="CQ279" s="181"/>
      <c r="CR279" s="181"/>
      <c r="CS279" s="181"/>
      <c r="CT279" s="181"/>
      <c r="CU279" s="181"/>
      <c r="CV279" s="181"/>
      <c r="CW279" s="181"/>
      <c r="CX279" s="181"/>
      <c r="CY279" s="181"/>
      <c r="CZ279" s="181"/>
      <c r="DA279" s="181"/>
      <c r="DB279" s="181"/>
      <c r="DC279" s="181"/>
      <c r="DD279" s="181"/>
      <c r="DE279" s="181"/>
      <c r="DF279" s="181"/>
      <c r="DG279" s="181"/>
      <c r="DH279" s="181"/>
      <c r="DI279" s="181"/>
      <c r="DJ279" s="181"/>
      <c r="DK279" s="181"/>
      <c r="DL279" s="181"/>
      <c r="DM279" s="181"/>
      <c r="DN279" s="181"/>
      <c r="DO279" s="181"/>
      <c r="DP279" s="181"/>
      <c r="DQ279" s="181"/>
      <c r="DR279" s="181"/>
      <c r="DS279" s="181"/>
      <c r="DT279" s="181"/>
      <c r="DU279" s="181"/>
      <c r="DV279" s="181"/>
      <c r="DW279" s="181"/>
      <c r="DX279" s="181"/>
      <c r="DY279" s="181"/>
      <c r="DZ279" s="181"/>
      <c r="EA279" s="181"/>
      <c r="EB279" s="181"/>
      <c r="EC279" s="181"/>
      <c r="ED279" s="181"/>
      <c r="EE279" s="181"/>
      <c r="EF279" s="181"/>
      <c r="EG279" s="181"/>
      <c r="EH279" s="181"/>
      <c r="EI279" s="181"/>
      <c r="EJ279" s="181"/>
      <c r="EK279" s="181"/>
      <c r="EL279" s="181"/>
      <c r="EM279" s="181"/>
      <c r="EN279" s="181"/>
      <c r="EO279" s="181"/>
      <c r="EP279" s="181"/>
      <c r="EQ279" s="181"/>
      <c r="ER279" s="181"/>
      <c r="ES279" s="181"/>
      <c r="ET279" s="181"/>
      <c r="EU279" s="181"/>
      <c r="EV279" s="181"/>
      <c r="EW279" s="181"/>
      <c r="EX279" s="181"/>
      <c r="EY279" s="181"/>
      <c r="EZ279" s="181"/>
      <c r="FA279" s="181"/>
      <c r="FB279" s="181"/>
      <c r="FC279" s="181"/>
      <c r="FD279" s="181"/>
      <c r="FE279" s="181"/>
      <c r="FF279" s="181"/>
      <c r="FG279" s="181"/>
      <c r="FH279" s="181"/>
      <c r="FI279" s="181"/>
      <c r="FJ279" s="181"/>
      <c r="FK279" s="181"/>
      <c r="FL279" s="181"/>
      <c r="FM279" s="181"/>
      <c r="FN279" s="181"/>
      <c r="FO279" s="181"/>
      <c r="FP279" s="181"/>
      <c r="FQ279" s="181"/>
      <c r="FR279" s="181"/>
      <c r="FS279" s="181"/>
      <c r="FT279" s="181"/>
      <c r="FU279" s="181"/>
      <c r="FV279" s="181"/>
      <c r="FW279" s="181"/>
      <c r="FX279" s="181"/>
      <c r="FY279" s="181"/>
      <c r="FZ279" s="181"/>
      <c r="GA279" s="181"/>
      <c r="GB279" s="181"/>
      <c r="GC279" s="181"/>
      <c r="GD279" s="181"/>
      <c r="GE279" s="181"/>
      <c r="GF279" s="181"/>
      <c r="GG279" s="181"/>
      <c r="GH279" s="181"/>
      <c r="GI279" s="181"/>
      <c r="GJ279" s="181"/>
      <c r="GK279" s="181"/>
      <c r="GL279" s="181"/>
      <c r="GM279" s="181"/>
      <c r="GN279" s="181"/>
      <c r="GO279" s="181"/>
      <c r="GP279" s="181"/>
      <c r="GQ279" s="181"/>
      <c r="GR279" s="181"/>
      <c r="GS279" s="181"/>
      <c r="GT279" s="181"/>
      <c r="GU279" s="181"/>
      <c r="GV279" s="181"/>
      <c r="GW279" s="181"/>
      <c r="GX279" s="181"/>
      <c r="GY279" s="181"/>
      <c r="GZ279" s="181"/>
      <c r="HA279" s="181"/>
      <c r="HB279" s="181"/>
      <c r="HC279" s="181"/>
      <c r="HD279" s="181"/>
      <c r="HE279" s="181"/>
      <c r="HF279" s="181"/>
      <c r="HG279" s="181"/>
      <c r="HH279" s="181"/>
      <c r="HI279" s="181"/>
      <c r="HJ279" s="181"/>
      <c r="HK279" s="181"/>
      <c r="HL279" s="181"/>
      <c r="HM279" s="181"/>
      <c r="HN279" s="181"/>
      <c r="HO279" s="181"/>
      <c r="HP279" s="181"/>
      <c r="HQ279" s="181"/>
      <c r="HR279" s="181"/>
      <c r="HS279" s="181"/>
      <c r="HT279" s="181"/>
      <c r="HU279" s="181"/>
      <c r="HV279" s="181"/>
      <c r="HW279" s="181"/>
      <c r="HX279" s="181"/>
      <c r="HY279" s="181"/>
      <c r="HZ279" s="181"/>
      <c r="IA279" s="181"/>
      <c r="IB279" s="181"/>
      <c r="IC279" s="181"/>
      <c r="ID279" s="181"/>
      <c r="IE279" s="181"/>
      <c r="IF279" s="181"/>
      <c r="IG279" s="181"/>
      <c r="IH279" s="181"/>
    </row>
    <row r="280" spans="1:242" s="183" customFormat="1" ht="16.5" customHeight="1">
      <c r="A280" s="137" t="s">
        <v>853</v>
      </c>
      <c r="B280" s="137"/>
      <c r="C280" s="137"/>
      <c r="D280" s="144"/>
      <c r="E280" s="213"/>
      <c r="F280" s="213"/>
      <c r="G280" s="213"/>
      <c r="H280" s="213" t="s">
        <v>759</v>
      </c>
      <c r="I280" s="213"/>
      <c r="J280" s="213"/>
      <c r="K280" s="181"/>
      <c r="L280" s="181"/>
      <c r="M280" s="181"/>
      <c r="N280" s="181"/>
      <c r="O280" s="181"/>
      <c r="P280" s="181"/>
      <c r="Q280" s="181"/>
      <c r="R280" s="181"/>
      <c r="S280" s="181"/>
      <c r="T280" s="181"/>
      <c r="U280" s="181"/>
      <c r="V280" s="181"/>
      <c r="W280" s="181"/>
      <c r="X280" s="181"/>
      <c r="Y280" s="181"/>
      <c r="Z280" s="181"/>
      <c r="AA280" s="181"/>
      <c r="AB280" s="181"/>
      <c r="AC280" s="181"/>
      <c r="AD280" s="181"/>
      <c r="AE280" s="181"/>
      <c r="AF280" s="181"/>
      <c r="AG280" s="181"/>
      <c r="AH280" s="181"/>
      <c r="AI280" s="181"/>
      <c r="AJ280" s="181"/>
      <c r="AK280" s="181"/>
      <c r="AL280" s="181"/>
      <c r="AM280" s="181"/>
      <c r="AN280" s="181"/>
      <c r="AO280" s="181"/>
      <c r="AP280" s="181"/>
      <c r="AQ280" s="181"/>
      <c r="AR280" s="181"/>
      <c r="AS280" s="181"/>
      <c r="AT280" s="181"/>
      <c r="AU280" s="181"/>
      <c r="AV280" s="181"/>
      <c r="AW280" s="181"/>
      <c r="AX280" s="181"/>
      <c r="AY280" s="181"/>
      <c r="AZ280" s="181"/>
      <c r="BA280" s="181"/>
      <c r="BB280" s="181"/>
      <c r="BC280" s="181"/>
      <c r="BD280" s="181"/>
      <c r="BE280" s="181"/>
      <c r="BF280" s="181"/>
      <c r="BG280" s="181"/>
      <c r="BH280" s="181"/>
      <c r="BI280" s="181"/>
      <c r="BJ280" s="181"/>
      <c r="BK280" s="181"/>
      <c r="BL280" s="181"/>
      <c r="BM280" s="181"/>
      <c r="BN280" s="181"/>
      <c r="BO280" s="181"/>
      <c r="BP280" s="181"/>
      <c r="BQ280" s="181"/>
      <c r="BR280" s="181"/>
      <c r="BS280" s="181"/>
      <c r="BT280" s="181"/>
      <c r="BU280" s="181"/>
      <c r="BV280" s="181"/>
      <c r="BW280" s="181"/>
      <c r="BX280" s="181"/>
      <c r="BY280" s="181"/>
      <c r="BZ280" s="181"/>
      <c r="CA280" s="181"/>
      <c r="CB280" s="181"/>
      <c r="CC280" s="181"/>
      <c r="CD280" s="181"/>
      <c r="CE280" s="181"/>
      <c r="CF280" s="181"/>
      <c r="CG280" s="181"/>
      <c r="CH280" s="181"/>
      <c r="CI280" s="181"/>
      <c r="CJ280" s="181"/>
      <c r="CK280" s="181"/>
      <c r="CL280" s="181"/>
      <c r="CM280" s="181"/>
      <c r="CN280" s="181"/>
      <c r="CO280" s="181"/>
      <c r="CP280" s="181"/>
      <c r="CQ280" s="181"/>
      <c r="CR280" s="181"/>
      <c r="CS280" s="181"/>
      <c r="CT280" s="181"/>
      <c r="CU280" s="181"/>
      <c r="CV280" s="181"/>
      <c r="CW280" s="181"/>
      <c r="CX280" s="181"/>
      <c r="CY280" s="181"/>
      <c r="CZ280" s="181"/>
      <c r="DA280" s="181"/>
      <c r="DB280" s="181"/>
      <c r="DC280" s="181"/>
      <c r="DD280" s="181"/>
      <c r="DE280" s="181"/>
      <c r="DF280" s="181"/>
      <c r="DG280" s="181"/>
      <c r="DH280" s="181"/>
      <c r="DI280" s="181"/>
      <c r="DJ280" s="181"/>
      <c r="DK280" s="181"/>
      <c r="DL280" s="181"/>
      <c r="DM280" s="181"/>
      <c r="DN280" s="181"/>
      <c r="DO280" s="181"/>
      <c r="DP280" s="181"/>
      <c r="DQ280" s="181"/>
      <c r="DR280" s="181"/>
      <c r="DS280" s="181"/>
      <c r="DT280" s="181"/>
      <c r="DU280" s="181"/>
      <c r="DV280" s="181"/>
      <c r="DW280" s="181"/>
      <c r="DX280" s="181"/>
      <c r="DY280" s="181"/>
      <c r="DZ280" s="181"/>
      <c r="EA280" s="181"/>
      <c r="EB280" s="181"/>
      <c r="EC280" s="181"/>
      <c r="ED280" s="181"/>
      <c r="EE280" s="181"/>
      <c r="EF280" s="181"/>
      <c r="EG280" s="181"/>
      <c r="EH280" s="181"/>
      <c r="EI280" s="181"/>
      <c r="EJ280" s="181"/>
      <c r="EK280" s="181"/>
      <c r="EL280" s="181"/>
      <c r="EM280" s="181"/>
      <c r="EN280" s="181"/>
      <c r="EO280" s="181"/>
      <c r="EP280" s="181"/>
      <c r="EQ280" s="181"/>
      <c r="ER280" s="181"/>
      <c r="ES280" s="181"/>
      <c r="ET280" s="181"/>
      <c r="EU280" s="181"/>
      <c r="EV280" s="181"/>
      <c r="EW280" s="181"/>
      <c r="EX280" s="181"/>
      <c r="EY280" s="181"/>
      <c r="EZ280" s="181"/>
      <c r="FA280" s="181"/>
      <c r="FB280" s="181"/>
      <c r="FC280" s="181"/>
      <c r="FD280" s="181"/>
      <c r="FE280" s="181"/>
      <c r="FF280" s="181"/>
      <c r="FG280" s="181"/>
      <c r="FH280" s="181"/>
      <c r="FI280" s="181"/>
      <c r="FJ280" s="181"/>
      <c r="FK280" s="181"/>
      <c r="FL280" s="181"/>
      <c r="FM280" s="181"/>
      <c r="FN280" s="181"/>
      <c r="FO280" s="181"/>
      <c r="FP280" s="181"/>
      <c r="FQ280" s="181"/>
      <c r="FR280" s="181"/>
      <c r="FS280" s="181"/>
      <c r="FT280" s="181"/>
      <c r="FU280" s="181"/>
      <c r="FV280" s="181"/>
      <c r="FW280" s="181"/>
      <c r="FX280" s="181"/>
      <c r="FY280" s="181"/>
      <c r="FZ280" s="181"/>
      <c r="GA280" s="181"/>
      <c r="GB280" s="181"/>
      <c r="GC280" s="181"/>
      <c r="GD280" s="181"/>
      <c r="GE280" s="181"/>
      <c r="GF280" s="181"/>
      <c r="GG280" s="181"/>
      <c r="GH280" s="181"/>
      <c r="GI280" s="181"/>
      <c r="GJ280" s="181"/>
      <c r="GK280" s="181"/>
      <c r="GL280" s="181"/>
      <c r="GM280" s="181"/>
      <c r="GN280" s="181"/>
      <c r="GO280" s="181"/>
      <c r="GP280" s="181"/>
      <c r="GQ280" s="181"/>
      <c r="GR280" s="181"/>
      <c r="GS280" s="181"/>
      <c r="GT280" s="181"/>
      <c r="GU280" s="181"/>
      <c r="GV280" s="181"/>
      <c r="GW280" s="181"/>
      <c r="GX280" s="181"/>
      <c r="GY280" s="181"/>
      <c r="GZ280" s="181"/>
      <c r="HA280" s="181"/>
      <c r="HB280" s="181"/>
      <c r="HC280" s="181"/>
      <c r="HD280" s="181"/>
      <c r="HE280" s="181"/>
      <c r="HF280" s="181"/>
      <c r="HG280" s="181"/>
      <c r="HH280" s="181"/>
      <c r="HI280" s="181"/>
      <c r="HJ280" s="181"/>
      <c r="HK280" s="181"/>
      <c r="HL280" s="181"/>
      <c r="HM280" s="181"/>
      <c r="HN280" s="181"/>
      <c r="HO280" s="181"/>
      <c r="HP280" s="181"/>
      <c r="HQ280" s="181"/>
      <c r="HR280" s="181"/>
      <c r="HS280" s="181"/>
      <c r="HT280" s="181"/>
      <c r="HU280" s="181"/>
      <c r="HV280" s="181"/>
      <c r="HW280" s="181"/>
      <c r="HX280" s="181"/>
      <c r="HY280" s="181"/>
      <c r="HZ280" s="181"/>
      <c r="IA280" s="181"/>
      <c r="IB280" s="181"/>
      <c r="IC280" s="181"/>
      <c r="ID280" s="181"/>
      <c r="IE280" s="181"/>
      <c r="IF280" s="181"/>
      <c r="IG280" s="181"/>
      <c r="IH280" s="181"/>
    </row>
    <row r="281" spans="1:242" s="183" customFormat="1" ht="16.5" customHeight="1">
      <c r="A281" s="213"/>
      <c r="B281" s="213"/>
      <c r="C281" s="213"/>
      <c r="D281" s="213"/>
      <c r="E281" s="213"/>
      <c r="F281" s="213"/>
      <c r="G281" s="213"/>
      <c r="H281" s="213"/>
      <c r="I281" s="146"/>
      <c r="J281" s="146"/>
      <c r="K281" s="181"/>
      <c r="L281" s="181"/>
      <c r="M281" s="181"/>
      <c r="N281" s="181"/>
      <c r="O281" s="181"/>
      <c r="P281" s="181"/>
      <c r="Q281" s="181"/>
      <c r="R281" s="181"/>
      <c r="S281" s="181"/>
      <c r="T281" s="181"/>
      <c r="U281" s="181"/>
      <c r="V281" s="181"/>
      <c r="W281" s="181"/>
      <c r="X281" s="181"/>
      <c r="Y281" s="181"/>
      <c r="Z281" s="181"/>
      <c r="AA281" s="181"/>
      <c r="AB281" s="181"/>
      <c r="AC281" s="181"/>
      <c r="AD281" s="181"/>
      <c r="AE281" s="181"/>
      <c r="AF281" s="181"/>
      <c r="AG281" s="181"/>
      <c r="AH281" s="181"/>
      <c r="AI281" s="181"/>
      <c r="AJ281" s="181"/>
      <c r="AK281" s="181"/>
      <c r="AL281" s="181"/>
      <c r="AM281" s="181"/>
      <c r="AN281" s="181"/>
      <c r="AO281" s="181"/>
      <c r="AP281" s="181"/>
      <c r="AQ281" s="181"/>
      <c r="AR281" s="181"/>
      <c r="AS281" s="181"/>
      <c r="AT281" s="181"/>
      <c r="AU281" s="181"/>
      <c r="AV281" s="181"/>
      <c r="AW281" s="181"/>
      <c r="AX281" s="181"/>
      <c r="AY281" s="181"/>
      <c r="AZ281" s="181"/>
      <c r="BA281" s="181"/>
      <c r="BB281" s="181"/>
      <c r="BC281" s="181"/>
      <c r="BD281" s="181"/>
      <c r="BE281" s="181"/>
      <c r="BF281" s="181"/>
      <c r="BG281" s="181"/>
      <c r="BH281" s="181"/>
      <c r="BI281" s="181"/>
      <c r="BJ281" s="181"/>
      <c r="BK281" s="181"/>
      <c r="BL281" s="181"/>
      <c r="BM281" s="181"/>
      <c r="BN281" s="181"/>
      <c r="BO281" s="181"/>
      <c r="BP281" s="181"/>
      <c r="BQ281" s="181"/>
      <c r="BR281" s="181"/>
      <c r="BS281" s="181"/>
      <c r="BT281" s="181"/>
      <c r="BU281" s="181"/>
      <c r="BV281" s="181"/>
      <c r="BW281" s="181"/>
      <c r="BX281" s="181"/>
      <c r="BY281" s="181"/>
      <c r="BZ281" s="181"/>
      <c r="CA281" s="181"/>
      <c r="CB281" s="181"/>
      <c r="CC281" s="181"/>
      <c r="CD281" s="181"/>
      <c r="CE281" s="181"/>
      <c r="CF281" s="181"/>
      <c r="CG281" s="181"/>
      <c r="CH281" s="181"/>
      <c r="CI281" s="181"/>
      <c r="CJ281" s="181"/>
      <c r="CK281" s="181"/>
      <c r="CL281" s="181"/>
      <c r="CM281" s="181"/>
      <c r="CN281" s="181"/>
      <c r="CO281" s="181"/>
      <c r="CP281" s="181"/>
      <c r="CQ281" s="181"/>
      <c r="CR281" s="181"/>
      <c r="CS281" s="181"/>
      <c r="CT281" s="181"/>
      <c r="CU281" s="181"/>
      <c r="CV281" s="181"/>
      <c r="CW281" s="181"/>
      <c r="CX281" s="181"/>
      <c r="CY281" s="181"/>
      <c r="CZ281" s="181"/>
      <c r="DA281" s="181"/>
      <c r="DB281" s="181"/>
      <c r="DC281" s="181"/>
      <c r="DD281" s="181"/>
      <c r="DE281" s="181"/>
      <c r="DF281" s="181"/>
      <c r="DG281" s="181"/>
      <c r="DH281" s="181"/>
      <c r="DI281" s="181"/>
      <c r="DJ281" s="181"/>
      <c r="DK281" s="181"/>
      <c r="DL281" s="181"/>
      <c r="DM281" s="181"/>
      <c r="DN281" s="181"/>
      <c r="DO281" s="181"/>
      <c r="DP281" s="181"/>
      <c r="DQ281" s="181"/>
      <c r="DR281" s="181"/>
      <c r="DS281" s="181"/>
      <c r="DT281" s="181"/>
      <c r="DU281" s="181"/>
      <c r="DV281" s="181"/>
      <c r="DW281" s="181"/>
      <c r="DX281" s="181"/>
      <c r="DY281" s="181"/>
      <c r="DZ281" s="181"/>
      <c r="EA281" s="181"/>
      <c r="EB281" s="181"/>
      <c r="EC281" s="181"/>
      <c r="ED281" s="181"/>
      <c r="EE281" s="181"/>
      <c r="EF281" s="181"/>
      <c r="EG281" s="181"/>
      <c r="EH281" s="181"/>
      <c r="EI281" s="181"/>
      <c r="EJ281" s="181"/>
      <c r="EK281" s="181"/>
      <c r="EL281" s="181"/>
      <c r="EM281" s="181"/>
      <c r="EN281" s="181"/>
      <c r="EO281" s="181"/>
      <c r="EP281" s="181"/>
      <c r="EQ281" s="181"/>
      <c r="ER281" s="181"/>
      <c r="ES281" s="181"/>
      <c r="ET281" s="181"/>
      <c r="EU281" s="181"/>
      <c r="EV281" s="181"/>
      <c r="EW281" s="181"/>
      <c r="EX281" s="181"/>
      <c r="EY281" s="181"/>
      <c r="EZ281" s="181"/>
      <c r="FA281" s="181"/>
      <c r="FB281" s="181"/>
      <c r="FC281" s="181"/>
      <c r="FD281" s="181"/>
      <c r="FE281" s="181"/>
      <c r="FF281" s="181"/>
      <c r="FG281" s="181"/>
      <c r="FH281" s="181"/>
      <c r="FI281" s="181"/>
      <c r="FJ281" s="181"/>
      <c r="FK281" s="181"/>
      <c r="FL281" s="181"/>
      <c r="FM281" s="181"/>
      <c r="FN281" s="181"/>
      <c r="FO281" s="181"/>
      <c r="FP281" s="181"/>
      <c r="FQ281" s="181"/>
      <c r="FR281" s="181"/>
      <c r="FS281" s="181"/>
      <c r="FT281" s="181"/>
      <c r="FU281" s="181"/>
      <c r="FV281" s="181"/>
      <c r="FW281" s="181"/>
      <c r="FX281" s="181"/>
      <c r="FY281" s="181"/>
      <c r="FZ281" s="181"/>
      <c r="GA281" s="181"/>
      <c r="GB281" s="181"/>
      <c r="GC281" s="181"/>
      <c r="GD281" s="181"/>
      <c r="GE281" s="181"/>
      <c r="GF281" s="181"/>
      <c r="GG281" s="181"/>
      <c r="GH281" s="181"/>
      <c r="GI281" s="181"/>
      <c r="GJ281" s="181"/>
      <c r="GK281" s="181"/>
      <c r="GL281" s="181"/>
      <c r="GM281" s="181"/>
      <c r="GN281" s="181"/>
      <c r="GO281" s="181"/>
      <c r="GP281" s="181"/>
      <c r="GQ281" s="181"/>
      <c r="GR281" s="181"/>
      <c r="GS281" s="181"/>
      <c r="GT281" s="181"/>
      <c r="GU281" s="181"/>
      <c r="GV281" s="181"/>
      <c r="GW281" s="181"/>
      <c r="GX281" s="181"/>
      <c r="GY281" s="181"/>
      <c r="GZ281" s="181"/>
      <c r="HA281" s="181"/>
      <c r="HB281" s="181"/>
      <c r="HC281" s="181"/>
      <c r="HD281" s="181"/>
      <c r="HE281" s="181"/>
      <c r="HF281" s="181"/>
      <c r="HG281" s="181"/>
      <c r="HH281" s="181"/>
      <c r="HI281" s="181"/>
      <c r="HJ281" s="181"/>
      <c r="HK281" s="181"/>
      <c r="HL281" s="181"/>
      <c r="HM281" s="181"/>
      <c r="HN281" s="181"/>
      <c r="HO281" s="181"/>
      <c r="HP281" s="181"/>
      <c r="HQ281" s="181"/>
      <c r="HR281" s="181"/>
      <c r="HS281" s="181"/>
      <c r="HT281" s="181"/>
      <c r="HU281" s="181"/>
      <c r="HV281" s="181"/>
      <c r="HW281" s="181"/>
      <c r="HX281" s="181"/>
      <c r="HY281" s="181"/>
      <c r="HZ281" s="181"/>
      <c r="IA281" s="181"/>
      <c r="IB281" s="181"/>
      <c r="IC281" s="181"/>
      <c r="ID281" s="181"/>
      <c r="IE281" s="181"/>
      <c r="IF281" s="181"/>
      <c r="IG281" s="181"/>
      <c r="IH281" s="181"/>
    </row>
    <row r="282" spans="1:242" s="183" customFormat="1" ht="16.5" customHeight="1">
      <c r="A282" s="137" t="s">
        <v>104</v>
      </c>
      <c r="B282" s="137"/>
      <c r="C282" s="137"/>
      <c r="D282" s="144"/>
      <c r="E282" s="213"/>
      <c r="F282" s="213"/>
      <c r="G282" s="213"/>
      <c r="H282" s="147"/>
      <c r="I282" s="213"/>
      <c r="J282" s="213"/>
      <c r="K282" s="181"/>
      <c r="L282" s="181"/>
      <c r="M282" s="181"/>
      <c r="N282" s="181"/>
      <c r="O282" s="181"/>
      <c r="P282" s="181"/>
      <c r="Q282" s="181"/>
      <c r="R282" s="181"/>
      <c r="S282" s="181"/>
      <c r="T282" s="181"/>
      <c r="U282" s="181"/>
      <c r="V282" s="181"/>
      <c r="W282" s="181"/>
      <c r="X282" s="181"/>
      <c r="Y282" s="181"/>
      <c r="Z282" s="181"/>
      <c r="AA282" s="181"/>
      <c r="AB282" s="181"/>
      <c r="AC282" s="181"/>
      <c r="AD282" s="181"/>
      <c r="AE282" s="181"/>
      <c r="AF282" s="181"/>
      <c r="AG282" s="181"/>
      <c r="AH282" s="181"/>
      <c r="AI282" s="181"/>
      <c r="AJ282" s="181"/>
      <c r="AK282" s="181"/>
      <c r="AL282" s="181"/>
      <c r="AM282" s="181"/>
      <c r="AN282" s="181"/>
      <c r="AO282" s="181"/>
      <c r="AP282" s="181"/>
      <c r="AQ282" s="181"/>
      <c r="AR282" s="181"/>
      <c r="AS282" s="181"/>
      <c r="AT282" s="181"/>
      <c r="AU282" s="181"/>
      <c r="AV282" s="181"/>
      <c r="AW282" s="181"/>
      <c r="AX282" s="181"/>
      <c r="AY282" s="181"/>
      <c r="AZ282" s="181"/>
      <c r="BA282" s="181"/>
      <c r="BB282" s="181"/>
      <c r="BC282" s="181"/>
      <c r="BD282" s="181"/>
      <c r="BE282" s="181"/>
      <c r="BF282" s="181"/>
      <c r="BG282" s="181"/>
      <c r="BH282" s="181"/>
      <c r="BI282" s="181"/>
      <c r="BJ282" s="181"/>
      <c r="BK282" s="181"/>
      <c r="BL282" s="181"/>
      <c r="BM282" s="181"/>
      <c r="BN282" s="181"/>
      <c r="BO282" s="181"/>
      <c r="BP282" s="181"/>
      <c r="BQ282" s="181"/>
      <c r="BR282" s="181"/>
      <c r="BS282" s="181"/>
      <c r="BT282" s="181"/>
      <c r="BU282" s="181"/>
      <c r="BV282" s="181"/>
      <c r="BW282" s="181"/>
      <c r="BX282" s="181"/>
      <c r="BY282" s="181"/>
      <c r="BZ282" s="181"/>
      <c r="CA282" s="181"/>
      <c r="CB282" s="181"/>
      <c r="CC282" s="181"/>
      <c r="CD282" s="181"/>
      <c r="CE282" s="181"/>
      <c r="CF282" s="181"/>
      <c r="CG282" s="181"/>
      <c r="CH282" s="181"/>
      <c r="CI282" s="181"/>
      <c r="CJ282" s="181"/>
      <c r="CK282" s="181"/>
      <c r="CL282" s="181"/>
      <c r="CM282" s="181"/>
      <c r="CN282" s="181"/>
      <c r="CO282" s="181"/>
      <c r="CP282" s="181"/>
      <c r="CQ282" s="181"/>
      <c r="CR282" s="181"/>
      <c r="CS282" s="181"/>
      <c r="CT282" s="181"/>
      <c r="CU282" s="181"/>
      <c r="CV282" s="181"/>
      <c r="CW282" s="181"/>
      <c r="CX282" s="181"/>
      <c r="CY282" s="181"/>
      <c r="CZ282" s="181"/>
      <c r="DA282" s="181"/>
      <c r="DB282" s="181"/>
      <c r="DC282" s="181"/>
      <c r="DD282" s="181"/>
      <c r="DE282" s="181"/>
      <c r="DF282" s="181"/>
      <c r="DG282" s="181"/>
      <c r="DH282" s="181"/>
      <c r="DI282" s="181"/>
      <c r="DJ282" s="181"/>
      <c r="DK282" s="181"/>
      <c r="DL282" s="181"/>
      <c r="DM282" s="181"/>
      <c r="DN282" s="181"/>
      <c r="DO282" s="181"/>
      <c r="DP282" s="181"/>
      <c r="DQ282" s="181"/>
      <c r="DR282" s="181"/>
      <c r="DS282" s="181"/>
      <c r="DT282" s="181"/>
      <c r="DU282" s="181"/>
      <c r="DV282" s="181"/>
      <c r="DW282" s="181"/>
      <c r="DX282" s="181"/>
      <c r="DY282" s="181"/>
      <c r="DZ282" s="181"/>
      <c r="EA282" s="181"/>
      <c r="EB282" s="181"/>
      <c r="EC282" s="181"/>
      <c r="ED282" s="181"/>
      <c r="EE282" s="181"/>
      <c r="EF282" s="181"/>
      <c r="EG282" s="181"/>
      <c r="EH282" s="181"/>
      <c r="EI282" s="181"/>
      <c r="EJ282" s="181"/>
      <c r="EK282" s="181"/>
      <c r="EL282" s="181"/>
      <c r="EM282" s="181"/>
      <c r="EN282" s="181"/>
      <c r="EO282" s="181"/>
      <c r="EP282" s="181"/>
      <c r="EQ282" s="181"/>
      <c r="ER282" s="181"/>
      <c r="ES282" s="181"/>
      <c r="ET282" s="181"/>
      <c r="EU282" s="181"/>
      <c r="EV282" s="181"/>
      <c r="EW282" s="181"/>
      <c r="EX282" s="181"/>
      <c r="EY282" s="181"/>
      <c r="EZ282" s="181"/>
      <c r="FA282" s="181"/>
      <c r="FB282" s="181"/>
      <c r="FC282" s="181"/>
      <c r="FD282" s="181"/>
      <c r="FE282" s="181"/>
      <c r="FF282" s="181"/>
      <c r="FG282" s="181"/>
      <c r="FH282" s="181"/>
      <c r="FI282" s="181"/>
      <c r="FJ282" s="181"/>
      <c r="FK282" s="181"/>
      <c r="FL282" s="181"/>
      <c r="FM282" s="181"/>
      <c r="FN282" s="181"/>
      <c r="FO282" s="181"/>
      <c r="FP282" s="181"/>
      <c r="FQ282" s="181"/>
      <c r="FR282" s="181"/>
      <c r="FS282" s="181"/>
      <c r="FT282" s="181"/>
      <c r="FU282" s="181"/>
      <c r="FV282" s="181"/>
      <c r="FW282" s="181"/>
      <c r="FX282" s="181"/>
      <c r="FY282" s="181"/>
      <c r="FZ282" s="181"/>
      <c r="GA282" s="181"/>
      <c r="GB282" s="181"/>
      <c r="GC282" s="181"/>
      <c r="GD282" s="181"/>
      <c r="GE282" s="181"/>
      <c r="GF282" s="181"/>
      <c r="GG282" s="181"/>
      <c r="GH282" s="181"/>
      <c r="GI282" s="181"/>
      <c r="GJ282" s="181"/>
      <c r="GK282" s="181"/>
      <c r="GL282" s="181"/>
      <c r="GM282" s="181"/>
      <c r="GN282" s="181"/>
      <c r="GO282" s="181"/>
      <c r="GP282" s="181"/>
      <c r="GQ282" s="181"/>
      <c r="GR282" s="181"/>
      <c r="GS282" s="181"/>
      <c r="GT282" s="181"/>
      <c r="GU282" s="181"/>
      <c r="GV282" s="181"/>
      <c r="GW282" s="181"/>
      <c r="GX282" s="181"/>
      <c r="GY282" s="181"/>
      <c r="GZ282" s="181"/>
      <c r="HA282" s="181"/>
      <c r="HB282" s="181"/>
      <c r="HC282" s="181"/>
      <c r="HD282" s="181"/>
      <c r="HE282" s="181"/>
      <c r="HF282" s="181"/>
      <c r="HG282" s="181"/>
      <c r="HH282" s="181"/>
      <c r="HI282" s="181"/>
      <c r="HJ282" s="181"/>
      <c r="HK282" s="181"/>
      <c r="HL282" s="181"/>
      <c r="HM282" s="181"/>
      <c r="HN282" s="181"/>
      <c r="HO282" s="181"/>
      <c r="HP282" s="181"/>
      <c r="HQ282" s="181"/>
      <c r="HR282" s="181"/>
      <c r="HS282" s="181"/>
      <c r="HT282" s="181"/>
      <c r="HU282" s="181"/>
      <c r="HV282" s="181"/>
      <c r="HW282" s="181"/>
      <c r="HX282" s="181"/>
      <c r="HY282" s="181"/>
      <c r="HZ282" s="181"/>
      <c r="IA282" s="181"/>
      <c r="IB282" s="181"/>
      <c r="IC282" s="181"/>
      <c r="ID282" s="181"/>
      <c r="IE282" s="181"/>
      <c r="IF282" s="181"/>
      <c r="IG282" s="181"/>
      <c r="IH282" s="181"/>
    </row>
    <row r="283" spans="1:242" s="183" customFormat="1" ht="16.5" customHeight="1">
      <c r="A283" s="213"/>
      <c r="B283" s="213"/>
      <c r="C283" s="213"/>
      <c r="D283" s="213"/>
      <c r="E283" s="213"/>
      <c r="F283" s="213"/>
      <c r="G283" s="213"/>
      <c r="H283" s="213"/>
      <c r="I283" s="213"/>
      <c r="J283" s="139" t="s">
        <v>724</v>
      </c>
      <c r="K283" s="181"/>
      <c r="L283" s="181"/>
      <c r="M283" s="181"/>
      <c r="N283" s="181"/>
      <c r="O283" s="181"/>
      <c r="P283" s="181"/>
      <c r="Q283" s="181"/>
      <c r="R283" s="181"/>
      <c r="S283" s="181"/>
      <c r="T283" s="181"/>
      <c r="U283" s="181"/>
      <c r="V283" s="181"/>
      <c r="W283" s="181"/>
      <c r="X283" s="181"/>
      <c r="Y283" s="181"/>
      <c r="Z283" s="181"/>
      <c r="AA283" s="181"/>
      <c r="AB283" s="181"/>
      <c r="AC283" s="181"/>
      <c r="AD283" s="181"/>
      <c r="AE283" s="181"/>
      <c r="AF283" s="181"/>
      <c r="AG283" s="181"/>
      <c r="AH283" s="181"/>
      <c r="AI283" s="181"/>
      <c r="AJ283" s="181"/>
      <c r="AK283" s="181"/>
      <c r="AL283" s="181"/>
      <c r="AM283" s="181"/>
      <c r="AN283" s="181"/>
      <c r="AO283" s="181"/>
      <c r="AP283" s="181"/>
      <c r="AQ283" s="181"/>
      <c r="AR283" s="181"/>
      <c r="AS283" s="181"/>
      <c r="AT283" s="181"/>
      <c r="AU283" s="181"/>
      <c r="AV283" s="181"/>
      <c r="AW283" s="181"/>
      <c r="AX283" s="181"/>
      <c r="AY283" s="181"/>
      <c r="AZ283" s="181"/>
      <c r="BA283" s="181"/>
      <c r="BB283" s="181"/>
      <c r="BC283" s="181"/>
      <c r="BD283" s="181"/>
      <c r="BE283" s="181"/>
      <c r="BF283" s="181"/>
      <c r="BG283" s="181"/>
      <c r="BH283" s="181"/>
      <c r="BI283" s="181"/>
      <c r="BJ283" s="181"/>
      <c r="BK283" s="181"/>
      <c r="BL283" s="181"/>
      <c r="BM283" s="181"/>
      <c r="BN283" s="181"/>
      <c r="BO283" s="181"/>
      <c r="BP283" s="181"/>
      <c r="BQ283" s="181"/>
      <c r="BR283" s="181"/>
      <c r="BS283" s="181"/>
      <c r="BT283" s="181"/>
      <c r="BU283" s="181"/>
      <c r="BV283" s="181"/>
      <c r="BW283" s="181"/>
      <c r="BX283" s="181"/>
      <c r="BY283" s="181"/>
      <c r="BZ283" s="181"/>
      <c r="CA283" s="181"/>
      <c r="CB283" s="181"/>
      <c r="CC283" s="181"/>
      <c r="CD283" s="181"/>
      <c r="CE283" s="181"/>
      <c r="CF283" s="181"/>
      <c r="CG283" s="181"/>
      <c r="CH283" s="181"/>
      <c r="CI283" s="181"/>
      <c r="CJ283" s="181"/>
      <c r="CK283" s="181"/>
      <c r="CL283" s="181"/>
      <c r="CM283" s="181"/>
      <c r="CN283" s="181"/>
      <c r="CO283" s="181"/>
      <c r="CP283" s="181"/>
      <c r="CQ283" s="181"/>
      <c r="CR283" s="181"/>
      <c r="CS283" s="181"/>
      <c r="CT283" s="181"/>
      <c r="CU283" s="181"/>
      <c r="CV283" s="181"/>
      <c r="CW283" s="181"/>
      <c r="CX283" s="181"/>
      <c r="CY283" s="181"/>
      <c r="CZ283" s="181"/>
      <c r="DA283" s="181"/>
      <c r="DB283" s="181"/>
      <c r="DC283" s="181"/>
      <c r="DD283" s="181"/>
      <c r="DE283" s="181"/>
      <c r="DF283" s="181"/>
      <c r="DG283" s="181"/>
      <c r="DH283" s="181"/>
      <c r="DI283" s="181"/>
      <c r="DJ283" s="181"/>
      <c r="DK283" s="181"/>
      <c r="DL283" s="181"/>
      <c r="DM283" s="181"/>
      <c r="DN283" s="181"/>
      <c r="DO283" s="181"/>
      <c r="DP283" s="181"/>
      <c r="DQ283" s="181"/>
      <c r="DR283" s="181"/>
      <c r="DS283" s="181"/>
      <c r="DT283" s="181"/>
      <c r="DU283" s="181"/>
      <c r="DV283" s="181"/>
      <c r="DW283" s="181"/>
      <c r="DX283" s="181"/>
      <c r="DY283" s="181"/>
      <c r="DZ283" s="181"/>
      <c r="EA283" s="181"/>
      <c r="EB283" s="181"/>
      <c r="EC283" s="181"/>
      <c r="ED283" s="181"/>
      <c r="EE283" s="181"/>
      <c r="EF283" s="181"/>
      <c r="EG283" s="181"/>
      <c r="EH283" s="181"/>
      <c r="EI283" s="181"/>
      <c r="EJ283" s="181"/>
      <c r="EK283" s="181"/>
      <c r="EL283" s="181"/>
      <c r="EM283" s="181"/>
      <c r="EN283" s="181"/>
      <c r="EO283" s="181"/>
      <c r="EP283" s="181"/>
      <c r="EQ283" s="181"/>
      <c r="ER283" s="181"/>
      <c r="ES283" s="181"/>
      <c r="ET283" s="181"/>
      <c r="EU283" s="181"/>
      <c r="EV283" s="181"/>
      <c r="EW283" s="181"/>
      <c r="EX283" s="181"/>
      <c r="EY283" s="181"/>
      <c r="EZ283" s="181"/>
      <c r="FA283" s="181"/>
      <c r="FB283" s="181"/>
      <c r="FC283" s="181"/>
      <c r="FD283" s="181"/>
      <c r="FE283" s="181"/>
      <c r="FF283" s="181"/>
      <c r="FG283" s="181"/>
      <c r="FH283" s="181"/>
      <c r="FI283" s="181"/>
      <c r="FJ283" s="181"/>
      <c r="FK283" s="181"/>
      <c r="FL283" s="181"/>
      <c r="FM283" s="181"/>
      <c r="FN283" s="181"/>
      <c r="FO283" s="181"/>
      <c r="FP283" s="181"/>
      <c r="FQ283" s="181"/>
      <c r="FR283" s="181"/>
      <c r="FS283" s="181"/>
      <c r="FT283" s="181"/>
      <c r="FU283" s="181"/>
      <c r="FV283" s="181"/>
      <c r="FW283" s="181"/>
      <c r="FX283" s="181"/>
      <c r="FY283" s="181"/>
      <c r="FZ283" s="181"/>
      <c r="GA283" s="181"/>
      <c r="GB283" s="181"/>
      <c r="GC283" s="181"/>
      <c r="GD283" s="181"/>
      <c r="GE283" s="181"/>
      <c r="GF283" s="181"/>
      <c r="GG283" s="181"/>
      <c r="GH283" s="181"/>
      <c r="GI283" s="181"/>
      <c r="GJ283" s="181"/>
      <c r="GK283" s="181"/>
      <c r="GL283" s="181"/>
      <c r="GM283" s="181"/>
      <c r="GN283" s="181"/>
      <c r="GO283" s="181"/>
      <c r="GP283" s="181"/>
      <c r="GQ283" s="181"/>
      <c r="GR283" s="181"/>
      <c r="GS283" s="181"/>
      <c r="GT283" s="181"/>
      <c r="GU283" s="181"/>
      <c r="GV283" s="181"/>
      <c r="GW283" s="181"/>
      <c r="GX283" s="181"/>
      <c r="GY283" s="181"/>
      <c r="GZ283" s="181"/>
      <c r="HA283" s="181"/>
      <c r="HB283" s="181"/>
      <c r="HC283" s="181"/>
      <c r="HD283" s="181"/>
      <c r="HE283" s="181"/>
      <c r="HF283" s="181"/>
      <c r="HG283" s="181"/>
      <c r="HH283" s="181"/>
      <c r="HI283" s="181"/>
      <c r="HJ283" s="181"/>
      <c r="HK283" s="181"/>
      <c r="HL283" s="181"/>
      <c r="HM283" s="181"/>
      <c r="HN283" s="181"/>
      <c r="HO283" s="181"/>
      <c r="HP283" s="181"/>
      <c r="HQ283" s="181"/>
      <c r="HR283" s="181"/>
      <c r="HS283" s="181"/>
      <c r="HT283" s="181"/>
      <c r="HU283" s="181"/>
      <c r="HV283" s="181"/>
      <c r="HW283" s="181"/>
      <c r="HX283" s="181"/>
      <c r="HY283" s="181"/>
      <c r="HZ283" s="181"/>
      <c r="IA283" s="181"/>
      <c r="IB283" s="181"/>
      <c r="IC283" s="181"/>
      <c r="ID283" s="181"/>
      <c r="IE283" s="181"/>
      <c r="IF283" s="181"/>
      <c r="IG283" s="181"/>
      <c r="IH283" s="181"/>
    </row>
    <row r="284" spans="1:242" s="184" customFormat="1" ht="30" customHeight="1" thickBot="1">
      <c r="A284" s="1040" t="s">
        <v>782</v>
      </c>
      <c r="B284" s="1041"/>
      <c r="C284" s="1041"/>
      <c r="D284" s="1041"/>
      <c r="E284" s="812" t="s">
        <v>783</v>
      </c>
      <c r="F284" s="813" t="s">
        <v>608</v>
      </c>
      <c r="G284" s="813" t="s">
        <v>515</v>
      </c>
      <c r="H284" s="813" t="s">
        <v>556</v>
      </c>
      <c r="I284" s="813" t="s">
        <v>516</v>
      </c>
      <c r="J284" s="814" t="s">
        <v>503</v>
      </c>
      <c r="K284" s="181"/>
      <c r="L284" s="181"/>
      <c r="M284" s="181"/>
      <c r="N284" s="181"/>
      <c r="O284" s="181"/>
      <c r="P284" s="181"/>
      <c r="Q284" s="181"/>
      <c r="R284" s="181"/>
      <c r="S284" s="181"/>
      <c r="T284" s="181"/>
      <c r="U284" s="181"/>
      <c r="V284" s="181"/>
      <c r="W284" s="181"/>
      <c r="X284" s="181"/>
      <c r="Y284" s="181"/>
      <c r="Z284" s="181"/>
      <c r="AA284" s="181"/>
      <c r="AB284" s="181"/>
      <c r="AC284" s="181"/>
      <c r="AD284" s="181"/>
      <c r="AE284" s="181"/>
      <c r="AF284" s="181"/>
      <c r="AG284" s="181"/>
      <c r="AH284" s="181"/>
      <c r="AI284" s="181"/>
      <c r="AJ284" s="181"/>
      <c r="AK284" s="181"/>
      <c r="AL284" s="181"/>
      <c r="AM284" s="181"/>
      <c r="AN284" s="181"/>
      <c r="AO284" s="181"/>
      <c r="AP284" s="181"/>
      <c r="AQ284" s="181"/>
      <c r="AR284" s="181"/>
      <c r="AS284" s="181"/>
      <c r="AT284" s="181"/>
      <c r="AU284" s="181"/>
      <c r="AV284" s="181"/>
      <c r="AW284" s="181"/>
      <c r="AX284" s="181"/>
      <c r="AY284" s="181"/>
      <c r="AZ284" s="181"/>
      <c r="BA284" s="181"/>
      <c r="BB284" s="181"/>
      <c r="BC284" s="181"/>
      <c r="BD284" s="181"/>
      <c r="BE284" s="181"/>
      <c r="BF284" s="181"/>
      <c r="BG284" s="181"/>
      <c r="BH284" s="181"/>
      <c r="BI284" s="181"/>
      <c r="BJ284" s="181"/>
      <c r="BK284" s="181"/>
      <c r="BL284" s="181"/>
      <c r="BM284" s="181"/>
      <c r="BN284" s="181"/>
      <c r="BO284" s="181"/>
      <c r="BP284" s="181"/>
      <c r="BQ284" s="181"/>
      <c r="BR284" s="181"/>
      <c r="BS284" s="181"/>
      <c r="BT284" s="181"/>
      <c r="BU284" s="181"/>
      <c r="BV284" s="181"/>
      <c r="BW284" s="181"/>
      <c r="BX284" s="181"/>
      <c r="BY284" s="181"/>
      <c r="BZ284" s="181"/>
      <c r="CA284" s="181"/>
      <c r="CB284" s="181"/>
      <c r="CC284" s="181"/>
      <c r="CD284" s="181"/>
      <c r="CE284" s="181"/>
      <c r="CF284" s="181"/>
      <c r="CG284" s="181"/>
      <c r="CH284" s="181"/>
      <c r="CI284" s="181"/>
      <c r="CJ284" s="181"/>
      <c r="CK284" s="181"/>
      <c r="CL284" s="181"/>
      <c r="CM284" s="181"/>
      <c r="CN284" s="181"/>
      <c r="CO284" s="181"/>
      <c r="CP284" s="181"/>
      <c r="CQ284" s="181"/>
      <c r="CR284" s="181"/>
      <c r="CS284" s="181"/>
      <c r="CT284" s="181"/>
      <c r="CU284" s="181"/>
      <c r="CV284" s="181"/>
      <c r="CW284" s="181"/>
      <c r="CX284" s="181"/>
      <c r="CY284" s="181"/>
      <c r="CZ284" s="181"/>
      <c r="DA284" s="181"/>
      <c r="DB284" s="181"/>
      <c r="DC284" s="181"/>
      <c r="DD284" s="181"/>
      <c r="DE284" s="181"/>
      <c r="DF284" s="181"/>
      <c r="DG284" s="181"/>
      <c r="DH284" s="181"/>
      <c r="DI284" s="181"/>
      <c r="DJ284" s="181"/>
      <c r="DK284" s="181"/>
      <c r="DL284" s="181"/>
      <c r="DM284" s="181"/>
      <c r="DN284" s="181"/>
      <c r="DO284" s="181"/>
      <c r="DP284" s="181"/>
      <c r="DQ284" s="181"/>
      <c r="DR284" s="181"/>
      <c r="DS284" s="181"/>
      <c r="DT284" s="181"/>
      <c r="DU284" s="181"/>
      <c r="DV284" s="181"/>
      <c r="DW284" s="181"/>
      <c r="DX284" s="181"/>
      <c r="DY284" s="181"/>
      <c r="DZ284" s="181"/>
      <c r="EA284" s="181"/>
      <c r="EB284" s="181"/>
      <c r="EC284" s="181"/>
      <c r="ED284" s="181"/>
      <c r="EE284" s="181"/>
      <c r="EF284" s="181"/>
      <c r="EG284" s="181"/>
      <c r="EH284" s="181"/>
      <c r="EI284" s="181"/>
      <c r="EJ284" s="181"/>
      <c r="EK284" s="181"/>
      <c r="EL284" s="181"/>
      <c r="EM284" s="181"/>
      <c r="EN284" s="181"/>
      <c r="EO284" s="181"/>
      <c r="EP284" s="181"/>
      <c r="EQ284" s="181"/>
      <c r="ER284" s="181"/>
      <c r="ES284" s="181"/>
      <c r="ET284" s="181"/>
      <c r="EU284" s="181"/>
      <c r="EV284" s="181"/>
      <c r="EW284" s="181"/>
      <c r="EX284" s="181"/>
      <c r="EY284" s="181"/>
      <c r="EZ284" s="181"/>
      <c r="FA284" s="181"/>
      <c r="FB284" s="181"/>
      <c r="FC284" s="181"/>
      <c r="FD284" s="181"/>
      <c r="FE284" s="181"/>
      <c r="FF284" s="181"/>
      <c r="FG284" s="181"/>
      <c r="FH284" s="181"/>
      <c r="FI284" s="181"/>
      <c r="FJ284" s="181"/>
      <c r="FK284" s="181"/>
      <c r="FL284" s="181"/>
      <c r="FM284" s="181"/>
      <c r="FN284" s="181"/>
      <c r="FO284" s="181"/>
      <c r="FP284" s="181"/>
      <c r="FQ284" s="181"/>
      <c r="FR284" s="181"/>
      <c r="FS284" s="181"/>
      <c r="FT284" s="181"/>
      <c r="FU284" s="181"/>
      <c r="FV284" s="181"/>
      <c r="FW284" s="181"/>
      <c r="FX284" s="181"/>
      <c r="FY284" s="181"/>
      <c r="FZ284" s="181"/>
      <c r="GA284" s="181"/>
      <c r="GB284" s="181"/>
      <c r="GC284" s="181"/>
      <c r="GD284" s="181"/>
      <c r="GE284" s="181"/>
      <c r="GF284" s="181"/>
      <c r="GG284" s="181"/>
      <c r="GH284" s="181"/>
      <c r="GI284" s="181"/>
      <c r="GJ284" s="181"/>
      <c r="GK284" s="181"/>
      <c r="GL284" s="181"/>
      <c r="GM284" s="181"/>
      <c r="GN284" s="181"/>
      <c r="GO284" s="181"/>
      <c r="GP284" s="181"/>
      <c r="GQ284" s="181"/>
      <c r="GR284" s="181"/>
      <c r="GS284" s="181"/>
      <c r="GT284" s="181"/>
      <c r="GU284" s="181"/>
      <c r="GV284" s="181"/>
      <c r="GW284" s="181"/>
      <c r="GX284" s="181"/>
      <c r="GY284" s="181"/>
      <c r="GZ284" s="181"/>
      <c r="HA284" s="181"/>
      <c r="HB284" s="181"/>
      <c r="HC284" s="181"/>
      <c r="HD284" s="181"/>
      <c r="HE284" s="181"/>
      <c r="HF284" s="181"/>
      <c r="HG284" s="181"/>
      <c r="HH284" s="181"/>
      <c r="HI284" s="181"/>
      <c r="HJ284" s="181"/>
      <c r="HK284" s="181"/>
      <c r="HL284" s="181"/>
      <c r="HM284" s="181"/>
      <c r="HN284" s="181"/>
      <c r="HO284" s="181"/>
      <c r="HP284" s="181"/>
      <c r="HQ284" s="181"/>
      <c r="HR284" s="181"/>
      <c r="HS284" s="181"/>
      <c r="HT284" s="181"/>
      <c r="HU284" s="181"/>
      <c r="HV284" s="181"/>
      <c r="HW284" s="181"/>
      <c r="HX284" s="181"/>
      <c r="HY284" s="181"/>
      <c r="HZ284" s="181"/>
      <c r="IA284" s="181"/>
      <c r="IB284" s="181"/>
      <c r="IC284" s="181"/>
      <c r="ID284" s="181"/>
      <c r="IE284" s="181"/>
      <c r="IF284" s="181"/>
      <c r="IG284" s="181"/>
      <c r="IH284" s="181"/>
    </row>
    <row r="285" spans="1:242" s="184" customFormat="1" ht="21.95" customHeight="1" thickTop="1">
      <c r="A285" s="1101" t="s">
        <v>854</v>
      </c>
      <c r="B285" s="1102"/>
      <c r="C285" s="1114" t="s">
        <v>768</v>
      </c>
      <c r="D285" s="1114"/>
      <c r="E285" s="585">
        <v>274096690</v>
      </c>
      <c r="F285" s="585">
        <v>175260000</v>
      </c>
      <c r="G285" s="585">
        <v>0</v>
      </c>
      <c r="H285" s="585">
        <v>0</v>
      </c>
      <c r="I285" s="585">
        <v>0</v>
      </c>
      <c r="J285" s="586">
        <v>449356690</v>
      </c>
      <c r="K285" s="181"/>
      <c r="L285" s="181"/>
      <c r="M285" s="181"/>
      <c r="N285" s="181"/>
      <c r="O285" s="181"/>
      <c r="P285" s="181"/>
      <c r="Q285" s="181"/>
      <c r="R285" s="181"/>
      <c r="S285" s="181"/>
      <c r="T285" s="181"/>
      <c r="U285" s="181"/>
      <c r="V285" s="181"/>
      <c r="W285" s="181"/>
      <c r="X285" s="181"/>
      <c r="Y285" s="181"/>
      <c r="Z285" s="181"/>
      <c r="AA285" s="181"/>
      <c r="AB285" s="181"/>
      <c r="AC285" s="181"/>
      <c r="AD285" s="181"/>
      <c r="AE285" s="181"/>
      <c r="AF285" s="181"/>
      <c r="AG285" s="181"/>
      <c r="AH285" s="181"/>
      <c r="AI285" s="181"/>
      <c r="AJ285" s="181"/>
      <c r="AK285" s="181"/>
      <c r="AL285" s="181"/>
      <c r="AM285" s="181"/>
      <c r="AN285" s="181"/>
      <c r="AO285" s="181"/>
      <c r="AP285" s="181"/>
      <c r="AQ285" s="181"/>
      <c r="AR285" s="181"/>
      <c r="AS285" s="181"/>
      <c r="AT285" s="181"/>
      <c r="AU285" s="181"/>
      <c r="AV285" s="181"/>
      <c r="AW285" s="181"/>
      <c r="AX285" s="181"/>
      <c r="AY285" s="181"/>
      <c r="AZ285" s="181"/>
      <c r="BA285" s="181"/>
      <c r="BB285" s="181"/>
      <c r="BC285" s="181"/>
      <c r="BD285" s="181"/>
      <c r="BE285" s="181"/>
      <c r="BF285" s="181"/>
      <c r="BG285" s="181"/>
      <c r="BH285" s="181"/>
      <c r="BI285" s="181"/>
      <c r="BJ285" s="181"/>
      <c r="BK285" s="181"/>
      <c r="BL285" s="181"/>
      <c r="BM285" s="181"/>
      <c r="BN285" s="181"/>
      <c r="BO285" s="181"/>
      <c r="BP285" s="181"/>
      <c r="BQ285" s="181"/>
      <c r="BR285" s="181"/>
      <c r="BS285" s="181"/>
      <c r="BT285" s="181"/>
      <c r="BU285" s="181"/>
      <c r="BV285" s="181"/>
      <c r="BW285" s="181"/>
      <c r="BX285" s="181"/>
      <c r="BY285" s="181"/>
      <c r="BZ285" s="181"/>
      <c r="CA285" s="181"/>
      <c r="CB285" s="181"/>
      <c r="CC285" s="181"/>
      <c r="CD285" s="181"/>
      <c r="CE285" s="181"/>
      <c r="CF285" s="181"/>
      <c r="CG285" s="181"/>
      <c r="CH285" s="181"/>
      <c r="CI285" s="181"/>
      <c r="CJ285" s="181"/>
      <c r="CK285" s="181"/>
      <c r="CL285" s="181"/>
      <c r="CM285" s="181"/>
      <c r="CN285" s="181"/>
      <c r="CO285" s="181"/>
      <c r="CP285" s="181"/>
      <c r="CQ285" s="181"/>
      <c r="CR285" s="181"/>
      <c r="CS285" s="181"/>
      <c r="CT285" s="181"/>
      <c r="CU285" s="181"/>
      <c r="CV285" s="181"/>
      <c r="CW285" s="181"/>
      <c r="CX285" s="181"/>
      <c r="CY285" s="181"/>
      <c r="CZ285" s="181"/>
      <c r="DA285" s="181"/>
      <c r="DB285" s="181"/>
      <c r="DC285" s="181"/>
      <c r="DD285" s="181"/>
      <c r="DE285" s="181"/>
      <c r="DF285" s="181"/>
      <c r="DG285" s="181"/>
      <c r="DH285" s="181"/>
      <c r="DI285" s="181"/>
      <c r="DJ285" s="181"/>
      <c r="DK285" s="181"/>
      <c r="DL285" s="181"/>
      <c r="DM285" s="181"/>
      <c r="DN285" s="181"/>
      <c r="DO285" s="181"/>
      <c r="DP285" s="181"/>
      <c r="DQ285" s="181"/>
      <c r="DR285" s="181"/>
      <c r="DS285" s="181"/>
      <c r="DT285" s="181"/>
      <c r="DU285" s="181"/>
      <c r="DV285" s="181"/>
      <c r="DW285" s="181"/>
      <c r="DX285" s="181"/>
      <c r="DY285" s="181"/>
      <c r="DZ285" s="181"/>
      <c r="EA285" s="181"/>
      <c r="EB285" s="181"/>
      <c r="EC285" s="181"/>
      <c r="ED285" s="181"/>
      <c r="EE285" s="181"/>
      <c r="EF285" s="181"/>
      <c r="EG285" s="181"/>
      <c r="EH285" s="181"/>
      <c r="EI285" s="181"/>
      <c r="EJ285" s="181"/>
      <c r="EK285" s="181"/>
      <c r="EL285" s="181"/>
      <c r="EM285" s="181"/>
      <c r="EN285" s="181"/>
      <c r="EO285" s="181"/>
      <c r="EP285" s="181"/>
      <c r="EQ285" s="181"/>
      <c r="ER285" s="181"/>
      <c r="ES285" s="181"/>
      <c r="ET285" s="181"/>
      <c r="EU285" s="181"/>
      <c r="EV285" s="181"/>
      <c r="EW285" s="181"/>
      <c r="EX285" s="181"/>
      <c r="EY285" s="181"/>
      <c r="EZ285" s="181"/>
      <c r="FA285" s="181"/>
      <c r="FB285" s="181"/>
      <c r="FC285" s="181"/>
      <c r="FD285" s="181"/>
      <c r="FE285" s="181"/>
      <c r="FF285" s="181"/>
      <c r="FG285" s="181"/>
      <c r="FH285" s="181"/>
      <c r="FI285" s="181"/>
      <c r="FJ285" s="181"/>
      <c r="FK285" s="181"/>
      <c r="FL285" s="181"/>
      <c r="FM285" s="181"/>
      <c r="FN285" s="181"/>
      <c r="FO285" s="181"/>
      <c r="FP285" s="181"/>
      <c r="FQ285" s="181"/>
      <c r="FR285" s="181"/>
      <c r="FS285" s="181"/>
      <c r="FT285" s="181"/>
      <c r="FU285" s="181"/>
      <c r="FV285" s="181"/>
      <c r="FW285" s="181"/>
      <c r="FX285" s="181"/>
      <c r="FY285" s="181"/>
      <c r="FZ285" s="181"/>
      <c r="GA285" s="181"/>
      <c r="GB285" s="181"/>
      <c r="GC285" s="181"/>
      <c r="GD285" s="181"/>
      <c r="GE285" s="181"/>
      <c r="GF285" s="181"/>
      <c r="GG285" s="181"/>
      <c r="GH285" s="181"/>
      <c r="GI285" s="181"/>
      <c r="GJ285" s="181"/>
      <c r="GK285" s="181"/>
      <c r="GL285" s="181"/>
      <c r="GM285" s="181"/>
      <c r="GN285" s="181"/>
      <c r="GO285" s="181"/>
      <c r="GP285" s="181"/>
      <c r="GQ285" s="181"/>
      <c r="GR285" s="181"/>
      <c r="GS285" s="181"/>
      <c r="GT285" s="181"/>
      <c r="GU285" s="181"/>
      <c r="GV285" s="181"/>
      <c r="GW285" s="181"/>
      <c r="GX285" s="181"/>
      <c r="GY285" s="181"/>
      <c r="GZ285" s="181"/>
      <c r="HA285" s="181"/>
      <c r="HB285" s="181"/>
      <c r="HC285" s="181"/>
      <c r="HD285" s="181"/>
      <c r="HE285" s="181"/>
      <c r="HF285" s="181"/>
      <c r="HG285" s="181"/>
      <c r="HH285" s="181"/>
      <c r="HI285" s="181"/>
      <c r="HJ285" s="181"/>
      <c r="HK285" s="181"/>
      <c r="HL285" s="181"/>
      <c r="HM285" s="181"/>
      <c r="HN285" s="181"/>
      <c r="HO285" s="181"/>
      <c r="HP285" s="181"/>
      <c r="HQ285" s="181"/>
      <c r="HR285" s="181"/>
      <c r="HS285" s="181"/>
      <c r="HT285" s="181"/>
      <c r="HU285" s="181"/>
      <c r="HV285" s="181"/>
      <c r="HW285" s="181"/>
      <c r="HX285" s="181"/>
      <c r="HY285" s="181"/>
      <c r="HZ285" s="181"/>
      <c r="IA285" s="181"/>
      <c r="IB285" s="181"/>
      <c r="IC285" s="181"/>
      <c r="ID285" s="181"/>
      <c r="IE285" s="181"/>
      <c r="IF285" s="181"/>
      <c r="IG285" s="181"/>
      <c r="IH285" s="181"/>
    </row>
    <row r="286" spans="1:242" s="184" customFormat="1" ht="21.95" customHeight="1">
      <c r="A286" s="1103"/>
      <c r="B286" s="1104"/>
      <c r="C286" s="893" t="s">
        <v>787</v>
      </c>
      <c r="D286" s="893"/>
      <c r="E286" s="583">
        <v>61999920</v>
      </c>
      <c r="F286" s="583">
        <v>0</v>
      </c>
      <c r="G286" s="459">
        <v>0</v>
      </c>
      <c r="H286" s="459">
        <v>0</v>
      </c>
      <c r="I286" s="459">
        <v>0</v>
      </c>
      <c r="J286" s="460">
        <v>61999920</v>
      </c>
      <c r="K286" s="181"/>
      <c r="L286" s="181"/>
      <c r="M286" s="181"/>
      <c r="N286" s="181"/>
      <c r="O286" s="181"/>
      <c r="P286" s="181"/>
      <c r="Q286" s="181"/>
      <c r="R286" s="181"/>
      <c r="S286" s="181"/>
      <c r="T286" s="181"/>
      <c r="U286" s="181"/>
      <c r="V286" s="181"/>
      <c r="W286" s="181"/>
      <c r="X286" s="181"/>
      <c r="Y286" s="181"/>
      <c r="Z286" s="181"/>
      <c r="AA286" s="181"/>
      <c r="AB286" s="181"/>
      <c r="AC286" s="181"/>
      <c r="AD286" s="181"/>
      <c r="AE286" s="181"/>
      <c r="AF286" s="181"/>
      <c r="AG286" s="181"/>
      <c r="AH286" s="181"/>
      <c r="AI286" s="181"/>
      <c r="AJ286" s="181"/>
      <c r="AK286" s="181"/>
      <c r="AL286" s="181"/>
      <c r="AM286" s="181"/>
      <c r="AN286" s="181"/>
      <c r="AO286" s="181"/>
      <c r="AP286" s="181"/>
      <c r="AQ286" s="181"/>
      <c r="AR286" s="181"/>
      <c r="AS286" s="181"/>
      <c r="AT286" s="181"/>
      <c r="AU286" s="181"/>
      <c r="AV286" s="181"/>
      <c r="AW286" s="181"/>
      <c r="AX286" s="181"/>
      <c r="AY286" s="181"/>
      <c r="AZ286" s="181"/>
      <c r="BA286" s="181"/>
      <c r="BB286" s="181"/>
      <c r="BC286" s="181"/>
      <c r="BD286" s="181"/>
      <c r="BE286" s="181"/>
      <c r="BF286" s="181"/>
      <c r="BG286" s="181"/>
      <c r="BH286" s="181"/>
      <c r="BI286" s="181"/>
      <c r="BJ286" s="181"/>
      <c r="BK286" s="181"/>
      <c r="BL286" s="181"/>
      <c r="BM286" s="181"/>
      <c r="BN286" s="181"/>
      <c r="BO286" s="181"/>
      <c r="BP286" s="181"/>
      <c r="BQ286" s="181"/>
      <c r="BR286" s="181"/>
      <c r="BS286" s="181"/>
      <c r="BT286" s="181"/>
      <c r="BU286" s="181"/>
      <c r="BV286" s="181"/>
      <c r="BW286" s="181"/>
      <c r="BX286" s="181"/>
      <c r="BY286" s="181"/>
      <c r="BZ286" s="181"/>
      <c r="CA286" s="181"/>
      <c r="CB286" s="181"/>
      <c r="CC286" s="181"/>
      <c r="CD286" s="181"/>
      <c r="CE286" s="181"/>
      <c r="CF286" s="181"/>
      <c r="CG286" s="181"/>
      <c r="CH286" s="181"/>
      <c r="CI286" s="181"/>
      <c r="CJ286" s="181"/>
      <c r="CK286" s="181"/>
      <c r="CL286" s="181"/>
      <c r="CM286" s="181"/>
      <c r="CN286" s="181"/>
      <c r="CO286" s="181"/>
      <c r="CP286" s="181"/>
      <c r="CQ286" s="181"/>
      <c r="CR286" s="181"/>
      <c r="CS286" s="181"/>
      <c r="CT286" s="181"/>
      <c r="CU286" s="181"/>
      <c r="CV286" s="181"/>
      <c r="CW286" s="181"/>
      <c r="CX286" s="181"/>
      <c r="CY286" s="181"/>
      <c r="CZ286" s="181"/>
      <c r="DA286" s="181"/>
      <c r="DB286" s="181"/>
      <c r="DC286" s="181"/>
      <c r="DD286" s="181"/>
      <c r="DE286" s="181"/>
      <c r="DF286" s="181"/>
      <c r="DG286" s="181"/>
      <c r="DH286" s="181"/>
      <c r="DI286" s="181"/>
      <c r="DJ286" s="181"/>
      <c r="DK286" s="181"/>
      <c r="DL286" s="181"/>
      <c r="DM286" s="181"/>
      <c r="DN286" s="181"/>
      <c r="DO286" s="181"/>
      <c r="DP286" s="181"/>
      <c r="DQ286" s="181"/>
      <c r="DR286" s="181"/>
      <c r="DS286" s="181"/>
      <c r="DT286" s="181"/>
      <c r="DU286" s="181"/>
      <c r="DV286" s="181"/>
      <c r="DW286" s="181"/>
      <c r="DX286" s="181"/>
      <c r="DY286" s="181"/>
      <c r="DZ286" s="181"/>
      <c r="EA286" s="181"/>
      <c r="EB286" s="181"/>
      <c r="EC286" s="181"/>
      <c r="ED286" s="181"/>
      <c r="EE286" s="181"/>
      <c r="EF286" s="181"/>
      <c r="EG286" s="181"/>
      <c r="EH286" s="181"/>
      <c r="EI286" s="181"/>
      <c r="EJ286" s="181"/>
      <c r="EK286" s="181"/>
      <c r="EL286" s="181"/>
      <c r="EM286" s="181"/>
      <c r="EN286" s="181"/>
      <c r="EO286" s="181"/>
      <c r="EP286" s="181"/>
      <c r="EQ286" s="181"/>
      <c r="ER286" s="181"/>
      <c r="ES286" s="181"/>
      <c r="ET286" s="181"/>
      <c r="EU286" s="181"/>
      <c r="EV286" s="181"/>
      <c r="EW286" s="181"/>
      <c r="EX286" s="181"/>
      <c r="EY286" s="181"/>
      <c r="EZ286" s="181"/>
      <c r="FA286" s="181"/>
      <c r="FB286" s="181"/>
      <c r="FC286" s="181"/>
      <c r="FD286" s="181"/>
      <c r="FE286" s="181"/>
      <c r="FF286" s="181"/>
      <c r="FG286" s="181"/>
      <c r="FH286" s="181"/>
      <c r="FI286" s="181"/>
      <c r="FJ286" s="181"/>
      <c r="FK286" s="181"/>
      <c r="FL286" s="181"/>
      <c r="FM286" s="181"/>
      <c r="FN286" s="181"/>
      <c r="FO286" s="181"/>
      <c r="FP286" s="181"/>
      <c r="FQ286" s="181"/>
      <c r="FR286" s="181"/>
      <c r="FS286" s="181"/>
      <c r="FT286" s="181"/>
      <c r="FU286" s="181"/>
      <c r="FV286" s="181"/>
      <c r="FW286" s="181"/>
      <c r="FX286" s="181"/>
      <c r="FY286" s="181"/>
      <c r="FZ286" s="181"/>
      <c r="GA286" s="181"/>
      <c r="GB286" s="181"/>
      <c r="GC286" s="181"/>
      <c r="GD286" s="181"/>
      <c r="GE286" s="181"/>
      <c r="GF286" s="181"/>
      <c r="GG286" s="181"/>
      <c r="GH286" s="181"/>
      <c r="GI286" s="181"/>
      <c r="GJ286" s="181"/>
      <c r="GK286" s="181"/>
      <c r="GL286" s="181"/>
      <c r="GM286" s="181"/>
      <c r="GN286" s="181"/>
      <c r="GO286" s="181"/>
      <c r="GP286" s="181"/>
      <c r="GQ286" s="181"/>
      <c r="GR286" s="181"/>
      <c r="GS286" s="181"/>
      <c r="GT286" s="181"/>
      <c r="GU286" s="181"/>
      <c r="GV286" s="181"/>
      <c r="GW286" s="181"/>
      <c r="GX286" s="181"/>
      <c r="GY286" s="181"/>
      <c r="GZ286" s="181"/>
      <c r="HA286" s="181"/>
      <c r="HB286" s="181"/>
      <c r="HC286" s="181"/>
      <c r="HD286" s="181"/>
      <c r="HE286" s="181"/>
      <c r="HF286" s="181"/>
      <c r="HG286" s="181"/>
      <c r="HH286" s="181"/>
      <c r="HI286" s="181"/>
      <c r="HJ286" s="181"/>
      <c r="HK286" s="181"/>
      <c r="HL286" s="181"/>
      <c r="HM286" s="181"/>
      <c r="HN286" s="181"/>
      <c r="HO286" s="181"/>
      <c r="HP286" s="181"/>
      <c r="HQ286" s="181"/>
      <c r="HR286" s="181"/>
      <c r="HS286" s="181"/>
      <c r="HT286" s="181"/>
      <c r="HU286" s="181"/>
      <c r="HV286" s="181"/>
      <c r="HW286" s="181"/>
      <c r="HX286" s="181"/>
      <c r="HY286" s="181"/>
      <c r="HZ286" s="181"/>
      <c r="IA286" s="181"/>
      <c r="IB286" s="181"/>
      <c r="IC286" s="181"/>
      <c r="ID286" s="181"/>
      <c r="IE286" s="181"/>
      <c r="IF286" s="181"/>
      <c r="IG286" s="181"/>
      <c r="IH286" s="181"/>
    </row>
    <row r="287" spans="1:242" s="184" customFormat="1" ht="21.95" customHeight="1">
      <c r="A287" s="1105"/>
      <c r="B287" s="1106"/>
      <c r="C287" s="1135" t="s">
        <v>784</v>
      </c>
      <c r="D287" s="1135"/>
      <c r="E287" s="583">
        <v>336096610</v>
      </c>
      <c r="F287" s="583">
        <v>175260000</v>
      </c>
      <c r="G287" s="459">
        <v>0</v>
      </c>
      <c r="H287" s="459">
        <v>0</v>
      </c>
      <c r="I287" s="459">
        <v>0</v>
      </c>
      <c r="J287" s="460">
        <v>511356610</v>
      </c>
      <c r="K287" s="181"/>
      <c r="L287" s="181"/>
      <c r="M287" s="181"/>
      <c r="N287" s="181"/>
      <c r="O287" s="181"/>
      <c r="P287" s="181"/>
      <c r="Q287" s="181"/>
      <c r="R287" s="181"/>
      <c r="S287" s="181"/>
      <c r="T287" s="181"/>
      <c r="U287" s="181"/>
      <c r="V287" s="181"/>
      <c r="W287" s="181"/>
      <c r="X287" s="181"/>
      <c r="Y287" s="181"/>
      <c r="Z287" s="181"/>
      <c r="AA287" s="181"/>
      <c r="AB287" s="181"/>
      <c r="AC287" s="181"/>
      <c r="AD287" s="181"/>
      <c r="AE287" s="181"/>
      <c r="AF287" s="181"/>
      <c r="AG287" s="181"/>
      <c r="AH287" s="181"/>
      <c r="AI287" s="181"/>
      <c r="AJ287" s="181"/>
      <c r="AK287" s="181"/>
      <c r="AL287" s="181"/>
      <c r="AM287" s="181"/>
      <c r="AN287" s="181"/>
      <c r="AO287" s="181"/>
      <c r="AP287" s="181"/>
      <c r="AQ287" s="181"/>
      <c r="AR287" s="181"/>
      <c r="AS287" s="181"/>
      <c r="AT287" s="181"/>
      <c r="AU287" s="181"/>
      <c r="AV287" s="181"/>
      <c r="AW287" s="181"/>
      <c r="AX287" s="181"/>
      <c r="AY287" s="181"/>
      <c r="AZ287" s="181"/>
      <c r="BA287" s="181"/>
      <c r="BB287" s="181"/>
      <c r="BC287" s="181"/>
      <c r="BD287" s="181"/>
      <c r="BE287" s="181"/>
      <c r="BF287" s="181"/>
      <c r="BG287" s="181"/>
      <c r="BH287" s="181"/>
      <c r="BI287" s="181"/>
      <c r="BJ287" s="181"/>
      <c r="BK287" s="181"/>
      <c r="BL287" s="181"/>
      <c r="BM287" s="181"/>
      <c r="BN287" s="181"/>
      <c r="BO287" s="181"/>
      <c r="BP287" s="181"/>
      <c r="BQ287" s="181"/>
      <c r="BR287" s="181"/>
      <c r="BS287" s="181"/>
      <c r="BT287" s="181"/>
      <c r="BU287" s="181"/>
      <c r="BV287" s="181"/>
      <c r="BW287" s="181"/>
      <c r="BX287" s="181"/>
      <c r="BY287" s="181"/>
      <c r="BZ287" s="181"/>
      <c r="CA287" s="181"/>
      <c r="CB287" s="181"/>
      <c r="CC287" s="181"/>
      <c r="CD287" s="181"/>
      <c r="CE287" s="181"/>
      <c r="CF287" s="181"/>
      <c r="CG287" s="181"/>
      <c r="CH287" s="181"/>
      <c r="CI287" s="181"/>
      <c r="CJ287" s="181"/>
      <c r="CK287" s="181"/>
      <c r="CL287" s="181"/>
      <c r="CM287" s="181"/>
      <c r="CN287" s="181"/>
      <c r="CO287" s="181"/>
      <c r="CP287" s="181"/>
      <c r="CQ287" s="181"/>
      <c r="CR287" s="181"/>
      <c r="CS287" s="181"/>
      <c r="CT287" s="181"/>
      <c r="CU287" s="181"/>
      <c r="CV287" s="181"/>
      <c r="CW287" s="181"/>
      <c r="CX287" s="181"/>
      <c r="CY287" s="181"/>
      <c r="CZ287" s="181"/>
      <c r="DA287" s="181"/>
      <c r="DB287" s="181"/>
      <c r="DC287" s="181"/>
      <c r="DD287" s="181"/>
      <c r="DE287" s="181"/>
      <c r="DF287" s="181"/>
      <c r="DG287" s="181"/>
      <c r="DH287" s="181"/>
      <c r="DI287" s="181"/>
      <c r="DJ287" s="181"/>
      <c r="DK287" s="181"/>
      <c r="DL287" s="181"/>
      <c r="DM287" s="181"/>
      <c r="DN287" s="181"/>
      <c r="DO287" s="181"/>
      <c r="DP287" s="181"/>
      <c r="DQ287" s="181"/>
      <c r="DR287" s="181"/>
      <c r="DS287" s="181"/>
      <c r="DT287" s="181"/>
      <c r="DU287" s="181"/>
      <c r="DV287" s="181"/>
      <c r="DW287" s="181"/>
      <c r="DX287" s="181"/>
      <c r="DY287" s="181"/>
      <c r="DZ287" s="181"/>
      <c r="EA287" s="181"/>
      <c r="EB287" s="181"/>
      <c r="EC287" s="181"/>
      <c r="ED287" s="181"/>
      <c r="EE287" s="181"/>
      <c r="EF287" s="181"/>
      <c r="EG287" s="181"/>
      <c r="EH287" s="181"/>
      <c r="EI287" s="181"/>
      <c r="EJ287" s="181"/>
      <c r="EK287" s="181"/>
      <c r="EL287" s="181"/>
      <c r="EM287" s="181"/>
      <c r="EN287" s="181"/>
      <c r="EO287" s="181"/>
      <c r="EP287" s="181"/>
      <c r="EQ287" s="181"/>
      <c r="ER287" s="181"/>
      <c r="ES287" s="181"/>
      <c r="ET287" s="181"/>
      <c r="EU287" s="181"/>
      <c r="EV287" s="181"/>
      <c r="EW287" s="181"/>
      <c r="EX287" s="181"/>
      <c r="EY287" s="181"/>
      <c r="EZ287" s="181"/>
      <c r="FA287" s="181"/>
      <c r="FB287" s="181"/>
      <c r="FC287" s="181"/>
      <c r="FD287" s="181"/>
      <c r="FE287" s="181"/>
      <c r="FF287" s="181"/>
      <c r="FG287" s="181"/>
      <c r="FH287" s="181"/>
      <c r="FI287" s="181"/>
      <c r="FJ287" s="181"/>
      <c r="FK287" s="181"/>
      <c r="FL287" s="181"/>
      <c r="FM287" s="181"/>
      <c r="FN287" s="181"/>
      <c r="FO287" s="181"/>
      <c r="FP287" s="181"/>
      <c r="FQ287" s="181"/>
      <c r="FR287" s="181"/>
      <c r="FS287" s="181"/>
      <c r="FT287" s="181"/>
      <c r="FU287" s="181"/>
      <c r="FV287" s="181"/>
      <c r="FW287" s="181"/>
      <c r="FX287" s="181"/>
      <c r="FY287" s="181"/>
      <c r="FZ287" s="181"/>
      <c r="GA287" s="181"/>
      <c r="GB287" s="181"/>
      <c r="GC287" s="181"/>
      <c r="GD287" s="181"/>
      <c r="GE287" s="181"/>
      <c r="GF287" s="181"/>
      <c r="GG287" s="181"/>
      <c r="GH287" s="181"/>
      <c r="GI287" s="181"/>
      <c r="GJ287" s="181"/>
      <c r="GK287" s="181"/>
      <c r="GL287" s="181"/>
      <c r="GM287" s="181"/>
      <c r="GN287" s="181"/>
      <c r="GO287" s="181"/>
      <c r="GP287" s="181"/>
      <c r="GQ287" s="181"/>
      <c r="GR287" s="181"/>
      <c r="GS287" s="181"/>
      <c r="GT287" s="181"/>
      <c r="GU287" s="181"/>
      <c r="GV287" s="181"/>
      <c r="GW287" s="181"/>
      <c r="GX287" s="181"/>
      <c r="GY287" s="181"/>
      <c r="GZ287" s="181"/>
      <c r="HA287" s="181"/>
      <c r="HB287" s="181"/>
      <c r="HC287" s="181"/>
      <c r="HD287" s="181"/>
      <c r="HE287" s="181"/>
      <c r="HF287" s="181"/>
      <c r="HG287" s="181"/>
      <c r="HH287" s="181"/>
      <c r="HI287" s="181"/>
      <c r="HJ287" s="181"/>
      <c r="HK287" s="181"/>
      <c r="HL287" s="181"/>
      <c r="HM287" s="181"/>
      <c r="HN287" s="181"/>
      <c r="HO287" s="181"/>
      <c r="HP287" s="181"/>
      <c r="HQ287" s="181"/>
      <c r="HR287" s="181"/>
      <c r="HS287" s="181"/>
      <c r="HT287" s="181"/>
      <c r="HU287" s="181"/>
      <c r="HV287" s="181"/>
      <c r="HW287" s="181"/>
      <c r="HX287" s="181"/>
      <c r="HY287" s="181"/>
      <c r="HZ287" s="181"/>
      <c r="IA287" s="181"/>
      <c r="IB287" s="181"/>
      <c r="IC287" s="181"/>
      <c r="ID287" s="181"/>
      <c r="IE287" s="181"/>
      <c r="IF287" s="181"/>
      <c r="IG287" s="181"/>
      <c r="IH287" s="181"/>
    </row>
    <row r="288" spans="1:242" s="184" customFormat="1" ht="21.95" customHeight="1" thickBot="1">
      <c r="A288" s="1133" t="s">
        <v>806</v>
      </c>
      <c r="B288" s="1134"/>
      <c r="C288" s="1134"/>
      <c r="D288" s="1134"/>
      <c r="E288" s="589">
        <v>2619526380</v>
      </c>
      <c r="F288" s="589">
        <v>0</v>
      </c>
      <c r="G288" s="483">
        <v>0</v>
      </c>
      <c r="H288" s="483">
        <v>0</v>
      </c>
      <c r="I288" s="483">
        <v>0</v>
      </c>
      <c r="J288" s="613">
        <v>2619526380</v>
      </c>
      <c r="K288" s="181"/>
      <c r="L288" s="181"/>
      <c r="M288" s="181"/>
      <c r="N288" s="181"/>
      <c r="O288" s="181"/>
      <c r="P288" s="181"/>
      <c r="Q288" s="181"/>
      <c r="R288" s="181"/>
      <c r="S288" s="181"/>
      <c r="T288" s="181"/>
      <c r="U288" s="181"/>
      <c r="V288" s="181"/>
      <c r="W288" s="181"/>
      <c r="X288" s="181"/>
      <c r="Y288" s="181"/>
      <c r="Z288" s="181"/>
      <c r="AA288" s="181"/>
      <c r="AB288" s="181"/>
      <c r="AC288" s="181"/>
      <c r="AD288" s="181"/>
      <c r="AE288" s="181"/>
      <c r="AF288" s="181"/>
      <c r="AG288" s="181"/>
      <c r="AH288" s="181"/>
      <c r="AI288" s="181"/>
      <c r="AJ288" s="181"/>
      <c r="AK288" s="181"/>
      <c r="AL288" s="181"/>
      <c r="AM288" s="181"/>
      <c r="AN288" s="181"/>
      <c r="AO288" s="181"/>
      <c r="AP288" s="181"/>
      <c r="AQ288" s="181"/>
      <c r="AR288" s="181"/>
      <c r="AS288" s="181"/>
      <c r="AT288" s="181"/>
      <c r="AU288" s="181"/>
      <c r="AV288" s="181"/>
      <c r="AW288" s="181"/>
      <c r="AX288" s="181"/>
      <c r="AY288" s="181"/>
      <c r="AZ288" s="181"/>
      <c r="BA288" s="181"/>
      <c r="BB288" s="181"/>
      <c r="BC288" s="181"/>
      <c r="BD288" s="181"/>
      <c r="BE288" s="181"/>
      <c r="BF288" s="181"/>
      <c r="BG288" s="181"/>
      <c r="BH288" s="181"/>
      <c r="BI288" s="181"/>
      <c r="BJ288" s="181"/>
      <c r="BK288" s="181"/>
      <c r="BL288" s="181"/>
      <c r="BM288" s="181"/>
      <c r="BN288" s="181"/>
      <c r="BO288" s="181"/>
      <c r="BP288" s="181"/>
      <c r="BQ288" s="181"/>
      <c r="BR288" s="181"/>
      <c r="BS288" s="181"/>
      <c r="BT288" s="181"/>
      <c r="BU288" s="181"/>
      <c r="BV288" s="181"/>
      <c r="BW288" s="181"/>
      <c r="BX288" s="181"/>
      <c r="BY288" s="181"/>
      <c r="BZ288" s="181"/>
      <c r="CA288" s="181"/>
      <c r="CB288" s="181"/>
      <c r="CC288" s="181"/>
      <c r="CD288" s="181"/>
      <c r="CE288" s="181"/>
      <c r="CF288" s="181"/>
      <c r="CG288" s="181"/>
      <c r="CH288" s="181"/>
      <c r="CI288" s="181"/>
      <c r="CJ288" s="181"/>
      <c r="CK288" s="181"/>
      <c r="CL288" s="181"/>
      <c r="CM288" s="181"/>
      <c r="CN288" s="181"/>
      <c r="CO288" s="181"/>
      <c r="CP288" s="181"/>
      <c r="CQ288" s="181"/>
      <c r="CR288" s="181"/>
      <c r="CS288" s="181"/>
      <c r="CT288" s="181"/>
      <c r="CU288" s="181"/>
      <c r="CV288" s="181"/>
      <c r="CW288" s="181"/>
      <c r="CX288" s="181"/>
      <c r="CY288" s="181"/>
      <c r="CZ288" s="181"/>
      <c r="DA288" s="181"/>
      <c r="DB288" s="181"/>
      <c r="DC288" s="181"/>
      <c r="DD288" s="181"/>
      <c r="DE288" s="181"/>
      <c r="DF288" s="181"/>
      <c r="DG288" s="181"/>
      <c r="DH288" s="181"/>
      <c r="DI288" s="181"/>
      <c r="DJ288" s="181"/>
      <c r="DK288" s="181"/>
      <c r="DL288" s="181"/>
      <c r="DM288" s="181"/>
      <c r="DN288" s="181"/>
      <c r="DO288" s="181"/>
      <c r="DP288" s="181"/>
      <c r="DQ288" s="181"/>
      <c r="DR288" s="181"/>
      <c r="DS288" s="181"/>
      <c r="DT288" s="181"/>
      <c r="DU288" s="181"/>
      <c r="DV288" s="181"/>
      <c r="DW288" s="181"/>
      <c r="DX288" s="181"/>
      <c r="DY288" s="181"/>
      <c r="DZ288" s="181"/>
      <c r="EA288" s="181"/>
      <c r="EB288" s="181"/>
      <c r="EC288" s="181"/>
      <c r="ED288" s="181"/>
      <c r="EE288" s="181"/>
      <c r="EF288" s="181"/>
      <c r="EG288" s="181"/>
      <c r="EH288" s="181"/>
      <c r="EI288" s="181"/>
      <c r="EJ288" s="181"/>
      <c r="EK288" s="181"/>
      <c r="EL288" s="181"/>
      <c r="EM288" s="181"/>
      <c r="EN288" s="181"/>
      <c r="EO288" s="181"/>
      <c r="EP288" s="181"/>
      <c r="EQ288" s="181"/>
      <c r="ER288" s="181"/>
      <c r="ES288" s="181"/>
      <c r="ET288" s="181"/>
      <c r="EU288" s="181"/>
      <c r="EV288" s="181"/>
      <c r="EW288" s="181"/>
      <c r="EX288" s="181"/>
      <c r="EY288" s="181"/>
      <c r="EZ288" s="181"/>
      <c r="FA288" s="181"/>
      <c r="FB288" s="181"/>
      <c r="FC288" s="181"/>
      <c r="FD288" s="181"/>
      <c r="FE288" s="181"/>
      <c r="FF288" s="181"/>
      <c r="FG288" s="181"/>
      <c r="FH288" s="181"/>
      <c r="FI288" s="181"/>
      <c r="FJ288" s="181"/>
      <c r="FK288" s="181"/>
      <c r="FL288" s="181"/>
      <c r="FM288" s="181"/>
      <c r="FN288" s="181"/>
      <c r="FO288" s="181"/>
      <c r="FP288" s="181"/>
      <c r="FQ288" s="181"/>
      <c r="FR288" s="181"/>
      <c r="FS288" s="181"/>
      <c r="FT288" s="181"/>
      <c r="FU288" s="181"/>
      <c r="FV288" s="181"/>
      <c r="FW288" s="181"/>
      <c r="FX288" s="181"/>
      <c r="FY288" s="181"/>
      <c r="FZ288" s="181"/>
      <c r="GA288" s="181"/>
      <c r="GB288" s="181"/>
      <c r="GC288" s="181"/>
      <c r="GD288" s="181"/>
      <c r="GE288" s="181"/>
      <c r="GF288" s="181"/>
      <c r="GG288" s="181"/>
      <c r="GH288" s="181"/>
      <c r="GI288" s="181"/>
      <c r="GJ288" s="181"/>
      <c r="GK288" s="181"/>
      <c r="GL288" s="181"/>
      <c r="GM288" s="181"/>
      <c r="GN288" s="181"/>
      <c r="GO288" s="181"/>
      <c r="GP288" s="181"/>
      <c r="GQ288" s="181"/>
      <c r="GR288" s="181"/>
      <c r="GS288" s="181"/>
      <c r="GT288" s="181"/>
      <c r="GU288" s="181"/>
      <c r="GV288" s="181"/>
      <c r="GW288" s="181"/>
      <c r="GX288" s="181"/>
      <c r="GY288" s="181"/>
      <c r="GZ288" s="181"/>
      <c r="HA288" s="181"/>
      <c r="HB288" s="181"/>
      <c r="HC288" s="181"/>
      <c r="HD288" s="181"/>
      <c r="HE288" s="181"/>
      <c r="HF288" s="181"/>
      <c r="HG288" s="181"/>
      <c r="HH288" s="181"/>
      <c r="HI288" s="181"/>
      <c r="HJ288" s="181"/>
      <c r="HK288" s="181"/>
      <c r="HL288" s="181"/>
      <c r="HM288" s="181"/>
      <c r="HN288" s="181"/>
      <c r="HO288" s="181"/>
      <c r="HP288" s="181"/>
      <c r="HQ288" s="181"/>
      <c r="HR288" s="181"/>
      <c r="HS288" s="181"/>
      <c r="HT288" s="181"/>
      <c r="HU288" s="181"/>
      <c r="HV288" s="181"/>
      <c r="HW288" s="181"/>
      <c r="HX288" s="181"/>
      <c r="HY288" s="181"/>
      <c r="HZ288" s="181"/>
      <c r="IA288" s="181"/>
      <c r="IB288" s="181"/>
      <c r="IC288" s="181"/>
      <c r="ID288" s="181"/>
      <c r="IE288" s="181"/>
      <c r="IF288" s="181"/>
      <c r="IG288" s="181"/>
      <c r="IH288" s="181"/>
    </row>
    <row r="289" spans="1:242" s="184" customFormat="1" ht="21.95" customHeight="1" thickTop="1">
      <c r="A289" s="1126" t="s">
        <v>503</v>
      </c>
      <c r="B289" s="1127"/>
      <c r="C289" s="1127"/>
      <c r="D289" s="1127"/>
      <c r="E289" s="587">
        <v>2955622990</v>
      </c>
      <c r="F289" s="587">
        <v>175260000</v>
      </c>
      <c r="G289" s="587">
        <v>0</v>
      </c>
      <c r="H289" s="587">
        <v>0</v>
      </c>
      <c r="I289" s="587">
        <v>0</v>
      </c>
      <c r="J289" s="582">
        <v>3130882990</v>
      </c>
      <c r="K289" s="181"/>
      <c r="L289" s="181"/>
      <c r="M289" s="181"/>
      <c r="N289" s="181"/>
      <c r="O289" s="181"/>
      <c r="P289" s="181"/>
      <c r="Q289" s="181"/>
      <c r="R289" s="181"/>
      <c r="S289" s="181"/>
      <c r="T289" s="181"/>
      <c r="U289" s="181"/>
      <c r="V289" s="181"/>
      <c r="W289" s="181"/>
      <c r="X289" s="181"/>
      <c r="Y289" s="181"/>
      <c r="Z289" s="181"/>
      <c r="AA289" s="181"/>
      <c r="AB289" s="181"/>
      <c r="AC289" s="181"/>
      <c r="AD289" s="181"/>
      <c r="AE289" s="181"/>
      <c r="AF289" s="181"/>
      <c r="AG289" s="181"/>
      <c r="AH289" s="181"/>
      <c r="AI289" s="181"/>
      <c r="AJ289" s="181"/>
      <c r="AK289" s="181"/>
      <c r="AL289" s="181"/>
      <c r="AM289" s="181"/>
      <c r="AN289" s="181"/>
      <c r="AO289" s="181"/>
      <c r="AP289" s="181"/>
      <c r="AQ289" s="181"/>
      <c r="AR289" s="181"/>
      <c r="AS289" s="181"/>
      <c r="AT289" s="181"/>
      <c r="AU289" s="181"/>
      <c r="AV289" s="181"/>
      <c r="AW289" s="181"/>
      <c r="AX289" s="181"/>
      <c r="AY289" s="181"/>
      <c r="AZ289" s="181"/>
      <c r="BA289" s="181"/>
      <c r="BB289" s="181"/>
      <c r="BC289" s="181"/>
      <c r="BD289" s="181"/>
      <c r="BE289" s="181"/>
      <c r="BF289" s="181"/>
      <c r="BG289" s="181"/>
      <c r="BH289" s="181"/>
      <c r="BI289" s="181"/>
      <c r="BJ289" s="181"/>
      <c r="BK289" s="181"/>
      <c r="BL289" s="181"/>
      <c r="BM289" s="181"/>
      <c r="BN289" s="181"/>
      <c r="BO289" s="181"/>
      <c r="BP289" s="181"/>
      <c r="BQ289" s="181"/>
      <c r="BR289" s="181"/>
      <c r="BS289" s="181"/>
      <c r="BT289" s="181"/>
      <c r="BU289" s="181"/>
      <c r="BV289" s="181"/>
      <c r="BW289" s="181"/>
      <c r="BX289" s="181"/>
      <c r="BY289" s="181"/>
      <c r="BZ289" s="181"/>
      <c r="CA289" s="181"/>
      <c r="CB289" s="181"/>
      <c r="CC289" s="181"/>
      <c r="CD289" s="181"/>
      <c r="CE289" s="181"/>
      <c r="CF289" s="181"/>
      <c r="CG289" s="181"/>
      <c r="CH289" s="181"/>
      <c r="CI289" s="181"/>
      <c r="CJ289" s="181"/>
      <c r="CK289" s="181"/>
      <c r="CL289" s="181"/>
      <c r="CM289" s="181"/>
      <c r="CN289" s="181"/>
      <c r="CO289" s="181"/>
      <c r="CP289" s="181"/>
      <c r="CQ289" s="181"/>
      <c r="CR289" s="181"/>
      <c r="CS289" s="181"/>
      <c r="CT289" s="181"/>
      <c r="CU289" s="181"/>
      <c r="CV289" s="181"/>
      <c r="CW289" s="181"/>
      <c r="CX289" s="181"/>
      <c r="CY289" s="181"/>
      <c r="CZ289" s="181"/>
      <c r="DA289" s="181"/>
      <c r="DB289" s="181"/>
      <c r="DC289" s="181"/>
      <c r="DD289" s="181"/>
      <c r="DE289" s="181"/>
      <c r="DF289" s="181"/>
      <c r="DG289" s="181"/>
      <c r="DH289" s="181"/>
      <c r="DI289" s="181"/>
      <c r="DJ289" s="181"/>
      <c r="DK289" s="181"/>
      <c r="DL289" s="181"/>
      <c r="DM289" s="181"/>
      <c r="DN289" s="181"/>
      <c r="DO289" s="181"/>
      <c r="DP289" s="181"/>
      <c r="DQ289" s="181"/>
      <c r="DR289" s="181"/>
      <c r="DS289" s="181"/>
      <c r="DT289" s="181"/>
      <c r="DU289" s="181"/>
      <c r="DV289" s="181"/>
      <c r="DW289" s="181"/>
      <c r="DX289" s="181"/>
      <c r="DY289" s="181"/>
      <c r="DZ289" s="181"/>
      <c r="EA289" s="181"/>
      <c r="EB289" s="181"/>
      <c r="EC289" s="181"/>
      <c r="ED289" s="181"/>
      <c r="EE289" s="181"/>
      <c r="EF289" s="181"/>
      <c r="EG289" s="181"/>
      <c r="EH289" s="181"/>
      <c r="EI289" s="181"/>
      <c r="EJ289" s="181"/>
      <c r="EK289" s="181"/>
      <c r="EL289" s="181"/>
      <c r="EM289" s="181"/>
      <c r="EN289" s="181"/>
      <c r="EO289" s="181"/>
      <c r="EP289" s="181"/>
      <c r="EQ289" s="181"/>
      <c r="ER289" s="181"/>
      <c r="ES289" s="181"/>
      <c r="ET289" s="181"/>
      <c r="EU289" s="181"/>
      <c r="EV289" s="181"/>
      <c r="EW289" s="181"/>
      <c r="EX289" s="181"/>
      <c r="EY289" s="181"/>
      <c r="EZ289" s="181"/>
      <c r="FA289" s="181"/>
      <c r="FB289" s="181"/>
      <c r="FC289" s="181"/>
      <c r="FD289" s="181"/>
      <c r="FE289" s="181"/>
      <c r="FF289" s="181"/>
      <c r="FG289" s="181"/>
      <c r="FH289" s="181"/>
      <c r="FI289" s="181"/>
      <c r="FJ289" s="181"/>
      <c r="FK289" s="181"/>
      <c r="FL289" s="181"/>
      <c r="FM289" s="181"/>
      <c r="FN289" s="181"/>
      <c r="FO289" s="181"/>
      <c r="FP289" s="181"/>
      <c r="FQ289" s="181"/>
      <c r="FR289" s="181"/>
      <c r="FS289" s="181"/>
      <c r="FT289" s="181"/>
      <c r="FU289" s="181"/>
      <c r="FV289" s="181"/>
      <c r="FW289" s="181"/>
      <c r="FX289" s="181"/>
      <c r="FY289" s="181"/>
      <c r="FZ289" s="181"/>
      <c r="GA289" s="181"/>
      <c r="GB289" s="181"/>
      <c r="GC289" s="181"/>
      <c r="GD289" s="181"/>
      <c r="GE289" s="181"/>
      <c r="GF289" s="181"/>
      <c r="GG289" s="181"/>
      <c r="GH289" s="181"/>
      <c r="GI289" s="181"/>
      <c r="GJ289" s="181"/>
      <c r="GK289" s="181"/>
      <c r="GL289" s="181"/>
      <c r="GM289" s="181"/>
      <c r="GN289" s="181"/>
      <c r="GO289" s="181"/>
      <c r="GP289" s="181"/>
      <c r="GQ289" s="181"/>
      <c r="GR289" s="181"/>
      <c r="GS289" s="181"/>
      <c r="GT289" s="181"/>
      <c r="GU289" s="181"/>
      <c r="GV289" s="181"/>
      <c r="GW289" s="181"/>
      <c r="GX289" s="181"/>
      <c r="GY289" s="181"/>
      <c r="GZ289" s="181"/>
      <c r="HA289" s="181"/>
      <c r="HB289" s="181"/>
      <c r="HC289" s="181"/>
      <c r="HD289" s="181"/>
      <c r="HE289" s="181"/>
      <c r="HF289" s="181"/>
      <c r="HG289" s="181"/>
      <c r="HH289" s="181"/>
      <c r="HI289" s="181"/>
      <c r="HJ289" s="181"/>
      <c r="HK289" s="181"/>
      <c r="HL289" s="181"/>
      <c r="HM289" s="181"/>
      <c r="HN289" s="181"/>
      <c r="HO289" s="181"/>
      <c r="HP289" s="181"/>
      <c r="HQ289" s="181"/>
      <c r="HR289" s="181"/>
      <c r="HS289" s="181"/>
      <c r="HT289" s="181"/>
      <c r="HU289" s="181"/>
      <c r="HV289" s="181"/>
      <c r="HW289" s="181"/>
      <c r="HX289" s="181"/>
      <c r="HY289" s="181"/>
      <c r="HZ289" s="181"/>
      <c r="IA289" s="181"/>
      <c r="IB289" s="181"/>
      <c r="IC289" s="181"/>
      <c r="ID289" s="181"/>
      <c r="IE289" s="181"/>
      <c r="IF289" s="181"/>
      <c r="IG289" s="181"/>
      <c r="IH289" s="181"/>
    </row>
    <row r="290" spans="1:242" s="183" customFormat="1" ht="30" customHeight="1">
      <c r="A290" s="213"/>
      <c r="B290" s="213"/>
      <c r="C290" s="213"/>
      <c r="D290" s="213"/>
      <c r="E290" s="189"/>
      <c r="F290" s="189"/>
      <c r="G290" s="189"/>
      <c r="H290" s="189"/>
      <c r="I290" s="189"/>
      <c r="J290" s="189"/>
      <c r="K290" s="181"/>
      <c r="L290" s="181"/>
      <c r="M290" s="181"/>
      <c r="N290" s="181"/>
      <c r="O290" s="181"/>
      <c r="P290" s="181"/>
      <c r="Q290" s="181"/>
      <c r="R290" s="181"/>
      <c r="S290" s="181"/>
      <c r="T290" s="181"/>
      <c r="U290" s="181"/>
      <c r="V290" s="181"/>
      <c r="W290" s="181"/>
      <c r="X290" s="181"/>
      <c r="Y290" s="181"/>
      <c r="Z290" s="181"/>
      <c r="AA290" s="181"/>
      <c r="AB290" s="181"/>
      <c r="AC290" s="181"/>
      <c r="AD290" s="181"/>
      <c r="AE290" s="181"/>
      <c r="AF290" s="181"/>
      <c r="AG290" s="181"/>
      <c r="AH290" s="181"/>
      <c r="AI290" s="181"/>
      <c r="AJ290" s="181"/>
      <c r="AK290" s="181"/>
      <c r="AL290" s="181"/>
      <c r="AM290" s="181"/>
      <c r="AN290" s="181"/>
      <c r="AO290" s="181"/>
      <c r="AP290" s="181"/>
      <c r="AQ290" s="181"/>
      <c r="AR290" s="181"/>
      <c r="AS290" s="181"/>
      <c r="AT290" s="181"/>
      <c r="AU290" s="181"/>
      <c r="AV290" s="181"/>
      <c r="AW290" s="181"/>
      <c r="AX290" s="181"/>
      <c r="AY290" s="181"/>
      <c r="AZ290" s="181"/>
      <c r="BA290" s="181"/>
      <c r="BB290" s="181"/>
      <c r="BC290" s="181"/>
      <c r="BD290" s="181"/>
      <c r="BE290" s="181"/>
      <c r="BF290" s="181"/>
      <c r="BG290" s="181"/>
      <c r="BH290" s="181"/>
      <c r="BI290" s="181"/>
      <c r="BJ290" s="181"/>
      <c r="BK290" s="181"/>
      <c r="BL290" s="181"/>
      <c r="BM290" s="181"/>
      <c r="BN290" s="181"/>
      <c r="BO290" s="181"/>
      <c r="BP290" s="181"/>
      <c r="BQ290" s="181"/>
      <c r="BR290" s="181"/>
      <c r="BS290" s="181"/>
      <c r="BT290" s="181"/>
      <c r="BU290" s="181"/>
      <c r="BV290" s="181"/>
      <c r="BW290" s="181"/>
      <c r="BX290" s="181"/>
      <c r="BY290" s="181"/>
      <c r="BZ290" s="181"/>
      <c r="CA290" s="181"/>
      <c r="CB290" s="181"/>
      <c r="CC290" s="181"/>
      <c r="CD290" s="181"/>
      <c r="CE290" s="181"/>
      <c r="CF290" s="181"/>
      <c r="CG290" s="181"/>
      <c r="CH290" s="181"/>
      <c r="CI290" s="181"/>
      <c r="CJ290" s="181"/>
      <c r="CK290" s="181"/>
      <c r="CL290" s="181"/>
      <c r="CM290" s="181"/>
      <c r="CN290" s="181"/>
      <c r="CO290" s="181"/>
      <c r="CP290" s="181"/>
      <c r="CQ290" s="181"/>
      <c r="CR290" s="181"/>
      <c r="CS290" s="181"/>
      <c r="CT290" s="181"/>
      <c r="CU290" s="181"/>
      <c r="CV290" s="181"/>
      <c r="CW290" s="181"/>
      <c r="CX290" s="181"/>
      <c r="CY290" s="181"/>
      <c r="CZ290" s="181"/>
      <c r="DA290" s="181"/>
      <c r="DB290" s="181"/>
      <c r="DC290" s="181"/>
      <c r="DD290" s="181"/>
      <c r="DE290" s="181"/>
      <c r="DF290" s="181"/>
      <c r="DG290" s="181"/>
      <c r="DH290" s="181"/>
      <c r="DI290" s="181"/>
      <c r="DJ290" s="181"/>
      <c r="DK290" s="181"/>
      <c r="DL290" s="181"/>
      <c r="DM290" s="181"/>
      <c r="DN290" s="181"/>
      <c r="DO290" s="181"/>
      <c r="DP290" s="181"/>
      <c r="DQ290" s="181"/>
      <c r="DR290" s="181"/>
      <c r="DS290" s="181"/>
      <c r="DT290" s="181"/>
      <c r="DU290" s="181"/>
      <c r="DV290" s="181"/>
      <c r="DW290" s="181"/>
      <c r="DX290" s="181"/>
      <c r="DY290" s="181"/>
      <c r="DZ290" s="181"/>
      <c r="EA290" s="181"/>
      <c r="EB290" s="181"/>
      <c r="EC290" s="181"/>
      <c r="ED290" s="181"/>
      <c r="EE290" s="181"/>
      <c r="EF290" s="181"/>
      <c r="EG290" s="181"/>
      <c r="EH290" s="181"/>
      <c r="EI290" s="181"/>
      <c r="EJ290" s="181"/>
      <c r="EK290" s="181"/>
      <c r="EL290" s="181"/>
      <c r="EM290" s="181"/>
      <c r="EN290" s="181"/>
      <c r="EO290" s="181"/>
      <c r="EP290" s="181"/>
      <c r="EQ290" s="181"/>
      <c r="ER290" s="181"/>
      <c r="ES290" s="181"/>
      <c r="ET290" s="181"/>
      <c r="EU290" s="181"/>
      <c r="EV290" s="181"/>
      <c r="EW290" s="181"/>
      <c r="EX290" s="181"/>
      <c r="EY290" s="181"/>
      <c r="EZ290" s="181"/>
      <c r="FA290" s="181"/>
      <c r="FB290" s="181"/>
      <c r="FC290" s="181"/>
      <c r="FD290" s="181"/>
      <c r="FE290" s="181"/>
      <c r="FF290" s="181"/>
      <c r="FG290" s="181"/>
      <c r="FH290" s="181"/>
      <c r="FI290" s="181"/>
      <c r="FJ290" s="181"/>
      <c r="FK290" s="181"/>
      <c r="FL290" s="181"/>
      <c r="FM290" s="181"/>
      <c r="FN290" s="181"/>
      <c r="FO290" s="181"/>
      <c r="FP290" s="181"/>
      <c r="FQ290" s="181"/>
      <c r="FR290" s="181"/>
      <c r="FS290" s="181"/>
      <c r="FT290" s="181"/>
      <c r="FU290" s="181"/>
      <c r="FV290" s="181"/>
      <c r="FW290" s="181"/>
      <c r="FX290" s="181"/>
      <c r="FY290" s="181"/>
      <c r="FZ290" s="181"/>
      <c r="GA290" s="181"/>
      <c r="GB290" s="181"/>
      <c r="GC290" s="181"/>
      <c r="GD290" s="181"/>
      <c r="GE290" s="181"/>
      <c r="GF290" s="181"/>
      <c r="GG290" s="181"/>
      <c r="GH290" s="181"/>
      <c r="GI290" s="181"/>
      <c r="GJ290" s="181"/>
      <c r="GK290" s="181"/>
      <c r="GL290" s="181"/>
      <c r="GM290" s="181"/>
      <c r="GN290" s="181"/>
      <c r="GO290" s="181"/>
      <c r="GP290" s="181"/>
      <c r="GQ290" s="181"/>
      <c r="GR290" s="181"/>
      <c r="GS290" s="181"/>
      <c r="GT290" s="181"/>
      <c r="GU290" s="181"/>
      <c r="GV290" s="181"/>
      <c r="GW290" s="181"/>
      <c r="GX290" s="181"/>
      <c r="GY290" s="181"/>
      <c r="GZ290" s="181"/>
      <c r="HA290" s="181"/>
      <c r="HB290" s="181"/>
      <c r="HC290" s="181"/>
      <c r="HD290" s="181"/>
      <c r="HE290" s="181"/>
      <c r="HF290" s="181"/>
      <c r="HG290" s="181"/>
      <c r="HH290" s="181"/>
      <c r="HI290" s="181"/>
      <c r="HJ290" s="181"/>
      <c r="HK290" s="181"/>
      <c r="HL290" s="181"/>
      <c r="HM290" s="181"/>
      <c r="HN290" s="181"/>
      <c r="HO290" s="181"/>
      <c r="HP290" s="181"/>
      <c r="HQ290" s="181"/>
      <c r="HR290" s="181"/>
      <c r="HS290" s="181"/>
      <c r="HT290" s="181"/>
      <c r="HU290" s="181"/>
      <c r="HV290" s="181"/>
      <c r="HW290" s="181"/>
      <c r="HX290" s="181"/>
      <c r="HY290" s="181"/>
      <c r="HZ290" s="181"/>
      <c r="IA290" s="181"/>
      <c r="IB290" s="181"/>
      <c r="IC290" s="181"/>
      <c r="ID290" s="181"/>
      <c r="IE290" s="181"/>
      <c r="IF290" s="181"/>
      <c r="IG290" s="181"/>
      <c r="IH290" s="181"/>
    </row>
    <row r="291" spans="1:242" s="183" customFormat="1" ht="16.5" customHeight="1">
      <c r="A291" s="137" t="s">
        <v>855</v>
      </c>
      <c r="B291" s="137"/>
      <c r="C291" s="137"/>
      <c r="D291" s="213"/>
      <c r="E291" s="213"/>
      <c r="F291" s="213"/>
      <c r="G291" s="213"/>
      <c r="H291" s="213"/>
      <c r="I291" s="213"/>
      <c r="J291" s="213"/>
      <c r="K291" s="181"/>
      <c r="L291" s="181"/>
      <c r="M291" s="181"/>
      <c r="N291" s="181"/>
      <c r="O291" s="181"/>
      <c r="P291" s="181"/>
      <c r="Q291" s="181"/>
      <c r="R291" s="181"/>
      <c r="S291" s="181"/>
      <c r="T291" s="181"/>
      <c r="U291" s="181"/>
      <c r="V291" s="181"/>
      <c r="W291" s="181"/>
      <c r="X291" s="181"/>
      <c r="Y291" s="181"/>
      <c r="Z291" s="181"/>
      <c r="AA291" s="181"/>
      <c r="AB291" s="181"/>
      <c r="AC291" s="181"/>
      <c r="AD291" s="181"/>
      <c r="AE291" s="181"/>
      <c r="AF291" s="181"/>
      <c r="AG291" s="181"/>
      <c r="AH291" s="181"/>
      <c r="AI291" s="181"/>
      <c r="AJ291" s="181"/>
      <c r="AK291" s="181"/>
      <c r="AL291" s="181"/>
      <c r="AM291" s="181"/>
      <c r="AN291" s="181"/>
      <c r="AO291" s="181"/>
      <c r="AP291" s="181"/>
      <c r="AQ291" s="181"/>
      <c r="AR291" s="181"/>
      <c r="AS291" s="181"/>
      <c r="AT291" s="181"/>
      <c r="AU291" s="181"/>
      <c r="AV291" s="181"/>
      <c r="AW291" s="181"/>
      <c r="AX291" s="181"/>
      <c r="AY291" s="181"/>
      <c r="AZ291" s="181"/>
      <c r="BA291" s="181"/>
      <c r="BB291" s="181"/>
      <c r="BC291" s="181"/>
      <c r="BD291" s="181"/>
      <c r="BE291" s="181"/>
      <c r="BF291" s="181"/>
      <c r="BG291" s="181"/>
      <c r="BH291" s="181"/>
      <c r="BI291" s="181"/>
      <c r="BJ291" s="181"/>
      <c r="BK291" s="181"/>
      <c r="BL291" s="181"/>
      <c r="BM291" s="181"/>
      <c r="BN291" s="181"/>
      <c r="BO291" s="181"/>
      <c r="BP291" s="181"/>
      <c r="BQ291" s="181"/>
      <c r="BR291" s="181"/>
      <c r="BS291" s="181"/>
      <c r="BT291" s="181"/>
      <c r="BU291" s="181"/>
      <c r="BV291" s="181"/>
      <c r="BW291" s="181"/>
      <c r="BX291" s="181"/>
      <c r="BY291" s="181"/>
      <c r="BZ291" s="181"/>
      <c r="CA291" s="181"/>
      <c r="CB291" s="181"/>
      <c r="CC291" s="181"/>
      <c r="CD291" s="181"/>
      <c r="CE291" s="181"/>
      <c r="CF291" s="181"/>
      <c r="CG291" s="181"/>
      <c r="CH291" s="181"/>
      <c r="CI291" s="181"/>
      <c r="CJ291" s="181"/>
      <c r="CK291" s="181"/>
      <c r="CL291" s="181"/>
      <c r="CM291" s="181"/>
      <c r="CN291" s="181"/>
      <c r="CO291" s="181"/>
      <c r="CP291" s="181"/>
      <c r="CQ291" s="181"/>
      <c r="CR291" s="181"/>
      <c r="CS291" s="181"/>
      <c r="CT291" s="181"/>
      <c r="CU291" s="181"/>
      <c r="CV291" s="181"/>
      <c r="CW291" s="181"/>
      <c r="CX291" s="181"/>
      <c r="CY291" s="181"/>
      <c r="CZ291" s="181"/>
      <c r="DA291" s="181"/>
      <c r="DB291" s="181"/>
      <c r="DC291" s="181"/>
      <c r="DD291" s="181"/>
      <c r="DE291" s="181"/>
      <c r="DF291" s="181"/>
      <c r="DG291" s="181"/>
      <c r="DH291" s="181"/>
      <c r="DI291" s="181"/>
      <c r="DJ291" s="181"/>
      <c r="DK291" s="181"/>
      <c r="DL291" s="181"/>
      <c r="DM291" s="181"/>
      <c r="DN291" s="181"/>
      <c r="DO291" s="181"/>
      <c r="DP291" s="181"/>
      <c r="DQ291" s="181"/>
      <c r="DR291" s="181"/>
      <c r="DS291" s="181"/>
      <c r="DT291" s="181"/>
      <c r="DU291" s="181"/>
      <c r="DV291" s="181"/>
      <c r="DW291" s="181"/>
      <c r="DX291" s="181"/>
      <c r="DY291" s="181"/>
      <c r="DZ291" s="181"/>
      <c r="EA291" s="181"/>
      <c r="EB291" s="181"/>
      <c r="EC291" s="181"/>
      <c r="ED291" s="181"/>
      <c r="EE291" s="181"/>
      <c r="EF291" s="181"/>
      <c r="EG291" s="181"/>
      <c r="EH291" s="181"/>
      <c r="EI291" s="181"/>
      <c r="EJ291" s="181"/>
      <c r="EK291" s="181"/>
      <c r="EL291" s="181"/>
      <c r="EM291" s="181"/>
      <c r="EN291" s="181"/>
      <c r="EO291" s="181"/>
      <c r="EP291" s="181"/>
      <c r="EQ291" s="181"/>
      <c r="ER291" s="181"/>
      <c r="ES291" s="181"/>
      <c r="ET291" s="181"/>
      <c r="EU291" s="181"/>
      <c r="EV291" s="181"/>
      <c r="EW291" s="181"/>
      <c r="EX291" s="181"/>
      <c r="EY291" s="181"/>
      <c r="EZ291" s="181"/>
      <c r="FA291" s="181"/>
      <c r="FB291" s="181"/>
      <c r="FC291" s="181"/>
      <c r="FD291" s="181"/>
      <c r="FE291" s="181"/>
      <c r="FF291" s="181"/>
      <c r="FG291" s="181"/>
      <c r="FH291" s="181"/>
      <c r="FI291" s="181"/>
      <c r="FJ291" s="181"/>
      <c r="FK291" s="181"/>
      <c r="FL291" s="181"/>
      <c r="FM291" s="181"/>
      <c r="FN291" s="181"/>
      <c r="FO291" s="181"/>
      <c r="FP291" s="181"/>
      <c r="FQ291" s="181"/>
      <c r="FR291" s="181"/>
      <c r="FS291" s="181"/>
      <c r="FT291" s="181"/>
      <c r="FU291" s="181"/>
      <c r="FV291" s="181"/>
      <c r="FW291" s="181"/>
      <c r="FX291" s="181"/>
      <c r="FY291" s="181"/>
      <c r="FZ291" s="181"/>
      <c r="GA291" s="181"/>
      <c r="GB291" s="181"/>
      <c r="GC291" s="181"/>
      <c r="GD291" s="181"/>
      <c r="GE291" s="181"/>
      <c r="GF291" s="181"/>
      <c r="GG291" s="181"/>
      <c r="GH291" s="181"/>
      <c r="GI291" s="181"/>
      <c r="GJ291" s="181"/>
      <c r="GK291" s="181"/>
      <c r="GL291" s="181"/>
      <c r="GM291" s="181"/>
      <c r="GN291" s="181"/>
      <c r="GO291" s="181"/>
      <c r="GP291" s="181"/>
      <c r="GQ291" s="181"/>
      <c r="GR291" s="181"/>
      <c r="GS291" s="181"/>
      <c r="GT291" s="181"/>
      <c r="GU291" s="181"/>
      <c r="GV291" s="181"/>
      <c r="GW291" s="181"/>
      <c r="GX291" s="181"/>
      <c r="GY291" s="181"/>
      <c r="GZ291" s="181"/>
      <c r="HA291" s="181"/>
      <c r="HB291" s="181"/>
      <c r="HC291" s="181"/>
      <c r="HD291" s="181"/>
      <c r="HE291" s="181"/>
      <c r="HF291" s="181"/>
      <c r="HG291" s="181"/>
      <c r="HH291" s="181"/>
      <c r="HI291" s="181"/>
      <c r="HJ291" s="181"/>
      <c r="HK291" s="181"/>
      <c r="HL291" s="181"/>
      <c r="HM291" s="181"/>
      <c r="HN291" s="181"/>
      <c r="HO291" s="181"/>
      <c r="HP291" s="181"/>
      <c r="HQ291" s="181"/>
      <c r="HR291" s="181"/>
      <c r="HS291" s="181"/>
      <c r="HT291" s="181"/>
      <c r="HU291" s="181"/>
      <c r="HV291" s="181"/>
      <c r="HW291" s="181"/>
      <c r="HX291" s="181"/>
      <c r="HY291" s="181"/>
      <c r="HZ291" s="181"/>
      <c r="IA291" s="181"/>
      <c r="IB291" s="181"/>
      <c r="IC291" s="181"/>
      <c r="ID291" s="181"/>
      <c r="IE291" s="181"/>
      <c r="IF291" s="181"/>
      <c r="IG291" s="181"/>
      <c r="IH291" s="181"/>
    </row>
    <row r="292" spans="1:242" s="183" customFormat="1" ht="16.5" customHeight="1">
      <c r="A292" s="213"/>
      <c r="B292" s="213"/>
      <c r="C292" s="213"/>
      <c r="D292" s="213"/>
      <c r="E292" s="213"/>
      <c r="F292" s="213"/>
      <c r="G292" s="213"/>
      <c r="H292" s="213"/>
      <c r="I292" s="146"/>
      <c r="J292" s="139" t="s">
        <v>724</v>
      </c>
      <c r="K292" s="181"/>
      <c r="L292" s="181"/>
      <c r="M292" s="181"/>
      <c r="N292" s="181"/>
      <c r="O292" s="181"/>
      <c r="P292" s="181"/>
      <c r="Q292" s="181"/>
      <c r="R292" s="181"/>
      <c r="S292" s="181"/>
      <c r="T292" s="181"/>
      <c r="U292" s="181"/>
      <c r="V292" s="181"/>
      <c r="W292" s="181"/>
      <c r="X292" s="181"/>
      <c r="Y292" s="181"/>
      <c r="Z292" s="181"/>
      <c r="AA292" s="181"/>
      <c r="AB292" s="181"/>
      <c r="AC292" s="181"/>
      <c r="AD292" s="181"/>
      <c r="AE292" s="181"/>
      <c r="AF292" s="181"/>
      <c r="AG292" s="181"/>
      <c r="AH292" s="181"/>
      <c r="AI292" s="181"/>
      <c r="AJ292" s="181"/>
      <c r="AK292" s="181"/>
      <c r="AL292" s="181"/>
      <c r="AM292" s="181"/>
      <c r="AN292" s="181"/>
      <c r="AO292" s="181"/>
      <c r="AP292" s="181"/>
      <c r="AQ292" s="181"/>
      <c r="AR292" s="181"/>
      <c r="AS292" s="181"/>
      <c r="AT292" s="181"/>
      <c r="AU292" s="181"/>
      <c r="AV292" s="181"/>
      <c r="AW292" s="181"/>
      <c r="AX292" s="181"/>
      <c r="AY292" s="181"/>
      <c r="AZ292" s="181"/>
      <c r="BA292" s="181"/>
      <c r="BB292" s="181"/>
      <c r="BC292" s="181"/>
      <c r="BD292" s="181"/>
      <c r="BE292" s="181"/>
      <c r="BF292" s="181"/>
      <c r="BG292" s="181"/>
      <c r="BH292" s="181"/>
      <c r="BI292" s="181"/>
      <c r="BJ292" s="181"/>
      <c r="BK292" s="181"/>
      <c r="BL292" s="181"/>
      <c r="BM292" s="181"/>
      <c r="BN292" s="181"/>
      <c r="BO292" s="181"/>
      <c r="BP292" s="181"/>
      <c r="BQ292" s="181"/>
      <c r="BR292" s="181"/>
      <c r="BS292" s="181"/>
      <c r="BT292" s="181"/>
      <c r="BU292" s="181"/>
      <c r="BV292" s="181"/>
      <c r="BW292" s="181"/>
      <c r="BX292" s="181"/>
      <c r="BY292" s="181"/>
      <c r="BZ292" s="181"/>
      <c r="CA292" s="181"/>
      <c r="CB292" s="181"/>
      <c r="CC292" s="181"/>
      <c r="CD292" s="181"/>
      <c r="CE292" s="181"/>
      <c r="CF292" s="181"/>
      <c r="CG292" s="181"/>
      <c r="CH292" s="181"/>
      <c r="CI292" s="181"/>
      <c r="CJ292" s="181"/>
      <c r="CK292" s="181"/>
      <c r="CL292" s="181"/>
      <c r="CM292" s="181"/>
      <c r="CN292" s="181"/>
      <c r="CO292" s="181"/>
      <c r="CP292" s="181"/>
      <c r="CQ292" s="181"/>
      <c r="CR292" s="181"/>
      <c r="CS292" s="181"/>
      <c r="CT292" s="181"/>
      <c r="CU292" s="181"/>
      <c r="CV292" s="181"/>
      <c r="CW292" s="181"/>
      <c r="CX292" s="181"/>
      <c r="CY292" s="181"/>
      <c r="CZ292" s="181"/>
      <c r="DA292" s="181"/>
      <c r="DB292" s="181"/>
      <c r="DC292" s="181"/>
      <c r="DD292" s="181"/>
      <c r="DE292" s="181"/>
      <c r="DF292" s="181"/>
      <c r="DG292" s="181"/>
      <c r="DH292" s="181"/>
      <c r="DI292" s="181"/>
      <c r="DJ292" s="181"/>
      <c r="DK292" s="181"/>
      <c r="DL292" s="181"/>
      <c r="DM292" s="181"/>
      <c r="DN292" s="181"/>
      <c r="DO292" s="181"/>
      <c r="DP292" s="181"/>
      <c r="DQ292" s="181"/>
      <c r="DR292" s="181"/>
      <c r="DS292" s="181"/>
      <c r="DT292" s="181"/>
      <c r="DU292" s="181"/>
      <c r="DV292" s="181"/>
      <c r="DW292" s="181"/>
      <c r="DX292" s="181"/>
      <c r="DY292" s="181"/>
      <c r="DZ292" s="181"/>
      <c r="EA292" s="181"/>
      <c r="EB292" s="181"/>
      <c r="EC292" s="181"/>
      <c r="ED292" s="181"/>
      <c r="EE292" s="181"/>
      <c r="EF292" s="181"/>
      <c r="EG292" s="181"/>
      <c r="EH292" s="181"/>
      <c r="EI292" s="181"/>
      <c r="EJ292" s="181"/>
      <c r="EK292" s="181"/>
      <c r="EL292" s="181"/>
      <c r="EM292" s="181"/>
      <c r="EN292" s="181"/>
      <c r="EO292" s="181"/>
      <c r="EP292" s="181"/>
      <c r="EQ292" s="181"/>
      <c r="ER292" s="181"/>
      <c r="ES292" s="181"/>
      <c r="ET292" s="181"/>
      <c r="EU292" s="181"/>
      <c r="EV292" s="181"/>
      <c r="EW292" s="181"/>
      <c r="EX292" s="181"/>
      <c r="EY292" s="181"/>
      <c r="EZ292" s="181"/>
      <c r="FA292" s="181"/>
      <c r="FB292" s="181"/>
      <c r="FC292" s="181"/>
      <c r="FD292" s="181"/>
      <c r="FE292" s="181"/>
      <c r="FF292" s="181"/>
      <c r="FG292" s="181"/>
      <c r="FH292" s="181"/>
      <c r="FI292" s="181"/>
      <c r="FJ292" s="181"/>
      <c r="FK292" s="181"/>
      <c r="FL292" s="181"/>
      <c r="FM292" s="181"/>
      <c r="FN292" s="181"/>
      <c r="FO292" s="181"/>
      <c r="FP292" s="181"/>
      <c r="FQ292" s="181"/>
      <c r="FR292" s="181"/>
      <c r="FS292" s="181"/>
      <c r="FT292" s="181"/>
      <c r="FU292" s="181"/>
      <c r="FV292" s="181"/>
      <c r="FW292" s="181"/>
      <c r="FX292" s="181"/>
      <c r="FY292" s="181"/>
      <c r="FZ292" s="181"/>
      <c r="GA292" s="181"/>
      <c r="GB292" s="181"/>
      <c r="GC292" s="181"/>
      <c r="GD292" s="181"/>
      <c r="GE292" s="181"/>
      <c r="GF292" s="181"/>
      <c r="GG292" s="181"/>
      <c r="GH292" s="181"/>
      <c r="GI292" s="181"/>
      <c r="GJ292" s="181"/>
      <c r="GK292" s="181"/>
      <c r="GL292" s="181"/>
      <c r="GM292" s="181"/>
      <c r="GN292" s="181"/>
      <c r="GO292" s="181"/>
      <c r="GP292" s="181"/>
      <c r="GQ292" s="181"/>
      <c r="GR292" s="181"/>
      <c r="GS292" s="181"/>
      <c r="GT292" s="181"/>
      <c r="GU292" s="181"/>
      <c r="GV292" s="181"/>
      <c r="GW292" s="181"/>
      <c r="GX292" s="181"/>
      <c r="GY292" s="181"/>
      <c r="GZ292" s="181"/>
      <c r="HA292" s="181"/>
      <c r="HB292" s="181"/>
      <c r="HC292" s="181"/>
      <c r="HD292" s="181"/>
      <c r="HE292" s="181"/>
      <c r="HF292" s="181"/>
      <c r="HG292" s="181"/>
      <c r="HH292" s="181"/>
      <c r="HI292" s="181"/>
      <c r="HJ292" s="181"/>
      <c r="HK292" s="181"/>
      <c r="HL292" s="181"/>
      <c r="HM292" s="181"/>
      <c r="HN292" s="181"/>
      <c r="HO292" s="181"/>
      <c r="HP292" s="181"/>
      <c r="HQ292" s="181"/>
      <c r="HR292" s="181"/>
      <c r="HS292" s="181"/>
      <c r="HT292" s="181"/>
      <c r="HU292" s="181"/>
      <c r="HV292" s="181"/>
      <c r="HW292" s="181"/>
      <c r="HX292" s="181"/>
      <c r="HY292" s="181"/>
      <c r="HZ292" s="181"/>
      <c r="IA292" s="181"/>
      <c r="IB292" s="181"/>
      <c r="IC292" s="181"/>
      <c r="ID292" s="181"/>
      <c r="IE292" s="181"/>
      <c r="IF292" s="181"/>
      <c r="IG292" s="181"/>
      <c r="IH292" s="181"/>
    </row>
    <row r="293" spans="1:242" s="184" customFormat="1" ht="27.95" customHeight="1" thickBot="1">
      <c r="A293" s="1040" t="s">
        <v>607</v>
      </c>
      <c r="B293" s="1041"/>
      <c r="C293" s="1041"/>
      <c r="D293" s="1041"/>
      <c r="E293" s="1041"/>
      <c r="F293" s="812" t="s">
        <v>783</v>
      </c>
      <c r="G293" s="813" t="s">
        <v>608</v>
      </c>
      <c r="H293" s="813" t="s">
        <v>515</v>
      </c>
      <c r="I293" s="813" t="s">
        <v>556</v>
      </c>
      <c r="J293" s="814" t="s">
        <v>503</v>
      </c>
      <c r="K293" s="181"/>
      <c r="L293" s="181"/>
      <c r="M293" s="181"/>
      <c r="N293" s="181"/>
      <c r="O293" s="181"/>
      <c r="P293" s="181"/>
      <c r="Q293" s="181"/>
      <c r="R293" s="181"/>
      <c r="S293" s="181"/>
      <c r="T293" s="181"/>
      <c r="U293" s="181"/>
      <c r="V293" s="181"/>
      <c r="W293" s="181"/>
      <c r="X293" s="181"/>
      <c r="Y293" s="181"/>
      <c r="Z293" s="181"/>
      <c r="AA293" s="181"/>
      <c r="AB293" s="181"/>
      <c r="AC293" s="181"/>
      <c r="AD293" s="181"/>
      <c r="AE293" s="181"/>
      <c r="AF293" s="181"/>
      <c r="AG293" s="181"/>
      <c r="AH293" s="181"/>
      <c r="AI293" s="181"/>
      <c r="AJ293" s="181"/>
      <c r="AK293" s="181"/>
      <c r="AL293" s="181"/>
      <c r="AM293" s="181"/>
      <c r="AN293" s="181"/>
      <c r="AO293" s="181"/>
      <c r="AP293" s="181"/>
      <c r="AQ293" s="181"/>
      <c r="AR293" s="181"/>
      <c r="AS293" s="181"/>
      <c r="AT293" s="181"/>
      <c r="AU293" s="181"/>
      <c r="AV293" s="181"/>
      <c r="AW293" s="181"/>
      <c r="AX293" s="181"/>
      <c r="AY293" s="181"/>
      <c r="AZ293" s="181"/>
      <c r="BA293" s="181"/>
      <c r="BB293" s="181"/>
      <c r="BC293" s="181"/>
      <c r="BD293" s="181"/>
      <c r="BE293" s="181"/>
      <c r="BF293" s="181"/>
      <c r="BG293" s="181"/>
      <c r="BH293" s="181"/>
      <c r="BI293" s="181"/>
      <c r="BJ293" s="181"/>
      <c r="BK293" s="181"/>
      <c r="BL293" s="181"/>
      <c r="BM293" s="181"/>
      <c r="BN293" s="181"/>
      <c r="BO293" s="181"/>
      <c r="BP293" s="181"/>
      <c r="BQ293" s="181"/>
      <c r="BR293" s="181"/>
      <c r="BS293" s="181"/>
      <c r="BT293" s="181"/>
      <c r="BU293" s="181"/>
      <c r="BV293" s="181"/>
      <c r="BW293" s="181"/>
      <c r="BX293" s="181"/>
      <c r="BY293" s="181"/>
      <c r="BZ293" s="181"/>
      <c r="CA293" s="181"/>
      <c r="CB293" s="181"/>
      <c r="CC293" s="181"/>
      <c r="CD293" s="181"/>
      <c r="CE293" s="181"/>
      <c r="CF293" s="181"/>
      <c r="CG293" s="181"/>
      <c r="CH293" s="181"/>
      <c r="CI293" s="181"/>
      <c r="CJ293" s="181"/>
      <c r="CK293" s="181"/>
      <c r="CL293" s="181"/>
      <c r="CM293" s="181"/>
      <c r="CN293" s="181"/>
      <c r="CO293" s="181"/>
      <c r="CP293" s="181"/>
      <c r="CQ293" s="181"/>
      <c r="CR293" s="181"/>
      <c r="CS293" s="181"/>
      <c r="CT293" s="181"/>
      <c r="CU293" s="181"/>
      <c r="CV293" s="181"/>
      <c r="CW293" s="181"/>
      <c r="CX293" s="181"/>
      <c r="CY293" s="181"/>
      <c r="CZ293" s="181"/>
      <c r="DA293" s="181"/>
      <c r="DB293" s="181"/>
      <c r="DC293" s="181"/>
      <c r="DD293" s="181"/>
      <c r="DE293" s="181"/>
      <c r="DF293" s="181"/>
      <c r="DG293" s="181"/>
      <c r="DH293" s="181"/>
      <c r="DI293" s="181"/>
      <c r="DJ293" s="181"/>
      <c r="DK293" s="181"/>
      <c r="DL293" s="181"/>
      <c r="DM293" s="181"/>
      <c r="DN293" s="181"/>
      <c r="DO293" s="181"/>
      <c r="DP293" s="181"/>
      <c r="DQ293" s="181"/>
      <c r="DR293" s="181"/>
      <c r="DS293" s="181"/>
      <c r="DT293" s="181"/>
      <c r="DU293" s="181"/>
      <c r="DV293" s="181"/>
      <c r="DW293" s="181"/>
      <c r="DX293" s="181"/>
      <c r="DY293" s="181"/>
      <c r="DZ293" s="181"/>
      <c r="EA293" s="181"/>
      <c r="EB293" s="181"/>
      <c r="EC293" s="181"/>
      <c r="ED293" s="181"/>
      <c r="EE293" s="181"/>
      <c r="EF293" s="181"/>
      <c r="EG293" s="181"/>
      <c r="EH293" s="181"/>
      <c r="EI293" s="181"/>
      <c r="EJ293" s="181"/>
      <c r="EK293" s="181"/>
      <c r="EL293" s="181"/>
      <c r="EM293" s="181"/>
      <c r="EN293" s="181"/>
      <c r="EO293" s="181"/>
      <c r="EP293" s="181"/>
      <c r="EQ293" s="181"/>
      <c r="ER293" s="181"/>
      <c r="ES293" s="181"/>
      <c r="ET293" s="181"/>
      <c r="EU293" s="181"/>
      <c r="EV293" s="181"/>
      <c r="EW293" s="181"/>
      <c r="EX293" s="181"/>
      <c r="EY293" s="181"/>
      <c r="EZ293" s="181"/>
      <c r="FA293" s="181"/>
      <c r="FB293" s="181"/>
      <c r="FC293" s="181"/>
      <c r="FD293" s="181"/>
      <c r="FE293" s="181"/>
      <c r="FF293" s="181"/>
      <c r="FG293" s="181"/>
      <c r="FH293" s="181"/>
      <c r="FI293" s="181"/>
      <c r="FJ293" s="181"/>
      <c r="FK293" s="181"/>
      <c r="FL293" s="181"/>
      <c r="FM293" s="181"/>
      <c r="FN293" s="181"/>
      <c r="FO293" s="181"/>
      <c r="FP293" s="181"/>
      <c r="FQ293" s="181"/>
      <c r="FR293" s="181"/>
      <c r="FS293" s="181"/>
      <c r="FT293" s="181"/>
      <c r="FU293" s="181"/>
      <c r="FV293" s="181"/>
      <c r="FW293" s="181"/>
      <c r="FX293" s="181"/>
      <c r="FY293" s="181"/>
      <c r="FZ293" s="181"/>
      <c r="GA293" s="181"/>
      <c r="GB293" s="181"/>
      <c r="GC293" s="181"/>
      <c r="GD293" s="181"/>
      <c r="GE293" s="181"/>
      <c r="GF293" s="181"/>
      <c r="GG293" s="181"/>
      <c r="GH293" s="181"/>
      <c r="GI293" s="181"/>
      <c r="GJ293" s="181"/>
      <c r="GK293" s="181"/>
      <c r="GL293" s="181"/>
      <c r="GM293" s="181"/>
      <c r="GN293" s="181"/>
      <c r="GO293" s="181"/>
      <c r="GP293" s="181"/>
      <c r="GQ293" s="181"/>
      <c r="GR293" s="181"/>
      <c r="GS293" s="181"/>
      <c r="GT293" s="181"/>
      <c r="GU293" s="181"/>
      <c r="GV293" s="181"/>
      <c r="GW293" s="181"/>
      <c r="GX293" s="181"/>
      <c r="GY293" s="181"/>
      <c r="GZ293" s="181"/>
      <c r="HA293" s="181"/>
      <c r="HB293" s="181"/>
      <c r="HC293" s="181"/>
      <c r="HD293" s="181"/>
      <c r="HE293" s="181"/>
      <c r="HF293" s="181"/>
      <c r="HG293" s="181"/>
      <c r="HH293" s="181"/>
      <c r="HI293" s="181"/>
      <c r="HJ293" s="181"/>
      <c r="HK293" s="181"/>
      <c r="HL293" s="181"/>
      <c r="HM293" s="181"/>
      <c r="HN293" s="181"/>
      <c r="HO293" s="181"/>
      <c r="HP293" s="181"/>
      <c r="HQ293" s="181"/>
      <c r="HR293" s="181"/>
      <c r="HS293" s="181"/>
      <c r="HT293" s="181"/>
      <c r="HU293" s="181"/>
      <c r="HV293" s="181"/>
      <c r="HW293" s="181"/>
      <c r="HX293" s="181"/>
      <c r="HY293" s="181"/>
      <c r="HZ293" s="181"/>
      <c r="IA293" s="181"/>
      <c r="IB293" s="181"/>
      <c r="IC293" s="181"/>
      <c r="ID293" s="181"/>
      <c r="IE293" s="181"/>
      <c r="IF293" s="181"/>
      <c r="IG293" s="181"/>
      <c r="IH293" s="181"/>
    </row>
    <row r="294" spans="1:242" s="184" customFormat="1" ht="21.95" customHeight="1" thickTop="1">
      <c r="A294" s="1131" t="s">
        <v>760</v>
      </c>
      <c r="B294" s="1132"/>
      <c r="C294" s="1132"/>
      <c r="D294" s="1132"/>
      <c r="E294" s="1132"/>
      <c r="F294" s="484">
        <v>32201540</v>
      </c>
      <c r="G294" s="484">
        <v>570930</v>
      </c>
      <c r="H294" s="484">
        <v>0</v>
      </c>
      <c r="I294" s="484">
        <v>0</v>
      </c>
      <c r="J294" s="507">
        <v>32772470</v>
      </c>
      <c r="K294" s="181"/>
      <c r="L294" s="181"/>
      <c r="M294" s="181"/>
      <c r="N294" s="181"/>
      <c r="O294" s="181"/>
      <c r="P294" s="181"/>
      <c r="Q294" s="181"/>
      <c r="R294" s="181"/>
      <c r="S294" s="181"/>
      <c r="T294" s="181"/>
      <c r="U294" s="181"/>
      <c r="V294" s="181"/>
      <c r="W294" s="181"/>
      <c r="X294" s="181"/>
      <c r="Y294" s="181"/>
      <c r="Z294" s="181"/>
      <c r="AA294" s="181"/>
      <c r="AB294" s="181"/>
      <c r="AC294" s="181"/>
      <c r="AD294" s="181"/>
      <c r="AE294" s="181"/>
      <c r="AF294" s="181"/>
      <c r="AG294" s="181"/>
      <c r="AH294" s="181"/>
      <c r="AI294" s="181"/>
      <c r="AJ294" s="181"/>
      <c r="AK294" s="181"/>
      <c r="AL294" s="181"/>
      <c r="AM294" s="181"/>
      <c r="AN294" s="181"/>
      <c r="AO294" s="181"/>
      <c r="AP294" s="181"/>
      <c r="AQ294" s="181"/>
      <c r="AR294" s="181"/>
      <c r="AS294" s="181"/>
      <c r="AT294" s="181"/>
      <c r="AU294" s="181"/>
      <c r="AV294" s="181"/>
      <c r="AW294" s="181"/>
      <c r="AX294" s="181"/>
      <c r="AY294" s="181"/>
      <c r="AZ294" s="181"/>
      <c r="BA294" s="181"/>
      <c r="BB294" s="181"/>
      <c r="BC294" s="181"/>
      <c r="BD294" s="181"/>
      <c r="BE294" s="181"/>
      <c r="BF294" s="181"/>
      <c r="BG294" s="181"/>
      <c r="BH294" s="181"/>
      <c r="BI294" s="181"/>
      <c r="BJ294" s="181"/>
      <c r="BK294" s="181"/>
      <c r="BL294" s="181"/>
      <c r="BM294" s="181"/>
      <c r="BN294" s="181"/>
      <c r="BO294" s="181"/>
      <c r="BP294" s="181"/>
      <c r="BQ294" s="181"/>
      <c r="BR294" s="181"/>
      <c r="BS294" s="181"/>
      <c r="BT294" s="181"/>
      <c r="BU294" s="181"/>
      <c r="BV294" s="181"/>
      <c r="BW294" s="181"/>
      <c r="BX294" s="181"/>
      <c r="BY294" s="181"/>
      <c r="BZ294" s="181"/>
      <c r="CA294" s="181"/>
      <c r="CB294" s="181"/>
      <c r="CC294" s="181"/>
      <c r="CD294" s="181"/>
      <c r="CE294" s="181"/>
      <c r="CF294" s="181"/>
      <c r="CG294" s="181"/>
      <c r="CH294" s="181"/>
      <c r="CI294" s="181"/>
      <c r="CJ294" s="181"/>
      <c r="CK294" s="181"/>
      <c r="CL294" s="181"/>
      <c r="CM294" s="181"/>
      <c r="CN294" s="181"/>
      <c r="CO294" s="181"/>
      <c r="CP294" s="181"/>
      <c r="CQ294" s="181"/>
      <c r="CR294" s="181"/>
      <c r="CS294" s="181"/>
      <c r="CT294" s="181"/>
      <c r="CU294" s="181"/>
      <c r="CV294" s="181"/>
      <c r="CW294" s="181"/>
      <c r="CX294" s="181"/>
      <c r="CY294" s="181"/>
      <c r="CZ294" s="181"/>
      <c r="DA294" s="181"/>
      <c r="DB294" s="181"/>
      <c r="DC294" s="181"/>
      <c r="DD294" s="181"/>
      <c r="DE294" s="181"/>
      <c r="DF294" s="181"/>
      <c r="DG294" s="181"/>
      <c r="DH294" s="181"/>
      <c r="DI294" s="181"/>
      <c r="DJ294" s="181"/>
      <c r="DK294" s="181"/>
      <c r="DL294" s="181"/>
      <c r="DM294" s="181"/>
      <c r="DN294" s="181"/>
      <c r="DO294" s="181"/>
      <c r="DP294" s="181"/>
      <c r="DQ294" s="181"/>
      <c r="DR294" s="181"/>
      <c r="DS294" s="181"/>
      <c r="DT294" s="181"/>
      <c r="DU294" s="181"/>
      <c r="DV294" s="181"/>
      <c r="DW294" s="181"/>
      <c r="DX294" s="181"/>
      <c r="DY294" s="181"/>
      <c r="DZ294" s="181"/>
      <c r="EA294" s="181"/>
      <c r="EB294" s="181"/>
      <c r="EC294" s="181"/>
      <c r="ED294" s="181"/>
      <c r="EE294" s="181"/>
      <c r="EF294" s="181"/>
      <c r="EG294" s="181"/>
      <c r="EH294" s="181"/>
      <c r="EI294" s="181"/>
      <c r="EJ294" s="181"/>
      <c r="EK294" s="181"/>
      <c r="EL294" s="181"/>
      <c r="EM294" s="181"/>
      <c r="EN294" s="181"/>
      <c r="EO294" s="181"/>
      <c r="EP294" s="181"/>
      <c r="EQ294" s="181"/>
      <c r="ER294" s="181"/>
      <c r="ES294" s="181"/>
      <c r="ET294" s="181"/>
      <c r="EU294" s="181"/>
      <c r="EV294" s="181"/>
      <c r="EW294" s="181"/>
      <c r="EX294" s="181"/>
      <c r="EY294" s="181"/>
      <c r="EZ294" s="181"/>
      <c r="FA294" s="181"/>
      <c r="FB294" s="181"/>
      <c r="FC294" s="181"/>
      <c r="FD294" s="181"/>
      <c r="FE294" s="181"/>
      <c r="FF294" s="181"/>
      <c r="FG294" s="181"/>
      <c r="FH294" s="181"/>
      <c r="FI294" s="181"/>
      <c r="FJ294" s="181"/>
      <c r="FK294" s="181"/>
      <c r="FL294" s="181"/>
      <c r="FM294" s="181"/>
      <c r="FN294" s="181"/>
      <c r="FO294" s="181"/>
      <c r="FP294" s="181"/>
      <c r="FQ294" s="181"/>
      <c r="FR294" s="181"/>
      <c r="FS294" s="181"/>
      <c r="FT294" s="181"/>
      <c r="FU294" s="181"/>
      <c r="FV294" s="181"/>
      <c r="FW294" s="181"/>
      <c r="FX294" s="181"/>
      <c r="FY294" s="181"/>
      <c r="FZ294" s="181"/>
      <c r="GA294" s="181"/>
      <c r="GB294" s="181"/>
      <c r="GC294" s="181"/>
      <c r="GD294" s="181"/>
      <c r="GE294" s="181"/>
      <c r="GF294" s="181"/>
      <c r="GG294" s="181"/>
      <c r="GH294" s="181"/>
      <c r="GI294" s="181"/>
      <c r="GJ294" s="181"/>
      <c r="GK294" s="181"/>
      <c r="GL294" s="181"/>
      <c r="GM294" s="181"/>
      <c r="GN294" s="181"/>
      <c r="GO294" s="181"/>
      <c r="GP294" s="181"/>
      <c r="GQ294" s="181"/>
      <c r="GR294" s="181"/>
      <c r="GS294" s="181"/>
      <c r="GT294" s="181"/>
      <c r="GU294" s="181"/>
      <c r="GV294" s="181"/>
      <c r="GW294" s="181"/>
      <c r="GX294" s="181"/>
      <c r="GY294" s="181"/>
      <c r="GZ294" s="181"/>
      <c r="HA294" s="181"/>
      <c r="HB294" s="181"/>
      <c r="HC294" s="181"/>
      <c r="HD294" s="181"/>
      <c r="HE294" s="181"/>
      <c r="HF294" s="181"/>
      <c r="HG294" s="181"/>
      <c r="HH294" s="181"/>
      <c r="HI294" s="181"/>
      <c r="HJ294" s="181"/>
      <c r="HK294" s="181"/>
      <c r="HL294" s="181"/>
      <c r="HM294" s="181"/>
      <c r="HN294" s="181"/>
      <c r="HO294" s="181"/>
      <c r="HP294" s="181"/>
      <c r="HQ294" s="181"/>
      <c r="HR294" s="181"/>
      <c r="HS294" s="181"/>
      <c r="HT294" s="181"/>
      <c r="HU294" s="181"/>
      <c r="HV294" s="181"/>
      <c r="HW294" s="181"/>
      <c r="HX294" s="181"/>
      <c r="HY294" s="181"/>
      <c r="HZ294" s="181"/>
      <c r="IA294" s="181"/>
      <c r="IB294" s="181"/>
      <c r="IC294" s="181"/>
      <c r="ID294" s="181"/>
      <c r="IE294" s="181"/>
      <c r="IF294" s="181"/>
      <c r="IG294" s="181"/>
      <c r="IH294" s="181"/>
    </row>
    <row r="295" spans="1:242" s="184" customFormat="1" ht="21.95" hidden="1" customHeight="1" thickTop="1">
      <c r="A295" s="1107" t="s">
        <v>503</v>
      </c>
      <c r="B295" s="1108"/>
      <c r="C295" s="1108"/>
      <c r="D295" s="1108"/>
      <c r="E295" s="1109"/>
      <c r="F295" s="17">
        <v>32201540</v>
      </c>
      <c r="G295" s="17">
        <v>570930</v>
      </c>
      <c r="H295" s="17">
        <v>0</v>
      </c>
      <c r="I295" s="17">
        <v>0</v>
      </c>
      <c r="J295" s="17">
        <v>32772470</v>
      </c>
      <c r="K295" s="181"/>
      <c r="L295" s="181"/>
      <c r="M295" s="181"/>
      <c r="N295" s="181"/>
      <c r="O295" s="181"/>
      <c r="P295" s="181"/>
      <c r="Q295" s="181"/>
      <c r="R295" s="181"/>
      <c r="S295" s="181"/>
      <c r="T295" s="181"/>
      <c r="U295" s="181"/>
      <c r="V295" s="181"/>
      <c r="W295" s="181"/>
      <c r="X295" s="181"/>
      <c r="Y295" s="181"/>
      <c r="Z295" s="181"/>
      <c r="AA295" s="181"/>
      <c r="AB295" s="181"/>
      <c r="AC295" s="181"/>
      <c r="AD295" s="181"/>
      <c r="AE295" s="181"/>
      <c r="AF295" s="181"/>
      <c r="AG295" s="181"/>
      <c r="AH295" s="181"/>
      <c r="AI295" s="181"/>
      <c r="AJ295" s="181"/>
      <c r="AK295" s="181"/>
      <c r="AL295" s="181"/>
      <c r="AM295" s="181"/>
      <c r="AN295" s="181"/>
      <c r="AO295" s="181"/>
      <c r="AP295" s="181"/>
      <c r="AQ295" s="181"/>
      <c r="AR295" s="181"/>
      <c r="AS295" s="181"/>
      <c r="AT295" s="181"/>
      <c r="AU295" s="181"/>
      <c r="AV295" s="181"/>
      <c r="AW295" s="181"/>
      <c r="AX295" s="181"/>
      <c r="AY295" s="181"/>
      <c r="AZ295" s="181"/>
      <c r="BA295" s="181"/>
      <c r="BB295" s="181"/>
      <c r="BC295" s="181"/>
      <c r="BD295" s="181"/>
      <c r="BE295" s="181"/>
      <c r="BF295" s="181"/>
      <c r="BG295" s="181"/>
      <c r="BH295" s="181"/>
      <c r="BI295" s="181"/>
      <c r="BJ295" s="181"/>
      <c r="BK295" s="181"/>
      <c r="BL295" s="181"/>
      <c r="BM295" s="181"/>
      <c r="BN295" s="181"/>
      <c r="BO295" s="181"/>
      <c r="BP295" s="181"/>
      <c r="BQ295" s="181"/>
      <c r="BR295" s="181"/>
      <c r="BS295" s="181"/>
      <c r="BT295" s="181"/>
      <c r="BU295" s="181"/>
      <c r="BV295" s="181"/>
      <c r="BW295" s="181"/>
      <c r="BX295" s="181"/>
      <c r="BY295" s="181"/>
      <c r="BZ295" s="181"/>
      <c r="CA295" s="181"/>
      <c r="CB295" s="181"/>
      <c r="CC295" s="181"/>
      <c r="CD295" s="181"/>
      <c r="CE295" s="181"/>
      <c r="CF295" s="181"/>
      <c r="CG295" s="181"/>
      <c r="CH295" s="181"/>
      <c r="CI295" s="181"/>
      <c r="CJ295" s="181"/>
      <c r="CK295" s="181"/>
      <c r="CL295" s="181"/>
      <c r="CM295" s="181"/>
      <c r="CN295" s="181"/>
      <c r="CO295" s="181"/>
      <c r="CP295" s="181"/>
      <c r="CQ295" s="181"/>
      <c r="CR295" s="181"/>
      <c r="CS295" s="181"/>
      <c r="CT295" s="181"/>
      <c r="CU295" s="181"/>
      <c r="CV295" s="181"/>
      <c r="CW295" s="181"/>
      <c r="CX295" s="181"/>
      <c r="CY295" s="181"/>
      <c r="CZ295" s="181"/>
      <c r="DA295" s="181"/>
      <c r="DB295" s="181"/>
      <c r="DC295" s="181"/>
      <c r="DD295" s="181"/>
      <c r="DE295" s="181"/>
      <c r="DF295" s="181"/>
      <c r="DG295" s="181"/>
      <c r="DH295" s="181"/>
      <c r="DI295" s="181"/>
      <c r="DJ295" s="181"/>
      <c r="DK295" s="181"/>
      <c r="DL295" s="181"/>
      <c r="DM295" s="181"/>
      <c r="DN295" s="181"/>
      <c r="DO295" s="181"/>
      <c r="DP295" s="181"/>
      <c r="DQ295" s="181"/>
      <c r="DR295" s="181"/>
      <c r="DS295" s="181"/>
      <c r="DT295" s="181"/>
      <c r="DU295" s="181"/>
      <c r="DV295" s="181"/>
      <c r="DW295" s="181"/>
      <c r="DX295" s="181"/>
      <c r="DY295" s="181"/>
      <c r="DZ295" s="181"/>
      <c r="EA295" s="181"/>
      <c r="EB295" s="181"/>
      <c r="EC295" s="181"/>
      <c r="ED295" s="181"/>
      <c r="EE295" s="181"/>
      <c r="EF295" s="181"/>
      <c r="EG295" s="181"/>
      <c r="EH295" s="181"/>
      <c r="EI295" s="181"/>
      <c r="EJ295" s="181"/>
      <c r="EK295" s="181"/>
      <c r="EL295" s="181"/>
      <c r="EM295" s="181"/>
      <c r="EN295" s="181"/>
      <c r="EO295" s="181"/>
      <c r="EP295" s="181"/>
      <c r="EQ295" s="181"/>
      <c r="ER295" s="181"/>
      <c r="ES295" s="181"/>
      <c r="ET295" s="181"/>
      <c r="EU295" s="181"/>
      <c r="EV295" s="181"/>
      <c r="EW295" s="181"/>
      <c r="EX295" s="181"/>
      <c r="EY295" s="181"/>
      <c r="EZ295" s="181"/>
      <c r="FA295" s="181"/>
      <c r="FB295" s="181"/>
      <c r="FC295" s="181"/>
      <c r="FD295" s="181"/>
      <c r="FE295" s="181"/>
      <c r="FF295" s="181"/>
      <c r="FG295" s="181"/>
      <c r="FH295" s="181"/>
      <c r="FI295" s="181"/>
      <c r="FJ295" s="181"/>
      <c r="FK295" s="181"/>
      <c r="FL295" s="181"/>
      <c r="FM295" s="181"/>
      <c r="FN295" s="181"/>
      <c r="FO295" s="181"/>
      <c r="FP295" s="181"/>
      <c r="FQ295" s="181"/>
      <c r="FR295" s="181"/>
      <c r="FS295" s="181"/>
      <c r="FT295" s="181"/>
      <c r="FU295" s="181"/>
      <c r="FV295" s="181"/>
      <c r="FW295" s="181"/>
      <c r="FX295" s="181"/>
      <c r="FY295" s="181"/>
      <c r="FZ295" s="181"/>
      <c r="GA295" s="181"/>
      <c r="GB295" s="181"/>
      <c r="GC295" s="181"/>
      <c r="GD295" s="181"/>
      <c r="GE295" s="181"/>
      <c r="GF295" s="181"/>
      <c r="GG295" s="181"/>
      <c r="GH295" s="181"/>
      <c r="GI295" s="181"/>
      <c r="GJ295" s="181"/>
      <c r="GK295" s="181"/>
      <c r="GL295" s="181"/>
      <c r="GM295" s="181"/>
      <c r="GN295" s="181"/>
      <c r="GO295" s="181"/>
      <c r="GP295" s="181"/>
      <c r="GQ295" s="181"/>
      <c r="GR295" s="181"/>
      <c r="GS295" s="181"/>
      <c r="GT295" s="181"/>
      <c r="GU295" s="181"/>
      <c r="GV295" s="181"/>
      <c r="GW295" s="181"/>
      <c r="GX295" s="181"/>
      <c r="GY295" s="181"/>
      <c r="GZ295" s="181"/>
      <c r="HA295" s="181"/>
      <c r="HB295" s="181"/>
      <c r="HC295" s="181"/>
      <c r="HD295" s="181"/>
      <c r="HE295" s="181"/>
      <c r="HF295" s="181"/>
      <c r="HG295" s="181"/>
      <c r="HH295" s="181"/>
      <c r="HI295" s="181"/>
      <c r="HJ295" s="181"/>
      <c r="HK295" s="181"/>
      <c r="HL295" s="181"/>
      <c r="HM295" s="181"/>
      <c r="HN295" s="181"/>
      <c r="HO295" s="181"/>
      <c r="HP295" s="181"/>
      <c r="HQ295" s="181"/>
      <c r="HR295" s="181"/>
      <c r="HS295" s="181"/>
      <c r="HT295" s="181"/>
      <c r="HU295" s="181"/>
      <c r="HV295" s="181"/>
      <c r="HW295" s="181"/>
      <c r="HX295" s="181"/>
      <c r="HY295" s="181"/>
      <c r="HZ295" s="181"/>
      <c r="IA295" s="181"/>
      <c r="IB295" s="181"/>
      <c r="IC295" s="181"/>
      <c r="ID295" s="181"/>
      <c r="IE295" s="181"/>
      <c r="IF295" s="181"/>
      <c r="IG295" s="181"/>
      <c r="IH295" s="181"/>
    </row>
    <row r="296" spans="1:242" s="183" customFormat="1" ht="16.5" customHeight="1">
      <c r="A296" s="213"/>
      <c r="B296" s="213"/>
      <c r="C296" s="213"/>
      <c r="D296" s="213"/>
      <c r="E296" s="213"/>
      <c r="F296" s="213"/>
      <c r="G296" s="213"/>
      <c r="H296" s="213"/>
      <c r="I296" s="213"/>
      <c r="J296" s="213"/>
      <c r="K296" s="181"/>
      <c r="L296" s="181"/>
      <c r="M296" s="181"/>
      <c r="N296" s="181"/>
      <c r="O296" s="181"/>
      <c r="P296" s="181"/>
      <c r="Q296" s="181"/>
      <c r="R296" s="181"/>
      <c r="S296" s="181"/>
      <c r="T296" s="181"/>
      <c r="U296" s="181"/>
      <c r="V296" s="181"/>
      <c r="W296" s="181"/>
      <c r="X296" s="181"/>
      <c r="Y296" s="181"/>
      <c r="Z296" s="181"/>
      <c r="AA296" s="181"/>
      <c r="AB296" s="181"/>
      <c r="AC296" s="181"/>
      <c r="AD296" s="181"/>
      <c r="AE296" s="181"/>
      <c r="AF296" s="181"/>
      <c r="AG296" s="181"/>
      <c r="AH296" s="181"/>
      <c r="AI296" s="181"/>
      <c r="AJ296" s="181"/>
      <c r="AK296" s="181"/>
      <c r="AL296" s="181"/>
      <c r="AM296" s="181"/>
      <c r="AN296" s="181"/>
      <c r="AO296" s="181"/>
      <c r="AP296" s="181"/>
      <c r="AQ296" s="181"/>
      <c r="AR296" s="181"/>
      <c r="AS296" s="181"/>
      <c r="AT296" s="181"/>
      <c r="AU296" s="181"/>
      <c r="AV296" s="181"/>
      <c r="AW296" s="181"/>
      <c r="AX296" s="181"/>
      <c r="AY296" s="181"/>
      <c r="AZ296" s="181"/>
      <c r="BA296" s="181"/>
      <c r="BB296" s="181"/>
      <c r="BC296" s="181"/>
      <c r="BD296" s="181"/>
      <c r="BE296" s="181"/>
      <c r="BF296" s="181"/>
      <c r="BG296" s="181"/>
      <c r="BH296" s="181"/>
      <c r="BI296" s="181"/>
      <c r="BJ296" s="181"/>
      <c r="BK296" s="181"/>
      <c r="BL296" s="181"/>
      <c r="BM296" s="181"/>
      <c r="BN296" s="181"/>
      <c r="BO296" s="181"/>
      <c r="BP296" s="181"/>
      <c r="BQ296" s="181"/>
      <c r="BR296" s="181"/>
      <c r="BS296" s="181"/>
      <c r="BT296" s="181"/>
      <c r="BU296" s="181"/>
      <c r="BV296" s="181"/>
      <c r="BW296" s="181"/>
      <c r="BX296" s="181"/>
      <c r="BY296" s="181"/>
      <c r="BZ296" s="181"/>
      <c r="CA296" s="181"/>
      <c r="CB296" s="181"/>
      <c r="CC296" s="181"/>
      <c r="CD296" s="181"/>
      <c r="CE296" s="181"/>
      <c r="CF296" s="181"/>
      <c r="CG296" s="181"/>
      <c r="CH296" s="181"/>
      <c r="CI296" s="181"/>
      <c r="CJ296" s="181"/>
      <c r="CK296" s="181"/>
      <c r="CL296" s="181"/>
      <c r="CM296" s="181"/>
      <c r="CN296" s="181"/>
      <c r="CO296" s="181"/>
      <c r="CP296" s="181"/>
      <c r="CQ296" s="181"/>
      <c r="CR296" s="181"/>
      <c r="CS296" s="181"/>
      <c r="CT296" s="181"/>
      <c r="CU296" s="181"/>
      <c r="CV296" s="181"/>
      <c r="CW296" s="181"/>
      <c r="CX296" s="181"/>
      <c r="CY296" s="181"/>
      <c r="CZ296" s="181"/>
      <c r="DA296" s="181"/>
      <c r="DB296" s="181"/>
      <c r="DC296" s="181"/>
      <c r="DD296" s="181"/>
      <c r="DE296" s="181"/>
      <c r="DF296" s="181"/>
      <c r="DG296" s="181"/>
      <c r="DH296" s="181"/>
      <c r="DI296" s="181"/>
      <c r="DJ296" s="181"/>
      <c r="DK296" s="181"/>
      <c r="DL296" s="181"/>
      <c r="DM296" s="181"/>
      <c r="DN296" s="181"/>
      <c r="DO296" s="181"/>
      <c r="DP296" s="181"/>
      <c r="DQ296" s="181"/>
      <c r="DR296" s="181"/>
      <c r="DS296" s="181"/>
      <c r="DT296" s="181"/>
      <c r="DU296" s="181"/>
      <c r="DV296" s="181"/>
      <c r="DW296" s="181"/>
      <c r="DX296" s="181"/>
      <c r="DY296" s="181"/>
      <c r="DZ296" s="181"/>
      <c r="EA296" s="181"/>
      <c r="EB296" s="181"/>
      <c r="EC296" s="181"/>
      <c r="ED296" s="181"/>
      <c r="EE296" s="181"/>
      <c r="EF296" s="181"/>
      <c r="EG296" s="181"/>
      <c r="EH296" s="181"/>
      <c r="EI296" s="181"/>
      <c r="EJ296" s="181"/>
      <c r="EK296" s="181"/>
      <c r="EL296" s="181"/>
      <c r="EM296" s="181"/>
      <c r="EN296" s="181"/>
      <c r="EO296" s="181"/>
      <c r="EP296" s="181"/>
      <c r="EQ296" s="181"/>
      <c r="ER296" s="181"/>
      <c r="ES296" s="181"/>
      <c r="ET296" s="181"/>
      <c r="EU296" s="181"/>
      <c r="EV296" s="181"/>
      <c r="EW296" s="181"/>
      <c r="EX296" s="181"/>
      <c r="EY296" s="181"/>
      <c r="EZ296" s="181"/>
      <c r="FA296" s="181"/>
      <c r="FB296" s="181"/>
      <c r="FC296" s="181"/>
      <c r="FD296" s="181"/>
      <c r="FE296" s="181"/>
      <c r="FF296" s="181"/>
      <c r="FG296" s="181"/>
      <c r="FH296" s="181"/>
      <c r="FI296" s="181"/>
      <c r="FJ296" s="181"/>
      <c r="FK296" s="181"/>
      <c r="FL296" s="181"/>
      <c r="FM296" s="181"/>
      <c r="FN296" s="181"/>
      <c r="FO296" s="181"/>
      <c r="FP296" s="181"/>
      <c r="FQ296" s="181"/>
      <c r="FR296" s="181"/>
      <c r="FS296" s="181"/>
      <c r="FT296" s="181"/>
      <c r="FU296" s="181"/>
      <c r="FV296" s="181"/>
      <c r="FW296" s="181"/>
      <c r="FX296" s="181"/>
      <c r="FY296" s="181"/>
      <c r="FZ296" s="181"/>
      <c r="GA296" s="181"/>
      <c r="GB296" s="181"/>
      <c r="GC296" s="181"/>
      <c r="GD296" s="181"/>
      <c r="GE296" s="181"/>
      <c r="GF296" s="181"/>
      <c r="GG296" s="181"/>
      <c r="GH296" s="181"/>
      <c r="GI296" s="181"/>
      <c r="GJ296" s="181"/>
      <c r="GK296" s="181"/>
      <c r="GL296" s="181"/>
      <c r="GM296" s="181"/>
      <c r="GN296" s="181"/>
      <c r="GO296" s="181"/>
      <c r="GP296" s="181"/>
      <c r="GQ296" s="181"/>
      <c r="GR296" s="181"/>
      <c r="GS296" s="181"/>
      <c r="GT296" s="181"/>
      <c r="GU296" s="181"/>
      <c r="GV296" s="181"/>
      <c r="GW296" s="181"/>
      <c r="GX296" s="181"/>
      <c r="GY296" s="181"/>
      <c r="GZ296" s="181"/>
      <c r="HA296" s="181"/>
      <c r="HB296" s="181"/>
      <c r="HC296" s="181"/>
      <c r="HD296" s="181"/>
      <c r="HE296" s="181"/>
      <c r="HF296" s="181"/>
      <c r="HG296" s="181"/>
      <c r="HH296" s="181"/>
      <c r="HI296" s="181"/>
      <c r="HJ296" s="181"/>
      <c r="HK296" s="181"/>
      <c r="HL296" s="181"/>
      <c r="HM296" s="181"/>
      <c r="HN296" s="181"/>
      <c r="HO296" s="181"/>
      <c r="HP296" s="181"/>
      <c r="HQ296" s="181"/>
      <c r="HR296" s="181"/>
      <c r="HS296" s="181"/>
      <c r="HT296" s="181"/>
      <c r="HU296" s="181"/>
      <c r="HV296" s="181"/>
      <c r="HW296" s="181"/>
      <c r="HX296" s="181"/>
      <c r="HY296" s="181"/>
      <c r="HZ296" s="181"/>
      <c r="IA296" s="181"/>
      <c r="IB296" s="181"/>
      <c r="IC296" s="181"/>
      <c r="ID296" s="181"/>
      <c r="IE296" s="181"/>
      <c r="IF296" s="181"/>
      <c r="IG296" s="181"/>
      <c r="IH296" s="181"/>
    </row>
    <row r="297" spans="1:242" s="183" customFormat="1" ht="16.5" customHeight="1">
      <c r="A297" s="137" t="s">
        <v>105</v>
      </c>
      <c r="B297" s="137"/>
      <c r="C297" s="137"/>
      <c r="D297" s="213"/>
      <c r="E297" s="213"/>
      <c r="F297" s="213"/>
      <c r="G297" s="213"/>
      <c r="H297" s="213"/>
      <c r="I297" s="213"/>
      <c r="J297" s="213"/>
      <c r="K297" s="181"/>
      <c r="L297" s="181"/>
      <c r="M297" s="181"/>
      <c r="N297" s="181"/>
      <c r="O297" s="181"/>
      <c r="P297" s="181"/>
      <c r="Q297" s="181"/>
      <c r="R297" s="181"/>
      <c r="S297" s="181"/>
      <c r="T297" s="181"/>
      <c r="U297" s="181"/>
      <c r="V297" s="181"/>
      <c r="W297" s="181"/>
      <c r="X297" s="181"/>
      <c r="Y297" s="181"/>
      <c r="Z297" s="181"/>
      <c r="AA297" s="181"/>
      <c r="AB297" s="181"/>
      <c r="AC297" s="181"/>
      <c r="AD297" s="181"/>
      <c r="AE297" s="181"/>
      <c r="AF297" s="181"/>
      <c r="AG297" s="181"/>
      <c r="AH297" s="181"/>
      <c r="AI297" s="181"/>
      <c r="AJ297" s="181"/>
      <c r="AK297" s="181"/>
      <c r="AL297" s="181"/>
      <c r="AM297" s="181"/>
      <c r="AN297" s="181"/>
      <c r="AO297" s="181"/>
      <c r="AP297" s="181"/>
      <c r="AQ297" s="181"/>
      <c r="AR297" s="181"/>
      <c r="AS297" s="181"/>
      <c r="AT297" s="181"/>
      <c r="AU297" s="181"/>
      <c r="AV297" s="181"/>
      <c r="AW297" s="181"/>
      <c r="AX297" s="181"/>
      <c r="AY297" s="181"/>
      <c r="AZ297" s="181"/>
      <c r="BA297" s="181"/>
      <c r="BB297" s="181"/>
      <c r="BC297" s="181"/>
      <c r="BD297" s="181"/>
      <c r="BE297" s="181"/>
      <c r="BF297" s="181"/>
      <c r="BG297" s="181"/>
      <c r="BH297" s="181"/>
      <c r="BI297" s="181"/>
      <c r="BJ297" s="181"/>
      <c r="BK297" s="181"/>
      <c r="BL297" s="181"/>
      <c r="BM297" s="181"/>
      <c r="BN297" s="181"/>
      <c r="BO297" s="181"/>
      <c r="BP297" s="181"/>
      <c r="BQ297" s="181"/>
      <c r="BR297" s="181"/>
      <c r="BS297" s="181"/>
      <c r="BT297" s="181"/>
      <c r="BU297" s="181"/>
      <c r="BV297" s="181"/>
      <c r="BW297" s="181"/>
      <c r="BX297" s="181"/>
      <c r="BY297" s="181"/>
      <c r="BZ297" s="181"/>
      <c r="CA297" s="181"/>
      <c r="CB297" s="181"/>
      <c r="CC297" s="181"/>
      <c r="CD297" s="181"/>
      <c r="CE297" s="181"/>
      <c r="CF297" s="181"/>
      <c r="CG297" s="181"/>
      <c r="CH297" s="181"/>
      <c r="CI297" s="181"/>
      <c r="CJ297" s="181"/>
      <c r="CK297" s="181"/>
      <c r="CL297" s="181"/>
      <c r="CM297" s="181"/>
      <c r="CN297" s="181"/>
      <c r="CO297" s="181"/>
      <c r="CP297" s="181"/>
      <c r="CQ297" s="181"/>
      <c r="CR297" s="181"/>
      <c r="CS297" s="181"/>
      <c r="CT297" s="181"/>
      <c r="CU297" s="181"/>
      <c r="CV297" s="181"/>
      <c r="CW297" s="181"/>
      <c r="CX297" s="181"/>
      <c r="CY297" s="181"/>
      <c r="CZ297" s="181"/>
      <c r="DA297" s="181"/>
      <c r="DB297" s="181"/>
      <c r="DC297" s="181"/>
      <c r="DD297" s="181"/>
      <c r="DE297" s="181"/>
      <c r="DF297" s="181"/>
      <c r="DG297" s="181"/>
      <c r="DH297" s="181"/>
      <c r="DI297" s="181"/>
      <c r="DJ297" s="181"/>
      <c r="DK297" s="181"/>
      <c r="DL297" s="181"/>
      <c r="DM297" s="181"/>
      <c r="DN297" s="181"/>
      <c r="DO297" s="181"/>
      <c r="DP297" s="181"/>
      <c r="DQ297" s="181"/>
      <c r="DR297" s="181"/>
      <c r="DS297" s="181"/>
      <c r="DT297" s="181"/>
      <c r="DU297" s="181"/>
      <c r="DV297" s="181"/>
      <c r="DW297" s="181"/>
      <c r="DX297" s="181"/>
      <c r="DY297" s="181"/>
      <c r="DZ297" s="181"/>
      <c r="EA297" s="181"/>
      <c r="EB297" s="181"/>
      <c r="EC297" s="181"/>
      <c r="ED297" s="181"/>
      <c r="EE297" s="181"/>
      <c r="EF297" s="181"/>
      <c r="EG297" s="181"/>
      <c r="EH297" s="181"/>
      <c r="EI297" s="181"/>
      <c r="EJ297" s="181"/>
      <c r="EK297" s="181"/>
      <c r="EL297" s="181"/>
      <c r="EM297" s="181"/>
      <c r="EN297" s="181"/>
      <c r="EO297" s="181"/>
      <c r="EP297" s="181"/>
      <c r="EQ297" s="181"/>
      <c r="ER297" s="181"/>
      <c r="ES297" s="181"/>
      <c r="ET297" s="181"/>
      <c r="EU297" s="181"/>
      <c r="EV297" s="181"/>
      <c r="EW297" s="181"/>
      <c r="EX297" s="181"/>
      <c r="EY297" s="181"/>
      <c r="EZ297" s="181"/>
      <c r="FA297" s="181"/>
      <c r="FB297" s="181"/>
      <c r="FC297" s="181"/>
      <c r="FD297" s="181"/>
      <c r="FE297" s="181"/>
      <c r="FF297" s="181"/>
      <c r="FG297" s="181"/>
      <c r="FH297" s="181"/>
      <c r="FI297" s="181"/>
      <c r="FJ297" s="181"/>
      <c r="FK297" s="181"/>
      <c r="FL297" s="181"/>
      <c r="FM297" s="181"/>
      <c r="FN297" s="181"/>
      <c r="FO297" s="181"/>
      <c r="FP297" s="181"/>
      <c r="FQ297" s="181"/>
      <c r="FR297" s="181"/>
      <c r="FS297" s="181"/>
      <c r="FT297" s="181"/>
      <c r="FU297" s="181"/>
      <c r="FV297" s="181"/>
      <c r="FW297" s="181"/>
      <c r="FX297" s="181"/>
      <c r="FY297" s="181"/>
      <c r="FZ297" s="181"/>
      <c r="GA297" s="181"/>
      <c r="GB297" s="181"/>
      <c r="GC297" s="181"/>
      <c r="GD297" s="181"/>
      <c r="GE297" s="181"/>
      <c r="GF297" s="181"/>
      <c r="GG297" s="181"/>
      <c r="GH297" s="181"/>
      <c r="GI297" s="181"/>
      <c r="GJ297" s="181"/>
      <c r="GK297" s="181"/>
      <c r="GL297" s="181"/>
      <c r="GM297" s="181"/>
      <c r="GN297" s="181"/>
      <c r="GO297" s="181"/>
      <c r="GP297" s="181"/>
      <c r="GQ297" s="181"/>
      <c r="GR297" s="181"/>
      <c r="GS297" s="181"/>
      <c r="GT297" s="181"/>
      <c r="GU297" s="181"/>
      <c r="GV297" s="181"/>
      <c r="GW297" s="181"/>
      <c r="GX297" s="181"/>
      <c r="GY297" s="181"/>
      <c r="GZ297" s="181"/>
      <c r="HA297" s="181"/>
      <c r="HB297" s="181"/>
      <c r="HC297" s="181"/>
      <c r="HD297" s="181"/>
      <c r="HE297" s="181"/>
      <c r="HF297" s="181"/>
      <c r="HG297" s="181"/>
      <c r="HH297" s="181"/>
      <c r="HI297" s="181"/>
      <c r="HJ297" s="181"/>
      <c r="HK297" s="181"/>
      <c r="HL297" s="181"/>
      <c r="HM297" s="181"/>
      <c r="HN297" s="181"/>
      <c r="HO297" s="181"/>
      <c r="HP297" s="181"/>
      <c r="HQ297" s="181"/>
      <c r="HR297" s="181"/>
      <c r="HS297" s="181"/>
      <c r="HT297" s="181"/>
      <c r="HU297" s="181"/>
      <c r="HV297" s="181"/>
      <c r="HW297" s="181"/>
      <c r="HX297" s="181"/>
      <c r="HY297" s="181"/>
      <c r="HZ297" s="181"/>
      <c r="IA297" s="181"/>
      <c r="IB297" s="181"/>
      <c r="IC297" s="181"/>
      <c r="ID297" s="181"/>
      <c r="IE297" s="181"/>
      <c r="IF297" s="181"/>
      <c r="IG297" s="181"/>
      <c r="IH297" s="181"/>
    </row>
    <row r="298" spans="1:242" s="183" customFormat="1" ht="16.5" customHeight="1">
      <c r="A298" s="213"/>
      <c r="B298" s="213"/>
      <c r="C298" s="213"/>
      <c r="D298" s="213"/>
      <c r="E298" s="213"/>
      <c r="F298" s="213"/>
      <c r="G298" s="213"/>
      <c r="H298" s="213"/>
      <c r="I298" s="146"/>
      <c r="J298" s="139" t="s">
        <v>724</v>
      </c>
      <c r="K298" s="181"/>
      <c r="L298" s="181"/>
      <c r="M298" s="181"/>
      <c r="N298" s="181"/>
      <c r="O298" s="181"/>
      <c r="P298" s="181"/>
      <c r="Q298" s="181"/>
      <c r="R298" s="181"/>
      <c r="S298" s="181"/>
      <c r="T298" s="181"/>
      <c r="U298" s="181"/>
      <c r="V298" s="181"/>
      <c r="W298" s="181"/>
      <c r="X298" s="181"/>
      <c r="Y298" s="181"/>
      <c r="Z298" s="181"/>
      <c r="AA298" s="181"/>
      <c r="AB298" s="181"/>
      <c r="AC298" s="181"/>
      <c r="AD298" s="181"/>
      <c r="AE298" s="181"/>
      <c r="AF298" s="181"/>
      <c r="AG298" s="181"/>
      <c r="AH298" s="181"/>
      <c r="AI298" s="181"/>
      <c r="AJ298" s="181"/>
      <c r="AK298" s="181"/>
      <c r="AL298" s="181"/>
      <c r="AM298" s="181"/>
      <c r="AN298" s="181"/>
      <c r="AO298" s="181"/>
      <c r="AP298" s="181"/>
      <c r="AQ298" s="181"/>
      <c r="AR298" s="181"/>
      <c r="AS298" s="181"/>
      <c r="AT298" s="181"/>
      <c r="AU298" s="181"/>
      <c r="AV298" s="181"/>
      <c r="AW298" s="181"/>
      <c r="AX298" s="181"/>
      <c r="AY298" s="181"/>
      <c r="AZ298" s="181"/>
      <c r="BA298" s="181"/>
      <c r="BB298" s="181"/>
      <c r="BC298" s="181"/>
      <c r="BD298" s="181"/>
      <c r="BE298" s="181"/>
      <c r="BF298" s="181"/>
      <c r="BG298" s="181"/>
      <c r="BH298" s="181"/>
      <c r="BI298" s="181"/>
      <c r="BJ298" s="181"/>
      <c r="BK298" s="181"/>
      <c r="BL298" s="181"/>
      <c r="BM298" s="181"/>
      <c r="BN298" s="181"/>
      <c r="BO298" s="181"/>
      <c r="BP298" s="181"/>
      <c r="BQ298" s="181"/>
      <c r="BR298" s="181"/>
      <c r="BS298" s="181"/>
      <c r="BT298" s="181"/>
      <c r="BU298" s="181"/>
      <c r="BV298" s="181"/>
      <c r="BW298" s="181"/>
      <c r="BX298" s="181"/>
      <c r="BY298" s="181"/>
      <c r="BZ298" s="181"/>
      <c r="CA298" s="181"/>
      <c r="CB298" s="181"/>
      <c r="CC298" s="181"/>
      <c r="CD298" s="181"/>
      <c r="CE298" s="181"/>
      <c r="CF298" s="181"/>
      <c r="CG298" s="181"/>
      <c r="CH298" s="181"/>
      <c r="CI298" s="181"/>
      <c r="CJ298" s="181"/>
      <c r="CK298" s="181"/>
      <c r="CL298" s="181"/>
      <c r="CM298" s="181"/>
      <c r="CN298" s="181"/>
      <c r="CO298" s="181"/>
      <c r="CP298" s="181"/>
      <c r="CQ298" s="181"/>
      <c r="CR298" s="181"/>
      <c r="CS298" s="181"/>
      <c r="CT298" s="181"/>
      <c r="CU298" s="181"/>
      <c r="CV298" s="181"/>
      <c r="CW298" s="181"/>
      <c r="CX298" s="181"/>
      <c r="CY298" s="181"/>
      <c r="CZ298" s="181"/>
      <c r="DA298" s="181"/>
      <c r="DB298" s="181"/>
      <c r="DC298" s="181"/>
      <c r="DD298" s="181"/>
      <c r="DE298" s="181"/>
      <c r="DF298" s="181"/>
      <c r="DG298" s="181"/>
      <c r="DH298" s="181"/>
      <c r="DI298" s="181"/>
      <c r="DJ298" s="181"/>
      <c r="DK298" s="181"/>
      <c r="DL298" s="181"/>
      <c r="DM298" s="181"/>
      <c r="DN298" s="181"/>
      <c r="DO298" s="181"/>
      <c r="DP298" s="181"/>
      <c r="DQ298" s="181"/>
      <c r="DR298" s="181"/>
      <c r="DS298" s="181"/>
      <c r="DT298" s="181"/>
      <c r="DU298" s="181"/>
      <c r="DV298" s="181"/>
      <c r="DW298" s="181"/>
      <c r="DX298" s="181"/>
      <c r="DY298" s="181"/>
      <c r="DZ298" s="181"/>
      <c r="EA298" s="181"/>
      <c r="EB298" s="181"/>
      <c r="EC298" s="181"/>
      <c r="ED298" s="181"/>
      <c r="EE298" s="181"/>
      <c r="EF298" s="181"/>
      <c r="EG298" s="181"/>
      <c r="EH298" s="181"/>
      <c r="EI298" s="181"/>
      <c r="EJ298" s="181"/>
      <c r="EK298" s="181"/>
      <c r="EL298" s="181"/>
      <c r="EM298" s="181"/>
      <c r="EN298" s="181"/>
      <c r="EO298" s="181"/>
      <c r="EP298" s="181"/>
      <c r="EQ298" s="181"/>
      <c r="ER298" s="181"/>
      <c r="ES298" s="181"/>
      <c r="ET298" s="181"/>
      <c r="EU298" s="181"/>
      <c r="EV298" s="181"/>
      <c r="EW298" s="181"/>
      <c r="EX298" s="181"/>
      <c r="EY298" s="181"/>
      <c r="EZ298" s="181"/>
      <c r="FA298" s="181"/>
      <c r="FB298" s="181"/>
      <c r="FC298" s="181"/>
      <c r="FD298" s="181"/>
      <c r="FE298" s="181"/>
      <c r="FF298" s="181"/>
      <c r="FG298" s="181"/>
      <c r="FH298" s="181"/>
      <c r="FI298" s="181"/>
      <c r="FJ298" s="181"/>
      <c r="FK298" s="181"/>
      <c r="FL298" s="181"/>
      <c r="FM298" s="181"/>
      <c r="FN298" s="181"/>
      <c r="FO298" s="181"/>
      <c r="FP298" s="181"/>
      <c r="FQ298" s="181"/>
      <c r="FR298" s="181"/>
      <c r="FS298" s="181"/>
      <c r="FT298" s="181"/>
      <c r="FU298" s="181"/>
      <c r="FV298" s="181"/>
      <c r="FW298" s="181"/>
      <c r="FX298" s="181"/>
      <c r="FY298" s="181"/>
      <c r="FZ298" s="181"/>
      <c r="GA298" s="181"/>
      <c r="GB298" s="181"/>
      <c r="GC298" s="181"/>
      <c r="GD298" s="181"/>
      <c r="GE298" s="181"/>
      <c r="GF298" s="181"/>
      <c r="GG298" s="181"/>
      <c r="GH298" s="181"/>
      <c r="GI298" s="181"/>
      <c r="GJ298" s="181"/>
      <c r="GK298" s="181"/>
      <c r="GL298" s="181"/>
      <c r="GM298" s="181"/>
      <c r="GN298" s="181"/>
      <c r="GO298" s="181"/>
      <c r="GP298" s="181"/>
      <c r="GQ298" s="181"/>
      <c r="GR298" s="181"/>
      <c r="GS298" s="181"/>
      <c r="GT298" s="181"/>
      <c r="GU298" s="181"/>
      <c r="GV298" s="181"/>
      <c r="GW298" s="181"/>
      <c r="GX298" s="181"/>
      <c r="GY298" s="181"/>
      <c r="GZ298" s="181"/>
      <c r="HA298" s="181"/>
      <c r="HB298" s="181"/>
      <c r="HC298" s="181"/>
      <c r="HD298" s="181"/>
      <c r="HE298" s="181"/>
      <c r="HF298" s="181"/>
      <c r="HG298" s="181"/>
      <c r="HH298" s="181"/>
      <c r="HI298" s="181"/>
      <c r="HJ298" s="181"/>
      <c r="HK298" s="181"/>
      <c r="HL298" s="181"/>
      <c r="HM298" s="181"/>
      <c r="HN298" s="181"/>
      <c r="HO298" s="181"/>
      <c r="HP298" s="181"/>
      <c r="HQ298" s="181"/>
      <c r="HR298" s="181"/>
      <c r="HS298" s="181"/>
      <c r="HT298" s="181"/>
      <c r="HU298" s="181"/>
      <c r="HV298" s="181"/>
      <c r="HW298" s="181"/>
      <c r="HX298" s="181"/>
      <c r="HY298" s="181"/>
      <c r="HZ298" s="181"/>
      <c r="IA298" s="181"/>
      <c r="IB298" s="181"/>
      <c r="IC298" s="181"/>
      <c r="ID298" s="181"/>
      <c r="IE298" s="181"/>
      <c r="IF298" s="181"/>
      <c r="IG298" s="181"/>
      <c r="IH298" s="181"/>
    </row>
    <row r="299" spans="1:242" s="184" customFormat="1" ht="27.95" customHeight="1" thickBot="1">
      <c r="A299" s="1040" t="s">
        <v>27</v>
      </c>
      <c r="B299" s="1041"/>
      <c r="C299" s="1041"/>
      <c r="D299" s="1041"/>
      <c r="E299" s="1041"/>
      <c r="F299" s="812" t="s">
        <v>39</v>
      </c>
      <c r="G299" s="813" t="s">
        <v>608</v>
      </c>
      <c r="H299" s="813" t="s">
        <v>41</v>
      </c>
      <c r="I299" s="813" t="s">
        <v>556</v>
      </c>
      <c r="J299" s="814" t="s">
        <v>43</v>
      </c>
      <c r="K299" s="181"/>
      <c r="L299" s="181"/>
      <c r="M299" s="181"/>
      <c r="N299" s="181"/>
      <c r="O299" s="181"/>
      <c r="P299" s="181"/>
      <c r="Q299" s="181"/>
      <c r="R299" s="181"/>
      <c r="S299" s="181"/>
      <c r="T299" s="181"/>
      <c r="U299" s="181"/>
      <c r="V299" s="181"/>
      <c r="W299" s="181"/>
      <c r="X299" s="181"/>
      <c r="Y299" s="181"/>
      <c r="Z299" s="181"/>
      <c r="AA299" s="181"/>
      <c r="AB299" s="181"/>
      <c r="AC299" s="181"/>
      <c r="AD299" s="181"/>
      <c r="AE299" s="181"/>
      <c r="AF299" s="181"/>
      <c r="AG299" s="181"/>
      <c r="AH299" s="181"/>
      <c r="AI299" s="181"/>
      <c r="AJ299" s="181"/>
      <c r="AK299" s="181"/>
      <c r="AL299" s="181"/>
      <c r="AM299" s="181"/>
      <c r="AN299" s="181"/>
      <c r="AO299" s="181"/>
      <c r="AP299" s="181"/>
      <c r="AQ299" s="181"/>
      <c r="AR299" s="181"/>
      <c r="AS299" s="181"/>
      <c r="AT299" s="181"/>
      <c r="AU299" s="181"/>
      <c r="AV299" s="181"/>
      <c r="AW299" s="181"/>
      <c r="AX299" s="181"/>
      <c r="AY299" s="181"/>
      <c r="AZ299" s="181"/>
      <c r="BA299" s="181"/>
      <c r="BB299" s="181"/>
      <c r="BC299" s="181"/>
      <c r="BD299" s="181"/>
      <c r="BE299" s="181"/>
      <c r="BF299" s="181"/>
      <c r="BG299" s="181"/>
      <c r="BH299" s="181"/>
      <c r="BI299" s="181"/>
      <c r="BJ299" s="181"/>
      <c r="BK299" s="181"/>
      <c r="BL299" s="181"/>
      <c r="BM299" s="181"/>
      <c r="BN299" s="181"/>
      <c r="BO299" s="181"/>
      <c r="BP299" s="181"/>
      <c r="BQ299" s="181"/>
      <c r="BR299" s="181"/>
      <c r="BS299" s="181"/>
      <c r="BT299" s="181"/>
      <c r="BU299" s="181"/>
      <c r="BV299" s="181"/>
      <c r="BW299" s="181"/>
      <c r="BX299" s="181"/>
      <c r="BY299" s="181"/>
      <c r="BZ299" s="181"/>
      <c r="CA299" s="181"/>
      <c r="CB299" s="181"/>
      <c r="CC299" s="181"/>
      <c r="CD299" s="181"/>
      <c r="CE299" s="181"/>
      <c r="CF299" s="181"/>
      <c r="CG299" s="181"/>
      <c r="CH299" s="181"/>
      <c r="CI299" s="181"/>
      <c r="CJ299" s="181"/>
      <c r="CK299" s="181"/>
      <c r="CL299" s="181"/>
      <c r="CM299" s="181"/>
      <c r="CN299" s="181"/>
      <c r="CO299" s="181"/>
      <c r="CP299" s="181"/>
      <c r="CQ299" s="181"/>
      <c r="CR299" s="181"/>
      <c r="CS299" s="181"/>
      <c r="CT299" s="181"/>
      <c r="CU299" s="181"/>
      <c r="CV299" s="181"/>
      <c r="CW299" s="181"/>
      <c r="CX299" s="181"/>
      <c r="CY299" s="181"/>
      <c r="CZ299" s="181"/>
      <c r="DA299" s="181"/>
      <c r="DB299" s="181"/>
      <c r="DC299" s="181"/>
      <c r="DD299" s="181"/>
      <c r="DE299" s="181"/>
      <c r="DF299" s="181"/>
      <c r="DG299" s="181"/>
      <c r="DH299" s="181"/>
      <c r="DI299" s="181"/>
      <c r="DJ299" s="181"/>
      <c r="DK299" s="181"/>
      <c r="DL299" s="181"/>
      <c r="DM299" s="181"/>
      <c r="DN299" s="181"/>
      <c r="DO299" s="181"/>
      <c r="DP299" s="181"/>
      <c r="DQ299" s="181"/>
      <c r="DR299" s="181"/>
      <c r="DS299" s="181"/>
      <c r="DT299" s="181"/>
      <c r="DU299" s="181"/>
      <c r="DV299" s="181"/>
      <c r="DW299" s="181"/>
      <c r="DX299" s="181"/>
      <c r="DY299" s="181"/>
      <c r="DZ299" s="181"/>
      <c r="EA299" s="181"/>
      <c r="EB299" s="181"/>
      <c r="EC299" s="181"/>
      <c r="ED299" s="181"/>
      <c r="EE299" s="181"/>
      <c r="EF299" s="181"/>
      <c r="EG299" s="181"/>
      <c r="EH299" s="181"/>
      <c r="EI299" s="181"/>
      <c r="EJ299" s="181"/>
      <c r="EK299" s="181"/>
      <c r="EL299" s="181"/>
      <c r="EM299" s="181"/>
      <c r="EN299" s="181"/>
      <c r="EO299" s="181"/>
      <c r="EP299" s="181"/>
      <c r="EQ299" s="181"/>
      <c r="ER299" s="181"/>
      <c r="ES299" s="181"/>
      <c r="ET299" s="181"/>
      <c r="EU299" s="181"/>
      <c r="EV299" s="181"/>
      <c r="EW299" s="181"/>
      <c r="EX299" s="181"/>
      <c r="EY299" s="181"/>
      <c r="EZ299" s="181"/>
      <c r="FA299" s="181"/>
      <c r="FB299" s="181"/>
      <c r="FC299" s="181"/>
      <c r="FD299" s="181"/>
      <c r="FE299" s="181"/>
      <c r="FF299" s="181"/>
      <c r="FG299" s="181"/>
      <c r="FH299" s="181"/>
      <c r="FI299" s="181"/>
      <c r="FJ299" s="181"/>
      <c r="FK299" s="181"/>
      <c r="FL299" s="181"/>
      <c r="FM299" s="181"/>
      <c r="FN299" s="181"/>
      <c r="FO299" s="181"/>
      <c r="FP299" s="181"/>
      <c r="FQ299" s="181"/>
      <c r="FR299" s="181"/>
      <c r="FS299" s="181"/>
      <c r="FT299" s="181"/>
      <c r="FU299" s="181"/>
      <c r="FV299" s="181"/>
      <c r="FW299" s="181"/>
      <c r="FX299" s="181"/>
      <c r="FY299" s="181"/>
      <c r="FZ299" s="181"/>
      <c r="GA299" s="181"/>
      <c r="GB299" s="181"/>
      <c r="GC299" s="181"/>
      <c r="GD299" s="181"/>
      <c r="GE299" s="181"/>
      <c r="GF299" s="181"/>
      <c r="GG299" s="181"/>
      <c r="GH299" s="181"/>
      <c r="GI299" s="181"/>
      <c r="GJ299" s="181"/>
      <c r="GK299" s="181"/>
      <c r="GL299" s="181"/>
      <c r="GM299" s="181"/>
      <c r="GN299" s="181"/>
      <c r="GO299" s="181"/>
      <c r="GP299" s="181"/>
      <c r="GQ299" s="181"/>
      <c r="GR299" s="181"/>
      <c r="GS299" s="181"/>
      <c r="GT299" s="181"/>
      <c r="GU299" s="181"/>
      <c r="GV299" s="181"/>
      <c r="GW299" s="181"/>
      <c r="GX299" s="181"/>
      <c r="GY299" s="181"/>
      <c r="GZ299" s="181"/>
      <c r="HA299" s="181"/>
      <c r="HB299" s="181"/>
      <c r="HC299" s="181"/>
      <c r="HD299" s="181"/>
      <c r="HE299" s="181"/>
      <c r="HF299" s="181"/>
      <c r="HG299" s="181"/>
      <c r="HH299" s="181"/>
      <c r="HI299" s="181"/>
      <c r="HJ299" s="181"/>
      <c r="HK299" s="181"/>
      <c r="HL299" s="181"/>
      <c r="HM299" s="181"/>
      <c r="HN299" s="181"/>
      <c r="HO299" s="181"/>
      <c r="HP299" s="181"/>
      <c r="HQ299" s="181"/>
      <c r="HR299" s="181"/>
      <c r="HS299" s="181"/>
      <c r="HT299" s="181"/>
      <c r="HU299" s="181"/>
      <c r="HV299" s="181"/>
      <c r="HW299" s="181"/>
      <c r="HX299" s="181"/>
      <c r="HY299" s="181"/>
      <c r="HZ299" s="181"/>
      <c r="IA299" s="181"/>
      <c r="IB299" s="181"/>
      <c r="IC299" s="181"/>
      <c r="ID299" s="181"/>
      <c r="IE299" s="181"/>
      <c r="IF299" s="181"/>
      <c r="IG299" s="181"/>
      <c r="IH299" s="181"/>
    </row>
    <row r="300" spans="1:242" s="184" customFormat="1" ht="21.95" customHeight="1" thickTop="1">
      <c r="A300" s="1128" t="s">
        <v>804</v>
      </c>
      <c r="B300" s="1129"/>
      <c r="C300" s="1129"/>
      <c r="D300" s="1129"/>
      <c r="E300" s="1129"/>
      <c r="F300" s="362">
        <v>48154525</v>
      </c>
      <c r="G300" s="362">
        <v>0</v>
      </c>
      <c r="H300" s="362">
        <v>0</v>
      </c>
      <c r="I300" s="362">
        <v>0</v>
      </c>
      <c r="J300" s="364">
        <v>48154525</v>
      </c>
      <c r="K300" s="181"/>
      <c r="L300" s="181"/>
      <c r="M300" s="181"/>
      <c r="N300" s="181"/>
      <c r="O300" s="181"/>
      <c r="P300" s="181"/>
      <c r="Q300" s="181"/>
      <c r="R300" s="181"/>
      <c r="S300" s="181"/>
      <c r="T300" s="181"/>
      <c r="U300" s="181"/>
      <c r="V300" s="181"/>
      <c r="W300" s="181"/>
      <c r="X300" s="181"/>
      <c r="Y300" s="181"/>
      <c r="Z300" s="181"/>
      <c r="AA300" s="181"/>
      <c r="AB300" s="181"/>
      <c r="AC300" s="181"/>
      <c r="AD300" s="181"/>
      <c r="AE300" s="181"/>
      <c r="AF300" s="181"/>
      <c r="AG300" s="181"/>
      <c r="AH300" s="181"/>
      <c r="AI300" s="181"/>
      <c r="AJ300" s="181"/>
      <c r="AK300" s="181"/>
      <c r="AL300" s="181"/>
      <c r="AM300" s="181"/>
      <c r="AN300" s="181"/>
      <c r="AO300" s="181"/>
      <c r="AP300" s="181"/>
      <c r="AQ300" s="181"/>
      <c r="AR300" s="181"/>
      <c r="AS300" s="181"/>
      <c r="AT300" s="181"/>
      <c r="AU300" s="181"/>
      <c r="AV300" s="181"/>
      <c r="AW300" s="181"/>
      <c r="AX300" s="181"/>
      <c r="AY300" s="181"/>
      <c r="AZ300" s="181"/>
      <c r="BA300" s="181"/>
      <c r="BB300" s="181"/>
      <c r="BC300" s="181"/>
      <c r="BD300" s="181"/>
      <c r="BE300" s="181"/>
      <c r="BF300" s="181"/>
      <c r="BG300" s="181"/>
      <c r="BH300" s="181"/>
      <c r="BI300" s="181"/>
      <c r="BJ300" s="181"/>
      <c r="BK300" s="181"/>
      <c r="BL300" s="181"/>
      <c r="BM300" s="181"/>
      <c r="BN300" s="181"/>
      <c r="BO300" s="181"/>
      <c r="BP300" s="181"/>
      <c r="BQ300" s="181"/>
      <c r="BR300" s="181"/>
      <c r="BS300" s="181"/>
      <c r="BT300" s="181"/>
      <c r="BU300" s="181"/>
      <c r="BV300" s="181"/>
      <c r="BW300" s="181"/>
      <c r="BX300" s="181"/>
      <c r="BY300" s="181"/>
      <c r="BZ300" s="181"/>
      <c r="CA300" s="181"/>
      <c r="CB300" s="181"/>
      <c r="CC300" s="181"/>
      <c r="CD300" s="181"/>
      <c r="CE300" s="181"/>
      <c r="CF300" s="181"/>
      <c r="CG300" s="181"/>
      <c r="CH300" s="181"/>
      <c r="CI300" s="181"/>
      <c r="CJ300" s="181"/>
      <c r="CK300" s="181"/>
      <c r="CL300" s="181"/>
      <c r="CM300" s="181"/>
      <c r="CN300" s="181"/>
      <c r="CO300" s="181"/>
      <c r="CP300" s="181"/>
      <c r="CQ300" s="181"/>
      <c r="CR300" s="181"/>
      <c r="CS300" s="181"/>
      <c r="CT300" s="181"/>
      <c r="CU300" s="181"/>
      <c r="CV300" s="181"/>
      <c r="CW300" s="181"/>
      <c r="CX300" s="181"/>
      <c r="CY300" s="181"/>
      <c r="CZ300" s="181"/>
      <c r="DA300" s="181"/>
      <c r="DB300" s="181"/>
      <c r="DC300" s="181"/>
      <c r="DD300" s="181"/>
      <c r="DE300" s="181"/>
      <c r="DF300" s="181"/>
      <c r="DG300" s="181"/>
      <c r="DH300" s="181"/>
      <c r="DI300" s="181"/>
      <c r="DJ300" s="181"/>
      <c r="DK300" s="181"/>
      <c r="DL300" s="181"/>
      <c r="DM300" s="181"/>
      <c r="DN300" s="181"/>
      <c r="DO300" s="181"/>
      <c r="DP300" s="181"/>
      <c r="DQ300" s="181"/>
      <c r="DR300" s="181"/>
      <c r="DS300" s="181"/>
      <c r="DT300" s="181"/>
      <c r="DU300" s="181"/>
      <c r="DV300" s="181"/>
      <c r="DW300" s="181"/>
      <c r="DX300" s="181"/>
      <c r="DY300" s="181"/>
      <c r="DZ300" s="181"/>
      <c r="EA300" s="181"/>
      <c r="EB300" s="181"/>
      <c r="EC300" s="181"/>
      <c r="ED300" s="181"/>
      <c r="EE300" s="181"/>
      <c r="EF300" s="181"/>
      <c r="EG300" s="181"/>
      <c r="EH300" s="181"/>
      <c r="EI300" s="181"/>
      <c r="EJ300" s="181"/>
      <c r="EK300" s="181"/>
      <c r="EL300" s="181"/>
      <c r="EM300" s="181"/>
      <c r="EN300" s="181"/>
      <c r="EO300" s="181"/>
      <c r="EP300" s="181"/>
      <c r="EQ300" s="181"/>
      <c r="ER300" s="181"/>
      <c r="ES300" s="181"/>
      <c r="ET300" s="181"/>
      <c r="EU300" s="181"/>
      <c r="EV300" s="181"/>
      <c r="EW300" s="181"/>
      <c r="EX300" s="181"/>
      <c r="EY300" s="181"/>
      <c r="EZ300" s="181"/>
      <c r="FA300" s="181"/>
      <c r="FB300" s="181"/>
      <c r="FC300" s="181"/>
      <c r="FD300" s="181"/>
      <c r="FE300" s="181"/>
      <c r="FF300" s="181"/>
      <c r="FG300" s="181"/>
      <c r="FH300" s="181"/>
      <c r="FI300" s="181"/>
      <c r="FJ300" s="181"/>
      <c r="FK300" s="181"/>
      <c r="FL300" s="181"/>
      <c r="FM300" s="181"/>
      <c r="FN300" s="181"/>
      <c r="FO300" s="181"/>
      <c r="FP300" s="181"/>
      <c r="FQ300" s="181"/>
      <c r="FR300" s="181"/>
      <c r="FS300" s="181"/>
      <c r="FT300" s="181"/>
      <c r="FU300" s="181"/>
      <c r="FV300" s="181"/>
      <c r="FW300" s="181"/>
      <c r="FX300" s="181"/>
      <c r="FY300" s="181"/>
      <c r="FZ300" s="181"/>
      <c r="GA300" s="181"/>
      <c r="GB300" s="181"/>
      <c r="GC300" s="181"/>
      <c r="GD300" s="181"/>
      <c r="GE300" s="181"/>
      <c r="GF300" s="181"/>
      <c r="GG300" s="181"/>
      <c r="GH300" s="181"/>
      <c r="GI300" s="181"/>
      <c r="GJ300" s="181"/>
      <c r="GK300" s="181"/>
      <c r="GL300" s="181"/>
      <c r="GM300" s="181"/>
      <c r="GN300" s="181"/>
      <c r="GO300" s="181"/>
      <c r="GP300" s="181"/>
      <c r="GQ300" s="181"/>
      <c r="GR300" s="181"/>
      <c r="GS300" s="181"/>
      <c r="GT300" s="181"/>
      <c r="GU300" s="181"/>
      <c r="GV300" s="181"/>
      <c r="GW300" s="181"/>
      <c r="GX300" s="181"/>
      <c r="GY300" s="181"/>
      <c r="GZ300" s="181"/>
      <c r="HA300" s="181"/>
      <c r="HB300" s="181"/>
      <c r="HC300" s="181"/>
      <c r="HD300" s="181"/>
      <c r="HE300" s="181"/>
      <c r="HF300" s="181"/>
      <c r="HG300" s="181"/>
      <c r="HH300" s="181"/>
      <c r="HI300" s="181"/>
      <c r="HJ300" s="181"/>
      <c r="HK300" s="181"/>
      <c r="HL300" s="181"/>
      <c r="HM300" s="181"/>
      <c r="HN300" s="181"/>
      <c r="HO300" s="181"/>
      <c r="HP300" s="181"/>
      <c r="HQ300" s="181"/>
      <c r="HR300" s="181"/>
      <c r="HS300" s="181"/>
      <c r="HT300" s="181"/>
      <c r="HU300" s="181"/>
      <c r="HV300" s="181"/>
      <c r="HW300" s="181"/>
      <c r="HX300" s="181"/>
      <c r="HY300" s="181"/>
      <c r="HZ300" s="181"/>
      <c r="IA300" s="181"/>
      <c r="IB300" s="181"/>
      <c r="IC300" s="181"/>
      <c r="ID300" s="181"/>
      <c r="IE300" s="181"/>
      <c r="IF300" s="181"/>
      <c r="IG300" s="181"/>
      <c r="IH300" s="181"/>
    </row>
    <row r="301" spans="1:242" s="184" customFormat="1" ht="21.95" customHeight="1" thickBot="1">
      <c r="A301" s="1119" t="s">
        <v>803</v>
      </c>
      <c r="B301" s="1120"/>
      <c r="C301" s="1120"/>
      <c r="D301" s="1120"/>
      <c r="E301" s="1120"/>
      <c r="F301" s="480">
        <v>0</v>
      </c>
      <c r="G301" s="480">
        <v>0</v>
      </c>
      <c r="H301" s="480">
        <v>0</v>
      </c>
      <c r="I301" s="480">
        <v>88969510</v>
      </c>
      <c r="J301" s="614">
        <v>88969510</v>
      </c>
      <c r="K301" s="181"/>
      <c r="L301" s="181"/>
      <c r="M301" s="181"/>
      <c r="N301" s="181"/>
      <c r="O301" s="181"/>
      <c r="P301" s="181"/>
      <c r="Q301" s="181"/>
      <c r="R301" s="181"/>
      <c r="S301" s="181"/>
      <c r="T301" s="181"/>
      <c r="U301" s="181"/>
      <c r="V301" s="181"/>
      <c r="W301" s="181"/>
      <c r="X301" s="181"/>
      <c r="Y301" s="181"/>
      <c r="Z301" s="181"/>
      <c r="AA301" s="181"/>
      <c r="AB301" s="181"/>
      <c r="AC301" s="181"/>
      <c r="AD301" s="181"/>
      <c r="AE301" s="181"/>
      <c r="AF301" s="181"/>
      <c r="AG301" s="181"/>
      <c r="AH301" s="181"/>
      <c r="AI301" s="181"/>
      <c r="AJ301" s="181"/>
      <c r="AK301" s="181"/>
      <c r="AL301" s="181"/>
      <c r="AM301" s="181"/>
      <c r="AN301" s="181"/>
      <c r="AO301" s="181"/>
      <c r="AP301" s="181"/>
      <c r="AQ301" s="181"/>
      <c r="AR301" s="181"/>
      <c r="AS301" s="181"/>
      <c r="AT301" s="181"/>
      <c r="AU301" s="181"/>
      <c r="AV301" s="181"/>
      <c r="AW301" s="181"/>
      <c r="AX301" s="181"/>
      <c r="AY301" s="181"/>
      <c r="AZ301" s="181"/>
      <c r="BA301" s="181"/>
      <c r="BB301" s="181"/>
      <c r="BC301" s="181"/>
      <c r="BD301" s="181"/>
      <c r="BE301" s="181"/>
      <c r="BF301" s="181"/>
      <c r="BG301" s="181"/>
      <c r="BH301" s="181"/>
      <c r="BI301" s="181"/>
      <c r="BJ301" s="181"/>
      <c r="BK301" s="181"/>
      <c r="BL301" s="181"/>
      <c r="BM301" s="181"/>
      <c r="BN301" s="181"/>
      <c r="BO301" s="181"/>
      <c r="BP301" s="181"/>
      <c r="BQ301" s="181"/>
      <c r="BR301" s="181"/>
      <c r="BS301" s="181"/>
      <c r="BT301" s="181"/>
      <c r="BU301" s="181"/>
      <c r="BV301" s="181"/>
      <c r="BW301" s="181"/>
      <c r="BX301" s="181"/>
      <c r="BY301" s="181"/>
      <c r="BZ301" s="181"/>
      <c r="CA301" s="181"/>
      <c r="CB301" s="181"/>
      <c r="CC301" s="181"/>
      <c r="CD301" s="181"/>
      <c r="CE301" s="181"/>
      <c r="CF301" s="181"/>
      <c r="CG301" s="181"/>
      <c r="CH301" s="181"/>
      <c r="CI301" s="181"/>
      <c r="CJ301" s="181"/>
      <c r="CK301" s="181"/>
      <c r="CL301" s="181"/>
      <c r="CM301" s="181"/>
      <c r="CN301" s="181"/>
      <c r="CO301" s="181"/>
      <c r="CP301" s="181"/>
      <c r="CQ301" s="181"/>
      <c r="CR301" s="181"/>
      <c r="CS301" s="181"/>
      <c r="CT301" s="181"/>
      <c r="CU301" s="181"/>
      <c r="CV301" s="181"/>
      <c r="CW301" s="181"/>
      <c r="CX301" s="181"/>
      <c r="CY301" s="181"/>
      <c r="CZ301" s="181"/>
      <c r="DA301" s="181"/>
      <c r="DB301" s="181"/>
      <c r="DC301" s="181"/>
      <c r="DD301" s="181"/>
      <c r="DE301" s="181"/>
      <c r="DF301" s="181"/>
      <c r="DG301" s="181"/>
      <c r="DH301" s="181"/>
      <c r="DI301" s="181"/>
      <c r="DJ301" s="181"/>
      <c r="DK301" s="181"/>
      <c r="DL301" s="181"/>
      <c r="DM301" s="181"/>
      <c r="DN301" s="181"/>
      <c r="DO301" s="181"/>
      <c r="DP301" s="181"/>
      <c r="DQ301" s="181"/>
      <c r="DR301" s="181"/>
      <c r="DS301" s="181"/>
      <c r="DT301" s="181"/>
      <c r="DU301" s="181"/>
      <c r="DV301" s="181"/>
      <c r="DW301" s="181"/>
      <c r="DX301" s="181"/>
      <c r="DY301" s="181"/>
      <c r="DZ301" s="181"/>
      <c r="EA301" s="181"/>
      <c r="EB301" s="181"/>
      <c r="EC301" s="181"/>
      <c r="ED301" s="181"/>
      <c r="EE301" s="181"/>
      <c r="EF301" s="181"/>
      <c r="EG301" s="181"/>
      <c r="EH301" s="181"/>
      <c r="EI301" s="181"/>
      <c r="EJ301" s="181"/>
      <c r="EK301" s="181"/>
      <c r="EL301" s="181"/>
      <c r="EM301" s="181"/>
      <c r="EN301" s="181"/>
      <c r="EO301" s="181"/>
      <c r="EP301" s="181"/>
      <c r="EQ301" s="181"/>
      <c r="ER301" s="181"/>
      <c r="ES301" s="181"/>
      <c r="ET301" s="181"/>
      <c r="EU301" s="181"/>
      <c r="EV301" s="181"/>
      <c r="EW301" s="181"/>
      <c r="EX301" s="181"/>
      <c r="EY301" s="181"/>
      <c r="EZ301" s="181"/>
      <c r="FA301" s="181"/>
      <c r="FB301" s="181"/>
      <c r="FC301" s="181"/>
      <c r="FD301" s="181"/>
      <c r="FE301" s="181"/>
      <c r="FF301" s="181"/>
      <c r="FG301" s="181"/>
      <c r="FH301" s="181"/>
      <c r="FI301" s="181"/>
      <c r="FJ301" s="181"/>
      <c r="FK301" s="181"/>
      <c r="FL301" s="181"/>
      <c r="FM301" s="181"/>
      <c r="FN301" s="181"/>
      <c r="FO301" s="181"/>
      <c r="FP301" s="181"/>
      <c r="FQ301" s="181"/>
      <c r="FR301" s="181"/>
      <c r="FS301" s="181"/>
      <c r="FT301" s="181"/>
      <c r="FU301" s="181"/>
      <c r="FV301" s="181"/>
      <c r="FW301" s="181"/>
      <c r="FX301" s="181"/>
      <c r="FY301" s="181"/>
      <c r="FZ301" s="181"/>
      <c r="GA301" s="181"/>
      <c r="GB301" s="181"/>
      <c r="GC301" s="181"/>
      <c r="GD301" s="181"/>
      <c r="GE301" s="181"/>
      <c r="GF301" s="181"/>
      <c r="GG301" s="181"/>
      <c r="GH301" s="181"/>
      <c r="GI301" s="181"/>
      <c r="GJ301" s="181"/>
      <c r="GK301" s="181"/>
      <c r="GL301" s="181"/>
      <c r="GM301" s="181"/>
      <c r="GN301" s="181"/>
      <c r="GO301" s="181"/>
      <c r="GP301" s="181"/>
      <c r="GQ301" s="181"/>
      <c r="GR301" s="181"/>
      <c r="GS301" s="181"/>
      <c r="GT301" s="181"/>
      <c r="GU301" s="181"/>
      <c r="GV301" s="181"/>
      <c r="GW301" s="181"/>
      <c r="GX301" s="181"/>
      <c r="GY301" s="181"/>
      <c r="GZ301" s="181"/>
      <c r="HA301" s="181"/>
      <c r="HB301" s="181"/>
      <c r="HC301" s="181"/>
      <c r="HD301" s="181"/>
      <c r="HE301" s="181"/>
      <c r="HF301" s="181"/>
      <c r="HG301" s="181"/>
      <c r="HH301" s="181"/>
      <c r="HI301" s="181"/>
      <c r="HJ301" s="181"/>
      <c r="HK301" s="181"/>
      <c r="HL301" s="181"/>
      <c r="HM301" s="181"/>
      <c r="HN301" s="181"/>
      <c r="HO301" s="181"/>
      <c r="HP301" s="181"/>
      <c r="HQ301" s="181"/>
      <c r="HR301" s="181"/>
      <c r="HS301" s="181"/>
      <c r="HT301" s="181"/>
      <c r="HU301" s="181"/>
      <c r="HV301" s="181"/>
      <c r="HW301" s="181"/>
      <c r="HX301" s="181"/>
      <c r="HY301" s="181"/>
      <c r="HZ301" s="181"/>
      <c r="IA301" s="181"/>
      <c r="IB301" s="181"/>
      <c r="IC301" s="181"/>
      <c r="ID301" s="181"/>
      <c r="IE301" s="181"/>
      <c r="IF301" s="181"/>
      <c r="IG301" s="181"/>
      <c r="IH301" s="181"/>
    </row>
    <row r="302" spans="1:242" s="184" customFormat="1" ht="21.95" customHeight="1" thickTop="1">
      <c r="A302" s="1126" t="s">
        <v>503</v>
      </c>
      <c r="B302" s="1127"/>
      <c r="C302" s="1127"/>
      <c r="D302" s="1127"/>
      <c r="E302" s="1127"/>
      <c r="F302" s="587">
        <v>48154525</v>
      </c>
      <c r="G302" s="587">
        <v>0</v>
      </c>
      <c r="H302" s="587">
        <v>0</v>
      </c>
      <c r="I302" s="587">
        <v>88969510</v>
      </c>
      <c r="J302" s="588">
        <v>137124035</v>
      </c>
      <c r="K302" s="181"/>
      <c r="L302" s="181"/>
      <c r="M302" s="181"/>
      <c r="N302" s="181"/>
      <c r="O302" s="181"/>
      <c r="P302" s="181"/>
      <c r="Q302" s="181"/>
      <c r="R302" s="181"/>
      <c r="S302" s="181"/>
      <c r="T302" s="181"/>
      <c r="U302" s="181"/>
      <c r="V302" s="181"/>
      <c r="W302" s="181"/>
      <c r="X302" s="181"/>
      <c r="Y302" s="181"/>
      <c r="Z302" s="181"/>
      <c r="AA302" s="181"/>
      <c r="AB302" s="181"/>
      <c r="AC302" s="181"/>
      <c r="AD302" s="181"/>
      <c r="AE302" s="181"/>
      <c r="AF302" s="181"/>
      <c r="AG302" s="181"/>
      <c r="AH302" s="181"/>
      <c r="AI302" s="181"/>
      <c r="AJ302" s="181"/>
      <c r="AK302" s="181"/>
      <c r="AL302" s="181"/>
      <c r="AM302" s="181"/>
      <c r="AN302" s="181"/>
      <c r="AO302" s="181"/>
      <c r="AP302" s="181"/>
      <c r="AQ302" s="181"/>
      <c r="AR302" s="181"/>
      <c r="AS302" s="181"/>
      <c r="AT302" s="181"/>
      <c r="AU302" s="181"/>
      <c r="AV302" s="181"/>
      <c r="AW302" s="181"/>
      <c r="AX302" s="181"/>
      <c r="AY302" s="181"/>
      <c r="AZ302" s="181"/>
      <c r="BA302" s="181"/>
      <c r="BB302" s="181"/>
      <c r="BC302" s="181"/>
      <c r="BD302" s="181"/>
      <c r="BE302" s="181"/>
      <c r="BF302" s="181"/>
      <c r="BG302" s="181"/>
      <c r="BH302" s="181"/>
      <c r="BI302" s="181"/>
      <c r="BJ302" s="181"/>
      <c r="BK302" s="181"/>
      <c r="BL302" s="181"/>
      <c r="BM302" s="181"/>
      <c r="BN302" s="181"/>
      <c r="BO302" s="181"/>
      <c r="BP302" s="181"/>
      <c r="BQ302" s="181"/>
      <c r="BR302" s="181"/>
      <c r="BS302" s="181"/>
      <c r="BT302" s="181"/>
      <c r="BU302" s="181"/>
      <c r="BV302" s="181"/>
      <c r="BW302" s="181"/>
      <c r="BX302" s="181"/>
      <c r="BY302" s="181"/>
      <c r="BZ302" s="181"/>
      <c r="CA302" s="181"/>
      <c r="CB302" s="181"/>
      <c r="CC302" s="181"/>
      <c r="CD302" s="181"/>
      <c r="CE302" s="181"/>
      <c r="CF302" s="181"/>
      <c r="CG302" s="181"/>
      <c r="CH302" s="181"/>
      <c r="CI302" s="181"/>
      <c r="CJ302" s="181"/>
      <c r="CK302" s="181"/>
      <c r="CL302" s="181"/>
      <c r="CM302" s="181"/>
      <c r="CN302" s="181"/>
      <c r="CO302" s="181"/>
      <c r="CP302" s="181"/>
      <c r="CQ302" s="181"/>
      <c r="CR302" s="181"/>
      <c r="CS302" s="181"/>
      <c r="CT302" s="181"/>
      <c r="CU302" s="181"/>
      <c r="CV302" s="181"/>
      <c r="CW302" s="181"/>
      <c r="CX302" s="181"/>
      <c r="CY302" s="181"/>
      <c r="CZ302" s="181"/>
      <c r="DA302" s="181"/>
      <c r="DB302" s="181"/>
      <c r="DC302" s="181"/>
      <c r="DD302" s="181"/>
      <c r="DE302" s="181"/>
      <c r="DF302" s="181"/>
      <c r="DG302" s="181"/>
      <c r="DH302" s="181"/>
      <c r="DI302" s="181"/>
      <c r="DJ302" s="181"/>
      <c r="DK302" s="181"/>
      <c r="DL302" s="181"/>
      <c r="DM302" s="181"/>
      <c r="DN302" s="181"/>
      <c r="DO302" s="181"/>
      <c r="DP302" s="181"/>
      <c r="DQ302" s="181"/>
      <c r="DR302" s="181"/>
      <c r="DS302" s="181"/>
      <c r="DT302" s="181"/>
      <c r="DU302" s="181"/>
      <c r="DV302" s="181"/>
      <c r="DW302" s="181"/>
      <c r="DX302" s="181"/>
      <c r="DY302" s="181"/>
      <c r="DZ302" s="181"/>
      <c r="EA302" s="181"/>
      <c r="EB302" s="181"/>
      <c r="EC302" s="181"/>
      <c r="ED302" s="181"/>
      <c r="EE302" s="181"/>
      <c r="EF302" s="181"/>
      <c r="EG302" s="181"/>
      <c r="EH302" s="181"/>
      <c r="EI302" s="181"/>
      <c r="EJ302" s="181"/>
      <c r="EK302" s="181"/>
      <c r="EL302" s="181"/>
      <c r="EM302" s="181"/>
      <c r="EN302" s="181"/>
      <c r="EO302" s="181"/>
      <c r="EP302" s="181"/>
      <c r="EQ302" s="181"/>
      <c r="ER302" s="181"/>
      <c r="ES302" s="181"/>
      <c r="ET302" s="181"/>
      <c r="EU302" s="181"/>
      <c r="EV302" s="181"/>
      <c r="EW302" s="181"/>
      <c r="EX302" s="181"/>
      <c r="EY302" s="181"/>
      <c r="EZ302" s="181"/>
      <c r="FA302" s="181"/>
      <c r="FB302" s="181"/>
      <c r="FC302" s="181"/>
      <c r="FD302" s="181"/>
      <c r="FE302" s="181"/>
      <c r="FF302" s="181"/>
      <c r="FG302" s="181"/>
      <c r="FH302" s="181"/>
      <c r="FI302" s="181"/>
      <c r="FJ302" s="181"/>
      <c r="FK302" s="181"/>
      <c r="FL302" s="181"/>
      <c r="FM302" s="181"/>
      <c r="FN302" s="181"/>
      <c r="FO302" s="181"/>
      <c r="FP302" s="181"/>
      <c r="FQ302" s="181"/>
      <c r="FR302" s="181"/>
      <c r="FS302" s="181"/>
      <c r="FT302" s="181"/>
      <c r="FU302" s="181"/>
      <c r="FV302" s="181"/>
      <c r="FW302" s="181"/>
      <c r="FX302" s="181"/>
      <c r="FY302" s="181"/>
      <c r="FZ302" s="181"/>
      <c r="GA302" s="181"/>
      <c r="GB302" s="181"/>
      <c r="GC302" s="181"/>
      <c r="GD302" s="181"/>
      <c r="GE302" s="181"/>
      <c r="GF302" s="181"/>
      <c r="GG302" s="181"/>
      <c r="GH302" s="181"/>
      <c r="GI302" s="181"/>
      <c r="GJ302" s="181"/>
      <c r="GK302" s="181"/>
      <c r="GL302" s="181"/>
      <c r="GM302" s="181"/>
      <c r="GN302" s="181"/>
      <c r="GO302" s="181"/>
      <c r="GP302" s="181"/>
      <c r="GQ302" s="181"/>
      <c r="GR302" s="181"/>
      <c r="GS302" s="181"/>
      <c r="GT302" s="181"/>
      <c r="GU302" s="181"/>
      <c r="GV302" s="181"/>
      <c r="GW302" s="181"/>
      <c r="GX302" s="181"/>
      <c r="GY302" s="181"/>
      <c r="GZ302" s="181"/>
      <c r="HA302" s="181"/>
      <c r="HB302" s="181"/>
      <c r="HC302" s="181"/>
      <c r="HD302" s="181"/>
      <c r="HE302" s="181"/>
      <c r="HF302" s="181"/>
      <c r="HG302" s="181"/>
      <c r="HH302" s="181"/>
      <c r="HI302" s="181"/>
      <c r="HJ302" s="181"/>
      <c r="HK302" s="181"/>
      <c r="HL302" s="181"/>
      <c r="HM302" s="181"/>
      <c r="HN302" s="181"/>
      <c r="HO302" s="181"/>
      <c r="HP302" s="181"/>
      <c r="HQ302" s="181"/>
      <c r="HR302" s="181"/>
      <c r="HS302" s="181"/>
      <c r="HT302" s="181"/>
      <c r="HU302" s="181"/>
      <c r="HV302" s="181"/>
      <c r="HW302" s="181"/>
      <c r="HX302" s="181"/>
      <c r="HY302" s="181"/>
      <c r="HZ302" s="181"/>
      <c r="IA302" s="181"/>
      <c r="IB302" s="181"/>
      <c r="IC302" s="181"/>
      <c r="ID302" s="181"/>
      <c r="IE302" s="181"/>
      <c r="IF302" s="181"/>
      <c r="IG302" s="181"/>
      <c r="IH302" s="181"/>
    </row>
    <row r="303" spans="1:242" s="183" customFormat="1" ht="16.5" customHeight="1">
      <c r="A303" s="213"/>
      <c r="B303" s="213"/>
      <c r="C303" s="213"/>
      <c r="D303" s="213"/>
      <c r="E303" s="213"/>
      <c r="F303" s="213"/>
      <c r="G303" s="213"/>
      <c r="H303" s="213"/>
      <c r="I303" s="213"/>
      <c r="J303" s="213"/>
      <c r="K303" s="181"/>
      <c r="L303" s="181"/>
      <c r="M303" s="181"/>
      <c r="N303" s="181"/>
      <c r="O303" s="181"/>
      <c r="P303" s="181"/>
      <c r="Q303" s="181"/>
      <c r="R303" s="181"/>
      <c r="S303" s="181"/>
      <c r="T303" s="181"/>
      <c r="U303" s="181"/>
      <c r="V303" s="181"/>
      <c r="W303" s="181"/>
      <c r="X303" s="181"/>
      <c r="Y303" s="181"/>
      <c r="Z303" s="181"/>
      <c r="AA303" s="181"/>
      <c r="AB303" s="181"/>
      <c r="AC303" s="181"/>
      <c r="AD303" s="181"/>
      <c r="AE303" s="181"/>
      <c r="AF303" s="181"/>
      <c r="AG303" s="181"/>
      <c r="AH303" s="181"/>
      <c r="AI303" s="181"/>
      <c r="AJ303" s="181"/>
      <c r="AK303" s="181"/>
      <c r="AL303" s="181"/>
      <c r="AM303" s="181"/>
      <c r="AN303" s="181"/>
      <c r="AO303" s="181"/>
      <c r="AP303" s="181"/>
      <c r="AQ303" s="181"/>
      <c r="AR303" s="181"/>
      <c r="AS303" s="181"/>
      <c r="AT303" s="181"/>
      <c r="AU303" s="181"/>
      <c r="AV303" s="181"/>
      <c r="AW303" s="181"/>
      <c r="AX303" s="181"/>
      <c r="AY303" s="181"/>
      <c r="AZ303" s="181"/>
      <c r="BA303" s="181"/>
      <c r="BB303" s="181"/>
      <c r="BC303" s="181"/>
      <c r="BD303" s="181"/>
      <c r="BE303" s="181"/>
      <c r="BF303" s="181"/>
      <c r="BG303" s="181"/>
      <c r="BH303" s="181"/>
      <c r="BI303" s="181"/>
      <c r="BJ303" s="181"/>
      <c r="BK303" s="181"/>
      <c r="BL303" s="181"/>
      <c r="BM303" s="181"/>
      <c r="BN303" s="181"/>
      <c r="BO303" s="181"/>
      <c r="BP303" s="181"/>
      <c r="BQ303" s="181"/>
      <c r="BR303" s="181"/>
      <c r="BS303" s="181"/>
      <c r="BT303" s="181"/>
      <c r="BU303" s="181"/>
      <c r="BV303" s="181"/>
      <c r="BW303" s="181"/>
      <c r="BX303" s="181"/>
      <c r="BY303" s="181"/>
      <c r="BZ303" s="181"/>
      <c r="CA303" s="181"/>
      <c r="CB303" s="181"/>
      <c r="CC303" s="181"/>
      <c r="CD303" s="181"/>
      <c r="CE303" s="181"/>
      <c r="CF303" s="181"/>
      <c r="CG303" s="181"/>
      <c r="CH303" s="181"/>
      <c r="CI303" s="181"/>
      <c r="CJ303" s="181"/>
      <c r="CK303" s="181"/>
      <c r="CL303" s="181"/>
      <c r="CM303" s="181"/>
      <c r="CN303" s="181"/>
      <c r="CO303" s="181"/>
      <c r="CP303" s="181"/>
      <c r="CQ303" s="181"/>
      <c r="CR303" s="181"/>
      <c r="CS303" s="181"/>
      <c r="CT303" s="181"/>
      <c r="CU303" s="181"/>
      <c r="CV303" s="181"/>
      <c r="CW303" s="181"/>
      <c r="CX303" s="181"/>
      <c r="CY303" s="181"/>
      <c r="CZ303" s="181"/>
      <c r="DA303" s="181"/>
      <c r="DB303" s="181"/>
      <c r="DC303" s="181"/>
      <c r="DD303" s="181"/>
      <c r="DE303" s="181"/>
      <c r="DF303" s="181"/>
      <c r="DG303" s="181"/>
      <c r="DH303" s="181"/>
      <c r="DI303" s="181"/>
      <c r="DJ303" s="181"/>
      <c r="DK303" s="181"/>
      <c r="DL303" s="181"/>
      <c r="DM303" s="181"/>
      <c r="DN303" s="181"/>
      <c r="DO303" s="181"/>
      <c r="DP303" s="181"/>
      <c r="DQ303" s="181"/>
      <c r="DR303" s="181"/>
      <c r="DS303" s="181"/>
      <c r="DT303" s="181"/>
      <c r="DU303" s="181"/>
      <c r="DV303" s="181"/>
      <c r="DW303" s="181"/>
      <c r="DX303" s="181"/>
      <c r="DY303" s="181"/>
      <c r="DZ303" s="181"/>
      <c r="EA303" s="181"/>
      <c r="EB303" s="181"/>
      <c r="EC303" s="181"/>
      <c r="ED303" s="181"/>
      <c r="EE303" s="181"/>
      <c r="EF303" s="181"/>
      <c r="EG303" s="181"/>
      <c r="EH303" s="181"/>
      <c r="EI303" s="181"/>
      <c r="EJ303" s="181"/>
      <c r="EK303" s="181"/>
      <c r="EL303" s="181"/>
      <c r="EM303" s="181"/>
      <c r="EN303" s="181"/>
      <c r="EO303" s="181"/>
      <c r="EP303" s="181"/>
      <c r="EQ303" s="181"/>
      <c r="ER303" s="181"/>
      <c r="ES303" s="181"/>
      <c r="ET303" s="181"/>
      <c r="EU303" s="181"/>
      <c r="EV303" s="181"/>
      <c r="EW303" s="181"/>
      <c r="EX303" s="181"/>
      <c r="EY303" s="181"/>
      <c r="EZ303" s="181"/>
      <c r="FA303" s="181"/>
      <c r="FB303" s="181"/>
      <c r="FC303" s="181"/>
      <c r="FD303" s="181"/>
      <c r="FE303" s="181"/>
      <c r="FF303" s="181"/>
      <c r="FG303" s="181"/>
      <c r="FH303" s="181"/>
      <c r="FI303" s="181"/>
      <c r="FJ303" s="181"/>
      <c r="FK303" s="181"/>
      <c r="FL303" s="181"/>
      <c r="FM303" s="181"/>
      <c r="FN303" s="181"/>
      <c r="FO303" s="181"/>
      <c r="FP303" s="181"/>
      <c r="FQ303" s="181"/>
      <c r="FR303" s="181"/>
      <c r="FS303" s="181"/>
      <c r="FT303" s="181"/>
      <c r="FU303" s="181"/>
      <c r="FV303" s="181"/>
      <c r="FW303" s="181"/>
      <c r="FX303" s="181"/>
      <c r="FY303" s="181"/>
      <c r="FZ303" s="181"/>
      <c r="GA303" s="181"/>
      <c r="GB303" s="181"/>
      <c r="GC303" s="181"/>
      <c r="GD303" s="181"/>
      <c r="GE303" s="181"/>
      <c r="GF303" s="181"/>
      <c r="GG303" s="181"/>
      <c r="GH303" s="181"/>
      <c r="GI303" s="181"/>
      <c r="GJ303" s="181"/>
      <c r="GK303" s="181"/>
      <c r="GL303" s="181"/>
      <c r="GM303" s="181"/>
      <c r="GN303" s="181"/>
      <c r="GO303" s="181"/>
      <c r="GP303" s="181"/>
      <c r="GQ303" s="181"/>
      <c r="GR303" s="181"/>
      <c r="GS303" s="181"/>
      <c r="GT303" s="181"/>
      <c r="GU303" s="181"/>
      <c r="GV303" s="181"/>
      <c r="GW303" s="181"/>
      <c r="GX303" s="181"/>
      <c r="GY303" s="181"/>
      <c r="GZ303" s="181"/>
      <c r="HA303" s="181"/>
      <c r="HB303" s="181"/>
      <c r="HC303" s="181"/>
      <c r="HD303" s="181"/>
      <c r="HE303" s="181"/>
      <c r="HF303" s="181"/>
      <c r="HG303" s="181"/>
      <c r="HH303" s="181"/>
      <c r="HI303" s="181"/>
      <c r="HJ303" s="181"/>
      <c r="HK303" s="181"/>
      <c r="HL303" s="181"/>
      <c r="HM303" s="181"/>
      <c r="HN303" s="181"/>
      <c r="HO303" s="181"/>
      <c r="HP303" s="181"/>
      <c r="HQ303" s="181"/>
      <c r="HR303" s="181"/>
      <c r="HS303" s="181"/>
      <c r="HT303" s="181"/>
      <c r="HU303" s="181"/>
      <c r="HV303" s="181"/>
      <c r="HW303" s="181"/>
      <c r="HX303" s="181"/>
      <c r="HY303" s="181"/>
      <c r="HZ303" s="181"/>
      <c r="IA303" s="181"/>
      <c r="IB303" s="181"/>
      <c r="IC303" s="181"/>
      <c r="ID303" s="181"/>
      <c r="IE303" s="181"/>
      <c r="IF303" s="181"/>
      <c r="IG303" s="181"/>
      <c r="IH303" s="181"/>
    </row>
    <row r="304" spans="1:242" s="183" customFormat="1" ht="16.5" customHeight="1">
      <c r="A304" s="137" t="s">
        <v>463</v>
      </c>
      <c r="B304" s="137"/>
      <c r="C304" s="137"/>
      <c r="D304" s="213"/>
      <c r="E304" s="213"/>
      <c r="F304" s="213"/>
      <c r="G304" s="213"/>
      <c r="H304" s="213"/>
      <c r="I304" s="213"/>
      <c r="J304" s="213"/>
      <c r="K304" s="181"/>
      <c r="L304" s="181"/>
      <c r="M304" s="181"/>
      <c r="N304" s="181"/>
      <c r="O304" s="181"/>
      <c r="P304" s="181"/>
      <c r="Q304" s="181"/>
      <c r="R304" s="181"/>
      <c r="S304" s="181"/>
      <c r="T304" s="181"/>
      <c r="U304" s="181"/>
      <c r="V304" s="181"/>
      <c r="W304" s="181"/>
      <c r="X304" s="181"/>
      <c r="Y304" s="181"/>
      <c r="Z304" s="181"/>
      <c r="AA304" s="181"/>
      <c r="AB304" s="181"/>
      <c r="AC304" s="181"/>
      <c r="AD304" s="181"/>
      <c r="AE304" s="181"/>
      <c r="AF304" s="181"/>
      <c r="AG304" s="181"/>
      <c r="AH304" s="181"/>
      <c r="AI304" s="181"/>
      <c r="AJ304" s="181"/>
      <c r="AK304" s="181"/>
      <c r="AL304" s="181"/>
      <c r="AM304" s="181"/>
      <c r="AN304" s="181"/>
      <c r="AO304" s="181"/>
      <c r="AP304" s="181"/>
      <c r="AQ304" s="181"/>
      <c r="AR304" s="181"/>
      <c r="AS304" s="181"/>
      <c r="AT304" s="181"/>
      <c r="AU304" s="181"/>
      <c r="AV304" s="181"/>
      <c r="AW304" s="181"/>
      <c r="AX304" s="181"/>
      <c r="AY304" s="181"/>
      <c r="AZ304" s="181"/>
      <c r="BA304" s="181"/>
      <c r="BB304" s="181"/>
      <c r="BC304" s="181"/>
      <c r="BD304" s="181"/>
      <c r="BE304" s="181"/>
      <c r="BF304" s="181"/>
      <c r="BG304" s="181"/>
      <c r="BH304" s="181"/>
      <c r="BI304" s="181"/>
      <c r="BJ304" s="181"/>
      <c r="BK304" s="181"/>
      <c r="BL304" s="181"/>
      <c r="BM304" s="181"/>
      <c r="BN304" s="181"/>
      <c r="BO304" s="181"/>
      <c r="BP304" s="181"/>
      <c r="BQ304" s="181"/>
      <c r="BR304" s="181"/>
      <c r="BS304" s="181"/>
      <c r="BT304" s="181"/>
      <c r="BU304" s="181"/>
      <c r="BV304" s="181"/>
      <c r="BW304" s="181"/>
      <c r="BX304" s="181"/>
      <c r="BY304" s="181"/>
      <c r="BZ304" s="181"/>
      <c r="CA304" s="181"/>
      <c r="CB304" s="181"/>
      <c r="CC304" s="181"/>
      <c r="CD304" s="181"/>
      <c r="CE304" s="181"/>
      <c r="CF304" s="181"/>
      <c r="CG304" s="181"/>
      <c r="CH304" s="181"/>
      <c r="CI304" s="181"/>
      <c r="CJ304" s="181"/>
      <c r="CK304" s="181"/>
      <c r="CL304" s="181"/>
      <c r="CM304" s="181"/>
      <c r="CN304" s="181"/>
      <c r="CO304" s="181"/>
      <c r="CP304" s="181"/>
      <c r="CQ304" s="181"/>
      <c r="CR304" s="181"/>
      <c r="CS304" s="181"/>
      <c r="CT304" s="181"/>
      <c r="CU304" s="181"/>
      <c r="CV304" s="181"/>
      <c r="CW304" s="181"/>
      <c r="CX304" s="181"/>
      <c r="CY304" s="181"/>
      <c r="CZ304" s="181"/>
      <c r="DA304" s="181"/>
      <c r="DB304" s="181"/>
      <c r="DC304" s="181"/>
      <c r="DD304" s="181"/>
      <c r="DE304" s="181"/>
      <c r="DF304" s="181"/>
      <c r="DG304" s="181"/>
      <c r="DH304" s="181"/>
      <c r="DI304" s="181"/>
      <c r="DJ304" s="181"/>
      <c r="DK304" s="181"/>
      <c r="DL304" s="181"/>
      <c r="DM304" s="181"/>
      <c r="DN304" s="181"/>
      <c r="DO304" s="181"/>
      <c r="DP304" s="181"/>
      <c r="DQ304" s="181"/>
      <c r="DR304" s="181"/>
      <c r="DS304" s="181"/>
      <c r="DT304" s="181"/>
      <c r="DU304" s="181"/>
      <c r="DV304" s="181"/>
      <c r="DW304" s="181"/>
      <c r="DX304" s="181"/>
      <c r="DY304" s="181"/>
      <c r="DZ304" s="181"/>
      <c r="EA304" s="181"/>
      <c r="EB304" s="181"/>
      <c r="EC304" s="181"/>
      <c r="ED304" s="181"/>
      <c r="EE304" s="181"/>
      <c r="EF304" s="181"/>
      <c r="EG304" s="181"/>
      <c r="EH304" s="181"/>
      <c r="EI304" s="181"/>
      <c r="EJ304" s="181"/>
      <c r="EK304" s="181"/>
      <c r="EL304" s="181"/>
      <c r="EM304" s="181"/>
      <c r="EN304" s="181"/>
      <c r="EO304" s="181"/>
      <c r="EP304" s="181"/>
      <c r="EQ304" s="181"/>
      <c r="ER304" s="181"/>
      <c r="ES304" s="181"/>
      <c r="ET304" s="181"/>
      <c r="EU304" s="181"/>
      <c r="EV304" s="181"/>
      <c r="EW304" s="181"/>
      <c r="EX304" s="181"/>
      <c r="EY304" s="181"/>
      <c r="EZ304" s="181"/>
      <c r="FA304" s="181"/>
      <c r="FB304" s="181"/>
      <c r="FC304" s="181"/>
      <c r="FD304" s="181"/>
      <c r="FE304" s="181"/>
      <c r="FF304" s="181"/>
      <c r="FG304" s="181"/>
      <c r="FH304" s="181"/>
      <c r="FI304" s="181"/>
      <c r="FJ304" s="181"/>
      <c r="FK304" s="181"/>
      <c r="FL304" s="181"/>
      <c r="FM304" s="181"/>
      <c r="FN304" s="181"/>
      <c r="FO304" s="181"/>
      <c r="FP304" s="181"/>
      <c r="FQ304" s="181"/>
      <c r="FR304" s="181"/>
      <c r="FS304" s="181"/>
      <c r="FT304" s="181"/>
      <c r="FU304" s="181"/>
      <c r="FV304" s="181"/>
      <c r="FW304" s="181"/>
      <c r="FX304" s="181"/>
      <c r="FY304" s="181"/>
      <c r="FZ304" s="181"/>
      <c r="GA304" s="181"/>
      <c r="GB304" s="181"/>
      <c r="GC304" s="181"/>
      <c r="GD304" s="181"/>
      <c r="GE304" s="181"/>
      <c r="GF304" s="181"/>
      <c r="GG304" s="181"/>
      <c r="GH304" s="181"/>
      <c r="GI304" s="181"/>
      <c r="GJ304" s="181"/>
      <c r="GK304" s="181"/>
      <c r="GL304" s="181"/>
      <c r="GM304" s="181"/>
      <c r="GN304" s="181"/>
      <c r="GO304" s="181"/>
      <c r="GP304" s="181"/>
      <c r="GQ304" s="181"/>
      <c r="GR304" s="181"/>
      <c r="GS304" s="181"/>
      <c r="GT304" s="181"/>
      <c r="GU304" s="181"/>
      <c r="GV304" s="181"/>
      <c r="GW304" s="181"/>
      <c r="GX304" s="181"/>
      <c r="GY304" s="181"/>
      <c r="GZ304" s="181"/>
      <c r="HA304" s="181"/>
      <c r="HB304" s="181"/>
      <c r="HC304" s="181"/>
      <c r="HD304" s="181"/>
      <c r="HE304" s="181"/>
      <c r="HF304" s="181"/>
      <c r="HG304" s="181"/>
      <c r="HH304" s="181"/>
      <c r="HI304" s="181"/>
      <c r="HJ304" s="181"/>
      <c r="HK304" s="181"/>
      <c r="HL304" s="181"/>
      <c r="HM304" s="181"/>
      <c r="HN304" s="181"/>
      <c r="HO304" s="181"/>
      <c r="HP304" s="181"/>
      <c r="HQ304" s="181"/>
      <c r="HR304" s="181"/>
      <c r="HS304" s="181"/>
      <c r="HT304" s="181"/>
      <c r="HU304" s="181"/>
      <c r="HV304" s="181"/>
      <c r="HW304" s="181"/>
      <c r="HX304" s="181"/>
      <c r="HY304" s="181"/>
      <c r="HZ304" s="181"/>
      <c r="IA304" s="181"/>
      <c r="IB304" s="181"/>
      <c r="IC304" s="181"/>
      <c r="ID304" s="181"/>
      <c r="IE304" s="181"/>
      <c r="IF304" s="181"/>
      <c r="IG304" s="181"/>
      <c r="IH304" s="181"/>
    </row>
    <row r="305" spans="1:242" s="183" customFormat="1" ht="16.5" customHeight="1">
      <c r="A305" s="213"/>
      <c r="B305" s="213"/>
      <c r="C305" s="213"/>
      <c r="D305" s="213"/>
      <c r="E305" s="213"/>
      <c r="F305" s="213"/>
      <c r="G305" s="213"/>
      <c r="H305" s="213"/>
      <c r="I305" s="213"/>
      <c r="J305" s="139" t="s">
        <v>724</v>
      </c>
      <c r="K305" s="181"/>
      <c r="L305" s="181"/>
      <c r="M305" s="181"/>
      <c r="N305" s="181"/>
      <c r="O305" s="181"/>
      <c r="P305" s="181"/>
      <c r="Q305" s="181"/>
      <c r="R305" s="181"/>
      <c r="S305" s="181"/>
      <c r="T305" s="181"/>
      <c r="U305" s="181"/>
      <c r="V305" s="181"/>
      <c r="W305" s="181"/>
      <c r="X305" s="181"/>
      <c r="Y305" s="181"/>
      <c r="Z305" s="181"/>
      <c r="AA305" s="181"/>
      <c r="AB305" s="181"/>
      <c r="AC305" s="181"/>
      <c r="AD305" s="181"/>
      <c r="AE305" s="181"/>
      <c r="AF305" s="181"/>
      <c r="AG305" s="181"/>
      <c r="AH305" s="181"/>
      <c r="AI305" s="181"/>
      <c r="AJ305" s="181"/>
      <c r="AK305" s="181"/>
      <c r="AL305" s="181"/>
      <c r="AM305" s="181"/>
      <c r="AN305" s="181"/>
      <c r="AO305" s="181"/>
      <c r="AP305" s="181"/>
      <c r="AQ305" s="181"/>
      <c r="AR305" s="181"/>
      <c r="AS305" s="181"/>
      <c r="AT305" s="181"/>
      <c r="AU305" s="181"/>
      <c r="AV305" s="181"/>
      <c r="AW305" s="181"/>
      <c r="AX305" s="181"/>
      <c r="AY305" s="181"/>
      <c r="AZ305" s="181"/>
      <c r="BA305" s="181"/>
      <c r="BB305" s="181"/>
      <c r="BC305" s="181"/>
      <c r="BD305" s="181"/>
      <c r="BE305" s="181"/>
      <c r="BF305" s="181"/>
      <c r="BG305" s="181"/>
      <c r="BH305" s="181"/>
      <c r="BI305" s="181"/>
      <c r="BJ305" s="181"/>
      <c r="BK305" s="181"/>
      <c r="BL305" s="181"/>
      <c r="BM305" s="181"/>
      <c r="BN305" s="181"/>
      <c r="BO305" s="181"/>
      <c r="BP305" s="181"/>
      <c r="BQ305" s="181"/>
      <c r="BR305" s="181"/>
      <c r="BS305" s="181"/>
      <c r="BT305" s="181"/>
      <c r="BU305" s="181"/>
      <c r="BV305" s="181"/>
      <c r="BW305" s="181"/>
      <c r="BX305" s="181"/>
      <c r="BY305" s="181"/>
      <c r="BZ305" s="181"/>
      <c r="CA305" s="181"/>
      <c r="CB305" s="181"/>
      <c r="CC305" s="181"/>
      <c r="CD305" s="181"/>
      <c r="CE305" s="181"/>
      <c r="CF305" s="181"/>
      <c r="CG305" s="181"/>
      <c r="CH305" s="181"/>
      <c r="CI305" s="181"/>
      <c r="CJ305" s="181"/>
      <c r="CK305" s="181"/>
      <c r="CL305" s="181"/>
      <c r="CM305" s="181"/>
      <c r="CN305" s="181"/>
      <c r="CO305" s="181"/>
      <c r="CP305" s="181"/>
      <c r="CQ305" s="181"/>
      <c r="CR305" s="181"/>
      <c r="CS305" s="181"/>
      <c r="CT305" s="181"/>
      <c r="CU305" s="181"/>
      <c r="CV305" s="181"/>
      <c r="CW305" s="181"/>
      <c r="CX305" s="181"/>
      <c r="CY305" s="181"/>
      <c r="CZ305" s="181"/>
      <c r="DA305" s="181"/>
      <c r="DB305" s="181"/>
      <c r="DC305" s="181"/>
      <c r="DD305" s="181"/>
      <c r="DE305" s="181"/>
      <c r="DF305" s="181"/>
      <c r="DG305" s="181"/>
      <c r="DH305" s="181"/>
      <c r="DI305" s="181"/>
      <c r="DJ305" s="181"/>
      <c r="DK305" s="181"/>
      <c r="DL305" s="181"/>
      <c r="DM305" s="181"/>
      <c r="DN305" s="181"/>
      <c r="DO305" s="181"/>
      <c r="DP305" s="181"/>
      <c r="DQ305" s="181"/>
      <c r="DR305" s="181"/>
      <c r="DS305" s="181"/>
      <c r="DT305" s="181"/>
      <c r="DU305" s="181"/>
      <c r="DV305" s="181"/>
      <c r="DW305" s="181"/>
      <c r="DX305" s="181"/>
      <c r="DY305" s="181"/>
      <c r="DZ305" s="181"/>
      <c r="EA305" s="181"/>
      <c r="EB305" s="181"/>
      <c r="EC305" s="181"/>
      <c r="ED305" s="181"/>
      <c r="EE305" s="181"/>
      <c r="EF305" s="181"/>
      <c r="EG305" s="181"/>
      <c r="EH305" s="181"/>
      <c r="EI305" s="181"/>
      <c r="EJ305" s="181"/>
      <c r="EK305" s="181"/>
      <c r="EL305" s="181"/>
      <c r="EM305" s="181"/>
      <c r="EN305" s="181"/>
      <c r="EO305" s="181"/>
      <c r="EP305" s="181"/>
      <c r="EQ305" s="181"/>
      <c r="ER305" s="181"/>
      <c r="ES305" s="181"/>
      <c r="ET305" s="181"/>
      <c r="EU305" s="181"/>
      <c r="EV305" s="181"/>
      <c r="EW305" s="181"/>
      <c r="EX305" s="181"/>
      <c r="EY305" s="181"/>
      <c r="EZ305" s="181"/>
      <c r="FA305" s="181"/>
      <c r="FB305" s="181"/>
      <c r="FC305" s="181"/>
      <c r="FD305" s="181"/>
      <c r="FE305" s="181"/>
      <c r="FF305" s="181"/>
      <c r="FG305" s="181"/>
      <c r="FH305" s="181"/>
      <c r="FI305" s="181"/>
      <c r="FJ305" s="181"/>
      <c r="FK305" s="181"/>
      <c r="FL305" s="181"/>
      <c r="FM305" s="181"/>
      <c r="FN305" s="181"/>
      <c r="FO305" s="181"/>
      <c r="FP305" s="181"/>
      <c r="FQ305" s="181"/>
      <c r="FR305" s="181"/>
      <c r="FS305" s="181"/>
      <c r="FT305" s="181"/>
      <c r="FU305" s="181"/>
      <c r="FV305" s="181"/>
      <c r="FW305" s="181"/>
      <c r="FX305" s="181"/>
      <c r="FY305" s="181"/>
      <c r="FZ305" s="181"/>
      <c r="GA305" s="181"/>
      <c r="GB305" s="181"/>
      <c r="GC305" s="181"/>
      <c r="GD305" s="181"/>
      <c r="GE305" s="181"/>
      <c r="GF305" s="181"/>
      <c r="GG305" s="181"/>
      <c r="GH305" s="181"/>
      <c r="GI305" s="181"/>
      <c r="GJ305" s="181"/>
      <c r="GK305" s="181"/>
      <c r="GL305" s="181"/>
      <c r="GM305" s="181"/>
      <c r="GN305" s="181"/>
      <c r="GO305" s="181"/>
      <c r="GP305" s="181"/>
      <c r="GQ305" s="181"/>
      <c r="GR305" s="181"/>
      <c r="GS305" s="181"/>
      <c r="GT305" s="181"/>
      <c r="GU305" s="181"/>
      <c r="GV305" s="181"/>
      <c r="GW305" s="181"/>
      <c r="GX305" s="181"/>
      <c r="GY305" s="181"/>
      <c r="GZ305" s="181"/>
      <c r="HA305" s="181"/>
      <c r="HB305" s="181"/>
      <c r="HC305" s="181"/>
      <c r="HD305" s="181"/>
      <c r="HE305" s="181"/>
      <c r="HF305" s="181"/>
      <c r="HG305" s="181"/>
      <c r="HH305" s="181"/>
      <c r="HI305" s="181"/>
      <c r="HJ305" s="181"/>
      <c r="HK305" s="181"/>
      <c r="HL305" s="181"/>
      <c r="HM305" s="181"/>
      <c r="HN305" s="181"/>
      <c r="HO305" s="181"/>
      <c r="HP305" s="181"/>
      <c r="HQ305" s="181"/>
      <c r="HR305" s="181"/>
      <c r="HS305" s="181"/>
      <c r="HT305" s="181"/>
      <c r="HU305" s="181"/>
      <c r="HV305" s="181"/>
      <c r="HW305" s="181"/>
      <c r="HX305" s="181"/>
      <c r="HY305" s="181"/>
      <c r="HZ305" s="181"/>
      <c r="IA305" s="181"/>
      <c r="IB305" s="181"/>
      <c r="IC305" s="181"/>
      <c r="ID305" s="181"/>
      <c r="IE305" s="181"/>
      <c r="IF305" s="181"/>
      <c r="IG305" s="181"/>
      <c r="IH305" s="181"/>
    </row>
    <row r="306" spans="1:242" s="184" customFormat="1" ht="27.95" customHeight="1" thickBot="1">
      <c r="A306" s="1040" t="s">
        <v>782</v>
      </c>
      <c r="B306" s="1041"/>
      <c r="C306" s="1041"/>
      <c r="D306" s="1041"/>
      <c r="E306" s="812" t="s">
        <v>783</v>
      </c>
      <c r="F306" s="813" t="s">
        <v>608</v>
      </c>
      <c r="G306" s="812" t="s">
        <v>515</v>
      </c>
      <c r="H306" s="813" t="s">
        <v>556</v>
      </c>
      <c r="I306" s="812" t="s">
        <v>516</v>
      </c>
      <c r="J306" s="815" t="s">
        <v>503</v>
      </c>
      <c r="K306" s="181"/>
      <c r="L306" s="181"/>
      <c r="M306" s="181"/>
      <c r="N306" s="181"/>
      <c r="O306" s="181"/>
      <c r="P306" s="181"/>
      <c r="Q306" s="181"/>
      <c r="R306" s="181"/>
      <c r="S306" s="181"/>
      <c r="T306" s="181"/>
      <c r="U306" s="181"/>
      <c r="V306" s="181"/>
      <c r="W306" s="181"/>
      <c r="X306" s="181"/>
      <c r="Y306" s="181"/>
      <c r="Z306" s="181"/>
      <c r="AA306" s="181"/>
      <c r="AB306" s="181"/>
      <c r="AC306" s="181"/>
      <c r="AD306" s="181"/>
      <c r="AE306" s="181"/>
      <c r="AF306" s="181"/>
      <c r="AG306" s="181"/>
      <c r="AH306" s="181"/>
      <c r="AI306" s="181"/>
      <c r="AJ306" s="181"/>
      <c r="AK306" s="181"/>
      <c r="AL306" s="181"/>
      <c r="AM306" s="181"/>
      <c r="AN306" s="181"/>
      <c r="AO306" s="181"/>
      <c r="AP306" s="181"/>
      <c r="AQ306" s="181"/>
      <c r="AR306" s="181"/>
      <c r="AS306" s="181"/>
      <c r="AT306" s="181"/>
      <c r="AU306" s="181"/>
      <c r="AV306" s="181"/>
      <c r="AW306" s="181"/>
      <c r="AX306" s="181"/>
      <c r="AY306" s="181"/>
      <c r="AZ306" s="181"/>
      <c r="BA306" s="181"/>
      <c r="BB306" s="181"/>
      <c r="BC306" s="181"/>
      <c r="BD306" s="181"/>
      <c r="BE306" s="181"/>
      <c r="BF306" s="181"/>
      <c r="BG306" s="181"/>
      <c r="BH306" s="181"/>
      <c r="BI306" s="181"/>
      <c r="BJ306" s="181"/>
      <c r="BK306" s="181"/>
      <c r="BL306" s="181"/>
      <c r="BM306" s="181"/>
      <c r="BN306" s="181"/>
      <c r="BO306" s="181"/>
      <c r="BP306" s="181"/>
      <c r="BQ306" s="181"/>
      <c r="BR306" s="181"/>
      <c r="BS306" s="181"/>
      <c r="BT306" s="181"/>
      <c r="BU306" s="181"/>
      <c r="BV306" s="181"/>
      <c r="BW306" s="181"/>
      <c r="BX306" s="181"/>
      <c r="BY306" s="181"/>
      <c r="BZ306" s="181"/>
      <c r="CA306" s="181"/>
      <c r="CB306" s="181"/>
      <c r="CC306" s="181"/>
      <c r="CD306" s="181"/>
      <c r="CE306" s="181"/>
      <c r="CF306" s="181"/>
      <c r="CG306" s="181"/>
      <c r="CH306" s="181"/>
      <c r="CI306" s="181"/>
      <c r="CJ306" s="181"/>
      <c r="CK306" s="181"/>
      <c r="CL306" s="181"/>
      <c r="CM306" s="181"/>
      <c r="CN306" s="181"/>
      <c r="CO306" s="181"/>
      <c r="CP306" s="181"/>
      <c r="CQ306" s="181"/>
      <c r="CR306" s="181"/>
      <c r="CS306" s="181"/>
      <c r="CT306" s="181"/>
      <c r="CU306" s="181"/>
      <c r="CV306" s="181"/>
      <c r="CW306" s="181"/>
      <c r="CX306" s="181"/>
      <c r="CY306" s="181"/>
      <c r="CZ306" s="181"/>
      <c r="DA306" s="181"/>
      <c r="DB306" s="181"/>
      <c r="DC306" s="181"/>
      <c r="DD306" s="181"/>
      <c r="DE306" s="181"/>
      <c r="DF306" s="181"/>
      <c r="DG306" s="181"/>
      <c r="DH306" s="181"/>
      <c r="DI306" s="181"/>
      <c r="DJ306" s="181"/>
      <c r="DK306" s="181"/>
      <c r="DL306" s="181"/>
      <c r="DM306" s="181"/>
      <c r="DN306" s="181"/>
      <c r="DO306" s="181"/>
      <c r="DP306" s="181"/>
      <c r="DQ306" s="181"/>
      <c r="DR306" s="181"/>
      <c r="DS306" s="181"/>
      <c r="DT306" s="181"/>
      <c r="DU306" s="181"/>
      <c r="DV306" s="181"/>
      <c r="DW306" s="181"/>
      <c r="DX306" s="181"/>
      <c r="DY306" s="181"/>
      <c r="DZ306" s="181"/>
      <c r="EA306" s="181"/>
      <c r="EB306" s="181"/>
      <c r="EC306" s="181"/>
      <c r="ED306" s="181"/>
      <c r="EE306" s="181"/>
      <c r="EF306" s="181"/>
      <c r="EG306" s="181"/>
      <c r="EH306" s="181"/>
      <c r="EI306" s="181"/>
      <c r="EJ306" s="181"/>
      <c r="EK306" s="181"/>
      <c r="EL306" s="181"/>
      <c r="EM306" s="181"/>
      <c r="EN306" s="181"/>
      <c r="EO306" s="181"/>
      <c r="EP306" s="181"/>
      <c r="EQ306" s="181"/>
      <c r="ER306" s="181"/>
      <c r="ES306" s="181"/>
      <c r="ET306" s="181"/>
      <c r="EU306" s="181"/>
      <c r="EV306" s="181"/>
      <c r="EW306" s="181"/>
      <c r="EX306" s="181"/>
      <c r="EY306" s="181"/>
      <c r="EZ306" s="181"/>
      <c r="FA306" s="181"/>
      <c r="FB306" s="181"/>
      <c r="FC306" s="181"/>
      <c r="FD306" s="181"/>
      <c r="FE306" s="181"/>
      <c r="FF306" s="181"/>
      <c r="FG306" s="181"/>
      <c r="FH306" s="181"/>
      <c r="FI306" s="181"/>
      <c r="FJ306" s="181"/>
      <c r="FK306" s="181"/>
      <c r="FL306" s="181"/>
      <c r="FM306" s="181"/>
      <c r="FN306" s="181"/>
      <c r="FO306" s="181"/>
      <c r="FP306" s="181"/>
      <c r="FQ306" s="181"/>
      <c r="FR306" s="181"/>
      <c r="FS306" s="181"/>
      <c r="FT306" s="181"/>
      <c r="FU306" s="181"/>
      <c r="FV306" s="181"/>
      <c r="FW306" s="181"/>
      <c r="FX306" s="181"/>
      <c r="FY306" s="181"/>
      <c r="FZ306" s="181"/>
      <c r="GA306" s="181"/>
      <c r="GB306" s="181"/>
      <c r="GC306" s="181"/>
      <c r="GD306" s="181"/>
      <c r="GE306" s="181"/>
      <c r="GF306" s="181"/>
      <c r="GG306" s="181"/>
      <c r="GH306" s="181"/>
      <c r="GI306" s="181"/>
      <c r="GJ306" s="181"/>
      <c r="GK306" s="181"/>
      <c r="GL306" s="181"/>
      <c r="GM306" s="181"/>
      <c r="GN306" s="181"/>
      <c r="GO306" s="181"/>
      <c r="GP306" s="181"/>
      <c r="GQ306" s="181"/>
      <c r="GR306" s="181"/>
      <c r="GS306" s="181"/>
      <c r="GT306" s="181"/>
      <c r="GU306" s="181"/>
      <c r="GV306" s="181"/>
      <c r="GW306" s="181"/>
      <c r="GX306" s="181"/>
      <c r="GY306" s="181"/>
      <c r="GZ306" s="181"/>
      <c r="HA306" s="181"/>
      <c r="HB306" s="181"/>
      <c r="HC306" s="181"/>
      <c r="HD306" s="181"/>
      <c r="HE306" s="181"/>
      <c r="HF306" s="181"/>
      <c r="HG306" s="181"/>
      <c r="HH306" s="181"/>
      <c r="HI306" s="181"/>
      <c r="HJ306" s="181"/>
      <c r="HK306" s="181"/>
      <c r="HL306" s="181"/>
      <c r="HM306" s="181"/>
      <c r="HN306" s="181"/>
      <c r="HO306" s="181"/>
      <c r="HP306" s="181"/>
      <c r="HQ306" s="181"/>
      <c r="HR306" s="181"/>
      <c r="HS306" s="181"/>
      <c r="HT306" s="181"/>
      <c r="HU306" s="181"/>
      <c r="HV306" s="181"/>
      <c r="HW306" s="181"/>
      <c r="HX306" s="181"/>
      <c r="HY306" s="181"/>
      <c r="HZ306" s="181"/>
      <c r="IA306" s="181"/>
      <c r="IB306" s="181"/>
      <c r="IC306" s="181"/>
      <c r="ID306" s="181"/>
      <c r="IE306" s="181"/>
      <c r="IF306" s="181"/>
      <c r="IG306" s="181"/>
      <c r="IH306" s="181"/>
    </row>
    <row r="307" spans="1:242" s="184" customFormat="1" ht="20.100000000000001" customHeight="1" thickTop="1">
      <c r="A307" s="1019" t="s">
        <v>770</v>
      </c>
      <c r="B307" s="1020"/>
      <c r="C307" s="1020"/>
      <c r="D307" s="1020"/>
      <c r="E307" s="362">
        <v>0</v>
      </c>
      <c r="F307" s="362">
        <v>165258800</v>
      </c>
      <c r="G307" s="362">
        <v>0</v>
      </c>
      <c r="H307" s="362">
        <v>0</v>
      </c>
      <c r="I307" s="585">
        <v>0</v>
      </c>
      <c r="J307" s="586">
        <v>165258800</v>
      </c>
      <c r="K307" s="181"/>
      <c r="L307" s="181"/>
      <c r="M307" s="181"/>
      <c r="N307" s="181"/>
      <c r="O307" s="181"/>
      <c r="P307" s="181"/>
      <c r="Q307" s="181"/>
      <c r="R307" s="181"/>
      <c r="S307" s="181"/>
      <c r="T307" s="181"/>
      <c r="U307" s="181"/>
      <c r="V307" s="181"/>
      <c r="W307" s="181"/>
      <c r="X307" s="181"/>
      <c r="Y307" s="181"/>
      <c r="Z307" s="181"/>
      <c r="AA307" s="181"/>
      <c r="AB307" s="181"/>
      <c r="AC307" s="181"/>
      <c r="AD307" s="181"/>
      <c r="AE307" s="181"/>
      <c r="AF307" s="181"/>
      <c r="AG307" s="181"/>
      <c r="AH307" s="181"/>
      <c r="AI307" s="181"/>
      <c r="AJ307" s="181"/>
      <c r="AK307" s="181"/>
      <c r="AL307" s="181"/>
      <c r="AM307" s="181"/>
      <c r="AN307" s="181"/>
      <c r="AO307" s="181"/>
      <c r="AP307" s="181"/>
      <c r="AQ307" s="181"/>
      <c r="AR307" s="181"/>
      <c r="AS307" s="181"/>
      <c r="AT307" s="181"/>
      <c r="AU307" s="181"/>
      <c r="AV307" s="181"/>
      <c r="AW307" s="181"/>
      <c r="AX307" s="181"/>
      <c r="AY307" s="181"/>
      <c r="AZ307" s="181"/>
      <c r="BA307" s="181"/>
      <c r="BB307" s="181"/>
      <c r="BC307" s="181"/>
      <c r="BD307" s="181"/>
      <c r="BE307" s="181"/>
      <c r="BF307" s="181"/>
      <c r="BG307" s="181"/>
      <c r="BH307" s="181"/>
      <c r="BI307" s="181"/>
      <c r="BJ307" s="181"/>
      <c r="BK307" s="181"/>
      <c r="BL307" s="181"/>
      <c r="BM307" s="181"/>
      <c r="BN307" s="181"/>
      <c r="BO307" s="181"/>
      <c r="BP307" s="181"/>
      <c r="BQ307" s="181"/>
      <c r="BR307" s="181"/>
      <c r="BS307" s="181"/>
      <c r="BT307" s="181"/>
      <c r="BU307" s="181"/>
      <c r="BV307" s="181"/>
      <c r="BW307" s="181"/>
      <c r="BX307" s="181"/>
      <c r="BY307" s="181"/>
      <c r="BZ307" s="181"/>
      <c r="CA307" s="181"/>
      <c r="CB307" s="181"/>
      <c r="CC307" s="181"/>
      <c r="CD307" s="181"/>
      <c r="CE307" s="181"/>
      <c r="CF307" s="181"/>
      <c r="CG307" s="181"/>
      <c r="CH307" s="181"/>
      <c r="CI307" s="181"/>
      <c r="CJ307" s="181"/>
      <c r="CK307" s="181"/>
      <c r="CL307" s="181"/>
      <c r="CM307" s="181"/>
      <c r="CN307" s="181"/>
      <c r="CO307" s="181"/>
      <c r="CP307" s="181"/>
      <c r="CQ307" s="181"/>
      <c r="CR307" s="181"/>
      <c r="CS307" s="181"/>
      <c r="CT307" s="181"/>
      <c r="CU307" s="181"/>
      <c r="CV307" s="181"/>
      <c r="CW307" s="181"/>
      <c r="CX307" s="181"/>
      <c r="CY307" s="181"/>
      <c r="CZ307" s="181"/>
      <c r="DA307" s="181"/>
      <c r="DB307" s="181"/>
      <c r="DC307" s="181"/>
      <c r="DD307" s="181"/>
      <c r="DE307" s="181"/>
      <c r="DF307" s="181"/>
      <c r="DG307" s="181"/>
      <c r="DH307" s="181"/>
      <c r="DI307" s="181"/>
      <c r="DJ307" s="181"/>
      <c r="DK307" s="181"/>
      <c r="DL307" s="181"/>
      <c r="DM307" s="181"/>
      <c r="DN307" s="181"/>
      <c r="DO307" s="181"/>
      <c r="DP307" s="181"/>
      <c r="DQ307" s="181"/>
      <c r="DR307" s="181"/>
      <c r="DS307" s="181"/>
      <c r="DT307" s="181"/>
      <c r="DU307" s="181"/>
      <c r="DV307" s="181"/>
      <c r="DW307" s="181"/>
      <c r="DX307" s="181"/>
      <c r="DY307" s="181"/>
      <c r="DZ307" s="181"/>
      <c r="EA307" s="181"/>
      <c r="EB307" s="181"/>
      <c r="EC307" s="181"/>
      <c r="ED307" s="181"/>
      <c r="EE307" s="181"/>
      <c r="EF307" s="181"/>
      <c r="EG307" s="181"/>
      <c r="EH307" s="181"/>
      <c r="EI307" s="181"/>
      <c r="EJ307" s="181"/>
      <c r="EK307" s="181"/>
      <c r="EL307" s="181"/>
      <c r="EM307" s="181"/>
      <c r="EN307" s="181"/>
      <c r="EO307" s="181"/>
      <c r="EP307" s="181"/>
      <c r="EQ307" s="181"/>
      <c r="ER307" s="181"/>
      <c r="ES307" s="181"/>
      <c r="ET307" s="181"/>
      <c r="EU307" s="181"/>
      <c r="EV307" s="181"/>
      <c r="EW307" s="181"/>
      <c r="EX307" s="181"/>
      <c r="EY307" s="181"/>
      <c r="EZ307" s="181"/>
      <c r="FA307" s="181"/>
      <c r="FB307" s="181"/>
      <c r="FC307" s="181"/>
      <c r="FD307" s="181"/>
      <c r="FE307" s="181"/>
      <c r="FF307" s="181"/>
      <c r="FG307" s="181"/>
      <c r="FH307" s="181"/>
      <c r="FI307" s="181"/>
      <c r="FJ307" s="181"/>
      <c r="FK307" s="181"/>
      <c r="FL307" s="181"/>
      <c r="FM307" s="181"/>
      <c r="FN307" s="181"/>
      <c r="FO307" s="181"/>
      <c r="FP307" s="181"/>
      <c r="FQ307" s="181"/>
      <c r="FR307" s="181"/>
      <c r="FS307" s="181"/>
      <c r="FT307" s="181"/>
      <c r="FU307" s="181"/>
      <c r="FV307" s="181"/>
      <c r="FW307" s="181"/>
      <c r="FX307" s="181"/>
      <c r="FY307" s="181"/>
      <c r="FZ307" s="181"/>
      <c r="GA307" s="181"/>
      <c r="GB307" s="181"/>
      <c r="GC307" s="181"/>
      <c r="GD307" s="181"/>
      <c r="GE307" s="181"/>
      <c r="GF307" s="181"/>
      <c r="GG307" s="181"/>
      <c r="GH307" s="181"/>
      <c r="GI307" s="181"/>
      <c r="GJ307" s="181"/>
      <c r="GK307" s="181"/>
      <c r="GL307" s="181"/>
      <c r="GM307" s="181"/>
      <c r="GN307" s="181"/>
      <c r="GO307" s="181"/>
      <c r="GP307" s="181"/>
      <c r="GQ307" s="181"/>
      <c r="GR307" s="181"/>
      <c r="GS307" s="181"/>
      <c r="GT307" s="181"/>
      <c r="GU307" s="181"/>
      <c r="GV307" s="181"/>
      <c r="GW307" s="181"/>
      <c r="GX307" s="181"/>
      <c r="GY307" s="181"/>
      <c r="GZ307" s="181"/>
      <c r="HA307" s="181"/>
      <c r="HB307" s="181"/>
      <c r="HC307" s="181"/>
      <c r="HD307" s="181"/>
      <c r="HE307" s="181"/>
      <c r="HF307" s="181"/>
      <c r="HG307" s="181"/>
      <c r="HH307" s="181"/>
      <c r="HI307" s="181"/>
      <c r="HJ307" s="181"/>
      <c r="HK307" s="181"/>
      <c r="HL307" s="181"/>
      <c r="HM307" s="181"/>
      <c r="HN307" s="181"/>
      <c r="HO307" s="181"/>
      <c r="HP307" s="181"/>
      <c r="HQ307" s="181"/>
      <c r="HR307" s="181"/>
      <c r="HS307" s="181"/>
      <c r="HT307" s="181"/>
      <c r="HU307" s="181"/>
      <c r="HV307" s="181"/>
      <c r="HW307" s="181"/>
      <c r="HX307" s="181"/>
      <c r="HY307" s="181"/>
      <c r="HZ307" s="181"/>
      <c r="IA307" s="181"/>
      <c r="IB307" s="181"/>
      <c r="IC307" s="181"/>
      <c r="ID307" s="181"/>
      <c r="IE307" s="181"/>
      <c r="IF307" s="181"/>
      <c r="IG307" s="181"/>
      <c r="IH307" s="181"/>
    </row>
    <row r="308" spans="1:242" s="184" customFormat="1" ht="20.100000000000001" customHeight="1">
      <c r="A308" s="1038" t="s">
        <v>771</v>
      </c>
      <c r="B308" s="1039"/>
      <c r="C308" s="1039"/>
      <c r="D308" s="1039"/>
      <c r="E308" s="459">
        <v>0</v>
      </c>
      <c r="F308" s="459">
        <v>-1652590</v>
      </c>
      <c r="G308" s="459">
        <v>0</v>
      </c>
      <c r="H308" s="459">
        <v>0</v>
      </c>
      <c r="I308" s="583">
        <v>0</v>
      </c>
      <c r="J308" s="584">
        <v>-1652590</v>
      </c>
      <c r="K308" s="181"/>
      <c r="L308" s="181"/>
      <c r="M308" s="181"/>
      <c r="N308" s="181"/>
      <c r="O308" s="181"/>
      <c r="P308" s="181"/>
      <c r="Q308" s="181"/>
      <c r="R308" s="181"/>
      <c r="S308" s="181"/>
      <c r="T308" s="181"/>
      <c r="U308" s="181"/>
      <c r="V308" s="181"/>
      <c r="W308" s="181"/>
      <c r="X308" s="181"/>
      <c r="Y308" s="181"/>
      <c r="Z308" s="181"/>
      <c r="AA308" s="181"/>
      <c r="AB308" s="181"/>
      <c r="AC308" s="181"/>
      <c r="AD308" s="181"/>
      <c r="AE308" s="181"/>
      <c r="AF308" s="181"/>
      <c r="AG308" s="181"/>
      <c r="AH308" s="181"/>
      <c r="AI308" s="181"/>
      <c r="AJ308" s="181"/>
      <c r="AK308" s="181"/>
      <c r="AL308" s="181"/>
      <c r="AM308" s="181"/>
      <c r="AN308" s="181"/>
      <c r="AO308" s="181"/>
      <c r="AP308" s="181"/>
      <c r="AQ308" s="181"/>
      <c r="AR308" s="181"/>
      <c r="AS308" s="181"/>
      <c r="AT308" s="181"/>
      <c r="AU308" s="181"/>
      <c r="AV308" s="181"/>
      <c r="AW308" s="181"/>
      <c r="AX308" s="181"/>
      <c r="AY308" s="181"/>
      <c r="AZ308" s="181"/>
      <c r="BA308" s="181"/>
      <c r="BB308" s="181"/>
      <c r="BC308" s="181"/>
      <c r="BD308" s="181"/>
      <c r="BE308" s="181"/>
      <c r="BF308" s="181"/>
      <c r="BG308" s="181"/>
      <c r="BH308" s="181"/>
      <c r="BI308" s="181"/>
      <c r="BJ308" s="181"/>
      <c r="BK308" s="181"/>
      <c r="BL308" s="181"/>
      <c r="BM308" s="181"/>
      <c r="BN308" s="181"/>
      <c r="BO308" s="181"/>
      <c r="BP308" s="181"/>
      <c r="BQ308" s="181"/>
      <c r="BR308" s="181"/>
      <c r="BS308" s="181"/>
      <c r="BT308" s="181"/>
      <c r="BU308" s="181"/>
      <c r="BV308" s="181"/>
      <c r="BW308" s="181"/>
      <c r="BX308" s="181"/>
      <c r="BY308" s="181"/>
      <c r="BZ308" s="181"/>
      <c r="CA308" s="181"/>
      <c r="CB308" s="181"/>
      <c r="CC308" s="181"/>
      <c r="CD308" s="181"/>
      <c r="CE308" s="181"/>
      <c r="CF308" s="181"/>
      <c r="CG308" s="181"/>
      <c r="CH308" s="181"/>
      <c r="CI308" s="181"/>
      <c r="CJ308" s="181"/>
      <c r="CK308" s="181"/>
      <c r="CL308" s="181"/>
      <c r="CM308" s="181"/>
      <c r="CN308" s="181"/>
      <c r="CO308" s="181"/>
      <c r="CP308" s="181"/>
      <c r="CQ308" s="181"/>
      <c r="CR308" s="181"/>
      <c r="CS308" s="181"/>
      <c r="CT308" s="181"/>
      <c r="CU308" s="181"/>
      <c r="CV308" s="181"/>
      <c r="CW308" s="181"/>
      <c r="CX308" s="181"/>
      <c r="CY308" s="181"/>
      <c r="CZ308" s="181"/>
      <c r="DA308" s="181"/>
      <c r="DB308" s="181"/>
      <c r="DC308" s="181"/>
      <c r="DD308" s="181"/>
      <c r="DE308" s="181"/>
      <c r="DF308" s="181"/>
      <c r="DG308" s="181"/>
      <c r="DH308" s="181"/>
      <c r="DI308" s="181"/>
      <c r="DJ308" s="181"/>
      <c r="DK308" s="181"/>
      <c r="DL308" s="181"/>
      <c r="DM308" s="181"/>
      <c r="DN308" s="181"/>
      <c r="DO308" s="181"/>
      <c r="DP308" s="181"/>
      <c r="DQ308" s="181"/>
      <c r="DR308" s="181"/>
      <c r="DS308" s="181"/>
      <c r="DT308" s="181"/>
      <c r="DU308" s="181"/>
      <c r="DV308" s="181"/>
      <c r="DW308" s="181"/>
      <c r="DX308" s="181"/>
      <c r="DY308" s="181"/>
      <c r="DZ308" s="181"/>
      <c r="EA308" s="181"/>
      <c r="EB308" s="181"/>
      <c r="EC308" s="181"/>
      <c r="ED308" s="181"/>
      <c r="EE308" s="181"/>
      <c r="EF308" s="181"/>
      <c r="EG308" s="181"/>
      <c r="EH308" s="181"/>
      <c r="EI308" s="181"/>
      <c r="EJ308" s="181"/>
      <c r="EK308" s="181"/>
      <c r="EL308" s="181"/>
      <c r="EM308" s="181"/>
      <c r="EN308" s="181"/>
      <c r="EO308" s="181"/>
      <c r="EP308" s="181"/>
      <c r="EQ308" s="181"/>
      <c r="ER308" s="181"/>
      <c r="ES308" s="181"/>
      <c r="ET308" s="181"/>
      <c r="EU308" s="181"/>
      <c r="EV308" s="181"/>
      <c r="EW308" s="181"/>
      <c r="EX308" s="181"/>
      <c r="EY308" s="181"/>
      <c r="EZ308" s="181"/>
      <c r="FA308" s="181"/>
      <c r="FB308" s="181"/>
      <c r="FC308" s="181"/>
      <c r="FD308" s="181"/>
      <c r="FE308" s="181"/>
      <c r="FF308" s="181"/>
      <c r="FG308" s="181"/>
      <c r="FH308" s="181"/>
      <c r="FI308" s="181"/>
      <c r="FJ308" s="181"/>
      <c r="FK308" s="181"/>
      <c r="FL308" s="181"/>
      <c r="FM308" s="181"/>
      <c r="FN308" s="181"/>
      <c r="FO308" s="181"/>
      <c r="FP308" s="181"/>
      <c r="FQ308" s="181"/>
      <c r="FR308" s="181"/>
      <c r="FS308" s="181"/>
      <c r="FT308" s="181"/>
      <c r="FU308" s="181"/>
      <c r="FV308" s="181"/>
      <c r="FW308" s="181"/>
      <c r="FX308" s="181"/>
      <c r="FY308" s="181"/>
      <c r="FZ308" s="181"/>
      <c r="GA308" s="181"/>
      <c r="GB308" s="181"/>
      <c r="GC308" s="181"/>
      <c r="GD308" s="181"/>
      <c r="GE308" s="181"/>
      <c r="GF308" s="181"/>
      <c r="GG308" s="181"/>
      <c r="GH308" s="181"/>
      <c r="GI308" s="181"/>
      <c r="GJ308" s="181"/>
      <c r="GK308" s="181"/>
      <c r="GL308" s="181"/>
      <c r="GM308" s="181"/>
      <c r="GN308" s="181"/>
      <c r="GO308" s="181"/>
      <c r="GP308" s="181"/>
      <c r="GQ308" s="181"/>
      <c r="GR308" s="181"/>
      <c r="GS308" s="181"/>
      <c r="GT308" s="181"/>
      <c r="GU308" s="181"/>
      <c r="GV308" s="181"/>
      <c r="GW308" s="181"/>
      <c r="GX308" s="181"/>
      <c r="GY308" s="181"/>
      <c r="GZ308" s="181"/>
      <c r="HA308" s="181"/>
      <c r="HB308" s="181"/>
      <c r="HC308" s="181"/>
      <c r="HD308" s="181"/>
      <c r="HE308" s="181"/>
      <c r="HF308" s="181"/>
      <c r="HG308" s="181"/>
      <c r="HH308" s="181"/>
      <c r="HI308" s="181"/>
      <c r="HJ308" s="181"/>
      <c r="HK308" s="181"/>
      <c r="HL308" s="181"/>
      <c r="HM308" s="181"/>
      <c r="HN308" s="181"/>
      <c r="HO308" s="181"/>
      <c r="HP308" s="181"/>
      <c r="HQ308" s="181"/>
      <c r="HR308" s="181"/>
      <c r="HS308" s="181"/>
      <c r="HT308" s="181"/>
      <c r="HU308" s="181"/>
      <c r="HV308" s="181"/>
      <c r="HW308" s="181"/>
      <c r="HX308" s="181"/>
      <c r="HY308" s="181"/>
      <c r="HZ308" s="181"/>
      <c r="IA308" s="181"/>
      <c r="IB308" s="181"/>
      <c r="IC308" s="181"/>
      <c r="ID308" s="181"/>
      <c r="IE308" s="181"/>
      <c r="IF308" s="181"/>
      <c r="IG308" s="181"/>
      <c r="IH308" s="181"/>
    </row>
    <row r="309" spans="1:242" s="184" customFormat="1" ht="20.100000000000001" customHeight="1">
      <c r="A309" s="1038" t="s">
        <v>769</v>
      </c>
      <c r="B309" s="1039"/>
      <c r="C309" s="1039"/>
      <c r="D309" s="1039"/>
      <c r="E309" s="459">
        <v>192441762</v>
      </c>
      <c r="F309" s="459">
        <v>4930066</v>
      </c>
      <c r="G309" s="459">
        <v>99507114</v>
      </c>
      <c r="H309" s="459">
        <v>0</v>
      </c>
      <c r="I309" s="583">
        <v>0</v>
      </c>
      <c r="J309" s="584">
        <v>296878942</v>
      </c>
      <c r="K309" s="181"/>
      <c r="L309" s="181"/>
      <c r="M309" s="181"/>
      <c r="N309" s="181"/>
      <c r="O309" s="181"/>
      <c r="P309" s="181"/>
      <c r="Q309" s="181"/>
      <c r="R309" s="181"/>
      <c r="S309" s="181"/>
      <c r="T309" s="181"/>
      <c r="U309" s="181"/>
      <c r="V309" s="181"/>
      <c r="W309" s="181"/>
      <c r="X309" s="181"/>
      <c r="Y309" s="181"/>
      <c r="Z309" s="181"/>
      <c r="AA309" s="181"/>
      <c r="AB309" s="181"/>
      <c r="AC309" s="181"/>
      <c r="AD309" s="181"/>
      <c r="AE309" s="181"/>
      <c r="AF309" s="181"/>
      <c r="AG309" s="181"/>
      <c r="AH309" s="181"/>
      <c r="AI309" s="181"/>
      <c r="AJ309" s="181"/>
      <c r="AK309" s="181"/>
      <c r="AL309" s="181"/>
      <c r="AM309" s="181"/>
      <c r="AN309" s="181"/>
      <c r="AO309" s="181"/>
      <c r="AP309" s="181"/>
      <c r="AQ309" s="181"/>
      <c r="AR309" s="181"/>
      <c r="AS309" s="181"/>
      <c r="AT309" s="181"/>
      <c r="AU309" s="181"/>
      <c r="AV309" s="181"/>
      <c r="AW309" s="181"/>
      <c r="AX309" s="181"/>
      <c r="AY309" s="181"/>
      <c r="AZ309" s="181"/>
      <c r="BA309" s="181"/>
      <c r="BB309" s="181"/>
      <c r="BC309" s="181"/>
      <c r="BD309" s="181"/>
      <c r="BE309" s="181"/>
      <c r="BF309" s="181"/>
      <c r="BG309" s="181"/>
      <c r="BH309" s="181"/>
      <c r="BI309" s="181"/>
      <c r="BJ309" s="181"/>
      <c r="BK309" s="181"/>
      <c r="BL309" s="181"/>
      <c r="BM309" s="181"/>
      <c r="BN309" s="181"/>
      <c r="BO309" s="181"/>
      <c r="BP309" s="181"/>
      <c r="BQ309" s="181"/>
      <c r="BR309" s="181"/>
      <c r="BS309" s="181"/>
      <c r="BT309" s="181"/>
      <c r="BU309" s="181"/>
      <c r="BV309" s="181"/>
      <c r="BW309" s="181"/>
      <c r="BX309" s="181"/>
      <c r="BY309" s="181"/>
      <c r="BZ309" s="181"/>
      <c r="CA309" s="181"/>
      <c r="CB309" s="181"/>
      <c r="CC309" s="181"/>
      <c r="CD309" s="181"/>
      <c r="CE309" s="181"/>
      <c r="CF309" s="181"/>
      <c r="CG309" s="181"/>
      <c r="CH309" s="181"/>
      <c r="CI309" s="181"/>
      <c r="CJ309" s="181"/>
      <c r="CK309" s="181"/>
      <c r="CL309" s="181"/>
      <c r="CM309" s="181"/>
      <c r="CN309" s="181"/>
      <c r="CO309" s="181"/>
      <c r="CP309" s="181"/>
      <c r="CQ309" s="181"/>
      <c r="CR309" s="181"/>
      <c r="CS309" s="181"/>
      <c r="CT309" s="181"/>
      <c r="CU309" s="181"/>
      <c r="CV309" s="181"/>
      <c r="CW309" s="181"/>
      <c r="CX309" s="181"/>
      <c r="CY309" s="181"/>
      <c r="CZ309" s="181"/>
      <c r="DA309" s="181"/>
      <c r="DB309" s="181"/>
      <c r="DC309" s="181"/>
      <c r="DD309" s="181"/>
      <c r="DE309" s="181"/>
      <c r="DF309" s="181"/>
      <c r="DG309" s="181"/>
      <c r="DH309" s="181"/>
      <c r="DI309" s="181"/>
      <c r="DJ309" s="181"/>
      <c r="DK309" s="181"/>
      <c r="DL309" s="181"/>
      <c r="DM309" s="181"/>
      <c r="DN309" s="181"/>
      <c r="DO309" s="181"/>
      <c r="DP309" s="181"/>
      <c r="DQ309" s="181"/>
      <c r="DR309" s="181"/>
      <c r="DS309" s="181"/>
      <c r="DT309" s="181"/>
      <c r="DU309" s="181"/>
      <c r="DV309" s="181"/>
      <c r="DW309" s="181"/>
      <c r="DX309" s="181"/>
      <c r="DY309" s="181"/>
      <c r="DZ309" s="181"/>
      <c r="EA309" s="181"/>
      <c r="EB309" s="181"/>
      <c r="EC309" s="181"/>
      <c r="ED309" s="181"/>
      <c r="EE309" s="181"/>
      <c r="EF309" s="181"/>
      <c r="EG309" s="181"/>
      <c r="EH309" s="181"/>
      <c r="EI309" s="181"/>
      <c r="EJ309" s="181"/>
      <c r="EK309" s="181"/>
      <c r="EL309" s="181"/>
      <c r="EM309" s="181"/>
      <c r="EN309" s="181"/>
      <c r="EO309" s="181"/>
      <c r="EP309" s="181"/>
      <c r="EQ309" s="181"/>
      <c r="ER309" s="181"/>
      <c r="ES309" s="181"/>
      <c r="ET309" s="181"/>
      <c r="EU309" s="181"/>
      <c r="EV309" s="181"/>
      <c r="EW309" s="181"/>
      <c r="EX309" s="181"/>
      <c r="EY309" s="181"/>
      <c r="EZ309" s="181"/>
      <c r="FA309" s="181"/>
      <c r="FB309" s="181"/>
      <c r="FC309" s="181"/>
      <c r="FD309" s="181"/>
      <c r="FE309" s="181"/>
      <c r="FF309" s="181"/>
      <c r="FG309" s="181"/>
      <c r="FH309" s="181"/>
      <c r="FI309" s="181"/>
      <c r="FJ309" s="181"/>
      <c r="FK309" s="181"/>
      <c r="FL309" s="181"/>
      <c r="FM309" s="181"/>
      <c r="FN309" s="181"/>
      <c r="FO309" s="181"/>
      <c r="FP309" s="181"/>
      <c r="FQ309" s="181"/>
      <c r="FR309" s="181"/>
      <c r="FS309" s="181"/>
      <c r="FT309" s="181"/>
      <c r="FU309" s="181"/>
      <c r="FV309" s="181"/>
      <c r="FW309" s="181"/>
      <c r="FX309" s="181"/>
      <c r="FY309" s="181"/>
      <c r="FZ309" s="181"/>
      <c r="GA309" s="181"/>
      <c r="GB309" s="181"/>
      <c r="GC309" s="181"/>
      <c r="GD309" s="181"/>
      <c r="GE309" s="181"/>
      <c r="GF309" s="181"/>
      <c r="GG309" s="181"/>
      <c r="GH309" s="181"/>
      <c r="GI309" s="181"/>
      <c r="GJ309" s="181"/>
      <c r="GK309" s="181"/>
      <c r="GL309" s="181"/>
      <c r="GM309" s="181"/>
      <c r="GN309" s="181"/>
      <c r="GO309" s="181"/>
      <c r="GP309" s="181"/>
      <c r="GQ309" s="181"/>
      <c r="GR309" s="181"/>
      <c r="GS309" s="181"/>
      <c r="GT309" s="181"/>
      <c r="GU309" s="181"/>
      <c r="GV309" s="181"/>
      <c r="GW309" s="181"/>
      <c r="GX309" s="181"/>
      <c r="GY309" s="181"/>
      <c r="GZ309" s="181"/>
      <c r="HA309" s="181"/>
      <c r="HB309" s="181"/>
      <c r="HC309" s="181"/>
      <c r="HD309" s="181"/>
      <c r="HE309" s="181"/>
      <c r="HF309" s="181"/>
      <c r="HG309" s="181"/>
      <c r="HH309" s="181"/>
      <c r="HI309" s="181"/>
      <c r="HJ309" s="181"/>
      <c r="HK309" s="181"/>
      <c r="HL309" s="181"/>
      <c r="HM309" s="181"/>
      <c r="HN309" s="181"/>
      <c r="HO309" s="181"/>
      <c r="HP309" s="181"/>
      <c r="HQ309" s="181"/>
      <c r="HR309" s="181"/>
      <c r="HS309" s="181"/>
      <c r="HT309" s="181"/>
      <c r="HU309" s="181"/>
      <c r="HV309" s="181"/>
      <c r="HW309" s="181"/>
      <c r="HX309" s="181"/>
      <c r="HY309" s="181"/>
      <c r="HZ309" s="181"/>
      <c r="IA309" s="181"/>
      <c r="IB309" s="181"/>
      <c r="IC309" s="181"/>
      <c r="ID309" s="181"/>
      <c r="IE309" s="181"/>
      <c r="IF309" s="181"/>
      <c r="IG309" s="181"/>
      <c r="IH309" s="181"/>
    </row>
    <row r="310" spans="1:242" s="184" customFormat="1" ht="20.100000000000001" customHeight="1">
      <c r="A310" s="1038" t="s">
        <v>805</v>
      </c>
      <c r="B310" s="1039"/>
      <c r="C310" s="1039"/>
      <c r="D310" s="1039"/>
      <c r="E310" s="459">
        <v>22044265</v>
      </c>
      <c r="F310" s="459">
        <v>64342</v>
      </c>
      <c r="G310" s="459">
        <v>0</v>
      </c>
      <c r="H310" s="459">
        <v>0</v>
      </c>
      <c r="I310" s="583">
        <v>0</v>
      </c>
      <c r="J310" s="584">
        <v>22108607</v>
      </c>
      <c r="K310" s="181"/>
      <c r="L310" s="181"/>
      <c r="M310" s="181"/>
      <c r="N310" s="181"/>
      <c r="O310" s="181"/>
      <c r="P310" s="181"/>
      <c r="Q310" s="181"/>
      <c r="R310" s="181"/>
      <c r="S310" s="181"/>
      <c r="T310" s="181"/>
      <c r="U310" s="181"/>
      <c r="V310" s="181"/>
      <c r="W310" s="181"/>
      <c r="X310" s="181"/>
      <c r="Y310" s="181"/>
      <c r="Z310" s="181"/>
      <c r="AA310" s="181"/>
      <c r="AB310" s="181"/>
      <c r="AC310" s="181"/>
      <c r="AD310" s="181"/>
      <c r="AE310" s="181"/>
      <c r="AF310" s="181"/>
      <c r="AG310" s="181"/>
      <c r="AH310" s="181"/>
      <c r="AI310" s="181"/>
      <c r="AJ310" s="181"/>
      <c r="AK310" s="181"/>
      <c r="AL310" s="181"/>
      <c r="AM310" s="181"/>
      <c r="AN310" s="181"/>
      <c r="AO310" s="181"/>
      <c r="AP310" s="181"/>
      <c r="AQ310" s="181"/>
      <c r="AR310" s="181"/>
      <c r="AS310" s="181"/>
      <c r="AT310" s="181"/>
      <c r="AU310" s="181"/>
      <c r="AV310" s="181"/>
      <c r="AW310" s="181"/>
      <c r="AX310" s="181"/>
      <c r="AY310" s="181"/>
      <c r="AZ310" s="181"/>
      <c r="BA310" s="181"/>
      <c r="BB310" s="181"/>
      <c r="BC310" s="181"/>
      <c r="BD310" s="181"/>
      <c r="BE310" s="181"/>
      <c r="BF310" s="181"/>
      <c r="BG310" s="181"/>
      <c r="BH310" s="181"/>
      <c r="BI310" s="181"/>
      <c r="BJ310" s="181"/>
      <c r="BK310" s="181"/>
      <c r="BL310" s="181"/>
      <c r="BM310" s="181"/>
      <c r="BN310" s="181"/>
      <c r="BO310" s="181"/>
      <c r="BP310" s="181"/>
      <c r="BQ310" s="181"/>
      <c r="BR310" s="181"/>
      <c r="BS310" s="181"/>
      <c r="BT310" s="181"/>
      <c r="BU310" s="181"/>
      <c r="BV310" s="181"/>
      <c r="BW310" s="181"/>
      <c r="BX310" s="181"/>
      <c r="BY310" s="181"/>
      <c r="BZ310" s="181"/>
      <c r="CA310" s="181"/>
      <c r="CB310" s="181"/>
      <c r="CC310" s="181"/>
      <c r="CD310" s="181"/>
      <c r="CE310" s="181"/>
      <c r="CF310" s="181"/>
      <c r="CG310" s="181"/>
      <c r="CH310" s="181"/>
      <c r="CI310" s="181"/>
      <c r="CJ310" s="181"/>
      <c r="CK310" s="181"/>
      <c r="CL310" s="181"/>
      <c r="CM310" s="181"/>
      <c r="CN310" s="181"/>
      <c r="CO310" s="181"/>
      <c r="CP310" s="181"/>
      <c r="CQ310" s="181"/>
      <c r="CR310" s="181"/>
      <c r="CS310" s="181"/>
      <c r="CT310" s="181"/>
      <c r="CU310" s="181"/>
      <c r="CV310" s="181"/>
      <c r="CW310" s="181"/>
      <c r="CX310" s="181"/>
      <c r="CY310" s="181"/>
      <c r="CZ310" s="181"/>
      <c r="DA310" s="181"/>
      <c r="DB310" s="181"/>
      <c r="DC310" s="181"/>
      <c r="DD310" s="181"/>
      <c r="DE310" s="181"/>
      <c r="DF310" s="181"/>
      <c r="DG310" s="181"/>
      <c r="DH310" s="181"/>
      <c r="DI310" s="181"/>
      <c r="DJ310" s="181"/>
      <c r="DK310" s="181"/>
      <c r="DL310" s="181"/>
      <c r="DM310" s="181"/>
      <c r="DN310" s="181"/>
      <c r="DO310" s="181"/>
      <c r="DP310" s="181"/>
      <c r="DQ310" s="181"/>
      <c r="DR310" s="181"/>
      <c r="DS310" s="181"/>
      <c r="DT310" s="181"/>
      <c r="DU310" s="181"/>
      <c r="DV310" s="181"/>
      <c r="DW310" s="181"/>
      <c r="DX310" s="181"/>
      <c r="DY310" s="181"/>
      <c r="DZ310" s="181"/>
      <c r="EA310" s="181"/>
      <c r="EB310" s="181"/>
      <c r="EC310" s="181"/>
      <c r="ED310" s="181"/>
      <c r="EE310" s="181"/>
      <c r="EF310" s="181"/>
      <c r="EG310" s="181"/>
      <c r="EH310" s="181"/>
      <c r="EI310" s="181"/>
      <c r="EJ310" s="181"/>
      <c r="EK310" s="181"/>
      <c r="EL310" s="181"/>
      <c r="EM310" s="181"/>
      <c r="EN310" s="181"/>
      <c r="EO310" s="181"/>
      <c r="EP310" s="181"/>
      <c r="EQ310" s="181"/>
      <c r="ER310" s="181"/>
      <c r="ES310" s="181"/>
      <c r="ET310" s="181"/>
      <c r="EU310" s="181"/>
      <c r="EV310" s="181"/>
      <c r="EW310" s="181"/>
      <c r="EX310" s="181"/>
      <c r="EY310" s="181"/>
      <c r="EZ310" s="181"/>
      <c r="FA310" s="181"/>
      <c r="FB310" s="181"/>
      <c r="FC310" s="181"/>
      <c r="FD310" s="181"/>
      <c r="FE310" s="181"/>
      <c r="FF310" s="181"/>
      <c r="FG310" s="181"/>
      <c r="FH310" s="181"/>
      <c r="FI310" s="181"/>
      <c r="FJ310" s="181"/>
      <c r="FK310" s="181"/>
      <c r="FL310" s="181"/>
      <c r="FM310" s="181"/>
      <c r="FN310" s="181"/>
      <c r="FO310" s="181"/>
      <c r="FP310" s="181"/>
      <c r="FQ310" s="181"/>
      <c r="FR310" s="181"/>
      <c r="FS310" s="181"/>
      <c r="FT310" s="181"/>
      <c r="FU310" s="181"/>
      <c r="FV310" s="181"/>
      <c r="FW310" s="181"/>
      <c r="FX310" s="181"/>
      <c r="FY310" s="181"/>
      <c r="FZ310" s="181"/>
      <c r="GA310" s="181"/>
      <c r="GB310" s="181"/>
      <c r="GC310" s="181"/>
      <c r="GD310" s="181"/>
      <c r="GE310" s="181"/>
      <c r="GF310" s="181"/>
      <c r="GG310" s="181"/>
      <c r="GH310" s="181"/>
      <c r="GI310" s="181"/>
      <c r="GJ310" s="181"/>
      <c r="GK310" s="181"/>
      <c r="GL310" s="181"/>
      <c r="GM310" s="181"/>
      <c r="GN310" s="181"/>
      <c r="GO310" s="181"/>
      <c r="GP310" s="181"/>
      <c r="GQ310" s="181"/>
      <c r="GR310" s="181"/>
      <c r="GS310" s="181"/>
      <c r="GT310" s="181"/>
      <c r="GU310" s="181"/>
      <c r="GV310" s="181"/>
      <c r="GW310" s="181"/>
      <c r="GX310" s="181"/>
      <c r="GY310" s="181"/>
      <c r="GZ310" s="181"/>
      <c r="HA310" s="181"/>
      <c r="HB310" s="181"/>
      <c r="HC310" s="181"/>
      <c r="HD310" s="181"/>
      <c r="HE310" s="181"/>
      <c r="HF310" s="181"/>
      <c r="HG310" s="181"/>
      <c r="HH310" s="181"/>
      <c r="HI310" s="181"/>
      <c r="HJ310" s="181"/>
      <c r="HK310" s="181"/>
      <c r="HL310" s="181"/>
      <c r="HM310" s="181"/>
      <c r="HN310" s="181"/>
      <c r="HO310" s="181"/>
      <c r="HP310" s="181"/>
      <c r="HQ310" s="181"/>
      <c r="HR310" s="181"/>
      <c r="HS310" s="181"/>
      <c r="HT310" s="181"/>
      <c r="HU310" s="181"/>
      <c r="HV310" s="181"/>
      <c r="HW310" s="181"/>
      <c r="HX310" s="181"/>
      <c r="HY310" s="181"/>
      <c r="HZ310" s="181"/>
      <c r="IA310" s="181"/>
      <c r="IB310" s="181"/>
      <c r="IC310" s="181"/>
      <c r="ID310" s="181"/>
      <c r="IE310" s="181"/>
      <c r="IF310" s="181"/>
      <c r="IG310" s="181"/>
      <c r="IH310" s="181"/>
    </row>
    <row r="311" spans="1:242" s="184" customFormat="1" ht="20.100000000000001" customHeight="1" thickBot="1">
      <c r="A311" s="1036" t="s">
        <v>775</v>
      </c>
      <c r="B311" s="1037"/>
      <c r="C311" s="1037"/>
      <c r="D311" s="1037"/>
      <c r="E311" s="483">
        <v>302046180</v>
      </c>
      <c r="F311" s="483">
        <v>0</v>
      </c>
      <c r="G311" s="483">
        <v>0</v>
      </c>
      <c r="H311" s="483">
        <v>5873380</v>
      </c>
      <c r="I311" s="589">
        <v>0</v>
      </c>
      <c r="J311" s="590">
        <v>307919560</v>
      </c>
      <c r="K311" s="181"/>
      <c r="L311" s="181"/>
      <c r="M311" s="181"/>
      <c r="N311" s="181"/>
      <c r="O311" s="181"/>
      <c r="P311" s="181"/>
      <c r="Q311" s="181"/>
      <c r="R311" s="181"/>
      <c r="S311" s="181"/>
      <c r="T311" s="181"/>
      <c r="U311" s="181"/>
      <c r="V311" s="181"/>
      <c r="W311" s="181"/>
      <c r="X311" s="181"/>
      <c r="Y311" s="181"/>
      <c r="Z311" s="181"/>
      <c r="AA311" s="181"/>
      <c r="AB311" s="181"/>
      <c r="AC311" s="181"/>
      <c r="AD311" s="181"/>
      <c r="AE311" s="181"/>
      <c r="AF311" s="181"/>
      <c r="AG311" s="181"/>
      <c r="AH311" s="181"/>
      <c r="AI311" s="181"/>
      <c r="AJ311" s="181"/>
      <c r="AK311" s="181"/>
      <c r="AL311" s="181"/>
      <c r="AM311" s="181"/>
      <c r="AN311" s="181"/>
      <c r="AO311" s="181"/>
      <c r="AP311" s="181"/>
      <c r="AQ311" s="181"/>
      <c r="AR311" s="181"/>
      <c r="AS311" s="181"/>
      <c r="AT311" s="181"/>
      <c r="AU311" s="181"/>
      <c r="AV311" s="181"/>
      <c r="AW311" s="181"/>
      <c r="AX311" s="181"/>
      <c r="AY311" s="181"/>
      <c r="AZ311" s="181"/>
      <c r="BA311" s="181"/>
      <c r="BB311" s="181"/>
      <c r="BC311" s="181"/>
      <c r="BD311" s="181"/>
      <c r="BE311" s="181"/>
      <c r="BF311" s="181"/>
      <c r="BG311" s="181"/>
      <c r="BH311" s="181"/>
      <c r="BI311" s="181"/>
      <c r="BJ311" s="181"/>
      <c r="BK311" s="181"/>
      <c r="BL311" s="181"/>
      <c r="BM311" s="181"/>
      <c r="BN311" s="181"/>
      <c r="BO311" s="181"/>
      <c r="BP311" s="181"/>
      <c r="BQ311" s="181"/>
      <c r="BR311" s="181"/>
      <c r="BS311" s="181"/>
      <c r="BT311" s="181"/>
      <c r="BU311" s="181"/>
      <c r="BV311" s="181"/>
      <c r="BW311" s="181"/>
      <c r="BX311" s="181"/>
      <c r="BY311" s="181"/>
      <c r="BZ311" s="181"/>
      <c r="CA311" s="181"/>
      <c r="CB311" s="181"/>
      <c r="CC311" s="181"/>
      <c r="CD311" s="181"/>
      <c r="CE311" s="181"/>
      <c r="CF311" s="181"/>
      <c r="CG311" s="181"/>
      <c r="CH311" s="181"/>
      <c r="CI311" s="181"/>
      <c r="CJ311" s="181"/>
      <c r="CK311" s="181"/>
      <c r="CL311" s="181"/>
      <c r="CM311" s="181"/>
      <c r="CN311" s="181"/>
      <c r="CO311" s="181"/>
      <c r="CP311" s="181"/>
      <c r="CQ311" s="181"/>
      <c r="CR311" s="181"/>
      <c r="CS311" s="181"/>
      <c r="CT311" s="181"/>
      <c r="CU311" s="181"/>
      <c r="CV311" s="181"/>
      <c r="CW311" s="181"/>
      <c r="CX311" s="181"/>
      <c r="CY311" s="181"/>
      <c r="CZ311" s="181"/>
      <c r="DA311" s="181"/>
      <c r="DB311" s="181"/>
      <c r="DC311" s="181"/>
      <c r="DD311" s="181"/>
      <c r="DE311" s="181"/>
      <c r="DF311" s="181"/>
      <c r="DG311" s="181"/>
      <c r="DH311" s="181"/>
      <c r="DI311" s="181"/>
      <c r="DJ311" s="181"/>
      <c r="DK311" s="181"/>
      <c r="DL311" s="181"/>
      <c r="DM311" s="181"/>
      <c r="DN311" s="181"/>
      <c r="DO311" s="181"/>
      <c r="DP311" s="181"/>
      <c r="DQ311" s="181"/>
      <c r="DR311" s="181"/>
      <c r="DS311" s="181"/>
      <c r="DT311" s="181"/>
      <c r="DU311" s="181"/>
      <c r="DV311" s="181"/>
      <c r="DW311" s="181"/>
      <c r="DX311" s="181"/>
      <c r="DY311" s="181"/>
      <c r="DZ311" s="181"/>
      <c r="EA311" s="181"/>
      <c r="EB311" s="181"/>
      <c r="EC311" s="181"/>
      <c r="ED311" s="181"/>
      <c r="EE311" s="181"/>
      <c r="EF311" s="181"/>
      <c r="EG311" s="181"/>
      <c r="EH311" s="181"/>
      <c r="EI311" s="181"/>
      <c r="EJ311" s="181"/>
      <c r="EK311" s="181"/>
      <c r="EL311" s="181"/>
      <c r="EM311" s="181"/>
      <c r="EN311" s="181"/>
      <c r="EO311" s="181"/>
      <c r="EP311" s="181"/>
      <c r="EQ311" s="181"/>
      <c r="ER311" s="181"/>
      <c r="ES311" s="181"/>
      <c r="ET311" s="181"/>
      <c r="EU311" s="181"/>
      <c r="EV311" s="181"/>
      <c r="EW311" s="181"/>
      <c r="EX311" s="181"/>
      <c r="EY311" s="181"/>
      <c r="EZ311" s="181"/>
      <c r="FA311" s="181"/>
      <c r="FB311" s="181"/>
      <c r="FC311" s="181"/>
      <c r="FD311" s="181"/>
      <c r="FE311" s="181"/>
      <c r="FF311" s="181"/>
      <c r="FG311" s="181"/>
      <c r="FH311" s="181"/>
      <c r="FI311" s="181"/>
      <c r="FJ311" s="181"/>
      <c r="FK311" s="181"/>
      <c r="FL311" s="181"/>
      <c r="FM311" s="181"/>
      <c r="FN311" s="181"/>
      <c r="FO311" s="181"/>
      <c r="FP311" s="181"/>
      <c r="FQ311" s="181"/>
      <c r="FR311" s="181"/>
      <c r="FS311" s="181"/>
      <c r="FT311" s="181"/>
      <c r="FU311" s="181"/>
      <c r="FV311" s="181"/>
      <c r="FW311" s="181"/>
      <c r="FX311" s="181"/>
      <c r="FY311" s="181"/>
      <c r="FZ311" s="181"/>
      <c r="GA311" s="181"/>
      <c r="GB311" s="181"/>
      <c r="GC311" s="181"/>
      <c r="GD311" s="181"/>
      <c r="GE311" s="181"/>
      <c r="GF311" s="181"/>
      <c r="GG311" s="181"/>
      <c r="GH311" s="181"/>
      <c r="GI311" s="181"/>
      <c r="GJ311" s="181"/>
      <c r="GK311" s="181"/>
      <c r="GL311" s="181"/>
      <c r="GM311" s="181"/>
      <c r="GN311" s="181"/>
      <c r="GO311" s="181"/>
      <c r="GP311" s="181"/>
      <c r="GQ311" s="181"/>
      <c r="GR311" s="181"/>
      <c r="GS311" s="181"/>
      <c r="GT311" s="181"/>
      <c r="GU311" s="181"/>
      <c r="GV311" s="181"/>
      <c r="GW311" s="181"/>
      <c r="GX311" s="181"/>
      <c r="GY311" s="181"/>
      <c r="GZ311" s="181"/>
      <c r="HA311" s="181"/>
      <c r="HB311" s="181"/>
      <c r="HC311" s="181"/>
      <c r="HD311" s="181"/>
      <c r="HE311" s="181"/>
      <c r="HF311" s="181"/>
      <c r="HG311" s="181"/>
      <c r="HH311" s="181"/>
      <c r="HI311" s="181"/>
      <c r="HJ311" s="181"/>
      <c r="HK311" s="181"/>
      <c r="HL311" s="181"/>
      <c r="HM311" s="181"/>
      <c r="HN311" s="181"/>
      <c r="HO311" s="181"/>
      <c r="HP311" s="181"/>
      <c r="HQ311" s="181"/>
      <c r="HR311" s="181"/>
      <c r="HS311" s="181"/>
      <c r="HT311" s="181"/>
      <c r="HU311" s="181"/>
      <c r="HV311" s="181"/>
      <c r="HW311" s="181"/>
      <c r="HX311" s="181"/>
      <c r="HY311" s="181"/>
      <c r="HZ311" s="181"/>
      <c r="IA311" s="181"/>
      <c r="IB311" s="181"/>
      <c r="IC311" s="181"/>
      <c r="ID311" s="181"/>
      <c r="IE311" s="181"/>
      <c r="IF311" s="181"/>
      <c r="IG311" s="181"/>
      <c r="IH311" s="181"/>
    </row>
    <row r="312" spans="1:242" s="184" customFormat="1" ht="20.100000000000001" customHeight="1" thickTop="1">
      <c r="A312" s="1017" t="s">
        <v>465</v>
      </c>
      <c r="B312" s="1018"/>
      <c r="C312" s="1018"/>
      <c r="D312" s="1018"/>
      <c r="E312" s="468">
        <v>516532207</v>
      </c>
      <c r="F312" s="468">
        <v>168600618</v>
      </c>
      <c r="G312" s="468">
        <v>99507114</v>
      </c>
      <c r="H312" s="468">
        <v>5873380</v>
      </c>
      <c r="I312" s="468">
        <v>0</v>
      </c>
      <c r="J312" s="582">
        <v>790513319</v>
      </c>
      <c r="K312" s="181"/>
      <c r="L312" s="181"/>
      <c r="M312" s="181"/>
      <c r="N312" s="181"/>
      <c r="O312" s="181"/>
      <c r="P312" s="181"/>
      <c r="Q312" s="181"/>
      <c r="R312" s="181"/>
      <c r="S312" s="181"/>
      <c r="T312" s="181"/>
      <c r="U312" s="181"/>
      <c r="V312" s="181"/>
      <c r="W312" s="181"/>
      <c r="X312" s="181"/>
      <c r="Y312" s="181"/>
      <c r="Z312" s="181"/>
      <c r="AA312" s="181"/>
      <c r="AB312" s="181"/>
      <c r="AC312" s="181"/>
      <c r="AD312" s="181"/>
      <c r="AE312" s="181"/>
      <c r="AF312" s="181"/>
      <c r="AG312" s="181"/>
      <c r="AH312" s="181"/>
      <c r="AI312" s="181"/>
      <c r="AJ312" s="181"/>
      <c r="AK312" s="181"/>
      <c r="AL312" s="181"/>
      <c r="AM312" s="181"/>
      <c r="AN312" s="181"/>
      <c r="AO312" s="181"/>
      <c r="AP312" s="181"/>
      <c r="AQ312" s="181"/>
      <c r="AR312" s="181"/>
      <c r="AS312" s="181"/>
      <c r="AT312" s="181"/>
      <c r="AU312" s="181"/>
      <c r="AV312" s="181"/>
      <c r="AW312" s="181"/>
      <c r="AX312" s="181"/>
      <c r="AY312" s="181"/>
      <c r="AZ312" s="181"/>
      <c r="BA312" s="181"/>
      <c r="BB312" s="181"/>
      <c r="BC312" s="181"/>
      <c r="BD312" s="181"/>
      <c r="BE312" s="181"/>
      <c r="BF312" s="181"/>
      <c r="BG312" s="181"/>
      <c r="BH312" s="181"/>
      <c r="BI312" s="181"/>
      <c r="BJ312" s="181"/>
      <c r="BK312" s="181"/>
      <c r="BL312" s="181"/>
      <c r="BM312" s="181"/>
      <c r="BN312" s="181"/>
      <c r="BO312" s="181"/>
      <c r="BP312" s="181"/>
      <c r="BQ312" s="181"/>
      <c r="BR312" s="181"/>
      <c r="BS312" s="181"/>
      <c r="BT312" s="181"/>
      <c r="BU312" s="181"/>
      <c r="BV312" s="181"/>
      <c r="BW312" s="181"/>
      <c r="BX312" s="181"/>
      <c r="BY312" s="181"/>
      <c r="BZ312" s="181"/>
      <c r="CA312" s="181"/>
      <c r="CB312" s="181"/>
      <c r="CC312" s="181"/>
      <c r="CD312" s="181"/>
      <c r="CE312" s="181"/>
      <c r="CF312" s="181"/>
      <c r="CG312" s="181"/>
      <c r="CH312" s="181"/>
      <c r="CI312" s="181"/>
      <c r="CJ312" s="181"/>
      <c r="CK312" s="181"/>
      <c r="CL312" s="181"/>
      <c r="CM312" s="181"/>
      <c r="CN312" s="181"/>
      <c r="CO312" s="181"/>
      <c r="CP312" s="181"/>
      <c r="CQ312" s="181"/>
      <c r="CR312" s="181"/>
      <c r="CS312" s="181"/>
      <c r="CT312" s="181"/>
      <c r="CU312" s="181"/>
      <c r="CV312" s="181"/>
      <c r="CW312" s="181"/>
      <c r="CX312" s="181"/>
      <c r="CY312" s="181"/>
      <c r="CZ312" s="181"/>
      <c r="DA312" s="181"/>
      <c r="DB312" s="181"/>
      <c r="DC312" s="181"/>
      <c r="DD312" s="181"/>
      <c r="DE312" s="181"/>
      <c r="DF312" s="181"/>
      <c r="DG312" s="181"/>
      <c r="DH312" s="181"/>
      <c r="DI312" s="181"/>
      <c r="DJ312" s="181"/>
      <c r="DK312" s="181"/>
      <c r="DL312" s="181"/>
      <c r="DM312" s="181"/>
      <c r="DN312" s="181"/>
      <c r="DO312" s="181"/>
      <c r="DP312" s="181"/>
      <c r="DQ312" s="181"/>
      <c r="DR312" s="181"/>
      <c r="DS312" s="181"/>
      <c r="DT312" s="181"/>
      <c r="DU312" s="181"/>
      <c r="DV312" s="181"/>
      <c r="DW312" s="181"/>
      <c r="DX312" s="181"/>
      <c r="DY312" s="181"/>
      <c r="DZ312" s="181"/>
      <c r="EA312" s="181"/>
      <c r="EB312" s="181"/>
      <c r="EC312" s="181"/>
      <c r="ED312" s="181"/>
      <c r="EE312" s="181"/>
      <c r="EF312" s="181"/>
      <c r="EG312" s="181"/>
      <c r="EH312" s="181"/>
      <c r="EI312" s="181"/>
      <c r="EJ312" s="181"/>
      <c r="EK312" s="181"/>
      <c r="EL312" s="181"/>
      <c r="EM312" s="181"/>
      <c r="EN312" s="181"/>
      <c r="EO312" s="181"/>
      <c r="EP312" s="181"/>
      <c r="EQ312" s="181"/>
      <c r="ER312" s="181"/>
      <c r="ES312" s="181"/>
      <c r="ET312" s="181"/>
      <c r="EU312" s="181"/>
      <c r="EV312" s="181"/>
      <c r="EW312" s="181"/>
      <c r="EX312" s="181"/>
      <c r="EY312" s="181"/>
      <c r="EZ312" s="181"/>
      <c r="FA312" s="181"/>
      <c r="FB312" s="181"/>
      <c r="FC312" s="181"/>
      <c r="FD312" s="181"/>
      <c r="FE312" s="181"/>
      <c r="FF312" s="181"/>
      <c r="FG312" s="181"/>
      <c r="FH312" s="181"/>
      <c r="FI312" s="181"/>
      <c r="FJ312" s="181"/>
      <c r="FK312" s="181"/>
      <c r="FL312" s="181"/>
      <c r="FM312" s="181"/>
      <c r="FN312" s="181"/>
      <c r="FO312" s="181"/>
      <c r="FP312" s="181"/>
      <c r="FQ312" s="181"/>
      <c r="FR312" s="181"/>
      <c r="FS312" s="181"/>
      <c r="FT312" s="181"/>
      <c r="FU312" s="181"/>
      <c r="FV312" s="181"/>
      <c r="FW312" s="181"/>
      <c r="FX312" s="181"/>
      <c r="FY312" s="181"/>
      <c r="FZ312" s="181"/>
      <c r="GA312" s="181"/>
      <c r="GB312" s="181"/>
      <c r="GC312" s="181"/>
      <c r="GD312" s="181"/>
      <c r="GE312" s="181"/>
      <c r="GF312" s="181"/>
      <c r="GG312" s="181"/>
      <c r="GH312" s="181"/>
      <c r="GI312" s="181"/>
      <c r="GJ312" s="181"/>
      <c r="GK312" s="181"/>
      <c r="GL312" s="181"/>
      <c r="GM312" s="181"/>
      <c r="GN312" s="181"/>
      <c r="GO312" s="181"/>
      <c r="GP312" s="181"/>
      <c r="GQ312" s="181"/>
      <c r="GR312" s="181"/>
      <c r="GS312" s="181"/>
      <c r="GT312" s="181"/>
      <c r="GU312" s="181"/>
      <c r="GV312" s="181"/>
      <c r="GW312" s="181"/>
      <c r="GX312" s="181"/>
      <c r="GY312" s="181"/>
      <c r="GZ312" s="181"/>
      <c r="HA312" s="181"/>
      <c r="HB312" s="181"/>
      <c r="HC312" s="181"/>
      <c r="HD312" s="181"/>
      <c r="HE312" s="181"/>
      <c r="HF312" s="181"/>
      <c r="HG312" s="181"/>
      <c r="HH312" s="181"/>
      <c r="HI312" s="181"/>
      <c r="HJ312" s="181"/>
      <c r="HK312" s="181"/>
      <c r="HL312" s="181"/>
      <c r="HM312" s="181"/>
      <c r="HN312" s="181"/>
      <c r="HO312" s="181"/>
      <c r="HP312" s="181"/>
      <c r="HQ312" s="181"/>
      <c r="HR312" s="181"/>
      <c r="HS312" s="181"/>
      <c r="HT312" s="181"/>
      <c r="HU312" s="181"/>
      <c r="HV312" s="181"/>
      <c r="HW312" s="181"/>
      <c r="HX312" s="181"/>
      <c r="HY312" s="181"/>
      <c r="HZ312" s="181"/>
      <c r="IA312" s="181"/>
      <c r="IB312" s="181"/>
      <c r="IC312" s="181"/>
      <c r="ID312" s="181"/>
      <c r="IE312" s="181"/>
      <c r="IF312" s="181"/>
      <c r="IG312" s="181"/>
      <c r="IH312" s="181"/>
    </row>
    <row r="313" spans="1:242" s="184" customFormat="1" ht="16.5" customHeight="1">
      <c r="A313" s="148"/>
      <c r="B313" s="148"/>
      <c r="C313" s="148"/>
      <c r="D313" s="148"/>
      <c r="E313" s="147"/>
      <c r="F313" s="147"/>
      <c r="G313" s="147"/>
      <c r="H313" s="147"/>
      <c r="I313" s="26"/>
      <c r="J313" s="147"/>
      <c r="K313" s="181"/>
      <c r="L313" s="181"/>
      <c r="M313" s="181"/>
      <c r="N313" s="181"/>
      <c r="O313" s="181"/>
      <c r="P313" s="181"/>
      <c r="Q313" s="181"/>
      <c r="R313" s="181"/>
      <c r="S313" s="181"/>
      <c r="T313" s="181"/>
      <c r="U313" s="181"/>
      <c r="V313" s="181"/>
      <c r="W313" s="181"/>
      <c r="X313" s="181"/>
      <c r="Y313" s="181"/>
      <c r="Z313" s="181"/>
      <c r="AA313" s="181"/>
      <c r="AB313" s="181"/>
      <c r="AC313" s="181"/>
      <c r="AD313" s="181"/>
      <c r="AE313" s="181"/>
      <c r="AF313" s="181"/>
      <c r="AG313" s="181"/>
      <c r="AH313" s="181"/>
      <c r="AI313" s="181"/>
      <c r="AJ313" s="181"/>
      <c r="AK313" s="181"/>
      <c r="AL313" s="181"/>
      <c r="AM313" s="181"/>
      <c r="AN313" s="181"/>
      <c r="AO313" s="181"/>
      <c r="AP313" s="181"/>
      <c r="AQ313" s="181"/>
      <c r="AR313" s="181"/>
      <c r="AS313" s="181"/>
      <c r="AT313" s="181"/>
      <c r="AU313" s="181"/>
      <c r="AV313" s="181"/>
      <c r="AW313" s="181"/>
      <c r="AX313" s="181"/>
      <c r="AY313" s="181"/>
      <c r="AZ313" s="181"/>
      <c r="BA313" s="181"/>
      <c r="BB313" s="181"/>
      <c r="BC313" s="181"/>
      <c r="BD313" s="181"/>
      <c r="BE313" s="181"/>
      <c r="BF313" s="181"/>
      <c r="BG313" s="181"/>
      <c r="BH313" s="181"/>
      <c r="BI313" s="181"/>
      <c r="BJ313" s="181"/>
      <c r="BK313" s="181"/>
      <c r="BL313" s="181"/>
      <c r="BM313" s="181"/>
      <c r="BN313" s="181"/>
      <c r="BO313" s="181"/>
      <c r="BP313" s="181"/>
      <c r="BQ313" s="181"/>
      <c r="BR313" s="181"/>
      <c r="BS313" s="181"/>
      <c r="BT313" s="181"/>
      <c r="BU313" s="181"/>
      <c r="BV313" s="181"/>
      <c r="BW313" s="181"/>
      <c r="BX313" s="181"/>
      <c r="BY313" s="181"/>
      <c r="BZ313" s="181"/>
      <c r="CA313" s="181"/>
      <c r="CB313" s="181"/>
      <c r="CC313" s="181"/>
      <c r="CD313" s="181"/>
      <c r="CE313" s="181"/>
      <c r="CF313" s="181"/>
      <c r="CG313" s="181"/>
      <c r="CH313" s="181"/>
      <c r="CI313" s="181"/>
      <c r="CJ313" s="181"/>
      <c r="CK313" s="181"/>
      <c r="CL313" s="181"/>
      <c r="CM313" s="181"/>
      <c r="CN313" s="181"/>
      <c r="CO313" s="181"/>
      <c r="CP313" s="181"/>
      <c r="CQ313" s="181"/>
      <c r="CR313" s="181"/>
      <c r="CS313" s="181"/>
      <c r="CT313" s="181"/>
      <c r="CU313" s="181"/>
      <c r="CV313" s="181"/>
      <c r="CW313" s="181"/>
      <c r="CX313" s="181"/>
      <c r="CY313" s="181"/>
      <c r="CZ313" s="181"/>
      <c r="DA313" s="181"/>
      <c r="DB313" s="181"/>
      <c r="DC313" s="181"/>
      <c r="DD313" s="181"/>
      <c r="DE313" s="181"/>
      <c r="DF313" s="181"/>
      <c r="DG313" s="181"/>
      <c r="DH313" s="181"/>
      <c r="DI313" s="181"/>
      <c r="DJ313" s="181"/>
      <c r="DK313" s="181"/>
      <c r="DL313" s="181"/>
      <c r="DM313" s="181"/>
      <c r="DN313" s="181"/>
      <c r="DO313" s="181"/>
      <c r="DP313" s="181"/>
      <c r="DQ313" s="181"/>
      <c r="DR313" s="181"/>
      <c r="DS313" s="181"/>
      <c r="DT313" s="181"/>
      <c r="DU313" s="181"/>
      <c r="DV313" s="181"/>
      <c r="DW313" s="181"/>
      <c r="DX313" s="181"/>
      <c r="DY313" s="181"/>
      <c r="DZ313" s="181"/>
      <c r="EA313" s="181"/>
      <c r="EB313" s="181"/>
      <c r="EC313" s="181"/>
      <c r="ED313" s="181"/>
      <c r="EE313" s="181"/>
      <c r="EF313" s="181"/>
      <c r="EG313" s="181"/>
      <c r="EH313" s="181"/>
      <c r="EI313" s="181"/>
      <c r="EJ313" s="181"/>
      <c r="EK313" s="181"/>
      <c r="EL313" s="181"/>
      <c r="EM313" s="181"/>
      <c r="EN313" s="181"/>
      <c r="EO313" s="181"/>
      <c r="EP313" s="181"/>
      <c r="EQ313" s="181"/>
      <c r="ER313" s="181"/>
      <c r="ES313" s="181"/>
      <c r="ET313" s="181"/>
      <c r="EU313" s="181"/>
      <c r="EV313" s="181"/>
      <c r="EW313" s="181"/>
      <c r="EX313" s="181"/>
      <c r="EY313" s="181"/>
      <c r="EZ313" s="181"/>
      <c r="FA313" s="181"/>
      <c r="FB313" s="181"/>
      <c r="FC313" s="181"/>
      <c r="FD313" s="181"/>
      <c r="FE313" s="181"/>
      <c r="FF313" s="181"/>
      <c r="FG313" s="181"/>
      <c r="FH313" s="181"/>
      <c r="FI313" s="181"/>
      <c r="FJ313" s="181"/>
      <c r="FK313" s="181"/>
      <c r="FL313" s="181"/>
      <c r="FM313" s="181"/>
      <c r="FN313" s="181"/>
      <c r="FO313" s="181"/>
      <c r="FP313" s="181"/>
      <c r="FQ313" s="181"/>
      <c r="FR313" s="181"/>
      <c r="FS313" s="181"/>
      <c r="FT313" s="181"/>
      <c r="FU313" s="181"/>
      <c r="FV313" s="181"/>
      <c r="FW313" s="181"/>
      <c r="FX313" s="181"/>
      <c r="FY313" s="181"/>
      <c r="FZ313" s="181"/>
      <c r="GA313" s="181"/>
      <c r="GB313" s="181"/>
      <c r="GC313" s="181"/>
      <c r="GD313" s="181"/>
      <c r="GE313" s="181"/>
      <c r="GF313" s="181"/>
      <c r="GG313" s="181"/>
      <c r="GH313" s="181"/>
      <c r="GI313" s="181"/>
      <c r="GJ313" s="181"/>
      <c r="GK313" s="181"/>
      <c r="GL313" s="181"/>
      <c r="GM313" s="181"/>
      <c r="GN313" s="181"/>
      <c r="GO313" s="181"/>
      <c r="GP313" s="181"/>
      <c r="GQ313" s="181"/>
      <c r="GR313" s="181"/>
      <c r="GS313" s="181"/>
      <c r="GT313" s="181"/>
      <c r="GU313" s="181"/>
      <c r="GV313" s="181"/>
      <c r="GW313" s="181"/>
      <c r="GX313" s="181"/>
      <c r="GY313" s="181"/>
      <c r="GZ313" s="181"/>
      <c r="HA313" s="181"/>
      <c r="HB313" s="181"/>
      <c r="HC313" s="181"/>
      <c r="HD313" s="181"/>
      <c r="HE313" s="181"/>
      <c r="HF313" s="181"/>
      <c r="HG313" s="181"/>
      <c r="HH313" s="181"/>
      <c r="HI313" s="181"/>
      <c r="HJ313" s="181"/>
      <c r="HK313" s="181"/>
      <c r="HL313" s="181"/>
      <c r="HM313" s="181"/>
      <c r="HN313" s="181"/>
      <c r="HO313" s="181"/>
      <c r="HP313" s="181"/>
      <c r="HQ313" s="181"/>
      <c r="HR313" s="181"/>
      <c r="HS313" s="181"/>
      <c r="HT313" s="181"/>
      <c r="HU313" s="181"/>
      <c r="HV313" s="181"/>
      <c r="HW313" s="181"/>
      <c r="HX313" s="181"/>
      <c r="HY313" s="181"/>
      <c r="HZ313" s="181"/>
      <c r="IA313" s="181"/>
      <c r="IB313" s="181"/>
      <c r="IC313" s="181"/>
      <c r="ID313" s="181"/>
      <c r="IE313" s="181"/>
      <c r="IF313" s="181"/>
      <c r="IG313" s="181"/>
      <c r="IH313" s="181"/>
    </row>
    <row r="314" spans="1:242" s="183" customFormat="1" ht="16.5" customHeight="1">
      <c r="A314" s="149" t="s">
        <v>517</v>
      </c>
      <c r="B314" s="149"/>
      <c r="C314" s="149"/>
      <c r="D314" s="142"/>
      <c r="E314" s="142"/>
      <c r="F314" s="213"/>
      <c r="G314" s="213"/>
      <c r="H314" s="213"/>
      <c r="I314" s="213"/>
      <c r="J314" s="213"/>
      <c r="K314" s="181"/>
      <c r="L314" s="181"/>
      <c r="M314" s="181"/>
      <c r="N314" s="181"/>
      <c r="O314" s="181"/>
      <c r="P314" s="181"/>
      <c r="Q314" s="181"/>
      <c r="R314" s="181"/>
      <c r="S314" s="181"/>
      <c r="T314" s="181"/>
      <c r="U314" s="181"/>
      <c r="V314" s="181"/>
      <c r="W314" s="181"/>
      <c r="X314" s="181"/>
      <c r="Y314" s="181"/>
      <c r="Z314" s="181"/>
      <c r="AA314" s="181"/>
      <c r="AB314" s="181"/>
      <c r="AC314" s="181"/>
      <c r="AD314" s="181"/>
      <c r="AE314" s="181"/>
      <c r="AF314" s="181"/>
      <c r="AG314" s="181"/>
      <c r="AH314" s="181"/>
      <c r="AI314" s="181"/>
      <c r="AJ314" s="181"/>
      <c r="AK314" s="181"/>
      <c r="AL314" s="181"/>
      <c r="AM314" s="181"/>
      <c r="AN314" s="181"/>
      <c r="AO314" s="181"/>
      <c r="AP314" s="181"/>
      <c r="AQ314" s="181"/>
      <c r="AR314" s="181"/>
      <c r="AS314" s="181"/>
      <c r="AT314" s="181"/>
      <c r="AU314" s="181"/>
      <c r="AV314" s="181"/>
      <c r="AW314" s="181"/>
      <c r="AX314" s="181"/>
      <c r="AY314" s="181"/>
      <c r="AZ314" s="181"/>
      <c r="BA314" s="181"/>
      <c r="BB314" s="181"/>
      <c r="BC314" s="181"/>
      <c r="BD314" s="181"/>
      <c r="BE314" s="181"/>
      <c r="BF314" s="181"/>
      <c r="BG314" s="181"/>
      <c r="BH314" s="181"/>
      <c r="BI314" s="181"/>
      <c r="BJ314" s="181"/>
      <c r="BK314" s="181"/>
      <c r="BL314" s="181"/>
      <c r="BM314" s="181"/>
      <c r="BN314" s="181"/>
      <c r="BO314" s="181"/>
      <c r="BP314" s="181"/>
      <c r="BQ314" s="181"/>
      <c r="BR314" s="181"/>
      <c r="BS314" s="181"/>
      <c r="BT314" s="181"/>
      <c r="BU314" s="181"/>
      <c r="BV314" s="181"/>
      <c r="BW314" s="181"/>
      <c r="BX314" s="181"/>
      <c r="BY314" s="181"/>
      <c r="BZ314" s="181"/>
      <c r="CA314" s="181"/>
      <c r="CB314" s="181"/>
      <c r="CC314" s="181"/>
      <c r="CD314" s="181"/>
      <c r="CE314" s="181"/>
      <c r="CF314" s="181"/>
      <c r="CG314" s="181"/>
      <c r="CH314" s="181"/>
      <c r="CI314" s="181"/>
      <c r="CJ314" s="181"/>
      <c r="CK314" s="181"/>
      <c r="CL314" s="181"/>
      <c r="CM314" s="181"/>
      <c r="CN314" s="181"/>
      <c r="CO314" s="181"/>
      <c r="CP314" s="181"/>
      <c r="CQ314" s="181"/>
      <c r="CR314" s="181"/>
      <c r="CS314" s="181"/>
      <c r="CT314" s="181"/>
      <c r="CU314" s="181"/>
      <c r="CV314" s="181"/>
      <c r="CW314" s="181"/>
      <c r="CX314" s="181"/>
      <c r="CY314" s="181"/>
      <c r="CZ314" s="181"/>
      <c r="DA314" s="181"/>
      <c r="DB314" s="181"/>
      <c r="DC314" s="181"/>
      <c r="DD314" s="181"/>
      <c r="DE314" s="181"/>
      <c r="DF314" s="181"/>
      <c r="DG314" s="181"/>
      <c r="DH314" s="181"/>
      <c r="DI314" s="181"/>
      <c r="DJ314" s="181"/>
      <c r="DK314" s="181"/>
      <c r="DL314" s="181"/>
      <c r="DM314" s="181"/>
      <c r="DN314" s="181"/>
      <c r="DO314" s="181"/>
      <c r="DP314" s="181"/>
      <c r="DQ314" s="181"/>
      <c r="DR314" s="181"/>
      <c r="DS314" s="181"/>
      <c r="DT314" s="181"/>
      <c r="DU314" s="181"/>
      <c r="DV314" s="181"/>
      <c r="DW314" s="181"/>
      <c r="DX314" s="181"/>
      <c r="DY314" s="181"/>
      <c r="DZ314" s="181"/>
      <c r="EA314" s="181"/>
      <c r="EB314" s="181"/>
      <c r="EC314" s="181"/>
      <c r="ED314" s="181"/>
      <c r="EE314" s="181"/>
      <c r="EF314" s="181"/>
      <c r="EG314" s="181"/>
      <c r="EH314" s="181"/>
      <c r="EI314" s="181"/>
      <c r="EJ314" s="181"/>
      <c r="EK314" s="181"/>
      <c r="EL314" s="181"/>
      <c r="EM314" s="181"/>
      <c r="EN314" s="181"/>
      <c r="EO314" s="181"/>
      <c r="EP314" s="181"/>
      <c r="EQ314" s="181"/>
      <c r="ER314" s="181"/>
      <c r="ES314" s="181"/>
      <c r="ET314" s="181"/>
      <c r="EU314" s="181"/>
      <c r="EV314" s="181"/>
      <c r="EW314" s="181"/>
      <c r="EX314" s="181"/>
      <c r="EY314" s="181"/>
      <c r="EZ314" s="181"/>
      <c r="FA314" s="181"/>
      <c r="FB314" s="181"/>
      <c r="FC314" s="181"/>
      <c r="FD314" s="181"/>
      <c r="FE314" s="181"/>
      <c r="FF314" s="181"/>
      <c r="FG314" s="181"/>
      <c r="FH314" s="181"/>
      <c r="FI314" s="181"/>
      <c r="FJ314" s="181"/>
      <c r="FK314" s="181"/>
      <c r="FL314" s="181"/>
      <c r="FM314" s="181"/>
      <c r="FN314" s="181"/>
      <c r="FO314" s="181"/>
      <c r="FP314" s="181"/>
      <c r="FQ314" s="181"/>
      <c r="FR314" s="181"/>
      <c r="FS314" s="181"/>
      <c r="FT314" s="181"/>
      <c r="FU314" s="181"/>
      <c r="FV314" s="181"/>
      <c r="FW314" s="181"/>
      <c r="FX314" s="181"/>
      <c r="FY314" s="181"/>
      <c r="FZ314" s="181"/>
      <c r="GA314" s="181"/>
      <c r="GB314" s="181"/>
      <c r="GC314" s="181"/>
      <c r="GD314" s="181"/>
      <c r="GE314" s="181"/>
      <c r="GF314" s="181"/>
      <c r="GG314" s="181"/>
      <c r="GH314" s="181"/>
      <c r="GI314" s="181"/>
      <c r="GJ314" s="181"/>
      <c r="GK314" s="181"/>
      <c r="GL314" s="181"/>
      <c r="GM314" s="181"/>
      <c r="GN314" s="181"/>
      <c r="GO314" s="181"/>
      <c r="GP314" s="181"/>
      <c r="GQ314" s="181"/>
      <c r="GR314" s="181"/>
      <c r="GS314" s="181"/>
      <c r="GT314" s="181"/>
      <c r="GU314" s="181"/>
      <c r="GV314" s="181"/>
      <c r="GW314" s="181"/>
      <c r="GX314" s="181"/>
      <c r="GY314" s="181"/>
      <c r="GZ314" s="181"/>
      <c r="HA314" s="181"/>
      <c r="HB314" s="181"/>
      <c r="HC314" s="181"/>
      <c r="HD314" s="181"/>
      <c r="HE314" s="181"/>
      <c r="HF314" s="181"/>
      <c r="HG314" s="181"/>
      <c r="HH314" s="181"/>
      <c r="HI314" s="181"/>
      <c r="HJ314" s="181"/>
      <c r="HK314" s="181"/>
      <c r="HL314" s="181"/>
      <c r="HM314" s="181"/>
      <c r="HN314" s="181"/>
      <c r="HO314" s="181"/>
      <c r="HP314" s="181"/>
      <c r="HQ314" s="181"/>
      <c r="HR314" s="181"/>
      <c r="HS314" s="181"/>
      <c r="HT314" s="181"/>
      <c r="HU314" s="181"/>
      <c r="HV314" s="181"/>
      <c r="HW314" s="181"/>
      <c r="HX314" s="181"/>
      <c r="HY314" s="181"/>
      <c r="HZ314" s="181"/>
      <c r="IA314" s="181"/>
      <c r="IB314" s="181"/>
      <c r="IC314" s="181"/>
      <c r="ID314" s="181"/>
      <c r="IE314" s="181"/>
      <c r="IF314" s="181"/>
      <c r="IG314" s="181"/>
      <c r="IH314" s="181"/>
    </row>
    <row r="315" spans="1:242" s="183" customFormat="1" ht="16.5" customHeight="1">
      <c r="A315" s="142"/>
      <c r="B315" s="142"/>
      <c r="C315" s="142"/>
      <c r="D315" s="142"/>
      <c r="E315" s="142"/>
      <c r="F315" s="213"/>
      <c r="G315" s="213"/>
      <c r="H315" s="145"/>
      <c r="I315" s="213"/>
      <c r="J315" s="146"/>
      <c r="K315" s="181"/>
      <c r="L315" s="181"/>
      <c r="M315" s="181"/>
      <c r="N315" s="181"/>
      <c r="O315" s="181"/>
      <c r="P315" s="181"/>
      <c r="Q315" s="181"/>
      <c r="R315" s="181"/>
      <c r="S315" s="181"/>
      <c r="T315" s="181"/>
      <c r="U315" s="181"/>
      <c r="V315" s="181"/>
      <c r="W315" s="181"/>
      <c r="X315" s="181"/>
      <c r="Y315" s="181"/>
      <c r="Z315" s="181"/>
      <c r="AA315" s="181"/>
      <c r="AB315" s="181"/>
      <c r="AC315" s="181"/>
      <c r="AD315" s="181"/>
      <c r="AE315" s="181"/>
      <c r="AF315" s="181"/>
      <c r="AG315" s="181"/>
      <c r="AH315" s="181"/>
      <c r="AI315" s="181"/>
      <c r="AJ315" s="181"/>
      <c r="AK315" s="181"/>
      <c r="AL315" s="181"/>
      <c r="AM315" s="181"/>
      <c r="AN315" s="181"/>
      <c r="AO315" s="181"/>
      <c r="AP315" s="181"/>
      <c r="AQ315" s="181"/>
      <c r="AR315" s="181"/>
      <c r="AS315" s="181"/>
      <c r="AT315" s="181"/>
      <c r="AU315" s="181"/>
      <c r="AV315" s="181"/>
      <c r="AW315" s="181"/>
      <c r="AX315" s="181"/>
      <c r="AY315" s="181"/>
      <c r="AZ315" s="181"/>
      <c r="BA315" s="181"/>
      <c r="BB315" s="181"/>
      <c r="BC315" s="181"/>
      <c r="BD315" s="181"/>
      <c r="BE315" s="181"/>
      <c r="BF315" s="181"/>
      <c r="BG315" s="181"/>
      <c r="BH315" s="181"/>
      <c r="BI315" s="181"/>
      <c r="BJ315" s="181"/>
      <c r="BK315" s="181"/>
      <c r="BL315" s="181"/>
      <c r="BM315" s="181"/>
      <c r="BN315" s="181"/>
      <c r="BO315" s="181"/>
      <c r="BP315" s="181"/>
      <c r="BQ315" s="181"/>
      <c r="BR315" s="181"/>
      <c r="BS315" s="181"/>
      <c r="BT315" s="181"/>
      <c r="BU315" s="181"/>
      <c r="BV315" s="181"/>
      <c r="BW315" s="181"/>
      <c r="BX315" s="181"/>
      <c r="BY315" s="181"/>
      <c r="BZ315" s="181"/>
      <c r="CA315" s="181"/>
      <c r="CB315" s="181"/>
      <c r="CC315" s="181"/>
      <c r="CD315" s="181"/>
      <c r="CE315" s="181"/>
      <c r="CF315" s="181"/>
      <c r="CG315" s="181"/>
      <c r="CH315" s="181"/>
      <c r="CI315" s="181"/>
      <c r="CJ315" s="181"/>
      <c r="CK315" s="181"/>
      <c r="CL315" s="181"/>
      <c r="CM315" s="181"/>
      <c r="CN315" s="181"/>
      <c r="CO315" s="181"/>
      <c r="CP315" s="181"/>
      <c r="CQ315" s="181"/>
      <c r="CR315" s="181"/>
      <c r="CS315" s="181"/>
      <c r="CT315" s="181"/>
      <c r="CU315" s="181"/>
      <c r="CV315" s="181"/>
      <c r="CW315" s="181"/>
      <c r="CX315" s="181"/>
      <c r="CY315" s="181"/>
      <c r="CZ315" s="181"/>
      <c r="DA315" s="181"/>
      <c r="DB315" s="181"/>
      <c r="DC315" s="181"/>
      <c r="DD315" s="181"/>
      <c r="DE315" s="181"/>
      <c r="DF315" s="181"/>
      <c r="DG315" s="181"/>
      <c r="DH315" s="181"/>
      <c r="DI315" s="181"/>
      <c r="DJ315" s="181"/>
      <c r="DK315" s="181"/>
      <c r="DL315" s="181"/>
      <c r="DM315" s="181"/>
      <c r="DN315" s="181"/>
      <c r="DO315" s="181"/>
      <c r="DP315" s="181"/>
      <c r="DQ315" s="181"/>
      <c r="DR315" s="181"/>
      <c r="DS315" s="181"/>
      <c r="DT315" s="181"/>
      <c r="DU315" s="181"/>
      <c r="DV315" s="181"/>
      <c r="DW315" s="181"/>
      <c r="DX315" s="181"/>
      <c r="DY315" s="181"/>
      <c r="DZ315" s="181"/>
      <c r="EA315" s="181"/>
      <c r="EB315" s="181"/>
      <c r="EC315" s="181"/>
      <c r="ED315" s="181"/>
      <c r="EE315" s="181"/>
      <c r="EF315" s="181"/>
      <c r="EG315" s="181"/>
      <c r="EH315" s="181"/>
      <c r="EI315" s="181"/>
      <c r="EJ315" s="181"/>
      <c r="EK315" s="181"/>
      <c r="EL315" s="181"/>
      <c r="EM315" s="181"/>
      <c r="EN315" s="181"/>
      <c r="EO315" s="181"/>
      <c r="EP315" s="181"/>
      <c r="EQ315" s="181"/>
      <c r="ER315" s="181"/>
      <c r="ES315" s="181"/>
      <c r="ET315" s="181"/>
      <c r="EU315" s="181"/>
      <c r="EV315" s="181"/>
      <c r="EW315" s="181"/>
      <c r="EX315" s="181"/>
      <c r="EY315" s="181"/>
      <c r="EZ315" s="181"/>
      <c r="FA315" s="181"/>
      <c r="FB315" s="181"/>
      <c r="FC315" s="181"/>
      <c r="FD315" s="181"/>
      <c r="FE315" s="181"/>
      <c r="FF315" s="181"/>
      <c r="FG315" s="181"/>
      <c r="FH315" s="181"/>
      <c r="FI315" s="181"/>
      <c r="FJ315" s="181"/>
      <c r="FK315" s="181"/>
      <c r="FL315" s="181"/>
      <c r="FM315" s="181"/>
      <c r="FN315" s="181"/>
      <c r="FO315" s="181"/>
      <c r="FP315" s="181"/>
      <c r="FQ315" s="181"/>
      <c r="FR315" s="181"/>
      <c r="FS315" s="181"/>
      <c r="FT315" s="181"/>
      <c r="FU315" s="181"/>
      <c r="FV315" s="181"/>
      <c r="FW315" s="181"/>
      <c r="FX315" s="181"/>
      <c r="FY315" s="181"/>
      <c r="FZ315" s="181"/>
      <c r="GA315" s="181"/>
      <c r="GB315" s="181"/>
      <c r="GC315" s="181"/>
      <c r="GD315" s="181"/>
      <c r="GE315" s="181"/>
      <c r="GF315" s="181"/>
      <c r="GG315" s="181"/>
      <c r="GH315" s="181"/>
      <c r="GI315" s="181"/>
      <c r="GJ315" s="181"/>
      <c r="GK315" s="181"/>
      <c r="GL315" s="181"/>
      <c r="GM315" s="181"/>
      <c r="GN315" s="181"/>
      <c r="GO315" s="181"/>
      <c r="GP315" s="181"/>
      <c r="GQ315" s="181"/>
      <c r="GR315" s="181"/>
      <c r="GS315" s="181"/>
      <c r="GT315" s="181"/>
      <c r="GU315" s="181"/>
      <c r="GV315" s="181"/>
      <c r="GW315" s="181"/>
      <c r="GX315" s="181"/>
      <c r="GY315" s="181"/>
      <c r="GZ315" s="181"/>
      <c r="HA315" s="181"/>
      <c r="HB315" s="181"/>
      <c r="HC315" s="181"/>
      <c r="HD315" s="181"/>
      <c r="HE315" s="181"/>
      <c r="HF315" s="181"/>
      <c r="HG315" s="181"/>
      <c r="HH315" s="181"/>
      <c r="HI315" s="181"/>
      <c r="HJ315" s="181"/>
      <c r="HK315" s="181"/>
      <c r="HL315" s="181"/>
      <c r="HM315" s="181"/>
      <c r="HN315" s="181"/>
      <c r="HO315" s="181"/>
      <c r="HP315" s="181"/>
      <c r="HQ315" s="181"/>
      <c r="HR315" s="181"/>
      <c r="HS315" s="181"/>
      <c r="HT315" s="181"/>
      <c r="HU315" s="181"/>
      <c r="HV315" s="181"/>
      <c r="HW315" s="181"/>
      <c r="HX315" s="181"/>
      <c r="HY315" s="181"/>
      <c r="HZ315" s="181"/>
      <c r="IA315" s="181"/>
      <c r="IB315" s="181"/>
      <c r="IC315" s="181"/>
      <c r="ID315" s="181"/>
      <c r="IE315" s="181"/>
      <c r="IF315" s="181"/>
      <c r="IG315" s="181"/>
      <c r="IH315" s="181"/>
    </row>
    <row r="316" spans="1:242" s="183" customFormat="1" ht="16.5" customHeight="1">
      <c r="A316" s="140" t="s">
        <v>518</v>
      </c>
      <c r="B316" s="140"/>
      <c r="C316" s="140"/>
      <c r="D316" s="142"/>
      <c r="E316" s="142"/>
      <c r="F316" s="213"/>
      <c r="G316" s="213"/>
      <c r="H316" s="213"/>
      <c r="I316" s="213"/>
      <c r="J316" s="213"/>
      <c r="K316" s="181"/>
      <c r="L316" s="181"/>
      <c r="M316" s="181"/>
      <c r="N316" s="181"/>
      <c r="O316" s="181"/>
      <c r="P316" s="181"/>
      <c r="Q316" s="181"/>
      <c r="R316" s="181"/>
      <c r="S316" s="181"/>
      <c r="T316" s="181"/>
      <c r="U316" s="181"/>
      <c r="V316" s="181"/>
      <c r="W316" s="181"/>
      <c r="X316" s="181"/>
      <c r="Y316" s="181"/>
      <c r="Z316" s="181"/>
      <c r="AA316" s="181"/>
      <c r="AB316" s="181"/>
      <c r="AC316" s="181"/>
      <c r="AD316" s="181"/>
      <c r="AE316" s="181"/>
      <c r="AF316" s="181"/>
      <c r="AG316" s="181"/>
      <c r="AH316" s="181"/>
      <c r="AI316" s="181"/>
      <c r="AJ316" s="181"/>
      <c r="AK316" s="181"/>
      <c r="AL316" s="181"/>
      <c r="AM316" s="181"/>
      <c r="AN316" s="181"/>
      <c r="AO316" s="181"/>
      <c r="AP316" s="181"/>
      <c r="AQ316" s="181"/>
      <c r="AR316" s="181"/>
      <c r="AS316" s="181"/>
      <c r="AT316" s="181"/>
      <c r="AU316" s="181"/>
      <c r="AV316" s="181"/>
      <c r="AW316" s="181"/>
      <c r="AX316" s="181"/>
      <c r="AY316" s="181"/>
      <c r="AZ316" s="181"/>
      <c r="BA316" s="181"/>
      <c r="BB316" s="181"/>
      <c r="BC316" s="181"/>
      <c r="BD316" s="181"/>
      <c r="BE316" s="181"/>
      <c r="BF316" s="181"/>
      <c r="BG316" s="181"/>
      <c r="BH316" s="181"/>
      <c r="BI316" s="181"/>
      <c r="BJ316" s="181"/>
      <c r="BK316" s="181"/>
      <c r="BL316" s="181"/>
      <c r="BM316" s="181"/>
      <c r="BN316" s="181"/>
      <c r="BO316" s="181"/>
      <c r="BP316" s="181"/>
      <c r="BQ316" s="181"/>
      <c r="BR316" s="181"/>
      <c r="BS316" s="181"/>
      <c r="BT316" s="181"/>
      <c r="BU316" s="181"/>
      <c r="BV316" s="181"/>
      <c r="BW316" s="181"/>
      <c r="BX316" s="181"/>
      <c r="BY316" s="181"/>
      <c r="BZ316" s="181"/>
      <c r="CA316" s="181"/>
      <c r="CB316" s="181"/>
      <c r="CC316" s="181"/>
      <c r="CD316" s="181"/>
      <c r="CE316" s="181"/>
      <c r="CF316" s="181"/>
      <c r="CG316" s="181"/>
      <c r="CH316" s="181"/>
      <c r="CI316" s="181"/>
      <c r="CJ316" s="181"/>
      <c r="CK316" s="181"/>
      <c r="CL316" s="181"/>
      <c r="CM316" s="181"/>
      <c r="CN316" s="181"/>
      <c r="CO316" s="181"/>
      <c r="CP316" s="181"/>
      <c r="CQ316" s="181"/>
      <c r="CR316" s="181"/>
      <c r="CS316" s="181"/>
      <c r="CT316" s="181"/>
      <c r="CU316" s="181"/>
      <c r="CV316" s="181"/>
      <c r="CW316" s="181"/>
      <c r="CX316" s="181"/>
      <c r="CY316" s="181"/>
      <c r="CZ316" s="181"/>
      <c r="DA316" s="181"/>
      <c r="DB316" s="181"/>
      <c r="DC316" s="181"/>
      <c r="DD316" s="181"/>
      <c r="DE316" s="181"/>
      <c r="DF316" s="181"/>
      <c r="DG316" s="181"/>
      <c r="DH316" s="181"/>
      <c r="DI316" s="181"/>
      <c r="DJ316" s="181"/>
      <c r="DK316" s="181"/>
      <c r="DL316" s="181"/>
      <c r="DM316" s="181"/>
      <c r="DN316" s="181"/>
      <c r="DO316" s="181"/>
      <c r="DP316" s="181"/>
      <c r="DQ316" s="181"/>
      <c r="DR316" s="181"/>
      <c r="DS316" s="181"/>
      <c r="DT316" s="181"/>
      <c r="DU316" s="181"/>
      <c r="DV316" s="181"/>
      <c r="DW316" s="181"/>
      <c r="DX316" s="181"/>
      <c r="DY316" s="181"/>
      <c r="DZ316" s="181"/>
      <c r="EA316" s="181"/>
      <c r="EB316" s="181"/>
      <c r="EC316" s="181"/>
      <c r="ED316" s="181"/>
      <c r="EE316" s="181"/>
      <c r="EF316" s="181"/>
      <c r="EG316" s="181"/>
      <c r="EH316" s="181"/>
      <c r="EI316" s="181"/>
      <c r="EJ316" s="181"/>
      <c r="EK316" s="181"/>
      <c r="EL316" s="181"/>
      <c r="EM316" s="181"/>
      <c r="EN316" s="181"/>
      <c r="EO316" s="181"/>
      <c r="EP316" s="181"/>
      <c r="EQ316" s="181"/>
      <c r="ER316" s="181"/>
      <c r="ES316" s="181"/>
      <c r="ET316" s="181"/>
      <c r="EU316" s="181"/>
      <c r="EV316" s="181"/>
      <c r="EW316" s="181"/>
      <c r="EX316" s="181"/>
      <c r="EY316" s="181"/>
      <c r="EZ316" s="181"/>
      <c r="FA316" s="181"/>
      <c r="FB316" s="181"/>
      <c r="FC316" s="181"/>
      <c r="FD316" s="181"/>
      <c r="FE316" s="181"/>
      <c r="FF316" s="181"/>
      <c r="FG316" s="181"/>
      <c r="FH316" s="181"/>
      <c r="FI316" s="181"/>
      <c r="FJ316" s="181"/>
      <c r="FK316" s="181"/>
      <c r="FL316" s="181"/>
      <c r="FM316" s="181"/>
      <c r="FN316" s="181"/>
      <c r="FO316" s="181"/>
      <c r="FP316" s="181"/>
      <c r="FQ316" s="181"/>
      <c r="FR316" s="181"/>
      <c r="FS316" s="181"/>
      <c r="FT316" s="181"/>
      <c r="FU316" s="181"/>
      <c r="FV316" s="181"/>
      <c r="FW316" s="181"/>
      <c r="FX316" s="181"/>
      <c r="FY316" s="181"/>
      <c r="FZ316" s="181"/>
      <c r="GA316" s="181"/>
      <c r="GB316" s="181"/>
      <c r="GC316" s="181"/>
      <c r="GD316" s="181"/>
      <c r="GE316" s="181"/>
      <c r="GF316" s="181"/>
      <c r="GG316" s="181"/>
      <c r="GH316" s="181"/>
      <c r="GI316" s="181"/>
      <c r="GJ316" s="181"/>
      <c r="GK316" s="181"/>
      <c r="GL316" s="181"/>
      <c r="GM316" s="181"/>
      <c r="GN316" s="181"/>
      <c r="GO316" s="181"/>
      <c r="GP316" s="181"/>
      <c r="GQ316" s="181"/>
      <c r="GR316" s="181"/>
      <c r="GS316" s="181"/>
      <c r="GT316" s="181"/>
      <c r="GU316" s="181"/>
      <c r="GV316" s="181"/>
      <c r="GW316" s="181"/>
      <c r="GX316" s="181"/>
      <c r="GY316" s="181"/>
      <c r="GZ316" s="181"/>
      <c r="HA316" s="181"/>
      <c r="HB316" s="181"/>
      <c r="HC316" s="181"/>
      <c r="HD316" s="181"/>
      <c r="HE316" s="181"/>
      <c r="HF316" s="181"/>
      <c r="HG316" s="181"/>
      <c r="HH316" s="181"/>
      <c r="HI316" s="181"/>
      <c r="HJ316" s="181"/>
      <c r="HK316" s="181"/>
      <c r="HL316" s="181"/>
      <c r="HM316" s="181"/>
      <c r="HN316" s="181"/>
      <c r="HO316" s="181"/>
      <c r="HP316" s="181"/>
      <c r="HQ316" s="181"/>
      <c r="HR316" s="181"/>
      <c r="HS316" s="181"/>
      <c r="HT316" s="181"/>
      <c r="HU316" s="181"/>
      <c r="HV316" s="181"/>
      <c r="HW316" s="181"/>
      <c r="HX316" s="181"/>
      <c r="HY316" s="181"/>
      <c r="HZ316" s="181"/>
      <c r="IA316" s="181"/>
      <c r="IB316" s="181"/>
      <c r="IC316" s="181"/>
      <c r="ID316" s="181"/>
      <c r="IE316" s="181"/>
      <c r="IF316" s="181"/>
      <c r="IG316" s="181"/>
      <c r="IH316" s="181"/>
    </row>
    <row r="317" spans="1:242" s="186" customFormat="1" ht="16.5" customHeight="1">
      <c r="A317" s="210"/>
      <c r="B317" s="210"/>
      <c r="C317" s="210"/>
      <c r="D317" s="210"/>
      <c r="E317" s="210"/>
      <c r="F317" s="210"/>
      <c r="G317" s="210"/>
      <c r="H317" s="210"/>
      <c r="I317" s="210"/>
      <c r="J317" s="128" t="s">
        <v>724</v>
      </c>
      <c r="K317" s="181"/>
      <c r="L317" s="181"/>
      <c r="M317" s="181"/>
      <c r="N317" s="181"/>
      <c r="O317" s="181"/>
      <c r="P317" s="181"/>
      <c r="Q317" s="181"/>
      <c r="R317" s="181"/>
      <c r="S317" s="181"/>
      <c r="T317" s="181"/>
      <c r="U317" s="181"/>
      <c r="V317" s="181"/>
      <c r="W317" s="181"/>
      <c r="X317" s="181"/>
      <c r="Y317" s="181"/>
      <c r="Z317" s="181"/>
      <c r="AA317" s="181"/>
      <c r="AB317" s="181"/>
      <c r="AC317" s="181"/>
      <c r="AD317" s="181"/>
      <c r="AE317" s="181"/>
      <c r="AF317" s="181"/>
      <c r="AG317" s="181"/>
      <c r="AH317" s="181"/>
      <c r="AI317" s="181"/>
      <c r="AJ317" s="181"/>
      <c r="AK317" s="181"/>
      <c r="AL317" s="181"/>
      <c r="AM317" s="181"/>
      <c r="AN317" s="181"/>
      <c r="AO317" s="181"/>
      <c r="AP317" s="181"/>
      <c r="AQ317" s="181"/>
      <c r="AR317" s="181"/>
      <c r="AS317" s="181"/>
      <c r="AT317" s="181"/>
      <c r="AU317" s="181"/>
      <c r="AV317" s="181"/>
      <c r="AW317" s="181"/>
      <c r="AX317" s="181"/>
      <c r="AY317" s="181"/>
      <c r="AZ317" s="181"/>
      <c r="BA317" s="181"/>
      <c r="BB317" s="181"/>
      <c r="BC317" s="181"/>
      <c r="BD317" s="181"/>
      <c r="BE317" s="181"/>
      <c r="BF317" s="181"/>
      <c r="BG317" s="181"/>
      <c r="BH317" s="181"/>
      <c r="BI317" s="181"/>
      <c r="BJ317" s="181"/>
      <c r="BK317" s="181"/>
      <c r="BL317" s="181"/>
      <c r="BM317" s="181"/>
      <c r="BN317" s="181"/>
      <c r="BO317" s="181"/>
      <c r="BP317" s="181"/>
      <c r="BQ317" s="181"/>
      <c r="BR317" s="181"/>
      <c r="BS317" s="181"/>
      <c r="BT317" s="181"/>
      <c r="BU317" s="181"/>
      <c r="BV317" s="181"/>
      <c r="BW317" s="181"/>
      <c r="BX317" s="181"/>
      <c r="BY317" s="181"/>
      <c r="BZ317" s="181"/>
      <c r="CA317" s="181"/>
      <c r="CB317" s="181"/>
      <c r="CC317" s="181"/>
      <c r="CD317" s="181"/>
      <c r="CE317" s="181"/>
      <c r="CF317" s="181"/>
      <c r="CG317" s="181"/>
      <c r="CH317" s="181"/>
      <c r="CI317" s="181"/>
      <c r="CJ317" s="181"/>
      <c r="CK317" s="181"/>
      <c r="CL317" s="181"/>
      <c r="CM317" s="181"/>
      <c r="CN317" s="181"/>
      <c r="CO317" s="181"/>
      <c r="CP317" s="181"/>
      <c r="CQ317" s="181"/>
      <c r="CR317" s="181"/>
      <c r="CS317" s="181"/>
      <c r="CT317" s="181"/>
      <c r="CU317" s="181"/>
      <c r="CV317" s="181"/>
      <c r="CW317" s="181"/>
      <c r="CX317" s="181"/>
      <c r="CY317" s="181"/>
      <c r="CZ317" s="181"/>
      <c r="DA317" s="181"/>
      <c r="DB317" s="181"/>
      <c r="DC317" s="181"/>
      <c r="DD317" s="181"/>
      <c r="DE317" s="181"/>
      <c r="DF317" s="181"/>
      <c r="DG317" s="181"/>
      <c r="DH317" s="181"/>
      <c r="DI317" s="181"/>
      <c r="DJ317" s="181"/>
      <c r="DK317" s="181"/>
      <c r="DL317" s="181"/>
      <c r="DM317" s="181"/>
      <c r="DN317" s="181"/>
      <c r="DO317" s="181"/>
      <c r="DP317" s="181"/>
      <c r="DQ317" s="181"/>
      <c r="DR317" s="181"/>
      <c r="DS317" s="181"/>
      <c r="DT317" s="181"/>
      <c r="DU317" s="181"/>
      <c r="DV317" s="181"/>
      <c r="DW317" s="181"/>
      <c r="DX317" s="181"/>
      <c r="DY317" s="181"/>
      <c r="DZ317" s="181"/>
      <c r="EA317" s="181"/>
      <c r="EB317" s="181"/>
      <c r="EC317" s="181"/>
      <c r="ED317" s="181"/>
      <c r="EE317" s="181"/>
      <c r="EF317" s="181"/>
      <c r="EG317" s="181"/>
      <c r="EH317" s="181"/>
      <c r="EI317" s="181"/>
      <c r="EJ317" s="181"/>
      <c r="EK317" s="181"/>
      <c r="EL317" s="181"/>
      <c r="EM317" s="181"/>
      <c r="EN317" s="181"/>
      <c r="EO317" s="181"/>
      <c r="EP317" s="181"/>
      <c r="EQ317" s="181"/>
      <c r="ER317" s="181"/>
      <c r="ES317" s="181"/>
      <c r="ET317" s="181"/>
      <c r="EU317" s="181"/>
      <c r="EV317" s="181"/>
      <c r="EW317" s="181"/>
      <c r="EX317" s="181"/>
      <c r="EY317" s="181"/>
      <c r="EZ317" s="181"/>
      <c r="FA317" s="181"/>
      <c r="FB317" s="181"/>
      <c r="FC317" s="181"/>
      <c r="FD317" s="181"/>
      <c r="FE317" s="181"/>
      <c r="FF317" s="181"/>
      <c r="FG317" s="181"/>
      <c r="FH317" s="181"/>
      <c r="FI317" s="181"/>
      <c r="FJ317" s="181"/>
      <c r="FK317" s="181"/>
      <c r="FL317" s="181"/>
      <c r="FM317" s="181"/>
      <c r="FN317" s="181"/>
      <c r="FO317" s="181"/>
      <c r="FP317" s="181"/>
      <c r="FQ317" s="181"/>
      <c r="FR317" s="181"/>
      <c r="FS317" s="181"/>
      <c r="FT317" s="181"/>
      <c r="FU317" s="181"/>
      <c r="FV317" s="181"/>
      <c r="FW317" s="181"/>
      <c r="FX317" s="181"/>
      <c r="FY317" s="181"/>
      <c r="FZ317" s="181"/>
      <c r="GA317" s="181"/>
      <c r="GB317" s="181"/>
      <c r="GC317" s="181"/>
      <c r="GD317" s="181"/>
      <c r="GE317" s="181"/>
      <c r="GF317" s="181"/>
      <c r="GG317" s="181"/>
      <c r="GH317" s="181"/>
      <c r="GI317" s="181"/>
      <c r="GJ317" s="181"/>
      <c r="GK317" s="181"/>
      <c r="GL317" s="181"/>
      <c r="GM317" s="181"/>
      <c r="GN317" s="181"/>
      <c r="GO317" s="181"/>
      <c r="GP317" s="181"/>
      <c r="GQ317" s="181"/>
      <c r="GR317" s="181"/>
      <c r="GS317" s="181"/>
      <c r="GT317" s="181"/>
      <c r="GU317" s="181"/>
      <c r="GV317" s="181"/>
      <c r="GW317" s="181"/>
      <c r="GX317" s="181"/>
      <c r="GY317" s="181"/>
      <c r="GZ317" s="181"/>
      <c r="HA317" s="181"/>
      <c r="HB317" s="181"/>
      <c r="HC317" s="181"/>
      <c r="HD317" s="181"/>
      <c r="HE317" s="181"/>
      <c r="HF317" s="181"/>
      <c r="HG317" s="181"/>
      <c r="HH317" s="181"/>
      <c r="HI317" s="181"/>
      <c r="HJ317" s="181"/>
      <c r="HK317" s="181"/>
      <c r="HL317" s="181"/>
      <c r="HM317" s="181"/>
      <c r="HN317" s="181"/>
      <c r="HO317" s="181"/>
      <c r="HP317" s="181"/>
      <c r="HQ317" s="181"/>
      <c r="HR317" s="181"/>
      <c r="HS317" s="181"/>
      <c r="HT317" s="181"/>
      <c r="HU317" s="181"/>
      <c r="HV317" s="181"/>
      <c r="HW317" s="181"/>
      <c r="HX317" s="181"/>
      <c r="HY317" s="181"/>
      <c r="HZ317" s="181"/>
      <c r="IA317" s="181"/>
      <c r="IB317" s="181"/>
      <c r="IC317" s="181"/>
      <c r="ID317" s="181"/>
      <c r="IE317" s="181"/>
      <c r="IF317" s="181"/>
      <c r="IG317" s="181"/>
      <c r="IH317" s="181"/>
    </row>
    <row r="318" spans="1:242" s="186" customFormat="1" ht="35.1" customHeight="1" thickBot="1">
      <c r="A318" s="1040" t="s">
        <v>782</v>
      </c>
      <c r="B318" s="1041"/>
      <c r="C318" s="1041"/>
      <c r="D318" s="1041"/>
      <c r="E318" s="1041"/>
      <c r="F318" s="816" t="s">
        <v>1816</v>
      </c>
      <c r="G318" s="812" t="s">
        <v>464</v>
      </c>
      <c r="H318" s="813" t="s">
        <v>869</v>
      </c>
      <c r="I318" s="812" t="s">
        <v>870</v>
      </c>
      <c r="J318" s="815" t="s">
        <v>871</v>
      </c>
      <c r="K318" s="181"/>
      <c r="L318" s="181"/>
      <c r="M318" s="181"/>
      <c r="N318" s="181"/>
      <c r="O318" s="181"/>
      <c r="P318" s="181"/>
      <c r="Q318" s="181"/>
      <c r="R318" s="181"/>
      <c r="S318" s="181"/>
      <c r="T318" s="181"/>
      <c r="U318" s="181"/>
      <c r="V318" s="181"/>
      <c r="W318" s="181"/>
      <c r="X318" s="181"/>
      <c r="Y318" s="181"/>
      <c r="Z318" s="181"/>
      <c r="AA318" s="181"/>
      <c r="AB318" s="181"/>
      <c r="AC318" s="181"/>
      <c r="AD318" s="181"/>
      <c r="AE318" s="181"/>
      <c r="AF318" s="181"/>
      <c r="AG318" s="181"/>
      <c r="AH318" s="181"/>
      <c r="AI318" s="181"/>
      <c r="AJ318" s="181"/>
      <c r="AK318" s="181"/>
      <c r="AL318" s="181"/>
      <c r="AM318" s="181"/>
      <c r="AN318" s="181"/>
      <c r="AO318" s="181"/>
      <c r="AP318" s="181"/>
      <c r="AQ318" s="181"/>
      <c r="AR318" s="181"/>
      <c r="AS318" s="181"/>
      <c r="AT318" s="181"/>
      <c r="AU318" s="181"/>
      <c r="AV318" s="181"/>
      <c r="AW318" s="181"/>
      <c r="AX318" s="181"/>
      <c r="AY318" s="181"/>
      <c r="AZ318" s="181"/>
      <c r="BA318" s="181"/>
      <c r="BB318" s="181"/>
      <c r="BC318" s="181"/>
      <c r="BD318" s="181"/>
      <c r="BE318" s="181"/>
      <c r="BF318" s="181"/>
      <c r="BG318" s="181"/>
      <c r="BH318" s="181"/>
      <c r="BI318" s="181"/>
      <c r="BJ318" s="181"/>
      <c r="BK318" s="181"/>
      <c r="BL318" s="181"/>
      <c r="BM318" s="181"/>
      <c r="BN318" s="181"/>
      <c r="BO318" s="181"/>
      <c r="BP318" s="181"/>
      <c r="BQ318" s="181"/>
      <c r="BR318" s="181"/>
      <c r="BS318" s="181"/>
      <c r="BT318" s="181"/>
      <c r="BU318" s="181"/>
      <c r="BV318" s="181"/>
      <c r="BW318" s="181"/>
      <c r="BX318" s="181"/>
      <c r="BY318" s="181"/>
      <c r="BZ318" s="181"/>
      <c r="CA318" s="181"/>
      <c r="CB318" s="181"/>
      <c r="CC318" s="181"/>
      <c r="CD318" s="181"/>
      <c r="CE318" s="181"/>
      <c r="CF318" s="181"/>
      <c r="CG318" s="181"/>
      <c r="CH318" s="181"/>
      <c r="CI318" s="181"/>
      <c r="CJ318" s="181"/>
      <c r="CK318" s="181"/>
      <c r="CL318" s="181"/>
      <c r="CM318" s="181"/>
      <c r="CN318" s="181"/>
      <c r="CO318" s="181"/>
      <c r="CP318" s="181"/>
      <c r="CQ318" s="181"/>
      <c r="CR318" s="181"/>
      <c r="CS318" s="181"/>
      <c r="CT318" s="181"/>
      <c r="CU318" s="181"/>
      <c r="CV318" s="181"/>
      <c r="CW318" s="181"/>
      <c r="CX318" s="181"/>
      <c r="CY318" s="181"/>
      <c r="CZ318" s="181"/>
      <c r="DA318" s="181"/>
      <c r="DB318" s="181"/>
      <c r="DC318" s="181"/>
      <c r="DD318" s="181"/>
      <c r="DE318" s="181"/>
      <c r="DF318" s="181"/>
      <c r="DG318" s="181"/>
      <c r="DH318" s="181"/>
      <c r="DI318" s="181"/>
      <c r="DJ318" s="181"/>
      <c r="DK318" s="181"/>
      <c r="DL318" s="181"/>
      <c r="DM318" s="181"/>
      <c r="DN318" s="181"/>
      <c r="DO318" s="181"/>
      <c r="DP318" s="181"/>
      <c r="DQ318" s="181"/>
      <c r="DR318" s="181"/>
      <c r="DS318" s="181"/>
      <c r="DT318" s="181"/>
      <c r="DU318" s="181"/>
      <c r="DV318" s="181"/>
      <c r="DW318" s="181"/>
      <c r="DX318" s="181"/>
      <c r="DY318" s="181"/>
      <c r="DZ318" s="181"/>
      <c r="EA318" s="181"/>
      <c r="EB318" s="181"/>
      <c r="EC318" s="181"/>
      <c r="ED318" s="181"/>
      <c r="EE318" s="181"/>
      <c r="EF318" s="181"/>
      <c r="EG318" s="181"/>
      <c r="EH318" s="181"/>
      <c r="EI318" s="181"/>
      <c r="EJ318" s="181"/>
      <c r="EK318" s="181"/>
      <c r="EL318" s="181"/>
      <c r="EM318" s="181"/>
      <c r="EN318" s="181"/>
      <c r="EO318" s="181"/>
      <c r="EP318" s="181"/>
      <c r="EQ318" s="181"/>
      <c r="ER318" s="181"/>
      <c r="ES318" s="181"/>
      <c r="ET318" s="181"/>
      <c r="EU318" s="181"/>
      <c r="EV318" s="181"/>
      <c r="EW318" s="181"/>
      <c r="EX318" s="181"/>
      <c r="EY318" s="181"/>
      <c r="EZ318" s="181"/>
      <c r="FA318" s="181"/>
      <c r="FB318" s="181"/>
      <c r="FC318" s="181"/>
      <c r="FD318" s="181"/>
      <c r="FE318" s="181"/>
      <c r="FF318" s="181"/>
      <c r="FG318" s="181"/>
      <c r="FH318" s="181"/>
      <c r="FI318" s="181"/>
      <c r="FJ318" s="181"/>
      <c r="FK318" s="181"/>
      <c r="FL318" s="181"/>
      <c r="FM318" s="181"/>
      <c r="FN318" s="181"/>
      <c r="FO318" s="181"/>
      <c r="FP318" s="181"/>
      <c r="FQ318" s="181"/>
      <c r="FR318" s="181"/>
      <c r="FS318" s="181"/>
      <c r="FT318" s="181"/>
      <c r="FU318" s="181"/>
      <c r="FV318" s="181"/>
      <c r="FW318" s="181"/>
      <c r="FX318" s="181"/>
      <c r="FY318" s="181"/>
      <c r="FZ318" s="181"/>
      <c r="GA318" s="181"/>
      <c r="GB318" s="181"/>
      <c r="GC318" s="181"/>
      <c r="GD318" s="181"/>
      <c r="GE318" s="181"/>
      <c r="GF318" s="181"/>
      <c r="GG318" s="181"/>
      <c r="GH318" s="181"/>
      <c r="GI318" s="181"/>
      <c r="GJ318" s="181"/>
      <c r="GK318" s="181"/>
      <c r="GL318" s="181"/>
      <c r="GM318" s="181"/>
      <c r="GN318" s="181"/>
      <c r="GO318" s="181"/>
      <c r="GP318" s="181"/>
      <c r="GQ318" s="181"/>
      <c r="GR318" s="181"/>
      <c r="GS318" s="181"/>
      <c r="GT318" s="181"/>
      <c r="GU318" s="181"/>
      <c r="GV318" s="181"/>
      <c r="GW318" s="181"/>
      <c r="GX318" s="181"/>
      <c r="GY318" s="181"/>
      <c r="GZ318" s="181"/>
      <c r="HA318" s="181"/>
      <c r="HB318" s="181"/>
      <c r="HC318" s="181"/>
      <c r="HD318" s="181"/>
      <c r="HE318" s="181"/>
      <c r="HF318" s="181"/>
      <c r="HG318" s="181"/>
      <c r="HH318" s="181"/>
      <c r="HI318" s="181"/>
      <c r="HJ318" s="181"/>
      <c r="HK318" s="181"/>
      <c r="HL318" s="181"/>
      <c r="HM318" s="181"/>
      <c r="HN318" s="181"/>
      <c r="HO318" s="181"/>
      <c r="HP318" s="181"/>
      <c r="HQ318" s="181"/>
      <c r="HR318" s="181"/>
      <c r="HS318" s="181"/>
      <c r="HT318" s="181"/>
      <c r="HU318" s="181"/>
      <c r="HV318" s="181"/>
      <c r="HW318" s="181"/>
      <c r="HX318" s="181"/>
      <c r="HY318" s="181"/>
      <c r="HZ318" s="181"/>
      <c r="IA318" s="181"/>
      <c r="IB318" s="181"/>
      <c r="IC318" s="181"/>
      <c r="ID318" s="181"/>
      <c r="IE318" s="181"/>
      <c r="IF318" s="181"/>
      <c r="IG318" s="181"/>
      <c r="IH318" s="181"/>
    </row>
    <row r="319" spans="1:242" s="177" customFormat="1" ht="30" customHeight="1" thickTop="1">
      <c r="A319" s="1275" t="s">
        <v>783</v>
      </c>
      <c r="B319" s="1276"/>
      <c r="C319" s="1114" t="s">
        <v>1030</v>
      </c>
      <c r="D319" s="1114"/>
      <c r="E319" s="453" t="s">
        <v>702</v>
      </c>
      <c r="F319" s="592" t="s">
        <v>1573</v>
      </c>
      <c r="G319" s="640">
        <v>0.15</v>
      </c>
      <c r="H319" s="615">
        <v>900000000</v>
      </c>
      <c r="I319" s="615">
        <v>900000000</v>
      </c>
      <c r="J319" s="454" t="s">
        <v>701</v>
      </c>
      <c r="K319" s="181"/>
      <c r="L319" s="181"/>
      <c r="M319" s="181"/>
      <c r="N319" s="181"/>
      <c r="O319" s="181"/>
      <c r="P319" s="181"/>
      <c r="Q319" s="181"/>
      <c r="R319" s="181"/>
      <c r="S319" s="181"/>
      <c r="T319" s="181"/>
      <c r="U319" s="181"/>
      <c r="V319" s="181"/>
      <c r="W319" s="181"/>
      <c r="X319" s="181"/>
      <c r="Y319" s="181"/>
      <c r="Z319" s="181"/>
      <c r="AA319" s="181"/>
      <c r="AB319" s="181"/>
      <c r="AC319" s="181"/>
      <c r="AD319" s="181"/>
      <c r="AE319" s="181"/>
      <c r="AF319" s="181"/>
      <c r="AG319" s="181"/>
      <c r="AH319" s="181"/>
      <c r="AI319" s="181"/>
      <c r="AJ319" s="181"/>
      <c r="AK319" s="181"/>
      <c r="AL319" s="181"/>
      <c r="AM319" s="181"/>
      <c r="AN319" s="181"/>
      <c r="AO319" s="181"/>
      <c r="AP319" s="181"/>
      <c r="AQ319" s="181"/>
      <c r="AR319" s="181"/>
      <c r="AS319" s="181"/>
      <c r="AT319" s="181"/>
      <c r="AU319" s="181"/>
      <c r="AV319" s="181"/>
      <c r="AW319" s="181"/>
      <c r="AX319" s="181"/>
      <c r="AY319" s="181"/>
      <c r="AZ319" s="181"/>
      <c r="BA319" s="181"/>
      <c r="BB319" s="181"/>
      <c r="BC319" s="181"/>
      <c r="BD319" s="181"/>
      <c r="BE319" s="181"/>
      <c r="BF319" s="181"/>
      <c r="BG319" s="181"/>
      <c r="BH319" s="181"/>
      <c r="BI319" s="181"/>
      <c r="BJ319" s="181"/>
      <c r="BK319" s="181"/>
      <c r="BL319" s="181"/>
      <c r="BM319" s="181"/>
      <c r="BN319" s="181"/>
      <c r="BO319" s="181"/>
      <c r="BP319" s="181"/>
      <c r="BQ319" s="181"/>
      <c r="BR319" s="181"/>
      <c r="BS319" s="181"/>
      <c r="BT319" s="181"/>
      <c r="BU319" s="181"/>
      <c r="BV319" s="181"/>
      <c r="BW319" s="181"/>
      <c r="BX319" s="181"/>
      <c r="BY319" s="181"/>
      <c r="BZ319" s="181"/>
      <c r="CA319" s="181"/>
      <c r="CB319" s="181"/>
      <c r="CC319" s="181"/>
      <c r="CD319" s="181"/>
      <c r="CE319" s="181"/>
      <c r="CF319" s="181"/>
      <c r="CG319" s="181"/>
      <c r="CH319" s="181"/>
      <c r="CI319" s="181"/>
      <c r="CJ319" s="181"/>
      <c r="CK319" s="181"/>
      <c r="CL319" s="181"/>
      <c r="CM319" s="181"/>
      <c r="CN319" s="181"/>
      <c r="CO319" s="181"/>
      <c r="CP319" s="181"/>
      <c r="CQ319" s="181"/>
      <c r="CR319" s="181"/>
      <c r="CS319" s="181"/>
      <c r="CT319" s="181"/>
      <c r="CU319" s="181"/>
      <c r="CV319" s="181"/>
      <c r="CW319" s="181"/>
      <c r="CX319" s="181"/>
      <c r="CY319" s="181"/>
      <c r="CZ319" s="181"/>
      <c r="DA319" s="181"/>
      <c r="DB319" s="181"/>
      <c r="DC319" s="181"/>
      <c r="DD319" s="181"/>
      <c r="DE319" s="181"/>
      <c r="DF319" s="181"/>
      <c r="DG319" s="181"/>
      <c r="DH319" s="181"/>
      <c r="DI319" s="181"/>
      <c r="DJ319" s="181"/>
      <c r="DK319" s="181"/>
      <c r="DL319" s="181"/>
      <c r="DM319" s="181"/>
      <c r="DN319" s="181"/>
      <c r="DO319" s="181"/>
      <c r="DP319" s="181"/>
      <c r="DQ319" s="181"/>
      <c r="DR319" s="181"/>
      <c r="DS319" s="181"/>
      <c r="DT319" s="181"/>
      <c r="DU319" s="181"/>
      <c r="DV319" s="181"/>
      <c r="DW319" s="181"/>
      <c r="DX319" s="181"/>
      <c r="DY319" s="181"/>
      <c r="DZ319" s="181"/>
      <c r="EA319" s="181"/>
      <c r="EB319" s="181"/>
      <c r="EC319" s="181"/>
      <c r="ED319" s="181"/>
      <c r="EE319" s="181"/>
      <c r="EF319" s="181"/>
      <c r="EG319" s="181"/>
      <c r="EH319" s="181"/>
      <c r="EI319" s="181"/>
      <c r="EJ319" s="181"/>
      <c r="EK319" s="181"/>
      <c r="EL319" s="181"/>
      <c r="EM319" s="181"/>
      <c r="EN319" s="181"/>
      <c r="EO319" s="181"/>
      <c r="EP319" s="181"/>
      <c r="EQ319" s="181"/>
      <c r="ER319" s="181"/>
      <c r="ES319" s="181"/>
      <c r="ET319" s="181"/>
      <c r="EU319" s="181"/>
      <c r="EV319" s="181"/>
      <c r="EW319" s="181"/>
      <c r="EX319" s="181"/>
      <c r="EY319" s="181"/>
      <c r="EZ319" s="181"/>
      <c r="FA319" s="181"/>
      <c r="FB319" s="181"/>
      <c r="FC319" s="181"/>
      <c r="FD319" s="181"/>
      <c r="FE319" s="181"/>
      <c r="FF319" s="181"/>
      <c r="FG319" s="181"/>
      <c r="FH319" s="181"/>
      <c r="FI319" s="181"/>
      <c r="FJ319" s="181"/>
      <c r="FK319" s="181"/>
      <c r="FL319" s="181"/>
      <c r="FM319" s="181"/>
      <c r="FN319" s="181"/>
      <c r="FO319" s="181"/>
      <c r="FP319" s="181"/>
      <c r="FQ319" s="181"/>
      <c r="FR319" s="181"/>
      <c r="FS319" s="181"/>
      <c r="FT319" s="181"/>
      <c r="FU319" s="181"/>
      <c r="FV319" s="181"/>
      <c r="FW319" s="181"/>
      <c r="FX319" s="181"/>
      <c r="FY319" s="181"/>
      <c r="FZ319" s="181"/>
      <c r="GA319" s="181"/>
      <c r="GB319" s="181"/>
      <c r="GC319" s="181"/>
      <c r="GD319" s="181"/>
      <c r="GE319" s="181"/>
      <c r="GF319" s="181"/>
      <c r="GG319" s="181"/>
      <c r="GH319" s="181"/>
      <c r="GI319" s="181"/>
      <c r="GJ319" s="181"/>
      <c r="GK319" s="181"/>
      <c r="GL319" s="181"/>
      <c r="GM319" s="181"/>
      <c r="GN319" s="181"/>
      <c r="GO319" s="181"/>
      <c r="GP319" s="181"/>
      <c r="GQ319" s="181"/>
      <c r="GR319" s="181"/>
      <c r="GS319" s="181"/>
      <c r="GT319" s="181"/>
      <c r="GU319" s="181"/>
      <c r="GV319" s="181"/>
      <c r="GW319" s="181"/>
      <c r="GX319" s="181"/>
      <c r="GY319" s="181"/>
      <c r="GZ319" s="181"/>
      <c r="HA319" s="181"/>
      <c r="HB319" s="181"/>
      <c r="HC319" s="181"/>
      <c r="HD319" s="181"/>
      <c r="HE319" s="181"/>
      <c r="HF319" s="181"/>
      <c r="HG319" s="181"/>
      <c r="HH319" s="181"/>
      <c r="HI319" s="181"/>
      <c r="HJ319" s="181"/>
      <c r="HK319" s="181"/>
      <c r="HL319" s="181"/>
      <c r="HM319" s="181"/>
      <c r="HN319" s="181"/>
      <c r="HO319" s="181"/>
      <c r="HP319" s="181"/>
      <c r="HQ319" s="181"/>
      <c r="HR319" s="181"/>
      <c r="HS319" s="181"/>
      <c r="HT319" s="181"/>
      <c r="HU319" s="181"/>
      <c r="HV319" s="181"/>
      <c r="HW319" s="181"/>
      <c r="HX319" s="181"/>
      <c r="HY319" s="181"/>
      <c r="HZ319" s="181"/>
      <c r="IA319" s="181"/>
      <c r="IB319" s="181"/>
      <c r="IC319" s="181"/>
      <c r="ID319" s="181"/>
      <c r="IE319" s="181"/>
      <c r="IF319" s="181"/>
      <c r="IG319" s="181"/>
      <c r="IH319" s="181"/>
    </row>
    <row r="320" spans="1:242" s="177" customFormat="1" ht="30" customHeight="1">
      <c r="A320" s="1277"/>
      <c r="B320" s="1278"/>
      <c r="C320" s="893"/>
      <c r="D320" s="893"/>
      <c r="E320" s="258" t="s">
        <v>702</v>
      </c>
      <c r="F320" s="258" t="s">
        <v>1105</v>
      </c>
      <c r="G320" s="641">
        <v>0.2</v>
      </c>
      <c r="H320" s="459">
        <v>200000000</v>
      </c>
      <c r="I320" s="459">
        <v>200000000</v>
      </c>
      <c r="J320" s="455" t="s">
        <v>551</v>
      </c>
      <c r="K320" s="181"/>
      <c r="L320" s="181"/>
      <c r="M320" s="181"/>
      <c r="N320" s="181"/>
      <c r="O320" s="181"/>
      <c r="P320" s="181"/>
      <c r="Q320" s="181"/>
      <c r="R320" s="181"/>
      <c r="S320" s="181"/>
      <c r="T320" s="181"/>
      <c r="U320" s="181"/>
      <c r="V320" s="181"/>
      <c r="W320" s="181"/>
      <c r="X320" s="181"/>
      <c r="Y320" s="181"/>
      <c r="Z320" s="181"/>
      <c r="AA320" s="181"/>
      <c r="AB320" s="181"/>
      <c r="AC320" s="181"/>
      <c r="AD320" s="181"/>
      <c r="AE320" s="181"/>
      <c r="AF320" s="181"/>
      <c r="AG320" s="181"/>
      <c r="AH320" s="181"/>
      <c r="AI320" s="181"/>
      <c r="AJ320" s="181"/>
      <c r="AK320" s="181"/>
      <c r="AL320" s="181"/>
      <c r="AM320" s="181"/>
      <c r="AN320" s="181"/>
      <c r="AO320" s="181"/>
      <c r="AP320" s="181"/>
      <c r="AQ320" s="181"/>
      <c r="AR320" s="181"/>
      <c r="AS320" s="181"/>
      <c r="AT320" s="181"/>
      <c r="AU320" s="181"/>
      <c r="AV320" s="181"/>
      <c r="AW320" s="181"/>
      <c r="AX320" s="181"/>
      <c r="AY320" s="181"/>
      <c r="AZ320" s="181"/>
      <c r="BA320" s="181"/>
      <c r="BB320" s="181"/>
      <c r="BC320" s="181"/>
      <c r="BD320" s="181"/>
      <c r="BE320" s="181"/>
      <c r="BF320" s="181"/>
      <c r="BG320" s="181"/>
      <c r="BH320" s="181"/>
      <c r="BI320" s="181"/>
      <c r="BJ320" s="181"/>
      <c r="BK320" s="181"/>
      <c r="BL320" s="181"/>
      <c r="BM320" s="181"/>
      <c r="BN320" s="181"/>
      <c r="BO320" s="181"/>
      <c r="BP320" s="181"/>
      <c r="BQ320" s="181"/>
      <c r="BR320" s="181"/>
      <c r="BS320" s="181"/>
      <c r="BT320" s="181"/>
      <c r="BU320" s="181"/>
      <c r="BV320" s="181"/>
      <c r="BW320" s="181"/>
      <c r="BX320" s="181"/>
      <c r="BY320" s="181"/>
      <c r="BZ320" s="181"/>
      <c r="CA320" s="181"/>
      <c r="CB320" s="181"/>
      <c r="CC320" s="181"/>
      <c r="CD320" s="181"/>
      <c r="CE320" s="181"/>
      <c r="CF320" s="181"/>
      <c r="CG320" s="181"/>
      <c r="CH320" s="181"/>
      <c r="CI320" s="181"/>
      <c r="CJ320" s="181"/>
      <c r="CK320" s="181"/>
      <c r="CL320" s="181"/>
      <c r="CM320" s="181"/>
      <c r="CN320" s="181"/>
      <c r="CO320" s="181"/>
      <c r="CP320" s="181"/>
      <c r="CQ320" s="181"/>
      <c r="CR320" s="181"/>
      <c r="CS320" s="181"/>
      <c r="CT320" s="181"/>
      <c r="CU320" s="181"/>
      <c r="CV320" s="181"/>
      <c r="CW320" s="181"/>
      <c r="CX320" s="181"/>
      <c r="CY320" s="181"/>
      <c r="CZ320" s="181"/>
      <c r="DA320" s="181"/>
      <c r="DB320" s="181"/>
      <c r="DC320" s="181"/>
      <c r="DD320" s="181"/>
      <c r="DE320" s="181"/>
      <c r="DF320" s="181"/>
      <c r="DG320" s="181"/>
      <c r="DH320" s="181"/>
      <c r="DI320" s="181"/>
      <c r="DJ320" s="181"/>
      <c r="DK320" s="181"/>
      <c r="DL320" s="181"/>
      <c r="DM320" s="181"/>
      <c r="DN320" s="181"/>
      <c r="DO320" s="181"/>
      <c r="DP320" s="181"/>
      <c r="DQ320" s="181"/>
      <c r="DR320" s="181"/>
      <c r="DS320" s="181"/>
      <c r="DT320" s="181"/>
      <c r="DU320" s="181"/>
      <c r="DV320" s="181"/>
      <c r="DW320" s="181"/>
      <c r="DX320" s="181"/>
      <c r="DY320" s="181"/>
      <c r="DZ320" s="181"/>
      <c r="EA320" s="181"/>
      <c r="EB320" s="181"/>
      <c r="EC320" s="181"/>
      <c r="ED320" s="181"/>
      <c r="EE320" s="181"/>
      <c r="EF320" s="181"/>
      <c r="EG320" s="181"/>
      <c r="EH320" s="181"/>
      <c r="EI320" s="181"/>
      <c r="EJ320" s="181"/>
      <c r="EK320" s="181"/>
      <c r="EL320" s="181"/>
      <c r="EM320" s="181"/>
      <c r="EN320" s="181"/>
      <c r="EO320" s="181"/>
      <c r="EP320" s="181"/>
      <c r="EQ320" s="181"/>
      <c r="ER320" s="181"/>
      <c r="ES320" s="181"/>
      <c r="ET320" s="181"/>
      <c r="EU320" s="181"/>
      <c r="EV320" s="181"/>
      <c r="EW320" s="181"/>
      <c r="EX320" s="181"/>
      <c r="EY320" s="181"/>
      <c r="EZ320" s="181"/>
      <c r="FA320" s="181"/>
      <c r="FB320" s="181"/>
      <c r="FC320" s="181"/>
      <c r="FD320" s="181"/>
      <c r="FE320" s="181"/>
      <c r="FF320" s="181"/>
      <c r="FG320" s="181"/>
      <c r="FH320" s="181"/>
      <c r="FI320" s="181"/>
      <c r="FJ320" s="181"/>
      <c r="FK320" s="181"/>
      <c r="FL320" s="181"/>
      <c r="FM320" s="181"/>
      <c r="FN320" s="181"/>
      <c r="FO320" s="181"/>
      <c r="FP320" s="181"/>
      <c r="FQ320" s="181"/>
      <c r="FR320" s="181"/>
      <c r="FS320" s="181"/>
      <c r="FT320" s="181"/>
      <c r="FU320" s="181"/>
      <c r="FV320" s="181"/>
      <c r="FW320" s="181"/>
      <c r="FX320" s="181"/>
      <c r="FY320" s="181"/>
      <c r="FZ320" s="181"/>
      <c r="GA320" s="181"/>
      <c r="GB320" s="181"/>
      <c r="GC320" s="181"/>
      <c r="GD320" s="181"/>
      <c r="GE320" s="181"/>
      <c r="GF320" s="181"/>
      <c r="GG320" s="181"/>
      <c r="GH320" s="181"/>
      <c r="GI320" s="181"/>
      <c r="GJ320" s="181"/>
      <c r="GK320" s="181"/>
      <c r="GL320" s="181"/>
      <c r="GM320" s="181"/>
      <c r="GN320" s="181"/>
      <c r="GO320" s="181"/>
      <c r="GP320" s="181"/>
      <c r="GQ320" s="181"/>
      <c r="GR320" s="181"/>
      <c r="GS320" s="181"/>
      <c r="GT320" s="181"/>
      <c r="GU320" s="181"/>
      <c r="GV320" s="181"/>
      <c r="GW320" s="181"/>
      <c r="GX320" s="181"/>
      <c r="GY320" s="181"/>
      <c r="GZ320" s="181"/>
      <c r="HA320" s="181"/>
      <c r="HB320" s="181"/>
      <c r="HC320" s="181"/>
      <c r="HD320" s="181"/>
      <c r="HE320" s="181"/>
      <c r="HF320" s="181"/>
      <c r="HG320" s="181"/>
      <c r="HH320" s="181"/>
      <c r="HI320" s="181"/>
      <c r="HJ320" s="181"/>
      <c r="HK320" s="181"/>
      <c r="HL320" s="181"/>
      <c r="HM320" s="181"/>
      <c r="HN320" s="181"/>
      <c r="HO320" s="181"/>
      <c r="HP320" s="181"/>
      <c r="HQ320" s="181"/>
      <c r="HR320" s="181"/>
      <c r="HS320" s="181"/>
      <c r="HT320" s="181"/>
      <c r="HU320" s="181"/>
      <c r="HV320" s="181"/>
      <c r="HW320" s="181"/>
      <c r="HX320" s="181"/>
      <c r="HY320" s="181"/>
      <c r="HZ320" s="181"/>
      <c r="IA320" s="181"/>
      <c r="IB320" s="181"/>
      <c r="IC320" s="181"/>
      <c r="ID320" s="181"/>
      <c r="IE320" s="181"/>
      <c r="IF320" s="181"/>
      <c r="IG320" s="181"/>
      <c r="IH320" s="181"/>
    </row>
    <row r="321" spans="1:242" s="177" customFormat="1" ht="30" customHeight="1" thickBot="1">
      <c r="A321" s="1277"/>
      <c r="B321" s="1278"/>
      <c r="C321" s="893"/>
      <c r="D321" s="893"/>
      <c r="E321" s="258" t="s">
        <v>702</v>
      </c>
      <c r="F321" s="258" t="s">
        <v>1106</v>
      </c>
      <c r="G321" s="641">
        <v>0.2</v>
      </c>
      <c r="H321" s="459">
        <v>10000000</v>
      </c>
      <c r="I321" s="459">
        <v>10000000</v>
      </c>
      <c r="J321" s="455" t="s">
        <v>701</v>
      </c>
      <c r="K321" s="181"/>
      <c r="L321" s="181"/>
      <c r="M321" s="181"/>
      <c r="N321" s="181"/>
      <c r="O321" s="181"/>
      <c r="P321" s="181"/>
      <c r="Q321" s="181"/>
      <c r="R321" s="181"/>
      <c r="S321" s="181"/>
      <c r="T321" s="181"/>
      <c r="U321" s="181"/>
      <c r="V321" s="181"/>
      <c r="W321" s="181"/>
      <c r="X321" s="181"/>
      <c r="Y321" s="181"/>
      <c r="Z321" s="181"/>
      <c r="AA321" s="181"/>
      <c r="AB321" s="181"/>
      <c r="AC321" s="181"/>
      <c r="AD321" s="181"/>
      <c r="AE321" s="181"/>
      <c r="AF321" s="181"/>
      <c r="AG321" s="181"/>
      <c r="AH321" s="181"/>
      <c r="AI321" s="181"/>
      <c r="AJ321" s="181"/>
      <c r="AK321" s="181"/>
      <c r="AL321" s="181"/>
      <c r="AM321" s="181"/>
      <c r="AN321" s="181"/>
      <c r="AO321" s="181"/>
      <c r="AP321" s="181"/>
      <c r="AQ321" s="181"/>
      <c r="AR321" s="181"/>
      <c r="AS321" s="181"/>
      <c r="AT321" s="181"/>
      <c r="AU321" s="181"/>
      <c r="AV321" s="181"/>
      <c r="AW321" s="181"/>
      <c r="AX321" s="181"/>
      <c r="AY321" s="181"/>
      <c r="AZ321" s="181"/>
      <c r="BA321" s="181"/>
      <c r="BB321" s="181"/>
      <c r="BC321" s="181"/>
      <c r="BD321" s="181"/>
      <c r="BE321" s="181"/>
      <c r="BF321" s="181"/>
      <c r="BG321" s="181"/>
      <c r="BH321" s="181"/>
      <c r="BI321" s="181"/>
      <c r="BJ321" s="181"/>
      <c r="BK321" s="181"/>
      <c r="BL321" s="181"/>
      <c r="BM321" s="181"/>
      <c r="BN321" s="181"/>
      <c r="BO321" s="181"/>
      <c r="BP321" s="181"/>
      <c r="BQ321" s="181"/>
      <c r="BR321" s="181"/>
      <c r="BS321" s="181"/>
      <c r="BT321" s="181"/>
      <c r="BU321" s="181"/>
      <c r="BV321" s="181"/>
      <c r="BW321" s="181"/>
      <c r="BX321" s="181"/>
      <c r="BY321" s="181"/>
      <c r="BZ321" s="181"/>
      <c r="CA321" s="181"/>
      <c r="CB321" s="181"/>
      <c r="CC321" s="181"/>
      <c r="CD321" s="181"/>
      <c r="CE321" s="181"/>
      <c r="CF321" s="181"/>
      <c r="CG321" s="181"/>
      <c r="CH321" s="181"/>
      <c r="CI321" s="181"/>
      <c r="CJ321" s="181"/>
      <c r="CK321" s="181"/>
      <c r="CL321" s="181"/>
      <c r="CM321" s="181"/>
      <c r="CN321" s="181"/>
      <c r="CO321" s="181"/>
      <c r="CP321" s="181"/>
      <c r="CQ321" s="181"/>
      <c r="CR321" s="181"/>
      <c r="CS321" s="181"/>
      <c r="CT321" s="181"/>
      <c r="CU321" s="181"/>
      <c r="CV321" s="181"/>
      <c r="CW321" s="181"/>
      <c r="CX321" s="181"/>
      <c r="CY321" s="181"/>
      <c r="CZ321" s="181"/>
      <c r="DA321" s="181"/>
      <c r="DB321" s="181"/>
      <c r="DC321" s="181"/>
      <c r="DD321" s="181"/>
      <c r="DE321" s="181"/>
      <c r="DF321" s="181"/>
      <c r="DG321" s="181"/>
      <c r="DH321" s="181"/>
      <c r="DI321" s="181"/>
      <c r="DJ321" s="181"/>
      <c r="DK321" s="181"/>
      <c r="DL321" s="181"/>
      <c r="DM321" s="181"/>
      <c r="DN321" s="181"/>
      <c r="DO321" s="181"/>
      <c r="DP321" s="181"/>
      <c r="DQ321" s="181"/>
      <c r="DR321" s="181"/>
      <c r="DS321" s="181"/>
      <c r="DT321" s="181"/>
      <c r="DU321" s="181"/>
      <c r="DV321" s="181"/>
      <c r="DW321" s="181"/>
      <c r="DX321" s="181"/>
      <c r="DY321" s="181"/>
      <c r="DZ321" s="181"/>
      <c r="EA321" s="181"/>
      <c r="EB321" s="181"/>
      <c r="EC321" s="181"/>
      <c r="ED321" s="181"/>
      <c r="EE321" s="181"/>
      <c r="EF321" s="181"/>
      <c r="EG321" s="181"/>
      <c r="EH321" s="181"/>
      <c r="EI321" s="181"/>
      <c r="EJ321" s="181"/>
      <c r="EK321" s="181"/>
      <c r="EL321" s="181"/>
      <c r="EM321" s="181"/>
      <c r="EN321" s="181"/>
      <c r="EO321" s="181"/>
      <c r="EP321" s="181"/>
      <c r="EQ321" s="181"/>
      <c r="ER321" s="181"/>
      <c r="ES321" s="181"/>
      <c r="ET321" s="181"/>
      <c r="EU321" s="181"/>
      <c r="EV321" s="181"/>
      <c r="EW321" s="181"/>
      <c r="EX321" s="181"/>
      <c r="EY321" s="181"/>
      <c r="EZ321" s="181"/>
      <c r="FA321" s="181"/>
      <c r="FB321" s="181"/>
      <c r="FC321" s="181"/>
      <c r="FD321" s="181"/>
      <c r="FE321" s="181"/>
      <c r="FF321" s="181"/>
      <c r="FG321" s="181"/>
      <c r="FH321" s="181"/>
      <c r="FI321" s="181"/>
      <c r="FJ321" s="181"/>
      <c r="FK321" s="181"/>
      <c r="FL321" s="181"/>
      <c r="FM321" s="181"/>
      <c r="FN321" s="181"/>
      <c r="FO321" s="181"/>
      <c r="FP321" s="181"/>
      <c r="FQ321" s="181"/>
      <c r="FR321" s="181"/>
      <c r="FS321" s="181"/>
      <c r="FT321" s="181"/>
      <c r="FU321" s="181"/>
      <c r="FV321" s="181"/>
      <c r="FW321" s="181"/>
      <c r="FX321" s="181"/>
      <c r="FY321" s="181"/>
      <c r="FZ321" s="181"/>
      <c r="GA321" s="181"/>
      <c r="GB321" s="181"/>
      <c r="GC321" s="181"/>
      <c r="GD321" s="181"/>
      <c r="GE321" s="181"/>
      <c r="GF321" s="181"/>
      <c r="GG321" s="181"/>
      <c r="GH321" s="181"/>
      <c r="GI321" s="181"/>
      <c r="GJ321" s="181"/>
      <c r="GK321" s="181"/>
      <c r="GL321" s="181"/>
      <c r="GM321" s="181"/>
      <c r="GN321" s="181"/>
      <c r="GO321" s="181"/>
      <c r="GP321" s="181"/>
      <c r="GQ321" s="181"/>
      <c r="GR321" s="181"/>
      <c r="GS321" s="181"/>
      <c r="GT321" s="181"/>
      <c r="GU321" s="181"/>
      <c r="GV321" s="181"/>
      <c r="GW321" s="181"/>
      <c r="GX321" s="181"/>
      <c r="GY321" s="181"/>
      <c r="GZ321" s="181"/>
      <c r="HA321" s="181"/>
      <c r="HB321" s="181"/>
      <c r="HC321" s="181"/>
      <c r="HD321" s="181"/>
      <c r="HE321" s="181"/>
      <c r="HF321" s="181"/>
      <c r="HG321" s="181"/>
      <c r="HH321" s="181"/>
      <c r="HI321" s="181"/>
      <c r="HJ321" s="181"/>
      <c r="HK321" s="181"/>
      <c r="HL321" s="181"/>
      <c r="HM321" s="181"/>
      <c r="HN321" s="181"/>
      <c r="HO321" s="181"/>
      <c r="HP321" s="181"/>
      <c r="HQ321" s="181"/>
      <c r="HR321" s="181"/>
      <c r="HS321" s="181"/>
      <c r="HT321" s="181"/>
      <c r="HU321" s="181"/>
      <c r="HV321" s="181"/>
      <c r="HW321" s="181"/>
      <c r="HX321" s="181"/>
      <c r="HY321" s="181"/>
      <c r="HZ321" s="181"/>
      <c r="IA321" s="181"/>
      <c r="IB321" s="181"/>
      <c r="IC321" s="181"/>
      <c r="ID321" s="181"/>
      <c r="IE321" s="181"/>
      <c r="IF321" s="181"/>
      <c r="IG321" s="181"/>
      <c r="IH321" s="181"/>
    </row>
    <row r="322" spans="1:242" s="177" customFormat="1" ht="30" hidden="1" customHeight="1" thickBot="1">
      <c r="A322" s="593"/>
      <c r="B322" s="594"/>
      <c r="C322" s="1029" t="s">
        <v>376</v>
      </c>
      <c r="D322" s="1029"/>
      <c r="E322" s="1029"/>
      <c r="F322" s="1029"/>
      <c r="G322" s="1029"/>
      <c r="H322" s="589">
        <v>1110000000</v>
      </c>
      <c r="I322" s="589">
        <v>1110000000</v>
      </c>
      <c r="J322" s="456"/>
      <c r="K322" s="181"/>
      <c r="L322" s="181"/>
      <c r="M322" s="181"/>
      <c r="N322" s="181"/>
      <c r="O322" s="181"/>
      <c r="P322" s="181"/>
      <c r="Q322" s="181"/>
      <c r="R322" s="181"/>
      <c r="S322" s="181"/>
      <c r="T322" s="181"/>
      <c r="U322" s="181"/>
      <c r="V322" s="181"/>
      <c r="W322" s="181"/>
      <c r="X322" s="181"/>
      <c r="Y322" s="181"/>
      <c r="Z322" s="181"/>
      <c r="AA322" s="181"/>
      <c r="AB322" s="181"/>
      <c r="AC322" s="181"/>
      <c r="AD322" s="181"/>
      <c r="AE322" s="181"/>
      <c r="AF322" s="181"/>
      <c r="AG322" s="181"/>
      <c r="AH322" s="181"/>
      <c r="AI322" s="181"/>
      <c r="AJ322" s="181"/>
      <c r="AK322" s="181"/>
      <c r="AL322" s="181"/>
      <c r="AM322" s="181"/>
      <c r="AN322" s="181"/>
      <c r="AO322" s="181"/>
      <c r="AP322" s="181"/>
      <c r="AQ322" s="181"/>
      <c r="AR322" s="181"/>
      <c r="AS322" s="181"/>
      <c r="AT322" s="181"/>
      <c r="AU322" s="181"/>
      <c r="AV322" s="181"/>
      <c r="AW322" s="181"/>
      <c r="AX322" s="181"/>
      <c r="AY322" s="181"/>
      <c r="AZ322" s="181"/>
      <c r="BA322" s="181"/>
      <c r="BB322" s="181"/>
      <c r="BC322" s="181"/>
      <c r="BD322" s="181"/>
      <c r="BE322" s="181"/>
      <c r="BF322" s="181"/>
      <c r="BG322" s="181"/>
      <c r="BH322" s="181"/>
      <c r="BI322" s="181"/>
      <c r="BJ322" s="181"/>
      <c r="BK322" s="181"/>
      <c r="BL322" s="181"/>
      <c r="BM322" s="181"/>
      <c r="BN322" s="181"/>
      <c r="BO322" s="181"/>
      <c r="BP322" s="181"/>
      <c r="BQ322" s="181"/>
      <c r="BR322" s="181"/>
      <c r="BS322" s="181"/>
      <c r="BT322" s="181"/>
      <c r="BU322" s="181"/>
      <c r="BV322" s="181"/>
      <c r="BW322" s="181"/>
      <c r="BX322" s="181"/>
      <c r="BY322" s="181"/>
      <c r="BZ322" s="181"/>
      <c r="CA322" s="181"/>
      <c r="CB322" s="181"/>
      <c r="CC322" s="181"/>
      <c r="CD322" s="181"/>
      <c r="CE322" s="181"/>
      <c r="CF322" s="181"/>
      <c r="CG322" s="181"/>
      <c r="CH322" s="181"/>
      <c r="CI322" s="181"/>
      <c r="CJ322" s="181"/>
      <c r="CK322" s="181"/>
      <c r="CL322" s="181"/>
      <c r="CM322" s="181"/>
      <c r="CN322" s="181"/>
      <c r="CO322" s="181"/>
      <c r="CP322" s="181"/>
      <c r="CQ322" s="181"/>
      <c r="CR322" s="181"/>
      <c r="CS322" s="181"/>
      <c r="CT322" s="181"/>
      <c r="CU322" s="181"/>
      <c r="CV322" s="181"/>
      <c r="CW322" s="181"/>
      <c r="CX322" s="181"/>
      <c r="CY322" s="181"/>
      <c r="CZ322" s="181"/>
      <c r="DA322" s="181"/>
      <c r="DB322" s="181"/>
      <c r="DC322" s="181"/>
      <c r="DD322" s="181"/>
      <c r="DE322" s="181"/>
      <c r="DF322" s="181"/>
      <c r="DG322" s="181"/>
      <c r="DH322" s="181"/>
      <c r="DI322" s="181"/>
      <c r="DJ322" s="181"/>
      <c r="DK322" s="181"/>
      <c r="DL322" s="181"/>
      <c r="DM322" s="181"/>
      <c r="DN322" s="181"/>
      <c r="DO322" s="181"/>
      <c r="DP322" s="181"/>
      <c r="DQ322" s="181"/>
      <c r="DR322" s="181"/>
      <c r="DS322" s="181"/>
      <c r="DT322" s="181"/>
      <c r="DU322" s="181"/>
      <c r="DV322" s="181"/>
      <c r="DW322" s="181"/>
      <c r="DX322" s="181"/>
      <c r="DY322" s="181"/>
      <c r="DZ322" s="181"/>
      <c r="EA322" s="181"/>
      <c r="EB322" s="181"/>
      <c r="EC322" s="181"/>
      <c r="ED322" s="181"/>
      <c r="EE322" s="181"/>
      <c r="EF322" s="181"/>
      <c r="EG322" s="181"/>
      <c r="EH322" s="181"/>
      <c r="EI322" s="181"/>
      <c r="EJ322" s="181"/>
      <c r="EK322" s="181"/>
      <c r="EL322" s="181"/>
      <c r="EM322" s="181"/>
      <c r="EN322" s="181"/>
      <c r="EO322" s="181"/>
      <c r="EP322" s="181"/>
      <c r="EQ322" s="181"/>
      <c r="ER322" s="181"/>
      <c r="ES322" s="181"/>
      <c r="ET322" s="181"/>
      <c r="EU322" s="181"/>
      <c r="EV322" s="181"/>
      <c r="EW322" s="181"/>
      <c r="EX322" s="181"/>
      <c r="EY322" s="181"/>
      <c r="EZ322" s="181"/>
      <c r="FA322" s="181"/>
      <c r="FB322" s="181"/>
      <c r="FC322" s="181"/>
      <c r="FD322" s="181"/>
      <c r="FE322" s="181"/>
      <c r="FF322" s="181"/>
      <c r="FG322" s="181"/>
      <c r="FH322" s="181"/>
      <c r="FI322" s="181"/>
      <c r="FJ322" s="181"/>
      <c r="FK322" s="181"/>
      <c r="FL322" s="181"/>
      <c r="FM322" s="181"/>
      <c r="FN322" s="181"/>
      <c r="FO322" s="181"/>
      <c r="FP322" s="181"/>
      <c r="FQ322" s="181"/>
      <c r="FR322" s="181"/>
      <c r="FS322" s="181"/>
      <c r="FT322" s="181"/>
      <c r="FU322" s="181"/>
      <c r="FV322" s="181"/>
      <c r="FW322" s="181"/>
      <c r="FX322" s="181"/>
      <c r="FY322" s="181"/>
      <c r="FZ322" s="181"/>
      <c r="GA322" s="181"/>
      <c r="GB322" s="181"/>
      <c r="GC322" s="181"/>
      <c r="GD322" s="181"/>
      <c r="GE322" s="181"/>
      <c r="GF322" s="181"/>
      <c r="GG322" s="181"/>
      <c r="GH322" s="181"/>
      <c r="GI322" s="181"/>
      <c r="GJ322" s="181"/>
      <c r="GK322" s="181"/>
      <c r="GL322" s="181"/>
      <c r="GM322" s="181"/>
      <c r="GN322" s="181"/>
      <c r="GO322" s="181"/>
      <c r="GP322" s="181"/>
      <c r="GQ322" s="181"/>
      <c r="GR322" s="181"/>
      <c r="GS322" s="181"/>
      <c r="GT322" s="181"/>
      <c r="GU322" s="181"/>
      <c r="GV322" s="181"/>
      <c r="GW322" s="181"/>
      <c r="GX322" s="181"/>
      <c r="GY322" s="181"/>
      <c r="GZ322" s="181"/>
      <c r="HA322" s="181"/>
      <c r="HB322" s="181"/>
      <c r="HC322" s="181"/>
      <c r="HD322" s="181"/>
      <c r="HE322" s="181"/>
      <c r="HF322" s="181"/>
      <c r="HG322" s="181"/>
      <c r="HH322" s="181"/>
      <c r="HI322" s="181"/>
      <c r="HJ322" s="181"/>
      <c r="HK322" s="181"/>
      <c r="HL322" s="181"/>
      <c r="HM322" s="181"/>
      <c r="HN322" s="181"/>
      <c r="HO322" s="181"/>
      <c r="HP322" s="181"/>
      <c r="HQ322" s="181"/>
      <c r="HR322" s="181"/>
      <c r="HS322" s="181"/>
      <c r="HT322" s="181"/>
      <c r="HU322" s="181"/>
      <c r="HV322" s="181"/>
      <c r="HW322" s="181"/>
      <c r="HX322" s="181"/>
      <c r="HY322" s="181"/>
      <c r="HZ322" s="181"/>
      <c r="IA322" s="181"/>
      <c r="IB322" s="181"/>
      <c r="IC322" s="181"/>
      <c r="ID322" s="181"/>
      <c r="IE322" s="181"/>
      <c r="IF322" s="181"/>
      <c r="IG322" s="181"/>
      <c r="IH322" s="181"/>
    </row>
    <row r="323" spans="1:242" s="177" customFormat="1" ht="21" customHeight="1" thickTop="1">
      <c r="A323" s="1205" t="s">
        <v>503</v>
      </c>
      <c r="B323" s="1206"/>
      <c r="C323" s="1206"/>
      <c r="D323" s="1206"/>
      <c r="E323" s="1206"/>
      <c r="F323" s="1206"/>
      <c r="G323" s="1206"/>
      <c r="H323" s="587">
        <v>1110000000</v>
      </c>
      <c r="I323" s="587">
        <v>1110000000</v>
      </c>
      <c r="J323" s="457"/>
      <c r="K323" s="181"/>
      <c r="L323" s="181"/>
      <c r="M323" s="181"/>
      <c r="N323" s="181"/>
      <c r="O323" s="181"/>
      <c r="P323" s="181"/>
      <c r="Q323" s="181"/>
      <c r="R323" s="181"/>
      <c r="S323" s="181"/>
      <c r="T323" s="181"/>
      <c r="U323" s="181"/>
      <c r="V323" s="181"/>
      <c r="W323" s="181"/>
      <c r="X323" s="181"/>
      <c r="Y323" s="181"/>
      <c r="Z323" s="181"/>
      <c r="AA323" s="181"/>
      <c r="AB323" s="181"/>
      <c r="AC323" s="181"/>
      <c r="AD323" s="181"/>
      <c r="AE323" s="181"/>
      <c r="AF323" s="181"/>
      <c r="AG323" s="181"/>
      <c r="AH323" s="181"/>
      <c r="AI323" s="181"/>
      <c r="AJ323" s="181"/>
      <c r="AK323" s="181"/>
      <c r="AL323" s="181"/>
      <c r="AM323" s="181"/>
      <c r="AN323" s="181"/>
      <c r="AO323" s="181"/>
      <c r="AP323" s="181"/>
      <c r="AQ323" s="181"/>
      <c r="AR323" s="181"/>
      <c r="AS323" s="181"/>
      <c r="AT323" s="181"/>
      <c r="AU323" s="181"/>
      <c r="AV323" s="181"/>
      <c r="AW323" s="181"/>
      <c r="AX323" s="181"/>
      <c r="AY323" s="181"/>
      <c r="AZ323" s="181"/>
      <c r="BA323" s="181"/>
      <c r="BB323" s="181"/>
      <c r="BC323" s="181"/>
      <c r="BD323" s="181"/>
      <c r="BE323" s="181"/>
      <c r="BF323" s="181"/>
      <c r="BG323" s="181"/>
      <c r="BH323" s="181"/>
      <c r="BI323" s="181"/>
      <c r="BJ323" s="181"/>
      <c r="BK323" s="181"/>
      <c r="BL323" s="181"/>
      <c r="BM323" s="181"/>
      <c r="BN323" s="181"/>
      <c r="BO323" s="181"/>
      <c r="BP323" s="181"/>
      <c r="BQ323" s="181"/>
      <c r="BR323" s="181"/>
      <c r="BS323" s="181"/>
      <c r="BT323" s="181"/>
      <c r="BU323" s="181"/>
      <c r="BV323" s="181"/>
      <c r="BW323" s="181"/>
      <c r="BX323" s="181"/>
      <c r="BY323" s="181"/>
      <c r="BZ323" s="181"/>
      <c r="CA323" s="181"/>
      <c r="CB323" s="181"/>
      <c r="CC323" s="181"/>
      <c r="CD323" s="181"/>
      <c r="CE323" s="181"/>
      <c r="CF323" s="181"/>
      <c r="CG323" s="181"/>
      <c r="CH323" s="181"/>
      <c r="CI323" s="181"/>
      <c r="CJ323" s="181"/>
      <c r="CK323" s="181"/>
      <c r="CL323" s="181"/>
      <c r="CM323" s="181"/>
      <c r="CN323" s="181"/>
      <c r="CO323" s="181"/>
      <c r="CP323" s="181"/>
      <c r="CQ323" s="181"/>
      <c r="CR323" s="181"/>
      <c r="CS323" s="181"/>
      <c r="CT323" s="181"/>
      <c r="CU323" s="181"/>
      <c r="CV323" s="181"/>
      <c r="CW323" s="181"/>
      <c r="CX323" s="181"/>
      <c r="CY323" s="181"/>
      <c r="CZ323" s="181"/>
      <c r="DA323" s="181"/>
      <c r="DB323" s="181"/>
      <c r="DC323" s="181"/>
      <c r="DD323" s="181"/>
      <c r="DE323" s="181"/>
      <c r="DF323" s="181"/>
      <c r="DG323" s="181"/>
      <c r="DH323" s="181"/>
      <c r="DI323" s="181"/>
      <c r="DJ323" s="181"/>
      <c r="DK323" s="181"/>
      <c r="DL323" s="181"/>
      <c r="DM323" s="181"/>
      <c r="DN323" s="181"/>
      <c r="DO323" s="181"/>
      <c r="DP323" s="181"/>
      <c r="DQ323" s="181"/>
      <c r="DR323" s="181"/>
      <c r="DS323" s="181"/>
      <c r="DT323" s="181"/>
      <c r="DU323" s="181"/>
      <c r="DV323" s="181"/>
      <c r="DW323" s="181"/>
      <c r="DX323" s="181"/>
      <c r="DY323" s="181"/>
      <c r="DZ323" s="181"/>
      <c r="EA323" s="181"/>
      <c r="EB323" s="181"/>
      <c r="EC323" s="181"/>
      <c r="ED323" s="181"/>
      <c r="EE323" s="181"/>
      <c r="EF323" s="181"/>
      <c r="EG323" s="181"/>
      <c r="EH323" s="181"/>
      <c r="EI323" s="181"/>
      <c r="EJ323" s="181"/>
      <c r="EK323" s="181"/>
      <c r="EL323" s="181"/>
      <c r="EM323" s="181"/>
      <c r="EN323" s="181"/>
      <c r="EO323" s="181"/>
      <c r="EP323" s="181"/>
      <c r="EQ323" s="181"/>
      <c r="ER323" s="181"/>
      <c r="ES323" s="181"/>
      <c r="ET323" s="181"/>
      <c r="EU323" s="181"/>
      <c r="EV323" s="181"/>
      <c r="EW323" s="181"/>
      <c r="EX323" s="181"/>
      <c r="EY323" s="181"/>
      <c r="EZ323" s="181"/>
      <c r="FA323" s="181"/>
      <c r="FB323" s="181"/>
      <c r="FC323" s="181"/>
      <c r="FD323" s="181"/>
      <c r="FE323" s="181"/>
      <c r="FF323" s="181"/>
      <c r="FG323" s="181"/>
      <c r="FH323" s="181"/>
      <c r="FI323" s="181"/>
      <c r="FJ323" s="181"/>
      <c r="FK323" s="181"/>
      <c r="FL323" s="181"/>
      <c r="FM323" s="181"/>
      <c r="FN323" s="181"/>
      <c r="FO323" s="181"/>
      <c r="FP323" s="181"/>
      <c r="FQ323" s="181"/>
      <c r="FR323" s="181"/>
      <c r="FS323" s="181"/>
      <c r="FT323" s="181"/>
      <c r="FU323" s="181"/>
      <c r="FV323" s="181"/>
      <c r="FW323" s="181"/>
      <c r="FX323" s="181"/>
      <c r="FY323" s="181"/>
      <c r="FZ323" s="181"/>
      <c r="GA323" s="181"/>
      <c r="GB323" s="181"/>
      <c r="GC323" s="181"/>
      <c r="GD323" s="181"/>
      <c r="GE323" s="181"/>
      <c r="GF323" s="181"/>
      <c r="GG323" s="181"/>
      <c r="GH323" s="181"/>
      <c r="GI323" s="181"/>
      <c r="GJ323" s="181"/>
      <c r="GK323" s="181"/>
      <c r="GL323" s="181"/>
      <c r="GM323" s="181"/>
      <c r="GN323" s="181"/>
      <c r="GO323" s="181"/>
      <c r="GP323" s="181"/>
      <c r="GQ323" s="181"/>
      <c r="GR323" s="181"/>
      <c r="GS323" s="181"/>
      <c r="GT323" s="181"/>
      <c r="GU323" s="181"/>
      <c r="GV323" s="181"/>
      <c r="GW323" s="181"/>
      <c r="GX323" s="181"/>
      <c r="GY323" s="181"/>
      <c r="GZ323" s="181"/>
      <c r="HA323" s="181"/>
      <c r="HB323" s="181"/>
      <c r="HC323" s="181"/>
      <c r="HD323" s="181"/>
      <c r="HE323" s="181"/>
      <c r="HF323" s="181"/>
      <c r="HG323" s="181"/>
      <c r="HH323" s="181"/>
      <c r="HI323" s="181"/>
      <c r="HJ323" s="181"/>
      <c r="HK323" s="181"/>
      <c r="HL323" s="181"/>
      <c r="HM323" s="181"/>
      <c r="HN323" s="181"/>
      <c r="HO323" s="181"/>
      <c r="HP323" s="181"/>
      <c r="HQ323" s="181"/>
      <c r="HR323" s="181"/>
      <c r="HS323" s="181"/>
      <c r="HT323" s="181"/>
      <c r="HU323" s="181"/>
      <c r="HV323" s="181"/>
      <c r="HW323" s="181"/>
      <c r="HX323" s="181"/>
      <c r="HY323" s="181"/>
      <c r="HZ323" s="181"/>
      <c r="IA323" s="181"/>
      <c r="IB323" s="181"/>
      <c r="IC323" s="181"/>
      <c r="ID323" s="181"/>
      <c r="IE323" s="181"/>
      <c r="IF323" s="181"/>
      <c r="IG323" s="181"/>
      <c r="IH323" s="181"/>
    </row>
    <row r="324" spans="1:242" s="177" customFormat="1" ht="16.5" customHeight="1">
      <c r="A324" s="1130" t="s">
        <v>872</v>
      </c>
      <c r="B324" s="1130"/>
      <c r="C324" s="1130"/>
      <c r="D324" s="1130"/>
      <c r="E324" s="1130"/>
      <c r="F324" s="1130"/>
      <c r="G324" s="1130"/>
      <c r="H324" s="1130"/>
      <c r="I324" s="1130"/>
      <c r="J324" s="1130"/>
      <c r="K324" s="181"/>
      <c r="L324" s="181"/>
      <c r="M324" s="181"/>
      <c r="N324" s="181"/>
      <c r="O324" s="181"/>
      <c r="P324" s="181"/>
      <c r="Q324" s="181"/>
      <c r="R324" s="181"/>
      <c r="S324" s="181"/>
      <c r="T324" s="181"/>
      <c r="U324" s="181"/>
      <c r="V324" s="181"/>
      <c r="W324" s="181"/>
      <c r="X324" s="181"/>
      <c r="Y324" s="181"/>
      <c r="Z324" s="181"/>
      <c r="AA324" s="181"/>
      <c r="AB324" s="181"/>
      <c r="AC324" s="181"/>
      <c r="AD324" s="181"/>
      <c r="AE324" s="181"/>
      <c r="AF324" s="181"/>
      <c r="AG324" s="181"/>
      <c r="AH324" s="181"/>
      <c r="AI324" s="181"/>
      <c r="AJ324" s="181"/>
      <c r="AK324" s="181"/>
      <c r="AL324" s="181"/>
      <c r="AM324" s="181"/>
      <c r="AN324" s="181"/>
      <c r="AO324" s="181"/>
      <c r="AP324" s="181"/>
      <c r="AQ324" s="181"/>
      <c r="AR324" s="181"/>
      <c r="AS324" s="181"/>
      <c r="AT324" s="181"/>
      <c r="AU324" s="181"/>
      <c r="AV324" s="181"/>
      <c r="AW324" s="181"/>
      <c r="AX324" s="181"/>
      <c r="AY324" s="181"/>
      <c r="AZ324" s="181"/>
      <c r="BA324" s="181"/>
      <c r="BB324" s="181"/>
      <c r="BC324" s="181"/>
      <c r="BD324" s="181"/>
      <c r="BE324" s="181"/>
      <c r="BF324" s="181"/>
      <c r="BG324" s="181"/>
      <c r="BH324" s="181"/>
      <c r="BI324" s="181"/>
      <c r="BJ324" s="181"/>
      <c r="BK324" s="181"/>
      <c r="BL324" s="181"/>
      <c r="BM324" s="181"/>
      <c r="BN324" s="181"/>
      <c r="BO324" s="181"/>
      <c r="BP324" s="181"/>
      <c r="BQ324" s="181"/>
      <c r="BR324" s="181"/>
      <c r="BS324" s="181"/>
      <c r="BT324" s="181"/>
      <c r="BU324" s="181"/>
      <c r="BV324" s="181"/>
      <c r="BW324" s="181"/>
      <c r="BX324" s="181"/>
      <c r="BY324" s="181"/>
      <c r="BZ324" s="181"/>
      <c r="CA324" s="181"/>
      <c r="CB324" s="181"/>
      <c r="CC324" s="181"/>
      <c r="CD324" s="181"/>
      <c r="CE324" s="181"/>
      <c r="CF324" s="181"/>
      <c r="CG324" s="181"/>
      <c r="CH324" s="181"/>
      <c r="CI324" s="181"/>
      <c r="CJ324" s="181"/>
      <c r="CK324" s="181"/>
      <c r="CL324" s="181"/>
      <c r="CM324" s="181"/>
      <c r="CN324" s="181"/>
      <c r="CO324" s="181"/>
      <c r="CP324" s="181"/>
      <c r="CQ324" s="181"/>
      <c r="CR324" s="181"/>
      <c r="CS324" s="181"/>
      <c r="CT324" s="181"/>
      <c r="CU324" s="181"/>
      <c r="CV324" s="181"/>
      <c r="CW324" s="181"/>
      <c r="CX324" s="181"/>
      <c r="CY324" s="181"/>
      <c r="CZ324" s="181"/>
      <c r="DA324" s="181"/>
      <c r="DB324" s="181"/>
      <c r="DC324" s="181"/>
      <c r="DD324" s="181"/>
      <c r="DE324" s="181"/>
      <c r="DF324" s="181"/>
      <c r="DG324" s="181"/>
      <c r="DH324" s="181"/>
      <c r="DI324" s="181"/>
      <c r="DJ324" s="181"/>
      <c r="DK324" s="181"/>
      <c r="DL324" s="181"/>
      <c r="DM324" s="181"/>
      <c r="DN324" s="181"/>
      <c r="DO324" s="181"/>
      <c r="DP324" s="181"/>
      <c r="DQ324" s="181"/>
      <c r="DR324" s="181"/>
      <c r="DS324" s="181"/>
      <c r="DT324" s="181"/>
      <c r="DU324" s="181"/>
      <c r="DV324" s="181"/>
      <c r="DW324" s="181"/>
      <c r="DX324" s="181"/>
      <c r="DY324" s="181"/>
      <c r="DZ324" s="181"/>
      <c r="EA324" s="181"/>
      <c r="EB324" s="181"/>
      <c r="EC324" s="181"/>
      <c r="ED324" s="181"/>
      <c r="EE324" s="181"/>
      <c r="EF324" s="181"/>
      <c r="EG324" s="181"/>
      <c r="EH324" s="181"/>
      <c r="EI324" s="181"/>
      <c r="EJ324" s="181"/>
      <c r="EK324" s="181"/>
      <c r="EL324" s="181"/>
      <c r="EM324" s="181"/>
      <c r="EN324" s="181"/>
      <c r="EO324" s="181"/>
      <c r="EP324" s="181"/>
      <c r="EQ324" s="181"/>
      <c r="ER324" s="181"/>
      <c r="ES324" s="181"/>
      <c r="ET324" s="181"/>
      <c r="EU324" s="181"/>
      <c r="EV324" s="181"/>
      <c r="EW324" s="181"/>
      <c r="EX324" s="181"/>
      <c r="EY324" s="181"/>
      <c r="EZ324" s="181"/>
      <c r="FA324" s="181"/>
      <c r="FB324" s="181"/>
      <c r="FC324" s="181"/>
      <c r="FD324" s="181"/>
      <c r="FE324" s="181"/>
      <c r="FF324" s="181"/>
      <c r="FG324" s="181"/>
      <c r="FH324" s="181"/>
      <c r="FI324" s="181"/>
      <c r="FJ324" s="181"/>
      <c r="FK324" s="181"/>
      <c r="FL324" s="181"/>
      <c r="FM324" s="181"/>
      <c r="FN324" s="181"/>
      <c r="FO324" s="181"/>
      <c r="FP324" s="181"/>
      <c r="FQ324" s="181"/>
      <c r="FR324" s="181"/>
      <c r="FS324" s="181"/>
      <c r="FT324" s="181"/>
      <c r="FU324" s="181"/>
      <c r="FV324" s="181"/>
      <c r="FW324" s="181"/>
      <c r="FX324" s="181"/>
      <c r="FY324" s="181"/>
      <c r="FZ324" s="181"/>
      <c r="GA324" s="181"/>
      <c r="GB324" s="181"/>
      <c r="GC324" s="181"/>
      <c r="GD324" s="181"/>
      <c r="GE324" s="181"/>
      <c r="GF324" s="181"/>
      <c r="GG324" s="181"/>
      <c r="GH324" s="181"/>
      <c r="GI324" s="181"/>
      <c r="GJ324" s="181"/>
      <c r="GK324" s="181"/>
      <c r="GL324" s="181"/>
      <c r="GM324" s="181"/>
      <c r="GN324" s="181"/>
      <c r="GO324" s="181"/>
      <c r="GP324" s="181"/>
      <c r="GQ324" s="181"/>
      <c r="GR324" s="181"/>
      <c r="GS324" s="181"/>
      <c r="GT324" s="181"/>
      <c r="GU324" s="181"/>
      <c r="GV324" s="181"/>
      <c r="GW324" s="181"/>
      <c r="GX324" s="181"/>
      <c r="GY324" s="181"/>
      <c r="GZ324" s="181"/>
      <c r="HA324" s="181"/>
      <c r="HB324" s="181"/>
      <c r="HC324" s="181"/>
      <c r="HD324" s="181"/>
      <c r="HE324" s="181"/>
      <c r="HF324" s="181"/>
      <c r="HG324" s="181"/>
      <c r="HH324" s="181"/>
      <c r="HI324" s="181"/>
      <c r="HJ324" s="181"/>
      <c r="HK324" s="181"/>
      <c r="HL324" s="181"/>
      <c r="HM324" s="181"/>
      <c r="HN324" s="181"/>
      <c r="HO324" s="181"/>
      <c r="HP324" s="181"/>
      <c r="HQ324" s="181"/>
      <c r="HR324" s="181"/>
      <c r="HS324" s="181"/>
      <c r="HT324" s="181"/>
      <c r="HU324" s="181"/>
      <c r="HV324" s="181"/>
      <c r="HW324" s="181"/>
      <c r="HX324" s="181"/>
      <c r="HY324" s="181"/>
      <c r="HZ324" s="181"/>
      <c r="IA324" s="181"/>
      <c r="IB324" s="181"/>
      <c r="IC324" s="181"/>
      <c r="ID324" s="181"/>
      <c r="IE324" s="181"/>
      <c r="IF324" s="181"/>
      <c r="IG324" s="181"/>
      <c r="IH324" s="181"/>
    </row>
    <row r="325" spans="1:242" s="184" customFormat="1" ht="16.5" customHeight="1">
      <c r="A325" s="448"/>
      <c r="B325" s="448"/>
      <c r="C325" s="448"/>
      <c r="D325" s="448"/>
      <c r="E325" s="448"/>
      <c r="F325" s="449"/>
      <c r="G325" s="449"/>
      <c r="H325" s="449"/>
      <c r="I325" s="152"/>
      <c r="J325" s="152"/>
      <c r="K325" s="181"/>
      <c r="L325" s="181"/>
      <c r="M325" s="181"/>
      <c r="N325" s="181"/>
      <c r="O325" s="181"/>
      <c r="P325" s="181"/>
      <c r="Q325" s="181"/>
      <c r="R325" s="181"/>
      <c r="S325" s="181"/>
      <c r="T325" s="181"/>
      <c r="U325" s="181"/>
      <c r="V325" s="181"/>
      <c r="W325" s="181"/>
      <c r="X325" s="181"/>
      <c r="Y325" s="181"/>
      <c r="Z325" s="181"/>
      <c r="AA325" s="181"/>
      <c r="AB325" s="181"/>
      <c r="AC325" s="181"/>
      <c r="AD325" s="181"/>
      <c r="AE325" s="181"/>
      <c r="AF325" s="181"/>
      <c r="AG325" s="181"/>
      <c r="AH325" s="181"/>
      <c r="AI325" s="181"/>
      <c r="AJ325" s="181"/>
      <c r="AK325" s="181"/>
      <c r="AL325" s="181"/>
      <c r="AM325" s="181"/>
      <c r="AN325" s="181"/>
      <c r="AO325" s="181"/>
      <c r="AP325" s="181"/>
      <c r="AQ325" s="181"/>
      <c r="AR325" s="181"/>
      <c r="AS325" s="181"/>
      <c r="AT325" s="181"/>
      <c r="AU325" s="181"/>
      <c r="AV325" s="181"/>
      <c r="AW325" s="181"/>
      <c r="AX325" s="181"/>
      <c r="AY325" s="181"/>
      <c r="AZ325" s="181"/>
      <c r="BA325" s="181"/>
      <c r="BB325" s="181"/>
      <c r="BC325" s="181"/>
      <c r="BD325" s="181"/>
      <c r="BE325" s="181"/>
      <c r="BF325" s="181"/>
      <c r="BG325" s="181"/>
      <c r="BH325" s="181"/>
      <c r="BI325" s="181"/>
      <c r="BJ325" s="181"/>
      <c r="BK325" s="181"/>
      <c r="BL325" s="181"/>
      <c r="BM325" s="181"/>
      <c r="BN325" s="181"/>
      <c r="BO325" s="181"/>
      <c r="BP325" s="181"/>
      <c r="BQ325" s="181"/>
      <c r="BR325" s="181"/>
      <c r="BS325" s="181"/>
      <c r="BT325" s="181"/>
      <c r="BU325" s="181"/>
      <c r="BV325" s="181"/>
      <c r="BW325" s="181"/>
      <c r="BX325" s="181"/>
      <c r="BY325" s="181"/>
      <c r="BZ325" s="181"/>
      <c r="CA325" s="181"/>
      <c r="CB325" s="181"/>
      <c r="CC325" s="181"/>
      <c r="CD325" s="181"/>
      <c r="CE325" s="181"/>
      <c r="CF325" s="181"/>
      <c r="CG325" s="181"/>
      <c r="CH325" s="181"/>
      <c r="CI325" s="181"/>
      <c r="CJ325" s="181"/>
      <c r="CK325" s="181"/>
      <c r="CL325" s="181"/>
      <c r="CM325" s="181"/>
      <c r="CN325" s="181"/>
      <c r="CO325" s="181"/>
      <c r="CP325" s="181"/>
      <c r="CQ325" s="181"/>
      <c r="CR325" s="181"/>
      <c r="CS325" s="181"/>
      <c r="CT325" s="181"/>
      <c r="CU325" s="181"/>
      <c r="CV325" s="181"/>
      <c r="CW325" s="181"/>
      <c r="CX325" s="181"/>
      <c r="CY325" s="181"/>
      <c r="CZ325" s="181"/>
      <c r="DA325" s="181"/>
      <c r="DB325" s="181"/>
      <c r="DC325" s="181"/>
      <c r="DD325" s="181"/>
      <c r="DE325" s="181"/>
      <c r="DF325" s="181"/>
      <c r="DG325" s="181"/>
      <c r="DH325" s="181"/>
      <c r="DI325" s="181"/>
      <c r="DJ325" s="181"/>
      <c r="DK325" s="181"/>
      <c r="DL325" s="181"/>
      <c r="DM325" s="181"/>
      <c r="DN325" s="181"/>
      <c r="DO325" s="181"/>
      <c r="DP325" s="181"/>
      <c r="DQ325" s="181"/>
      <c r="DR325" s="181"/>
      <c r="DS325" s="181"/>
      <c r="DT325" s="181"/>
      <c r="DU325" s="181"/>
      <c r="DV325" s="181"/>
      <c r="DW325" s="181"/>
      <c r="DX325" s="181"/>
      <c r="DY325" s="181"/>
      <c r="DZ325" s="181"/>
      <c r="EA325" s="181"/>
      <c r="EB325" s="181"/>
      <c r="EC325" s="181"/>
      <c r="ED325" s="181"/>
      <c r="EE325" s="181"/>
      <c r="EF325" s="181"/>
      <c r="EG325" s="181"/>
      <c r="EH325" s="181"/>
      <c r="EI325" s="181"/>
      <c r="EJ325" s="181"/>
      <c r="EK325" s="181"/>
      <c r="EL325" s="181"/>
      <c r="EM325" s="181"/>
      <c r="EN325" s="181"/>
      <c r="EO325" s="181"/>
      <c r="EP325" s="181"/>
      <c r="EQ325" s="181"/>
      <c r="ER325" s="181"/>
      <c r="ES325" s="181"/>
      <c r="ET325" s="181"/>
      <c r="EU325" s="181"/>
      <c r="EV325" s="181"/>
      <c r="EW325" s="181"/>
      <c r="EX325" s="181"/>
      <c r="EY325" s="181"/>
      <c r="EZ325" s="181"/>
      <c r="FA325" s="181"/>
      <c r="FB325" s="181"/>
      <c r="FC325" s="181"/>
      <c r="FD325" s="181"/>
      <c r="FE325" s="181"/>
      <c r="FF325" s="181"/>
      <c r="FG325" s="181"/>
      <c r="FH325" s="181"/>
      <c r="FI325" s="181"/>
      <c r="FJ325" s="181"/>
      <c r="FK325" s="181"/>
      <c r="FL325" s="181"/>
      <c r="FM325" s="181"/>
      <c r="FN325" s="181"/>
      <c r="FO325" s="181"/>
      <c r="FP325" s="181"/>
      <c r="FQ325" s="181"/>
      <c r="FR325" s="181"/>
      <c r="FS325" s="181"/>
      <c r="FT325" s="181"/>
      <c r="FU325" s="181"/>
      <c r="FV325" s="181"/>
      <c r="FW325" s="181"/>
      <c r="FX325" s="181"/>
      <c r="FY325" s="181"/>
      <c r="FZ325" s="181"/>
      <c r="GA325" s="181"/>
      <c r="GB325" s="181"/>
      <c r="GC325" s="181"/>
      <c r="GD325" s="181"/>
      <c r="GE325" s="181"/>
      <c r="GF325" s="181"/>
      <c r="GG325" s="181"/>
      <c r="GH325" s="181"/>
      <c r="GI325" s="181"/>
      <c r="GJ325" s="181"/>
      <c r="GK325" s="181"/>
      <c r="GL325" s="181"/>
      <c r="GM325" s="181"/>
      <c r="GN325" s="181"/>
      <c r="GO325" s="181"/>
      <c r="GP325" s="181"/>
      <c r="GQ325" s="181"/>
      <c r="GR325" s="181"/>
      <c r="GS325" s="181"/>
      <c r="GT325" s="181"/>
      <c r="GU325" s="181"/>
      <c r="GV325" s="181"/>
      <c r="GW325" s="181"/>
      <c r="GX325" s="181"/>
      <c r="GY325" s="181"/>
      <c r="GZ325" s="181"/>
      <c r="HA325" s="181"/>
      <c r="HB325" s="181"/>
      <c r="HC325" s="181"/>
      <c r="HD325" s="181"/>
      <c r="HE325" s="181"/>
      <c r="HF325" s="181"/>
      <c r="HG325" s="181"/>
      <c r="HH325" s="181"/>
      <c r="HI325" s="181"/>
      <c r="HJ325" s="181"/>
      <c r="HK325" s="181"/>
      <c r="HL325" s="181"/>
      <c r="HM325" s="181"/>
      <c r="HN325" s="181"/>
      <c r="HO325" s="181"/>
      <c r="HP325" s="181"/>
      <c r="HQ325" s="181"/>
      <c r="HR325" s="181"/>
      <c r="HS325" s="181"/>
      <c r="HT325" s="181"/>
      <c r="HU325" s="181"/>
      <c r="HV325" s="181"/>
      <c r="HW325" s="181"/>
      <c r="HX325" s="181"/>
      <c r="HY325" s="181"/>
      <c r="HZ325" s="181"/>
      <c r="IA325" s="181"/>
      <c r="IB325" s="181"/>
      <c r="IC325" s="181"/>
      <c r="ID325" s="181"/>
      <c r="IE325" s="181"/>
      <c r="IF325" s="181"/>
      <c r="IG325" s="181"/>
      <c r="IH325" s="181"/>
    </row>
    <row r="326" spans="1:242" s="183" customFormat="1" ht="16.5" customHeight="1">
      <c r="A326" s="140" t="s">
        <v>519</v>
      </c>
      <c r="B326" s="140"/>
      <c r="C326" s="140"/>
      <c r="D326" s="142"/>
      <c r="E326" s="142"/>
      <c r="F326" s="142"/>
      <c r="G326" s="142"/>
      <c r="H326" s="142"/>
      <c r="I326" s="213"/>
      <c r="J326" s="213"/>
      <c r="K326" s="181"/>
      <c r="L326" s="181"/>
      <c r="M326" s="181"/>
      <c r="N326" s="181"/>
      <c r="O326" s="181"/>
      <c r="P326" s="181"/>
      <c r="Q326" s="181"/>
      <c r="R326" s="181"/>
      <c r="S326" s="181"/>
      <c r="T326" s="181"/>
      <c r="U326" s="181"/>
      <c r="V326" s="181"/>
      <c r="W326" s="181"/>
      <c r="X326" s="181"/>
      <c r="Y326" s="181"/>
      <c r="Z326" s="181"/>
      <c r="AA326" s="181"/>
      <c r="AB326" s="181"/>
      <c r="AC326" s="181"/>
      <c r="AD326" s="181"/>
      <c r="AE326" s="181"/>
      <c r="AF326" s="181"/>
      <c r="AG326" s="181"/>
      <c r="AH326" s="181"/>
      <c r="AI326" s="181"/>
      <c r="AJ326" s="181"/>
      <c r="AK326" s="181"/>
      <c r="AL326" s="181"/>
      <c r="AM326" s="181"/>
      <c r="AN326" s="181"/>
      <c r="AO326" s="181"/>
      <c r="AP326" s="181"/>
      <c r="AQ326" s="181"/>
      <c r="AR326" s="181"/>
      <c r="AS326" s="181"/>
      <c r="AT326" s="181"/>
      <c r="AU326" s="181"/>
      <c r="AV326" s="181"/>
      <c r="AW326" s="181"/>
      <c r="AX326" s="181"/>
      <c r="AY326" s="181"/>
      <c r="AZ326" s="181"/>
      <c r="BA326" s="181"/>
      <c r="BB326" s="181"/>
      <c r="BC326" s="181"/>
      <c r="BD326" s="181"/>
      <c r="BE326" s="181"/>
      <c r="BF326" s="181"/>
      <c r="BG326" s="181"/>
      <c r="BH326" s="181"/>
      <c r="BI326" s="181"/>
      <c r="BJ326" s="181"/>
      <c r="BK326" s="181"/>
      <c r="BL326" s="181"/>
      <c r="BM326" s="181"/>
      <c r="BN326" s="181"/>
      <c r="BO326" s="181"/>
      <c r="BP326" s="181"/>
      <c r="BQ326" s="181"/>
      <c r="BR326" s="181"/>
      <c r="BS326" s="181"/>
      <c r="BT326" s="181"/>
      <c r="BU326" s="181"/>
      <c r="BV326" s="181"/>
      <c r="BW326" s="181"/>
      <c r="BX326" s="181"/>
      <c r="BY326" s="181"/>
      <c r="BZ326" s="181"/>
      <c r="CA326" s="181"/>
      <c r="CB326" s="181"/>
      <c r="CC326" s="181"/>
      <c r="CD326" s="181"/>
      <c r="CE326" s="181"/>
      <c r="CF326" s="181"/>
      <c r="CG326" s="181"/>
      <c r="CH326" s="181"/>
      <c r="CI326" s="181"/>
      <c r="CJ326" s="181"/>
      <c r="CK326" s="181"/>
      <c r="CL326" s="181"/>
      <c r="CM326" s="181"/>
      <c r="CN326" s="181"/>
      <c r="CO326" s="181"/>
      <c r="CP326" s="181"/>
      <c r="CQ326" s="181"/>
      <c r="CR326" s="181"/>
      <c r="CS326" s="181"/>
      <c r="CT326" s="181"/>
      <c r="CU326" s="181"/>
      <c r="CV326" s="181"/>
      <c r="CW326" s="181"/>
      <c r="CX326" s="181"/>
      <c r="CY326" s="181"/>
      <c r="CZ326" s="181"/>
      <c r="DA326" s="181"/>
      <c r="DB326" s="181"/>
      <c r="DC326" s="181"/>
      <c r="DD326" s="181"/>
      <c r="DE326" s="181"/>
      <c r="DF326" s="181"/>
      <c r="DG326" s="181"/>
      <c r="DH326" s="181"/>
      <c r="DI326" s="181"/>
      <c r="DJ326" s="181"/>
      <c r="DK326" s="181"/>
      <c r="DL326" s="181"/>
      <c r="DM326" s="181"/>
      <c r="DN326" s="181"/>
      <c r="DO326" s="181"/>
      <c r="DP326" s="181"/>
      <c r="DQ326" s="181"/>
      <c r="DR326" s="181"/>
      <c r="DS326" s="181"/>
      <c r="DT326" s="181"/>
      <c r="DU326" s="181"/>
      <c r="DV326" s="181"/>
      <c r="DW326" s="181"/>
      <c r="DX326" s="181"/>
      <c r="DY326" s="181"/>
      <c r="DZ326" s="181"/>
      <c r="EA326" s="181"/>
      <c r="EB326" s="181"/>
      <c r="EC326" s="181"/>
      <c r="ED326" s="181"/>
      <c r="EE326" s="181"/>
      <c r="EF326" s="181"/>
      <c r="EG326" s="181"/>
      <c r="EH326" s="181"/>
      <c r="EI326" s="181"/>
      <c r="EJ326" s="181"/>
      <c r="EK326" s="181"/>
      <c r="EL326" s="181"/>
      <c r="EM326" s="181"/>
      <c r="EN326" s="181"/>
      <c r="EO326" s="181"/>
      <c r="EP326" s="181"/>
      <c r="EQ326" s="181"/>
      <c r="ER326" s="181"/>
      <c r="ES326" s="181"/>
      <c r="ET326" s="181"/>
      <c r="EU326" s="181"/>
      <c r="EV326" s="181"/>
      <c r="EW326" s="181"/>
      <c r="EX326" s="181"/>
      <c r="EY326" s="181"/>
      <c r="EZ326" s="181"/>
      <c r="FA326" s="181"/>
      <c r="FB326" s="181"/>
      <c r="FC326" s="181"/>
      <c r="FD326" s="181"/>
      <c r="FE326" s="181"/>
      <c r="FF326" s="181"/>
      <c r="FG326" s="181"/>
      <c r="FH326" s="181"/>
      <c r="FI326" s="181"/>
      <c r="FJ326" s="181"/>
      <c r="FK326" s="181"/>
      <c r="FL326" s="181"/>
      <c r="FM326" s="181"/>
      <c r="FN326" s="181"/>
      <c r="FO326" s="181"/>
      <c r="FP326" s="181"/>
      <c r="FQ326" s="181"/>
      <c r="FR326" s="181"/>
      <c r="FS326" s="181"/>
      <c r="FT326" s="181"/>
      <c r="FU326" s="181"/>
      <c r="FV326" s="181"/>
      <c r="FW326" s="181"/>
      <c r="FX326" s="181"/>
      <c r="FY326" s="181"/>
      <c r="FZ326" s="181"/>
      <c r="GA326" s="181"/>
      <c r="GB326" s="181"/>
      <c r="GC326" s="181"/>
      <c r="GD326" s="181"/>
      <c r="GE326" s="181"/>
      <c r="GF326" s="181"/>
      <c r="GG326" s="181"/>
      <c r="GH326" s="181"/>
      <c r="GI326" s="181"/>
      <c r="GJ326" s="181"/>
      <c r="GK326" s="181"/>
      <c r="GL326" s="181"/>
      <c r="GM326" s="181"/>
      <c r="GN326" s="181"/>
      <c r="GO326" s="181"/>
      <c r="GP326" s="181"/>
      <c r="GQ326" s="181"/>
      <c r="GR326" s="181"/>
      <c r="GS326" s="181"/>
      <c r="GT326" s="181"/>
      <c r="GU326" s="181"/>
      <c r="GV326" s="181"/>
      <c r="GW326" s="181"/>
      <c r="GX326" s="181"/>
      <c r="GY326" s="181"/>
      <c r="GZ326" s="181"/>
      <c r="HA326" s="181"/>
      <c r="HB326" s="181"/>
      <c r="HC326" s="181"/>
      <c r="HD326" s="181"/>
      <c r="HE326" s="181"/>
      <c r="HF326" s="181"/>
      <c r="HG326" s="181"/>
      <c r="HH326" s="181"/>
      <c r="HI326" s="181"/>
      <c r="HJ326" s="181"/>
      <c r="HK326" s="181"/>
      <c r="HL326" s="181"/>
      <c r="HM326" s="181"/>
      <c r="HN326" s="181"/>
      <c r="HO326" s="181"/>
      <c r="HP326" s="181"/>
      <c r="HQ326" s="181"/>
      <c r="HR326" s="181"/>
      <c r="HS326" s="181"/>
      <c r="HT326" s="181"/>
      <c r="HU326" s="181"/>
      <c r="HV326" s="181"/>
      <c r="HW326" s="181"/>
      <c r="HX326" s="181"/>
      <c r="HY326" s="181"/>
      <c r="HZ326" s="181"/>
      <c r="IA326" s="181"/>
      <c r="IB326" s="181"/>
      <c r="IC326" s="181"/>
      <c r="ID326" s="181"/>
      <c r="IE326" s="181"/>
      <c r="IF326" s="181"/>
      <c r="IG326" s="181"/>
      <c r="IH326" s="181"/>
    </row>
    <row r="327" spans="1:242" s="186" customFormat="1" ht="16.5" customHeight="1">
      <c r="A327" s="210"/>
      <c r="B327" s="210"/>
      <c r="C327" s="210"/>
      <c r="D327" s="210"/>
      <c r="E327" s="210"/>
      <c r="F327" s="210"/>
      <c r="G327" s="210"/>
      <c r="H327" s="210"/>
      <c r="I327" s="210"/>
      <c r="J327" s="153" t="s">
        <v>793</v>
      </c>
      <c r="K327" s="181"/>
      <c r="L327" s="181"/>
      <c r="M327" s="181"/>
      <c r="N327" s="181"/>
      <c r="O327" s="181"/>
      <c r="P327" s="181"/>
      <c r="Q327" s="181"/>
      <c r="R327" s="181"/>
      <c r="S327" s="181"/>
      <c r="T327" s="181"/>
      <c r="U327" s="181"/>
      <c r="V327" s="181"/>
      <c r="W327" s="181"/>
      <c r="X327" s="181"/>
      <c r="Y327" s="181"/>
      <c r="Z327" s="181"/>
      <c r="AA327" s="181"/>
      <c r="AB327" s="181"/>
      <c r="AC327" s="181"/>
      <c r="AD327" s="181"/>
      <c r="AE327" s="181"/>
      <c r="AF327" s="181"/>
      <c r="AG327" s="181"/>
      <c r="AH327" s="181"/>
      <c r="AI327" s="181"/>
      <c r="AJ327" s="181"/>
      <c r="AK327" s="181"/>
      <c r="AL327" s="181"/>
      <c r="AM327" s="181"/>
      <c r="AN327" s="181"/>
      <c r="AO327" s="181"/>
      <c r="AP327" s="181"/>
      <c r="AQ327" s="181"/>
      <c r="AR327" s="181"/>
      <c r="AS327" s="181"/>
      <c r="AT327" s="181"/>
      <c r="AU327" s="181"/>
      <c r="AV327" s="181"/>
      <c r="AW327" s="181"/>
      <c r="AX327" s="181"/>
      <c r="AY327" s="181"/>
      <c r="AZ327" s="181"/>
      <c r="BA327" s="181"/>
      <c r="BB327" s="181"/>
      <c r="BC327" s="181"/>
      <c r="BD327" s="181"/>
      <c r="BE327" s="181"/>
      <c r="BF327" s="181"/>
      <c r="BG327" s="181"/>
      <c r="BH327" s="181"/>
      <c r="BI327" s="181"/>
      <c r="BJ327" s="181"/>
      <c r="BK327" s="181"/>
      <c r="BL327" s="181"/>
      <c r="BM327" s="181"/>
      <c r="BN327" s="181"/>
      <c r="BO327" s="181"/>
      <c r="BP327" s="181"/>
      <c r="BQ327" s="181"/>
      <c r="BR327" s="181"/>
      <c r="BS327" s="181"/>
      <c r="BT327" s="181"/>
      <c r="BU327" s="181"/>
      <c r="BV327" s="181"/>
      <c r="BW327" s="181"/>
      <c r="BX327" s="181"/>
      <c r="BY327" s="181"/>
      <c r="BZ327" s="181"/>
      <c r="CA327" s="181"/>
      <c r="CB327" s="181"/>
      <c r="CC327" s="181"/>
      <c r="CD327" s="181"/>
      <c r="CE327" s="181"/>
      <c r="CF327" s="181"/>
      <c r="CG327" s="181"/>
      <c r="CH327" s="181"/>
      <c r="CI327" s="181"/>
      <c r="CJ327" s="181"/>
      <c r="CK327" s="181"/>
      <c r="CL327" s="181"/>
      <c r="CM327" s="181"/>
      <c r="CN327" s="181"/>
      <c r="CO327" s="181"/>
      <c r="CP327" s="181"/>
      <c r="CQ327" s="181"/>
      <c r="CR327" s="181"/>
      <c r="CS327" s="181"/>
      <c r="CT327" s="181"/>
      <c r="CU327" s="181"/>
      <c r="CV327" s="181"/>
      <c r="CW327" s="181"/>
      <c r="CX327" s="181"/>
      <c r="CY327" s="181"/>
      <c r="CZ327" s="181"/>
      <c r="DA327" s="181"/>
      <c r="DB327" s="181"/>
      <c r="DC327" s="181"/>
      <c r="DD327" s="181"/>
      <c r="DE327" s="181"/>
      <c r="DF327" s="181"/>
      <c r="DG327" s="181"/>
      <c r="DH327" s="181"/>
      <c r="DI327" s="181"/>
      <c r="DJ327" s="181"/>
      <c r="DK327" s="181"/>
      <c r="DL327" s="181"/>
      <c r="DM327" s="181"/>
      <c r="DN327" s="181"/>
      <c r="DO327" s="181"/>
      <c r="DP327" s="181"/>
      <c r="DQ327" s="181"/>
      <c r="DR327" s="181"/>
      <c r="DS327" s="181"/>
      <c r="DT327" s="181"/>
      <c r="DU327" s="181"/>
      <c r="DV327" s="181"/>
      <c r="DW327" s="181"/>
      <c r="DX327" s="181"/>
      <c r="DY327" s="181"/>
      <c r="DZ327" s="181"/>
      <c r="EA327" s="181"/>
      <c r="EB327" s="181"/>
      <c r="EC327" s="181"/>
      <c r="ED327" s="181"/>
      <c r="EE327" s="181"/>
      <c r="EF327" s="181"/>
      <c r="EG327" s="181"/>
      <c r="EH327" s="181"/>
      <c r="EI327" s="181"/>
      <c r="EJ327" s="181"/>
      <c r="EK327" s="181"/>
      <c r="EL327" s="181"/>
      <c r="EM327" s="181"/>
      <c r="EN327" s="181"/>
      <c r="EO327" s="181"/>
      <c r="EP327" s="181"/>
      <c r="EQ327" s="181"/>
      <c r="ER327" s="181"/>
      <c r="ES327" s="181"/>
      <c r="ET327" s="181"/>
      <c r="EU327" s="181"/>
      <c r="EV327" s="181"/>
      <c r="EW327" s="181"/>
      <c r="EX327" s="181"/>
      <c r="EY327" s="181"/>
      <c r="EZ327" s="181"/>
      <c r="FA327" s="181"/>
      <c r="FB327" s="181"/>
      <c r="FC327" s="181"/>
      <c r="FD327" s="181"/>
      <c r="FE327" s="181"/>
      <c r="FF327" s="181"/>
      <c r="FG327" s="181"/>
      <c r="FH327" s="181"/>
      <c r="FI327" s="181"/>
      <c r="FJ327" s="181"/>
      <c r="FK327" s="181"/>
      <c r="FL327" s="181"/>
      <c r="FM327" s="181"/>
      <c r="FN327" s="181"/>
      <c r="FO327" s="181"/>
      <c r="FP327" s="181"/>
      <c r="FQ327" s="181"/>
      <c r="FR327" s="181"/>
      <c r="FS327" s="181"/>
      <c r="FT327" s="181"/>
      <c r="FU327" s="181"/>
      <c r="FV327" s="181"/>
      <c r="FW327" s="181"/>
      <c r="FX327" s="181"/>
      <c r="FY327" s="181"/>
      <c r="FZ327" s="181"/>
      <c r="GA327" s="181"/>
      <c r="GB327" s="181"/>
      <c r="GC327" s="181"/>
      <c r="GD327" s="181"/>
      <c r="GE327" s="181"/>
      <c r="GF327" s="181"/>
      <c r="GG327" s="181"/>
      <c r="GH327" s="181"/>
      <c r="GI327" s="181"/>
      <c r="GJ327" s="181"/>
      <c r="GK327" s="181"/>
      <c r="GL327" s="181"/>
      <c r="GM327" s="181"/>
      <c r="GN327" s="181"/>
      <c r="GO327" s="181"/>
      <c r="GP327" s="181"/>
      <c r="GQ327" s="181"/>
      <c r="GR327" s="181"/>
      <c r="GS327" s="181"/>
      <c r="GT327" s="181"/>
      <c r="GU327" s="181"/>
      <c r="GV327" s="181"/>
      <c r="GW327" s="181"/>
      <c r="GX327" s="181"/>
      <c r="GY327" s="181"/>
      <c r="GZ327" s="181"/>
      <c r="HA327" s="181"/>
      <c r="HB327" s="181"/>
      <c r="HC327" s="181"/>
      <c r="HD327" s="181"/>
      <c r="HE327" s="181"/>
      <c r="HF327" s="181"/>
      <c r="HG327" s="181"/>
      <c r="HH327" s="181"/>
      <c r="HI327" s="181"/>
      <c r="HJ327" s="181"/>
      <c r="HK327" s="181"/>
      <c r="HL327" s="181"/>
      <c r="HM327" s="181"/>
      <c r="HN327" s="181"/>
      <c r="HO327" s="181"/>
      <c r="HP327" s="181"/>
      <c r="HQ327" s="181"/>
      <c r="HR327" s="181"/>
      <c r="HS327" s="181"/>
      <c r="HT327" s="181"/>
      <c r="HU327" s="181"/>
      <c r="HV327" s="181"/>
      <c r="HW327" s="181"/>
      <c r="HX327" s="181"/>
      <c r="HY327" s="181"/>
      <c r="HZ327" s="181"/>
      <c r="IA327" s="181"/>
      <c r="IB327" s="181"/>
      <c r="IC327" s="181"/>
      <c r="ID327" s="181"/>
      <c r="IE327" s="181"/>
      <c r="IF327" s="181"/>
      <c r="IG327" s="181"/>
      <c r="IH327" s="181"/>
    </row>
    <row r="328" spans="1:242" s="186" customFormat="1" ht="17.45" customHeight="1">
      <c r="A328" s="1110" t="s">
        <v>782</v>
      </c>
      <c r="B328" s="1111"/>
      <c r="C328" s="1111"/>
      <c r="D328" s="1111"/>
      <c r="E328" s="1197" t="s">
        <v>873</v>
      </c>
      <c r="F328" s="1197"/>
      <c r="G328" s="1197"/>
      <c r="H328" s="1111" t="s">
        <v>874</v>
      </c>
      <c r="I328" s="1111"/>
      <c r="J328" s="1115"/>
      <c r="K328" s="181"/>
      <c r="L328" s="181"/>
      <c r="M328" s="181"/>
      <c r="N328" s="181"/>
      <c r="O328" s="181"/>
      <c r="P328" s="181"/>
      <c r="Q328" s="181"/>
      <c r="R328" s="181"/>
      <c r="S328" s="181"/>
      <c r="T328" s="181"/>
      <c r="U328" s="181"/>
      <c r="V328" s="181"/>
      <c r="W328" s="181"/>
      <c r="X328" s="181"/>
      <c r="Y328" s="181"/>
      <c r="Z328" s="181"/>
      <c r="AA328" s="181"/>
      <c r="AB328" s="181"/>
      <c r="AC328" s="181"/>
      <c r="AD328" s="181"/>
      <c r="AE328" s="181"/>
      <c r="AF328" s="181"/>
      <c r="AG328" s="181"/>
      <c r="AH328" s="181"/>
      <c r="AI328" s="181"/>
      <c r="AJ328" s="181"/>
      <c r="AK328" s="181"/>
      <c r="AL328" s="181"/>
      <c r="AM328" s="181"/>
      <c r="AN328" s="181"/>
      <c r="AO328" s="181"/>
      <c r="AP328" s="181"/>
      <c r="AQ328" s="181"/>
      <c r="AR328" s="181"/>
      <c r="AS328" s="181"/>
      <c r="AT328" s="181"/>
      <c r="AU328" s="181"/>
      <c r="AV328" s="181"/>
      <c r="AW328" s="181"/>
      <c r="AX328" s="181"/>
      <c r="AY328" s="181"/>
      <c r="AZ328" s="181"/>
      <c r="BA328" s="181"/>
      <c r="BB328" s="181"/>
      <c r="BC328" s="181"/>
      <c r="BD328" s="181"/>
      <c r="BE328" s="181"/>
      <c r="BF328" s="181"/>
      <c r="BG328" s="181"/>
      <c r="BH328" s="181"/>
      <c r="BI328" s="181"/>
      <c r="BJ328" s="181"/>
      <c r="BK328" s="181"/>
      <c r="BL328" s="181"/>
      <c r="BM328" s="181"/>
      <c r="BN328" s="181"/>
      <c r="BO328" s="181"/>
      <c r="BP328" s="181"/>
      <c r="BQ328" s="181"/>
      <c r="BR328" s="181"/>
      <c r="BS328" s="181"/>
      <c r="BT328" s="181"/>
      <c r="BU328" s="181"/>
      <c r="BV328" s="181"/>
      <c r="BW328" s="181"/>
      <c r="BX328" s="181"/>
      <c r="BY328" s="181"/>
      <c r="BZ328" s="181"/>
      <c r="CA328" s="181"/>
      <c r="CB328" s="181"/>
      <c r="CC328" s="181"/>
      <c r="CD328" s="181"/>
      <c r="CE328" s="181"/>
      <c r="CF328" s="181"/>
      <c r="CG328" s="181"/>
      <c r="CH328" s="181"/>
      <c r="CI328" s="181"/>
      <c r="CJ328" s="181"/>
      <c r="CK328" s="181"/>
      <c r="CL328" s="181"/>
      <c r="CM328" s="181"/>
      <c r="CN328" s="181"/>
      <c r="CO328" s="181"/>
      <c r="CP328" s="181"/>
      <c r="CQ328" s="181"/>
      <c r="CR328" s="181"/>
      <c r="CS328" s="181"/>
      <c r="CT328" s="181"/>
      <c r="CU328" s="181"/>
      <c r="CV328" s="181"/>
      <c r="CW328" s="181"/>
      <c r="CX328" s="181"/>
      <c r="CY328" s="181"/>
      <c r="CZ328" s="181"/>
      <c r="DA328" s="181"/>
      <c r="DB328" s="181"/>
      <c r="DC328" s="181"/>
      <c r="DD328" s="181"/>
      <c r="DE328" s="181"/>
      <c r="DF328" s="181"/>
      <c r="DG328" s="181"/>
      <c r="DH328" s="181"/>
      <c r="DI328" s="181"/>
      <c r="DJ328" s="181"/>
      <c r="DK328" s="181"/>
      <c r="DL328" s="181"/>
      <c r="DM328" s="181"/>
      <c r="DN328" s="181"/>
      <c r="DO328" s="181"/>
      <c r="DP328" s="181"/>
      <c r="DQ328" s="181"/>
      <c r="DR328" s="181"/>
      <c r="DS328" s="181"/>
      <c r="DT328" s="181"/>
      <c r="DU328" s="181"/>
      <c r="DV328" s="181"/>
      <c r="DW328" s="181"/>
      <c r="DX328" s="181"/>
      <c r="DY328" s="181"/>
      <c r="DZ328" s="181"/>
      <c r="EA328" s="181"/>
      <c r="EB328" s="181"/>
      <c r="EC328" s="181"/>
      <c r="ED328" s="181"/>
      <c r="EE328" s="181"/>
      <c r="EF328" s="181"/>
      <c r="EG328" s="181"/>
      <c r="EH328" s="181"/>
      <c r="EI328" s="181"/>
      <c r="EJ328" s="181"/>
      <c r="EK328" s="181"/>
      <c r="EL328" s="181"/>
      <c r="EM328" s="181"/>
      <c r="EN328" s="181"/>
      <c r="EO328" s="181"/>
      <c r="EP328" s="181"/>
      <c r="EQ328" s="181"/>
      <c r="ER328" s="181"/>
      <c r="ES328" s="181"/>
      <c r="ET328" s="181"/>
      <c r="EU328" s="181"/>
      <c r="EV328" s="181"/>
      <c r="EW328" s="181"/>
      <c r="EX328" s="181"/>
      <c r="EY328" s="181"/>
      <c r="EZ328" s="181"/>
      <c r="FA328" s="181"/>
      <c r="FB328" s="181"/>
      <c r="FC328" s="181"/>
      <c r="FD328" s="181"/>
      <c r="FE328" s="181"/>
      <c r="FF328" s="181"/>
      <c r="FG328" s="181"/>
      <c r="FH328" s="181"/>
      <c r="FI328" s="181"/>
      <c r="FJ328" s="181"/>
      <c r="FK328" s="181"/>
      <c r="FL328" s="181"/>
      <c r="FM328" s="181"/>
      <c r="FN328" s="181"/>
      <c r="FO328" s="181"/>
      <c r="FP328" s="181"/>
      <c r="FQ328" s="181"/>
      <c r="FR328" s="181"/>
      <c r="FS328" s="181"/>
      <c r="FT328" s="181"/>
      <c r="FU328" s="181"/>
      <c r="FV328" s="181"/>
      <c r="FW328" s="181"/>
      <c r="FX328" s="181"/>
      <c r="FY328" s="181"/>
      <c r="FZ328" s="181"/>
      <c r="GA328" s="181"/>
      <c r="GB328" s="181"/>
      <c r="GC328" s="181"/>
      <c r="GD328" s="181"/>
      <c r="GE328" s="181"/>
      <c r="GF328" s="181"/>
      <c r="GG328" s="181"/>
      <c r="GH328" s="181"/>
      <c r="GI328" s="181"/>
      <c r="GJ328" s="181"/>
      <c r="GK328" s="181"/>
      <c r="GL328" s="181"/>
      <c r="GM328" s="181"/>
      <c r="GN328" s="181"/>
      <c r="GO328" s="181"/>
      <c r="GP328" s="181"/>
      <c r="GQ328" s="181"/>
      <c r="GR328" s="181"/>
      <c r="GS328" s="181"/>
      <c r="GT328" s="181"/>
      <c r="GU328" s="181"/>
      <c r="GV328" s="181"/>
      <c r="GW328" s="181"/>
      <c r="GX328" s="181"/>
      <c r="GY328" s="181"/>
      <c r="GZ328" s="181"/>
      <c r="HA328" s="181"/>
      <c r="HB328" s="181"/>
      <c r="HC328" s="181"/>
      <c r="HD328" s="181"/>
      <c r="HE328" s="181"/>
      <c r="HF328" s="181"/>
      <c r="HG328" s="181"/>
      <c r="HH328" s="181"/>
      <c r="HI328" s="181"/>
      <c r="HJ328" s="181"/>
      <c r="HK328" s="181"/>
      <c r="HL328" s="181"/>
      <c r="HM328" s="181"/>
      <c r="HN328" s="181"/>
      <c r="HO328" s="181"/>
      <c r="HP328" s="181"/>
      <c r="HQ328" s="181"/>
      <c r="HR328" s="181"/>
      <c r="HS328" s="181"/>
      <c r="HT328" s="181"/>
      <c r="HU328" s="181"/>
      <c r="HV328" s="181"/>
      <c r="HW328" s="181"/>
      <c r="HX328" s="181"/>
      <c r="HY328" s="181"/>
      <c r="HZ328" s="181"/>
      <c r="IA328" s="181"/>
      <c r="IB328" s="181"/>
      <c r="IC328" s="181"/>
      <c r="ID328" s="181"/>
      <c r="IE328" s="181"/>
      <c r="IF328" s="181"/>
      <c r="IG328" s="181"/>
      <c r="IH328" s="181"/>
    </row>
    <row r="329" spans="1:242" s="186" customFormat="1" ht="24.95" customHeight="1" thickBot="1">
      <c r="A329" s="1112"/>
      <c r="B329" s="1113"/>
      <c r="C329" s="1113"/>
      <c r="D329" s="1113"/>
      <c r="E329" s="853" t="s">
        <v>31</v>
      </c>
      <c r="F329" s="854" t="s">
        <v>32</v>
      </c>
      <c r="G329" s="853" t="s">
        <v>875</v>
      </c>
      <c r="H329" s="854" t="s">
        <v>65</v>
      </c>
      <c r="I329" s="854" t="s">
        <v>59</v>
      </c>
      <c r="J329" s="855" t="s">
        <v>876</v>
      </c>
      <c r="K329" s="181"/>
      <c r="L329" s="181"/>
      <c r="M329" s="181"/>
      <c r="N329" s="181"/>
      <c r="O329" s="181"/>
      <c r="P329" s="181"/>
      <c r="Q329" s="181"/>
      <c r="R329" s="181"/>
      <c r="S329" s="181"/>
      <c r="T329" s="181"/>
      <c r="U329" s="181"/>
      <c r="V329" s="181"/>
      <c r="W329" s="181"/>
      <c r="X329" s="181"/>
      <c r="Y329" s="181"/>
      <c r="Z329" s="181"/>
      <c r="AA329" s="181"/>
      <c r="AB329" s="181"/>
      <c r="AC329" s="181"/>
      <c r="AD329" s="181"/>
      <c r="AE329" s="181"/>
      <c r="AF329" s="181"/>
      <c r="AG329" s="181"/>
      <c r="AH329" s="181"/>
      <c r="AI329" s="181"/>
      <c r="AJ329" s="181"/>
      <c r="AK329" s="181"/>
      <c r="AL329" s="181"/>
      <c r="AM329" s="181"/>
      <c r="AN329" s="181"/>
      <c r="AO329" s="181"/>
      <c r="AP329" s="181"/>
      <c r="AQ329" s="181"/>
      <c r="AR329" s="181"/>
      <c r="AS329" s="181"/>
      <c r="AT329" s="181"/>
      <c r="AU329" s="181"/>
      <c r="AV329" s="181"/>
      <c r="AW329" s="181"/>
      <c r="AX329" s="181"/>
      <c r="AY329" s="181"/>
      <c r="AZ329" s="181"/>
      <c r="BA329" s="181"/>
      <c r="BB329" s="181"/>
      <c r="BC329" s="181"/>
      <c r="BD329" s="181"/>
      <c r="BE329" s="181"/>
      <c r="BF329" s="181"/>
      <c r="BG329" s="181"/>
      <c r="BH329" s="181"/>
      <c r="BI329" s="181"/>
      <c r="BJ329" s="181"/>
      <c r="BK329" s="181"/>
      <c r="BL329" s="181"/>
      <c r="BM329" s="181"/>
      <c r="BN329" s="181"/>
      <c r="BO329" s="181"/>
      <c r="BP329" s="181"/>
      <c r="BQ329" s="181"/>
      <c r="BR329" s="181"/>
      <c r="BS329" s="181"/>
      <c r="BT329" s="181"/>
      <c r="BU329" s="181"/>
      <c r="BV329" s="181"/>
      <c r="BW329" s="181"/>
      <c r="BX329" s="181"/>
      <c r="BY329" s="181"/>
      <c r="BZ329" s="181"/>
      <c r="CA329" s="181"/>
      <c r="CB329" s="181"/>
      <c r="CC329" s="181"/>
      <c r="CD329" s="181"/>
      <c r="CE329" s="181"/>
      <c r="CF329" s="181"/>
      <c r="CG329" s="181"/>
      <c r="CH329" s="181"/>
      <c r="CI329" s="181"/>
      <c r="CJ329" s="181"/>
      <c r="CK329" s="181"/>
      <c r="CL329" s="181"/>
      <c r="CM329" s="181"/>
      <c r="CN329" s="181"/>
      <c r="CO329" s="181"/>
      <c r="CP329" s="181"/>
      <c r="CQ329" s="181"/>
      <c r="CR329" s="181"/>
      <c r="CS329" s="181"/>
      <c r="CT329" s="181"/>
      <c r="CU329" s="181"/>
      <c r="CV329" s="181"/>
      <c r="CW329" s="181"/>
      <c r="CX329" s="181"/>
      <c r="CY329" s="181"/>
      <c r="CZ329" s="181"/>
      <c r="DA329" s="181"/>
      <c r="DB329" s="181"/>
      <c r="DC329" s="181"/>
      <c r="DD329" s="181"/>
      <c r="DE329" s="181"/>
      <c r="DF329" s="181"/>
      <c r="DG329" s="181"/>
      <c r="DH329" s="181"/>
      <c r="DI329" s="181"/>
      <c r="DJ329" s="181"/>
      <c r="DK329" s="181"/>
      <c r="DL329" s="181"/>
      <c r="DM329" s="181"/>
      <c r="DN329" s="181"/>
      <c r="DO329" s="181"/>
      <c r="DP329" s="181"/>
      <c r="DQ329" s="181"/>
      <c r="DR329" s="181"/>
      <c r="DS329" s="181"/>
      <c r="DT329" s="181"/>
      <c r="DU329" s="181"/>
      <c r="DV329" s="181"/>
      <c r="DW329" s="181"/>
      <c r="DX329" s="181"/>
      <c r="DY329" s="181"/>
      <c r="DZ329" s="181"/>
      <c r="EA329" s="181"/>
      <c r="EB329" s="181"/>
      <c r="EC329" s="181"/>
      <c r="ED329" s="181"/>
      <c r="EE329" s="181"/>
      <c r="EF329" s="181"/>
      <c r="EG329" s="181"/>
      <c r="EH329" s="181"/>
      <c r="EI329" s="181"/>
      <c r="EJ329" s="181"/>
      <c r="EK329" s="181"/>
      <c r="EL329" s="181"/>
      <c r="EM329" s="181"/>
      <c r="EN329" s="181"/>
      <c r="EO329" s="181"/>
      <c r="EP329" s="181"/>
      <c r="EQ329" s="181"/>
      <c r="ER329" s="181"/>
      <c r="ES329" s="181"/>
      <c r="ET329" s="181"/>
      <c r="EU329" s="181"/>
      <c r="EV329" s="181"/>
      <c r="EW329" s="181"/>
      <c r="EX329" s="181"/>
      <c r="EY329" s="181"/>
      <c r="EZ329" s="181"/>
      <c r="FA329" s="181"/>
      <c r="FB329" s="181"/>
      <c r="FC329" s="181"/>
      <c r="FD329" s="181"/>
      <c r="FE329" s="181"/>
      <c r="FF329" s="181"/>
      <c r="FG329" s="181"/>
      <c r="FH329" s="181"/>
      <c r="FI329" s="181"/>
      <c r="FJ329" s="181"/>
      <c r="FK329" s="181"/>
      <c r="FL329" s="181"/>
      <c r="FM329" s="181"/>
      <c r="FN329" s="181"/>
      <c r="FO329" s="181"/>
      <c r="FP329" s="181"/>
      <c r="FQ329" s="181"/>
      <c r="FR329" s="181"/>
      <c r="FS329" s="181"/>
      <c r="FT329" s="181"/>
      <c r="FU329" s="181"/>
      <c r="FV329" s="181"/>
      <c r="FW329" s="181"/>
      <c r="FX329" s="181"/>
      <c r="FY329" s="181"/>
      <c r="FZ329" s="181"/>
      <c r="GA329" s="181"/>
      <c r="GB329" s="181"/>
      <c r="GC329" s="181"/>
      <c r="GD329" s="181"/>
      <c r="GE329" s="181"/>
      <c r="GF329" s="181"/>
      <c r="GG329" s="181"/>
      <c r="GH329" s="181"/>
      <c r="GI329" s="181"/>
      <c r="GJ329" s="181"/>
      <c r="GK329" s="181"/>
      <c r="GL329" s="181"/>
      <c r="GM329" s="181"/>
      <c r="GN329" s="181"/>
      <c r="GO329" s="181"/>
      <c r="GP329" s="181"/>
      <c r="GQ329" s="181"/>
      <c r="GR329" s="181"/>
      <c r="GS329" s="181"/>
      <c r="GT329" s="181"/>
      <c r="GU329" s="181"/>
      <c r="GV329" s="181"/>
      <c r="GW329" s="181"/>
      <c r="GX329" s="181"/>
      <c r="GY329" s="181"/>
      <c r="GZ329" s="181"/>
      <c r="HA329" s="181"/>
      <c r="HB329" s="181"/>
      <c r="HC329" s="181"/>
      <c r="HD329" s="181"/>
      <c r="HE329" s="181"/>
      <c r="HF329" s="181"/>
      <c r="HG329" s="181"/>
      <c r="HH329" s="181"/>
      <c r="HI329" s="181"/>
      <c r="HJ329" s="181"/>
      <c r="HK329" s="181"/>
      <c r="HL329" s="181"/>
      <c r="HM329" s="181"/>
      <c r="HN329" s="181"/>
      <c r="HO329" s="181"/>
      <c r="HP329" s="181"/>
      <c r="HQ329" s="181"/>
      <c r="HR329" s="181"/>
      <c r="HS329" s="181"/>
      <c r="HT329" s="181"/>
      <c r="HU329" s="181"/>
      <c r="HV329" s="181"/>
      <c r="HW329" s="181"/>
      <c r="HX329" s="181"/>
      <c r="HY329" s="181"/>
      <c r="HZ329" s="181"/>
      <c r="IA329" s="181"/>
      <c r="IB329" s="181"/>
      <c r="IC329" s="181"/>
      <c r="ID329" s="181"/>
      <c r="IE329" s="181"/>
      <c r="IF329" s="181"/>
      <c r="IG329" s="181"/>
      <c r="IH329" s="181"/>
    </row>
    <row r="330" spans="1:242" s="186" customFormat="1" ht="35.1" customHeight="1" thickTop="1">
      <c r="A330" s="1233" t="s">
        <v>807</v>
      </c>
      <c r="B330" s="1234"/>
      <c r="C330" s="1081" t="s">
        <v>1337</v>
      </c>
      <c r="D330" s="1082"/>
      <c r="E330" s="856">
        <v>5047185925</v>
      </c>
      <c r="F330" s="856">
        <v>1182370838</v>
      </c>
      <c r="G330" s="856">
        <v>3864815087</v>
      </c>
      <c r="H330" s="856">
        <v>1672130611</v>
      </c>
      <c r="I330" s="856">
        <v>2396427122</v>
      </c>
      <c r="J330" s="857">
        <v>-724296511</v>
      </c>
      <c r="K330" s="181"/>
      <c r="L330" s="181"/>
      <c r="M330" s="181"/>
      <c r="N330" s="181"/>
      <c r="O330" s="181"/>
      <c r="P330" s="181"/>
      <c r="Q330" s="181"/>
      <c r="R330" s="181"/>
      <c r="S330" s="181"/>
      <c r="T330" s="181"/>
      <c r="U330" s="181"/>
      <c r="V330" s="181"/>
      <c r="W330" s="181"/>
      <c r="X330" s="181"/>
      <c r="Y330" s="181"/>
      <c r="Z330" s="181"/>
      <c r="AA330" s="181"/>
      <c r="AB330" s="181"/>
      <c r="AC330" s="181"/>
      <c r="AD330" s="181"/>
      <c r="AE330" s="181"/>
      <c r="AF330" s="181"/>
      <c r="AG330" s="181"/>
      <c r="AH330" s="181"/>
      <c r="AI330" s="181"/>
      <c r="AJ330" s="181"/>
      <c r="AK330" s="181"/>
      <c r="AL330" s="181"/>
      <c r="AM330" s="181"/>
      <c r="AN330" s="181"/>
      <c r="AO330" s="181"/>
      <c r="AP330" s="181"/>
      <c r="AQ330" s="181"/>
      <c r="AR330" s="181"/>
      <c r="AS330" s="181"/>
      <c r="AT330" s="181"/>
      <c r="AU330" s="181"/>
      <c r="AV330" s="181"/>
      <c r="AW330" s="181"/>
      <c r="AX330" s="181"/>
      <c r="AY330" s="181"/>
      <c r="AZ330" s="181"/>
      <c r="BA330" s="181"/>
      <c r="BB330" s="181"/>
      <c r="BC330" s="181"/>
      <c r="BD330" s="181"/>
      <c r="BE330" s="181"/>
      <c r="BF330" s="181"/>
      <c r="BG330" s="181"/>
      <c r="BH330" s="181"/>
      <c r="BI330" s="181"/>
      <c r="BJ330" s="181"/>
      <c r="BK330" s="181"/>
      <c r="BL330" s="181"/>
      <c r="BM330" s="181"/>
      <c r="BN330" s="181"/>
      <c r="BO330" s="181"/>
      <c r="BP330" s="181"/>
      <c r="BQ330" s="181"/>
      <c r="BR330" s="181"/>
      <c r="BS330" s="181"/>
      <c r="BT330" s="181"/>
      <c r="BU330" s="181"/>
      <c r="BV330" s="181"/>
      <c r="BW330" s="181"/>
      <c r="BX330" s="181"/>
      <c r="BY330" s="181"/>
      <c r="BZ330" s="181"/>
      <c r="CA330" s="181"/>
      <c r="CB330" s="181"/>
      <c r="CC330" s="181"/>
      <c r="CD330" s="181"/>
      <c r="CE330" s="181"/>
      <c r="CF330" s="181"/>
      <c r="CG330" s="181"/>
      <c r="CH330" s="181"/>
      <c r="CI330" s="181"/>
      <c r="CJ330" s="181"/>
      <c r="CK330" s="181"/>
      <c r="CL330" s="181"/>
      <c r="CM330" s="181"/>
      <c r="CN330" s="181"/>
      <c r="CO330" s="181"/>
      <c r="CP330" s="181"/>
      <c r="CQ330" s="181"/>
      <c r="CR330" s="181"/>
      <c r="CS330" s="181"/>
      <c r="CT330" s="181"/>
      <c r="CU330" s="181"/>
      <c r="CV330" s="181"/>
      <c r="CW330" s="181"/>
      <c r="CX330" s="181"/>
      <c r="CY330" s="181"/>
      <c r="CZ330" s="181"/>
      <c r="DA330" s="181"/>
      <c r="DB330" s="181"/>
      <c r="DC330" s="181"/>
      <c r="DD330" s="181"/>
      <c r="DE330" s="181"/>
      <c r="DF330" s="181"/>
      <c r="DG330" s="181"/>
      <c r="DH330" s="181"/>
      <c r="DI330" s="181"/>
      <c r="DJ330" s="181"/>
      <c r="DK330" s="181"/>
      <c r="DL330" s="181"/>
      <c r="DM330" s="181"/>
      <c r="DN330" s="181"/>
      <c r="DO330" s="181"/>
      <c r="DP330" s="181"/>
      <c r="DQ330" s="181"/>
      <c r="DR330" s="181"/>
      <c r="DS330" s="181"/>
      <c r="DT330" s="181"/>
      <c r="DU330" s="181"/>
      <c r="DV330" s="181"/>
      <c r="DW330" s="181"/>
      <c r="DX330" s="181"/>
      <c r="DY330" s="181"/>
      <c r="DZ330" s="181"/>
      <c r="EA330" s="181"/>
      <c r="EB330" s="181"/>
      <c r="EC330" s="181"/>
      <c r="ED330" s="181"/>
      <c r="EE330" s="181"/>
      <c r="EF330" s="181"/>
      <c r="EG330" s="181"/>
      <c r="EH330" s="181"/>
      <c r="EI330" s="181"/>
      <c r="EJ330" s="181"/>
      <c r="EK330" s="181"/>
      <c r="EL330" s="181"/>
      <c r="EM330" s="181"/>
      <c r="EN330" s="181"/>
      <c r="EO330" s="181"/>
      <c r="EP330" s="181"/>
      <c r="EQ330" s="181"/>
      <c r="ER330" s="181"/>
      <c r="ES330" s="181"/>
      <c r="ET330" s="181"/>
      <c r="EU330" s="181"/>
      <c r="EV330" s="181"/>
      <c r="EW330" s="181"/>
      <c r="EX330" s="181"/>
      <c r="EY330" s="181"/>
      <c r="EZ330" s="181"/>
      <c r="FA330" s="181"/>
      <c r="FB330" s="181"/>
      <c r="FC330" s="181"/>
      <c r="FD330" s="181"/>
      <c r="FE330" s="181"/>
      <c r="FF330" s="181"/>
      <c r="FG330" s="181"/>
      <c r="FH330" s="181"/>
      <c r="FI330" s="181"/>
      <c r="FJ330" s="181"/>
      <c r="FK330" s="181"/>
      <c r="FL330" s="181"/>
      <c r="FM330" s="181"/>
      <c r="FN330" s="181"/>
      <c r="FO330" s="181"/>
      <c r="FP330" s="181"/>
      <c r="FQ330" s="181"/>
      <c r="FR330" s="181"/>
      <c r="FS330" s="181"/>
      <c r="FT330" s="181"/>
      <c r="FU330" s="181"/>
      <c r="FV330" s="181"/>
      <c r="FW330" s="181"/>
      <c r="FX330" s="181"/>
      <c r="FY330" s="181"/>
      <c r="FZ330" s="181"/>
      <c r="GA330" s="181"/>
      <c r="GB330" s="181"/>
      <c r="GC330" s="181"/>
      <c r="GD330" s="181"/>
      <c r="GE330" s="181"/>
      <c r="GF330" s="181"/>
      <c r="GG330" s="181"/>
      <c r="GH330" s="181"/>
      <c r="GI330" s="181"/>
      <c r="GJ330" s="181"/>
      <c r="GK330" s="181"/>
      <c r="GL330" s="181"/>
      <c r="GM330" s="181"/>
      <c r="GN330" s="181"/>
      <c r="GO330" s="181"/>
      <c r="GP330" s="181"/>
      <c r="GQ330" s="181"/>
      <c r="GR330" s="181"/>
      <c r="GS330" s="181"/>
      <c r="GT330" s="181"/>
      <c r="GU330" s="181"/>
      <c r="GV330" s="181"/>
      <c r="GW330" s="181"/>
      <c r="GX330" s="181"/>
      <c r="GY330" s="181"/>
      <c r="GZ330" s="181"/>
      <c r="HA330" s="181"/>
      <c r="HB330" s="181"/>
      <c r="HC330" s="181"/>
      <c r="HD330" s="181"/>
      <c r="HE330" s="181"/>
      <c r="HF330" s="181"/>
      <c r="HG330" s="181"/>
      <c r="HH330" s="181"/>
      <c r="HI330" s="181"/>
      <c r="HJ330" s="181"/>
      <c r="HK330" s="181"/>
      <c r="HL330" s="181"/>
      <c r="HM330" s="181"/>
      <c r="HN330" s="181"/>
      <c r="HO330" s="181"/>
      <c r="HP330" s="181"/>
      <c r="HQ330" s="181"/>
      <c r="HR330" s="181"/>
      <c r="HS330" s="181"/>
      <c r="HT330" s="181"/>
      <c r="HU330" s="181"/>
      <c r="HV330" s="181"/>
      <c r="HW330" s="181"/>
      <c r="HX330" s="181"/>
      <c r="HY330" s="181"/>
      <c r="HZ330" s="181"/>
      <c r="IA330" s="181"/>
      <c r="IB330" s="181"/>
      <c r="IC330" s="181"/>
      <c r="ID330" s="181"/>
      <c r="IE330" s="181"/>
      <c r="IF330" s="181"/>
      <c r="IG330" s="181"/>
      <c r="IH330" s="181"/>
    </row>
    <row r="331" spans="1:242" s="186" customFormat="1" ht="35.1" customHeight="1">
      <c r="A331" s="1235"/>
      <c r="B331" s="1236"/>
      <c r="C331" s="1231" t="s">
        <v>1105</v>
      </c>
      <c r="D331" s="1232"/>
      <c r="E331" s="459">
        <v>46639402931</v>
      </c>
      <c r="F331" s="459">
        <v>46135315754</v>
      </c>
      <c r="G331" s="459">
        <v>504087177</v>
      </c>
      <c r="H331" s="459">
        <v>29651129</v>
      </c>
      <c r="I331" s="459">
        <v>525563952</v>
      </c>
      <c r="J331" s="460">
        <v>-495912823</v>
      </c>
      <c r="K331" s="181"/>
      <c r="L331" s="181"/>
      <c r="M331" s="181"/>
      <c r="N331" s="181"/>
      <c r="O331" s="181"/>
      <c r="P331" s="181"/>
      <c r="Q331" s="181"/>
      <c r="R331" s="181"/>
      <c r="S331" s="181"/>
      <c r="T331" s="181"/>
      <c r="U331" s="181"/>
      <c r="V331" s="181"/>
      <c r="W331" s="181"/>
      <c r="X331" s="181"/>
      <c r="Y331" s="181"/>
      <c r="Z331" s="181"/>
      <c r="AA331" s="181"/>
      <c r="AB331" s="181"/>
      <c r="AC331" s="181"/>
      <c r="AD331" s="181"/>
      <c r="AE331" s="181"/>
      <c r="AF331" s="181"/>
      <c r="AG331" s="181"/>
      <c r="AH331" s="181"/>
      <c r="AI331" s="181"/>
      <c r="AJ331" s="181"/>
      <c r="AK331" s="181"/>
      <c r="AL331" s="181"/>
      <c r="AM331" s="181"/>
      <c r="AN331" s="181"/>
      <c r="AO331" s="181"/>
      <c r="AP331" s="181"/>
      <c r="AQ331" s="181"/>
      <c r="AR331" s="181"/>
      <c r="AS331" s="181"/>
      <c r="AT331" s="181"/>
      <c r="AU331" s="181"/>
      <c r="AV331" s="181"/>
      <c r="AW331" s="181"/>
      <c r="AX331" s="181"/>
      <c r="AY331" s="181"/>
      <c r="AZ331" s="181"/>
      <c r="BA331" s="181"/>
      <c r="BB331" s="181"/>
      <c r="BC331" s="181"/>
      <c r="BD331" s="181"/>
      <c r="BE331" s="181"/>
      <c r="BF331" s="181"/>
      <c r="BG331" s="181"/>
      <c r="BH331" s="181"/>
      <c r="BI331" s="181"/>
      <c r="BJ331" s="181"/>
      <c r="BK331" s="181"/>
      <c r="BL331" s="181"/>
      <c r="BM331" s="181"/>
      <c r="BN331" s="181"/>
      <c r="BO331" s="181"/>
      <c r="BP331" s="181"/>
      <c r="BQ331" s="181"/>
      <c r="BR331" s="181"/>
      <c r="BS331" s="181"/>
      <c r="BT331" s="181"/>
      <c r="BU331" s="181"/>
      <c r="BV331" s="181"/>
      <c r="BW331" s="181"/>
      <c r="BX331" s="181"/>
      <c r="BY331" s="181"/>
      <c r="BZ331" s="181"/>
      <c r="CA331" s="181"/>
      <c r="CB331" s="181"/>
      <c r="CC331" s="181"/>
      <c r="CD331" s="181"/>
      <c r="CE331" s="181"/>
      <c r="CF331" s="181"/>
      <c r="CG331" s="181"/>
      <c r="CH331" s="181"/>
      <c r="CI331" s="181"/>
      <c r="CJ331" s="181"/>
      <c r="CK331" s="181"/>
      <c r="CL331" s="181"/>
      <c r="CM331" s="181"/>
      <c r="CN331" s="181"/>
      <c r="CO331" s="181"/>
      <c r="CP331" s="181"/>
      <c r="CQ331" s="181"/>
      <c r="CR331" s="181"/>
      <c r="CS331" s="181"/>
      <c r="CT331" s="181"/>
      <c r="CU331" s="181"/>
      <c r="CV331" s="181"/>
      <c r="CW331" s="181"/>
      <c r="CX331" s="181"/>
      <c r="CY331" s="181"/>
      <c r="CZ331" s="181"/>
      <c r="DA331" s="181"/>
      <c r="DB331" s="181"/>
      <c r="DC331" s="181"/>
      <c r="DD331" s="181"/>
      <c r="DE331" s="181"/>
      <c r="DF331" s="181"/>
      <c r="DG331" s="181"/>
      <c r="DH331" s="181"/>
      <c r="DI331" s="181"/>
      <c r="DJ331" s="181"/>
      <c r="DK331" s="181"/>
      <c r="DL331" s="181"/>
      <c r="DM331" s="181"/>
      <c r="DN331" s="181"/>
      <c r="DO331" s="181"/>
      <c r="DP331" s="181"/>
      <c r="DQ331" s="181"/>
      <c r="DR331" s="181"/>
      <c r="DS331" s="181"/>
      <c r="DT331" s="181"/>
      <c r="DU331" s="181"/>
      <c r="DV331" s="181"/>
      <c r="DW331" s="181"/>
      <c r="DX331" s="181"/>
      <c r="DY331" s="181"/>
      <c r="DZ331" s="181"/>
      <c r="EA331" s="181"/>
      <c r="EB331" s="181"/>
      <c r="EC331" s="181"/>
      <c r="ED331" s="181"/>
      <c r="EE331" s="181"/>
      <c r="EF331" s="181"/>
      <c r="EG331" s="181"/>
      <c r="EH331" s="181"/>
      <c r="EI331" s="181"/>
      <c r="EJ331" s="181"/>
      <c r="EK331" s="181"/>
      <c r="EL331" s="181"/>
      <c r="EM331" s="181"/>
      <c r="EN331" s="181"/>
      <c r="EO331" s="181"/>
      <c r="EP331" s="181"/>
      <c r="EQ331" s="181"/>
      <c r="ER331" s="181"/>
      <c r="ES331" s="181"/>
      <c r="ET331" s="181"/>
      <c r="EU331" s="181"/>
      <c r="EV331" s="181"/>
      <c r="EW331" s="181"/>
      <c r="EX331" s="181"/>
      <c r="EY331" s="181"/>
      <c r="EZ331" s="181"/>
      <c r="FA331" s="181"/>
      <c r="FB331" s="181"/>
      <c r="FC331" s="181"/>
      <c r="FD331" s="181"/>
      <c r="FE331" s="181"/>
      <c r="FF331" s="181"/>
      <c r="FG331" s="181"/>
      <c r="FH331" s="181"/>
      <c r="FI331" s="181"/>
      <c r="FJ331" s="181"/>
      <c r="FK331" s="181"/>
      <c r="FL331" s="181"/>
      <c r="FM331" s="181"/>
      <c r="FN331" s="181"/>
      <c r="FO331" s="181"/>
      <c r="FP331" s="181"/>
      <c r="FQ331" s="181"/>
      <c r="FR331" s="181"/>
      <c r="FS331" s="181"/>
      <c r="FT331" s="181"/>
      <c r="FU331" s="181"/>
      <c r="FV331" s="181"/>
      <c r="FW331" s="181"/>
      <c r="FX331" s="181"/>
      <c r="FY331" s="181"/>
      <c r="FZ331" s="181"/>
      <c r="GA331" s="181"/>
      <c r="GB331" s="181"/>
      <c r="GC331" s="181"/>
      <c r="GD331" s="181"/>
      <c r="GE331" s="181"/>
      <c r="GF331" s="181"/>
      <c r="GG331" s="181"/>
      <c r="GH331" s="181"/>
      <c r="GI331" s="181"/>
      <c r="GJ331" s="181"/>
      <c r="GK331" s="181"/>
      <c r="GL331" s="181"/>
      <c r="GM331" s="181"/>
      <c r="GN331" s="181"/>
      <c r="GO331" s="181"/>
      <c r="GP331" s="181"/>
      <c r="GQ331" s="181"/>
      <c r="GR331" s="181"/>
      <c r="GS331" s="181"/>
      <c r="GT331" s="181"/>
      <c r="GU331" s="181"/>
      <c r="GV331" s="181"/>
      <c r="GW331" s="181"/>
      <c r="GX331" s="181"/>
      <c r="GY331" s="181"/>
      <c r="GZ331" s="181"/>
      <c r="HA331" s="181"/>
      <c r="HB331" s="181"/>
      <c r="HC331" s="181"/>
      <c r="HD331" s="181"/>
      <c r="HE331" s="181"/>
      <c r="HF331" s="181"/>
      <c r="HG331" s="181"/>
      <c r="HH331" s="181"/>
      <c r="HI331" s="181"/>
      <c r="HJ331" s="181"/>
      <c r="HK331" s="181"/>
      <c r="HL331" s="181"/>
      <c r="HM331" s="181"/>
      <c r="HN331" s="181"/>
      <c r="HO331" s="181"/>
      <c r="HP331" s="181"/>
      <c r="HQ331" s="181"/>
      <c r="HR331" s="181"/>
      <c r="HS331" s="181"/>
      <c r="HT331" s="181"/>
      <c r="HU331" s="181"/>
      <c r="HV331" s="181"/>
      <c r="HW331" s="181"/>
      <c r="HX331" s="181"/>
      <c r="HY331" s="181"/>
      <c r="HZ331" s="181"/>
      <c r="IA331" s="181"/>
      <c r="IB331" s="181"/>
      <c r="IC331" s="181"/>
      <c r="ID331" s="181"/>
      <c r="IE331" s="181"/>
      <c r="IF331" s="181"/>
      <c r="IG331" s="181"/>
      <c r="IH331" s="181"/>
    </row>
    <row r="332" spans="1:242" s="186" customFormat="1" ht="35.1" customHeight="1">
      <c r="A332" s="1237"/>
      <c r="B332" s="1238"/>
      <c r="C332" s="1076" t="s">
        <v>1571</v>
      </c>
      <c r="D332" s="1077"/>
      <c r="E332" s="461">
        <v>748981941</v>
      </c>
      <c r="F332" s="484">
        <v>47999600</v>
      </c>
      <c r="G332" s="484">
        <v>700982341</v>
      </c>
      <c r="H332" s="484">
        <v>394783858</v>
      </c>
      <c r="I332" s="484">
        <v>421824590</v>
      </c>
      <c r="J332" s="507">
        <v>-27040732</v>
      </c>
      <c r="K332" s="181"/>
      <c r="L332" s="181"/>
      <c r="M332" s="181"/>
      <c r="N332" s="181"/>
      <c r="O332" s="181"/>
      <c r="P332" s="181"/>
      <c r="Q332" s="181"/>
      <c r="R332" s="181"/>
      <c r="S332" s="181"/>
      <c r="T332" s="181"/>
      <c r="U332" s="181"/>
      <c r="V332" s="181"/>
      <c r="W332" s="181"/>
      <c r="X332" s="181"/>
      <c r="Y332" s="181"/>
      <c r="Z332" s="181"/>
      <c r="AA332" s="181"/>
      <c r="AB332" s="181"/>
      <c r="AC332" s="181"/>
      <c r="AD332" s="181"/>
      <c r="AE332" s="181"/>
      <c r="AF332" s="181"/>
      <c r="AG332" s="181"/>
      <c r="AH332" s="181"/>
      <c r="AI332" s="181"/>
      <c r="AJ332" s="181"/>
      <c r="AK332" s="181"/>
      <c r="AL332" s="181"/>
      <c r="AM332" s="181"/>
      <c r="AN332" s="181"/>
      <c r="AO332" s="181"/>
      <c r="AP332" s="181"/>
      <c r="AQ332" s="181"/>
      <c r="AR332" s="181"/>
      <c r="AS332" s="181"/>
      <c r="AT332" s="181"/>
      <c r="AU332" s="181"/>
      <c r="AV332" s="181"/>
      <c r="AW332" s="181"/>
      <c r="AX332" s="181"/>
      <c r="AY332" s="181"/>
      <c r="AZ332" s="181"/>
      <c r="BA332" s="181"/>
      <c r="BB332" s="181"/>
      <c r="BC332" s="181"/>
      <c r="BD332" s="181"/>
      <c r="BE332" s="181"/>
      <c r="BF332" s="181"/>
      <c r="BG332" s="181"/>
      <c r="BH332" s="181"/>
      <c r="BI332" s="181"/>
      <c r="BJ332" s="181"/>
      <c r="BK332" s="181"/>
      <c r="BL332" s="181"/>
      <c r="BM332" s="181"/>
      <c r="BN332" s="181"/>
      <c r="BO332" s="181"/>
      <c r="BP332" s="181"/>
      <c r="BQ332" s="181"/>
      <c r="BR332" s="181"/>
      <c r="BS332" s="181"/>
      <c r="BT332" s="181"/>
      <c r="BU332" s="181"/>
      <c r="BV332" s="181"/>
      <c r="BW332" s="181"/>
      <c r="BX332" s="181"/>
      <c r="BY332" s="181"/>
      <c r="BZ332" s="181"/>
      <c r="CA332" s="181"/>
      <c r="CB332" s="181"/>
      <c r="CC332" s="181"/>
      <c r="CD332" s="181"/>
      <c r="CE332" s="181"/>
      <c r="CF332" s="181"/>
      <c r="CG332" s="181"/>
      <c r="CH332" s="181"/>
      <c r="CI332" s="181"/>
      <c r="CJ332" s="181"/>
      <c r="CK332" s="181"/>
      <c r="CL332" s="181"/>
      <c r="CM332" s="181"/>
      <c r="CN332" s="181"/>
      <c r="CO332" s="181"/>
      <c r="CP332" s="181"/>
      <c r="CQ332" s="181"/>
      <c r="CR332" s="181"/>
      <c r="CS332" s="181"/>
      <c r="CT332" s="181"/>
      <c r="CU332" s="181"/>
      <c r="CV332" s="181"/>
      <c r="CW332" s="181"/>
      <c r="CX332" s="181"/>
      <c r="CY332" s="181"/>
      <c r="CZ332" s="181"/>
      <c r="DA332" s="181"/>
      <c r="DB332" s="181"/>
      <c r="DC332" s="181"/>
      <c r="DD332" s="181"/>
      <c r="DE332" s="181"/>
      <c r="DF332" s="181"/>
      <c r="DG332" s="181"/>
      <c r="DH332" s="181"/>
      <c r="DI332" s="181"/>
      <c r="DJ332" s="181"/>
      <c r="DK332" s="181"/>
      <c r="DL332" s="181"/>
      <c r="DM332" s="181"/>
      <c r="DN332" s="181"/>
      <c r="DO332" s="181"/>
      <c r="DP332" s="181"/>
      <c r="DQ332" s="181"/>
      <c r="DR332" s="181"/>
      <c r="DS332" s="181"/>
      <c r="DT332" s="181"/>
      <c r="DU332" s="181"/>
      <c r="DV332" s="181"/>
      <c r="DW332" s="181"/>
      <c r="DX332" s="181"/>
      <c r="DY332" s="181"/>
      <c r="DZ332" s="181"/>
      <c r="EA332" s="181"/>
      <c r="EB332" s="181"/>
      <c r="EC332" s="181"/>
      <c r="ED332" s="181"/>
      <c r="EE332" s="181"/>
      <c r="EF332" s="181"/>
      <c r="EG332" s="181"/>
      <c r="EH332" s="181"/>
      <c r="EI332" s="181"/>
      <c r="EJ332" s="181"/>
      <c r="EK332" s="181"/>
      <c r="EL332" s="181"/>
      <c r="EM332" s="181"/>
      <c r="EN332" s="181"/>
      <c r="EO332" s="181"/>
      <c r="EP332" s="181"/>
      <c r="EQ332" s="181"/>
      <c r="ER332" s="181"/>
      <c r="ES332" s="181"/>
      <c r="ET332" s="181"/>
      <c r="EU332" s="181"/>
      <c r="EV332" s="181"/>
      <c r="EW332" s="181"/>
      <c r="EX332" s="181"/>
      <c r="EY332" s="181"/>
      <c r="EZ332" s="181"/>
      <c r="FA332" s="181"/>
      <c r="FB332" s="181"/>
      <c r="FC332" s="181"/>
      <c r="FD332" s="181"/>
      <c r="FE332" s="181"/>
      <c r="FF332" s="181"/>
      <c r="FG332" s="181"/>
      <c r="FH332" s="181"/>
      <c r="FI332" s="181"/>
      <c r="FJ332" s="181"/>
      <c r="FK332" s="181"/>
      <c r="FL332" s="181"/>
      <c r="FM332" s="181"/>
      <c r="FN332" s="181"/>
      <c r="FO332" s="181"/>
      <c r="FP332" s="181"/>
      <c r="FQ332" s="181"/>
      <c r="FR332" s="181"/>
      <c r="FS332" s="181"/>
      <c r="FT332" s="181"/>
      <c r="FU332" s="181"/>
      <c r="FV332" s="181"/>
      <c r="FW332" s="181"/>
      <c r="FX332" s="181"/>
      <c r="FY332" s="181"/>
      <c r="FZ332" s="181"/>
      <c r="GA332" s="181"/>
      <c r="GB332" s="181"/>
      <c r="GC332" s="181"/>
      <c r="GD332" s="181"/>
      <c r="GE332" s="181"/>
      <c r="GF332" s="181"/>
      <c r="GG332" s="181"/>
      <c r="GH332" s="181"/>
      <c r="GI332" s="181"/>
      <c r="GJ332" s="181"/>
      <c r="GK332" s="181"/>
      <c r="GL332" s="181"/>
      <c r="GM332" s="181"/>
      <c r="GN332" s="181"/>
      <c r="GO332" s="181"/>
      <c r="GP332" s="181"/>
      <c r="GQ332" s="181"/>
      <c r="GR332" s="181"/>
      <c r="GS332" s="181"/>
      <c r="GT332" s="181"/>
      <c r="GU332" s="181"/>
      <c r="GV332" s="181"/>
      <c r="GW332" s="181"/>
      <c r="GX332" s="181"/>
      <c r="GY332" s="181"/>
      <c r="GZ332" s="181"/>
      <c r="HA332" s="181"/>
      <c r="HB332" s="181"/>
      <c r="HC332" s="181"/>
      <c r="HD332" s="181"/>
      <c r="HE332" s="181"/>
      <c r="HF332" s="181"/>
      <c r="HG332" s="181"/>
      <c r="HH332" s="181"/>
      <c r="HI332" s="181"/>
      <c r="HJ332" s="181"/>
      <c r="HK332" s="181"/>
      <c r="HL332" s="181"/>
      <c r="HM332" s="181"/>
      <c r="HN332" s="181"/>
      <c r="HO332" s="181"/>
      <c r="HP332" s="181"/>
      <c r="HQ332" s="181"/>
      <c r="HR332" s="181"/>
      <c r="HS332" s="181"/>
      <c r="HT332" s="181"/>
      <c r="HU332" s="181"/>
      <c r="HV332" s="181"/>
      <c r="HW332" s="181"/>
      <c r="HX332" s="181"/>
      <c r="HY332" s="181"/>
      <c r="HZ332" s="181"/>
      <c r="IA332" s="181"/>
      <c r="IB332" s="181"/>
      <c r="IC332" s="181"/>
      <c r="ID332" s="181"/>
      <c r="IE332" s="181"/>
      <c r="IF332" s="181"/>
      <c r="IG332" s="181"/>
      <c r="IH332" s="181"/>
    </row>
    <row r="333" spans="1:242" s="183" customFormat="1" ht="16.5" customHeight="1">
      <c r="A333" s="154"/>
      <c r="B333" s="154"/>
      <c r="C333" s="154"/>
      <c r="D333" s="155"/>
      <c r="E333" s="155"/>
      <c r="F333" s="155"/>
      <c r="G333" s="155"/>
      <c r="H333" s="155"/>
      <c r="I333" s="124"/>
      <c r="J333" s="156"/>
      <c r="K333" s="181"/>
      <c r="L333" s="181"/>
      <c r="M333" s="181"/>
      <c r="N333" s="181"/>
      <c r="O333" s="181"/>
      <c r="P333" s="181"/>
      <c r="Q333" s="181"/>
      <c r="R333" s="181"/>
      <c r="S333" s="181"/>
      <c r="T333" s="181"/>
      <c r="U333" s="181"/>
      <c r="V333" s="181"/>
      <c r="W333" s="181"/>
      <c r="X333" s="181"/>
      <c r="Y333" s="181"/>
      <c r="Z333" s="181"/>
      <c r="AA333" s="181"/>
      <c r="AB333" s="181"/>
      <c r="AC333" s="181"/>
      <c r="AD333" s="181"/>
      <c r="AE333" s="181"/>
      <c r="AF333" s="181"/>
      <c r="AG333" s="181"/>
      <c r="AH333" s="181"/>
      <c r="AI333" s="181"/>
      <c r="AJ333" s="181"/>
      <c r="AK333" s="181"/>
      <c r="AL333" s="181"/>
      <c r="AM333" s="181"/>
      <c r="AN333" s="181"/>
      <c r="AO333" s="181"/>
      <c r="AP333" s="181"/>
      <c r="AQ333" s="181"/>
      <c r="AR333" s="181"/>
      <c r="AS333" s="181"/>
      <c r="AT333" s="181"/>
      <c r="AU333" s="181"/>
      <c r="AV333" s="181"/>
      <c r="AW333" s="181"/>
      <c r="AX333" s="181"/>
      <c r="AY333" s="181"/>
      <c r="AZ333" s="181"/>
      <c r="BA333" s="181"/>
      <c r="BB333" s="181"/>
      <c r="BC333" s="181"/>
      <c r="BD333" s="181"/>
      <c r="BE333" s="181"/>
      <c r="BF333" s="181"/>
      <c r="BG333" s="181"/>
      <c r="BH333" s="181"/>
      <c r="BI333" s="181"/>
      <c r="BJ333" s="181"/>
      <c r="BK333" s="181"/>
      <c r="BL333" s="181"/>
      <c r="BM333" s="181"/>
      <c r="BN333" s="181"/>
      <c r="BO333" s="181"/>
      <c r="BP333" s="181"/>
      <c r="BQ333" s="181"/>
      <c r="BR333" s="181"/>
      <c r="BS333" s="181"/>
      <c r="BT333" s="181"/>
      <c r="BU333" s="181"/>
      <c r="BV333" s="181"/>
      <c r="BW333" s="181"/>
      <c r="BX333" s="181"/>
      <c r="BY333" s="181"/>
      <c r="BZ333" s="181"/>
      <c r="CA333" s="181"/>
      <c r="CB333" s="181"/>
      <c r="CC333" s="181"/>
      <c r="CD333" s="181"/>
      <c r="CE333" s="181"/>
      <c r="CF333" s="181"/>
      <c r="CG333" s="181"/>
      <c r="CH333" s="181"/>
      <c r="CI333" s="181"/>
      <c r="CJ333" s="181"/>
      <c r="CK333" s="181"/>
      <c r="CL333" s="181"/>
      <c r="CM333" s="181"/>
      <c r="CN333" s="181"/>
      <c r="CO333" s="181"/>
      <c r="CP333" s="181"/>
      <c r="CQ333" s="181"/>
      <c r="CR333" s="181"/>
      <c r="CS333" s="181"/>
      <c r="CT333" s="181"/>
      <c r="CU333" s="181"/>
      <c r="CV333" s="181"/>
      <c r="CW333" s="181"/>
      <c r="CX333" s="181"/>
      <c r="CY333" s="181"/>
      <c r="CZ333" s="181"/>
      <c r="DA333" s="181"/>
      <c r="DB333" s="181"/>
      <c r="DC333" s="181"/>
      <c r="DD333" s="181"/>
      <c r="DE333" s="181"/>
      <c r="DF333" s="181"/>
      <c r="DG333" s="181"/>
      <c r="DH333" s="181"/>
      <c r="DI333" s="181"/>
      <c r="DJ333" s="181"/>
      <c r="DK333" s="181"/>
      <c r="DL333" s="181"/>
      <c r="DM333" s="181"/>
      <c r="DN333" s="181"/>
      <c r="DO333" s="181"/>
      <c r="DP333" s="181"/>
      <c r="DQ333" s="181"/>
      <c r="DR333" s="181"/>
      <c r="DS333" s="181"/>
      <c r="DT333" s="181"/>
      <c r="DU333" s="181"/>
      <c r="DV333" s="181"/>
      <c r="DW333" s="181"/>
      <c r="DX333" s="181"/>
      <c r="DY333" s="181"/>
      <c r="DZ333" s="181"/>
      <c r="EA333" s="181"/>
      <c r="EB333" s="181"/>
      <c r="EC333" s="181"/>
      <c r="ED333" s="181"/>
      <c r="EE333" s="181"/>
      <c r="EF333" s="181"/>
      <c r="EG333" s="181"/>
      <c r="EH333" s="181"/>
      <c r="EI333" s="181"/>
      <c r="EJ333" s="181"/>
      <c r="EK333" s="181"/>
      <c r="EL333" s="181"/>
      <c r="EM333" s="181"/>
      <c r="EN333" s="181"/>
      <c r="EO333" s="181"/>
      <c r="EP333" s="181"/>
      <c r="EQ333" s="181"/>
      <c r="ER333" s="181"/>
      <c r="ES333" s="181"/>
      <c r="ET333" s="181"/>
      <c r="EU333" s="181"/>
      <c r="EV333" s="181"/>
      <c r="EW333" s="181"/>
      <c r="EX333" s="181"/>
      <c r="EY333" s="181"/>
      <c r="EZ333" s="181"/>
      <c r="FA333" s="181"/>
      <c r="FB333" s="181"/>
      <c r="FC333" s="181"/>
      <c r="FD333" s="181"/>
      <c r="FE333" s="181"/>
      <c r="FF333" s="181"/>
      <c r="FG333" s="181"/>
      <c r="FH333" s="181"/>
      <c r="FI333" s="181"/>
      <c r="FJ333" s="181"/>
      <c r="FK333" s="181"/>
      <c r="FL333" s="181"/>
      <c r="FM333" s="181"/>
      <c r="FN333" s="181"/>
      <c r="FO333" s="181"/>
      <c r="FP333" s="181"/>
      <c r="FQ333" s="181"/>
      <c r="FR333" s="181"/>
      <c r="FS333" s="181"/>
      <c r="FT333" s="181"/>
      <c r="FU333" s="181"/>
      <c r="FV333" s="181"/>
      <c r="FW333" s="181"/>
      <c r="FX333" s="181"/>
      <c r="FY333" s="181"/>
      <c r="FZ333" s="181"/>
      <c r="GA333" s="181"/>
      <c r="GB333" s="181"/>
      <c r="GC333" s="181"/>
      <c r="GD333" s="181"/>
      <c r="GE333" s="181"/>
      <c r="GF333" s="181"/>
      <c r="GG333" s="181"/>
      <c r="GH333" s="181"/>
      <c r="GI333" s="181"/>
      <c r="GJ333" s="181"/>
      <c r="GK333" s="181"/>
      <c r="GL333" s="181"/>
      <c r="GM333" s="181"/>
      <c r="GN333" s="181"/>
      <c r="GO333" s="181"/>
      <c r="GP333" s="181"/>
      <c r="GQ333" s="181"/>
      <c r="GR333" s="181"/>
      <c r="GS333" s="181"/>
      <c r="GT333" s="181"/>
      <c r="GU333" s="181"/>
      <c r="GV333" s="181"/>
      <c r="GW333" s="181"/>
      <c r="GX333" s="181"/>
      <c r="GY333" s="181"/>
      <c r="GZ333" s="181"/>
      <c r="HA333" s="181"/>
      <c r="HB333" s="181"/>
      <c r="HC333" s="181"/>
      <c r="HD333" s="181"/>
      <c r="HE333" s="181"/>
      <c r="HF333" s="181"/>
      <c r="HG333" s="181"/>
      <c r="HH333" s="181"/>
      <c r="HI333" s="181"/>
      <c r="HJ333" s="181"/>
      <c r="HK333" s="181"/>
      <c r="HL333" s="181"/>
      <c r="HM333" s="181"/>
      <c r="HN333" s="181"/>
      <c r="HO333" s="181"/>
      <c r="HP333" s="181"/>
      <c r="HQ333" s="181"/>
      <c r="HR333" s="181"/>
      <c r="HS333" s="181"/>
      <c r="HT333" s="181"/>
      <c r="HU333" s="181"/>
      <c r="HV333" s="181"/>
      <c r="HW333" s="181"/>
      <c r="HX333" s="181"/>
      <c r="HY333" s="181"/>
      <c r="HZ333" s="181"/>
      <c r="IA333" s="181"/>
      <c r="IB333" s="181"/>
      <c r="IC333" s="181"/>
      <c r="ID333" s="181"/>
      <c r="IE333" s="181"/>
      <c r="IF333" s="181"/>
      <c r="IG333" s="181"/>
      <c r="IH333" s="181"/>
    </row>
    <row r="334" spans="1:242" s="183" customFormat="1" ht="16.5" customHeight="1">
      <c r="A334" s="137" t="s">
        <v>477</v>
      </c>
      <c r="B334" s="137"/>
      <c r="C334" s="137"/>
      <c r="D334" s="213"/>
      <c r="E334" s="213"/>
      <c r="F334" s="213"/>
      <c r="G334" s="213"/>
      <c r="H334" s="213"/>
      <c r="I334" s="213"/>
      <c r="J334" s="213"/>
      <c r="K334" s="181"/>
      <c r="L334" s="181"/>
      <c r="M334" s="181"/>
      <c r="N334" s="181"/>
      <c r="O334" s="181"/>
      <c r="P334" s="181"/>
      <c r="Q334" s="181"/>
      <c r="R334" s="181"/>
      <c r="S334" s="181"/>
      <c r="T334" s="181"/>
      <c r="U334" s="181"/>
      <c r="V334" s="181"/>
      <c r="W334" s="181"/>
      <c r="X334" s="181"/>
      <c r="Y334" s="181"/>
      <c r="Z334" s="181"/>
      <c r="AA334" s="181"/>
      <c r="AB334" s="181"/>
      <c r="AC334" s="181"/>
      <c r="AD334" s="181"/>
      <c r="AE334" s="181"/>
      <c r="AF334" s="181"/>
      <c r="AG334" s="181"/>
      <c r="AH334" s="181"/>
      <c r="AI334" s="181"/>
      <c r="AJ334" s="181"/>
      <c r="AK334" s="181"/>
      <c r="AL334" s="181"/>
      <c r="AM334" s="181"/>
      <c r="AN334" s="181"/>
      <c r="AO334" s="181"/>
      <c r="AP334" s="181"/>
      <c r="AQ334" s="181"/>
      <c r="AR334" s="181"/>
      <c r="AS334" s="181"/>
      <c r="AT334" s="181"/>
      <c r="AU334" s="181"/>
      <c r="AV334" s="181"/>
      <c r="AW334" s="181"/>
      <c r="AX334" s="181"/>
      <c r="AY334" s="181"/>
      <c r="AZ334" s="181"/>
      <c r="BA334" s="181"/>
      <c r="BB334" s="181"/>
      <c r="BC334" s="181"/>
      <c r="BD334" s="181"/>
      <c r="BE334" s="181"/>
      <c r="BF334" s="181"/>
      <c r="BG334" s="181"/>
      <c r="BH334" s="181"/>
      <c r="BI334" s="181"/>
      <c r="BJ334" s="181"/>
      <c r="BK334" s="181"/>
      <c r="BL334" s="181"/>
      <c r="BM334" s="181"/>
      <c r="BN334" s="181"/>
      <c r="BO334" s="181"/>
      <c r="BP334" s="181"/>
      <c r="BQ334" s="181"/>
      <c r="BR334" s="181"/>
      <c r="BS334" s="181"/>
      <c r="BT334" s="181"/>
      <c r="BU334" s="181"/>
      <c r="BV334" s="181"/>
      <c r="BW334" s="181"/>
      <c r="BX334" s="181"/>
      <c r="BY334" s="181"/>
      <c r="BZ334" s="181"/>
      <c r="CA334" s="181"/>
      <c r="CB334" s="181"/>
      <c r="CC334" s="181"/>
      <c r="CD334" s="181"/>
      <c r="CE334" s="181"/>
      <c r="CF334" s="181"/>
      <c r="CG334" s="181"/>
      <c r="CH334" s="181"/>
      <c r="CI334" s="181"/>
      <c r="CJ334" s="181"/>
      <c r="CK334" s="181"/>
      <c r="CL334" s="181"/>
      <c r="CM334" s="181"/>
      <c r="CN334" s="181"/>
      <c r="CO334" s="181"/>
      <c r="CP334" s="181"/>
      <c r="CQ334" s="181"/>
      <c r="CR334" s="181"/>
      <c r="CS334" s="181"/>
      <c r="CT334" s="181"/>
      <c r="CU334" s="181"/>
      <c r="CV334" s="181"/>
      <c r="CW334" s="181"/>
      <c r="CX334" s="181"/>
      <c r="CY334" s="181"/>
      <c r="CZ334" s="181"/>
      <c r="DA334" s="181"/>
      <c r="DB334" s="181"/>
      <c r="DC334" s="181"/>
      <c r="DD334" s="181"/>
      <c r="DE334" s="181"/>
      <c r="DF334" s="181"/>
      <c r="DG334" s="181"/>
      <c r="DH334" s="181"/>
      <c r="DI334" s="181"/>
      <c r="DJ334" s="181"/>
      <c r="DK334" s="181"/>
      <c r="DL334" s="181"/>
      <c r="DM334" s="181"/>
      <c r="DN334" s="181"/>
      <c r="DO334" s="181"/>
      <c r="DP334" s="181"/>
      <c r="DQ334" s="181"/>
      <c r="DR334" s="181"/>
      <c r="DS334" s="181"/>
      <c r="DT334" s="181"/>
      <c r="DU334" s="181"/>
      <c r="DV334" s="181"/>
      <c r="DW334" s="181"/>
      <c r="DX334" s="181"/>
      <c r="DY334" s="181"/>
      <c r="DZ334" s="181"/>
      <c r="EA334" s="181"/>
      <c r="EB334" s="181"/>
      <c r="EC334" s="181"/>
      <c r="ED334" s="181"/>
      <c r="EE334" s="181"/>
      <c r="EF334" s="181"/>
      <c r="EG334" s="181"/>
      <c r="EH334" s="181"/>
      <c r="EI334" s="181"/>
      <c r="EJ334" s="181"/>
      <c r="EK334" s="181"/>
      <c r="EL334" s="181"/>
      <c r="EM334" s="181"/>
      <c r="EN334" s="181"/>
      <c r="EO334" s="181"/>
      <c r="EP334" s="181"/>
      <c r="EQ334" s="181"/>
      <c r="ER334" s="181"/>
      <c r="ES334" s="181"/>
      <c r="ET334" s="181"/>
      <c r="EU334" s="181"/>
      <c r="EV334" s="181"/>
      <c r="EW334" s="181"/>
      <c r="EX334" s="181"/>
      <c r="EY334" s="181"/>
      <c r="EZ334" s="181"/>
      <c r="FA334" s="181"/>
      <c r="FB334" s="181"/>
      <c r="FC334" s="181"/>
      <c r="FD334" s="181"/>
      <c r="FE334" s="181"/>
      <c r="FF334" s="181"/>
      <c r="FG334" s="181"/>
      <c r="FH334" s="181"/>
      <c r="FI334" s="181"/>
      <c r="FJ334" s="181"/>
      <c r="FK334" s="181"/>
      <c r="FL334" s="181"/>
      <c r="FM334" s="181"/>
      <c r="FN334" s="181"/>
      <c r="FO334" s="181"/>
      <c r="FP334" s="181"/>
      <c r="FQ334" s="181"/>
      <c r="FR334" s="181"/>
      <c r="FS334" s="181"/>
      <c r="FT334" s="181"/>
      <c r="FU334" s="181"/>
      <c r="FV334" s="181"/>
      <c r="FW334" s="181"/>
      <c r="FX334" s="181"/>
      <c r="FY334" s="181"/>
      <c r="FZ334" s="181"/>
      <c r="GA334" s="181"/>
      <c r="GB334" s="181"/>
      <c r="GC334" s="181"/>
      <c r="GD334" s="181"/>
      <c r="GE334" s="181"/>
      <c r="GF334" s="181"/>
      <c r="GG334" s="181"/>
      <c r="GH334" s="181"/>
      <c r="GI334" s="181"/>
      <c r="GJ334" s="181"/>
      <c r="GK334" s="181"/>
      <c r="GL334" s="181"/>
      <c r="GM334" s="181"/>
      <c r="GN334" s="181"/>
      <c r="GO334" s="181"/>
      <c r="GP334" s="181"/>
      <c r="GQ334" s="181"/>
      <c r="GR334" s="181"/>
      <c r="GS334" s="181"/>
      <c r="GT334" s="181"/>
      <c r="GU334" s="181"/>
      <c r="GV334" s="181"/>
      <c r="GW334" s="181"/>
      <c r="GX334" s="181"/>
      <c r="GY334" s="181"/>
      <c r="GZ334" s="181"/>
      <c r="HA334" s="181"/>
      <c r="HB334" s="181"/>
      <c r="HC334" s="181"/>
      <c r="HD334" s="181"/>
      <c r="HE334" s="181"/>
      <c r="HF334" s="181"/>
      <c r="HG334" s="181"/>
      <c r="HH334" s="181"/>
      <c r="HI334" s="181"/>
      <c r="HJ334" s="181"/>
      <c r="HK334" s="181"/>
      <c r="HL334" s="181"/>
      <c r="HM334" s="181"/>
      <c r="HN334" s="181"/>
      <c r="HO334" s="181"/>
      <c r="HP334" s="181"/>
      <c r="HQ334" s="181"/>
      <c r="HR334" s="181"/>
      <c r="HS334" s="181"/>
      <c r="HT334" s="181"/>
      <c r="HU334" s="181"/>
      <c r="HV334" s="181"/>
      <c r="HW334" s="181"/>
      <c r="HX334" s="181"/>
      <c r="HY334" s="181"/>
      <c r="HZ334" s="181"/>
      <c r="IA334" s="181"/>
      <c r="IB334" s="181"/>
      <c r="IC334" s="181"/>
      <c r="ID334" s="181"/>
      <c r="IE334" s="181"/>
      <c r="IF334" s="181"/>
      <c r="IG334" s="181"/>
      <c r="IH334" s="181"/>
    </row>
    <row r="335" spans="1:242" s="183" customFormat="1" ht="16.5" customHeight="1">
      <c r="A335" s="213"/>
      <c r="B335" s="213"/>
      <c r="C335" s="213"/>
      <c r="D335" s="213"/>
      <c r="E335" s="213"/>
      <c r="F335" s="213"/>
      <c r="G335" s="213"/>
      <c r="H335" s="213"/>
      <c r="I335" s="213"/>
      <c r="J335" s="139" t="s">
        <v>724</v>
      </c>
      <c r="K335" s="181"/>
      <c r="L335" s="181"/>
      <c r="M335" s="181"/>
      <c r="N335" s="181"/>
      <c r="O335" s="181"/>
      <c r="P335" s="181"/>
      <c r="Q335" s="181"/>
      <c r="R335" s="181"/>
      <c r="S335" s="181"/>
      <c r="T335" s="181"/>
      <c r="U335" s="181"/>
      <c r="V335" s="181"/>
      <c r="W335" s="181"/>
      <c r="X335" s="181"/>
      <c r="Y335" s="181"/>
      <c r="Z335" s="181"/>
      <c r="AA335" s="181"/>
      <c r="AB335" s="181"/>
      <c r="AC335" s="181"/>
      <c r="AD335" s="181"/>
      <c r="AE335" s="181"/>
      <c r="AF335" s="181"/>
      <c r="AG335" s="181"/>
      <c r="AH335" s="181"/>
      <c r="AI335" s="181"/>
      <c r="AJ335" s="181"/>
      <c r="AK335" s="181"/>
      <c r="AL335" s="181"/>
      <c r="AM335" s="181"/>
      <c r="AN335" s="181"/>
      <c r="AO335" s="181"/>
      <c r="AP335" s="181"/>
      <c r="AQ335" s="181"/>
      <c r="AR335" s="181"/>
      <c r="AS335" s="181"/>
      <c r="AT335" s="181"/>
      <c r="AU335" s="181"/>
      <c r="AV335" s="181"/>
      <c r="AW335" s="181"/>
      <c r="AX335" s="181"/>
      <c r="AY335" s="181"/>
      <c r="AZ335" s="181"/>
      <c r="BA335" s="181"/>
      <c r="BB335" s="181"/>
      <c r="BC335" s="181"/>
      <c r="BD335" s="181"/>
      <c r="BE335" s="181"/>
      <c r="BF335" s="181"/>
      <c r="BG335" s="181"/>
      <c r="BH335" s="181"/>
      <c r="BI335" s="181"/>
      <c r="BJ335" s="181"/>
      <c r="BK335" s="181"/>
      <c r="BL335" s="181"/>
      <c r="BM335" s="181"/>
      <c r="BN335" s="181"/>
      <c r="BO335" s="181"/>
      <c r="BP335" s="181"/>
      <c r="BQ335" s="181"/>
      <c r="BR335" s="181"/>
      <c r="BS335" s="181"/>
      <c r="BT335" s="181"/>
      <c r="BU335" s="181"/>
      <c r="BV335" s="181"/>
      <c r="BW335" s="181"/>
      <c r="BX335" s="181"/>
      <c r="BY335" s="181"/>
      <c r="BZ335" s="181"/>
      <c r="CA335" s="181"/>
      <c r="CB335" s="181"/>
      <c r="CC335" s="181"/>
      <c r="CD335" s="181"/>
      <c r="CE335" s="181"/>
      <c r="CF335" s="181"/>
      <c r="CG335" s="181"/>
      <c r="CH335" s="181"/>
      <c r="CI335" s="181"/>
      <c r="CJ335" s="181"/>
      <c r="CK335" s="181"/>
      <c r="CL335" s="181"/>
      <c r="CM335" s="181"/>
      <c r="CN335" s="181"/>
      <c r="CO335" s="181"/>
      <c r="CP335" s="181"/>
      <c r="CQ335" s="181"/>
      <c r="CR335" s="181"/>
      <c r="CS335" s="181"/>
      <c r="CT335" s="181"/>
      <c r="CU335" s="181"/>
      <c r="CV335" s="181"/>
      <c r="CW335" s="181"/>
      <c r="CX335" s="181"/>
      <c r="CY335" s="181"/>
      <c r="CZ335" s="181"/>
      <c r="DA335" s="181"/>
      <c r="DB335" s="181"/>
      <c r="DC335" s="181"/>
      <c r="DD335" s="181"/>
      <c r="DE335" s="181"/>
      <c r="DF335" s="181"/>
      <c r="DG335" s="181"/>
      <c r="DH335" s="181"/>
      <c r="DI335" s="181"/>
      <c r="DJ335" s="181"/>
      <c r="DK335" s="181"/>
      <c r="DL335" s="181"/>
      <c r="DM335" s="181"/>
      <c r="DN335" s="181"/>
      <c r="DO335" s="181"/>
      <c r="DP335" s="181"/>
      <c r="DQ335" s="181"/>
      <c r="DR335" s="181"/>
      <c r="DS335" s="181"/>
      <c r="DT335" s="181"/>
      <c r="DU335" s="181"/>
      <c r="DV335" s="181"/>
      <c r="DW335" s="181"/>
      <c r="DX335" s="181"/>
      <c r="DY335" s="181"/>
      <c r="DZ335" s="181"/>
      <c r="EA335" s="181"/>
      <c r="EB335" s="181"/>
      <c r="EC335" s="181"/>
      <c r="ED335" s="181"/>
      <c r="EE335" s="181"/>
      <c r="EF335" s="181"/>
      <c r="EG335" s="181"/>
      <c r="EH335" s="181"/>
      <c r="EI335" s="181"/>
      <c r="EJ335" s="181"/>
      <c r="EK335" s="181"/>
      <c r="EL335" s="181"/>
      <c r="EM335" s="181"/>
      <c r="EN335" s="181"/>
      <c r="EO335" s="181"/>
      <c r="EP335" s="181"/>
      <c r="EQ335" s="181"/>
      <c r="ER335" s="181"/>
      <c r="ES335" s="181"/>
      <c r="ET335" s="181"/>
      <c r="EU335" s="181"/>
      <c r="EV335" s="181"/>
      <c r="EW335" s="181"/>
      <c r="EX335" s="181"/>
      <c r="EY335" s="181"/>
      <c r="EZ335" s="181"/>
      <c r="FA335" s="181"/>
      <c r="FB335" s="181"/>
      <c r="FC335" s="181"/>
      <c r="FD335" s="181"/>
      <c r="FE335" s="181"/>
      <c r="FF335" s="181"/>
      <c r="FG335" s="181"/>
      <c r="FH335" s="181"/>
      <c r="FI335" s="181"/>
      <c r="FJ335" s="181"/>
      <c r="FK335" s="181"/>
      <c r="FL335" s="181"/>
      <c r="FM335" s="181"/>
      <c r="FN335" s="181"/>
      <c r="FO335" s="181"/>
      <c r="FP335" s="181"/>
      <c r="FQ335" s="181"/>
      <c r="FR335" s="181"/>
      <c r="FS335" s="181"/>
      <c r="FT335" s="181"/>
      <c r="FU335" s="181"/>
      <c r="FV335" s="181"/>
      <c r="FW335" s="181"/>
      <c r="FX335" s="181"/>
      <c r="FY335" s="181"/>
      <c r="FZ335" s="181"/>
      <c r="GA335" s="181"/>
      <c r="GB335" s="181"/>
      <c r="GC335" s="181"/>
      <c r="GD335" s="181"/>
      <c r="GE335" s="181"/>
      <c r="GF335" s="181"/>
      <c r="GG335" s="181"/>
      <c r="GH335" s="181"/>
      <c r="GI335" s="181"/>
      <c r="GJ335" s="181"/>
      <c r="GK335" s="181"/>
      <c r="GL335" s="181"/>
      <c r="GM335" s="181"/>
      <c r="GN335" s="181"/>
      <c r="GO335" s="181"/>
      <c r="GP335" s="181"/>
      <c r="GQ335" s="181"/>
      <c r="GR335" s="181"/>
      <c r="GS335" s="181"/>
      <c r="GT335" s="181"/>
      <c r="GU335" s="181"/>
      <c r="GV335" s="181"/>
      <c r="GW335" s="181"/>
      <c r="GX335" s="181"/>
      <c r="GY335" s="181"/>
      <c r="GZ335" s="181"/>
      <c r="HA335" s="181"/>
      <c r="HB335" s="181"/>
      <c r="HC335" s="181"/>
      <c r="HD335" s="181"/>
      <c r="HE335" s="181"/>
      <c r="HF335" s="181"/>
      <c r="HG335" s="181"/>
      <c r="HH335" s="181"/>
      <c r="HI335" s="181"/>
      <c r="HJ335" s="181"/>
      <c r="HK335" s="181"/>
      <c r="HL335" s="181"/>
      <c r="HM335" s="181"/>
      <c r="HN335" s="181"/>
      <c r="HO335" s="181"/>
      <c r="HP335" s="181"/>
      <c r="HQ335" s="181"/>
      <c r="HR335" s="181"/>
      <c r="HS335" s="181"/>
      <c r="HT335" s="181"/>
      <c r="HU335" s="181"/>
      <c r="HV335" s="181"/>
      <c r="HW335" s="181"/>
      <c r="HX335" s="181"/>
      <c r="HY335" s="181"/>
      <c r="HZ335" s="181"/>
      <c r="IA335" s="181"/>
      <c r="IB335" s="181"/>
      <c r="IC335" s="181"/>
      <c r="ID335" s="181"/>
      <c r="IE335" s="181"/>
      <c r="IF335" s="181"/>
      <c r="IG335" s="181"/>
      <c r="IH335" s="181"/>
    </row>
    <row r="336" spans="1:242" s="184" customFormat="1" ht="30" customHeight="1" thickBot="1">
      <c r="A336" s="1040" t="s">
        <v>782</v>
      </c>
      <c r="B336" s="1041"/>
      <c r="C336" s="1041"/>
      <c r="D336" s="1041"/>
      <c r="E336" s="812" t="s">
        <v>783</v>
      </c>
      <c r="F336" s="813" t="s">
        <v>608</v>
      </c>
      <c r="G336" s="812" t="s">
        <v>515</v>
      </c>
      <c r="H336" s="813" t="s">
        <v>556</v>
      </c>
      <c r="I336" s="812" t="s">
        <v>516</v>
      </c>
      <c r="J336" s="815" t="s">
        <v>503</v>
      </c>
      <c r="K336" s="181"/>
      <c r="L336" s="181"/>
      <c r="M336" s="181"/>
      <c r="N336" s="181"/>
      <c r="O336" s="181"/>
      <c r="P336" s="181"/>
      <c r="Q336" s="181"/>
      <c r="R336" s="181"/>
      <c r="S336" s="181"/>
      <c r="T336" s="181"/>
      <c r="U336" s="181"/>
      <c r="V336" s="181"/>
      <c r="W336" s="181"/>
      <c r="X336" s="181"/>
      <c r="Y336" s="181"/>
      <c r="Z336" s="181"/>
      <c r="AA336" s="181"/>
      <c r="AB336" s="181"/>
      <c r="AC336" s="181"/>
      <c r="AD336" s="181"/>
      <c r="AE336" s="181"/>
      <c r="AF336" s="181"/>
      <c r="AG336" s="181"/>
      <c r="AH336" s="181"/>
      <c r="AI336" s="181"/>
      <c r="AJ336" s="181"/>
      <c r="AK336" s="181"/>
      <c r="AL336" s="181"/>
      <c r="AM336" s="181"/>
      <c r="AN336" s="181"/>
      <c r="AO336" s="181"/>
      <c r="AP336" s="181"/>
      <c r="AQ336" s="181"/>
      <c r="AR336" s="181"/>
      <c r="AS336" s="181"/>
      <c r="AT336" s="181"/>
      <c r="AU336" s="181"/>
      <c r="AV336" s="181"/>
      <c r="AW336" s="181"/>
      <c r="AX336" s="181"/>
      <c r="AY336" s="181"/>
      <c r="AZ336" s="181"/>
      <c r="BA336" s="181"/>
      <c r="BB336" s="181"/>
      <c r="BC336" s="181"/>
      <c r="BD336" s="181"/>
      <c r="BE336" s="181"/>
      <c r="BF336" s="181"/>
      <c r="BG336" s="181"/>
      <c r="BH336" s="181"/>
      <c r="BI336" s="181"/>
      <c r="BJ336" s="181"/>
      <c r="BK336" s="181"/>
      <c r="BL336" s="181"/>
      <c r="BM336" s="181"/>
      <c r="BN336" s="181"/>
      <c r="BO336" s="181"/>
      <c r="BP336" s="181"/>
      <c r="BQ336" s="181"/>
      <c r="BR336" s="181"/>
      <c r="BS336" s="181"/>
      <c r="BT336" s="181"/>
      <c r="BU336" s="181"/>
      <c r="BV336" s="181"/>
      <c r="BW336" s="181"/>
      <c r="BX336" s="181"/>
      <c r="BY336" s="181"/>
      <c r="BZ336" s="181"/>
      <c r="CA336" s="181"/>
      <c r="CB336" s="181"/>
      <c r="CC336" s="181"/>
      <c r="CD336" s="181"/>
      <c r="CE336" s="181"/>
      <c r="CF336" s="181"/>
      <c r="CG336" s="181"/>
      <c r="CH336" s="181"/>
      <c r="CI336" s="181"/>
      <c r="CJ336" s="181"/>
      <c r="CK336" s="181"/>
      <c r="CL336" s="181"/>
      <c r="CM336" s="181"/>
      <c r="CN336" s="181"/>
      <c r="CO336" s="181"/>
      <c r="CP336" s="181"/>
      <c r="CQ336" s="181"/>
      <c r="CR336" s="181"/>
      <c r="CS336" s="181"/>
      <c r="CT336" s="181"/>
      <c r="CU336" s="181"/>
      <c r="CV336" s="181"/>
      <c r="CW336" s="181"/>
      <c r="CX336" s="181"/>
      <c r="CY336" s="181"/>
      <c r="CZ336" s="181"/>
      <c r="DA336" s="181"/>
      <c r="DB336" s="181"/>
      <c r="DC336" s="181"/>
      <c r="DD336" s="181"/>
      <c r="DE336" s="181"/>
      <c r="DF336" s="181"/>
      <c r="DG336" s="181"/>
      <c r="DH336" s="181"/>
      <c r="DI336" s="181"/>
      <c r="DJ336" s="181"/>
      <c r="DK336" s="181"/>
      <c r="DL336" s="181"/>
      <c r="DM336" s="181"/>
      <c r="DN336" s="181"/>
      <c r="DO336" s="181"/>
      <c r="DP336" s="181"/>
      <c r="DQ336" s="181"/>
      <c r="DR336" s="181"/>
      <c r="DS336" s="181"/>
      <c r="DT336" s="181"/>
      <c r="DU336" s="181"/>
      <c r="DV336" s="181"/>
      <c r="DW336" s="181"/>
      <c r="DX336" s="181"/>
      <c r="DY336" s="181"/>
      <c r="DZ336" s="181"/>
      <c r="EA336" s="181"/>
      <c r="EB336" s="181"/>
      <c r="EC336" s="181"/>
      <c r="ED336" s="181"/>
      <c r="EE336" s="181"/>
      <c r="EF336" s="181"/>
      <c r="EG336" s="181"/>
      <c r="EH336" s="181"/>
      <c r="EI336" s="181"/>
      <c r="EJ336" s="181"/>
      <c r="EK336" s="181"/>
      <c r="EL336" s="181"/>
      <c r="EM336" s="181"/>
      <c r="EN336" s="181"/>
      <c r="EO336" s="181"/>
      <c r="EP336" s="181"/>
      <c r="EQ336" s="181"/>
      <c r="ER336" s="181"/>
      <c r="ES336" s="181"/>
      <c r="ET336" s="181"/>
      <c r="EU336" s="181"/>
      <c r="EV336" s="181"/>
      <c r="EW336" s="181"/>
      <c r="EX336" s="181"/>
      <c r="EY336" s="181"/>
      <c r="EZ336" s="181"/>
      <c r="FA336" s="181"/>
      <c r="FB336" s="181"/>
      <c r="FC336" s="181"/>
      <c r="FD336" s="181"/>
      <c r="FE336" s="181"/>
      <c r="FF336" s="181"/>
      <c r="FG336" s="181"/>
      <c r="FH336" s="181"/>
      <c r="FI336" s="181"/>
      <c r="FJ336" s="181"/>
      <c r="FK336" s="181"/>
      <c r="FL336" s="181"/>
      <c r="FM336" s="181"/>
      <c r="FN336" s="181"/>
      <c r="FO336" s="181"/>
      <c r="FP336" s="181"/>
      <c r="FQ336" s="181"/>
      <c r="FR336" s="181"/>
      <c r="FS336" s="181"/>
      <c r="FT336" s="181"/>
      <c r="FU336" s="181"/>
      <c r="FV336" s="181"/>
      <c r="FW336" s="181"/>
      <c r="FX336" s="181"/>
      <c r="FY336" s="181"/>
      <c r="FZ336" s="181"/>
      <c r="GA336" s="181"/>
      <c r="GB336" s="181"/>
      <c r="GC336" s="181"/>
      <c r="GD336" s="181"/>
      <c r="GE336" s="181"/>
      <c r="GF336" s="181"/>
      <c r="GG336" s="181"/>
      <c r="GH336" s="181"/>
      <c r="GI336" s="181"/>
      <c r="GJ336" s="181"/>
      <c r="GK336" s="181"/>
      <c r="GL336" s="181"/>
      <c r="GM336" s="181"/>
      <c r="GN336" s="181"/>
      <c r="GO336" s="181"/>
      <c r="GP336" s="181"/>
      <c r="GQ336" s="181"/>
      <c r="GR336" s="181"/>
      <c r="GS336" s="181"/>
      <c r="GT336" s="181"/>
      <c r="GU336" s="181"/>
      <c r="GV336" s="181"/>
      <c r="GW336" s="181"/>
      <c r="GX336" s="181"/>
      <c r="GY336" s="181"/>
      <c r="GZ336" s="181"/>
      <c r="HA336" s="181"/>
      <c r="HB336" s="181"/>
      <c r="HC336" s="181"/>
      <c r="HD336" s="181"/>
      <c r="HE336" s="181"/>
      <c r="HF336" s="181"/>
      <c r="HG336" s="181"/>
      <c r="HH336" s="181"/>
      <c r="HI336" s="181"/>
      <c r="HJ336" s="181"/>
      <c r="HK336" s="181"/>
      <c r="HL336" s="181"/>
      <c r="HM336" s="181"/>
      <c r="HN336" s="181"/>
      <c r="HO336" s="181"/>
      <c r="HP336" s="181"/>
      <c r="HQ336" s="181"/>
      <c r="HR336" s="181"/>
      <c r="HS336" s="181"/>
      <c r="HT336" s="181"/>
      <c r="HU336" s="181"/>
      <c r="HV336" s="181"/>
      <c r="HW336" s="181"/>
      <c r="HX336" s="181"/>
      <c r="HY336" s="181"/>
      <c r="HZ336" s="181"/>
      <c r="IA336" s="181"/>
      <c r="IB336" s="181"/>
      <c r="IC336" s="181"/>
      <c r="ID336" s="181"/>
      <c r="IE336" s="181"/>
      <c r="IF336" s="181"/>
      <c r="IG336" s="181"/>
      <c r="IH336" s="181"/>
    </row>
    <row r="337" spans="1:242" s="184" customFormat="1" ht="21" customHeight="1" thickTop="1">
      <c r="A337" s="1025" t="s">
        <v>808</v>
      </c>
      <c r="B337" s="1026"/>
      <c r="C337" s="1026"/>
      <c r="D337" s="1026"/>
      <c r="E337" s="463">
        <v>58100000</v>
      </c>
      <c r="F337" s="362">
        <v>0</v>
      </c>
      <c r="G337" s="458">
        <v>0</v>
      </c>
      <c r="H337" s="458">
        <v>0</v>
      </c>
      <c r="I337" s="464">
        <v>0</v>
      </c>
      <c r="J337" s="465">
        <v>58100000</v>
      </c>
      <c r="K337" s="181"/>
      <c r="L337" s="181"/>
      <c r="M337" s="181"/>
      <c r="N337" s="181"/>
      <c r="O337" s="181"/>
      <c r="P337" s="181"/>
      <c r="Q337" s="181"/>
      <c r="R337" s="181"/>
      <c r="S337" s="181"/>
      <c r="T337" s="181"/>
      <c r="U337" s="181"/>
      <c r="V337" s="181"/>
      <c r="W337" s="181"/>
      <c r="X337" s="181"/>
      <c r="Y337" s="181"/>
      <c r="Z337" s="181"/>
      <c r="AA337" s="181"/>
      <c r="AB337" s="181"/>
      <c r="AC337" s="181"/>
      <c r="AD337" s="181"/>
      <c r="AE337" s="181"/>
      <c r="AF337" s="181"/>
      <c r="AG337" s="181"/>
      <c r="AH337" s="181"/>
      <c r="AI337" s="181"/>
      <c r="AJ337" s="181"/>
      <c r="AK337" s="181"/>
      <c r="AL337" s="181"/>
      <c r="AM337" s="181"/>
      <c r="AN337" s="181"/>
      <c r="AO337" s="181"/>
      <c r="AP337" s="181"/>
      <c r="AQ337" s="181"/>
      <c r="AR337" s="181"/>
      <c r="AS337" s="181"/>
      <c r="AT337" s="181"/>
      <c r="AU337" s="181"/>
      <c r="AV337" s="181"/>
      <c r="AW337" s="181"/>
      <c r="AX337" s="181"/>
      <c r="AY337" s="181"/>
      <c r="AZ337" s="181"/>
      <c r="BA337" s="181"/>
      <c r="BB337" s="181"/>
      <c r="BC337" s="181"/>
      <c r="BD337" s="181"/>
      <c r="BE337" s="181"/>
      <c r="BF337" s="181"/>
      <c r="BG337" s="181"/>
      <c r="BH337" s="181"/>
      <c r="BI337" s="181"/>
      <c r="BJ337" s="181"/>
      <c r="BK337" s="181"/>
      <c r="BL337" s="181"/>
      <c r="BM337" s="181"/>
      <c r="BN337" s="181"/>
      <c r="BO337" s="181"/>
      <c r="BP337" s="181"/>
      <c r="BQ337" s="181"/>
      <c r="BR337" s="181"/>
      <c r="BS337" s="181"/>
      <c r="BT337" s="181"/>
      <c r="BU337" s="181"/>
      <c r="BV337" s="181"/>
      <c r="BW337" s="181"/>
      <c r="BX337" s="181"/>
      <c r="BY337" s="181"/>
      <c r="BZ337" s="181"/>
      <c r="CA337" s="181"/>
      <c r="CB337" s="181"/>
      <c r="CC337" s="181"/>
      <c r="CD337" s="181"/>
      <c r="CE337" s="181"/>
      <c r="CF337" s="181"/>
      <c r="CG337" s="181"/>
      <c r="CH337" s="181"/>
      <c r="CI337" s="181"/>
      <c r="CJ337" s="181"/>
      <c r="CK337" s="181"/>
      <c r="CL337" s="181"/>
      <c r="CM337" s="181"/>
      <c r="CN337" s="181"/>
      <c r="CO337" s="181"/>
      <c r="CP337" s="181"/>
      <c r="CQ337" s="181"/>
      <c r="CR337" s="181"/>
      <c r="CS337" s="181"/>
      <c r="CT337" s="181"/>
      <c r="CU337" s="181"/>
      <c r="CV337" s="181"/>
      <c r="CW337" s="181"/>
      <c r="CX337" s="181"/>
      <c r="CY337" s="181"/>
      <c r="CZ337" s="181"/>
      <c r="DA337" s="181"/>
      <c r="DB337" s="181"/>
      <c r="DC337" s="181"/>
      <c r="DD337" s="181"/>
      <c r="DE337" s="181"/>
      <c r="DF337" s="181"/>
      <c r="DG337" s="181"/>
      <c r="DH337" s="181"/>
      <c r="DI337" s="181"/>
      <c r="DJ337" s="181"/>
      <c r="DK337" s="181"/>
      <c r="DL337" s="181"/>
      <c r="DM337" s="181"/>
      <c r="DN337" s="181"/>
      <c r="DO337" s="181"/>
      <c r="DP337" s="181"/>
      <c r="DQ337" s="181"/>
      <c r="DR337" s="181"/>
      <c r="DS337" s="181"/>
      <c r="DT337" s="181"/>
      <c r="DU337" s="181"/>
      <c r="DV337" s="181"/>
      <c r="DW337" s="181"/>
      <c r="DX337" s="181"/>
      <c r="DY337" s="181"/>
      <c r="DZ337" s="181"/>
      <c r="EA337" s="181"/>
      <c r="EB337" s="181"/>
      <c r="EC337" s="181"/>
      <c r="ED337" s="181"/>
      <c r="EE337" s="181"/>
      <c r="EF337" s="181"/>
      <c r="EG337" s="181"/>
      <c r="EH337" s="181"/>
      <c r="EI337" s="181"/>
      <c r="EJ337" s="181"/>
      <c r="EK337" s="181"/>
      <c r="EL337" s="181"/>
      <c r="EM337" s="181"/>
      <c r="EN337" s="181"/>
      <c r="EO337" s="181"/>
      <c r="EP337" s="181"/>
      <c r="EQ337" s="181"/>
      <c r="ER337" s="181"/>
      <c r="ES337" s="181"/>
      <c r="ET337" s="181"/>
      <c r="EU337" s="181"/>
      <c r="EV337" s="181"/>
      <c r="EW337" s="181"/>
      <c r="EX337" s="181"/>
      <c r="EY337" s="181"/>
      <c r="EZ337" s="181"/>
      <c r="FA337" s="181"/>
      <c r="FB337" s="181"/>
      <c r="FC337" s="181"/>
      <c r="FD337" s="181"/>
      <c r="FE337" s="181"/>
      <c r="FF337" s="181"/>
      <c r="FG337" s="181"/>
      <c r="FH337" s="181"/>
      <c r="FI337" s="181"/>
      <c r="FJ337" s="181"/>
      <c r="FK337" s="181"/>
      <c r="FL337" s="181"/>
      <c r="FM337" s="181"/>
      <c r="FN337" s="181"/>
      <c r="FO337" s="181"/>
      <c r="FP337" s="181"/>
      <c r="FQ337" s="181"/>
      <c r="FR337" s="181"/>
      <c r="FS337" s="181"/>
      <c r="FT337" s="181"/>
      <c r="FU337" s="181"/>
      <c r="FV337" s="181"/>
      <c r="FW337" s="181"/>
      <c r="FX337" s="181"/>
      <c r="FY337" s="181"/>
      <c r="FZ337" s="181"/>
      <c r="GA337" s="181"/>
      <c r="GB337" s="181"/>
      <c r="GC337" s="181"/>
      <c r="GD337" s="181"/>
      <c r="GE337" s="181"/>
      <c r="GF337" s="181"/>
      <c r="GG337" s="181"/>
      <c r="GH337" s="181"/>
      <c r="GI337" s="181"/>
      <c r="GJ337" s="181"/>
      <c r="GK337" s="181"/>
      <c r="GL337" s="181"/>
      <c r="GM337" s="181"/>
      <c r="GN337" s="181"/>
      <c r="GO337" s="181"/>
      <c r="GP337" s="181"/>
      <c r="GQ337" s="181"/>
      <c r="GR337" s="181"/>
      <c r="GS337" s="181"/>
      <c r="GT337" s="181"/>
      <c r="GU337" s="181"/>
      <c r="GV337" s="181"/>
      <c r="GW337" s="181"/>
      <c r="GX337" s="181"/>
      <c r="GY337" s="181"/>
      <c r="GZ337" s="181"/>
      <c r="HA337" s="181"/>
      <c r="HB337" s="181"/>
      <c r="HC337" s="181"/>
      <c r="HD337" s="181"/>
      <c r="HE337" s="181"/>
      <c r="HF337" s="181"/>
      <c r="HG337" s="181"/>
      <c r="HH337" s="181"/>
      <c r="HI337" s="181"/>
      <c r="HJ337" s="181"/>
      <c r="HK337" s="181"/>
      <c r="HL337" s="181"/>
      <c r="HM337" s="181"/>
      <c r="HN337" s="181"/>
      <c r="HO337" s="181"/>
      <c r="HP337" s="181"/>
      <c r="HQ337" s="181"/>
      <c r="HR337" s="181"/>
      <c r="HS337" s="181"/>
      <c r="HT337" s="181"/>
      <c r="HU337" s="181"/>
      <c r="HV337" s="181"/>
      <c r="HW337" s="181"/>
      <c r="HX337" s="181"/>
      <c r="HY337" s="181"/>
      <c r="HZ337" s="181"/>
      <c r="IA337" s="181"/>
      <c r="IB337" s="181"/>
      <c r="IC337" s="181"/>
      <c r="ID337" s="181"/>
      <c r="IE337" s="181"/>
      <c r="IF337" s="181"/>
      <c r="IG337" s="181"/>
      <c r="IH337" s="181"/>
    </row>
    <row r="338" spans="1:242" s="184" customFormat="1" ht="21" customHeight="1" thickBot="1">
      <c r="A338" s="1083" t="s">
        <v>772</v>
      </c>
      <c r="B338" s="1084"/>
      <c r="C338" s="1084"/>
      <c r="D338" s="1084"/>
      <c r="E338" s="461">
        <v>433269000</v>
      </c>
      <c r="F338" s="461">
        <v>0</v>
      </c>
      <c r="G338" s="461">
        <v>0</v>
      </c>
      <c r="H338" s="461">
        <v>0</v>
      </c>
      <c r="I338" s="461">
        <v>-433269000</v>
      </c>
      <c r="J338" s="466">
        <v>0</v>
      </c>
      <c r="K338" s="181"/>
      <c r="L338" s="181"/>
      <c r="M338" s="181"/>
      <c r="N338" s="181"/>
      <c r="O338" s="181"/>
      <c r="P338" s="181"/>
      <c r="Q338" s="181"/>
      <c r="R338" s="181"/>
      <c r="S338" s="181"/>
      <c r="T338" s="181"/>
      <c r="U338" s="181"/>
      <c r="V338" s="181"/>
      <c r="W338" s="181"/>
      <c r="X338" s="181"/>
      <c r="Y338" s="181"/>
      <c r="Z338" s="181"/>
      <c r="AA338" s="181"/>
      <c r="AB338" s="181"/>
      <c r="AC338" s="181"/>
      <c r="AD338" s="181"/>
      <c r="AE338" s="181"/>
      <c r="AF338" s="181"/>
      <c r="AG338" s="181"/>
      <c r="AH338" s="181"/>
      <c r="AI338" s="181"/>
      <c r="AJ338" s="181"/>
      <c r="AK338" s="181"/>
      <c r="AL338" s="181"/>
      <c r="AM338" s="181"/>
      <c r="AN338" s="181"/>
      <c r="AO338" s="181"/>
      <c r="AP338" s="181"/>
      <c r="AQ338" s="181"/>
      <c r="AR338" s="181"/>
      <c r="AS338" s="181"/>
      <c r="AT338" s="181"/>
      <c r="AU338" s="181"/>
      <c r="AV338" s="181"/>
      <c r="AW338" s="181"/>
      <c r="AX338" s="181"/>
      <c r="AY338" s="181"/>
      <c r="AZ338" s="181"/>
      <c r="BA338" s="181"/>
      <c r="BB338" s="181"/>
      <c r="BC338" s="181"/>
      <c r="BD338" s="181"/>
      <c r="BE338" s="181"/>
      <c r="BF338" s="181"/>
      <c r="BG338" s="181"/>
      <c r="BH338" s="181"/>
      <c r="BI338" s="181"/>
      <c r="BJ338" s="181"/>
      <c r="BK338" s="181"/>
      <c r="BL338" s="181"/>
      <c r="BM338" s="181"/>
      <c r="BN338" s="181"/>
      <c r="BO338" s="181"/>
      <c r="BP338" s="181"/>
      <c r="BQ338" s="181"/>
      <c r="BR338" s="181"/>
      <c r="BS338" s="181"/>
      <c r="BT338" s="181"/>
      <c r="BU338" s="181"/>
      <c r="BV338" s="181"/>
      <c r="BW338" s="181"/>
      <c r="BX338" s="181"/>
      <c r="BY338" s="181"/>
      <c r="BZ338" s="181"/>
      <c r="CA338" s="181"/>
      <c r="CB338" s="181"/>
      <c r="CC338" s="181"/>
      <c r="CD338" s="181"/>
      <c r="CE338" s="181"/>
      <c r="CF338" s="181"/>
      <c r="CG338" s="181"/>
      <c r="CH338" s="181"/>
      <c r="CI338" s="181"/>
      <c r="CJ338" s="181"/>
      <c r="CK338" s="181"/>
      <c r="CL338" s="181"/>
      <c r="CM338" s="181"/>
      <c r="CN338" s="181"/>
      <c r="CO338" s="181"/>
      <c r="CP338" s="181"/>
      <c r="CQ338" s="181"/>
      <c r="CR338" s="181"/>
      <c r="CS338" s="181"/>
      <c r="CT338" s="181"/>
      <c r="CU338" s="181"/>
      <c r="CV338" s="181"/>
      <c r="CW338" s="181"/>
      <c r="CX338" s="181"/>
      <c r="CY338" s="181"/>
      <c r="CZ338" s="181"/>
      <c r="DA338" s="181"/>
      <c r="DB338" s="181"/>
      <c r="DC338" s="181"/>
      <c r="DD338" s="181"/>
      <c r="DE338" s="181"/>
      <c r="DF338" s="181"/>
      <c r="DG338" s="181"/>
      <c r="DH338" s="181"/>
      <c r="DI338" s="181"/>
      <c r="DJ338" s="181"/>
      <c r="DK338" s="181"/>
      <c r="DL338" s="181"/>
      <c r="DM338" s="181"/>
      <c r="DN338" s="181"/>
      <c r="DO338" s="181"/>
      <c r="DP338" s="181"/>
      <c r="DQ338" s="181"/>
      <c r="DR338" s="181"/>
      <c r="DS338" s="181"/>
      <c r="DT338" s="181"/>
      <c r="DU338" s="181"/>
      <c r="DV338" s="181"/>
      <c r="DW338" s="181"/>
      <c r="DX338" s="181"/>
      <c r="DY338" s="181"/>
      <c r="DZ338" s="181"/>
      <c r="EA338" s="181"/>
      <c r="EB338" s="181"/>
      <c r="EC338" s="181"/>
      <c r="ED338" s="181"/>
      <c r="EE338" s="181"/>
      <c r="EF338" s="181"/>
      <c r="EG338" s="181"/>
      <c r="EH338" s="181"/>
      <c r="EI338" s="181"/>
      <c r="EJ338" s="181"/>
      <c r="EK338" s="181"/>
      <c r="EL338" s="181"/>
      <c r="EM338" s="181"/>
      <c r="EN338" s="181"/>
      <c r="EO338" s="181"/>
      <c r="EP338" s="181"/>
      <c r="EQ338" s="181"/>
      <c r="ER338" s="181"/>
      <c r="ES338" s="181"/>
      <c r="ET338" s="181"/>
      <c r="EU338" s="181"/>
      <c r="EV338" s="181"/>
      <c r="EW338" s="181"/>
      <c r="EX338" s="181"/>
      <c r="EY338" s="181"/>
      <c r="EZ338" s="181"/>
      <c r="FA338" s="181"/>
      <c r="FB338" s="181"/>
      <c r="FC338" s="181"/>
      <c r="FD338" s="181"/>
      <c r="FE338" s="181"/>
      <c r="FF338" s="181"/>
      <c r="FG338" s="181"/>
      <c r="FH338" s="181"/>
      <c r="FI338" s="181"/>
      <c r="FJ338" s="181"/>
      <c r="FK338" s="181"/>
      <c r="FL338" s="181"/>
      <c r="FM338" s="181"/>
      <c r="FN338" s="181"/>
      <c r="FO338" s="181"/>
      <c r="FP338" s="181"/>
      <c r="FQ338" s="181"/>
      <c r="FR338" s="181"/>
      <c r="FS338" s="181"/>
      <c r="FT338" s="181"/>
      <c r="FU338" s="181"/>
      <c r="FV338" s="181"/>
      <c r="FW338" s="181"/>
      <c r="FX338" s="181"/>
      <c r="FY338" s="181"/>
      <c r="FZ338" s="181"/>
      <c r="GA338" s="181"/>
      <c r="GB338" s="181"/>
      <c r="GC338" s="181"/>
      <c r="GD338" s="181"/>
      <c r="GE338" s="181"/>
      <c r="GF338" s="181"/>
      <c r="GG338" s="181"/>
      <c r="GH338" s="181"/>
      <c r="GI338" s="181"/>
      <c r="GJ338" s="181"/>
      <c r="GK338" s="181"/>
      <c r="GL338" s="181"/>
      <c r="GM338" s="181"/>
      <c r="GN338" s="181"/>
      <c r="GO338" s="181"/>
      <c r="GP338" s="181"/>
      <c r="GQ338" s="181"/>
      <c r="GR338" s="181"/>
      <c r="GS338" s="181"/>
      <c r="GT338" s="181"/>
      <c r="GU338" s="181"/>
      <c r="GV338" s="181"/>
      <c r="GW338" s="181"/>
      <c r="GX338" s="181"/>
      <c r="GY338" s="181"/>
      <c r="GZ338" s="181"/>
      <c r="HA338" s="181"/>
      <c r="HB338" s="181"/>
      <c r="HC338" s="181"/>
      <c r="HD338" s="181"/>
      <c r="HE338" s="181"/>
      <c r="HF338" s="181"/>
      <c r="HG338" s="181"/>
      <c r="HH338" s="181"/>
      <c r="HI338" s="181"/>
      <c r="HJ338" s="181"/>
      <c r="HK338" s="181"/>
      <c r="HL338" s="181"/>
      <c r="HM338" s="181"/>
      <c r="HN338" s="181"/>
      <c r="HO338" s="181"/>
      <c r="HP338" s="181"/>
      <c r="HQ338" s="181"/>
      <c r="HR338" s="181"/>
      <c r="HS338" s="181"/>
      <c r="HT338" s="181"/>
      <c r="HU338" s="181"/>
      <c r="HV338" s="181"/>
      <c r="HW338" s="181"/>
      <c r="HX338" s="181"/>
      <c r="HY338" s="181"/>
      <c r="HZ338" s="181"/>
      <c r="IA338" s="181"/>
      <c r="IB338" s="181"/>
      <c r="IC338" s="181"/>
      <c r="ID338" s="181"/>
      <c r="IE338" s="181"/>
      <c r="IF338" s="181"/>
      <c r="IG338" s="181"/>
      <c r="IH338" s="181"/>
    </row>
    <row r="339" spans="1:242" s="184" customFormat="1" ht="21" customHeight="1" thickTop="1">
      <c r="A339" s="1017" t="s">
        <v>465</v>
      </c>
      <c r="B339" s="1018"/>
      <c r="C339" s="1018"/>
      <c r="D339" s="1018"/>
      <c r="E339" s="467">
        <v>491369000</v>
      </c>
      <c r="F339" s="467">
        <v>0</v>
      </c>
      <c r="G339" s="467">
        <v>0</v>
      </c>
      <c r="H339" s="467">
        <v>0</v>
      </c>
      <c r="I339" s="468">
        <v>-433269000</v>
      </c>
      <c r="J339" s="469">
        <v>58100000</v>
      </c>
      <c r="K339" s="181"/>
      <c r="L339" s="181"/>
      <c r="M339" s="181"/>
      <c r="N339" s="181"/>
      <c r="O339" s="181"/>
      <c r="P339" s="181"/>
      <c r="Q339" s="181"/>
      <c r="R339" s="181"/>
      <c r="S339" s="181"/>
      <c r="T339" s="181"/>
      <c r="U339" s="181"/>
      <c r="V339" s="181"/>
      <c r="W339" s="181"/>
      <c r="X339" s="181"/>
      <c r="Y339" s="181"/>
      <c r="Z339" s="181"/>
      <c r="AA339" s="181"/>
      <c r="AB339" s="181"/>
      <c r="AC339" s="181"/>
      <c r="AD339" s="181"/>
      <c r="AE339" s="181"/>
      <c r="AF339" s="181"/>
      <c r="AG339" s="181"/>
      <c r="AH339" s="181"/>
      <c r="AI339" s="181"/>
      <c r="AJ339" s="181"/>
      <c r="AK339" s="181"/>
      <c r="AL339" s="181"/>
      <c r="AM339" s="181"/>
      <c r="AN339" s="181"/>
      <c r="AO339" s="181"/>
      <c r="AP339" s="181"/>
      <c r="AQ339" s="181"/>
      <c r="AR339" s="181"/>
      <c r="AS339" s="181"/>
      <c r="AT339" s="181"/>
      <c r="AU339" s="181"/>
      <c r="AV339" s="181"/>
      <c r="AW339" s="181"/>
      <c r="AX339" s="181"/>
      <c r="AY339" s="181"/>
      <c r="AZ339" s="181"/>
      <c r="BA339" s="181"/>
      <c r="BB339" s="181"/>
      <c r="BC339" s="181"/>
      <c r="BD339" s="181"/>
      <c r="BE339" s="181"/>
      <c r="BF339" s="181"/>
      <c r="BG339" s="181"/>
      <c r="BH339" s="181"/>
      <c r="BI339" s="181"/>
      <c r="BJ339" s="181"/>
      <c r="BK339" s="181"/>
      <c r="BL339" s="181"/>
      <c r="BM339" s="181"/>
      <c r="BN339" s="181"/>
      <c r="BO339" s="181"/>
      <c r="BP339" s="181"/>
      <c r="BQ339" s="181"/>
      <c r="BR339" s="181"/>
      <c r="BS339" s="181"/>
      <c r="BT339" s="181"/>
      <c r="BU339" s="181"/>
      <c r="BV339" s="181"/>
      <c r="BW339" s="181"/>
      <c r="BX339" s="181"/>
      <c r="BY339" s="181"/>
      <c r="BZ339" s="181"/>
      <c r="CA339" s="181"/>
      <c r="CB339" s="181"/>
      <c r="CC339" s="181"/>
      <c r="CD339" s="181"/>
      <c r="CE339" s="181"/>
      <c r="CF339" s="181"/>
      <c r="CG339" s="181"/>
      <c r="CH339" s="181"/>
      <c r="CI339" s="181"/>
      <c r="CJ339" s="181"/>
      <c r="CK339" s="181"/>
      <c r="CL339" s="181"/>
      <c r="CM339" s="181"/>
      <c r="CN339" s="181"/>
      <c r="CO339" s="181"/>
      <c r="CP339" s="181"/>
      <c r="CQ339" s="181"/>
      <c r="CR339" s="181"/>
      <c r="CS339" s="181"/>
      <c r="CT339" s="181"/>
      <c r="CU339" s="181"/>
      <c r="CV339" s="181"/>
      <c r="CW339" s="181"/>
      <c r="CX339" s="181"/>
      <c r="CY339" s="181"/>
      <c r="CZ339" s="181"/>
      <c r="DA339" s="181"/>
      <c r="DB339" s="181"/>
      <c r="DC339" s="181"/>
      <c r="DD339" s="181"/>
      <c r="DE339" s="181"/>
      <c r="DF339" s="181"/>
      <c r="DG339" s="181"/>
      <c r="DH339" s="181"/>
      <c r="DI339" s="181"/>
      <c r="DJ339" s="181"/>
      <c r="DK339" s="181"/>
      <c r="DL339" s="181"/>
      <c r="DM339" s="181"/>
      <c r="DN339" s="181"/>
      <c r="DO339" s="181"/>
      <c r="DP339" s="181"/>
      <c r="DQ339" s="181"/>
      <c r="DR339" s="181"/>
      <c r="DS339" s="181"/>
      <c r="DT339" s="181"/>
      <c r="DU339" s="181"/>
      <c r="DV339" s="181"/>
      <c r="DW339" s="181"/>
      <c r="DX339" s="181"/>
      <c r="DY339" s="181"/>
      <c r="DZ339" s="181"/>
      <c r="EA339" s="181"/>
      <c r="EB339" s="181"/>
      <c r="EC339" s="181"/>
      <c r="ED339" s="181"/>
      <c r="EE339" s="181"/>
      <c r="EF339" s="181"/>
      <c r="EG339" s="181"/>
      <c r="EH339" s="181"/>
      <c r="EI339" s="181"/>
      <c r="EJ339" s="181"/>
      <c r="EK339" s="181"/>
      <c r="EL339" s="181"/>
      <c r="EM339" s="181"/>
      <c r="EN339" s="181"/>
      <c r="EO339" s="181"/>
      <c r="EP339" s="181"/>
      <c r="EQ339" s="181"/>
      <c r="ER339" s="181"/>
      <c r="ES339" s="181"/>
      <c r="ET339" s="181"/>
      <c r="EU339" s="181"/>
      <c r="EV339" s="181"/>
      <c r="EW339" s="181"/>
      <c r="EX339" s="181"/>
      <c r="EY339" s="181"/>
      <c r="EZ339" s="181"/>
      <c r="FA339" s="181"/>
      <c r="FB339" s="181"/>
      <c r="FC339" s="181"/>
      <c r="FD339" s="181"/>
      <c r="FE339" s="181"/>
      <c r="FF339" s="181"/>
      <c r="FG339" s="181"/>
      <c r="FH339" s="181"/>
      <c r="FI339" s="181"/>
      <c r="FJ339" s="181"/>
      <c r="FK339" s="181"/>
      <c r="FL339" s="181"/>
      <c r="FM339" s="181"/>
      <c r="FN339" s="181"/>
      <c r="FO339" s="181"/>
      <c r="FP339" s="181"/>
      <c r="FQ339" s="181"/>
      <c r="FR339" s="181"/>
      <c r="FS339" s="181"/>
      <c r="FT339" s="181"/>
      <c r="FU339" s="181"/>
      <c r="FV339" s="181"/>
      <c r="FW339" s="181"/>
      <c r="FX339" s="181"/>
      <c r="FY339" s="181"/>
      <c r="FZ339" s="181"/>
      <c r="GA339" s="181"/>
      <c r="GB339" s="181"/>
      <c r="GC339" s="181"/>
      <c r="GD339" s="181"/>
      <c r="GE339" s="181"/>
      <c r="GF339" s="181"/>
      <c r="GG339" s="181"/>
      <c r="GH339" s="181"/>
      <c r="GI339" s="181"/>
      <c r="GJ339" s="181"/>
      <c r="GK339" s="181"/>
      <c r="GL339" s="181"/>
      <c r="GM339" s="181"/>
      <c r="GN339" s="181"/>
      <c r="GO339" s="181"/>
      <c r="GP339" s="181"/>
      <c r="GQ339" s="181"/>
      <c r="GR339" s="181"/>
      <c r="GS339" s="181"/>
      <c r="GT339" s="181"/>
      <c r="GU339" s="181"/>
      <c r="GV339" s="181"/>
      <c r="GW339" s="181"/>
      <c r="GX339" s="181"/>
      <c r="GY339" s="181"/>
      <c r="GZ339" s="181"/>
      <c r="HA339" s="181"/>
      <c r="HB339" s="181"/>
      <c r="HC339" s="181"/>
      <c r="HD339" s="181"/>
      <c r="HE339" s="181"/>
      <c r="HF339" s="181"/>
      <c r="HG339" s="181"/>
      <c r="HH339" s="181"/>
      <c r="HI339" s="181"/>
      <c r="HJ339" s="181"/>
      <c r="HK339" s="181"/>
      <c r="HL339" s="181"/>
      <c r="HM339" s="181"/>
      <c r="HN339" s="181"/>
      <c r="HO339" s="181"/>
      <c r="HP339" s="181"/>
      <c r="HQ339" s="181"/>
      <c r="HR339" s="181"/>
      <c r="HS339" s="181"/>
      <c r="HT339" s="181"/>
      <c r="HU339" s="181"/>
      <c r="HV339" s="181"/>
      <c r="HW339" s="181"/>
      <c r="HX339" s="181"/>
      <c r="HY339" s="181"/>
      <c r="HZ339" s="181"/>
      <c r="IA339" s="181"/>
      <c r="IB339" s="181"/>
      <c r="IC339" s="181"/>
      <c r="ID339" s="181"/>
      <c r="IE339" s="181"/>
      <c r="IF339" s="181"/>
      <c r="IG339" s="181"/>
      <c r="IH339" s="181"/>
    </row>
    <row r="340" spans="1:242" s="183" customFormat="1" ht="16.5" customHeight="1">
      <c r="A340" s="154"/>
      <c r="B340" s="154"/>
      <c r="C340" s="154"/>
      <c r="D340" s="154"/>
      <c r="E340" s="155"/>
      <c r="F340" s="155"/>
      <c r="G340" s="155"/>
      <c r="H340" s="155"/>
      <c r="I340" s="28"/>
      <c r="J340" s="155"/>
      <c r="K340" s="181"/>
      <c r="L340" s="181"/>
      <c r="M340" s="181"/>
      <c r="N340" s="181"/>
      <c r="O340" s="181"/>
      <c r="P340" s="181"/>
      <c r="Q340" s="181"/>
      <c r="R340" s="181"/>
      <c r="S340" s="181"/>
      <c r="T340" s="181"/>
      <c r="U340" s="181"/>
      <c r="V340" s="181"/>
      <c r="W340" s="181"/>
      <c r="X340" s="181"/>
      <c r="Y340" s="181"/>
      <c r="Z340" s="181"/>
      <c r="AA340" s="181"/>
      <c r="AB340" s="181"/>
      <c r="AC340" s="181"/>
      <c r="AD340" s="181"/>
      <c r="AE340" s="181"/>
      <c r="AF340" s="181"/>
      <c r="AG340" s="181"/>
      <c r="AH340" s="181"/>
      <c r="AI340" s="181"/>
      <c r="AJ340" s="181"/>
      <c r="AK340" s="181"/>
      <c r="AL340" s="181"/>
      <c r="AM340" s="181"/>
      <c r="AN340" s="181"/>
      <c r="AO340" s="181"/>
      <c r="AP340" s="181"/>
      <c r="AQ340" s="181"/>
      <c r="AR340" s="181"/>
      <c r="AS340" s="181"/>
      <c r="AT340" s="181"/>
      <c r="AU340" s="181"/>
      <c r="AV340" s="181"/>
      <c r="AW340" s="181"/>
      <c r="AX340" s="181"/>
      <c r="AY340" s="181"/>
      <c r="AZ340" s="181"/>
      <c r="BA340" s="181"/>
      <c r="BB340" s="181"/>
      <c r="BC340" s="181"/>
      <c r="BD340" s="181"/>
      <c r="BE340" s="181"/>
      <c r="BF340" s="181"/>
      <c r="BG340" s="181"/>
      <c r="BH340" s="181"/>
      <c r="BI340" s="181"/>
      <c r="BJ340" s="181"/>
      <c r="BK340" s="181"/>
      <c r="BL340" s="181"/>
      <c r="BM340" s="181"/>
      <c r="BN340" s="181"/>
      <c r="BO340" s="181"/>
      <c r="BP340" s="181"/>
      <c r="BQ340" s="181"/>
      <c r="BR340" s="181"/>
      <c r="BS340" s="181"/>
      <c r="BT340" s="181"/>
      <c r="BU340" s="181"/>
      <c r="BV340" s="181"/>
      <c r="BW340" s="181"/>
      <c r="BX340" s="181"/>
      <c r="BY340" s="181"/>
      <c r="BZ340" s="181"/>
      <c r="CA340" s="181"/>
      <c r="CB340" s="181"/>
      <c r="CC340" s="181"/>
      <c r="CD340" s="181"/>
      <c r="CE340" s="181"/>
      <c r="CF340" s="181"/>
      <c r="CG340" s="181"/>
      <c r="CH340" s="181"/>
      <c r="CI340" s="181"/>
      <c r="CJ340" s="181"/>
      <c r="CK340" s="181"/>
      <c r="CL340" s="181"/>
      <c r="CM340" s="181"/>
      <c r="CN340" s="181"/>
      <c r="CO340" s="181"/>
      <c r="CP340" s="181"/>
      <c r="CQ340" s="181"/>
      <c r="CR340" s="181"/>
      <c r="CS340" s="181"/>
      <c r="CT340" s="181"/>
      <c r="CU340" s="181"/>
      <c r="CV340" s="181"/>
      <c r="CW340" s="181"/>
      <c r="CX340" s="181"/>
      <c r="CY340" s="181"/>
      <c r="CZ340" s="181"/>
      <c r="DA340" s="181"/>
      <c r="DB340" s="181"/>
      <c r="DC340" s="181"/>
      <c r="DD340" s="181"/>
      <c r="DE340" s="181"/>
      <c r="DF340" s="181"/>
      <c r="DG340" s="181"/>
      <c r="DH340" s="181"/>
      <c r="DI340" s="181"/>
      <c r="DJ340" s="181"/>
      <c r="DK340" s="181"/>
      <c r="DL340" s="181"/>
      <c r="DM340" s="181"/>
      <c r="DN340" s="181"/>
      <c r="DO340" s="181"/>
      <c r="DP340" s="181"/>
      <c r="DQ340" s="181"/>
      <c r="DR340" s="181"/>
      <c r="DS340" s="181"/>
      <c r="DT340" s="181"/>
      <c r="DU340" s="181"/>
      <c r="DV340" s="181"/>
      <c r="DW340" s="181"/>
      <c r="DX340" s="181"/>
      <c r="DY340" s="181"/>
      <c r="DZ340" s="181"/>
      <c r="EA340" s="181"/>
      <c r="EB340" s="181"/>
      <c r="EC340" s="181"/>
      <c r="ED340" s="181"/>
      <c r="EE340" s="181"/>
      <c r="EF340" s="181"/>
      <c r="EG340" s="181"/>
      <c r="EH340" s="181"/>
      <c r="EI340" s="181"/>
      <c r="EJ340" s="181"/>
      <c r="EK340" s="181"/>
      <c r="EL340" s="181"/>
      <c r="EM340" s="181"/>
      <c r="EN340" s="181"/>
      <c r="EO340" s="181"/>
      <c r="EP340" s="181"/>
      <c r="EQ340" s="181"/>
      <c r="ER340" s="181"/>
      <c r="ES340" s="181"/>
      <c r="ET340" s="181"/>
      <c r="EU340" s="181"/>
      <c r="EV340" s="181"/>
      <c r="EW340" s="181"/>
      <c r="EX340" s="181"/>
      <c r="EY340" s="181"/>
      <c r="EZ340" s="181"/>
      <c r="FA340" s="181"/>
      <c r="FB340" s="181"/>
      <c r="FC340" s="181"/>
      <c r="FD340" s="181"/>
      <c r="FE340" s="181"/>
      <c r="FF340" s="181"/>
      <c r="FG340" s="181"/>
      <c r="FH340" s="181"/>
      <c r="FI340" s="181"/>
      <c r="FJ340" s="181"/>
      <c r="FK340" s="181"/>
      <c r="FL340" s="181"/>
      <c r="FM340" s="181"/>
      <c r="FN340" s="181"/>
      <c r="FO340" s="181"/>
      <c r="FP340" s="181"/>
      <c r="FQ340" s="181"/>
      <c r="FR340" s="181"/>
      <c r="FS340" s="181"/>
      <c r="FT340" s="181"/>
      <c r="FU340" s="181"/>
      <c r="FV340" s="181"/>
      <c r="FW340" s="181"/>
      <c r="FX340" s="181"/>
      <c r="FY340" s="181"/>
      <c r="FZ340" s="181"/>
      <c r="GA340" s="181"/>
      <c r="GB340" s="181"/>
      <c r="GC340" s="181"/>
      <c r="GD340" s="181"/>
      <c r="GE340" s="181"/>
      <c r="GF340" s="181"/>
      <c r="GG340" s="181"/>
      <c r="GH340" s="181"/>
      <c r="GI340" s="181"/>
      <c r="GJ340" s="181"/>
      <c r="GK340" s="181"/>
      <c r="GL340" s="181"/>
      <c r="GM340" s="181"/>
      <c r="GN340" s="181"/>
      <c r="GO340" s="181"/>
      <c r="GP340" s="181"/>
      <c r="GQ340" s="181"/>
      <c r="GR340" s="181"/>
      <c r="GS340" s="181"/>
      <c r="GT340" s="181"/>
      <c r="GU340" s="181"/>
      <c r="GV340" s="181"/>
      <c r="GW340" s="181"/>
      <c r="GX340" s="181"/>
      <c r="GY340" s="181"/>
      <c r="GZ340" s="181"/>
      <c r="HA340" s="181"/>
      <c r="HB340" s="181"/>
      <c r="HC340" s="181"/>
      <c r="HD340" s="181"/>
      <c r="HE340" s="181"/>
      <c r="HF340" s="181"/>
      <c r="HG340" s="181"/>
      <c r="HH340" s="181"/>
      <c r="HI340" s="181"/>
      <c r="HJ340" s="181"/>
      <c r="HK340" s="181"/>
      <c r="HL340" s="181"/>
      <c r="HM340" s="181"/>
      <c r="HN340" s="181"/>
      <c r="HO340" s="181"/>
      <c r="HP340" s="181"/>
      <c r="HQ340" s="181"/>
      <c r="HR340" s="181"/>
      <c r="HS340" s="181"/>
      <c r="HT340" s="181"/>
      <c r="HU340" s="181"/>
      <c r="HV340" s="181"/>
      <c r="HW340" s="181"/>
      <c r="HX340" s="181"/>
      <c r="HY340" s="181"/>
      <c r="HZ340" s="181"/>
      <c r="IA340" s="181"/>
      <c r="IB340" s="181"/>
      <c r="IC340" s="181"/>
      <c r="ID340" s="181"/>
      <c r="IE340" s="181"/>
      <c r="IF340" s="181"/>
      <c r="IG340" s="181"/>
      <c r="IH340" s="181"/>
    </row>
    <row r="341" spans="1:242" s="183" customFormat="1" ht="16.5" customHeight="1">
      <c r="A341" s="140" t="s">
        <v>478</v>
      </c>
      <c r="B341" s="140"/>
      <c r="C341" s="140"/>
      <c r="D341" s="142"/>
      <c r="E341" s="142"/>
      <c r="F341" s="142"/>
      <c r="G341" s="213"/>
      <c r="H341" s="213"/>
      <c r="I341" s="213"/>
      <c r="J341" s="213"/>
      <c r="K341" s="181"/>
      <c r="L341" s="181"/>
      <c r="M341" s="181"/>
      <c r="N341" s="181"/>
      <c r="O341" s="181"/>
      <c r="P341" s="181"/>
      <c r="Q341" s="181"/>
      <c r="R341" s="181"/>
      <c r="S341" s="181"/>
      <c r="T341" s="181"/>
      <c r="U341" s="181"/>
      <c r="V341" s="181"/>
      <c r="W341" s="181"/>
      <c r="X341" s="181"/>
      <c r="Y341" s="181"/>
      <c r="Z341" s="181"/>
      <c r="AA341" s="181"/>
      <c r="AB341" s="181"/>
      <c r="AC341" s="181"/>
      <c r="AD341" s="181"/>
      <c r="AE341" s="181"/>
      <c r="AF341" s="181"/>
      <c r="AG341" s="181"/>
      <c r="AH341" s="181"/>
      <c r="AI341" s="181"/>
      <c r="AJ341" s="181"/>
      <c r="AK341" s="181"/>
      <c r="AL341" s="181"/>
      <c r="AM341" s="181"/>
      <c r="AN341" s="181"/>
      <c r="AO341" s="181"/>
      <c r="AP341" s="181"/>
      <c r="AQ341" s="181"/>
      <c r="AR341" s="181"/>
      <c r="AS341" s="181"/>
      <c r="AT341" s="181"/>
      <c r="AU341" s="181"/>
      <c r="AV341" s="181"/>
      <c r="AW341" s="181"/>
      <c r="AX341" s="181"/>
      <c r="AY341" s="181"/>
      <c r="AZ341" s="181"/>
      <c r="BA341" s="181"/>
      <c r="BB341" s="181"/>
      <c r="BC341" s="181"/>
      <c r="BD341" s="181"/>
      <c r="BE341" s="181"/>
      <c r="BF341" s="181"/>
      <c r="BG341" s="181"/>
      <c r="BH341" s="181"/>
      <c r="BI341" s="181"/>
      <c r="BJ341" s="181"/>
      <c r="BK341" s="181"/>
      <c r="BL341" s="181"/>
      <c r="BM341" s="181"/>
      <c r="BN341" s="181"/>
      <c r="BO341" s="181"/>
      <c r="BP341" s="181"/>
      <c r="BQ341" s="181"/>
      <c r="BR341" s="181"/>
      <c r="BS341" s="181"/>
      <c r="BT341" s="181"/>
      <c r="BU341" s="181"/>
      <c r="BV341" s="181"/>
      <c r="BW341" s="181"/>
      <c r="BX341" s="181"/>
      <c r="BY341" s="181"/>
      <c r="BZ341" s="181"/>
      <c r="CA341" s="181"/>
      <c r="CB341" s="181"/>
      <c r="CC341" s="181"/>
      <c r="CD341" s="181"/>
      <c r="CE341" s="181"/>
      <c r="CF341" s="181"/>
      <c r="CG341" s="181"/>
      <c r="CH341" s="181"/>
      <c r="CI341" s="181"/>
      <c r="CJ341" s="181"/>
      <c r="CK341" s="181"/>
      <c r="CL341" s="181"/>
      <c r="CM341" s="181"/>
      <c r="CN341" s="181"/>
      <c r="CO341" s="181"/>
      <c r="CP341" s="181"/>
      <c r="CQ341" s="181"/>
      <c r="CR341" s="181"/>
      <c r="CS341" s="181"/>
      <c r="CT341" s="181"/>
      <c r="CU341" s="181"/>
      <c r="CV341" s="181"/>
      <c r="CW341" s="181"/>
      <c r="CX341" s="181"/>
      <c r="CY341" s="181"/>
      <c r="CZ341" s="181"/>
      <c r="DA341" s="181"/>
      <c r="DB341" s="181"/>
      <c r="DC341" s="181"/>
      <c r="DD341" s="181"/>
      <c r="DE341" s="181"/>
      <c r="DF341" s="181"/>
      <c r="DG341" s="181"/>
      <c r="DH341" s="181"/>
      <c r="DI341" s="181"/>
      <c r="DJ341" s="181"/>
      <c r="DK341" s="181"/>
      <c r="DL341" s="181"/>
      <c r="DM341" s="181"/>
      <c r="DN341" s="181"/>
      <c r="DO341" s="181"/>
      <c r="DP341" s="181"/>
      <c r="DQ341" s="181"/>
      <c r="DR341" s="181"/>
      <c r="DS341" s="181"/>
      <c r="DT341" s="181"/>
      <c r="DU341" s="181"/>
      <c r="DV341" s="181"/>
      <c r="DW341" s="181"/>
      <c r="DX341" s="181"/>
      <c r="DY341" s="181"/>
      <c r="DZ341" s="181"/>
      <c r="EA341" s="181"/>
      <c r="EB341" s="181"/>
      <c r="EC341" s="181"/>
      <c r="ED341" s="181"/>
      <c r="EE341" s="181"/>
      <c r="EF341" s="181"/>
      <c r="EG341" s="181"/>
      <c r="EH341" s="181"/>
      <c r="EI341" s="181"/>
      <c r="EJ341" s="181"/>
      <c r="EK341" s="181"/>
      <c r="EL341" s="181"/>
      <c r="EM341" s="181"/>
      <c r="EN341" s="181"/>
      <c r="EO341" s="181"/>
      <c r="EP341" s="181"/>
      <c r="EQ341" s="181"/>
      <c r="ER341" s="181"/>
      <c r="ES341" s="181"/>
      <c r="ET341" s="181"/>
      <c r="EU341" s="181"/>
      <c r="EV341" s="181"/>
      <c r="EW341" s="181"/>
      <c r="EX341" s="181"/>
      <c r="EY341" s="181"/>
      <c r="EZ341" s="181"/>
      <c r="FA341" s="181"/>
      <c r="FB341" s="181"/>
      <c r="FC341" s="181"/>
      <c r="FD341" s="181"/>
      <c r="FE341" s="181"/>
      <c r="FF341" s="181"/>
      <c r="FG341" s="181"/>
      <c r="FH341" s="181"/>
      <c r="FI341" s="181"/>
      <c r="FJ341" s="181"/>
      <c r="FK341" s="181"/>
      <c r="FL341" s="181"/>
      <c r="FM341" s="181"/>
      <c r="FN341" s="181"/>
      <c r="FO341" s="181"/>
      <c r="FP341" s="181"/>
      <c r="FQ341" s="181"/>
      <c r="FR341" s="181"/>
      <c r="FS341" s="181"/>
      <c r="FT341" s="181"/>
      <c r="FU341" s="181"/>
      <c r="FV341" s="181"/>
      <c r="FW341" s="181"/>
      <c r="FX341" s="181"/>
      <c r="FY341" s="181"/>
      <c r="FZ341" s="181"/>
      <c r="GA341" s="181"/>
      <c r="GB341" s="181"/>
      <c r="GC341" s="181"/>
      <c r="GD341" s="181"/>
      <c r="GE341" s="181"/>
      <c r="GF341" s="181"/>
      <c r="GG341" s="181"/>
      <c r="GH341" s="181"/>
      <c r="GI341" s="181"/>
      <c r="GJ341" s="181"/>
      <c r="GK341" s="181"/>
      <c r="GL341" s="181"/>
      <c r="GM341" s="181"/>
      <c r="GN341" s="181"/>
      <c r="GO341" s="181"/>
      <c r="GP341" s="181"/>
      <c r="GQ341" s="181"/>
      <c r="GR341" s="181"/>
      <c r="GS341" s="181"/>
      <c r="GT341" s="181"/>
      <c r="GU341" s="181"/>
      <c r="GV341" s="181"/>
      <c r="GW341" s="181"/>
      <c r="GX341" s="181"/>
      <c r="GY341" s="181"/>
      <c r="GZ341" s="181"/>
      <c r="HA341" s="181"/>
      <c r="HB341" s="181"/>
      <c r="HC341" s="181"/>
      <c r="HD341" s="181"/>
      <c r="HE341" s="181"/>
      <c r="HF341" s="181"/>
      <c r="HG341" s="181"/>
      <c r="HH341" s="181"/>
      <c r="HI341" s="181"/>
      <c r="HJ341" s="181"/>
      <c r="HK341" s="181"/>
      <c r="HL341" s="181"/>
      <c r="HM341" s="181"/>
      <c r="HN341" s="181"/>
      <c r="HO341" s="181"/>
      <c r="HP341" s="181"/>
      <c r="HQ341" s="181"/>
      <c r="HR341" s="181"/>
      <c r="HS341" s="181"/>
      <c r="HT341" s="181"/>
      <c r="HU341" s="181"/>
      <c r="HV341" s="181"/>
      <c r="HW341" s="181"/>
      <c r="HX341" s="181"/>
      <c r="HY341" s="181"/>
      <c r="HZ341" s="181"/>
      <c r="IA341" s="181"/>
      <c r="IB341" s="181"/>
      <c r="IC341" s="181"/>
      <c r="ID341" s="181"/>
      <c r="IE341" s="181"/>
      <c r="IF341" s="181"/>
      <c r="IG341" s="181"/>
      <c r="IH341" s="181"/>
    </row>
    <row r="342" spans="1:242" s="183" customFormat="1" ht="16.5" customHeight="1">
      <c r="A342" s="213"/>
      <c r="B342" s="213"/>
      <c r="C342" s="213"/>
      <c r="D342" s="213"/>
      <c r="E342" s="213"/>
      <c r="F342" s="213"/>
      <c r="G342" s="213"/>
      <c r="H342" s="213"/>
      <c r="I342" s="213"/>
      <c r="J342" s="139" t="s">
        <v>724</v>
      </c>
      <c r="K342" s="181"/>
      <c r="L342" s="181"/>
      <c r="M342" s="181"/>
      <c r="N342" s="181"/>
      <c r="O342" s="181"/>
      <c r="P342" s="181"/>
      <c r="Q342" s="181"/>
      <c r="R342" s="181"/>
      <c r="S342" s="181"/>
      <c r="T342" s="181"/>
      <c r="U342" s="181"/>
      <c r="V342" s="181"/>
      <c r="W342" s="181"/>
      <c r="X342" s="181"/>
      <c r="Y342" s="181"/>
      <c r="Z342" s="181"/>
      <c r="AA342" s="181"/>
      <c r="AB342" s="181"/>
      <c r="AC342" s="181"/>
      <c r="AD342" s="181"/>
      <c r="AE342" s="181"/>
      <c r="AF342" s="181"/>
      <c r="AG342" s="181"/>
      <c r="AH342" s="181"/>
      <c r="AI342" s="181"/>
      <c r="AJ342" s="181"/>
      <c r="AK342" s="181"/>
      <c r="AL342" s="181"/>
      <c r="AM342" s="181"/>
      <c r="AN342" s="181"/>
      <c r="AO342" s="181"/>
      <c r="AP342" s="181"/>
      <c r="AQ342" s="181"/>
      <c r="AR342" s="181"/>
      <c r="AS342" s="181"/>
      <c r="AT342" s="181"/>
      <c r="AU342" s="181"/>
      <c r="AV342" s="181"/>
      <c r="AW342" s="181"/>
      <c r="AX342" s="181"/>
      <c r="AY342" s="181"/>
      <c r="AZ342" s="181"/>
      <c r="BA342" s="181"/>
      <c r="BB342" s="181"/>
      <c r="BC342" s="181"/>
      <c r="BD342" s="181"/>
      <c r="BE342" s="181"/>
      <c r="BF342" s="181"/>
      <c r="BG342" s="181"/>
      <c r="BH342" s="181"/>
      <c r="BI342" s="181"/>
      <c r="BJ342" s="181"/>
      <c r="BK342" s="181"/>
      <c r="BL342" s="181"/>
      <c r="BM342" s="181"/>
      <c r="BN342" s="181"/>
      <c r="BO342" s="181"/>
      <c r="BP342" s="181"/>
      <c r="BQ342" s="181"/>
      <c r="BR342" s="181"/>
      <c r="BS342" s="181"/>
      <c r="BT342" s="181"/>
      <c r="BU342" s="181"/>
      <c r="BV342" s="181"/>
      <c r="BW342" s="181"/>
      <c r="BX342" s="181"/>
      <c r="BY342" s="181"/>
      <c r="BZ342" s="181"/>
      <c r="CA342" s="181"/>
      <c r="CB342" s="181"/>
      <c r="CC342" s="181"/>
      <c r="CD342" s="181"/>
      <c r="CE342" s="181"/>
      <c r="CF342" s="181"/>
      <c r="CG342" s="181"/>
      <c r="CH342" s="181"/>
      <c r="CI342" s="181"/>
      <c r="CJ342" s="181"/>
      <c r="CK342" s="181"/>
      <c r="CL342" s="181"/>
      <c r="CM342" s="181"/>
      <c r="CN342" s="181"/>
      <c r="CO342" s="181"/>
      <c r="CP342" s="181"/>
      <c r="CQ342" s="181"/>
      <c r="CR342" s="181"/>
      <c r="CS342" s="181"/>
      <c r="CT342" s="181"/>
      <c r="CU342" s="181"/>
      <c r="CV342" s="181"/>
      <c r="CW342" s="181"/>
      <c r="CX342" s="181"/>
      <c r="CY342" s="181"/>
      <c r="CZ342" s="181"/>
      <c r="DA342" s="181"/>
      <c r="DB342" s="181"/>
      <c r="DC342" s="181"/>
      <c r="DD342" s="181"/>
      <c r="DE342" s="181"/>
      <c r="DF342" s="181"/>
      <c r="DG342" s="181"/>
      <c r="DH342" s="181"/>
      <c r="DI342" s="181"/>
      <c r="DJ342" s="181"/>
      <c r="DK342" s="181"/>
      <c r="DL342" s="181"/>
      <c r="DM342" s="181"/>
      <c r="DN342" s="181"/>
      <c r="DO342" s="181"/>
      <c r="DP342" s="181"/>
      <c r="DQ342" s="181"/>
      <c r="DR342" s="181"/>
      <c r="DS342" s="181"/>
      <c r="DT342" s="181"/>
      <c r="DU342" s="181"/>
      <c r="DV342" s="181"/>
      <c r="DW342" s="181"/>
      <c r="DX342" s="181"/>
      <c r="DY342" s="181"/>
      <c r="DZ342" s="181"/>
      <c r="EA342" s="181"/>
      <c r="EB342" s="181"/>
      <c r="EC342" s="181"/>
      <c r="ED342" s="181"/>
      <c r="EE342" s="181"/>
      <c r="EF342" s="181"/>
      <c r="EG342" s="181"/>
      <c r="EH342" s="181"/>
      <c r="EI342" s="181"/>
      <c r="EJ342" s="181"/>
      <c r="EK342" s="181"/>
      <c r="EL342" s="181"/>
      <c r="EM342" s="181"/>
      <c r="EN342" s="181"/>
      <c r="EO342" s="181"/>
      <c r="EP342" s="181"/>
      <c r="EQ342" s="181"/>
      <c r="ER342" s="181"/>
      <c r="ES342" s="181"/>
      <c r="ET342" s="181"/>
      <c r="EU342" s="181"/>
      <c r="EV342" s="181"/>
      <c r="EW342" s="181"/>
      <c r="EX342" s="181"/>
      <c r="EY342" s="181"/>
      <c r="EZ342" s="181"/>
      <c r="FA342" s="181"/>
      <c r="FB342" s="181"/>
      <c r="FC342" s="181"/>
      <c r="FD342" s="181"/>
      <c r="FE342" s="181"/>
      <c r="FF342" s="181"/>
      <c r="FG342" s="181"/>
      <c r="FH342" s="181"/>
      <c r="FI342" s="181"/>
      <c r="FJ342" s="181"/>
      <c r="FK342" s="181"/>
      <c r="FL342" s="181"/>
      <c r="FM342" s="181"/>
      <c r="FN342" s="181"/>
      <c r="FO342" s="181"/>
      <c r="FP342" s="181"/>
      <c r="FQ342" s="181"/>
      <c r="FR342" s="181"/>
      <c r="FS342" s="181"/>
      <c r="FT342" s="181"/>
      <c r="FU342" s="181"/>
      <c r="FV342" s="181"/>
      <c r="FW342" s="181"/>
      <c r="FX342" s="181"/>
      <c r="FY342" s="181"/>
      <c r="FZ342" s="181"/>
      <c r="GA342" s="181"/>
      <c r="GB342" s="181"/>
      <c r="GC342" s="181"/>
      <c r="GD342" s="181"/>
      <c r="GE342" s="181"/>
      <c r="GF342" s="181"/>
      <c r="GG342" s="181"/>
      <c r="GH342" s="181"/>
      <c r="GI342" s="181"/>
      <c r="GJ342" s="181"/>
      <c r="GK342" s="181"/>
      <c r="GL342" s="181"/>
      <c r="GM342" s="181"/>
      <c r="GN342" s="181"/>
      <c r="GO342" s="181"/>
      <c r="GP342" s="181"/>
      <c r="GQ342" s="181"/>
      <c r="GR342" s="181"/>
      <c r="GS342" s="181"/>
      <c r="GT342" s="181"/>
      <c r="GU342" s="181"/>
      <c r="GV342" s="181"/>
      <c r="GW342" s="181"/>
      <c r="GX342" s="181"/>
      <c r="GY342" s="181"/>
      <c r="GZ342" s="181"/>
      <c r="HA342" s="181"/>
      <c r="HB342" s="181"/>
      <c r="HC342" s="181"/>
      <c r="HD342" s="181"/>
      <c r="HE342" s="181"/>
      <c r="HF342" s="181"/>
      <c r="HG342" s="181"/>
      <c r="HH342" s="181"/>
      <c r="HI342" s="181"/>
      <c r="HJ342" s="181"/>
      <c r="HK342" s="181"/>
      <c r="HL342" s="181"/>
      <c r="HM342" s="181"/>
      <c r="HN342" s="181"/>
      <c r="HO342" s="181"/>
      <c r="HP342" s="181"/>
      <c r="HQ342" s="181"/>
      <c r="HR342" s="181"/>
      <c r="HS342" s="181"/>
      <c r="HT342" s="181"/>
      <c r="HU342" s="181"/>
      <c r="HV342" s="181"/>
      <c r="HW342" s="181"/>
      <c r="HX342" s="181"/>
      <c r="HY342" s="181"/>
      <c r="HZ342" s="181"/>
      <c r="IA342" s="181"/>
      <c r="IB342" s="181"/>
      <c r="IC342" s="181"/>
      <c r="ID342" s="181"/>
      <c r="IE342" s="181"/>
      <c r="IF342" s="181"/>
      <c r="IG342" s="181"/>
      <c r="IH342" s="181"/>
    </row>
    <row r="343" spans="1:242" s="184" customFormat="1" ht="30" customHeight="1" thickBot="1">
      <c r="A343" s="1040" t="s">
        <v>782</v>
      </c>
      <c r="B343" s="1041"/>
      <c r="C343" s="1041"/>
      <c r="D343" s="1041"/>
      <c r="E343" s="1041"/>
      <c r="F343" s="812" t="s">
        <v>783</v>
      </c>
      <c r="G343" s="813" t="s">
        <v>608</v>
      </c>
      <c r="H343" s="812" t="s">
        <v>515</v>
      </c>
      <c r="I343" s="813" t="s">
        <v>556</v>
      </c>
      <c r="J343" s="815" t="s">
        <v>503</v>
      </c>
      <c r="K343" s="181"/>
      <c r="L343" s="181"/>
      <c r="M343" s="181"/>
      <c r="N343" s="181"/>
      <c r="O343" s="181"/>
      <c r="P343" s="181"/>
      <c r="Q343" s="181"/>
      <c r="R343" s="181"/>
      <c r="S343" s="181"/>
      <c r="T343" s="181"/>
      <c r="U343" s="181"/>
      <c r="V343" s="181"/>
      <c r="W343" s="181"/>
      <c r="X343" s="181"/>
      <c r="Y343" s="181"/>
      <c r="Z343" s="181"/>
      <c r="AA343" s="181"/>
      <c r="AB343" s="181"/>
      <c r="AC343" s="181"/>
      <c r="AD343" s="181"/>
      <c r="AE343" s="181"/>
      <c r="AF343" s="181"/>
      <c r="AG343" s="181"/>
      <c r="AH343" s="181"/>
      <c r="AI343" s="181"/>
      <c r="AJ343" s="181"/>
      <c r="AK343" s="181"/>
      <c r="AL343" s="181"/>
      <c r="AM343" s="181"/>
      <c r="AN343" s="181"/>
      <c r="AO343" s="181"/>
      <c r="AP343" s="181"/>
      <c r="AQ343" s="181"/>
      <c r="AR343" s="181"/>
      <c r="AS343" s="181"/>
      <c r="AT343" s="181"/>
      <c r="AU343" s="181"/>
      <c r="AV343" s="181"/>
      <c r="AW343" s="181"/>
      <c r="AX343" s="181"/>
      <c r="AY343" s="181"/>
      <c r="AZ343" s="181"/>
      <c r="BA343" s="181"/>
      <c r="BB343" s="181"/>
      <c r="BC343" s="181"/>
      <c r="BD343" s="181"/>
      <c r="BE343" s="181"/>
      <c r="BF343" s="181"/>
      <c r="BG343" s="181"/>
      <c r="BH343" s="181"/>
      <c r="BI343" s="181"/>
      <c r="BJ343" s="181"/>
      <c r="BK343" s="181"/>
      <c r="BL343" s="181"/>
      <c r="BM343" s="181"/>
      <c r="BN343" s="181"/>
      <c r="BO343" s="181"/>
      <c r="BP343" s="181"/>
      <c r="BQ343" s="181"/>
      <c r="BR343" s="181"/>
      <c r="BS343" s="181"/>
      <c r="BT343" s="181"/>
      <c r="BU343" s="181"/>
      <c r="BV343" s="181"/>
      <c r="BW343" s="181"/>
      <c r="BX343" s="181"/>
      <c r="BY343" s="181"/>
      <c r="BZ343" s="181"/>
      <c r="CA343" s="181"/>
      <c r="CB343" s="181"/>
      <c r="CC343" s="181"/>
      <c r="CD343" s="181"/>
      <c r="CE343" s="181"/>
      <c r="CF343" s="181"/>
      <c r="CG343" s="181"/>
      <c r="CH343" s="181"/>
      <c r="CI343" s="181"/>
      <c r="CJ343" s="181"/>
      <c r="CK343" s="181"/>
      <c r="CL343" s="181"/>
      <c r="CM343" s="181"/>
      <c r="CN343" s="181"/>
      <c r="CO343" s="181"/>
      <c r="CP343" s="181"/>
      <c r="CQ343" s="181"/>
      <c r="CR343" s="181"/>
      <c r="CS343" s="181"/>
      <c r="CT343" s="181"/>
      <c r="CU343" s="181"/>
      <c r="CV343" s="181"/>
      <c r="CW343" s="181"/>
      <c r="CX343" s="181"/>
      <c r="CY343" s="181"/>
      <c r="CZ343" s="181"/>
      <c r="DA343" s="181"/>
      <c r="DB343" s="181"/>
      <c r="DC343" s="181"/>
      <c r="DD343" s="181"/>
      <c r="DE343" s="181"/>
      <c r="DF343" s="181"/>
      <c r="DG343" s="181"/>
      <c r="DH343" s="181"/>
      <c r="DI343" s="181"/>
      <c r="DJ343" s="181"/>
      <c r="DK343" s="181"/>
      <c r="DL343" s="181"/>
      <c r="DM343" s="181"/>
      <c r="DN343" s="181"/>
      <c r="DO343" s="181"/>
      <c r="DP343" s="181"/>
      <c r="DQ343" s="181"/>
      <c r="DR343" s="181"/>
      <c r="DS343" s="181"/>
      <c r="DT343" s="181"/>
      <c r="DU343" s="181"/>
      <c r="DV343" s="181"/>
      <c r="DW343" s="181"/>
      <c r="DX343" s="181"/>
      <c r="DY343" s="181"/>
      <c r="DZ343" s="181"/>
      <c r="EA343" s="181"/>
      <c r="EB343" s="181"/>
      <c r="EC343" s="181"/>
      <c r="ED343" s="181"/>
      <c r="EE343" s="181"/>
      <c r="EF343" s="181"/>
      <c r="EG343" s="181"/>
      <c r="EH343" s="181"/>
      <c r="EI343" s="181"/>
      <c r="EJ343" s="181"/>
      <c r="EK343" s="181"/>
      <c r="EL343" s="181"/>
      <c r="EM343" s="181"/>
      <c r="EN343" s="181"/>
      <c r="EO343" s="181"/>
      <c r="EP343" s="181"/>
      <c r="EQ343" s="181"/>
      <c r="ER343" s="181"/>
      <c r="ES343" s="181"/>
      <c r="ET343" s="181"/>
      <c r="EU343" s="181"/>
      <c r="EV343" s="181"/>
      <c r="EW343" s="181"/>
      <c r="EX343" s="181"/>
      <c r="EY343" s="181"/>
      <c r="EZ343" s="181"/>
      <c r="FA343" s="181"/>
      <c r="FB343" s="181"/>
      <c r="FC343" s="181"/>
      <c r="FD343" s="181"/>
      <c r="FE343" s="181"/>
      <c r="FF343" s="181"/>
      <c r="FG343" s="181"/>
      <c r="FH343" s="181"/>
      <c r="FI343" s="181"/>
      <c r="FJ343" s="181"/>
      <c r="FK343" s="181"/>
      <c r="FL343" s="181"/>
      <c r="FM343" s="181"/>
      <c r="FN343" s="181"/>
      <c r="FO343" s="181"/>
      <c r="FP343" s="181"/>
      <c r="FQ343" s="181"/>
      <c r="FR343" s="181"/>
      <c r="FS343" s="181"/>
      <c r="FT343" s="181"/>
      <c r="FU343" s="181"/>
      <c r="FV343" s="181"/>
      <c r="FW343" s="181"/>
      <c r="FX343" s="181"/>
      <c r="FY343" s="181"/>
      <c r="FZ343" s="181"/>
      <c r="GA343" s="181"/>
      <c r="GB343" s="181"/>
      <c r="GC343" s="181"/>
      <c r="GD343" s="181"/>
      <c r="GE343" s="181"/>
      <c r="GF343" s="181"/>
      <c r="GG343" s="181"/>
      <c r="GH343" s="181"/>
      <c r="GI343" s="181"/>
      <c r="GJ343" s="181"/>
      <c r="GK343" s="181"/>
      <c r="GL343" s="181"/>
      <c r="GM343" s="181"/>
      <c r="GN343" s="181"/>
      <c r="GO343" s="181"/>
      <c r="GP343" s="181"/>
      <c r="GQ343" s="181"/>
      <c r="GR343" s="181"/>
      <c r="GS343" s="181"/>
      <c r="GT343" s="181"/>
      <c r="GU343" s="181"/>
      <c r="GV343" s="181"/>
      <c r="GW343" s="181"/>
      <c r="GX343" s="181"/>
      <c r="GY343" s="181"/>
      <c r="GZ343" s="181"/>
      <c r="HA343" s="181"/>
      <c r="HB343" s="181"/>
      <c r="HC343" s="181"/>
      <c r="HD343" s="181"/>
      <c r="HE343" s="181"/>
      <c r="HF343" s="181"/>
      <c r="HG343" s="181"/>
      <c r="HH343" s="181"/>
      <c r="HI343" s="181"/>
      <c r="HJ343" s="181"/>
      <c r="HK343" s="181"/>
      <c r="HL343" s="181"/>
      <c r="HM343" s="181"/>
      <c r="HN343" s="181"/>
      <c r="HO343" s="181"/>
      <c r="HP343" s="181"/>
      <c r="HQ343" s="181"/>
      <c r="HR343" s="181"/>
      <c r="HS343" s="181"/>
      <c r="HT343" s="181"/>
      <c r="HU343" s="181"/>
      <c r="HV343" s="181"/>
      <c r="HW343" s="181"/>
      <c r="HX343" s="181"/>
      <c r="HY343" s="181"/>
      <c r="HZ343" s="181"/>
      <c r="IA343" s="181"/>
      <c r="IB343" s="181"/>
      <c r="IC343" s="181"/>
      <c r="ID343" s="181"/>
      <c r="IE343" s="181"/>
      <c r="IF343" s="181"/>
      <c r="IG343" s="181"/>
      <c r="IH343" s="181"/>
    </row>
    <row r="344" spans="1:242" s="184" customFormat="1" ht="24.95" hidden="1" customHeight="1" thickTop="1">
      <c r="A344" s="1136" t="s">
        <v>802</v>
      </c>
      <c r="B344" s="1137"/>
      <c r="C344" s="1137"/>
      <c r="D344" s="1137"/>
      <c r="E344" s="1138"/>
      <c r="F344" s="19">
        <v>0</v>
      </c>
      <c r="G344" s="19">
        <v>0</v>
      </c>
      <c r="H344" s="19">
        <v>0</v>
      </c>
      <c r="I344" s="19">
        <v>0</v>
      </c>
      <c r="J344" s="17">
        <v>0</v>
      </c>
      <c r="K344" s="181"/>
      <c r="L344" s="181"/>
      <c r="M344" s="181"/>
      <c r="N344" s="181"/>
      <c r="O344" s="181"/>
      <c r="P344" s="181"/>
      <c r="Q344" s="181"/>
      <c r="R344" s="181"/>
      <c r="S344" s="181"/>
      <c r="T344" s="181"/>
      <c r="U344" s="181"/>
      <c r="V344" s="181"/>
      <c r="W344" s="181"/>
      <c r="X344" s="181"/>
      <c r="Y344" s="181"/>
      <c r="Z344" s="181"/>
      <c r="AA344" s="181"/>
      <c r="AB344" s="181"/>
      <c r="AC344" s="181"/>
      <c r="AD344" s="181"/>
      <c r="AE344" s="181"/>
      <c r="AF344" s="181"/>
      <c r="AG344" s="181"/>
      <c r="AH344" s="181"/>
      <c r="AI344" s="181"/>
      <c r="AJ344" s="181"/>
      <c r="AK344" s="181"/>
      <c r="AL344" s="181"/>
      <c r="AM344" s="181"/>
      <c r="AN344" s="181"/>
      <c r="AO344" s="181"/>
      <c r="AP344" s="181"/>
      <c r="AQ344" s="181"/>
      <c r="AR344" s="181"/>
      <c r="AS344" s="181"/>
      <c r="AT344" s="181"/>
      <c r="AU344" s="181"/>
      <c r="AV344" s="181"/>
      <c r="AW344" s="181"/>
      <c r="AX344" s="181"/>
      <c r="AY344" s="181"/>
      <c r="AZ344" s="181"/>
      <c r="BA344" s="181"/>
      <c r="BB344" s="181"/>
      <c r="BC344" s="181"/>
      <c r="BD344" s="181"/>
      <c r="BE344" s="181"/>
      <c r="BF344" s="181"/>
      <c r="BG344" s="181"/>
      <c r="BH344" s="181"/>
      <c r="BI344" s="181"/>
      <c r="BJ344" s="181"/>
      <c r="BK344" s="181"/>
      <c r="BL344" s="181"/>
      <c r="BM344" s="181"/>
      <c r="BN344" s="181"/>
      <c r="BO344" s="181"/>
      <c r="BP344" s="181"/>
      <c r="BQ344" s="181"/>
      <c r="BR344" s="181"/>
      <c r="BS344" s="181"/>
      <c r="BT344" s="181"/>
      <c r="BU344" s="181"/>
      <c r="BV344" s="181"/>
      <c r="BW344" s="181"/>
      <c r="BX344" s="181"/>
      <c r="BY344" s="181"/>
      <c r="BZ344" s="181"/>
      <c r="CA344" s="181"/>
      <c r="CB344" s="181"/>
      <c r="CC344" s="181"/>
      <c r="CD344" s="181"/>
      <c r="CE344" s="181"/>
      <c r="CF344" s="181"/>
      <c r="CG344" s="181"/>
      <c r="CH344" s="181"/>
      <c r="CI344" s="181"/>
      <c r="CJ344" s="181"/>
      <c r="CK344" s="181"/>
      <c r="CL344" s="181"/>
      <c r="CM344" s="181"/>
      <c r="CN344" s="181"/>
      <c r="CO344" s="181"/>
      <c r="CP344" s="181"/>
      <c r="CQ344" s="181"/>
      <c r="CR344" s="181"/>
      <c r="CS344" s="181"/>
      <c r="CT344" s="181"/>
      <c r="CU344" s="181"/>
      <c r="CV344" s="181"/>
      <c r="CW344" s="181"/>
      <c r="CX344" s="181"/>
      <c r="CY344" s="181"/>
      <c r="CZ344" s="181"/>
      <c r="DA344" s="181"/>
      <c r="DB344" s="181"/>
      <c r="DC344" s="181"/>
      <c r="DD344" s="181"/>
      <c r="DE344" s="181"/>
      <c r="DF344" s="181"/>
      <c r="DG344" s="181"/>
      <c r="DH344" s="181"/>
      <c r="DI344" s="181"/>
      <c r="DJ344" s="181"/>
      <c r="DK344" s="181"/>
      <c r="DL344" s="181"/>
      <c r="DM344" s="181"/>
      <c r="DN344" s="181"/>
      <c r="DO344" s="181"/>
      <c r="DP344" s="181"/>
      <c r="DQ344" s="181"/>
      <c r="DR344" s="181"/>
      <c r="DS344" s="181"/>
      <c r="DT344" s="181"/>
      <c r="DU344" s="181"/>
      <c r="DV344" s="181"/>
      <c r="DW344" s="181"/>
      <c r="DX344" s="181"/>
      <c r="DY344" s="181"/>
      <c r="DZ344" s="181"/>
      <c r="EA344" s="181"/>
      <c r="EB344" s="181"/>
      <c r="EC344" s="181"/>
      <c r="ED344" s="181"/>
      <c r="EE344" s="181"/>
      <c r="EF344" s="181"/>
      <c r="EG344" s="181"/>
      <c r="EH344" s="181"/>
      <c r="EI344" s="181"/>
      <c r="EJ344" s="181"/>
      <c r="EK344" s="181"/>
      <c r="EL344" s="181"/>
      <c r="EM344" s="181"/>
      <c r="EN344" s="181"/>
      <c r="EO344" s="181"/>
      <c r="EP344" s="181"/>
      <c r="EQ344" s="181"/>
      <c r="ER344" s="181"/>
      <c r="ES344" s="181"/>
      <c r="ET344" s="181"/>
      <c r="EU344" s="181"/>
      <c r="EV344" s="181"/>
      <c r="EW344" s="181"/>
      <c r="EX344" s="181"/>
      <c r="EY344" s="181"/>
      <c r="EZ344" s="181"/>
      <c r="FA344" s="181"/>
      <c r="FB344" s="181"/>
      <c r="FC344" s="181"/>
      <c r="FD344" s="181"/>
      <c r="FE344" s="181"/>
      <c r="FF344" s="181"/>
      <c r="FG344" s="181"/>
      <c r="FH344" s="181"/>
      <c r="FI344" s="181"/>
      <c r="FJ344" s="181"/>
      <c r="FK344" s="181"/>
      <c r="FL344" s="181"/>
      <c r="FM344" s="181"/>
      <c r="FN344" s="181"/>
      <c r="FO344" s="181"/>
      <c r="FP344" s="181"/>
      <c r="FQ344" s="181"/>
      <c r="FR344" s="181"/>
      <c r="FS344" s="181"/>
      <c r="FT344" s="181"/>
      <c r="FU344" s="181"/>
      <c r="FV344" s="181"/>
      <c r="FW344" s="181"/>
      <c r="FX344" s="181"/>
      <c r="FY344" s="181"/>
      <c r="FZ344" s="181"/>
      <c r="GA344" s="181"/>
      <c r="GB344" s="181"/>
      <c r="GC344" s="181"/>
      <c r="GD344" s="181"/>
      <c r="GE344" s="181"/>
      <c r="GF344" s="181"/>
      <c r="GG344" s="181"/>
      <c r="GH344" s="181"/>
      <c r="GI344" s="181"/>
      <c r="GJ344" s="181"/>
      <c r="GK344" s="181"/>
      <c r="GL344" s="181"/>
      <c r="GM344" s="181"/>
      <c r="GN344" s="181"/>
      <c r="GO344" s="181"/>
      <c r="GP344" s="181"/>
      <c r="GQ344" s="181"/>
      <c r="GR344" s="181"/>
      <c r="GS344" s="181"/>
      <c r="GT344" s="181"/>
      <c r="GU344" s="181"/>
      <c r="GV344" s="181"/>
      <c r="GW344" s="181"/>
      <c r="GX344" s="181"/>
      <c r="GY344" s="181"/>
      <c r="GZ344" s="181"/>
      <c r="HA344" s="181"/>
      <c r="HB344" s="181"/>
      <c r="HC344" s="181"/>
      <c r="HD344" s="181"/>
      <c r="HE344" s="181"/>
      <c r="HF344" s="181"/>
      <c r="HG344" s="181"/>
      <c r="HH344" s="181"/>
      <c r="HI344" s="181"/>
      <c r="HJ344" s="181"/>
      <c r="HK344" s="181"/>
      <c r="HL344" s="181"/>
      <c r="HM344" s="181"/>
      <c r="HN344" s="181"/>
      <c r="HO344" s="181"/>
      <c r="HP344" s="181"/>
      <c r="HQ344" s="181"/>
      <c r="HR344" s="181"/>
      <c r="HS344" s="181"/>
      <c r="HT344" s="181"/>
      <c r="HU344" s="181"/>
      <c r="HV344" s="181"/>
      <c r="HW344" s="181"/>
      <c r="HX344" s="181"/>
      <c r="HY344" s="181"/>
      <c r="HZ344" s="181"/>
      <c r="IA344" s="181"/>
      <c r="IB344" s="181"/>
      <c r="IC344" s="181"/>
      <c r="ID344" s="181"/>
      <c r="IE344" s="181"/>
      <c r="IF344" s="181"/>
      <c r="IG344" s="181"/>
      <c r="IH344" s="181"/>
    </row>
    <row r="345" spans="1:242" s="184" customFormat="1" ht="21" customHeight="1" thickTop="1">
      <c r="A345" s="1079" t="s">
        <v>877</v>
      </c>
      <c r="B345" s="1080"/>
      <c r="C345" s="1080"/>
      <c r="D345" s="1080"/>
      <c r="E345" s="1080"/>
      <c r="F345" s="458">
        <v>149181013291</v>
      </c>
      <c r="G345" s="458">
        <v>14437156350</v>
      </c>
      <c r="H345" s="458">
        <v>0</v>
      </c>
      <c r="I345" s="458">
        <v>0</v>
      </c>
      <c r="J345" s="478">
        <v>163618169641</v>
      </c>
      <c r="K345" s="181"/>
      <c r="L345" s="181"/>
      <c r="M345" s="181"/>
      <c r="N345" s="181"/>
      <c r="O345" s="181"/>
      <c r="P345" s="181"/>
      <c r="Q345" s="181"/>
      <c r="R345" s="181"/>
      <c r="S345" s="181"/>
      <c r="T345" s="181"/>
      <c r="U345" s="181"/>
      <c r="V345" s="181"/>
      <c r="W345" s="181"/>
      <c r="X345" s="181"/>
      <c r="Y345" s="181"/>
      <c r="Z345" s="181"/>
      <c r="AA345" s="181"/>
      <c r="AB345" s="181"/>
      <c r="AC345" s="181"/>
      <c r="AD345" s="181"/>
      <c r="AE345" s="181"/>
      <c r="AF345" s="181"/>
      <c r="AG345" s="181"/>
      <c r="AH345" s="181"/>
      <c r="AI345" s="181"/>
      <c r="AJ345" s="181"/>
      <c r="AK345" s="181"/>
      <c r="AL345" s="181"/>
      <c r="AM345" s="181"/>
      <c r="AN345" s="181"/>
      <c r="AO345" s="181"/>
      <c r="AP345" s="181"/>
      <c r="AQ345" s="181"/>
      <c r="AR345" s="181"/>
      <c r="AS345" s="181"/>
      <c r="AT345" s="181"/>
      <c r="AU345" s="181"/>
      <c r="AV345" s="181"/>
      <c r="AW345" s="181"/>
      <c r="AX345" s="181"/>
      <c r="AY345" s="181"/>
      <c r="AZ345" s="181"/>
      <c r="BA345" s="181"/>
      <c r="BB345" s="181"/>
      <c r="BC345" s="181"/>
      <c r="BD345" s="181"/>
      <c r="BE345" s="181"/>
      <c r="BF345" s="181"/>
      <c r="BG345" s="181"/>
      <c r="BH345" s="181"/>
      <c r="BI345" s="181"/>
      <c r="BJ345" s="181"/>
      <c r="BK345" s="181"/>
      <c r="BL345" s="181"/>
      <c r="BM345" s="181"/>
      <c r="BN345" s="181"/>
      <c r="BO345" s="181"/>
      <c r="BP345" s="181"/>
      <c r="BQ345" s="181"/>
      <c r="BR345" s="181"/>
      <c r="BS345" s="181"/>
      <c r="BT345" s="181"/>
      <c r="BU345" s="181"/>
      <c r="BV345" s="181"/>
      <c r="BW345" s="181"/>
      <c r="BX345" s="181"/>
      <c r="BY345" s="181"/>
      <c r="BZ345" s="181"/>
      <c r="CA345" s="181"/>
      <c r="CB345" s="181"/>
      <c r="CC345" s="181"/>
      <c r="CD345" s="181"/>
      <c r="CE345" s="181"/>
      <c r="CF345" s="181"/>
      <c r="CG345" s="181"/>
      <c r="CH345" s="181"/>
      <c r="CI345" s="181"/>
      <c r="CJ345" s="181"/>
      <c r="CK345" s="181"/>
      <c r="CL345" s="181"/>
      <c r="CM345" s="181"/>
      <c r="CN345" s="181"/>
      <c r="CO345" s="181"/>
      <c r="CP345" s="181"/>
      <c r="CQ345" s="181"/>
      <c r="CR345" s="181"/>
      <c r="CS345" s="181"/>
      <c r="CT345" s="181"/>
      <c r="CU345" s="181"/>
      <c r="CV345" s="181"/>
      <c r="CW345" s="181"/>
      <c r="CX345" s="181"/>
      <c r="CY345" s="181"/>
      <c r="CZ345" s="181"/>
      <c r="DA345" s="181"/>
      <c r="DB345" s="181"/>
      <c r="DC345" s="181"/>
      <c r="DD345" s="181"/>
      <c r="DE345" s="181"/>
      <c r="DF345" s="181"/>
      <c r="DG345" s="181"/>
      <c r="DH345" s="181"/>
      <c r="DI345" s="181"/>
      <c r="DJ345" s="181"/>
      <c r="DK345" s="181"/>
      <c r="DL345" s="181"/>
      <c r="DM345" s="181"/>
      <c r="DN345" s="181"/>
      <c r="DO345" s="181"/>
      <c r="DP345" s="181"/>
      <c r="DQ345" s="181"/>
      <c r="DR345" s="181"/>
      <c r="DS345" s="181"/>
      <c r="DT345" s="181"/>
      <c r="DU345" s="181"/>
      <c r="DV345" s="181"/>
      <c r="DW345" s="181"/>
      <c r="DX345" s="181"/>
      <c r="DY345" s="181"/>
      <c r="DZ345" s="181"/>
      <c r="EA345" s="181"/>
      <c r="EB345" s="181"/>
      <c r="EC345" s="181"/>
      <c r="ED345" s="181"/>
      <c r="EE345" s="181"/>
      <c r="EF345" s="181"/>
      <c r="EG345" s="181"/>
      <c r="EH345" s="181"/>
      <c r="EI345" s="181"/>
      <c r="EJ345" s="181"/>
      <c r="EK345" s="181"/>
      <c r="EL345" s="181"/>
      <c r="EM345" s="181"/>
      <c r="EN345" s="181"/>
      <c r="EO345" s="181"/>
      <c r="EP345" s="181"/>
      <c r="EQ345" s="181"/>
      <c r="ER345" s="181"/>
      <c r="ES345" s="181"/>
      <c r="ET345" s="181"/>
      <c r="EU345" s="181"/>
      <c r="EV345" s="181"/>
      <c r="EW345" s="181"/>
      <c r="EX345" s="181"/>
      <c r="EY345" s="181"/>
      <c r="EZ345" s="181"/>
      <c r="FA345" s="181"/>
      <c r="FB345" s="181"/>
      <c r="FC345" s="181"/>
      <c r="FD345" s="181"/>
      <c r="FE345" s="181"/>
      <c r="FF345" s="181"/>
      <c r="FG345" s="181"/>
      <c r="FH345" s="181"/>
      <c r="FI345" s="181"/>
      <c r="FJ345" s="181"/>
      <c r="FK345" s="181"/>
      <c r="FL345" s="181"/>
      <c r="FM345" s="181"/>
      <c r="FN345" s="181"/>
      <c r="FO345" s="181"/>
      <c r="FP345" s="181"/>
      <c r="FQ345" s="181"/>
      <c r="FR345" s="181"/>
      <c r="FS345" s="181"/>
      <c r="FT345" s="181"/>
      <c r="FU345" s="181"/>
      <c r="FV345" s="181"/>
      <c r="FW345" s="181"/>
      <c r="FX345" s="181"/>
      <c r="FY345" s="181"/>
      <c r="FZ345" s="181"/>
      <c r="GA345" s="181"/>
      <c r="GB345" s="181"/>
      <c r="GC345" s="181"/>
      <c r="GD345" s="181"/>
      <c r="GE345" s="181"/>
      <c r="GF345" s="181"/>
      <c r="GG345" s="181"/>
      <c r="GH345" s="181"/>
      <c r="GI345" s="181"/>
      <c r="GJ345" s="181"/>
      <c r="GK345" s="181"/>
      <c r="GL345" s="181"/>
      <c r="GM345" s="181"/>
      <c r="GN345" s="181"/>
      <c r="GO345" s="181"/>
      <c r="GP345" s="181"/>
      <c r="GQ345" s="181"/>
      <c r="GR345" s="181"/>
      <c r="GS345" s="181"/>
      <c r="GT345" s="181"/>
      <c r="GU345" s="181"/>
      <c r="GV345" s="181"/>
      <c r="GW345" s="181"/>
      <c r="GX345" s="181"/>
      <c r="GY345" s="181"/>
      <c r="GZ345" s="181"/>
      <c r="HA345" s="181"/>
      <c r="HB345" s="181"/>
      <c r="HC345" s="181"/>
      <c r="HD345" s="181"/>
      <c r="HE345" s="181"/>
      <c r="HF345" s="181"/>
      <c r="HG345" s="181"/>
      <c r="HH345" s="181"/>
      <c r="HI345" s="181"/>
      <c r="HJ345" s="181"/>
      <c r="HK345" s="181"/>
      <c r="HL345" s="181"/>
      <c r="HM345" s="181"/>
      <c r="HN345" s="181"/>
      <c r="HO345" s="181"/>
      <c r="HP345" s="181"/>
      <c r="HQ345" s="181"/>
      <c r="HR345" s="181"/>
      <c r="HS345" s="181"/>
      <c r="HT345" s="181"/>
      <c r="HU345" s="181"/>
      <c r="HV345" s="181"/>
      <c r="HW345" s="181"/>
      <c r="HX345" s="181"/>
      <c r="HY345" s="181"/>
      <c r="HZ345" s="181"/>
      <c r="IA345" s="181"/>
      <c r="IB345" s="181"/>
      <c r="IC345" s="181"/>
      <c r="ID345" s="181"/>
      <c r="IE345" s="181"/>
      <c r="IF345" s="181"/>
      <c r="IG345" s="181"/>
      <c r="IH345" s="181"/>
    </row>
    <row r="346" spans="1:242" s="184" customFormat="1" ht="21" customHeight="1">
      <c r="A346" s="1078" t="s">
        <v>878</v>
      </c>
      <c r="B346" s="1022"/>
      <c r="C346" s="1022" t="s">
        <v>809</v>
      </c>
      <c r="D346" s="1022"/>
      <c r="E346" s="1022"/>
      <c r="F346" s="459">
        <v>571922770</v>
      </c>
      <c r="G346" s="459">
        <v>0</v>
      </c>
      <c r="H346" s="459">
        <v>0</v>
      </c>
      <c r="I346" s="459">
        <v>0</v>
      </c>
      <c r="J346" s="762">
        <v>571922770</v>
      </c>
      <c r="K346" s="181"/>
      <c r="L346" s="181"/>
      <c r="M346" s="181"/>
      <c r="N346" s="181"/>
      <c r="O346" s="181"/>
      <c r="P346" s="181"/>
      <c r="Q346" s="181"/>
      <c r="R346" s="181"/>
      <c r="S346" s="181"/>
      <c r="T346" s="181"/>
      <c r="U346" s="181"/>
      <c r="V346" s="181"/>
      <c r="W346" s="181"/>
      <c r="X346" s="181"/>
      <c r="Y346" s="181"/>
      <c r="Z346" s="181"/>
      <c r="AA346" s="181"/>
      <c r="AB346" s="181"/>
      <c r="AC346" s="181"/>
      <c r="AD346" s="181"/>
      <c r="AE346" s="181"/>
      <c r="AF346" s="181"/>
      <c r="AG346" s="181"/>
      <c r="AH346" s="181"/>
      <c r="AI346" s="181"/>
      <c r="AJ346" s="181"/>
      <c r="AK346" s="181"/>
      <c r="AL346" s="181"/>
      <c r="AM346" s="181"/>
      <c r="AN346" s="181"/>
      <c r="AO346" s="181"/>
      <c r="AP346" s="181"/>
      <c r="AQ346" s="181"/>
      <c r="AR346" s="181"/>
      <c r="AS346" s="181"/>
      <c r="AT346" s="181"/>
      <c r="AU346" s="181"/>
      <c r="AV346" s="181"/>
      <c r="AW346" s="181"/>
      <c r="AX346" s="181"/>
      <c r="AY346" s="181"/>
      <c r="AZ346" s="181"/>
      <c r="BA346" s="181"/>
      <c r="BB346" s="181"/>
      <c r="BC346" s="181"/>
      <c r="BD346" s="181"/>
      <c r="BE346" s="181"/>
      <c r="BF346" s="181"/>
      <c r="BG346" s="181"/>
      <c r="BH346" s="181"/>
      <c r="BI346" s="181"/>
      <c r="BJ346" s="181"/>
      <c r="BK346" s="181"/>
      <c r="BL346" s="181"/>
      <c r="BM346" s="181"/>
      <c r="BN346" s="181"/>
      <c r="BO346" s="181"/>
      <c r="BP346" s="181"/>
      <c r="BQ346" s="181"/>
      <c r="BR346" s="181"/>
      <c r="BS346" s="181"/>
      <c r="BT346" s="181"/>
      <c r="BU346" s="181"/>
      <c r="BV346" s="181"/>
      <c r="BW346" s="181"/>
      <c r="BX346" s="181"/>
      <c r="BY346" s="181"/>
      <c r="BZ346" s="181"/>
      <c r="CA346" s="181"/>
      <c r="CB346" s="181"/>
      <c r="CC346" s="181"/>
      <c r="CD346" s="181"/>
      <c r="CE346" s="181"/>
      <c r="CF346" s="181"/>
      <c r="CG346" s="181"/>
      <c r="CH346" s="181"/>
      <c r="CI346" s="181"/>
      <c r="CJ346" s="181"/>
      <c r="CK346" s="181"/>
      <c r="CL346" s="181"/>
      <c r="CM346" s="181"/>
      <c r="CN346" s="181"/>
      <c r="CO346" s="181"/>
      <c r="CP346" s="181"/>
      <c r="CQ346" s="181"/>
      <c r="CR346" s="181"/>
      <c r="CS346" s="181"/>
      <c r="CT346" s="181"/>
      <c r="CU346" s="181"/>
      <c r="CV346" s="181"/>
      <c r="CW346" s="181"/>
      <c r="CX346" s="181"/>
      <c r="CY346" s="181"/>
      <c r="CZ346" s="181"/>
      <c r="DA346" s="181"/>
      <c r="DB346" s="181"/>
      <c r="DC346" s="181"/>
      <c r="DD346" s="181"/>
      <c r="DE346" s="181"/>
      <c r="DF346" s="181"/>
      <c r="DG346" s="181"/>
      <c r="DH346" s="181"/>
      <c r="DI346" s="181"/>
      <c r="DJ346" s="181"/>
      <c r="DK346" s="181"/>
      <c r="DL346" s="181"/>
      <c r="DM346" s="181"/>
      <c r="DN346" s="181"/>
      <c r="DO346" s="181"/>
      <c r="DP346" s="181"/>
      <c r="DQ346" s="181"/>
      <c r="DR346" s="181"/>
      <c r="DS346" s="181"/>
      <c r="DT346" s="181"/>
      <c r="DU346" s="181"/>
      <c r="DV346" s="181"/>
      <c r="DW346" s="181"/>
      <c r="DX346" s="181"/>
      <c r="DY346" s="181"/>
      <c r="DZ346" s="181"/>
      <c r="EA346" s="181"/>
      <c r="EB346" s="181"/>
      <c r="EC346" s="181"/>
      <c r="ED346" s="181"/>
      <c r="EE346" s="181"/>
      <c r="EF346" s="181"/>
      <c r="EG346" s="181"/>
      <c r="EH346" s="181"/>
      <c r="EI346" s="181"/>
      <c r="EJ346" s="181"/>
      <c r="EK346" s="181"/>
      <c r="EL346" s="181"/>
      <c r="EM346" s="181"/>
      <c r="EN346" s="181"/>
      <c r="EO346" s="181"/>
      <c r="EP346" s="181"/>
      <c r="EQ346" s="181"/>
      <c r="ER346" s="181"/>
      <c r="ES346" s="181"/>
      <c r="ET346" s="181"/>
      <c r="EU346" s="181"/>
      <c r="EV346" s="181"/>
      <c r="EW346" s="181"/>
      <c r="EX346" s="181"/>
      <c r="EY346" s="181"/>
      <c r="EZ346" s="181"/>
      <c r="FA346" s="181"/>
      <c r="FB346" s="181"/>
      <c r="FC346" s="181"/>
      <c r="FD346" s="181"/>
      <c r="FE346" s="181"/>
      <c r="FF346" s="181"/>
      <c r="FG346" s="181"/>
      <c r="FH346" s="181"/>
      <c r="FI346" s="181"/>
      <c r="FJ346" s="181"/>
      <c r="FK346" s="181"/>
      <c r="FL346" s="181"/>
      <c r="FM346" s="181"/>
      <c r="FN346" s="181"/>
      <c r="FO346" s="181"/>
      <c r="FP346" s="181"/>
      <c r="FQ346" s="181"/>
      <c r="FR346" s="181"/>
      <c r="FS346" s="181"/>
      <c r="FT346" s="181"/>
      <c r="FU346" s="181"/>
      <c r="FV346" s="181"/>
      <c r="FW346" s="181"/>
      <c r="FX346" s="181"/>
      <c r="FY346" s="181"/>
      <c r="FZ346" s="181"/>
      <c r="GA346" s="181"/>
      <c r="GB346" s="181"/>
      <c r="GC346" s="181"/>
      <c r="GD346" s="181"/>
      <c r="GE346" s="181"/>
      <c r="GF346" s="181"/>
      <c r="GG346" s="181"/>
      <c r="GH346" s="181"/>
      <c r="GI346" s="181"/>
      <c r="GJ346" s="181"/>
      <c r="GK346" s="181"/>
      <c r="GL346" s="181"/>
      <c r="GM346" s="181"/>
      <c r="GN346" s="181"/>
      <c r="GO346" s="181"/>
      <c r="GP346" s="181"/>
      <c r="GQ346" s="181"/>
      <c r="GR346" s="181"/>
      <c r="GS346" s="181"/>
      <c r="GT346" s="181"/>
      <c r="GU346" s="181"/>
      <c r="GV346" s="181"/>
      <c r="GW346" s="181"/>
      <c r="GX346" s="181"/>
      <c r="GY346" s="181"/>
      <c r="GZ346" s="181"/>
      <c r="HA346" s="181"/>
      <c r="HB346" s="181"/>
      <c r="HC346" s="181"/>
      <c r="HD346" s="181"/>
      <c r="HE346" s="181"/>
      <c r="HF346" s="181"/>
      <c r="HG346" s="181"/>
      <c r="HH346" s="181"/>
      <c r="HI346" s="181"/>
      <c r="HJ346" s="181"/>
      <c r="HK346" s="181"/>
      <c r="HL346" s="181"/>
      <c r="HM346" s="181"/>
      <c r="HN346" s="181"/>
      <c r="HO346" s="181"/>
      <c r="HP346" s="181"/>
      <c r="HQ346" s="181"/>
      <c r="HR346" s="181"/>
      <c r="HS346" s="181"/>
      <c r="HT346" s="181"/>
      <c r="HU346" s="181"/>
      <c r="HV346" s="181"/>
      <c r="HW346" s="181"/>
      <c r="HX346" s="181"/>
      <c r="HY346" s="181"/>
      <c r="HZ346" s="181"/>
      <c r="IA346" s="181"/>
      <c r="IB346" s="181"/>
      <c r="IC346" s="181"/>
      <c r="ID346" s="181"/>
      <c r="IE346" s="181"/>
      <c r="IF346" s="181"/>
      <c r="IG346" s="181"/>
      <c r="IH346" s="181"/>
    </row>
    <row r="347" spans="1:242" s="184" customFormat="1" ht="21" customHeight="1">
      <c r="A347" s="1078"/>
      <c r="B347" s="1022"/>
      <c r="C347" s="1022" t="s">
        <v>810</v>
      </c>
      <c r="D347" s="1022"/>
      <c r="E347" s="1022"/>
      <c r="F347" s="459">
        <v>2896423390</v>
      </c>
      <c r="G347" s="459">
        <v>0</v>
      </c>
      <c r="H347" s="459">
        <v>0</v>
      </c>
      <c r="I347" s="459">
        <v>0</v>
      </c>
      <c r="J347" s="762">
        <v>2896423390</v>
      </c>
      <c r="K347" s="181"/>
      <c r="L347" s="181"/>
      <c r="M347" s="181"/>
      <c r="N347" s="181"/>
      <c r="O347" s="181"/>
      <c r="P347" s="181"/>
      <c r="Q347" s="181"/>
      <c r="R347" s="181"/>
      <c r="S347" s="181"/>
      <c r="T347" s="181"/>
      <c r="U347" s="181"/>
      <c r="V347" s="181"/>
      <c r="W347" s="181"/>
      <c r="X347" s="181"/>
      <c r="Y347" s="181"/>
      <c r="Z347" s="181"/>
      <c r="AA347" s="181"/>
      <c r="AB347" s="181"/>
      <c r="AC347" s="181"/>
      <c r="AD347" s="181"/>
      <c r="AE347" s="181"/>
      <c r="AF347" s="181"/>
      <c r="AG347" s="181"/>
      <c r="AH347" s="181"/>
      <c r="AI347" s="181"/>
      <c r="AJ347" s="181"/>
      <c r="AK347" s="181"/>
      <c r="AL347" s="181"/>
      <c r="AM347" s="181"/>
      <c r="AN347" s="181"/>
      <c r="AO347" s="181"/>
      <c r="AP347" s="181"/>
      <c r="AQ347" s="181"/>
      <c r="AR347" s="181"/>
      <c r="AS347" s="181"/>
      <c r="AT347" s="181"/>
      <c r="AU347" s="181"/>
      <c r="AV347" s="181"/>
      <c r="AW347" s="181"/>
      <c r="AX347" s="181"/>
      <c r="AY347" s="181"/>
      <c r="AZ347" s="181"/>
      <c r="BA347" s="181"/>
      <c r="BB347" s="181"/>
      <c r="BC347" s="181"/>
      <c r="BD347" s="181"/>
      <c r="BE347" s="181"/>
      <c r="BF347" s="181"/>
      <c r="BG347" s="181"/>
      <c r="BH347" s="181"/>
      <c r="BI347" s="181"/>
      <c r="BJ347" s="181"/>
      <c r="BK347" s="181"/>
      <c r="BL347" s="181"/>
      <c r="BM347" s="181"/>
      <c r="BN347" s="181"/>
      <c r="BO347" s="181"/>
      <c r="BP347" s="181"/>
      <c r="BQ347" s="181"/>
      <c r="BR347" s="181"/>
      <c r="BS347" s="181"/>
      <c r="BT347" s="181"/>
      <c r="BU347" s="181"/>
      <c r="BV347" s="181"/>
      <c r="BW347" s="181"/>
      <c r="BX347" s="181"/>
      <c r="BY347" s="181"/>
      <c r="BZ347" s="181"/>
      <c r="CA347" s="181"/>
      <c r="CB347" s="181"/>
      <c r="CC347" s="181"/>
      <c r="CD347" s="181"/>
      <c r="CE347" s="181"/>
      <c r="CF347" s="181"/>
      <c r="CG347" s="181"/>
      <c r="CH347" s="181"/>
      <c r="CI347" s="181"/>
      <c r="CJ347" s="181"/>
      <c r="CK347" s="181"/>
      <c r="CL347" s="181"/>
      <c r="CM347" s="181"/>
      <c r="CN347" s="181"/>
      <c r="CO347" s="181"/>
      <c r="CP347" s="181"/>
      <c r="CQ347" s="181"/>
      <c r="CR347" s="181"/>
      <c r="CS347" s="181"/>
      <c r="CT347" s="181"/>
      <c r="CU347" s="181"/>
      <c r="CV347" s="181"/>
      <c r="CW347" s="181"/>
      <c r="CX347" s="181"/>
      <c r="CY347" s="181"/>
      <c r="CZ347" s="181"/>
      <c r="DA347" s="181"/>
      <c r="DB347" s="181"/>
      <c r="DC347" s="181"/>
      <c r="DD347" s="181"/>
      <c r="DE347" s="181"/>
      <c r="DF347" s="181"/>
      <c r="DG347" s="181"/>
      <c r="DH347" s="181"/>
      <c r="DI347" s="181"/>
      <c r="DJ347" s="181"/>
      <c r="DK347" s="181"/>
      <c r="DL347" s="181"/>
      <c r="DM347" s="181"/>
      <c r="DN347" s="181"/>
      <c r="DO347" s="181"/>
      <c r="DP347" s="181"/>
      <c r="DQ347" s="181"/>
      <c r="DR347" s="181"/>
      <c r="DS347" s="181"/>
      <c r="DT347" s="181"/>
      <c r="DU347" s="181"/>
      <c r="DV347" s="181"/>
      <c r="DW347" s="181"/>
      <c r="DX347" s="181"/>
      <c r="DY347" s="181"/>
      <c r="DZ347" s="181"/>
      <c r="EA347" s="181"/>
      <c r="EB347" s="181"/>
      <c r="EC347" s="181"/>
      <c r="ED347" s="181"/>
      <c r="EE347" s="181"/>
      <c r="EF347" s="181"/>
      <c r="EG347" s="181"/>
      <c r="EH347" s="181"/>
      <c r="EI347" s="181"/>
      <c r="EJ347" s="181"/>
      <c r="EK347" s="181"/>
      <c r="EL347" s="181"/>
      <c r="EM347" s="181"/>
      <c r="EN347" s="181"/>
      <c r="EO347" s="181"/>
      <c r="EP347" s="181"/>
      <c r="EQ347" s="181"/>
      <c r="ER347" s="181"/>
      <c r="ES347" s="181"/>
      <c r="ET347" s="181"/>
      <c r="EU347" s="181"/>
      <c r="EV347" s="181"/>
      <c r="EW347" s="181"/>
      <c r="EX347" s="181"/>
      <c r="EY347" s="181"/>
      <c r="EZ347" s="181"/>
      <c r="FA347" s="181"/>
      <c r="FB347" s="181"/>
      <c r="FC347" s="181"/>
      <c r="FD347" s="181"/>
      <c r="FE347" s="181"/>
      <c r="FF347" s="181"/>
      <c r="FG347" s="181"/>
      <c r="FH347" s="181"/>
      <c r="FI347" s="181"/>
      <c r="FJ347" s="181"/>
      <c r="FK347" s="181"/>
      <c r="FL347" s="181"/>
      <c r="FM347" s="181"/>
      <c r="FN347" s="181"/>
      <c r="FO347" s="181"/>
      <c r="FP347" s="181"/>
      <c r="FQ347" s="181"/>
      <c r="FR347" s="181"/>
      <c r="FS347" s="181"/>
      <c r="FT347" s="181"/>
      <c r="FU347" s="181"/>
      <c r="FV347" s="181"/>
      <c r="FW347" s="181"/>
      <c r="FX347" s="181"/>
      <c r="FY347" s="181"/>
      <c r="FZ347" s="181"/>
      <c r="GA347" s="181"/>
      <c r="GB347" s="181"/>
      <c r="GC347" s="181"/>
      <c r="GD347" s="181"/>
      <c r="GE347" s="181"/>
      <c r="GF347" s="181"/>
      <c r="GG347" s="181"/>
      <c r="GH347" s="181"/>
      <c r="GI347" s="181"/>
      <c r="GJ347" s="181"/>
      <c r="GK347" s="181"/>
      <c r="GL347" s="181"/>
      <c r="GM347" s="181"/>
      <c r="GN347" s="181"/>
      <c r="GO347" s="181"/>
      <c r="GP347" s="181"/>
      <c r="GQ347" s="181"/>
      <c r="GR347" s="181"/>
      <c r="GS347" s="181"/>
      <c r="GT347" s="181"/>
      <c r="GU347" s="181"/>
      <c r="GV347" s="181"/>
      <c r="GW347" s="181"/>
      <c r="GX347" s="181"/>
      <c r="GY347" s="181"/>
      <c r="GZ347" s="181"/>
      <c r="HA347" s="181"/>
      <c r="HB347" s="181"/>
      <c r="HC347" s="181"/>
      <c r="HD347" s="181"/>
      <c r="HE347" s="181"/>
      <c r="HF347" s="181"/>
      <c r="HG347" s="181"/>
      <c r="HH347" s="181"/>
      <c r="HI347" s="181"/>
      <c r="HJ347" s="181"/>
      <c r="HK347" s="181"/>
      <c r="HL347" s="181"/>
      <c r="HM347" s="181"/>
      <c r="HN347" s="181"/>
      <c r="HO347" s="181"/>
      <c r="HP347" s="181"/>
      <c r="HQ347" s="181"/>
      <c r="HR347" s="181"/>
      <c r="HS347" s="181"/>
      <c r="HT347" s="181"/>
      <c r="HU347" s="181"/>
      <c r="HV347" s="181"/>
      <c r="HW347" s="181"/>
      <c r="HX347" s="181"/>
      <c r="HY347" s="181"/>
      <c r="HZ347" s="181"/>
      <c r="IA347" s="181"/>
      <c r="IB347" s="181"/>
      <c r="IC347" s="181"/>
      <c r="ID347" s="181"/>
      <c r="IE347" s="181"/>
      <c r="IF347" s="181"/>
      <c r="IG347" s="181"/>
      <c r="IH347" s="181"/>
    </row>
    <row r="348" spans="1:242" s="184" customFormat="1" ht="21" customHeight="1">
      <c r="A348" s="1078"/>
      <c r="B348" s="1022"/>
      <c r="C348" s="1022" t="s">
        <v>811</v>
      </c>
      <c r="D348" s="1022"/>
      <c r="E348" s="1022"/>
      <c r="F348" s="459">
        <v>55021382150</v>
      </c>
      <c r="G348" s="459">
        <v>199332940</v>
      </c>
      <c r="H348" s="459">
        <v>0</v>
      </c>
      <c r="I348" s="459">
        <v>0</v>
      </c>
      <c r="J348" s="762">
        <v>55220715090</v>
      </c>
      <c r="K348" s="181"/>
      <c r="L348" s="181"/>
      <c r="M348" s="181"/>
      <c r="N348" s="181"/>
      <c r="O348" s="181"/>
      <c r="P348" s="181"/>
      <c r="Q348" s="181"/>
      <c r="R348" s="181"/>
      <c r="S348" s="181"/>
      <c r="T348" s="181"/>
      <c r="U348" s="181"/>
      <c r="V348" s="181"/>
      <c r="W348" s="181"/>
      <c r="X348" s="181"/>
      <c r="Y348" s="181"/>
      <c r="Z348" s="181"/>
      <c r="AA348" s="181"/>
      <c r="AB348" s="181"/>
      <c r="AC348" s="181"/>
      <c r="AD348" s="181"/>
      <c r="AE348" s="181"/>
      <c r="AF348" s="181"/>
      <c r="AG348" s="181"/>
      <c r="AH348" s="181"/>
      <c r="AI348" s="181"/>
      <c r="AJ348" s="181"/>
      <c r="AK348" s="181"/>
      <c r="AL348" s="181"/>
      <c r="AM348" s="181"/>
      <c r="AN348" s="181"/>
      <c r="AO348" s="181"/>
      <c r="AP348" s="181"/>
      <c r="AQ348" s="181"/>
      <c r="AR348" s="181"/>
      <c r="AS348" s="181"/>
      <c r="AT348" s="181"/>
      <c r="AU348" s="181"/>
      <c r="AV348" s="181"/>
      <c r="AW348" s="181"/>
      <c r="AX348" s="181"/>
      <c r="AY348" s="181"/>
      <c r="AZ348" s="181"/>
      <c r="BA348" s="181"/>
      <c r="BB348" s="181"/>
      <c r="BC348" s="181"/>
      <c r="BD348" s="181"/>
      <c r="BE348" s="181"/>
      <c r="BF348" s="181"/>
      <c r="BG348" s="181"/>
      <c r="BH348" s="181"/>
      <c r="BI348" s="181"/>
      <c r="BJ348" s="181"/>
      <c r="BK348" s="181"/>
      <c r="BL348" s="181"/>
      <c r="BM348" s="181"/>
      <c r="BN348" s="181"/>
      <c r="BO348" s="181"/>
      <c r="BP348" s="181"/>
      <c r="BQ348" s="181"/>
      <c r="BR348" s="181"/>
      <c r="BS348" s="181"/>
      <c r="BT348" s="181"/>
      <c r="BU348" s="181"/>
      <c r="BV348" s="181"/>
      <c r="BW348" s="181"/>
      <c r="BX348" s="181"/>
      <c r="BY348" s="181"/>
      <c r="BZ348" s="181"/>
      <c r="CA348" s="181"/>
      <c r="CB348" s="181"/>
      <c r="CC348" s="181"/>
      <c r="CD348" s="181"/>
      <c r="CE348" s="181"/>
      <c r="CF348" s="181"/>
      <c r="CG348" s="181"/>
      <c r="CH348" s="181"/>
      <c r="CI348" s="181"/>
      <c r="CJ348" s="181"/>
      <c r="CK348" s="181"/>
      <c r="CL348" s="181"/>
      <c r="CM348" s="181"/>
      <c r="CN348" s="181"/>
      <c r="CO348" s="181"/>
      <c r="CP348" s="181"/>
      <c r="CQ348" s="181"/>
      <c r="CR348" s="181"/>
      <c r="CS348" s="181"/>
      <c r="CT348" s="181"/>
      <c r="CU348" s="181"/>
      <c r="CV348" s="181"/>
      <c r="CW348" s="181"/>
      <c r="CX348" s="181"/>
      <c r="CY348" s="181"/>
      <c r="CZ348" s="181"/>
      <c r="DA348" s="181"/>
      <c r="DB348" s="181"/>
      <c r="DC348" s="181"/>
      <c r="DD348" s="181"/>
      <c r="DE348" s="181"/>
      <c r="DF348" s="181"/>
      <c r="DG348" s="181"/>
      <c r="DH348" s="181"/>
      <c r="DI348" s="181"/>
      <c r="DJ348" s="181"/>
      <c r="DK348" s="181"/>
      <c r="DL348" s="181"/>
      <c r="DM348" s="181"/>
      <c r="DN348" s="181"/>
      <c r="DO348" s="181"/>
      <c r="DP348" s="181"/>
      <c r="DQ348" s="181"/>
      <c r="DR348" s="181"/>
      <c r="DS348" s="181"/>
      <c r="DT348" s="181"/>
      <c r="DU348" s="181"/>
      <c r="DV348" s="181"/>
      <c r="DW348" s="181"/>
      <c r="DX348" s="181"/>
      <c r="DY348" s="181"/>
      <c r="DZ348" s="181"/>
      <c r="EA348" s="181"/>
      <c r="EB348" s="181"/>
      <c r="EC348" s="181"/>
      <c r="ED348" s="181"/>
      <c r="EE348" s="181"/>
      <c r="EF348" s="181"/>
      <c r="EG348" s="181"/>
      <c r="EH348" s="181"/>
      <c r="EI348" s="181"/>
      <c r="EJ348" s="181"/>
      <c r="EK348" s="181"/>
      <c r="EL348" s="181"/>
      <c r="EM348" s="181"/>
      <c r="EN348" s="181"/>
      <c r="EO348" s="181"/>
      <c r="EP348" s="181"/>
      <c r="EQ348" s="181"/>
      <c r="ER348" s="181"/>
      <c r="ES348" s="181"/>
      <c r="ET348" s="181"/>
      <c r="EU348" s="181"/>
      <c r="EV348" s="181"/>
      <c r="EW348" s="181"/>
      <c r="EX348" s="181"/>
      <c r="EY348" s="181"/>
      <c r="EZ348" s="181"/>
      <c r="FA348" s="181"/>
      <c r="FB348" s="181"/>
      <c r="FC348" s="181"/>
      <c r="FD348" s="181"/>
      <c r="FE348" s="181"/>
      <c r="FF348" s="181"/>
      <c r="FG348" s="181"/>
      <c r="FH348" s="181"/>
      <c r="FI348" s="181"/>
      <c r="FJ348" s="181"/>
      <c r="FK348" s="181"/>
      <c r="FL348" s="181"/>
      <c r="FM348" s="181"/>
      <c r="FN348" s="181"/>
      <c r="FO348" s="181"/>
      <c r="FP348" s="181"/>
      <c r="FQ348" s="181"/>
      <c r="FR348" s="181"/>
      <c r="FS348" s="181"/>
      <c r="FT348" s="181"/>
      <c r="FU348" s="181"/>
      <c r="FV348" s="181"/>
      <c r="FW348" s="181"/>
      <c r="FX348" s="181"/>
      <c r="FY348" s="181"/>
      <c r="FZ348" s="181"/>
      <c r="GA348" s="181"/>
      <c r="GB348" s="181"/>
      <c r="GC348" s="181"/>
      <c r="GD348" s="181"/>
      <c r="GE348" s="181"/>
      <c r="GF348" s="181"/>
      <c r="GG348" s="181"/>
      <c r="GH348" s="181"/>
      <c r="GI348" s="181"/>
      <c r="GJ348" s="181"/>
      <c r="GK348" s="181"/>
      <c r="GL348" s="181"/>
      <c r="GM348" s="181"/>
      <c r="GN348" s="181"/>
      <c r="GO348" s="181"/>
      <c r="GP348" s="181"/>
      <c r="GQ348" s="181"/>
      <c r="GR348" s="181"/>
      <c r="GS348" s="181"/>
      <c r="GT348" s="181"/>
      <c r="GU348" s="181"/>
      <c r="GV348" s="181"/>
      <c r="GW348" s="181"/>
      <c r="GX348" s="181"/>
      <c r="GY348" s="181"/>
      <c r="GZ348" s="181"/>
      <c r="HA348" s="181"/>
      <c r="HB348" s="181"/>
      <c r="HC348" s="181"/>
      <c r="HD348" s="181"/>
      <c r="HE348" s="181"/>
      <c r="HF348" s="181"/>
      <c r="HG348" s="181"/>
      <c r="HH348" s="181"/>
      <c r="HI348" s="181"/>
      <c r="HJ348" s="181"/>
      <c r="HK348" s="181"/>
      <c r="HL348" s="181"/>
      <c r="HM348" s="181"/>
      <c r="HN348" s="181"/>
      <c r="HO348" s="181"/>
      <c r="HP348" s="181"/>
      <c r="HQ348" s="181"/>
      <c r="HR348" s="181"/>
      <c r="HS348" s="181"/>
      <c r="HT348" s="181"/>
      <c r="HU348" s="181"/>
      <c r="HV348" s="181"/>
      <c r="HW348" s="181"/>
      <c r="HX348" s="181"/>
      <c r="HY348" s="181"/>
      <c r="HZ348" s="181"/>
      <c r="IA348" s="181"/>
      <c r="IB348" s="181"/>
      <c r="IC348" s="181"/>
      <c r="ID348" s="181"/>
      <c r="IE348" s="181"/>
      <c r="IF348" s="181"/>
      <c r="IG348" s="181"/>
      <c r="IH348" s="181"/>
    </row>
    <row r="349" spans="1:242" s="184" customFormat="1" ht="21" customHeight="1">
      <c r="A349" s="1078"/>
      <c r="B349" s="1022"/>
      <c r="C349" s="1022" t="s">
        <v>812</v>
      </c>
      <c r="D349" s="1022"/>
      <c r="E349" s="1022"/>
      <c r="F349" s="459">
        <v>16833600</v>
      </c>
      <c r="G349" s="459">
        <v>0</v>
      </c>
      <c r="H349" s="459">
        <v>0</v>
      </c>
      <c r="I349" s="459">
        <v>0</v>
      </c>
      <c r="J349" s="762">
        <v>16833600</v>
      </c>
      <c r="K349" s="181"/>
      <c r="L349" s="181"/>
      <c r="M349" s="181"/>
      <c r="N349" s="181"/>
      <c r="O349" s="181"/>
      <c r="P349" s="181"/>
      <c r="Q349" s="181"/>
      <c r="R349" s="181"/>
      <c r="S349" s="181"/>
      <c r="T349" s="181"/>
      <c r="U349" s="181"/>
      <c r="V349" s="181"/>
      <c r="W349" s="181"/>
      <c r="X349" s="181"/>
      <c r="Y349" s="181"/>
      <c r="Z349" s="181"/>
      <c r="AA349" s="181"/>
      <c r="AB349" s="181"/>
      <c r="AC349" s="181"/>
      <c r="AD349" s="181"/>
      <c r="AE349" s="181"/>
      <c r="AF349" s="181"/>
      <c r="AG349" s="181"/>
      <c r="AH349" s="181"/>
      <c r="AI349" s="181"/>
      <c r="AJ349" s="181"/>
      <c r="AK349" s="181"/>
      <c r="AL349" s="181"/>
      <c r="AM349" s="181"/>
      <c r="AN349" s="181"/>
      <c r="AO349" s="181"/>
      <c r="AP349" s="181"/>
      <c r="AQ349" s="181"/>
      <c r="AR349" s="181"/>
      <c r="AS349" s="181"/>
      <c r="AT349" s="181"/>
      <c r="AU349" s="181"/>
      <c r="AV349" s="181"/>
      <c r="AW349" s="181"/>
      <c r="AX349" s="181"/>
      <c r="AY349" s="181"/>
      <c r="AZ349" s="181"/>
      <c r="BA349" s="181"/>
      <c r="BB349" s="181"/>
      <c r="BC349" s="181"/>
      <c r="BD349" s="181"/>
      <c r="BE349" s="181"/>
      <c r="BF349" s="181"/>
      <c r="BG349" s="181"/>
      <c r="BH349" s="181"/>
      <c r="BI349" s="181"/>
      <c r="BJ349" s="181"/>
      <c r="BK349" s="181"/>
      <c r="BL349" s="181"/>
      <c r="BM349" s="181"/>
      <c r="BN349" s="181"/>
      <c r="BO349" s="181"/>
      <c r="BP349" s="181"/>
      <c r="BQ349" s="181"/>
      <c r="BR349" s="181"/>
      <c r="BS349" s="181"/>
      <c r="BT349" s="181"/>
      <c r="BU349" s="181"/>
      <c r="BV349" s="181"/>
      <c r="BW349" s="181"/>
      <c r="BX349" s="181"/>
      <c r="BY349" s="181"/>
      <c r="BZ349" s="181"/>
      <c r="CA349" s="181"/>
      <c r="CB349" s="181"/>
      <c r="CC349" s="181"/>
      <c r="CD349" s="181"/>
      <c r="CE349" s="181"/>
      <c r="CF349" s="181"/>
      <c r="CG349" s="181"/>
      <c r="CH349" s="181"/>
      <c r="CI349" s="181"/>
      <c r="CJ349" s="181"/>
      <c r="CK349" s="181"/>
      <c r="CL349" s="181"/>
      <c r="CM349" s="181"/>
      <c r="CN349" s="181"/>
      <c r="CO349" s="181"/>
      <c r="CP349" s="181"/>
      <c r="CQ349" s="181"/>
      <c r="CR349" s="181"/>
      <c r="CS349" s="181"/>
      <c r="CT349" s="181"/>
      <c r="CU349" s="181"/>
      <c r="CV349" s="181"/>
      <c r="CW349" s="181"/>
      <c r="CX349" s="181"/>
      <c r="CY349" s="181"/>
      <c r="CZ349" s="181"/>
      <c r="DA349" s="181"/>
      <c r="DB349" s="181"/>
      <c r="DC349" s="181"/>
      <c r="DD349" s="181"/>
      <c r="DE349" s="181"/>
      <c r="DF349" s="181"/>
      <c r="DG349" s="181"/>
      <c r="DH349" s="181"/>
      <c r="DI349" s="181"/>
      <c r="DJ349" s="181"/>
      <c r="DK349" s="181"/>
      <c r="DL349" s="181"/>
      <c r="DM349" s="181"/>
      <c r="DN349" s="181"/>
      <c r="DO349" s="181"/>
      <c r="DP349" s="181"/>
      <c r="DQ349" s="181"/>
      <c r="DR349" s="181"/>
      <c r="DS349" s="181"/>
      <c r="DT349" s="181"/>
      <c r="DU349" s="181"/>
      <c r="DV349" s="181"/>
      <c r="DW349" s="181"/>
      <c r="DX349" s="181"/>
      <c r="DY349" s="181"/>
      <c r="DZ349" s="181"/>
      <c r="EA349" s="181"/>
      <c r="EB349" s="181"/>
      <c r="EC349" s="181"/>
      <c r="ED349" s="181"/>
      <c r="EE349" s="181"/>
      <c r="EF349" s="181"/>
      <c r="EG349" s="181"/>
      <c r="EH349" s="181"/>
      <c r="EI349" s="181"/>
      <c r="EJ349" s="181"/>
      <c r="EK349" s="181"/>
      <c r="EL349" s="181"/>
      <c r="EM349" s="181"/>
      <c r="EN349" s="181"/>
      <c r="EO349" s="181"/>
      <c r="EP349" s="181"/>
      <c r="EQ349" s="181"/>
      <c r="ER349" s="181"/>
      <c r="ES349" s="181"/>
      <c r="ET349" s="181"/>
      <c r="EU349" s="181"/>
      <c r="EV349" s="181"/>
      <c r="EW349" s="181"/>
      <c r="EX349" s="181"/>
      <c r="EY349" s="181"/>
      <c r="EZ349" s="181"/>
      <c r="FA349" s="181"/>
      <c r="FB349" s="181"/>
      <c r="FC349" s="181"/>
      <c r="FD349" s="181"/>
      <c r="FE349" s="181"/>
      <c r="FF349" s="181"/>
      <c r="FG349" s="181"/>
      <c r="FH349" s="181"/>
      <c r="FI349" s="181"/>
      <c r="FJ349" s="181"/>
      <c r="FK349" s="181"/>
      <c r="FL349" s="181"/>
      <c r="FM349" s="181"/>
      <c r="FN349" s="181"/>
      <c r="FO349" s="181"/>
      <c r="FP349" s="181"/>
      <c r="FQ349" s="181"/>
      <c r="FR349" s="181"/>
      <c r="FS349" s="181"/>
      <c r="FT349" s="181"/>
      <c r="FU349" s="181"/>
      <c r="FV349" s="181"/>
      <c r="FW349" s="181"/>
      <c r="FX349" s="181"/>
      <c r="FY349" s="181"/>
      <c r="FZ349" s="181"/>
      <c r="GA349" s="181"/>
      <c r="GB349" s="181"/>
      <c r="GC349" s="181"/>
      <c r="GD349" s="181"/>
      <c r="GE349" s="181"/>
      <c r="GF349" s="181"/>
      <c r="GG349" s="181"/>
      <c r="GH349" s="181"/>
      <c r="GI349" s="181"/>
      <c r="GJ349" s="181"/>
      <c r="GK349" s="181"/>
      <c r="GL349" s="181"/>
      <c r="GM349" s="181"/>
      <c r="GN349" s="181"/>
      <c r="GO349" s="181"/>
      <c r="GP349" s="181"/>
      <c r="GQ349" s="181"/>
      <c r="GR349" s="181"/>
      <c r="GS349" s="181"/>
      <c r="GT349" s="181"/>
      <c r="GU349" s="181"/>
      <c r="GV349" s="181"/>
      <c r="GW349" s="181"/>
      <c r="GX349" s="181"/>
      <c r="GY349" s="181"/>
      <c r="GZ349" s="181"/>
      <c r="HA349" s="181"/>
      <c r="HB349" s="181"/>
      <c r="HC349" s="181"/>
      <c r="HD349" s="181"/>
      <c r="HE349" s="181"/>
      <c r="HF349" s="181"/>
      <c r="HG349" s="181"/>
      <c r="HH349" s="181"/>
      <c r="HI349" s="181"/>
      <c r="HJ349" s="181"/>
      <c r="HK349" s="181"/>
      <c r="HL349" s="181"/>
      <c r="HM349" s="181"/>
      <c r="HN349" s="181"/>
      <c r="HO349" s="181"/>
      <c r="HP349" s="181"/>
      <c r="HQ349" s="181"/>
      <c r="HR349" s="181"/>
      <c r="HS349" s="181"/>
      <c r="HT349" s="181"/>
      <c r="HU349" s="181"/>
      <c r="HV349" s="181"/>
      <c r="HW349" s="181"/>
      <c r="HX349" s="181"/>
      <c r="HY349" s="181"/>
      <c r="HZ349" s="181"/>
      <c r="IA349" s="181"/>
      <c r="IB349" s="181"/>
      <c r="IC349" s="181"/>
      <c r="ID349" s="181"/>
      <c r="IE349" s="181"/>
      <c r="IF349" s="181"/>
      <c r="IG349" s="181"/>
      <c r="IH349" s="181"/>
    </row>
    <row r="350" spans="1:242" s="184" customFormat="1" ht="21" customHeight="1">
      <c r="A350" s="1078"/>
      <c r="B350" s="1022"/>
      <c r="C350" s="1022" t="s">
        <v>813</v>
      </c>
      <c r="D350" s="1022"/>
      <c r="E350" s="1022"/>
      <c r="F350" s="459">
        <v>313430150</v>
      </c>
      <c r="G350" s="459">
        <v>0</v>
      </c>
      <c r="H350" s="459">
        <v>0</v>
      </c>
      <c r="I350" s="459">
        <v>0</v>
      </c>
      <c r="J350" s="762">
        <v>313430150</v>
      </c>
      <c r="K350" s="181"/>
      <c r="L350" s="181"/>
      <c r="M350" s="181"/>
      <c r="N350" s="181"/>
      <c r="O350" s="181"/>
      <c r="P350" s="181"/>
      <c r="Q350" s="181"/>
      <c r="R350" s="181"/>
      <c r="S350" s="181"/>
      <c r="T350" s="181"/>
      <c r="U350" s="181"/>
      <c r="V350" s="181"/>
      <c r="W350" s="181"/>
      <c r="X350" s="181"/>
      <c r="Y350" s="181"/>
      <c r="Z350" s="181"/>
      <c r="AA350" s="181"/>
      <c r="AB350" s="181"/>
      <c r="AC350" s="181"/>
      <c r="AD350" s="181"/>
      <c r="AE350" s="181"/>
      <c r="AF350" s="181"/>
      <c r="AG350" s="181"/>
      <c r="AH350" s="181"/>
      <c r="AI350" s="181"/>
      <c r="AJ350" s="181"/>
      <c r="AK350" s="181"/>
      <c r="AL350" s="181"/>
      <c r="AM350" s="181"/>
      <c r="AN350" s="181"/>
      <c r="AO350" s="181"/>
      <c r="AP350" s="181"/>
      <c r="AQ350" s="181"/>
      <c r="AR350" s="181"/>
      <c r="AS350" s="181"/>
      <c r="AT350" s="181"/>
      <c r="AU350" s="181"/>
      <c r="AV350" s="181"/>
      <c r="AW350" s="181"/>
      <c r="AX350" s="181"/>
      <c r="AY350" s="181"/>
      <c r="AZ350" s="181"/>
      <c r="BA350" s="181"/>
      <c r="BB350" s="181"/>
      <c r="BC350" s="181"/>
      <c r="BD350" s="181"/>
      <c r="BE350" s="181"/>
      <c r="BF350" s="181"/>
      <c r="BG350" s="181"/>
      <c r="BH350" s="181"/>
      <c r="BI350" s="181"/>
      <c r="BJ350" s="181"/>
      <c r="BK350" s="181"/>
      <c r="BL350" s="181"/>
      <c r="BM350" s="181"/>
      <c r="BN350" s="181"/>
      <c r="BO350" s="181"/>
      <c r="BP350" s="181"/>
      <c r="BQ350" s="181"/>
      <c r="BR350" s="181"/>
      <c r="BS350" s="181"/>
      <c r="BT350" s="181"/>
      <c r="BU350" s="181"/>
      <c r="BV350" s="181"/>
      <c r="BW350" s="181"/>
      <c r="BX350" s="181"/>
      <c r="BY350" s="181"/>
      <c r="BZ350" s="181"/>
      <c r="CA350" s="181"/>
      <c r="CB350" s="181"/>
      <c r="CC350" s="181"/>
      <c r="CD350" s="181"/>
      <c r="CE350" s="181"/>
      <c r="CF350" s="181"/>
      <c r="CG350" s="181"/>
      <c r="CH350" s="181"/>
      <c r="CI350" s="181"/>
      <c r="CJ350" s="181"/>
      <c r="CK350" s="181"/>
      <c r="CL350" s="181"/>
      <c r="CM350" s="181"/>
      <c r="CN350" s="181"/>
      <c r="CO350" s="181"/>
      <c r="CP350" s="181"/>
      <c r="CQ350" s="181"/>
      <c r="CR350" s="181"/>
      <c r="CS350" s="181"/>
      <c r="CT350" s="181"/>
      <c r="CU350" s="181"/>
      <c r="CV350" s="181"/>
      <c r="CW350" s="181"/>
      <c r="CX350" s="181"/>
      <c r="CY350" s="181"/>
      <c r="CZ350" s="181"/>
      <c r="DA350" s="181"/>
      <c r="DB350" s="181"/>
      <c r="DC350" s="181"/>
      <c r="DD350" s="181"/>
      <c r="DE350" s="181"/>
      <c r="DF350" s="181"/>
      <c r="DG350" s="181"/>
      <c r="DH350" s="181"/>
      <c r="DI350" s="181"/>
      <c r="DJ350" s="181"/>
      <c r="DK350" s="181"/>
      <c r="DL350" s="181"/>
      <c r="DM350" s="181"/>
      <c r="DN350" s="181"/>
      <c r="DO350" s="181"/>
      <c r="DP350" s="181"/>
      <c r="DQ350" s="181"/>
      <c r="DR350" s="181"/>
      <c r="DS350" s="181"/>
      <c r="DT350" s="181"/>
      <c r="DU350" s="181"/>
      <c r="DV350" s="181"/>
      <c r="DW350" s="181"/>
      <c r="DX350" s="181"/>
      <c r="DY350" s="181"/>
      <c r="DZ350" s="181"/>
      <c r="EA350" s="181"/>
      <c r="EB350" s="181"/>
      <c r="EC350" s="181"/>
      <c r="ED350" s="181"/>
      <c r="EE350" s="181"/>
      <c r="EF350" s="181"/>
      <c r="EG350" s="181"/>
      <c r="EH350" s="181"/>
      <c r="EI350" s="181"/>
      <c r="EJ350" s="181"/>
      <c r="EK350" s="181"/>
      <c r="EL350" s="181"/>
      <c r="EM350" s="181"/>
      <c r="EN350" s="181"/>
      <c r="EO350" s="181"/>
      <c r="EP350" s="181"/>
      <c r="EQ350" s="181"/>
      <c r="ER350" s="181"/>
      <c r="ES350" s="181"/>
      <c r="ET350" s="181"/>
      <c r="EU350" s="181"/>
      <c r="EV350" s="181"/>
      <c r="EW350" s="181"/>
      <c r="EX350" s="181"/>
      <c r="EY350" s="181"/>
      <c r="EZ350" s="181"/>
      <c r="FA350" s="181"/>
      <c r="FB350" s="181"/>
      <c r="FC350" s="181"/>
      <c r="FD350" s="181"/>
      <c r="FE350" s="181"/>
      <c r="FF350" s="181"/>
      <c r="FG350" s="181"/>
      <c r="FH350" s="181"/>
      <c r="FI350" s="181"/>
      <c r="FJ350" s="181"/>
      <c r="FK350" s="181"/>
      <c r="FL350" s="181"/>
      <c r="FM350" s="181"/>
      <c r="FN350" s="181"/>
      <c r="FO350" s="181"/>
      <c r="FP350" s="181"/>
      <c r="FQ350" s="181"/>
      <c r="FR350" s="181"/>
      <c r="FS350" s="181"/>
      <c r="FT350" s="181"/>
      <c r="FU350" s="181"/>
      <c r="FV350" s="181"/>
      <c r="FW350" s="181"/>
      <c r="FX350" s="181"/>
      <c r="FY350" s="181"/>
      <c r="FZ350" s="181"/>
      <c r="GA350" s="181"/>
      <c r="GB350" s="181"/>
      <c r="GC350" s="181"/>
      <c r="GD350" s="181"/>
      <c r="GE350" s="181"/>
      <c r="GF350" s="181"/>
      <c r="GG350" s="181"/>
      <c r="GH350" s="181"/>
      <c r="GI350" s="181"/>
      <c r="GJ350" s="181"/>
      <c r="GK350" s="181"/>
      <c r="GL350" s="181"/>
      <c r="GM350" s="181"/>
      <c r="GN350" s="181"/>
      <c r="GO350" s="181"/>
      <c r="GP350" s="181"/>
      <c r="GQ350" s="181"/>
      <c r="GR350" s="181"/>
      <c r="GS350" s="181"/>
      <c r="GT350" s="181"/>
      <c r="GU350" s="181"/>
      <c r="GV350" s="181"/>
      <c r="GW350" s="181"/>
      <c r="GX350" s="181"/>
      <c r="GY350" s="181"/>
      <c r="GZ350" s="181"/>
      <c r="HA350" s="181"/>
      <c r="HB350" s="181"/>
      <c r="HC350" s="181"/>
      <c r="HD350" s="181"/>
      <c r="HE350" s="181"/>
      <c r="HF350" s="181"/>
      <c r="HG350" s="181"/>
      <c r="HH350" s="181"/>
      <c r="HI350" s="181"/>
      <c r="HJ350" s="181"/>
      <c r="HK350" s="181"/>
      <c r="HL350" s="181"/>
      <c r="HM350" s="181"/>
      <c r="HN350" s="181"/>
      <c r="HO350" s="181"/>
      <c r="HP350" s="181"/>
      <c r="HQ350" s="181"/>
      <c r="HR350" s="181"/>
      <c r="HS350" s="181"/>
      <c r="HT350" s="181"/>
      <c r="HU350" s="181"/>
      <c r="HV350" s="181"/>
      <c r="HW350" s="181"/>
      <c r="HX350" s="181"/>
      <c r="HY350" s="181"/>
      <c r="HZ350" s="181"/>
      <c r="IA350" s="181"/>
      <c r="IB350" s="181"/>
      <c r="IC350" s="181"/>
      <c r="ID350" s="181"/>
      <c r="IE350" s="181"/>
      <c r="IF350" s="181"/>
      <c r="IG350" s="181"/>
      <c r="IH350" s="181"/>
    </row>
    <row r="351" spans="1:242" s="184" customFormat="1" ht="21" customHeight="1">
      <c r="A351" s="1078"/>
      <c r="B351" s="1022"/>
      <c r="C351" s="1022" t="s">
        <v>814</v>
      </c>
      <c r="D351" s="1022"/>
      <c r="E351" s="1022"/>
      <c r="F351" s="459">
        <v>4598497720</v>
      </c>
      <c r="G351" s="459">
        <v>0</v>
      </c>
      <c r="H351" s="459">
        <v>0</v>
      </c>
      <c r="I351" s="459">
        <v>0</v>
      </c>
      <c r="J351" s="762">
        <v>4598497720</v>
      </c>
      <c r="K351" s="181"/>
      <c r="L351" s="181"/>
      <c r="M351" s="181"/>
      <c r="N351" s="181"/>
      <c r="O351" s="181"/>
      <c r="P351" s="181"/>
      <c r="Q351" s="181"/>
      <c r="R351" s="181"/>
      <c r="S351" s="181"/>
      <c r="T351" s="181"/>
      <c r="U351" s="181"/>
      <c r="V351" s="181"/>
      <c r="W351" s="181"/>
      <c r="X351" s="181"/>
      <c r="Y351" s="181"/>
      <c r="Z351" s="181"/>
      <c r="AA351" s="181"/>
      <c r="AB351" s="181"/>
      <c r="AC351" s="181"/>
      <c r="AD351" s="181"/>
      <c r="AE351" s="181"/>
      <c r="AF351" s="181"/>
      <c r="AG351" s="181"/>
      <c r="AH351" s="181"/>
      <c r="AI351" s="181"/>
      <c r="AJ351" s="181"/>
      <c r="AK351" s="181"/>
      <c r="AL351" s="181"/>
      <c r="AM351" s="181"/>
      <c r="AN351" s="181"/>
      <c r="AO351" s="181"/>
      <c r="AP351" s="181"/>
      <c r="AQ351" s="181"/>
      <c r="AR351" s="181"/>
      <c r="AS351" s="181"/>
      <c r="AT351" s="181"/>
      <c r="AU351" s="181"/>
      <c r="AV351" s="181"/>
      <c r="AW351" s="181"/>
      <c r="AX351" s="181"/>
      <c r="AY351" s="181"/>
      <c r="AZ351" s="181"/>
      <c r="BA351" s="181"/>
      <c r="BB351" s="181"/>
      <c r="BC351" s="181"/>
      <c r="BD351" s="181"/>
      <c r="BE351" s="181"/>
      <c r="BF351" s="181"/>
      <c r="BG351" s="181"/>
      <c r="BH351" s="181"/>
      <c r="BI351" s="181"/>
      <c r="BJ351" s="181"/>
      <c r="BK351" s="181"/>
      <c r="BL351" s="181"/>
      <c r="BM351" s="181"/>
      <c r="BN351" s="181"/>
      <c r="BO351" s="181"/>
      <c r="BP351" s="181"/>
      <c r="BQ351" s="181"/>
      <c r="BR351" s="181"/>
      <c r="BS351" s="181"/>
      <c r="BT351" s="181"/>
      <c r="BU351" s="181"/>
      <c r="BV351" s="181"/>
      <c r="BW351" s="181"/>
      <c r="BX351" s="181"/>
      <c r="BY351" s="181"/>
      <c r="BZ351" s="181"/>
      <c r="CA351" s="181"/>
      <c r="CB351" s="181"/>
      <c r="CC351" s="181"/>
      <c r="CD351" s="181"/>
      <c r="CE351" s="181"/>
      <c r="CF351" s="181"/>
      <c r="CG351" s="181"/>
      <c r="CH351" s="181"/>
      <c r="CI351" s="181"/>
      <c r="CJ351" s="181"/>
      <c r="CK351" s="181"/>
      <c r="CL351" s="181"/>
      <c r="CM351" s="181"/>
      <c r="CN351" s="181"/>
      <c r="CO351" s="181"/>
      <c r="CP351" s="181"/>
      <c r="CQ351" s="181"/>
      <c r="CR351" s="181"/>
      <c r="CS351" s="181"/>
      <c r="CT351" s="181"/>
      <c r="CU351" s="181"/>
      <c r="CV351" s="181"/>
      <c r="CW351" s="181"/>
      <c r="CX351" s="181"/>
      <c r="CY351" s="181"/>
      <c r="CZ351" s="181"/>
      <c r="DA351" s="181"/>
      <c r="DB351" s="181"/>
      <c r="DC351" s="181"/>
      <c r="DD351" s="181"/>
      <c r="DE351" s="181"/>
      <c r="DF351" s="181"/>
      <c r="DG351" s="181"/>
      <c r="DH351" s="181"/>
      <c r="DI351" s="181"/>
      <c r="DJ351" s="181"/>
      <c r="DK351" s="181"/>
      <c r="DL351" s="181"/>
      <c r="DM351" s="181"/>
      <c r="DN351" s="181"/>
      <c r="DO351" s="181"/>
      <c r="DP351" s="181"/>
      <c r="DQ351" s="181"/>
      <c r="DR351" s="181"/>
      <c r="DS351" s="181"/>
      <c r="DT351" s="181"/>
      <c r="DU351" s="181"/>
      <c r="DV351" s="181"/>
      <c r="DW351" s="181"/>
      <c r="DX351" s="181"/>
      <c r="DY351" s="181"/>
      <c r="DZ351" s="181"/>
      <c r="EA351" s="181"/>
      <c r="EB351" s="181"/>
      <c r="EC351" s="181"/>
      <c r="ED351" s="181"/>
      <c r="EE351" s="181"/>
      <c r="EF351" s="181"/>
      <c r="EG351" s="181"/>
      <c r="EH351" s="181"/>
      <c r="EI351" s="181"/>
      <c r="EJ351" s="181"/>
      <c r="EK351" s="181"/>
      <c r="EL351" s="181"/>
      <c r="EM351" s="181"/>
      <c r="EN351" s="181"/>
      <c r="EO351" s="181"/>
      <c r="EP351" s="181"/>
      <c r="EQ351" s="181"/>
      <c r="ER351" s="181"/>
      <c r="ES351" s="181"/>
      <c r="ET351" s="181"/>
      <c r="EU351" s="181"/>
      <c r="EV351" s="181"/>
      <c r="EW351" s="181"/>
      <c r="EX351" s="181"/>
      <c r="EY351" s="181"/>
      <c r="EZ351" s="181"/>
      <c r="FA351" s="181"/>
      <c r="FB351" s="181"/>
      <c r="FC351" s="181"/>
      <c r="FD351" s="181"/>
      <c r="FE351" s="181"/>
      <c r="FF351" s="181"/>
      <c r="FG351" s="181"/>
      <c r="FH351" s="181"/>
      <c r="FI351" s="181"/>
      <c r="FJ351" s="181"/>
      <c r="FK351" s="181"/>
      <c r="FL351" s="181"/>
      <c r="FM351" s="181"/>
      <c r="FN351" s="181"/>
      <c r="FO351" s="181"/>
      <c r="FP351" s="181"/>
      <c r="FQ351" s="181"/>
      <c r="FR351" s="181"/>
      <c r="FS351" s="181"/>
      <c r="FT351" s="181"/>
      <c r="FU351" s="181"/>
      <c r="FV351" s="181"/>
      <c r="FW351" s="181"/>
      <c r="FX351" s="181"/>
      <c r="FY351" s="181"/>
      <c r="FZ351" s="181"/>
      <c r="GA351" s="181"/>
      <c r="GB351" s="181"/>
      <c r="GC351" s="181"/>
      <c r="GD351" s="181"/>
      <c r="GE351" s="181"/>
      <c r="GF351" s="181"/>
      <c r="GG351" s="181"/>
      <c r="GH351" s="181"/>
      <c r="GI351" s="181"/>
      <c r="GJ351" s="181"/>
      <c r="GK351" s="181"/>
      <c r="GL351" s="181"/>
      <c r="GM351" s="181"/>
      <c r="GN351" s="181"/>
      <c r="GO351" s="181"/>
      <c r="GP351" s="181"/>
      <c r="GQ351" s="181"/>
      <c r="GR351" s="181"/>
      <c r="GS351" s="181"/>
      <c r="GT351" s="181"/>
      <c r="GU351" s="181"/>
      <c r="GV351" s="181"/>
      <c r="GW351" s="181"/>
      <c r="GX351" s="181"/>
      <c r="GY351" s="181"/>
      <c r="GZ351" s="181"/>
      <c r="HA351" s="181"/>
      <c r="HB351" s="181"/>
      <c r="HC351" s="181"/>
      <c r="HD351" s="181"/>
      <c r="HE351" s="181"/>
      <c r="HF351" s="181"/>
      <c r="HG351" s="181"/>
      <c r="HH351" s="181"/>
      <c r="HI351" s="181"/>
      <c r="HJ351" s="181"/>
      <c r="HK351" s="181"/>
      <c r="HL351" s="181"/>
      <c r="HM351" s="181"/>
      <c r="HN351" s="181"/>
      <c r="HO351" s="181"/>
      <c r="HP351" s="181"/>
      <c r="HQ351" s="181"/>
      <c r="HR351" s="181"/>
      <c r="HS351" s="181"/>
      <c r="HT351" s="181"/>
      <c r="HU351" s="181"/>
      <c r="HV351" s="181"/>
      <c r="HW351" s="181"/>
      <c r="HX351" s="181"/>
      <c r="HY351" s="181"/>
      <c r="HZ351" s="181"/>
      <c r="IA351" s="181"/>
      <c r="IB351" s="181"/>
      <c r="IC351" s="181"/>
      <c r="ID351" s="181"/>
      <c r="IE351" s="181"/>
      <c r="IF351" s="181"/>
      <c r="IG351" s="181"/>
      <c r="IH351" s="181"/>
    </row>
    <row r="352" spans="1:242" s="184" customFormat="1" ht="21" customHeight="1">
      <c r="A352" s="1078"/>
      <c r="B352" s="1022"/>
      <c r="C352" s="1022" t="s">
        <v>815</v>
      </c>
      <c r="D352" s="1022"/>
      <c r="E352" s="1022"/>
      <c r="F352" s="459">
        <v>13542423532</v>
      </c>
      <c r="G352" s="459">
        <v>0</v>
      </c>
      <c r="H352" s="459">
        <v>0</v>
      </c>
      <c r="I352" s="459">
        <v>0</v>
      </c>
      <c r="J352" s="762">
        <v>13542423532</v>
      </c>
      <c r="K352" s="181"/>
      <c r="L352" s="181"/>
      <c r="M352" s="181"/>
      <c r="N352" s="181"/>
      <c r="O352" s="181"/>
      <c r="P352" s="181"/>
      <c r="Q352" s="181"/>
      <c r="R352" s="181"/>
      <c r="S352" s="181"/>
      <c r="T352" s="181"/>
      <c r="U352" s="181"/>
      <c r="V352" s="181"/>
      <c r="W352" s="181"/>
      <c r="X352" s="181"/>
      <c r="Y352" s="181"/>
      <c r="Z352" s="181"/>
      <c r="AA352" s="181"/>
      <c r="AB352" s="181"/>
      <c r="AC352" s="181"/>
      <c r="AD352" s="181"/>
      <c r="AE352" s="181"/>
      <c r="AF352" s="181"/>
      <c r="AG352" s="181"/>
      <c r="AH352" s="181"/>
      <c r="AI352" s="181"/>
      <c r="AJ352" s="181"/>
      <c r="AK352" s="181"/>
      <c r="AL352" s="181"/>
      <c r="AM352" s="181"/>
      <c r="AN352" s="181"/>
      <c r="AO352" s="181"/>
      <c r="AP352" s="181"/>
      <c r="AQ352" s="181"/>
      <c r="AR352" s="181"/>
      <c r="AS352" s="181"/>
      <c r="AT352" s="181"/>
      <c r="AU352" s="181"/>
      <c r="AV352" s="181"/>
      <c r="AW352" s="181"/>
      <c r="AX352" s="181"/>
      <c r="AY352" s="181"/>
      <c r="AZ352" s="181"/>
      <c r="BA352" s="181"/>
      <c r="BB352" s="181"/>
      <c r="BC352" s="181"/>
      <c r="BD352" s="181"/>
      <c r="BE352" s="181"/>
      <c r="BF352" s="181"/>
      <c r="BG352" s="181"/>
      <c r="BH352" s="181"/>
      <c r="BI352" s="181"/>
      <c r="BJ352" s="181"/>
      <c r="BK352" s="181"/>
      <c r="BL352" s="181"/>
      <c r="BM352" s="181"/>
      <c r="BN352" s="181"/>
      <c r="BO352" s="181"/>
      <c r="BP352" s="181"/>
      <c r="BQ352" s="181"/>
      <c r="BR352" s="181"/>
      <c r="BS352" s="181"/>
      <c r="BT352" s="181"/>
      <c r="BU352" s="181"/>
      <c r="BV352" s="181"/>
      <c r="BW352" s="181"/>
      <c r="BX352" s="181"/>
      <c r="BY352" s="181"/>
      <c r="BZ352" s="181"/>
      <c r="CA352" s="181"/>
      <c r="CB352" s="181"/>
      <c r="CC352" s="181"/>
      <c r="CD352" s="181"/>
      <c r="CE352" s="181"/>
      <c r="CF352" s="181"/>
      <c r="CG352" s="181"/>
      <c r="CH352" s="181"/>
      <c r="CI352" s="181"/>
      <c r="CJ352" s="181"/>
      <c r="CK352" s="181"/>
      <c r="CL352" s="181"/>
      <c r="CM352" s="181"/>
      <c r="CN352" s="181"/>
      <c r="CO352" s="181"/>
      <c r="CP352" s="181"/>
      <c r="CQ352" s="181"/>
      <c r="CR352" s="181"/>
      <c r="CS352" s="181"/>
      <c r="CT352" s="181"/>
      <c r="CU352" s="181"/>
      <c r="CV352" s="181"/>
      <c r="CW352" s="181"/>
      <c r="CX352" s="181"/>
      <c r="CY352" s="181"/>
      <c r="CZ352" s="181"/>
      <c r="DA352" s="181"/>
      <c r="DB352" s="181"/>
      <c r="DC352" s="181"/>
      <c r="DD352" s="181"/>
      <c r="DE352" s="181"/>
      <c r="DF352" s="181"/>
      <c r="DG352" s="181"/>
      <c r="DH352" s="181"/>
      <c r="DI352" s="181"/>
      <c r="DJ352" s="181"/>
      <c r="DK352" s="181"/>
      <c r="DL352" s="181"/>
      <c r="DM352" s="181"/>
      <c r="DN352" s="181"/>
      <c r="DO352" s="181"/>
      <c r="DP352" s="181"/>
      <c r="DQ352" s="181"/>
      <c r="DR352" s="181"/>
      <c r="DS352" s="181"/>
      <c r="DT352" s="181"/>
      <c r="DU352" s="181"/>
      <c r="DV352" s="181"/>
      <c r="DW352" s="181"/>
      <c r="DX352" s="181"/>
      <c r="DY352" s="181"/>
      <c r="DZ352" s="181"/>
      <c r="EA352" s="181"/>
      <c r="EB352" s="181"/>
      <c r="EC352" s="181"/>
      <c r="ED352" s="181"/>
      <c r="EE352" s="181"/>
      <c r="EF352" s="181"/>
      <c r="EG352" s="181"/>
      <c r="EH352" s="181"/>
      <c r="EI352" s="181"/>
      <c r="EJ352" s="181"/>
      <c r="EK352" s="181"/>
      <c r="EL352" s="181"/>
      <c r="EM352" s="181"/>
      <c r="EN352" s="181"/>
      <c r="EO352" s="181"/>
      <c r="EP352" s="181"/>
      <c r="EQ352" s="181"/>
      <c r="ER352" s="181"/>
      <c r="ES352" s="181"/>
      <c r="ET352" s="181"/>
      <c r="EU352" s="181"/>
      <c r="EV352" s="181"/>
      <c r="EW352" s="181"/>
      <c r="EX352" s="181"/>
      <c r="EY352" s="181"/>
      <c r="EZ352" s="181"/>
      <c r="FA352" s="181"/>
      <c r="FB352" s="181"/>
      <c r="FC352" s="181"/>
      <c r="FD352" s="181"/>
      <c r="FE352" s="181"/>
      <c r="FF352" s="181"/>
      <c r="FG352" s="181"/>
      <c r="FH352" s="181"/>
      <c r="FI352" s="181"/>
      <c r="FJ352" s="181"/>
      <c r="FK352" s="181"/>
      <c r="FL352" s="181"/>
      <c r="FM352" s="181"/>
      <c r="FN352" s="181"/>
      <c r="FO352" s="181"/>
      <c r="FP352" s="181"/>
      <c r="FQ352" s="181"/>
      <c r="FR352" s="181"/>
      <c r="FS352" s="181"/>
      <c r="FT352" s="181"/>
      <c r="FU352" s="181"/>
      <c r="FV352" s="181"/>
      <c r="FW352" s="181"/>
      <c r="FX352" s="181"/>
      <c r="FY352" s="181"/>
      <c r="FZ352" s="181"/>
      <c r="GA352" s="181"/>
      <c r="GB352" s="181"/>
      <c r="GC352" s="181"/>
      <c r="GD352" s="181"/>
      <c r="GE352" s="181"/>
      <c r="GF352" s="181"/>
      <c r="GG352" s="181"/>
      <c r="GH352" s="181"/>
      <c r="GI352" s="181"/>
      <c r="GJ352" s="181"/>
      <c r="GK352" s="181"/>
      <c r="GL352" s="181"/>
      <c r="GM352" s="181"/>
      <c r="GN352" s="181"/>
      <c r="GO352" s="181"/>
      <c r="GP352" s="181"/>
      <c r="GQ352" s="181"/>
      <c r="GR352" s="181"/>
      <c r="GS352" s="181"/>
      <c r="GT352" s="181"/>
      <c r="GU352" s="181"/>
      <c r="GV352" s="181"/>
      <c r="GW352" s="181"/>
      <c r="GX352" s="181"/>
      <c r="GY352" s="181"/>
      <c r="GZ352" s="181"/>
      <c r="HA352" s="181"/>
      <c r="HB352" s="181"/>
      <c r="HC352" s="181"/>
      <c r="HD352" s="181"/>
      <c r="HE352" s="181"/>
      <c r="HF352" s="181"/>
      <c r="HG352" s="181"/>
      <c r="HH352" s="181"/>
      <c r="HI352" s="181"/>
      <c r="HJ352" s="181"/>
      <c r="HK352" s="181"/>
      <c r="HL352" s="181"/>
      <c r="HM352" s="181"/>
      <c r="HN352" s="181"/>
      <c r="HO352" s="181"/>
      <c r="HP352" s="181"/>
      <c r="HQ352" s="181"/>
      <c r="HR352" s="181"/>
      <c r="HS352" s="181"/>
      <c r="HT352" s="181"/>
      <c r="HU352" s="181"/>
      <c r="HV352" s="181"/>
      <c r="HW352" s="181"/>
      <c r="HX352" s="181"/>
      <c r="HY352" s="181"/>
      <c r="HZ352" s="181"/>
      <c r="IA352" s="181"/>
      <c r="IB352" s="181"/>
      <c r="IC352" s="181"/>
      <c r="ID352" s="181"/>
      <c r="IE352" s="181"/>
      <c r="IF352" s="181"/>
      <c r="IG352" s="181"/>
      <c r="IH352" s="181"/>
    </row>
    <row r="353" spans="1:242" s="184" customFormat="1" ht="21" customHeight="1">
      <c r="A353" s="1078"/>
      <c r="B353" s="1022"/>
      <c r="C353" s="1022" t="s">
        <v>816</v>
      </c>
      <c r="D353" s="1022"/>
      <c r="E353" s="1022"/>
      <c r="F353" s="459">
        <v>10639599390</v>
      </c>
      <c r="G353" s="459">
        <v>0</v>
      </c>
      <c r="H353" s="459">
        <v>0</v>
      </c>
      <c r="I353" s="459">
        <v>0</v>
      </c>
      <c r="J353" s="762">
        <v>10639599390</v>
      </c>
      <c r="K353" s="181"/>
      <c r="L353" s="181"/>
      <c r="M353" s="181"/>
      <c r="N353" s="181"/>
      <c r="O353" s="181"/>
      <c r="P353" s="181"/>
      <c r="Q353" s="181"/>
      <c r="R353" s="181"/>
      <c r="S353" s="181"/>
      <c r="T353" s="181"/>
      <c r="U353" s="181"/>
      <c r="V353" s="181"/>
      <c r="W353" s="181"/>
      <c r="X353" s="181"/>
      <c r="Y353" s="181"/>
      <c r="Z353" s="181"/>
      <c r="AA353" s="181"/>
      <c r="AB353" s="181"/>
      <c r="AC353" s="181"/>
      <c r="AD353" s="181"/>
      <c r="AE353" s="181"/>
      <c r="AF353" s="181"/>
      <c r="AG353" s="181"/>
      <c r="AH353" s="181"/>
      <c r="AI353" s="181"/>
      <c r="AJ353" s="181"/>
      <c r="AK353" s="181"/>
      <c r="AL353" s="181"/>
      <c r="AM353" s="181"/>
      <c r="AN353" s="181"/>
      <c r="AO353" s="181"/>
      <c r="AP353" s="181"/>
      <c r="AQ353" s="181"/>
      <c r="AR353" s="181"/>
      <c r="AS353" s="181"/>
      <c r="AT353" s="181"/>
      <c r="AU353" s="181"/>
      <c r="AV353" s="181"/>
      <c r="AW353" s="181"/>
      <c r="AX353" s="181"/>
      <c r="AY353" s="181"/>
      <c r="AZ353" s="181"/>
      <c r="BA353" s="181"/>
      <c r="BB353" s="181"/>
      <c r="BC353" s="181"/>
      <c r="BD353" s="181"/>
      <c r="BE353" s="181"/>
      <c r="BF353" s="181"/>
      <c r="BG353" s="181"/>
      <c r="BH353" s="181"/>
      <c r="BI353" s="181"/>
      <c r="BJ353" s="181"/>
      <c r="BK353" s="181"/>
      <c r="BL353" s="181"/>
      <c r="BM353" s="181"/>
      <c r="BN353" s="181"/>
      <c r="BO353" s="181"/>
      <c r="BP353" s="181"/>
      <c r="BQ353" s="181"/>
      <c r="BR353" s="181"/>
      <c r="BS353" s="181"/>
      <c r="BT353" s="181"/>
      <c r="BU353" s="181"/>
      <c r="BV353" s="181"/>
      <c r="BW353" s="181"/>
      <c r="BX353" s="181"/>
      <c r="BY353" s="181"/>
      <c r="BZ353" s="181"/>
      <c r="CA353" s="181"/>
      <c r="CB353" s="181"/>
      <c r="CC353" s="181"/>
      <c r="CD353" s="181"/>
      <c r="CE353" s="181"/>
      <c r="CF353" s="181"/>
      <c r="CG353" s="181"/>
      <c r="CH353" s="181"/>
      <c r="CI353" s="181"/>
      <c r="CJ353" s="181"/>
      <c r="CK353" s="181"/>
      <c r="CL353" s="181"/>
      <c r="CM353" s="181"/>
      <c r="CN353" s="181"/>
      <c r="CO353" s="181"/>
      <c r="CP353" s="181"/>
      <c r="CQ353" s="181"/>
      <c r="CR353" s="181"/>
      <c r="CS353" s="181"/>
      <c r="CT353" s="181"/>
      <c r="CU353" s="181"/>
      <c r="CV353" s="181"/>
      <c r="CW353" s="181"/>
      <c r="CX353" s="181"/>
      <c r="CY353" s="181"/>
      <c r="CZ353" s="181"/>
      <c r="DA353" s="181"/>
      <c r="DB353" s="181"/>
      <c r="DC353" s="181"/>
      <c r="DD353" s="181"/>
      <c r="DE353" s="181"/>
      <c r="DF353" s="181"/>
      <c r="DG353" s="181"/>
      <c r="DH353" s="181"/>
      <c r="DI353" s="181"/>
      <c r="DJ353" s="181"/>
      <c r="DK353" s="181"/>
      <c r="DL353" s="181"/>
      <c r="DM353" s="181"/>
      <c r="DN353" s="181"/>
      <c r="DO353" s="181"/>
      <c r="DP353" s="181"/>
      <c r="DQ353" s="181"/>
      <c r="DR353" s="181"/>
      <c r="DS353" s="181"/>
      <c r="DT353" s="181"/>
      <c r="DU353" s="181"/>
      <c r="DV353" s="181"/>
      <c r="DW353" s="181"/>
      <c r="DX353" s="181"/>
      <c r="DY353" s="181"/>
      <c r="DZ353" s="181"/>
      <c r="EA353" s="181"/>
      <c r="EB353" s="181"/>
      <c r="EC353" s="181"/>
      <c r="ED353" s="181"/>
      <c r="EE353" s="181"/>
      <c r="EF353" s="181"/>
      <c r="EG353" s="181"/>
      <c r="EH353" s="181"/>
      <c r="EI353" s="181"/>
      <c r="EJ353" s="181"/>
      <c r="EK353" s="181"/>
      <c r="EL353" s="181"/>
      <c r="EM353" s="181"/>
      <c r="EN353" s="181"/>
      <c r="EO353" s="181"/>
      <c r="EP353" s="181"/>
      <c r="EQ353" s="181"/>
      <c r="ER353" s="181"/>
      <c r="ES353" s="181"/>
      <c r="ET353" s="181"/>
      <c r="EU353" s="181"/>
      <c r="EV353" s="181"/>
      <c r="EW353" s="181"/>
      <c r="EX353" s="181"/>
      <c r="EY353" s="181"/>
      <c r="EZ353" s="181"/>
      <c r="FA353" s="181"/>
      <c r="FB353" s="181"/>
      <c r="FC353" s="181"/>
      <c r="FD353" s="181"/>
      <c r="FE353" s="181"/>
      <c r="FF353" s="181"/>
      <c r="FG353" s="181"/>
      <c r="FH353" s="181"/>
      <c r="FI353" s="181"/>
      <c r="FJ353" s="181"/>
      <c r="FK353" s="181"/>
      <c r="FL353" s="181"/>
      <c r="FM353" s="181"/>
      <c r="FN353" s="181"/>
      <c r="FO353" s="181"/>
      <c r="FP353" s="181"/>
      <c r="FQ353" s="181"/>
      <c r="FR353" s="181"/>
      <c r="FS353" s="181"/>
      <c r="FT353" s="181"/>
      <c r="FU353" s="181"/>
      <c r="FV353" s="181"/>
      <c r="FW353" s="181"/>
      <c r="FX353" s="181"/>
      <c r="FY353" s="181"/>
      <c r="FZ353" s="181"/>
      <c r="GA353" s="181"/>
      <c r="GB353" s="181"/>
      <c r="GC353" s="181"/>
      <c r="GD353" s="181"/>
      <c r="GE353" s="181"/>
      <c r="GF353" s="181"/>
      <c r="GG353" s="181"/>
      <c r="GH353" s="181"/>
      <c r="GI353" s="181"/>
      <c r="GJ353" s="181"/>
      <c r="GK353" s="181"/>
      <c r="GL353" s="181"/>
      <c r="GM353" s="181"/>
      <c r="GN353" s="181"/>
      <c r="GO353" s="181"/>
      <c r="GP353" s="181"/>
      <c r="GQ353" s="181"/>
      <c r="GR353" s="181"/>
      <c r="GS353" s="181"/>
      <c r="GT353" s="181"/>
      <c r="GU353" s="181"/>
      <c r="GV353" s="181"/>
      <c r="GW353" s="181"/>
      <c r="GX353" s="181"/>
      <c r="GY353" s="181"/>
      <c r="GZ353" s="181"/>
      <c r="HA353" s="181"/>
      <c r="HB353" s="181"/>
      <c r="HC353" s="181"/>
      <c r="HD353" s="181"/>
      <c r="HE353" s="181"/>
      <c r="HF353" s="181"/>
      <c r="HG353" s="181"/>
      <c r="HH353" s="181"/>
      <c r="HI353" s="181"/>
      <c r="HJ353" s="181"/>
      <c r="HK353" s="181"/>
      <c r="HL353" s="181"/>
      <c r="HM353" s="181"/>
      <c r="HN353" s="181"/>
      <c r="HO353" s="181"/>
      <c r="HP353" s="181"/>
      <c r="HQ353" s="181"/>
      <c r="HR353" s="181"/>
      <c r="HS353" s="181"/>
      <c r="HT353" s="181"/>
      <c r="HU353" s="181"/>
      <c r="HV353" s="181"/>
      <c r="HW353" s="181"/>
      <c r="HX353" s="181"/>
      <c r="HY353" s="181"/>
      <c r="HZ353" s="181"/>
      <c r="IA353" s="181"/>
      <c r="IB353" s="181"/>
      <c r="IC353" s="181"/>
      <c r="ID353" s="181"/>
      <c r="IE353" s="181"/>
      <c r="IF353" s="181"/>
      <c r="IG353" s="181"/>
      <c r="IH353" s="181"/>
    </row>
    <row r="354" spans="1:242" s="184" customFormat="1" ht="21" customHeight="1">
      <c r="A354" s="1078"/>
      <c r="B354" s="1022"/>
      <c r="C354" s="1022" t="s">
        <v>788</v>
      </c>
      <c r="D354" s="1022"/>
      <c r="E354" s="1022"/>
      <c r="F354" s="459">
        <v>1017875815</v>
      </c>
      <c r="G354" s="459">
        <v>0</v>
      </c>
      <c r="H354" s="459">
        <v>0</v>
      </c>
      <c r="I354" s="459">
        <v>0</v>
      </c>
      <c r="J354" s="762">
        <v>1017875815</v>
      </c>
      <c r="K354" s="181"/>
      <c r="L354" s="181"/>
      <c r="M354" s="181"/>
      <c r="N354" s="181"/>
      <c r="O354" s="181"/>
      <c r="P354" s="181"/>
      <c r="Q354" s="181"/>
      <c r="R354" s="181"/>
      <c r="S354" s="181"/>
      <c r="T354" s="181"/>
      <c r="U354" s="181"/>
      <c r="V354" s="181"/>
      <c r="W354" s="181"/>
      <c r="X354" s="181"/>
      <c r="Y354" s="181"/>
      <c r="Z354" s="181"/>
      <c r="AA354" s="181"/>
      <c r="AB354" s="181"/>
      <c r="AC354" s="181"/>
      <c r="AD354" s="181"/>
      <c r="AE354" s="181"/>
      <c r="AF354" s="181"/>
      <c r="AG354" s="181"/>
      <c r="AH354" s="181"/>
      <c r="AI354" s="181"/>
      <c r="AJ354" s="181"/>
      <c r="AK354" s="181"/>
      <c r="AL354" s="181"/>
      <c r="AM354" s="181"/>
      <c r="AN354" s="181"/>
      <c r="AO354" s="181"/>
      <c r="AP354" s="181"/>
      <c r="AQ354" s="181"/>
      <c r="AR354" s="181"/>
      <c r="AS354" s="181"/>
      <c r="AT354" s="181"/>
      <c r="AU354" s="181"/>
      <c r="AV354" s="181"/>
      <c r="AW354" s="181"/>
      <c r="AX354" s="181"/>
      <c r="AY354" s="181"/>
      <c r="AZ354" s="181"/>
      <c r="BA354" s="181"/>
      <c r="BB354" s="181"/>
      <c r="BC354" s="181"/>
      <c r="BD354" s="181"/>
      <c r="BE354" s="181"/>
      <c r="BF354" s="181"/>
      <c r="BG354" s="181"/>
      <c r="BH354" s="181"/>
      <c r="BI354" s="181"/>
      <c r="BJ354" s="181"/>
      <c r="BK354" s="181"/>
      <c r="BL354" s="181"/>
      <c r="BM354" s="181"/>
      <c r="BN354" s="181"/>
      <c r="BO354" s="181"/>
      <c r="BP354" s="181"/>
      <c r="BQ354" s="181"/>
      <c r="BR354" s="181"/>
      <c r="BS354" s="181"/>
      <c r="BT354" s="181"/>
      <c r="BU354" s="181"/>
      <c r="BV354" s="181"/>
      <c r="BW354" s="181"/>
      <c r="BX354" s="181"/>
      <c r="BY354" s="181"/>
      <c r="BZ354" s="181"/>
      <c r="CA354" s="181"/>
      <c r="CB354" s="181"/>
      <c r="CC354" s="181"/>
      <c r="CD354" s="181"/>
      <c r="CE354" s="181"/>
      <c r="CF354" s="181"/>
      <c r="CG354" s="181"/>
      <c r="CH354" s="181"/>
      <c r="CI354" s="181"/>
      <c r="CJ354" s="181"/>
      <c r="CK354" s="181"/>
      <c r="CL354" s="181"/>
      <c r="CM354" s="181"/>
      <c r="CN354" s="181"/>
      <c r="CO354" s="181"/>
      <c r="CP354" s="181"/>
      <c r="CQ354" s="181"/>
      <c r="CR354" s="181"/>
      <c r="CS354" s="181"/>
      <c r="CT354" s="181"/>
      <c r="CU354" s="181"/>
      <c r="CV354" s="181"/>
      <c r="CW354" s="181"/>
      <c r="CX354" s="181"/>
      <c r="CY354" s="181"/>
      <c r="CZ354" s="181"/>
      <c r="DA354" s="181"/>
      <c r="DB354" s="181"/>
      <c r="DC354" s="181"/>
      <c r="DD354" s="181"/>
      <c r="DE354" s="181"/>
      <c r="DF354" s="181"/>
      <c r="DG354" s="181"/>
      <c r="DH354" s="181"/>
      <c r="DI354" s="181"/>
      <c r="DJ354" s="181"/>
      <c r="DK354" s="181"/>
      <c r="DL354" s="181"/>
      <c r="DM354" s="181"/>
      <c r="DN354" s="181"/>
      <c r="DO354" s="181"/>
      <c r="DP354" s="181"/>
      <c r="DQ354" s="181"/>
      <c r="DR354" s="181"/>
      <c r="DS354" s="181"/>
      <c r="DT354" s="181"/>
      <c r="DU354" s="181"/>
      <c r="DV354" s="181"/>
      <c r="DW354" s="181"/>
      <c r="DX354" s="181"/>
      <c r="DY354" s="181"/>
      <c r="DZ354" s="181"/>
      <c r="EA354" s="181"/>
      <c r="EB354" s="181"/>
      <c r="EC354" s="181"/>
      <c r="ED354" s="181"/>
      <c r="EE354" s="181"/>
      <c r="EF354" s="181"/>
      <c r="EG354" s="181"/>
      <c r="EH354" s="181"/>
      <c r="EI354" s="181"/>
      <c r="EJ354" s="181"/>
      <c r="EK354" s="181"/>
      <c r="EL354" s="181"/>
      <c r="EM354" s="181"/>
      <c r="EN354" s="181"/>
      <c r="EO354" s="181"/>
      <c r="EP354" s="181"/>
      <c r="EQ354" s="181"/>
      <c r="ER354" s="181"/>
      <c r="ES354" s="181"/>
      <c r="ET354" s="181"/>
      <c r="EU354" s="181"/>
      <c r="EV354" s="181"/>
      <c r="EW354" s="181"/>
      <c r="EX354" s="181"/>
      <c r="EY354" s="181"/>
      <c r="EZ354" s="181"/>
      <c r="FA354" s="181"/>
      <c r="FB354" s="181"/>
      <c r="FC354" s="181"/>
      <c r="FD354" s="181"/>
      <c r="FE354" s="181"/>
      <c r="FF354" s="181"/>
      <c r="FG354" s="181"/>
      <c r="FH354" s="181"/>
      <c r="FI354" s="181"/>
      <c r="FJ354" s="181"/>
      <c r="FK354" s="181"/>
      <c r="FL354" s="181"/>
      <c r="FM354" s="181"/>
      <c r="FN354" s="181"/>
      <c r="FO354" s="181"/>
      <c r="FP354" s="181"/>
      <c r="FQ354" s="181"/>
      <c r="FR354" s="181"/>
      <c r="FS354" s="181"/>
      <c r="FT354" s="181"/>
      <c r="FU354" s="181"/>
      <c r="FV354" s="181"/>
      <c r="FW354" s="181"/>
      <c r="FX354" s="181"/>
      <c r="FY354" s="181"/>
      <c r="FZ354" s="181"/>
      <c r="GA354" s="181"/>
      <c r="GB354" s="181"/>
      <c r="GC354" s="181"/>
      <c r="GD354" s="181"/>
      <c r="GE354" s="181"/>
      <c r="GF354" s="181"/>
      <c r="GG354" s="181"/>
      <c r="GH354" s="181"/>
      <c r="GI354" s="181"/>
      <c r="GJ354" s="181"/>
      <c r="GK354" s="181"/>
      <c r="GL354" s="181"/>
      <c r="GM354" s="181"/>
      <c r="GN354" s="181"/>
      <c r="GO354" s="181"/>
      <c r="GP354" s="181"/>
      <c r="GQ354" s="181"/>
      <c r="GR354" s="181"/>
      <c r="GS354" s="181"/>
      <c r="GT354" s="181"/>
      <c r="GU354" s="181"/>
      <c r="GV354" s="181"/>
      <c r="GW354" s="181"/>
      <c r="GX354" s="181"/>
      <c r="GY354" s="181"/>
      <c r="GZ354" s="181"/>
      <c r="HA354" s="181"/>
      <c r="HB354" s="181"/>
      <c r="HC354" s="181"/>
      <c r="HD354" s="181"/>
      <c r="HE354" s="181"/>
      <c r="HF354" s="181"/>
      <c r="HG354" s="181"/>
      <c r="HH354" s="181"/>
      <c r="HI354" s="181"/>
      <c r="HJ354" s="181"/>
      <c r="HK354" s="181"/>
      <c r="HL354" s="181"/>
      <c r="HM354" s="181"/>
      <c r="HN354" s="181"/>
      <c r="HO354" s="181"/>
      <c r="HP354" s="181"/>
      <c r="HQ354" s="181"/>
      <c r="HR354" s="181"/>
      <c r="HS354" s="181"/>
      <c r="HT354" s="181"/>
      <c r="HU354" s="181"/>
      <c r="HV354" s="181"/>
      <c r="HW354" s="181"/>
      <c r="HX354" s="181"/>
      <c r="HY354" s="181"/>
      <c r="HZ354" s="181"/>
      <c r="IA354" s="181"/>
      <c r="IB354" s="181"/>
      <c r="IC354" s="181"/>
      <c r="ID354" s="181"/>
      <c r="IE354" s="181"/>
      <c r="IF354" s="181"/>
      <c r="IG354" s="181"/>
      <c r="IH354" s="181"/>
    </row>
    <row r="355" spans="1:242" s="184" customFormat="1" ht="21" customHeight="1">
      <c r="A355" s="1078"/>
      <c r="B355" s="1022"/>
      <c r="C355" s="1022" t="s">
        <v>817</v>
      </c>
      <c r="D355" s="1022"/>
      <c r="E355" s="1022"/>
      <c r="F355" s="459">
        <v>5424456880</v>
      </c>
      <c r="G355" s="459">
        <v>0</v>
      </c>
      <c r="H355" s="459">
        <v>0</v>
      </c>
      <c r="I355" s="459">
        <v>0</v>
      </c>
      <c r="J355" s="762">
        <v>5424456880</v>
      </c>
      <c r="K355" s="181"/>
      <c r="L355" s="181"/>
      <c r="M355" s="181"/>
      <c r="N355" s="181"/>
      <c r="O355" s="181"/>
      <c r="P355" s="181"/>
      <c r="Q355" s="181"/>
      <c r="R355" s="181"/>
      <c r="S355" s="181"/>
      <c r="T355" s="181"/>
      <c r="U355" s="181"/>
      <c r="V355" s="181"/>
      <c r="W355" s="181"/>
      <c r="X355" s="181"/>
      <c r="Y355" s="181"/>
      <c r="Z355" s="181"/>
      <c r="AA355" s="181"/>
      <c r="AB355" s="181"/>
      <c r="AC355" s="181"/>
      <c r="AD355" s="181"/>
      <c r="AE355" s="181"/>
      <c r="AF355" s="181"/>
      <c r="AG355" s="181"/>
      <c r="AH355" s="181"/>
      <c r="AI355" s="181"/>
      <c r="AJ355" s="181"/>
      <c r="AK355" s="181"/>
      <c r="AL355" s="181"/>
      <c r="AM355" s="181"/>
      <c r="AN355" s="181"/>
      <c r="AO355" s="181"/>
      <c r="AP355" s="181"/>
      <c r="AQ355" s="181"/>
      <c r="AR355" s="181"/>
      <c r="AS355" s="181"/>
      <c r="AT355" s="181"/>
      <c r="AU355" s="181"/>
      <c r="AV355" s="181"/>
      <c r="AW355" s="181"/>
      <c r="AX355" s="181"/>
      <c r="AY355" s="181"/>
      <c r="AZ355" s="181"/>
      <c r="BA355" s="181"/>
      <c r="BB355" s="181"/>
      <c r="BC355" s="181"/>
      <c r="BD355" s="181"/>
      <c r="BE355" s="181"/>
      <c r="BF355" s="181"/>
      <c r="BG355" s="181"/>
      <c r="BH355" s="181"/>
      <c r="BI355" s="181"/>
      <c r="BJ355" s="181"/>
      <c r="BK355" s="181"/>
      <c r="BL355" s="181"/>
      <c r="BM355" s="181"/>
      <c r="BN355" s="181"/>
      <c r="BO355" s="181"/>
      <c r="BP355" s="181"/>
      <c r="BQ355" s="181"/>
      <c r="BR355" s="181"/>
      <c r="BS355" s="181"/>
      <c r="BT355" s="181"/>
      <c r="BU355" s="181"/>
      <c r="BV355" s="181"/>
      <c r="BW355" s="181"/>
      <c r="BX355" s="181"/>
      <c r="BY355" s="181"/>
      <c r="BZ355" s="181"/>
      <c r="CA355" s="181"/>
      <c r="CB355" s="181"/>
      <c r="CC355" s="181"/>
      <c r="CD355" s="181"/>
      <c r="CE355" s="181"/>
      <c r="CF355" s="181"/>
      <c r="CG355" s="181"/>
      <c r="CH355" s="181"/>
      <c r="CI355" s="181"/>
      <c r="CJ355" s="181"/>
      <c r="CK355" s="181"/>
      <c r="CL355" s="181"/>
      <c r="CM355" s="181"/>
      <c r="CN355" s="181"/>
      <c r="CO355" s="181"/>
      <c r="CP355" s="181"/>
      <c r="CQ355" s="181"/>
      <c r="CR355" s="181"/>
      <c r="CS355" s="181"/>
      <c r="CT355" s="181"/>
      <c r="CU355" s="181"/>
      <c r="CV355" s="181"/>
      <c r="CW355" s="181"/>
      <c r="CX355" s="181"/>
      <c r="CY355" s="181"/>
      <c r="CZ355" s="181"/>
      <c r="DA355" s="181"/>
      <c r="DB355" s="181"/>
      <c r="DC355" s="181"/>
      <c r="DD355" s="181"/>
      <c r="DE355" s="181"/>
      <c r="DF355" s="181"/>
      <c r="DG355" s="181"/>
      <c r="DH355" s="181"/>
      <c r="DI355" s="181"/>
      <c r="DJ355" s="181"/>
      <c r="DK355" s="181"/>
      <c r="DL355" s="181"/>
      <c r="DM355" s="181"/>
      <c r="DN355" s="181"/>
      <c r="DO355" s="181"/>
      <c r="DP355" s="181"/>
      <c r="DQ355" s="181"/>
      <c r="DR355" s="181"/>
      <c r="DS355" s="181"/>
      <c r="DT355" s="181"/>
      <c r="DU355" s="181"/>
      <c r="DV355" s="181"/>
      <c r="DW355" s="181"/>
      <c r="DX355" s="181"/>
      <c r="DY355" s="181"/>
      <c r="DZ355" s="181"/>
      <c r="EA355" s="181"/>
      <c r="EB355" s="181"/>
      <c r="EC355" s="181"/>
      <c r="ED355" s="181"/>
      <c r="EE355" s="181"/>
      <c r="EF355" s="181"/>
      <c r="EG355" s="181"/>
      <c r="EH355" s="181"/>
      <c r="EI355" s="181"/>
      <c r="EJ355" s="181"/>
      <c r="EK355" s="181"/>
      <c r="EL355" s="181"/>
      <c r="EM355" s="181"/>
      <c r="EN355" s="181"/>
      <c r="EO355" s="181"/>
      <c r="EP355" s="181"/>
      <c r="EQ355" s="181"/>
      <c r="ER355" s="181"/>
      <c r="ES355" s="181"/>
      <c r="ET355" s="181"/>
      <c r="EU355" s="181"/>
      <c r="EV355" s="181"/>
      <c r="EW355" s="181"/>
      <c r="EX355" s="181"/>
      <c r="EY355" s="181"/>
      <c r="EZ355" s="181"/>
      <c r="FA355" s="181"/>
      <c r="FB355" s="181"/>
      <c r="FC355" s="181"/>
      <c r="FD355" s="181"/>
      <c r="FE355" s="181"/>
      <c r="FF355" s="181"/>
      <c r="FG355" s="181"/>
      <c r="FH355" s="181"/>
      <c r="FI355" s="181"/>
      <c r="FJ355" s="181"/>
      <c r="FK355" s="181"/>
      <c r="FL355" s="181"/>
      <c r="FM355" s="181"/>
      <c r="FN355" s="181"/>
      <c r="FO355" s="181"/>
      <c r="FP355" s="181"/>
      <c r="FQ355" s="181"/>
      <c r="FR355" s="181"/>
      <c r="FS355" s="181"/>
      <c r="FT355" s="181"/>
      <c r="FU355" s="181"/>
      <c r="FV355" s="181"/>
      <c r="FW355" s="181"/>
      <c r="FX355" s="181"/>
      <c r="FY355" s="181"/>
      <c r="FZ355" s="181"/>
      <c r="GA355" s="181"/>
      <c r="GB355" s="181"/>
      <c r="GC355" s="181"/>
      <c r="GD355" s="181"/>
      <c r="GE355" s="181"/>
      <c r="GF355" s="181"/>
      <c r="GG355" s="181"/>
      <c r="GH355" s="181"/>
      <c r="GI355" s="181"/>
      <c r="GJ355" s="181"/>
      <c r="GK355" s="181"/>
      <c r="GL355" s="181"/>
      <c r="GM355" s="181"/>
      <c r="GN355" s="181"/>
      <c r="GO355" s="181"/>
      <c r="GP355" s="181"/>
      <c r="GQ355" s="181"/>
      <c r="GR355" s="181"/>
      <c r="GS355" s="181"/>
      <c r="GT355" s="181"/>
      <c r="GU355" s="181"/>
      <c r="GV355" s="181"/>
      <c r="GW355" s="181"/>
      <c r="GX355" s="181"/>
      <c r="GY355" s="181"/>
      <c r="GZ355" s="181"/>
      <c r="HA355" s="181"/>
      <c r="HB355" s="181"/>
      <c r="HC355" s="181"/>
      <c r="HD355" s="181"/>
      <c r="HE355" s="181"/>
      <c r="HF355" s="181"/>
      <c r="HG355" s="181"/>
      <c r="HH355" s="181"/>
      <c r="HI355" s="181"/>
      <c r="HJ355" s="181"/>
      <c r="HK355" s="181"/>
      <c r="HL355" s="181"/>
      <c r="HM355" s="181"/>
      <c r="HN355" s="181"/>
      <c r="HO355" s="181"/>
      <c r="HP355" s="181"/>
      <c r="HQ355" s="181"/>
      <c r="HR355" s="181"/>
      <c r="HS355" s="181"/>
      <c r="HT355" s="181"/>
      <c r="HU355" s="181"/>
      <c r="HV355" s="181"/>
      <c r="HW355" s="181"/>
      <c r="HX355" s="181"/>
      <c r="HY355" s="181"/>
      <c r="HZ355" s="181"/>
      <c r="IA355" s="181"/>
      <c r="IB355" s="181"/>
      <c r="IC355" s="181"/>
      <c r="ID355" s="181"/>
      <c r="IE355" s="181"/>
      <c r="IF355" s="181"/>
      <c r="IG355" s="181"/>
      <c r="IH355" s="181"/>
    </row>
    <row r="356" spans="1:242" s="184" customFormat="1" ht="21" customHeight="1">
      <c r="A356" s="1078"/>
      <c r="B356" s="1022"/>
      <c r="C356" s="1039" t="s">
        <v>784</v>
      </c>
      <c r="D356" s="1039"/>
      <c r="E356" s="1039"/>
      <c r="F356" s="761">
        <v>94042845397</v>
      </c>
      <c r="G356" s="761">
        <v>199332940</v>
      </c>
      <c r="H356" s="761">
        <v>0</v>
      </c>
      <c r="I356" s="761">
        <v>0</v>
      </c>
      <c r="J356" s="762">
        <v>94242178337</v>
      </c>
      <c r="K356" s="181"/>
      <c r="L356" s="181"/>
      <c r="M356" s="181"/>
      <c r="N356" s="181"/>
      <c r="O356" s="181"/>
      <c r="P356" s="181"/>
      <c r="Q356" s="181"/>
      <c r="R356" s="181"/>
      <c r="S356" s="181"/>
      <c r="T356" s="181"/>
      <c r="U356" s="181"/>
      <c r="V356" s="181"/>
      <c r="W356" s="181"/>
      <c r="X356" s="181"/>
      <c r="Y356" s="181"/>
      <c r="Z356" s="181"/>
      <c r="AA356" s="181"/>
      <c r="AB356" s="181"/>
      <c r="AC356" s="181"/>
      <c r="AD356" s="181"/>
      <c r="AE356" s="181"/>
      <c r="AF356" s="181"/>
      <c r="AG356" s="181"/>
      <c r="AH356" s="181"/>
      <c r="AI356" s="181"/>
      <c r="AJ356" s="181"/>
      <c r="AK356" s="181"/>
      <c r="AL356" s="181"/>
      <c r="AM356" s="181"/>
      <c r="AN356" s="181"/>
      <c r="AO356" s="181"/>
      <c r="AP356" s="181"/>
      <c r="AQ356" s="181"/>
      <c r="AR356" s="181"/>
      <c r="AS356" s="181"/>
      <c r="AT356" s="181"/>
      <c r="AU356" s="181"/>
      <c r="AV356" s="181"/>
      <c r="AW356" s="181"/>
      <c r="AX356" s="181"/>
      <c r="AY356" s="181"/>
      <c r="AZ356" s="181"/>
      <c r="BA356" s="181"/>
      <c r="BB356" s="181"/>
      <c r="BC356" s="181"/>
      <c r="BD356" s="181"/>
      <c r="BE356" s="181"/>
      <c r="BF356" s="181"/>
      <c r="BG356" s="181"/>
      <c r="BH356" s="181"/>
      <c r="BI356" s="181"/>
      <c r="BJ356" s="181"/>
      <c r="BK356" s="181"/>
      <c r="BL356" s="181"/>
      <c r="BM356" s="181"/>
      <c r="BN356" s="181"/>
      <c r="BO356" s="181"/>
      <c r="BP356" s="181"/>
      <c r="BQ356" s="181"/>
      <c r="BR356" s="181"/>
      <c r="BS356" s="181"/>
      <c r="BT356" s="181"/>
      <c r="BU356" s="181"/>
      <c r="BV356" s="181"/>
      <c r="BW356" s="181"/>
      <c r="BX356" s="181"/>
      <c r="BY356" s="181"/>
      <c r="BZ356" s="181"/>
      <c r="CA356" s="181"/>
      <c r="CB356" s="181"/>
      <c r="CC356" s="181"/>
      <c r="CD356" s="181"/>
      <c r="CE356" s="181"/>
      <c r="CF356" s="181"/>
      <c r="CG356" s="181"/>
      <c r="CH356" s="181"/>
      <c r="CI356" s="181"/>
      <c r="CJ356" s="181"/>
      <c r="CK356" s="181"/>
      <c r="CL356" s="181"/>
      <c r="CM356" s="181"/>
      <c r="CN356" s="181"/>
      <c r="CO356" s="181"/>
      <c r="CP356" s="181"/>
      <c r="CQ356" s="181"/>
      <c r="CR356" s="181"/>
      <c r="CS356" s="181"/>
      <c r="CT356" s="181"/>
      <c r="CU356" s="181"/>
      <c r="CV356" s="181"/>
      <c r="CW356" s="181"/>
      <c r="CX356" s="181"/>
      <c r="CY356" s="181"/>
      <c r="CZ356" s="181"/>
      <c r="DA356" s="181"/>
      <c r="DB356" s="181"/>
      <c r="DC356" s="181"/>
      <c r="DD356" s="181"/>
      <c r="DE356" s="181"/>
      <c r="DF356" s="181"/>
      <c r="DG356" s="181"/>
      <c r="DH356" s="181"/>
      <c r="DI356" s="181"/>
      <c r="DJ356" s="181"/>
      <c r="DK356" s="181"/>
      <c r="DL356" s="181"/>
      <c r="DM356" s="181"/>
      <c r="DN356" s="181"/>
      <c r="DO356" s="181"/>
      <c r="DP356" s="181"/>
      <c r="DQ356" s="181"/>
      <c r="DR356" s="181"/>
      <c r="DS356" s="181"/>
      <c r="DT356" s="181"/>
      <c r="DU356" s="181"/>
      <c r="DV356" s="181"/>
      <c r="DW356" s="181"/>
      <c r="DX356" s="181"/>
      <c r="DY356" s="181"/>
      <c r="DZ356" s="181"/>
      <c r="EA356" s="181"/>
      <c r="EB356" s="181"/>
      <c r="EC356" s="181"/>
      <c r="ED356" s="181"/>
      <c r="EE356" s="181"/>
      <c r="EF356" s="181"/>
      <c r="EG356" s="181"/>
      <c r="EH356" s="181"/>
      <c r="EI356" s="181"/>
      <c r="EJ356" s="181"/>
      <c r="EK356" s="181"/>
      <c r="EL356" s="181"/>
      <c r="EM356" s="181"/>
      <c r="EN356" s="181"/>
      <c r="EO356" s="181"/>
      <c r="EP356" s="181"/>
      <c r="EQ356" s="181"/>
      <c r="ER356" s="181"/>
      <c r="ES356" s="181"/>
      <c r="ET356" s="181"/>
      <c r="EU356" s="181"/>
      <c r="EV356" s="181"/>
      <c r="EW356" s="181"/>
      <c r="EX356" s="181"/>
      <c r="EY356" s="181"/>
      <c r="EZ356" s="181"/>
      <c r="FA356" s="181"/>
      <c r="FB356" s="181"/>
      <c r="FC356" s="181"/>
      <c r="FD356" s="181"/>
      <c r="FE356" s="181"/>
      <c r="FF356" s="181"/>
      <c r="FG356" s="181"/>
      <c r="FH356" s="181"/>
      <c r="FI356" s="181"/>
      <c r="FJ356" s="181"/>
      <c r="FK356" s="181"/>
      <c r="FL356" s="181"/>
      <c r="FM356" s="181"/>
      <c r="FN356" s="181"/>
      <c r="FO356" s="181"/>
      <c r="FP356" s="181"/>
      <c r="FQ356" s="181"/>
      <c r="FR356" s="181"/>
      <c r="FS356" s="181"/>
      <c r="FT356" s="181"/>
      <c r="FU356" s="181"/>
      <c r="FV356" s="181"/>
      <c r="FW356" s="181"/>
      <c r="FX356" s="181"/>
      <c r="FY356" s="181"/>
      <c r="FZ356" s="181"/>
      <c r="GA356" s="181"/>
      <c r="GB356" s="181"/>
      <c r="GC356" s="181"/>
      <c r="GD356" s="181"/>
      <c r="GE356" s="181"/>
      <c r="GF356" s="181"/>
      <c r="GG356" s="181"/>
      <c r="GH356" s="181"/>
      <c r="GI356" s="181"/>
      <c r="GJ356" s="181"/>
      <c r="GK356" s="181"/>
      <c r="GL356" s="181"/>
      <c r="GM356" s="181"/>
      <c r="GN356" s="181"/>
      <c r="GO356" s="181"/>
      <c r="GP356" s="181"/>
      <c r="GQ356" s="181"/>
      <c r="GR356" s="181"/>
      <c r="GS356" s="181"/>
      <c r="GT356" s="181"/>
      <c r="GU356" s="181"/>
      <c r="GV356" s="181"/>
      <c r="GW356" s="181"/>
      <c r="GX356" s="181"/>
      <c r="GY356" s="181"/>
      <c r="GZ356" s="181"/>
      <c r="HA356" s="181"/>
      <c r="HB356" s="181"/>
      <c r="HC356" s="181"/>
      <c r="HD356" s="181"/>
      <c r="HE356" s="181"/>
      <c r="HF356" s="181"/>
      <c r="HG356" s="181"/>
      <c r="HH356" s="181"/>
      <c r="HI356" s="181"/>
      <c r="HJ356" s="181"/>
      <c r="HK356" s="181"/>
      <c r="HL356" s="181"/>
      <c r="HM356" s="181"/>
      <c r="HN356" s="181"/>
      <c r="HO356" s="181"/>
      <c r="HP356" s="181"/>
      <c r="HQ356" s="181"/>
      <c r="HR356" s="181"/>
      <c r="HS356" s="181"/>
      <c r="HT356" s="181"/>
      <c r="HU356" s="181"/>
      <c r="HV356" s="181"/>
      <c r="HW356" s="181"/>
      <c r="HX356" s="181"/>
      <c r="HY356" s="181"/>
      <c r="HZ356" s="181"/>
      <c r="IA356" s="181"/>
      <c r="IB356" s="181"/>
      <c r="IC356" s="181"/>
      <c r="ID356" s="181"/>
      <c r="IE356" s="181"/>
      <c r="IF356" s="181"/>
      <c r="IG356" s="181"/>
      <c r="IH356" s="181"/>
    </row>
    <row r="357" spans="1:242" s="184" customFormat="1" ht="21" customHeight="1">
      <c r="A357" s="1078" t="s">
        <v>704</v>
      </c>
      <c r="B357" s="1022"/>
      <c r="C357" s="1022" t="s">
        <v>818</v>
      </c>
      <c r="D357" s="1022"/>
      <c r="E357" s="1022"/>
      <c r="F357" s="761">
        <v>180199569025</v>
      </c>
      <c r="G357" s="761">
        <v>12996609630</v>
      </c>
      <c r="H357" s="761">
        <v>0</v>
      </c>
      <c r="I357" s="459">
        <v>0</v>
      </c>
      <c r="J357" s="762">
        <v>193196178655</v>
      </c>
      <c r="K357" s="181"/>
      <c r="L357" s="181"/>
      <c r="M357" s="181"/>
      <c r="N357" s="181"/>
      <c r="O357" s="181"/>
      <c r="P357" s="181"/>
      <c r="Q357" s="181"/>
      <c r="R357" s="181"/>
      <c r="S357" s="181"/>
      <c r="T357" s="181"/>
      <c r="U357" s="181"/>
      <c r="V357" s="181"/>
      <c r="W357" s="181"/>
      <c r="X357" s="181"/>
      <c r="Y357" s="181"/>
      <c r="Z357" s="181"/>
      <c r="AA357" s="181"/>
      <c r="AB357" s="181"/>
      <c r="AC357" s="181"/>
      <c r="AD357" s="181"/>
      <c r="AE357" s="181"/>
      <c r="AF357" s="181"/>
      <c r="AG357" s="181"/>
      <c r="AH357" s="181"/>
      <c r="AI357" s="181"/>
      <c r="AJ357" s="181"/>
      <c r="AK357" s="181"/>
      <c r="AL357" s="181"/>
      <c r="AM357" s="181"/>
      <c r="AN357" s="181"/>
      <c r="AO357" s="181"/>
      <c r="AP357" s="181"/>
      <c r="AQ357" s="181"/>
      <c r="AR357" s="181"/>
      <c r="AS357" s="181"/>
      <c r="AT357" s="181"/>
      <c r="AU357" s="181"/>
      <c r="AV357" s="181"/>
      <c r="AW357" s="181"/>
      <c r="AX357" s="181"/>
      <c r="AY357" s="181"/>
      <c r="AZ357" s="181"/>
      <c r="BA357" s="181"/>
      <c r="BB357" s="181"/>
      <c r="BC357" s="181"/>
      <c r="BD357" s="181"/>
      <c r="BE357" s="181"/>
      <c r="BF357" s="181"/>
      <c r="BG357" s="181"/>
      <c r="BH357" s="181"/>
      <c r="BI357" s="181"/>
      <c r="BJ357" s="181"/>
      <c r="BK357" s="181"/>
      <c r="BL357" s="181"/>
      <c r="BM357" s="181"/>
      <c r="BN357" s="181"/>
      <c r="BO357" s="181"/>
      <c r="BP357" s="181"/>
      <c r="BQ357" s="181"/>
      <c r="BR357" s="181"/>
      <c r="BS357" s="181"/>
      <c r="BT357" s="181"/>
      <c r="BU357" s="181"/>
      <c r="BV357" s="181"/>
      <c r="BW357" s="181"/>
      <c r="BX357" s="181"/>
      <c r="BY357" s="181"/>
      <c r="BZ357" s="181"/>
      <c r="CA357" s="181"/>
      <c r="CB357" s="181"/>
      <c r="CC357" s="181"/>
      <c r="CD357" s="181"/>
      <c r="CE357" s="181"/>
      <c r="CF357" s="181"/>
      <c r="CG357" s="181"/>
      <c r="CH357" s="181"/>
      <c r="CI357" s="181"/>
      <c r="CJ357" s="181"/>
      <c r="CK357" s="181"/>
      <c r="CL357" s="181"/>
      <c r="CM357" s="181"/>
      <c r="CN357" s="181"/>
      <c r="CO357" s="181"/>
      <c r="CP357" s="181"/>
      <c r="CQ357" s="181"/>
      <c r="CR357" s="181"/>
      <c r="CS357" s="181"/>
      <c r="CT357" s="181"/>
      <c r="CU357" s="181"/>
      <c r="CV357" s="181"/>
      <c r="CW357" s="181"/>
      <c r="CX357" s="181"/>
      <c r="CY357" s="181"/>
      <c r="CZ357" s="181"/>
      <c r="DA357" s="181"/>
      <c r="DB357" s="181"/>
      <c r="DC357" s="181"/>
      <c r="DD357" s="181"/>
      <c r="DE357" s="181"/>
      <c r="DF357" s="181"/>
      <c r="DG357" s="181"/>
      <c r="DH357" s="181"/>
      <c r="DI357" s="181"/>
      <c r="DJ357" s="181"/>
      <c r="DK357" s="181"/>
      <c r="DL357" s="181"/>
      <c r="DM357" s="181"/>
      <c r="DN357" s="181"/>
      <c r="DO357" s="181"/>
      <c r="DP357" s="181"/>
      <c r="DQ357" s="181"/>
      <c r="DR357" s="181"/>
      <c r="DS357" s="181"/>
      <c r="DT357" s="181"/>
      <c r="DU357" s="181"/>
      <c r="DV357" s="181"/>
      <c r="DW357" s="181"/>
      <c r="DX357" s="181"/>
      <c r="DY357" s="181"/>
      <c r="DZ357" s="181"/>
      <c r="EA357" s="181"/>
      <c r="EB357" s="181"/>
      <c r="EC357" s="181"/>
      <c r="ED357" s="181"/>
      <c r="EE357" s="181"/>
      <c r="EF357" s="181"/>
      <c r="EG357" s="181"/>
      <c r="EH357" s="181"/>
      <c r="EI357" s="181"/>
      <c r="EJ357" s="181"/>
      <c r="EK357" s="181"/>
      <c r="EL357" s="181"/>
      <c r="EM357" s="181"/>
      <c r="EN357" s="181"/>
      <c r="EO357" s="181"/>
      <c r="EP357" s="181"/>
      <c r="EQ357" s="181"/>
      <c r="ER357" s="181"/>
      <c r="ES357" s="181"/>
      <c r="ET357" s="181"/>
      <c r="EU357" s="181"/>
      <c r="EV357" s="181"/>
      <c r="EW357" s="181"/>
      <c r="EX357" s="181"/>
      <c r="EY357" s="181"/>
      <c r="EZ357" s="181"/>
      <c r="FA357" s="181"/>
      <c r="FB357" s="181"/>
      <c r="FC357" s="181"/>
      <c r="FD357" s="181"/>
      <c r="FE357" s="181"/>
      <c r="FF357" s="181"/>
      <c r="FG357" s="181"/>
      <c r="FH357" s="181"/>
      <c r="FI357" s="181"/>
      <c r="FJ357" s="181"/>
      <c r="FK357" s="181"/>
      <c r="FL357" s="181"/>
      <c r="FM357" s="181"/>
      <c r="FN357" s="181"/>
      <c r="FO357" s="181"/>
      <c r="FP357" s="181"/>
      <c r="FQ357" s="181"/>
      <c r="FR357" s="181"/>
      <c r="FS357" s="181"/>
      <c r="FT357" s="181"/>
      <c r="FU357" s="181"/>
      <c r="FV357" s="181"/>
      <c r="FW357" s="181"/>
      <c r="FX357" s="181"/>
      <c r="FY357" s="181"/>
      <c r="FZ357" s="181"/>
      <c r="GA357" s="181"/>
      <c r="GB357" s="181"/>
      <c r="GC357" s="181"/>
      <c r="GD357" s="181"/>
      <c r="GE357" s="181"/>
      <c r="GF357" s="181"/>
      <c r="GG357" s="181"/>
      <c r="GH357" s="181"/>
      <c r="GI357" s="181"/>
      <c r="GJ357" s="181"/>
      <c r="GK357" s="181"/>
      <c r="GL357" s="181"/>
      <c r="GM357" s="181"/>
      <c r="GN357" s="181"/>
      <c r="GO357" s="181"/>
      <c r="GP357" s="181"/>
      <c r="GQ357" s="181"/>
      <c r="GR357" s="181"/>
      <c r="GS357" s="181"/>
      <c r="GT357" s="181"/>
      <c r="GU357" s="181"/>
      <c r="GV357" s="181"/>
      <c r="GW357" s="181"/>
      <c r="GX357" s="181"/>
      <c r="GY357" s="181"/>
      <c r="GZ357" s="181"/>
      <c r="HA357" s="181"/>
      <c r="HB357" s="181"/>
      <c r="HC357" s="181"/>
      <c r="HD357" s="181"/>
      <c r="HE357" s="181"/>
      <c r="HF357" s="181"/>
      <c r="HG357" s="181"/>
      <c r="HH357" s="181"/>
      <c r="HI357" s="181"/>
      <c r="HJ357" s="181"/>
      <c r="HK357" s="181"/>
      <c r="HL357" s="181"/>
      <c r="HM357" s="181"/>
      <c r="HN357" s="181"/>
      <c r="HO357" s="181"/>
      <c r="HP357" s="181"/>
      <c r="HQ357" s="181"/>
      <c r="HR357" s="181"/>
      <c r="HS357" s="181"/>
      <c r="HT357" s="181"/>
      <c r="HU357" s="181"/>
      <c r="HV357" s="181"/>
      <c r="HW357" s="181"/>
      <c r="HX357" s="181"/>
      <c r="HY357" s="181"/>
      <c r="HZ357" s="181"/>
      <c r="IA357" s="181"/>
      <c r="IB357" s="181"/>
      <c r="IC357" s="181"/>
      <c r="ID357" s="181"/>
      <c r="IE357" s="181"/>
      <c r="IF357" s="181"/>
      <c r="IG357" s="181"/>
      <c r="IH357" s="181"/>
    </row>
    <row r="358" spans="1:242" s="184" customFormat="1" ht="21" customHeight="1">
      <c r="A358" s="1078"/>
      <c r="B358" s="1022"/>
      <c r="C358" s="1022" t="s">
        <v>819</v>
      </c>
      <c r="D358" s="1022"/>
      <c r="E358" s="1022"/>
      <c r="F358" s="761">
        <v>686481360</v>
      </c>
      <c r="G358" s="761">
        <v>0</v>
      </c>
      <c r="H358" s="761">
        <v>0</v>
      </c>
      <c r="I358" s="459">
        <v>6011375620</v>
      </c>
      <c r="J358" s="762">
        <v>6697856980</v>
      </c>
      <c r="K358" s="181"/>
      <c r="L358" s="181"/>
      <c r="M358" s="181"/>
      <c r="N358" s="181"/>
      <c r="O358" s="181"/>
      <c r="P358" s="181"/>
      <c r="Q358" s="181"/>
      <c r="R358" s="181"/>
      <c r="S358" s="181"/>
      <c r="T358" s="181"/>
      <c r="U358" s="181"/>
      <c r="V358" s="181"/>
      <c r="W358" s="181"/>
      <c r="X358" s="181"/>
      <c r="Y358" s="181"/>
      <c r="Z358" s="181"/>
      <c r="AA358" s="181"/>
      <c r="AB358" s="181"/>
      <c r="AC358" s="181"/>
      <c r="AD358" s="181"/>
      <c r="AE358" s="181"/>
      <c r="AF358" s="181"/>
      <c r="AG358" s="181"/>
      <c r="AH358" s="181"/>
      <c r="AI358" s="181"/>
      <c r="AJ358" s="181"/>
      <c r="AK358" s="181"/>
      <c r="AL358" s="181"/>
      <c r="AM358" s="181"/>
      <c r="AN358" s="181"/>
      <c r="AO358" s="181"/>
      <c r="AP358" s="181"/>
      <c r="AQ358" s="181"/>
      <c r="AR358" s="181"/>
      <c r="AS358" s="181"/>
      <c r="AT358" s="181"/>
      <c r="AU358" s="181"/>
      <c r="AV358" s="181"/>
      <c r="AW358" s="181"/>
      <c r="AX358" s="181"/>
      <c r="AY358" s="181"/>
      <c r="AZ358" s="181"/>
      <c r="BA358" s="181"/>
      <c r="BB358" s="181"/>
      <c r="BC358" s="181"/>
      <c r="BD358" s="181"/>
      <c r="BE358" s="181"/>
      <c r="BF358" s="181"/>
      <c r="BG358" s="181"/>
      <c r="BH358" s="181"/>
      <c r="BI358" s="181"/>
      <c r="BJ358" s="181"/>
      <c r="BK358" s="181"/>
      <c r="BL358" s="181"/>
      <c r="BM358" s="181"/>
      <c r="BN358" s="181"/>
      <c r="BO358" s="181"/>
      <c r="BP358" s="181"/>
      <c r="BQ358" s="181"/>
      <c r="BR358" s="181"/>
      <c r="BS358" s="181"/>
      <c r="BT358" s="181"/>
      <c r="BU358" s="181"/>
      <c r="BV358" s="181"/>
      <c r="BW358" s="181"/>
      <c r="BX358" s="181"/>
      <c r="BY358" s="181"/>
      <c r="BZ358" s="181"/>
      <c r="CA358" s="181"/>
      <c r="CB358" s="181"/>
      <c r="CC358" s="181"/>
      <c r="CD358" s="181"/>
      <c r="CE358" s="181"/>
      <c r="CF358" s="181"/>
      <c r="CG358" s="181"/>
      <c r="CH358" s="181"/>
      <c r="CI358" s="181"/>
      <c r="CJ358" s="181"/>
      <c r="CK358" s="181"/>
      <c r="CL358" s="181"/>
      <c r="CM358" s="181"/>
      <c r="CN358" s="181"/>
      <c r="CO358" s="181"/>
      <c r="CP358" s="181"/>
      <c r="CQ358" s="181"/>
      <c r="CR358" s="181"/>
      <c r="CS358" s="181"/>
      <c r="CT358" s="181"/>
      <c r="CU358" s="181"/>
      <c r="CV358" s="181"/>
      <c r="CW358" s="181"/>
      <c r="CX358" s="181"/>
      <c r="CY358" s="181"/>
      <c r="CZ358" s="181"/>
      <c r="DA358" s="181"/>
      <c r="DB358" s="181"/>
      <c r="DC358" s="181"/>
      <c r="DD358" s="181"/>
      <c r="DE358" s="181"/>
      <c r="DF358" s="181"/>
      <c r="DG358" s="181"/>
      <c r="DH358" s="181"/>
      <c r="DI358" s="181"/>
      <c r="DJ358" s="181"/>
      <c r="DK358" s="181"/>
      <c r="DL358" s="181"/>
      <c r="DM358" s="181"/>
      <c r="DN358" s="181"/>
      <c r="DO358" s="181"/>
      <c r="DP358" s="181"/>
      <c r="DQ358" s="181"/>
      <c r="DR358" s="181"/>
      <c r="DS358" s="181"/>
      <c r="DT358" s="181"/>
      <c r="DU358" s="181"/>
      <c r="DV358" s="181"/>
      <c r="DW358" s="181"/>
      <c r="DX358" s="181"/>
      <c r="DY358" s="181"/>
      <c r="DZ358" s="181"/>
      <c r="EA358" s="181"/>
      <c r="EB358" s="181"/>
      <c r="EC358" s="181"/>
      <c r="ED358" s="181"/>
      <c r="EE358" s="181"/>
      <c r="EF358" s="181"/>
      <c r="EG358" s="181"/>
      <c r="EH358" s="181"/>
      <c r="EI358" s="181"/>
      <c r="EJ358" s="181"/>
      <c r="EK358" s="181"/>
      <c r="EL358" s="181"/>
      <c r="EM358" s="181"/>
      <c r="EN358" s="181"/>
      <c r="EO358" s="181"/>
      <c r="EP358" s="181"/>
      <c r="EQ358" s="181"/>
      <c r="ER358" s="181"/>
      <c r="ES358" s="181"/>
      <c r="ET358" s="181"/>
      <c r="EU358" s="181"/>
      <c r="EV358" s="181"/>
      <c r="EW358" s="181"/>
      <c r="EX358" s="181"/>
      <c r="EY358" s="181"/>
      <c r="EZ358" s="181"/>
      <c r="FA358" s="181"/>
      <c r="FB358" s="181"/>
      <c r="FC358" s="181"/>
      <c r="FD358" s="181"/>
      <c r="FE358" s="181"/>
      <c r="FF358" s="181"/>
      <c r="FG358" s="181"/>
      <c r="FH358" s="181"/>
      <c r="FI358" s="181"/>
      <c r="FJ358" s="181"/>
      <c r="FK358" s="181"/>
      <c r="FL358" s="181"/>
      <c r="FM358" s="181"/>
      <c r="FN358" s="181"/>
      <c r="FO358" s="181"/>
      <c r="FP358" s="181"/>
      <c r="FQ358" s="181"/>
      <c r="FR358" s="181"/>
      <c r="FS358" s="181"/>
      <c r="FT358" s="181"/>
      <c r="FU358" s="181"/>
      <c r="FV358" s="181"/>
      <c r="FW358" s="181"/>
      <c r="FX358" s="181"/>
      <c r="FY358" s="181"/>
      <c r="FZ358" s="181"/>
      <c r="GA358" s="181"/>
      <c r="GB358" s="181"/>
      <c r="GC358" s="181"/>
      <c r="GD358" s="181"/>
      <c r="GE358" s="181"/>
      <c r="GF358" s="181"/>
      <c r="GG358" s="181"/>
      <c r="GH358" s="181"/>
      <c r="GI358" s="181"/>
      <c r="GJ358" s="181"/>
      <c r="GK358" s="181"/>
      <c r="GL358" s="181"/>
      <c r="GM358" s="181"/>
      <c r="GN358" s="181"/>
      <c r="GO358" s="181"/>
      <c r="GP358" s="181"/>
      <c r="GQ358" s="181"/>
      <c r="GR358" s="181"/>
      <c r="GS358" s="181"/>
      <c r="GT358" s="181"/>
      <c r="GU358" s="181"/>
      <c r="GV358" s="181"/>
      <c r="GW358" s="181"/>
      <c r="GX358" s="181"/>
      <c r="GY358" s="181"/>
      <c r="GZ358" s="181"/>
      <c r="HA358" s="181"/>
      <c r="HB358" s="181"/>
      <c r="HC358" s="181"/>
      <c r="HD358" s="181"/>
      <c r="HE358" s="181"/>
      <c r="HF358" s="181"/>
      <c r="HG358" s="181"/>
      <c r="HH358" s="181"/>
      <c r="HI358" s="181"/>
      <c r="HJ358" s="181"/>
      <c r="HK358" s="181"/>
      <c r="HL358" s="181"/>
      <c r="HM358" s="181"/>
      <c r="HN358" s="181"/>
      <c r="HO358" s="181"/>
      <c r="HP358" s="181"/>
      <c r="HQ358" s="181"/>
      <c r="HR358" s="181"/>
      <c r="HS358" s="181"/>
      <c r="HT358" s="181"/>
      <c r="HU358" s="181"/>
      <c r="HV358" s="181"/>
      <c r="HW358" s="181"/>
      <c r="HX358" s="181"/>
      <c r="HY358" s="181"/>
      <c r="HZ358" s="181"/>
      <c r="IA358" s="181"/>
      <c r="IB358" s="181"/>
      <c r="IC358" s="181"/>
      <c r="ID358" s="181"/>
      <c r="IE358" s="181"/>
      <c r="IF358" s="181"/>
      <c r="IG358" s="181"/>
      <c r="IH358" s="181"/>
    </row>
    <row r="359" spans="1:242" s="184" customFormat="1" ht="21" customHeight="1">
      <c r="A359" s="1078"/>
      <c r="B359" s="1022"/>
      <c r="C359" s="1022" t="s">
        <v>789</v>
      </c>
      <c r="D359" s="1022"/>
      <c r="E359" s="1022"/>
      <c r="F359" s="761">
        <v>458617190</v>
      </c>
      <c r="G359" s="761">
        <v>56003404</v>
      </c>
      <c r="H359" s="761">
        <v>0</v>
      </c>
      <c r="I359" s="459">
        <v>3847223600</v>
      </c>
      <c r="J359" s="762">
        <v>4361844194</v>
      </c>
      <c r="K359" s="181"/>
      <c r="L359" s="181"/>
      <c r="M359" s="181"/>
      <c r="N359" s="181"/>
      <c r="O359" s="181"/>
      <c r="P359" s="181"/>
      <c r="Q359" s="181"/>
      <c r="R359" s="181"/>
      <c r="S359" s="181"/>
      <c r="T359" s="181"/>
      <c r="U359" s="181"/>
      <c r="V359" s="181"/>
      <c r="W359" s="181"/>
      <c r="X359" s="181"/>
      <c r="Y359" s="181"/>
      <c r="Z359" s="181"/>
      <c r="AA359" s="181"/>
      <c r="AB359" s="181"/>
      <c r="AC359" s="181"/>
      <c r="AD359" s="181"/>
      <c r="AE359" s="181"/>
      <c r="AF359" s="181"/>
      <c r="AG359" s="181"/>
      <c r="AH359" s="181"/>
      <c r="AI359" s="181"/>
      <c r="AJ359" s="181"/>
      <c r="AK359" s="181"/>
      <c r="AL359" s="181"/>
      <c r="AM359" s="181"/>
      <c r="AN359" s="181"/>
      <c r="AO359" s="181"/>
      <c r="AP359" s="181"/>
      <c r="AQ359" s="181"/>
      <c r="AR359" s="181"/>
      <c r="AS359" s="181"/>
      <c r="AT359" s="181"/>
      <c r="AU359" s="181"/>
      <c r="AV359" s="181"/>
      <c r="AW359" s="181"/>
      <c r="AX359" s="181"/>
      <c r="AY359" s="181"/>
      <c r="AZ359" s="181"/>
      <c r="BA359" s="181"/>
      <c r="BB359" s="181"/>
      <c r="BC359" s="181"/>
      <c r="BD359" s="181"/>
      <c r="BE359" s="181"/>
      <c r="BF359" s="181"/>
      <c r="BG359" s="181"/>
      <c r="BH359" s="181"/>
      <c r="BI359" s="181"/>
      <c r="BJ359" s="181"/>
      <c r="BK359" s="181"/>
      <c r="BL359" s="181"/>
      <c r="BM359" s="181"/>
      <c r="BN359" s="181"/>
      <c r="BO359" s="181"/>
      <c r="BP359" s="181"/>
      <c r="BQ359" s="181"/>
      <c r="BR359" s="181"/>
      <c r="BS359" s="181"/>
      <c r="BT359" s="181"/>
      <c r="BU359" s="181"/>
      <c r="BV359" s="181"/>
      <c r="BW359" s="181"/>
      <c r="BX359" s="181"/>
      <c r="BY359" s="181"/>
      <c r="BZ359" s="181"/>
      <c r="CA359" s="181"/>
      <c r="CB359" s="181"/>
      <c r="CC359" s="181"/>
      <c r="CD359" s="181"/>
      <c r="CE359" s="181"/>
      <c r="CF359" s="181"/>
      <c r="CG359" s="181"/>
      <c r="CH359" s="181"/>
      <c r="CI359" s="181"/>
      <c r="CJ359" s="181"/>
      <c r="CK359" s="181"/>
      <c r="CL359" s="181"/>
      <c r="CM359" s="181"/>
      <c r="CN359" s="181"/>
      <c r="CO359" s="181"/>
      <c r="CP359" s="181"/>
      <c r="CQ359" s="181"/>
      <c r="CR359" s="181"/>
      <c r="CS359" s="181"/>
      <c r="CT359" s="181"/>
      <c r="CU359" s="181"/>
      <c r="CV359" s="181"/>
      <c r="CW359" s="181"/>
      <c r="CX359" s="181"/>
      <c r="CY359" s="181"/>
      <c r="CZ359" s="181"/>
      <c r="DA359" s="181"/>
      <c r="DB359" s="181"/>
      <c r="DC359" s="181"/>
      <c r="DD359" s="181"/>
      <c r="DE359" s="181"/>
      <c r="DF359" s="181"/>
      <c r="DG359" s="181"/>
      <c r="DH359" s="181"/>
      <c r="DI359" s="181"/>
      <c r="DJ359" s="181"/>
      <c r="DK359" s="181"/>
      <c r="DL359" s="181"/>
      <c r="DM359" s="181"/>
      <c r="DN359" s="181"/>
      <c r="DO359" s="181"/>
      <c r="DP359" s="181"/>
      <c r="DQ359" s="181"/>
      <c r="DR359" s="181"/>
      <c r="DS359" s="181"/>
      <c r="DT359" s="181"/>
      <c r="DU359" s="181"/>
      <c r="DV359" s="181"/>
      <c r="DW359" s="181"/>
      <c r="DX359" s="181"/>
      <c r="DY359" s="181"/>
      <c r="DZ359" s="181"/>
      <c r="EA359" s="181"/>
      <c r="EB359" s="181"/>
      <c r="EC359" s="181"/>
      <c r="ED359" s="181"/>
      <c r="EE359" s="181"/>
      <c r="EF359" s="181"/>
      <c r="EG359" s="181"/>
      <c r="EH359" s="181"/>
      <c r="EI359" s="181"/>
      <c r="EJ359" s="181"/>
      <c r="EK359" s="181"/>
      <c r="EL359" s="181"/>
      <c r="EM359" s="181"/>
      <c r="EN359" s="181"/>
      <c r="EO359" s="181"/>
      <c r="EP359" s="181"/>
      <c r="EQ359" s="181"/>
      <c r="ER359" s="181"/>
      <c r="ES359" s="181"/>
      <c r="ET359" s="181"/>
      <c r="EU359" s="181"/>
      <c r="EV359" s="181"/>
      <c r="EW359" s="181"/>
      <c r="EX359" s="181"/>
      <c r="EY359" s="181"/>
      <c r="EZ359" s="181"/>
      <c r="FA359" s="181"/>
      <c r="FB359" s="181"/>
      <c r="FC359" s="181"/>
      <c r="FD359" s="181"/>
      <c r="FE359" s="181"/>
      <c r="FF359" s="181"/>
      <c r="FG359" s="181"/>
      <c r="FH359" s="181"/>
      <c r="FI359" s="181"/>
      <c r="FJ359" s="181"/>
      <c r="FK359" s="181"/>
      <c r="FL359" s="181"/>
      <c r="FM359" s="181"/>
      <c r="FN359" s="181"/>
      <c r="FO359" s="181"/>
      <c r="FP359" s="181"/>
      <c r="FQ359" s="181"/>
      <c r="FR359" s="181"/>
      <c r="FS359" s="181"/>
      <c r="FT359" s="181"/>
      <c r="FU359" s="181"/>
      <c r="FV359" s="181"/>
      <c r="FW359" s="181"/>
      <c r="FX359" s="181"/>
      <c r="FY359" s="181"/>
      <c r="FZ359" s="181"/>
      <c r="GA359" s="181"/>
      <c r="GB359" s="181"/>
      <c r="GC359" s="181"/>
      <c r="GD359" s="181"/>
      <c r="GE359" s="181"/>
      <c r="GF359" s="181"/>
      <c r="GG359" s="181"/>
      <c r="GH359" s="181"/>
      <c r="GI359" s="181"/>
      <c r="GJ359" s="181"/>
      <c r="GK359" s="181"/>
      <c r="GL359" s="181"/>
      <c r="GM359" s="181"/>
      <c r="GN359" s="181"/>
      <c r="GO359" s="181"/>
      <c r="GP359" s="181"/>
      <c r="GQ359" s="181"/>
      <c r="GR359" s="181"/>
      <c r="GS359" s="181"/>
      <c r="GT359" s="181"/>
      <c r="GU359" s="181"/>
      <c r="GV359" s="181"/>
      <c r="GW359" s="181"/>
      <c r="GX359" s="181"/>
      <c r="GY359" s="181"/>
      <c r="GZ359" s="181"/>
      <c r="HA359" s="181"/>
      <c r="HB359" s="181"/>
      <c r="HC359" s="181"/>
      <c r="HD359" s="181"/>
      <c r="HE359" s="181"/>
      <c r="HF359" s="181"/>
      <c r="HG359" s="181"/>
      <c r="HH359" s="181"/>
      <c r="HI359" s="181"/>
      <c r="HJ359" s="181"/>
      <c r="HK359" s="181"/>
      <c r="HL359" s="181"/>
      <c r="HM359" s="181"/>
      <c r="HN359" s="181"/>
      <c r="HO359" s="181"/>
      <c r="HP359" s="181"/>
      <c r="HQ359" s="181"/>
      <c r="HR359" s="181"/>
      <c r="HS359" s="181"/>
      <c r="HT359" s="181"/>
      <c r="HU359" s="181"/>
      <c r="HV359" s="181"/>
      <c r="HW359" s="181"/>
      <c r="HX359" s="181"/>
      <c r="HY359" s="181"/>
      <c r="HZ359" s="181"/>
      <c r="IA359" s="181"/>
      <c r="IB359" s="181"/>
      <c r="IC359" s="181"/>
      <c r="ID359" s="181"/>
      <c r="IE359" s="181"/>
      <c r="IF359" s="181"/>
      <c r="IG359" s="181"/>
      <c r="IH359" s="181"/>
    </row>
    <row r="360" spans="1:242" s="184" customFormat="1" ht="21" customHeight="1">
      <c r="A360" s="1078"/>
      <c r="B360" s="1022"/>
      <c r="C360" s="1022" t="s">
        <v>790</v>
      </c>
      <c r="D360" s="1022"/>
      <c r="E360" s="1022"/>
      <c r="F360" s="761">
        <v>16360946573</v>
      </c>
      <c r="G360" s="761">
        <v>0</v>
      </c>
      <c r="H360" s="761">
        <v>0</v>
      </c>
      <c r="I360" s="459">
        <v>0</v>
      </c>
      <c r="J360" s="762">
        <v>16360946573</v>
      </c>
      <c r="K360" s="181"/>
      <c r="L360" s="181"/>
      <c r="M360" s="181"/>
      <c r="N360" s="181"/>
      <c r="O360" s="181"/>
      <c r="P360" s="181"/>
      <c r="Q360" s="181"/>
      <c r="R360" s="181"/>
      <c r="S360" s="181"/>
      <c r="T360" s="181"/>
      <c r="U360" s="181"/>
      <c r="V360" s="181"/>
      <c r="W360" s="181"/>
      <c r="X360" s="181"/>
      <c r="Y360" s="181"/>
      <c r="Z360" s="181"/>
      <c r="AA360" s="181"/>
      <c r="AB360" s="181"/>
      <c r="AC360" s="181"/>
      <c r="AD360" s="181"/>
      <c r="AE360" s="181"/>
      <c r="AF360" s="181"/>
      <c r="AG360" s="181"/>
      <c r="AH360" s="181"/>
      <c r="AI360" s="181"/>
      <c r="AJ360" s="181"/>
      <c r="AK360" s="181"/>
      <c r="AL360" s="181"/>
      <c r="AM360" s="181"/>
      <c r="AN360" s="181"/>
      <c r="AO360" s="181"/>
      <c r="AP360" s="181"/>
      <c r="AQ360" s="181"/>
      <c r="AR360" s="181"/>
      <c r="AS360" s="181"/>
      <c r="AT360" s="181"/>
      <c r="AU360" s="181"/>
      <c r="AV360" s="181"/>
      <c r="AW360" s="181"/>
      <c r="AX360" s="181"/>
      <c r="AY360" s="181"/>
      <c r="AZ360" s="181"/>
      <c r="BA360" s="181"/>
      <c r="BB360" s="181"/>
      <c r="BC360" s="181"/>
      <c r="BD360" s="181"/>
      <c r="BE360" s="181"/>
      <c r="BF360" s="181"/>
      <c r="BG360" s="181"/>
      <c r="BH360" s="181"/>
      <c r="BI360" s="181"/>
      <c r="BJ360" s="181"/>
      <c r="BK360" s="181"/>
      <c r="BL360" s="181"/>
      <c r="BM360" s="181"/>
      <c r="BN360" s="181"/>
      <c r="BO360" s="181"/>
      <c r="BP360" s="181"/>
      <c r="BQ360" s="181"/>
      <c r="BR360" s="181"/>
      <c r="BS360" s="181"/>
      <c r="BT360" s="181"/>
      <c r="BU360" s="181"/>
      <c r="BV360" s="181"/>
      <c r="BW360" s="181"/>
      <c r="BX360" s="181"/>
      <c r="BY360" s="181"/>
      <c r="BZ360" s="181"/>
      <c r="CA360" s="181"/>
      <c r="CB360" s="181"/>
      <c r="CC360" s="181"/>
      <c r="CD360" s="181"/>
      <c r="CE360" s="181"/>
      <c r="CF360" s="181"/>
      <c r="CG360" s="181"/>
      <c r="CH360" s="181"/>
      <c r="CI360" s="181"/>
      <c r="CJ360" s="181"/>
      <c r="CK360" s="181"/>
      <c r="CL360" s="181"/>
      <c r="CM360" s="181"/>
      <c r="CN360" s="181"/>
      <c r="CO360" s="181"/>
      <c r="CP360" s="181"/>
      <c r="CQ360" s="181"/>
      <c r="CR360" s="181"/>
      <c r="CS360" s="181"/>
      <c r="CT360" s="181"/>
      <c r="CU360" s="181"/>
      <c r="CV360" s="181"/>
      <c r="CW360" s="181"/>
      <c r="CX360" s="181"/>
      <c r="CY360" s="181"/>
      <c r="CZ360" s="181"/>
      <c r="DA360" s="181"/>
      <c r="DB360" s="181"/>
      <c r="DC360" s="181"/>
      <c r="DD360" s="181"/>
      <c r="DE360" s="181"/>
      <c r="DF360" s="181"/>
      <c r="DG360" s="181"/>
      <c r="DH360" s="181"/>
      <c r="DI360" s="181"/>
      <c r="DJ360" s="181"/>
      <c r="DK360" s="181"/>
      <c r="DL360" s="181"/>
      <c r="DM360" s="181"/>
      <c r="DN360" s="181"/>
      <c r="DO360" s="181"/>
      <c r="DP360" s="181"/>
      <c r="DQ360" s="181"/>
      <c r="DR360" s="181"/>
      <c r="DS360" s="181"/>
      <c r="DT360" s="181"/>
      <c r="DU360" s="181"/>
      <c r="DV360" s="181"/>
      <c r="DW360" s="181"/>
      <c r="DX360" s="181"/>
      <c r="DY360" s="181"/>
      <c r="DZ360" s="181"/>
      <c r="EA360" s="181"/>
      <c r="EB360" s="181"/>
      <c r="EC360" s="181"/>
      <c r="ED360" s="181"/>
      <c r="EE360" s="181"/>
      <c r="EF360" s="181"/>
      <c r="EG360" s="181"/>
      <c r="EH360" s="181"/>
      <c r="EI360" s="181"/>
      <c r="EJ360" s="181"/>
      <c r="EK360" s="181"/>
      <c r="EL360" s="181"/>
      <c r="EM360" s="181"/>
      <c r="EN360" s="181"/>
      <c r="EO360" s="181"/>
      <c r="EP360" s="181"/>
      <c r="EQ360" s="181"/>
      <c r="ER360" s="181"/>
      <c r="ES360" s="181"/>
      <c r="ET360" s="181"/>
      <c r="EU360" s="181"/>
      <c r="EV360" s="181"/>
      <c r="EW360" s="181"/>
      <c r="EX360" s="181"/>
      <c r="EY360" s="181"/>
      <c r="EZ360" s="181"/>
      <c r="FA360" s="181"/>
      <c r="FB360" s="181"/>
      <c r="FC360" s="181"/>
      <c r="FD360" s="181"/>
      <c r="FE360" s="181"/>
      <c r="FF360" s="181"/>
      <c r="FG360" s="181"/>
      <c r="FH360" s="181"/>
      <c r="FI360" s="181"/>
      <c r="FJ360" s="181"/>
      <c r="FK360" s="181"/>
      <c r="FL360" s="181"/>
      <c r="FM360" s="181"/>
      <c r="FN360" s="181"/>
      <c r="FO360" s="181"/>
      <c r="FP360" s="181"/>
      <c r="FQ360" s="181"/>
      <c r="FR360" s="181"/>
      <c r="FS360" s="181"/>
      <c r="FT360" s="181"/>
      <c r="FU360" s="181"/>
      <c r="FV360" s="181"/>
      <c r="FW360" s="181"/>
      <c r="FX360" s="181"/>
      <c r="FY360" s="181"/>
      <c r="FZ360" s="181"/>
      <c r="GA360" s="181"/>
      <c r="GB360" s="181"/>
      <c r="GC360" s="181"/>
      <c r="GD360" s="181"/>
      <c r="GE360" s="181"/>
      <c r="GF360" s="181"/>
      <c r="GG360" s="181"/>
      <c r="GH360" s="181"/>
      <c r="GI360" s="181"/>
      <c r="GJ360" s="181"/>
      <c r="GK360" s="181"/>
      <c r="GL360" s="181"/>
      <c r="GM360" s="181"/>
      <c r="GN360" s="181"/>
      <c r="GO360" s="181"/>
      <c r="GP360" s="181"/>
      <c r="GQ360" s="181"/>
      <c r="GR360" s="181"/>
      <c r="GS360" s="181"/>
      <c r="GT360" s="181"/>
      <c r="GU360" s="181"/>
      <c r="GV360" s="181"/>
      <c r="GW360" s="181"/>
      <c r="GX360" s="181"/>
      <c r="GY360" s="181"/>
      <c r="GZ360" s="181"/>
      <c r="HA360" s="181"/>
      <c r="HB360" s="181"/>
      <c r="HC360" s="181"/>
      <c r="HD360" s="181"/>
      <c r="HE360" s="181"/>
      <c r="HF360" s="181"/>
      <c r="HG360" s="181"/>
      <c r="HH360" s="181"/>
      <c r="HI360" s="181"/>
      <c r="HJ360" s="181"/>
      <c r="HK360" s="181"/>
      <c r="HL360" s="181"/>
      <c r="HM360" s="181"/>
      <c r="HN360" s="181"/>
      <c r="HO360" s="181"/>
      <c r="HP360" s="181"/>
      <c r="HQ360" s="181"/>
      <c r="HR360" s="181"/>
      <c r="HS360" s="181"/>
      <c r="HT360" s="181"/>
      <c r="HU360" s="181"/>
      <c r="HV360" s="181"/>
      <c r="HW360" s="181"/>
      <c r="HX360" s="181"/>
      <c r="HY360" s="181"/>
      <c r="HZ360" s="181"/>
      <c r="IA360" s="181"/>
      <c r="IB360" s="181"/>
      <c r="IC360" s="181"/>
      <c r="ID360" s="181"/>
      <c r="IE360" s="181"/>
      <c r="IF360" s="181"/>
      <c r="IG360" s="181"/>
      <c r="IH360" s="181"/>
    </row>
    <row r="361" spans="1:242" s="184" customFormat="1" ht="21" customHeight="1">
      <c r="A361" s="1078"/>
      <c r="B361" s="1022"/>
      <c r="C361" s="1022" t="s">
        <v>791</v>
      </c>
      <c r="D361" s="1022"/>
      <c r="E361" s="1022"/>
      <c r="F361" s="761">
        <v>233638237</v>
      </c>
      <c r="G361" s="761">
        <v>0</v>
      </c>
      <c r="H361" s="761">
        <v>0</v>
      </c>
      <c r="I361" s="459">
        <v>0</v>
      </c>
      <c r="J361" s="762">
        <v>233638237</v>
      </c>
      <c r="K361" s="181"/>
      <c r="L361" s="181"/>
      <c r="M361" s="181"/>
      <c r="N361" s="181"/>
      <c r="O361" s="181"/>
      <c r="P361" s="181"/>
      <c r="Q361" s="181"/>
      <c r="R361" s="181"/>
      <c r="S361" s="181"/>
      <c r="T361" s="181"/>
      <c r="U361" s="181"/>
      <c r="V361" s="181"/>
      <c r="W361" s="181"/>
      <c r="X361" s="181"/>
      <c r="Y361" s="181"/>
      <c r="Z361" s="181"/>
      <c r="AA361" s="181"/>
      <c r="AB361" s="181"/>
      <c r="AC361" s="181"/>
      <c r="AD361" s="181"/>
      <c r="AE361" s="181"/>
      <c r="AF361" s="181"/>
      <c r="AG361" s="181"/>
      <c r="AH361" s="181"/>
      <c r="AI361" s="181"/>
      <c r="AJ361" s="181"/>
      <c r="AK361" s="181"/>
      <c r="AL361" s="181"/>
      <c r="AM361" s="181"/>
      <c r="AN361" s="181"/>
      <c r="AO361" s="181"/>
      <c r="AP361" s="181"/>
      <c r="AQ361" s="181"/>
      <c r="AR361" s="181"/>
      <c r="AS361" s="181"/>
      <c r="AT361" s="181"/>
      <c r="AU361" s="181"/>
      <c r="AV361" s="181"/>
      <c r="AW361" s="181"/>
      <c r="AX361" s="181"/>
      <c r="AY361" s="181"/>
      <c r="AZ361" s="181"/>
      <c r="BA361" s="181"/>
      <c r="BB361" s="181"/>
      <c r="BC361" s="181"/>
      <c r="BD361" s="181"/>
      <c r="BE361" s="181"/>
      <c r="BF361" s="181"/>
      <c r="BG361" s="181"/>
      <c r="BH361" s="181"/>
      <c r="BI361" s="181"/>
      <c r="BJ361" s="181"/>
      <c r="BK361" s="181"/>
      <c r="BL361" s="181"/>
      <c r="BM361" s="181"/>
      <c r="BN361" s="181"/>
      <c r="BO361" s="181"/>
      <c r="BP361" s="181"/>
      <c r="BQ361" s="181"/>
      <c r="BR361" s="181"/>
      <c r="BS361" s="181"/>
      <c r="BT361" s="181"/>
      <c r="BU361" s="181"/>
      <c r="BV361" s="181"/>
      <c r="BW361" s="181"/>
      <c r="BX361" s="181"/>
      <c r="BY361" s="181"/>
      <c r="BZ361" s="181"/>
      <c r="CA361" s="181"/>
      <c r="CB361" s="181"/>
      <c r="CC361" s="181"/>
      <c r="CD361" s="181"/>
      <c r="CE361" s="181"/>
      <c r="CF361" s="181"/>
      <c r="CG361" s="181"/>
      <c r="CH361" s="181"/>
      <c r="CI361" s="181"/>
      <c r="CJ361" s="181"/>
      <c r="CK361" s="181"/>
      <c r="CL361" s="181"/>
      <c r="CM361" s="181"/>
      <c r="CN361" s="181"/>
      <c r="CO361" s="181"/>
      <c r="CP361" s="181"/>
      <c r="CQ361" s="181"/>
      <c r="CR361" s="181"/>
      <c r="CS361" s="181"/>
      <c r="CT361" s="181"/>
      <c r="CU361" s="181"/>
      <c r="CV361" s="181"/>
      <c r="CW361" s="181"/>
      <c r="CX361" s="181"/>
      <c r="CY361" s="181"/>
      <c r="CZ361" s="181"/>
      <c r="DA361" s="181"/>
      <c r="DB361" s="181"/>
      <c r="DC361" s="181"/>
      <c r="DD361" s="181"/>
      <c r="DE361" s="181"/>
      <c r="DF361" s="181"/>
      <c r="DG361" s="181"/>
      <c r="DH361" s="181"/>
      <c r="DI361" s="181"/>
      <c r="DJ361" s="181"/>
      <c r="DK361" s="181"/>
      <c r="DL361" s="181"/>
      <c r="DM361" s="181"/>
      <c r="DN361" s="181"/>
      <c r="DO361" s="181"/>
      <c r="DP361" s="181"/>
      <c r="DQ361" s="181"/>
      <c r="DR361" s="181"/>
      <c r="DS361" s="181"/>
      <c r="DT361" s="181"/>
      <c r="DU361" s="181"/>
      <c r="DV361" s="181"/>
      <c r="DW361" s="181"/>
      <c r="DX361" s="181"/>
      <c r="DY361" s="181"/>
      <c r="DZ361" s="181"/>
      <c r="EA361" s="181"/>
      <c r="EB361" s="181"/>
      <c r="EC361" s="181"/>
      <c r="ED361" s="181"/>
      <c r="EE361" s="181"/>
      <c r="EF361" s="181"/>
      <c r="EG361" s="181"/>
      <c r="EH361" s="181"/>
      <c r="EI361" s="181"/>
      <c r="EJ361" s="181"/>
      <c r="EK361" s="181"/>
      <c r="EL361" s="181"/>
      <c r="EM361" s="181"/>
      <c r="EN361" s="181"/>
      <c r="EO361" s="181"/>
      <c r="EP361" s="181"/>
      <c r="EQ361" s="181"/>
      <c r="ER361" s="181"/>
      <c r="ES361" s="181"/>
      <c r="ET361" s="181"/>
      <c r="EU361" s="181"/>
      <c r="EV361" s="181"/>
      <c r="EW361" s="181"/>
      <c r="EX361" s="181"/>
      <c r="EY361" s="181"/>
      <c r="EZ361" s="181"/>
      <c r="FA361" s="181"/>
      <c r="FB361" s="181"/>
      <c r="FC361" s="181"/>
      <c r="FD361" s="181"/>
      <c r="FE361" s="181"/>
      <c r="FF361" s="181"/>
      <c r="FG361" s="181"/>
      <c r="FH361" s="181"/>
      <c r="FI361" s="181"/>
      <c r="FJ361" s="181"/>
      <c r="FK361" s="181"/>
      <c r="FL361" s="181"/>
      <c r="FM361" s="181"/>
      <c r="FN361" s="181"/>
      <c r="FO361" s="181"/>
      <c r="FP361" s="181"/>
      <c r="FQ361" s="181"/>
      <c r="FR361" s="181"/>
      <c r="FS361" s="181"/>
      <c r="FT361" s="181"/>
      <c r="FU361" s="181"/>
      <c r="FV361" s="181"/>
      <c r="FW361" s="181"/>
      <c r="FX361" s="181"/>
      <c r="FY361" s="181"/>
      <c r="FZ361" s="181"/>
      <c r="GA361" s="181"/>
      <c r="GB361" s="181"/>
      <c r="GC361" s="181"/>
      <c r="GD361" s="181"/>
      <c r="GE361" s="181"/>
      <c r="GF361" s="181"/>
      <c r="GG361" s="181"/>
      <c r="GH361" s="181"/>
      <c r="GI361" s="181"/>
      <c r="GJ361" s="181"/>
      <c r="GK361" s="181"/>
      <c r="GL361" s="181"/>
      <c r="GM361" s="181"/>
      <c r="GN361" s="181"/>
      <c r="GO361" s="181"/>
      <c r="GP361" s="181"/>
      <c r="GQ361" s="181"/>
      <c r="GR361" s="181"/>
      <c r="GS361" s="181"/>
      <c r="GT361" s="181"/>
      <c r="GU361" s="181"/>
      <c r="GV361" s="181"/>
      <c r="GW361" s="181"/>
      <c r="GX361" s="181"/>
      <c r="GY361" s="181"/>
      <c r="GZ361" s="181"/>
      <c r="HA361" s="181"/>
      <c r="HB361" s="181"/>
      <c r="HC361" s="181"/>
      <c r="HD361" s="181"/>
      <c r="HE361" s="181"/>
      <c r="HF361" s="181"/>
      <c r="HG361" s="181"/>
      <c r="HH361" s="181"/>
      <c r="HI361" s="181"/>
      <c r="HJ361" s="181"/>
      <c r="HK361" s="181"/>
      <c r="HL361" s="181"/>
      <c r="HM361" s="181"/>
      <c r="HN361" s="181"/>
      <c r="HO361" s="181"/>
      <c r="HP361" s="181"/>
      <c r="HQ361" s="181"/>
      <c r="HR361" s="181"/>
      <c r="HS361" s="181"/>
      <c r="HT361" s="181"/>
      <c r="HU361" s="181"/>
      <c r="HV361" s="181"/>
      <c r="HW361" s="181"/>
      <c r="HX361" s="181"/>
      <c r="HY361" s="181"/>
      <c r="HZ361" s="181"/>
      <c r="IA361" s="181"/>
      <c r="IB361" s="181"/>
      <c r="IC361" s="181"/>
      <c r="ID361" s="181"/>
      <c r="IE361" s="181"/>
      <c r="IF361" s="181"/>
      <c r="IG361" s="181"/>
      <c r="IH361" s="181"/>
    </row>
    <row r="362" spans="1:242" s="184" customFormat="1" ht="21" customHeight="1">
      <c r="A362" s="1078"/>
      <c r="B362" s="1022"/>
      <c r="C362" s="1022" t="s">
        <v>820</v>
      </c>
      <c r="D362" s="1022"/>
      <c r="E362" s="1022"/>
      <c r="F362" s="761">
        <v>2127911887</v>
      </c>
      <c r="G362" s="761">
        <v>0</v>
      </c>
      <c r="H362" s="761">
        <v>0</v>
      </c>
      <c r="I362" s="459">
        <v>0</v>
      </c>
      <c r="J362" s="762">
        <v>2127911887</v>
      </c>
      <c r="K362" s="181"/>
      <c r="L362" s="181"/>
      <c r="M362" s="181"/>
      <c r="N362" s="181"/>
      <c r="O362" s="181"/>
      <c r="P362" s="181"/>
      <c r="Q362" s="181"/>
      <c r="R362" s="181"/>
      <c r="S362" s="181"/>
      <c r="T362" s="181"/>
      <c r="U362" s="181"/>
      <c r="V362" s="181"/>
      <c r="W362" s="181"/>
      <c r="X362" s="181"/>
      <c r="Y362" s="181"/>
      <c r="Z362" s="181"/>
      <c r="AA362" s="181"/>
      <c r="AB362" s="181"/>
      <c r="AC362" s="181"/>
      <c r="AD362" s="181"/>
      <c r="AE362" s="181"/>
      <c r="AF362" s="181"/>
      <c r="AG362" s="181"/>
      <c r="AH362" s="181"/>
      <c r="AI362" s="181"/>
      <c r="AJ362" s="181"/>
      <c r="AK362" s="181"/>
      <c r="AL362" s="181"/>
      <c r="AM362" s="181"/>
      <c r="AN362" s="181"/>
      <c r="AO362" s="181"/>
      <c r="AP362" s="181"/>
      <c r="AQ362" s="181"/>
      <c r="AR362" s="181"/>
      <c r="AS362" s="181"/>
      <c r="AT362" s="181"/>
      <c r="AU362" s="181"/>
      <c r="AV362" s="181"/>
      <c r="AW362" s="181"/>
      <c r="AX362" s="181"/>
      <c r="AY362" s="181"/>
      <c r="AZ362" s="181"/>
      <c r="BA362" s="181"/>
      <c r="BB362" s="181"/>
      <c r="BC362" s="181"/>
      <c r="BD362" s="181"/>
      <c r="BE362" s="181"/>
      <c r="BF362" s="181"/>
      <c r="BG362" s="181"/>
      <c r="BH362" s="181"/>
      <c r="BI362" s="181"/>
      <c r="BJ362" s="181"/>
      <c r="BK362" s="181"/>
      <c r="BL362" s="181"/>
      <c r="BM362" s="181"/>
      <c r="BN362" s="181"/>
      <c r="BO362" s="181"/>
      <c r="BP362" s="181"/>
      <c r="BQ362" s="181"/>
      <c r="BR362" s="181"/>
      <c r="BS362" s="181"/>
      <c r="BT362" s="181"/>
      <c r="BU362" s="181"/>
      <c r="BV362" s="181"/>
      <c r="BW362" s="181"/>
      <c r="BX362" s="181"/>
      <c r="BY362" s="181"/>
      <c r="BZ362" s="181"/>
      <c r="CA362" s="181"/>
      <c r="CB362" s="181"/>
      <c r="CC362" s="181"/>
      <c r="CD362" s="181"/>
      <c r="CE362" s="181"/>
      <c r="CF362" s="181"/>
      <c r="CG362" s="181"/>
      <c r="CH362" s="181"/>
      <c r="CI362" s="181"/>
      <c r="CJ362" s="181"/>
      <c r="CK362" s="181"/>
      <c r="CL362" s="181"/>
      <c r="CM362" s="181"/>
      <c r="CN362" s="181"/>
      <c r="CO362" s="181"/>
      <c r="CP362" s="181"/>
      <c r="CQ362" s="181"/>
      <c r="CR362" s="181"/>
      <c r="CS362" s="181"/>
      <c r="CT362" s="181"/>
      <c r="CU362" s="181"/>
      <c r="CV362" s="181"/>
      <c r="CW362" s="181"/>
      <c r="CX362" s="181"/>
      <c r="CY362" s="181"/>
      <c r="CZ362" s="181"/>
      <c r="DA362" s="181"/>
      <c r="DB362" s="181"/>
      <c r="DC362" s="181"/>
      <c r="DD362" s="181"/>
      <c r="DE362" s="181"/>
      <c r="DF362" s="181"/>
      <c r="DG362" s="181"/>
      <c r="DH362" s="181"/>
      <c r="DI362" s="181"/>
      <c r="DJ362" s="181"/>
      <c r="DK362" s="181"/>
      <c r="DL362" s="181"/>
      <c r="DM362" s="181"/>
      <c r="DN362" s="181"/>
      <c r="DO362" s="181"/>
      <c r="DP362" s="181"/>
      <c r="DQ362" s="181"/>
      <c r="DR362" s="181"/>
      <c r="DS362" s="181"/>
      <c r="DT362" s="181"/>
      <c r="DU362" s="181"/>
      <c r="DV362" s="181"/>
      <c r="DW362" s="181"/>
      <c r="DX362" s="181"/>
      <c r="DY362" s="181"/>
      <c r="DZ362" s="181"/>
      <c r="EA362" s="181"/>
      <c r="EB362" s="181"/>
      <c r="EC362" s="181"/>
      <c r="ED362" s="181"/>
      <c r="EE362" s="181"/>
      <c r="EF362" s="181"/>
      <c r="EG362" s="181"/>
      <c r="EH362" s="181"/>
      <c r="EI362" s="181"/>
      <c r="EJ362" s="181"/>
      <c r="EK362" s="181"/>
      <c r="EL362" s="181"/>
      <c r="EM362" s="181"/>
      <c r="EN362" s="181"/>
      <c r="EO362" s="181"/>
      <c r="EP362" s="181"/>
      <c r="EQ362" s="181"/>
      <c r="ER362" s="181"/>
      <c r="ES362" s="181"/>
      <c r="ET362" s="181"/>
      <c r="EU362" s="181"/>
      <c r="EV362" s="181"/>
      <c r="EW362" s="181"/>
      <c r="EX362" s="181"/>
      <c r="EY362" s="181"/>
      <c r="EZ362" s="181"/>
      <c r="FA362" s="181"/>
      <c r="FB362" s="181"/>
      <c r="FC362" s="181"/>
      <c r="FD362" s="181"/>
      <c r="FE362" s="181"/>
      <c r="FF362" s="181"/>
      <c r="FG362" s="181"/>
      <c r="FH362" s="181"/>
      <c r="FI362" s="181"/>
      <c r="FJ362" s="181"/>
      <c r="FK362" s="181"/>
      <c r="FL362" s="181"/>
      <c r="FM362" s="181"/>
      <c r="FN362" s="181"/>
      <c r="FO362" s="181"/>
      <c r="FP362" s="181"/>
      <c r="FQ362" s="181"/>
      <c r="FR362" s="181"/>
      <c r="FS362" s="181"/>
      <c r="FT362" s="181"/>
      <c r="FU362" s="181"/>
      <c r="FV362" s="181"/>
      <c r="FW362" s="181"/>
      <c r="FX362" s="181"/>
      <c r="FY362" s="181"/>
      <c r="FZ362" s="181"/>
      <c r="GA362" s="181"/>
      <c r="GB362" s="181"/>
      <c r="GC362" s="181"/>
      <c r="GD362" s="181"/>
      <c r="GE362" s="181"/>
      <c r="GF362" s="181"/>
      <c r="GG362" s="181"/>
      <c r="GH362" s="181"/>
      <c r="GI362" s="181"/>
      <c r="GJ362" s="181"/>
      <c r="GK362" s="181"/>
      <c r="GL362" s="181"/>
      <c r="GM362" s="181"/>
      <c r="GN362" s="181"/>
      <c r="GO362" s="181"/>
      <c r="GP362" s="181"/>
      <c r="GQ362" s="181"/>
      <c r="GR362" s="181"/>
      <c r="GS362" s="181"/>
      <c r="GT362" s="181"/>
      <c r="GU362" s="181"/>
      <c r="GV362" s="181"/>
      <c r="GW362" s="181"/>
      <c r="GX362" s="181"/>
      <c r="GY362" s="181"/>
      <c r="GZ362" s="181"/>
      <c r="HA362" s="181"/>
      <c r="HB362" s="181"/>
      <c r="HC362" s="181"/>
      <c r="HD362" s="181"/>
      <c r="HE362" s="181"/>
      <c r="HF362" s="181"/>
      <c r="HG362" s="181"/>
      <c r="HH362" s="181"/>
      <c r="HI362" s="181"/>
      <c r="HJ362" s="181"/>
      <c r="HK362" s="181"/>
      <c r="HL362" s="181"/>
      <c r="HM362" s="181"/>
      <c r="HN362" s="181"/>
      <c r="HO362" s="181"/>
      <c r="HP362" s="181"/>
      <c r="HQ362" s="181"/>
      <c r="HR362" s="181"/>
      <c r="HS362" s="181"/>
      <c r="HT362" s="181"/>
      <c r="HU362" s="181"/>
      <c r="HV362" s="181"/>
      <c r="HW362" s="181"/>
      <c r="HX362" s="181"/>
      <c r="HY362" s="181"/>
      <c r="HZ362" s="181"/>
      <c r="IA362" s="181"/>
      <c r="IB362" s="181"/>
      <c r="IC362" s="181"/>
      <c r="ID362" s="181"/>
      <c r="IE362" s="181"/>
      <c r="IF362" s="181"/>
      <c r="IG362" s="181"/>
      <c r="IH362" s="181"/>
    </row>
    <row r="363" spans="1:242" s="184" customFormat="1" ht="21" customHeight="1">
      <c r="A363" s="1078"/>
      <c r="B363" s="1022"/>
      <c r="C363" s="1022" t="s">
        <v>792</v>
      </c>
      <c r="D363" s="1022"/>
      <c r="E363" s="1022"/>
      <c r="F363" s="761">
        <v>10596258322</v>
      </c>
      <c r="G363" s="761">
        <v>0</v>
      </c>
      <c r="H363" s="761">
        <v>0</v>
      </c>
      <c r="I363" s="459">
        <v>0</v>
      </c>
      <c r="J363" s="762">
        <v>10596258322</v>
      </c>
      <c r="K363" s="181"/>
      <c r="L363" s="181"/>
      <c r="M363" s="181"/>
      <c r="N363" s="181"/>
      <c r="O363" s="181"/>
      <c r="P363" s="181"/>
      <c r="Q363" s="181"/>
      <c r="R363" s="181"/>
      <c r="S363" s="181"/>
      <c r="T363" s="181"/>
      <c r="U363" s="181"/>
      <c r="V363" s="181"/>
      <c r="W363" s="181"/>
      <c r="X363" s="181"/>
      <c r="Y363" s="181"/>
      <c r="Z363" s="181"/>
      <c r="AA363" s="181"/>
      <c r="AB363" s="181"/>
      <c r="AC363" s="181"/>
      <c r="AD363" s="181"/>
      <c r="AE363" s="181"/>
      <c r="AF363" s="181"/>
      <c r="AG363" s="181"/>
      <c r="AH363" s="181"/>
      <c r="AI363" s="181"/>
      <c r="AJ363" s="181"/>
      <c r="AK363" s="181"/>
      <c r="AL363" s="181"/>
      <c r="AM363" s="181"/>
      <c r="AN363" s="181"/>
      <c r="AO363" s="181"/>
      <c r="AP363" s="181"/>
      <c r="AQ363" s="181"/>
      <c r="AR363" s="181"/>
      <c r="AS363" s="181"/>
      <c r="AT363" s="181"/>
      <c r="AU363" s="181"/>
      <c r="AV363" s="181"/>
      <c r="AW363" s="181"/>
      <c r="AX363" s="181"/>
      <c r="AY363" s="181"/>
      <c r="AZ363" s="181"/>
      <c r="BA363" s="181"/>
      <c r="BB363" s="181"/>
      <c r="BC363" s="181"/>
      <c r="BD363" s="181"/>
      <c r="BE363" s="181"/>
      <c r="BF363" s="181"/>
      <c r="BG363" s="181"/>
      <c r="BH363" s="181"/>
      <c r="BI363" s="181"/>
      <c r="BJ363" s="181"/>
      <c r="BK363" s="181"/>
      <c r="BL363" s="181"/>
      <c r="BM363" s="181"/>
      <c r="BN363" s="181"/>
      <c r="BO363" s="181"/>
      <c r="BP363" s="181"/>
      <c r="BQ363" s="181"/>
      <c r="BR363" s="181"/>
      <c r="BS363" s="181"/>
      <c r="BT363" s="181"/>
      <c r="BU363" s="181"/>
      <c r="BV363" s="181"/>
      <c r="BW363" s="181"/>
      <c r="BX363" s="181"/>
      <c r="BY363" s="181"/>
      <c r="BZ363" s="181"/>
      <c r="CA363" s="181"/>
      <c r="CB363" s="181"/>
      <c r="CC363" s="181"/>
      <c r="CD363" s="181"/>
      <c r="CE363" s="181"/>
      <c r="CF363" s="181"/>
      <c r="CG363" s="181"/>
      <c r="CH363" s="181"/>
      <c r="CI363" s="181"/>
      <c r="CJ363" s="181"/>
      <c r="CK363" s="181"/>
      <c r="CL363" s="181"/>
      <c r="CM363" s="181"/>
      <c r="CN363" s="181"/>
      <c r="CO363" s="181"/>
      <c r="CP363" s="181"/>
      <c r="CQ363" s="181"/>
      <c r="CR363" s="181"/>
      <c r="CS363" s="181"/>
      <c r="CT363" s="181"/>
      <c r="CU363" s="181"/>
      <c r="CV363" s="181"/>
      <c r="CW363" s="181"/>
      <c r="CX363" s="181"/>
      <c r="CY363" s="181"/>
      <c r="CZ363" s="181"/>
      <c r="DA363" s="181"/>
      <c r="DB363" s="181"/>
      <c r="DC363" s="181"/>
      <c r="DD363" s="181"/>
      <c r="DE363" s="181"/>
      <c r="DF363" s="181"/>
      <c r="DG363" s="181"/>
      <c r="DH363" s="181"/>
      <c r="DI363" s="181"/>
      <c r="DJ363" s="181"/>
      <c r="DK363" s="181"/>
      <c r="DL363" s="181"/>
      <c r="DM363" s="181"/>
      <c r="DN363" s="181"/>
      <c r="DO363" s="181"/>
      <c r="DP363" s="181"/>
      <c r="DQ363" s="181"/>
      <c r="DR363" s="181"/>
      <c r="DS363" s="181"/>
      <c r="DT363" s="181"/>
      <c r="DU363" s="181"/>
      <c r="DV363" s="181"/>
      <c r="DW363" s="181"/>
      <c r="DX363" s="181"/>
      <c r="DY363" s="181"/>
      <c r="DZ363" s="181"/>
      <c r="EA363" s="181"/>
      <c r="EB363" s="181"/>
      <c r="EC363" s="181"/>
      <c r="ED363" s="181"/>
      <c r="EE363" s="181"/>
      <c r="EF363" s="181"/>
      <c r="EG363" s="181"/>
      <c r="EH363" s="181"/>
      <c r="EI363" s="181"/>
      <c r="EJ363" s="181"/>
      <c r="EK363" s="181"/>
      <c r="EL363" s="181"/>
      <c r="EM363" s="181"/>
      <c r="EN363" s="181"/>
      <c r="EO363" s="181"/>
      <c r="EP363" s="181"/>
      <c r="EQ363" s="181"/>
      <c r="ER363" s="181"/>
      <c r="ES363" s="181"/>
      <c r="ET363" s="181"/>
      <c r="EU363" s="181"/>
      <c r="EV363" s="181"/>
      <c r="EW363" s="181"/>
      <c r="EX363" s="181"/>
      <c r="EY363" s="181"/>
      <c r="EZ363" s="181"/>
      <c r="FA363" s="181"/>
      <c r="FB363" s="181"/>
      <c r="FC363" s="181"/>
      <c r="FD363" s="181"/>
      <c r="FE363" s="181"/>
      <c r="FF363" s="181"/>
      <c r="FG363" s="181"/>
      <c r="FH363" s="181"/>
      <c r="FI363" s="181"/>
      <c r="FJ363" s="181"/>
      <c r="FK363" s="181"/>
      <c r="FL363" s="181"/>
      <c r="FM363" s="181"/>
      <c r="FN363" s="181"/>
      <c r="FO363" s="181"/>
      <c r="FP363" s="181"/>
      <c r="FQ363" s="181"/>
      <c r="FR363" s="181"/>
      <c r="FS363" s="181"/>
      <c r="FT363" s="181"/>
      <c r="FU363" s="181"/>
      <c r="FV363" s="181"/>
      <c r="FW363" s="181"/>
      <c r="FX363" s="181"/>
      <c r="FY363" s="181"/>
      <c r="FZ363" s="181"/>
      <c r="GA363" s="181"/>
      <c r="GB363" s="181"/>
      <c r="GC363" s="181"/>
      <c r="GD363" s="181"/>
      <c r="GE363" s="181"/>
      <c r="GF363" s="181"/>
      <c r="GG363" s="181"/>
      <c r="GH363" s="181"/>
      <c r="GI363" s="181"/>
      <c r="GJ363" s="181"/>
      <c r="GK363" s="181"/>
      <c r="GL363" s="181"/>
      <c r="GM363" s="181"/>
      <c r="GN363" s="181"/>
      <c r="GO363" s="181"/>
      <c r="GP363" s="181"/>
      <c r="GQ363" s="181"/>
      <c r="GR363" s="181"/>
      <c r="GS363" s="181"/>
      <c r="GT363" s="181"/>
      <c r="GU363" s="181"/>
      <c r="GV363" s="181"/>
      <c r="GW363" s="181"/>
      <c r="GX363" s="181"/>
      <c r="GY363" s="181"/>
      <c r="GZ363" s="181"/>
      <c r="HA363" s="181"/>
      <c r="HB363" s="181"/>
      <c r="HC363" s="181"/>
      <c r="HD363" s="181"/>
      <c r="HE363" s="181"/>
      <c r="HF363" s="181"/>
      <c r="HG363" s="181"/>
      <c r="HH363" s="181"/>
      <c r="HI363" s="181"/>
      <c r="HJ363" s="181"/>
      <c r="HK363" s="181"/>
      <c r="HL363" s="181"/>
      <c r="HM363" s="181"/>
      <c r="HN363" s="181"/>
      <c r="HO363" s="181"/>
      <c r="HP363" s="181"/>
      <c r="HQ363" s="181"/>
      <c r="HR363" s="181"/>
      <c r="HS363" s="181"/>
      <c r="HT363" s="181"/>
      <c r="HU363" s="181"/>
      <c r="HV363" s="181"/>
      <c r="HW363" s="181"/>
      <c r="HX363" s="181"/>
      <c r="HY363" s="181"/>
      <c r="HZ363" s="181"/>
      <c r="IA363" s="181"/>
      <c r="IB363" s="181"/>
      <c r="IC363" s="181"/>
      <c r="ID363" s="181"/>
      <c r="IE363" s="181"/>
      <c r="IF363" s="181"/>
      <c r="IG363" s="181"/>
      <c r="IH363" s="181"/>
    </row>
    <row r="364" spans="1:242" s="184" customFormat="1" ht="21" customHeight="1" thickBot="1">
      <c r="A364" s="1085"/>
      <c r="B364" s="1042"/>
      <c r="C364" s="1042" t="s">
        <v>784</v>
      </c>
      <c r="D364" s="1042"/>
      <c r="E364" s="1042"/>
      <c r="F364" s="387">
        <v>210663422594</v>
      </c>
      <c r="G364" s="387">
        <v>13052613034</v>
      </c>
      <c r="H364" s="387">
        <v>0</v>
      </c>
      <c r="I364" s="387">
        <v>9858599220</v>
      </c>
      <c r="J364" s="388">
        <v>233574634848</v>
      </c>
      <c r="K364" s="181"/>
      <c r="L364" s="181"/>
      <c r="M364" s="181"/>
      <c r="N364" s="181"/>
      <c r="O364" s="181"/>
      <c r="P364" s="181"/>
      <c r="Q364" s="181"/>
      <c r="R364" s="181"/>
      <c r="S364" s="181"/>
      <c r="T364" s="181"/>
      <c r="U364" s="181"/>
      <c r="V364" s="181"/>
      <c r="W364" s="181"/>
      <c r="X364" s="181"/>
      <c r="Y364" s="181"/>
      <c r="Z364" s="181"/>
      <c r="AA364" s="181"/>
      <c r="AB364" s="181"/>
      <c r="AC364" s="181"/>
      <c r="AD364" s="181"/>
      <c r="AE364" s="181"/>
      <c r="AF364" s="181"/>
      <c r="AG364" s="181"/>
      <c r="AH364" s="181"/>
      <c r="AI364" s="181"/>
      <c r="AJ364" s="181"/>
      <c r="AK364" s="181"/>
      <c r="AL364" s="181"/>
      <c r="AM364" s="181"/>
      <c r="AN364" s="181"/>
      <c r="AO364" s="181"/>
      <c r="AP364" s="181"/>
      <c r="AQ364" s="181"/>
      <c r="AR364" s="181"/>
      <c r="AS364" s="181"/>
      <c r="AT364" s="181"/>
      <c r="AU364" s="181"/>
      <c r="AV364" s="181"/>
      <c r="AW364" s="181"/>
      <c r="AX364" s="181"/>
      <c r="AY364" s="181"/>
      <c r="AZ364" s="181"/>
      <c r="BA364" s="181"/>
      <c r="BB364" s="181"/>
      <c r="BC364" s="181"/>
      <c r="BD364" s="181"/>
      <c r="BE364" s="181"/>
      <c r="BF364" s="181"/>
      <c r="BG364" s="181"/>
      <c r="BH364" s="181"/>
      <c r="BI364" s="181"/>
      <c r="BJ364" s="181"/>
      <c r="BK364" s="181"/>
      <c r="BL364" s="181"/>
      <c r="BM364" s="181"/>
      <c r="BN364" s="181"/>
      <c r="BO364" s="181"/>
      <c r="BP364" s="181"/>
      <c r="BQ364" s="181"/>
      <c r="BR364" s="181"/>
      <c r="BS364" s="181"/>
      <c r="BT364" s="181"/>
      <c r="BU364" s="181"/>
      <c r="BV364" s="181"/>
      <c r="BW364" s="181"/>
      <c r="BX364" s="181"/>
      <c r="BY364" s="181"/>
      <c r="BZ364" s="181"/>
      <c r="CA364" s="181"/>
      <c r="CB364" s="181"/>
      <c r="CC364" s="181"/>
      <c r="CD364" s="181"/>
      <c r="CE364" s="181"/>
      <c r="CF364" s="181"/>
      <c r="CG364" s="181"/>
      <c r="CH364" s="181"/>
      <c r="CI364" s="181"/>
      <c r="CJ364" s="181"/>
      <c r="CK364" s="181"/>
      <c r="CL364" s="181"/>
      <c r="CM364" s="181"/>
      <c r="CN364" s="181"/>
      <c r="CO364" s="181"/>
      <c r="CP364" s="181"/>
      <c r="CQ364" s="181"/>
      <c r="CR364" s="181"/>
      <c r="CS364" s="181"/>
      <c r="CT364" s="181"/>
      <c r="CU364" s="181"/>
      <c r="CV364" s="181"/>
      <c r="CW364" s="181"/>
      <c r="CX364" s="181"/>
      <c r="CY364" s="181"/>
      <c r="CZ364" s="181"/>
      <c r="DA364" s="181"/>
      <c r="DB364" s="181"/>
      <c r="DC364" s="181"/>
      <c r="DD364" s="181"/>
      <c r="DE364" s="181"/>
      <c r="DF364" s="181"/>
      <c r="DG364" s="181"/>
      <c r="DH364" s="181"/>
      <c r="DI364" s="181"/>
      <c r="DJ364" s="181"/>
      <c r="DK364" s="181"/>
      <c r="DL364" s="181"/>
      <c r="DM364" s="181"/>
      <c r="DN364" s="181"/>
      <c r="DO364" s="181"/>
      <c r="DP364" s="181"/>
      <c r="DQ364" s="181"/>
      <c r="DR364" s="181"/>
      <c r="DS364" s="181"/>
      <c r="DT364" s="181"/>
      <c r="DU364" s="181"/>
      <c r="DV364" s="181"/>
      <c r="DW364" s="181"/>
      <c r="DX364" s="181"/>
      <c r="DY364" s="181"/>
      <c r="DZ364" s="181"/>
      <c r="EA364" s="181"/>
      <c r="EB364" s="181"/>
      <c r="EC364" s="181"/>
      <c r="ED364" s="181"/>
      <c r="EE364" s="181"/>
      <c r="EF364" s="181"/>
      <c r="EG364" s="181"/>
      <c r="EH364" s="181"/>
      <c r="EI364" s="181"/>
      <c r="EJ364" s="181"/>
      <c r="EK364" s="181"/>
      <c r="EL364" s="181"/>
      <c r="EM364" s="181"/>
      <c r="EN364" s="181"/>
      <c r="EO364" s="181"/>
      <c r="EP364" s="181"/>
      <c r="EQ364" s="181"/>
      <c r="ER364" s="181"/>
      <c r="ES364" s="181"/>
      <c r="ET364" s="181"/>
      <c r="EU364" s="181"/>
      <c r="EV364" s="181"/>
      <c r="EW364" s="181"/>
      <c r="EX364" s="181"/>
      <c r="EY364" s="181"/>
      <c r="EZ364" s="181"/>
      <c r="FA364" s="181"/>
      <c r="FB364" s="181"/>
      <c r="FC364" s="181"/>
      <c r="FD364" s="181"/>
      <c r="FE364" s="181"/>
      <c r="FF364" s="181"/>
      <c r="FG364" s="181"/>
      <c r="FH364" s="181"/>
      <c r="FI364" s="181"/>
      <c r="FJ364" s="181"/>
      <c r="FK364" s="181"/>
      <c r="FL364" s="181"/>
      <c r="FM364" s="181"/>
      <c r="FN364" s="181"/>
      <c r="FO364" s="181"/>
      <c r="FP364" s="181"/>
      <c r="FQ364" s="181"/>
      <c r="FR364" s="181"/>
      <c r="FS364" s="181"/>
      <c r="FT364" s="181"/>
      <c r="FU364" s="181"/>
      <c r="FV364" s="181"/>
      <c r="FW364" s="181"/>
      <c r="FX364" s="181"/>
      <c r="FY364" s="181"/>
      <c r="FZ364" s="181"/>
      <c r="GA364" s="181"/>
      <c r="GB364" s="181"/>
      <c r="GC364" s="181"/>
      <c r="GD364" s="181"/>
      <c r="GE364" s="181"/>
      <c r="GF364" s="181"/>
      <c r="GG364" s="181"/>
      <c r="GH364" s="181"/>
      <c r="GI364" s="181"/>
      <c r="GJ364" s="181"/>
      <c r="GK364" s="181"/>
      <c r="GL364" s="181"/>
      <c r="GM364" s="181"/>
      <c r="GN364" s="181"/>
      <c r="GO364" s="181"/>
      <c r="GP364" s="181"/>
      <c r="GQ364" s="181"/>
      <c r="GR364" s="181"/>
      <c r="GS364" s="181"/>
      <c r="GT364" s="181"/>
      <c r="GU364" s="181"/>
      <c r="GV364" s="181"/>
      <c r="GW364" s="181"/>
      <c r="GX364" s="181"/>
      <c r="GY364" s="181"/>
      <c r="GZ364" s="181"/>
      <c r="HA364" s="181"/>
      <c r="HB364" s="181"/>
      <c r="HC364" s="181"/>
      <c r="HD364" s="181"/>
      <c r="HE364" s="181"/>
      <c r="HF364" s="181"/>
      <c r="HG364" s="181"/>
      <c r="HH364" s="181"/>
      <c r="HI364" s="181"/>
      <c r="HJ364" s="181"/>
      <c r="HK364" s="181"/>
      <c r="HL364" s="181"/>
      <c r="HM364" s="181"/>
      <c r="HN364" s="181"/>
      <c r="HO364" s="181"/>
      <c r="HP364" s="181"/>
      <c r="HQ364" s="181"/>
      <c r="HR364" s="181"/>
      <c r="HS364" s="181"/>
      <c r="HT364" s="181"/>
      <c r="HU364" s="181"/>
      <c r="HV364" s="181"/>
      <c r="HW364" s="181"/>
      <c r="HX364" s="181"/>
      <c r="HY364" s="181"/>
      <c r="HZ364" s="181"/>
      <c r="IA364" s="181"/>
      <c r="IB364" s="181"/>
      <c r="IC364" s="181"/>
      <c r="ID364" s="181"/>
      <c r="IE364" s="181"/>
      <c r="IF364" s="181"/>
      <c r="IG364" s="181"/>
      <c r="IH364" s="181"/>
    </row>
    <row r="365" spans="1:242" s="184" customFormat="1" ht="21" customHeight="1" thickTop="1">
      <c r="A365" s="1017" t="s">
        <v>465</v>
      </c>
      <c r="B365" s="1018"/>
      <c r="C365" s="1018"/>
      <c r="D365" s="1018"/>
      <c r="E365" s="1018"/>
      <c r="F365" s="580">
        <v>453887281282</v>
      </c>
      <c r="G365" s="580">
        <v>27689102324</v>
      </c>
      <c r="H365" s="580">
        <v>0</v>
      </c>
      <c r="I365" s="580">
        <v>9858599220</v>
      </c>
      <c r="J365" s="581">
        <v>491434982826</v>
      </c>
      <c r="K365" s="181"/>
      <c r="L365" s="181"/>
      <c r="M365" s="181"/>
      <c r="N365" s="181"/>
      <c r="O365" s="181"/>
      <c r="P365" s="181"/>
      <c r="Q365" s="181"/>
      <c r="R365" s="181"/>
      <c r="S365" s="181"/>
      <c r="T365" s="181"/>
      <c r="U365" s="181"/>
      <c r="V365" s="181"/>
      <c r="W365" s="181"/>
      <c r="X365" s="181"/>
      <c r="Y365" s="181"/>
      <c r="Z365" s="181"/>
      <c r="AA365" s="181"/>
      <c r="AB365" s="181"/>
      <c r="AC365" s="181"/>
      <c r="AD365" s="181"/>
      <c r="AE365" s="181"/>
      <c r="AF365" s="181"/>
      <c r="AG365" s="181"/>
      <c r="AH365" s="181"/>
      <c r="AI365" s="181"/>
      <c r="AJ365" s="181"/>
      <c r="AK365" s="181"/>
      <c r="AL365" s="181"/>
      <c r="AM365" s="181"/>
      <c r="AN365" s="181"/>
      <c r="AO365" s="181"/>
      <c r="AP365" s="181"/>
      <c r="AQ365" s="181"/>
      <c r="AR365" s="181"/>
      <c r="AS365" s="181"/>
      <c r="AT365" s="181"/>
      <c r="AU365" s="181"/>
      <c r="AV365" s="181"/>
      <c r="AW365" s="181"/>
      <c r="AX365" s="181"/>
      <c r="AY365" s="181"/>
      <c r="AZ365" s="181"/>
      <c r="BA365" s="181"/>
      <c r="BB365" s="181"/>
      <c r="BC365" s="181"/>
      <c r="BD365" s="181"/>
      <c r="BE365" s="181"/>
      <c r="BF365" s="181"/>
      <c r="BG365" s="181"/>
      <c r="BH365" s="181"/>
      <c r="BI365" s="181"/>
      <c r="BJ365" s="181"/>
      <c r="BK365" s="181"/>
      <c r="BL365" s="181"/>
      <c r="BM365" s="181"/>
      <c r="BN365" s="181"/>
      <c r="BO365" s="181"/>
      <c r="BP365" s="181"/>
      <c r="BQ365" s="181"/>
      <c r="BR365" s="181"/>
      <c r="BS365" s="181"/>
      <c r="BT365" s="181"/>
      <c r="BU365" s="181"/>
      <c r="BV365" s="181"/>
      <c r="BW365" s="181"/>
      <c r="BX365" s="181"/>
      <c r="BY365" s="181"/>
      <c r="BZ365" s="181"/>
      <c r="CA365" s="181"/>
      <c r="CB365" s="181"/>
      <c r="CC365" s="181"/>
      <c r="CD365" s="181"/>
      <c r="CE365" s="181"/>
      <c r="CF365" s="181"/>
      <c r="CG365" s="181"/>
      <c r="CH365" s="181"/>
      <c r="CI365" s="181"/>
      <c r="CJ365" s="181"/>
      <c r="CK365" s="181"/>
      <c r="CL365" s="181"/>
      <c r="CM365" s="181"/>
      <c r="CN365" s="181"/>
      <c r="CO365" s="181"/>
      <c r="CP365" s="181"/>
      <c r="CQ365" s="181"/>
      <c r="CR365" s="181"/>
      <c r="CS365" s="181"/>
      <c r="CT365" s="181"/>
      <c r="CU365" s="181"/>
      <c r="CV365" s="181"/>
      <c r="CW365" s="181"/>
      <c r="CX365" s="181"/>
      <c r="CY365" s="181"/>
      <c r="CZ365" s="181"/>
      <c r="DA365" s="181"/>
      <c r="DB365" s="181"/>
      <c r="DC365" s="181"/>
      <c r="DD365" s="181"/>
      <c r="DE365" s="181"/>
      <c r="DF365" s="181"/>
      <c r="DG365" s="181"/>
      <c r="DH365" s="181"/>
      <c r="DI365" s="181"/>
      <c r="DJ365" s="181"/>
      <c r="DK365" s="181"/>
      <c r="DL365" s="181"/>
      <c r="DM365" s="181"/>
      <c r="DN365" s="181"/>
      <c r="DO365" s="181"/>
      <c r="DP365" s="181"/>
      <c r="DQ365" s="181"/>
      <c r="DR365" s="181"/>
      <c r="DS365" s="181"/>
      <c r="DT365" s="181"/>
      <c r="DU365" s="181"/>
      <c r="DV365" s="181"/>
      <c r="DW365" s="181"/>
      <c r="DX365" s="181"/>
      <c r="DY365" s="181"/>
      <c r="DZ365" s="181"/>
      <c r="EA365" s="181"/>
      <c r="EB365" s="181"/>
      <c r="EC365" s="181"/>
      <c r="ED365" s="181"/>
      <c r="EE365" s="181"/>
      <c r="EF365" s="181"/>
      <c r="EG365" s="181"/>
      <c r="EH365" s="181"/>
      <c r="EI365" s="181"/>
      <c r="EJ365" s="181"/>
      <c r="EK365" s="181"/>
      <c r="EL365" s="181"/>
      <c r="EM365" s="181"/>
      <c r="EN365" s="181"/>
      <c r="EO365" s="181"/>
      <c r="EP365" s="181"/>
      <c r="EQ365" s="181"/>
      <c r="ER365" s="181"/>
      <c r="ES365" s="181"/>
      <c r="ET365" s="181"/>
      <c r="EU365" s="181"/>
      <c r="EV365" s="181"/>
      <c r="EW365" s="181"/>
      <c r="EX365" s="181"/>
      <c r="EY365" s="181"/>
      <c r="EZ365" s="181"/>
      <c r="FA365" s="181"/>
      <c r="FB365" s="181"/>
      <c r="FC365" s="181"/>
      <c r="FD365" s="181"/>
      <c r="FE365" s="181"/>
      <c r="FF365" s="181"/>
      <c r="FG365" s="181"/>
      <c r="FH365" s="181"/>
      <c r="FI365" s="181"/>
      <c r="FJ365" s="181"/>
      <c r="FK365" s="181"/>
      <c r="FL365" s="181"/>
      <c r="FM365" s="181"/>
      <c r="FN365" s="181"/>
      <c r="FO365" s="181"/>
      <c r="FP365" s="181"/>
      <c r="FQ365" s="181"/>
      <c r="FR365" s="181"/>
      <c r="FS365" s="181"/>
      <c r="FT365" s="181"/>
      <c r="FU365" s="181"/>
      <c r="FV365" s="181"/>
      <c r="FW365" s="181"/>
      <c r="FX365" s="181"/>
      <c r="FY365" s="181"/>
      <c r="FZ365" s="181"/>
      <c r="GA365" s="181"/>
      <c r="GB365" s="181"/>
      <c r="GC365" s="181"/>
      <c r="GD365" s="181"/>
      <c r="GE365" s="181"/>
      <c r="GF365" s="181"/>
      <c r="GG365" s="181"/>
      <c r="GH365" s="181"/>
      <c r="GI365" s="181"/>
      <c r="GJ365" s="181"/>
      <c r="GK365" s="181"/>
      <c r="GL365" s="181"/>
      <c r="GM365" s="181"/>
      <c r="GN365" s="181"/>
      <c r="GO365" s="181"/>
      <c r="GP365" s="181"/>
      <c r="GQ365" s="181"/>
      <c r="GR365" s="181"/>
      <c r="GS365" s="181"/>
      <c r="GT365" s="181"/>
      <c r="GU365" s="181"/>
      <c r="GV365" s="181"/>
      <c r="GW365" s="181"/>
      <c r="GX365" s="181"/>
      <c r="GY365" s="181"/>
      <c r="GZ365" s="181"/>
      <c r="HA365" s="181"/>
      <c r="HB365" s="181"/>
      <c r="HC365" s="181"/>
      <c r="HD365" s="181"/>
      <c r="HE365" s="181"/>
      <c r="HF365" s="181"/>
      <c r="HG365" s="181"/>
      <c r="HH365" s="181"/>
      <c r="HI365" s="181"/>
      <c r="HJ365" s="181"/>
      <c r="HK365" s="181"/>
      <c r="HL365" s="181"/>
      <c r="HM365" s="181"/>
      <c r="HN365" s="181"/>
      <c r="HO365" s="181"/>
      <c r="HP365" s="181"/>
      <c r="HQ365" s="181"/>
      <c r="HR365" s="181"/>
      <c r="HS365" s="181"/>
      <c r="HT365" s="181"/>
      <c r="HU365" s="181"/>
      <c r="HV365" s="181"/>
      <c r="HW365" s="181"/>
      <c r="HX365" s="181"/>
      <c r="HY365" s="181"/>
      <c r="HZ365" s="181"/>
      <c r="IA365" s="181"/>
      <c r="IB365" s="181"/>
      <c r="IC365" s="181"/>
      <c r="ID365" s="181"/>
      <c r="IE365" s="181"/>
      <c r="IF365" s="181"/>
      <c r="IG365" s="181"/>
      <c r="IH365" s="181"/>
    </row>
    <row r="366" spans="1:242" s="183" customFormat="1" ht="16.5" customHeight="1">
      <c r="A366" s="154"/>
      <c r="B366" s="154"/>
      <c r="C366" s="154"/>
      <c r="D366" s="154"/>
      <c r="E366" s="155"/>
      <c r="F366" s="155"/>
      <c r="G366" s="155"/>
      <c r="H366" s="155"/>
      <c r="I366" s="155"/>
      <c r="J366" s="155"/>
      <c r="K366" s="181"/>
      <c r="L366" s="181"/>
      <c r="M366" s="181"/>
      <c r="N366" s="181"/>
      <c r="O366" s="181"/>
      <c r="P366" s="181"/>
      <c r="Q366" s="181"/>
      <c r="R366" s="181"/>
      <c r="S366" s="181"/>
      <c r="T366" s="181"/>
      <c r="U366" s="181"/>
      <c r="V366" s="181"/>
      <c r="W366" s="181"/>
      <c r="X366" s="181"/>
      <c r="Y366" s="181"/>
      <c r="Z366" s="181"/>
      <c r="AA366" s="181"/>
      <c r="AB366" s="181"/>
      <c r="AC366" s="181"/>
      <c r="AD366" s="181"/>
      <c r="AE366" s="181"/>
      <c r="AF366" s="181"/>
      <c r="AG366" s="181"/>
      <c r="AH366" s="181"/>
      <c r="AI366" s="181"/>
      <c r="AJ366" s="181"/>
      <c r="AK366" s="181"/>
      <c r="AL366" s="181"/>
      <c r="AM366" s="181"/>
      <c r="AN366" s="181"/>
      <c r="AO366" s="181"/>
      <c r="AP366" s="181"/>
      <c r="AQ366" s="181"/>
      <c r="AR366" s="181"/>
      <c r="AS366" s="181"/>
      <c r="AT366" s="181"/>
      <c r="AU366" s="181"/>
      <c r="AV366" s="181"/>
      <c r="AW366" s="181"/>
      <c r="AX366" s="181"/>
      <c r="AY366" s="181"/>
      <c r="AZ366" s="181"/>
      <c r="BA366" s="181"/>
      <c r="BB366" s="181"/>
      <c r="BC366" s="181"/>
      <c r="BD366" s="181"/>
      <c r="BE366" s="181"/>
      <c r="BF366" s="181"/>
      <c r="BG366" s="181"/>
      <c r="BH366" s="181"/>
      <c r="BI366" s="181"/>
      <c r="BJ366" s="181"/>
      <c r="BK366" s="181"/>
      <c r="BL366" s="181"/>
      <c r="BM366" s="181"/>
      <c r="BN366" s="181"/>
      <c r="BO366" s="181"/>
      <c r="BP366" s="181"/>
      <c r="BQ366" s="181"/>
      <c r="BR366" s="181"/>
      <c r="BS366" s="181"/>
      <c r="BT366" s="181"/>
      <c r="BU366" s="181"/>
      <c r="BV366" s="181"/>
      <c r="BW366" s="181"/>
      <c r="BX366" s="181"/>
      <c r="BY366" s="181"/>
      <c r="BZ366" s="181"/>
      <c r="CA366" s="181"/>
      <c r="CB366" s="181"/>
      <c r="CC366" s="181"/>
      <c r="CD366" s="181"/>
      <c r="CE366" s="181"/>
      <c r="CF366" s="181"/>
      <c r="CG366" s="181"/>
      <c r="CH366" s="181"/>
      <c r="CI366" s="181"/>
      <c r="CJ366" s="181"/>
      <c r="CK366" s="181"/>
      <c r="CL366" s="181"/>
      <c r="CM366" s="181"/>
      <c r="CN366" s="181"/>
      <c r="CO366" s="181"/>
      <c r="CP366" s="181"/>
      <c r="CQ366" s="181"/>
      <c r="CR366" s="181"/>
      <c r="CS366" s="181"/>
      <c r="CT366" s="181"/>
      <c r="CU366" s="181"/>
      <c r="CV366" s="181"/>
      <c r="CW366" s="181"/>
      <c r="CX366" s="181"/>
      <c r="CY366" s="181"/>
      <c r="CZ366" s="181"/>
      <c r="DA366" s="181"/>
      <c r="DB366" s="181"/>
      <c r="DC366" s="181"/>
      <c r="DD366" s="181"/>
      <c r="DE366" s="181"/>
      <c r="DF366" s="181"/>
      <c r="DG366" s="181"/>
      <c r="DH366" s="181"/>
      <c r="DI366" s="181"/>
      <c r="DJ366" s="181"/>
      <c r="DK366" s="181"/>
      <c r="DL366" s="181"/>
      <c r="DM366" s="181"/>
      <c r="DN366" s="181"/>
      <c r="DO366" s="181"/>
      <c r="DP366" s="181"/>
      <c r="DQ366" s="181"/>
      <c r="DR366" s="181"/>
      <c r="DS366" s="181"/>
      <c r="DT366" s="181"/>
      <c r="DU366" s="181"/>
      <c r="DV366" s="181"/>
      <c r="DW366" s="181"/>
      <c r="DX366" s="181"/>
      <c r="DY366" s="181"/>
      <c r="DZ366" s="181"/>
      <c r="EA366" s="181"/>
      <c r="EB366" s="181"/>
      <c r="EC366" s="181"/>
      <c r="ED366" s="181"/>
      <c r="EE366" s="181"/>
      <c r="EF366" s="181"/>
      <c r="EG366" s="181"/>
      <c r="EH366" s="181"/>
      <c r="EI366" s="181"/>
      <c r="EJ366" s="181"/>
      <c r="EK366" s="181"/>
      <c r="EL366" s="181"/>
      <c r="EM366" s="181"/>
      <c r="EN366" s="181"/>
      <c r="EO366" s="181"/>
      <c r="EP366" s="181"/>
      <c r="EQ366" s="181"/>
      <c r="ER366" s="181"/>
      <c r="ES366" s="181"/>
      <c r="ET366" s="181"/>
      <c r="EU366" s="181"/>
      <c r="EV366" s="181"/>
      <c r="EW366" s="181"/>
      <c r="EX366" s="181"/>
      <c r="EY366" s="181"/>
      <c r="EZ366" s="181"/>
      <c r="FA366" s="181"/>
      <c r="FB366" s="181"/>
      <c r="FC366" s="181"/>
      <c r="FD366" s="181"/>
      <c r="FE366" s="181"/>
      <c r="FF366" s="181"/>
      <c r="FG366" s="181"/>
      <c r="FH366" s="181"/>
      <c r="FI366" s="181"/>
      <c r="FJ366" s="181"/>
      <c r="FK366" s="181"/>
      <c r="FL366" s="181"/>
      <c r="FM366" s="181"/>
      <c r="FN366" s="181"/>
      <c r="FO366" s="181"/>
      <c r="FP366" s="181"/>
      <c r="FQ366" s="181"/>
      <c r="FR366" s="181"/>
      <c r="FS366" s="181"/>
      <c r="FT366" s="181"/>
      <c r="FU366" s="181"/>
      <c r="FV366" s="181"/>
      <c r="FW366" s="181"/>
      <c r="FX366" s="181"/>
      <c r="FY366" s="181"/>
      <c r="FZ366" s="181"/>
      <c r="GA366" s="181"/>
      <c r="GB366" s="181"/>
      <c r="GC366" s="181"/>
      <c r="GD366" s="181"/>
      <c r="GE366" s="181"/>
      <c r="GF366" s="181"/>
      <c r="GG366" s="181"/>
      <c r="GH366" s="181"/>
      <c r="GI366" s="181"/>
      <c r="GJ366" s="181"/>
      <c r="GK366" s="181"/>
      <c r="GL366" s="181"/>
      <c r="GM366" s="181"/>
      <c r="GN366" s="181"/>
      <c r="GO366" s="181"/>
      <c r="GP366" s="181"/>
      <c r="GQ366" s="181"/>
      <c r="GR366" s="181"/>
      <c r="GS366" s="181"/>
      <c r="GT366" s="181"/>
      <c r="GU366" s="181"/>
      <c r="GV366" s="181"/>
      <c r="GW366" s="181"/>
      <c r="GX366" s="181"/>
      <c r="GY366" s="181"/>
      <c r="GZ366" s="181"/>
      <c r="HA366" s="181"/>
      <c r="HB366" s="181"/>
      <c r="HC366" s="181"/>
      <c r="HD366" s="181"/>
      <c r="HE366" s="181"/>
      <c r="HF366" s="181"/>
      <c r="HG366" s="181"/>
      <c r="HH366" s="181"/>
      <c r="HI366" s="181"/>
      <c r="HJ366" s="181"/>
      <c r="HK366" s="181"/>
      <c r="HL366" s="181"/>
      <c r="HM366" s="181"/>
      <c r="HN366" s="181"/>
      <c r="HO366" s="181"/>
      <c r="HP366" s="181"/>
      <c r="HQ366" s="181"/>
      <c r="HR366" s="181"/>
      <c r="HS366" s="181"/>
      <c r="HT366" s="181"/>
      <c r="HU366" s="181"/>
      <c r="HV366" s="181"/>
      <c r="HW366" s="181"/>
      <c r="HX366" s="181"/>
      <c r="HY366" s="181"/>
      <c r="HZ366" s="181"/>
      <c r="IA366" s="181"/>
      <c r="IB366" s="181"/>
      <c r="IC366" s="181"/>
      <c r="ID366" s="181"/>
      <c r="IE366" s="181"/>
      <c r="IF366" s="181"/>
      <c r="IG366" s="181"/>
      <c r="IH366" s="181"/>
    </row>
    <row r="367" spans="1:242" s="183" customFormat="1" ht="16.5" customHeight="1">
      <c r="A367" s="140" t="s">
        <v>484</v>
      </c>
      <c r="B367" s="140"/>
      <c r="C367" s="140"/>
      <c r="D367" s="223"/>
      <c r="E367" s="157"/>
      <c r="F367" s="157"/>
      <c r="G367" s="157"/>
      <c r="H367" s="157"/>
      <c r="I367" s="157"/>
      <c r="J367" s="157"/>
      <c r="K367" s="181"/>
      <c r="L367" s="181"/>
      <c r="M367" s="181"/>
      <c r="N367" s="181"/>
      <c r="O367" s="181"/>
      <c r="P367" s="181"/>
      <c r="Q367" s="181"/>
      <c r="R367" s="181"/>
      <c r="S367" s="181"/>
      <c r="T367" s="181"/>
      <c r="U367" s="181"/>
      <c r="V367" s="181"/>
      <c r="W367" s="181"/>
      <c r="X367" s="181"/>
      <c r="Y367" s="181"/>
      <c r="Z367" s="181"/>
      <c r="AA367" s="181"/>
      <c r="AB367" s="181"/>
      <c r="AC367" s="181"/>
      <c r="AD367" s="181"/>
      <c r="AE367" s="181"/>
      <c r="AF367" s="181"/>
      <c r="AG367" s="181"/>
      <c r="AH367" s="181"/>
      <c r="AI367" s="181"/>
      <c r="AJ367" s="181"/>
      <c r="AK367" s="181"/>
      <c r="AL367" s="181"/>
      <c r="AM367" s="181"/>
      <c r="AN367" s="181"/>
      <c r="AO367" s="181"/>
      <c r="AP367" s="181"/>
      <c r="AQ367" s="181"/>
      <c r="AR367" s="181"/>
      <c r="AS367" s="181"/>
      <c r="AT367" s="181"/>
      <c r="AU367" s="181"/>
      <c r="AV367" s="181"/>
      <c r="AW367" s="181"/>
      <c r="AX367" s="181"/>
      <c r="AY367" s="181"/>
      <c r="AZ367" s="181"/>
      <c r="BA367" s="181"/>
      <c r="BB367" s="181"/>
      <c r="BC367" s="181"/>
      <c r="BD367" s="181"/>
      <c r="BE367" s="181"/>
      <c r="BF367" s="181"/>
      <c r="BG367" s="181"/>
      <c r="BH367" s="181"/>
      <c r="BI367" s="181"/>
      <c r="BJ367" s="181"/>
      <c r="BK367" s="181"/>
      <c r="BL367" s="181"/>
      <c r="BM367" s="181"/>
      <c r="BN367" s="181"/>
      <c r="BO367" s="181"/>
      <c r="BP367" s="181"/>
      <c r="BQ367" s="181"/>
      <c r="BR367" s="181"/>
      <c r="BS367" s="181"/>
      <c r="BT367" s="181"/>
      <c r="BU367" s="181"/>
      <c r="BV367" s="181"/>
      <c r="BW367" s="181"/>
      <c r="BX367" s="181"/>
      <c r="BY367" s="181"/>
      <c r="BZ367" s="181"/>
      <c r="CA367" s="181"/>
      <c r="CB367" s="181"/>
      <c r="CC367" s="181"/>
      <c r="CD367" s="181"/>
      <c r="CE367" s="181"/>
      <c r="CF367" s="181"/>
      <c r="CG367" s="181"/>
      <c r="CH367" s="181"/>
      <c r="CI367" s="181"/>
      <c r="CJ367" s="181"/>
      <c r="CK367" s="181"/>
      <c r="CL367" s="181"/>
      <c r="CM367" s="181"/>
      <c r="CN367" s="181"/>
      <c r="CO367" s="181"/>
      <c r="CP367" s="181"/>
      <c r="CQ367" s="181"/>
      <c r="CR367" s="181"/>
      <c r="CS367" s="181"/>
      <c r="CT367" s="181"/>
      <c r="CU367" s="181"/>
      <c r="CV367" s="181"/>
      <c r="CW367" s="181"/>
      <c r="CX367" s="181"/>
      <c r="CY367" s="181"/>
      <c r="CZ367" s="181"/>
      <c r="DA367" s="181"/>
      <c r="DB367" s="181"/>
      <c r="DC367" s="181"/>
      <c r="DD367" s="181"/>
      <c r="DE367" s="181"/>
      <c r="DF367" s="181"/>
      <c r="DG367" s="181"/>
      <c r="DH367" s="181"/>
      <c r="DI367" s="181"/>
      <c r="DJ367" s="181"/>
      <c r="DK367" s="181"/>
      <c r="DL367" s="181"/>
      <c r="DM367" s="181"/>
      <c r="DN367" s="181"/>
      <c r="DO367" s="181"/>
      <c r="DP367" s="181"/>
      <c r="DQ367" s="181"/>
      <c r="DR367" s="181"/>
      <c r="DS367" s="181"/>
      <c r="DT367" s="181"/>
      <c r="DU367" s="181"/>
      <c r="DV367" s="181"/>
      <c r="DW367" s="181"/>
      <c r="DX367" s="181"/>
      <c r="DY367" s="181"/>
      <c r="DZ367" s="181"/>
      <c r="EA367" s="181"/>
      <c r="EB367" s="181"/>
      <c r="EC367" s="181"/>
      <c r="ED367" s="181"/>
      <c r="EE367" s="181"/>
      <c r="EF367" s="181"/>
      <c r="EG367" s="181"/>
      <c r="EH367" s="181"/>
      <c r="EI367" s="181"/>
      <c r="EJ367" s="181"/>
      <c r="EK367" s="181"/>
      <c r="EL367" s="181"/>
      <c r="EM367" s="181"/>
      <c r="EN367" s="181"/>
      <c r="EO367" s="181"/>
      <c r="EP367" s="181"/>
      <c r="EQ367" s="181"/>
      <c r="ER367" s="181"/>
      <c r="ES367" s="181"/>
      <c r="ET367" s="181"/>
      <c r="EU367" s="181"/>
      <c r="EV367" s="181"/>
      <c r="EW367" s="181"/>
      <c r="EX367" s="181"/>
      <c r="EY367" s="181"/>
      <c r="EZ367" s="181"/>
      <c r="FA367" s="181"/>
      <c r="FB367" s="181"/>
      <c r="FC367" s="181"/>
      <c r="FD367" s="181"/>
      <c r="FE367" s="181"/>
      <c r="FF367" s="181"/>
      <c r="FG367" s="181"/>
      <c r="FH367" s="181"/>
      <c r="FI367" s="181"/>
      <c r="FJ367" s="181"/>
      <c r="FK367" s="181"/>
      <c r="FL367" s="181"/>
      <c r="FM367" s="181"/>
      <c r="FN367" s="181"/>
      <c r="FO367" s="181"/>
      <c r="FP367" s="181"/>
      <c r="FQ367" s="181"/>
      <c r="FR367" s="181"/>
      <c r="FS367" s="181"/>
      <c r="FT367" s="181"/>
      <c r="FU367" s="181"/>
      <c r="FV367" s="181"/>
      <c r="FW367" s="181"/>
      <c r="FX367" s="181"/>
      <c r="FY367" s="181"/>
      <c r="FZ367" s="181"/>
      <c r="GA367" s="181"/>
      <c r="GB367" s="181"/>
      <c r="GC367" s="181"/>
      <c r="GD367" s="181"/>
      <c r="GE367" s="181"/>
      <c r="GF367" s="181"/>
      <c r="GG367" s="181"/>
      <c r="GH367" s="181"/>
      <c r="GI367" s="181"/>
      <c r="GJ367" s="181"/>
      <c r="GK367" s="181"/>
      <c r="GL367" s="181"/>
      <c r="GM367" s="181"/>
      <c r="GN367" s="181"/>
      <c r="GO367" s="181"/>
      <c r="GP367" s="181"/>
      <c r="GQ367" s="181"/>
      <c r="GR367" s="181"/>
      <c r="GS367" s="181"/>
      <c r="GT367" s="181"/>
      <c r="GU367" s="181"/>
      <c r="GV367" s="181"/>
      <c r="GW367" s="181"/>
      <c r="GX367" s="181"/>
      <c r="GY367" s="181"/>
      <c r="GZ367" s="181"/>
      <c r="HA367" s="181"/>
      <c r="HB367" s="181"/>
      <c r="HC367" s="181"/>
      <c r="HD367" s="181"/>
      <c r="HE367" s="181"/>
      <c r="HF367" s="181"/>
      <c r="HG367" s="181"/>
      <c r="HH367" s="181"/>
      <c r="HI367" s="181"/>
      <c r="HJ367" s="181"/>
      <c r="HK367" s="181"/>
      <c r="HL367" s="181"/>
      <c r="HM367" s="181"/>
      <c r="HN367" s="181"/>
      <c r="HO367" s="181"/>
      <c r="HP367" s="181"/>
      <c r="HQ367" s="181"/>
      <c r="HR367" s="181"/>
      <c r="HS367" s="181"/>
      <c r="HT367" s="181"/>
      <c r="HU367" s="181"/>
      <c r="HV367" s="181"/>
      <c r="HW367" s="181"/>
      <c r="HX367" s="181"/>
      <c r="HY367" s="181"/>
      <c r="HZ367" s="181"/>
      <c r="IA367" s="181"/>
      <c r="IB367" s="181"/>
      <c r="IC367" s="181"/>
      <c r="ID367" s="181"/>
      <c r="IE367" s="181"/>
      <c r="IF367" s="181"/>
      <c r="IG367" s="181"/>
      <c r="IH367" s="181"/>
    </row>
    <row r="368" spans="1:242" s="183" customFormat="1" ht="16.5" customHeight="1">
      <c r="A368" s="154"/>
      <c r="B368" s="154"/>
      <c r="C368" s="154"/>
      <c r="D368" s="154"/>
      <c r="E368" s="155"/>
      <c r="F368" s="155"/>
      <c r="G368" s="155"/>
      <c r="H368" s="155"/>
      <c r="I368" s="155"/>
      <c r="J368" s="139" t="s">
        <v>724</v>
      </c>
      <c r="K368" s="181"/>
      <c r="L368" s="181"/>
      <c r="M368" s="181"/>
      <c r="N368" s="181"/>
      <c r="O368" s="181"/>
      <c r="P368" s="181"/>
      <c r="Q368" s="181"/>
      <c r="R368" s="181"/>
      <c r="S368" s="181"/>
      <c r="T368" s="181"/>
      <c r="U368" s="181"/>
      <c r="V368" s="181"/>
      <c r="W368" s="181"/>
      <c r="X368" s="181"/>
      <c r="Y368" s="181"/>
      <c r="Z368" s="181"/>
      <c r="AA368" s="181"/>
      <c r="AB368" s="181"/>
      <c r="AC368" s="181"/>
      <c r="AD368" s="181"/>
      <c r="AE368" s="181"/>
      <c r="AF368" s="181"/>
      <c r="AG368" s="181"/>
      <c r="AH368" s="181"/>
      <c r="AI368" s="181"/>
      <c r="AJ368" s="181"/>
      <c r="AK368" s="181"/>
      <c r="AL368" s="181"/>
      <c r="AM368" s="181"/>
      <c r="AN368" s="181"/>
      <c r="AO368" s="181"/>
      <c r="AP368" s="181"/>
      <c r="AQ368" s="181"/>
      <c r="AR368" s="181"/>
      <c r="AS368" s="181"/>
      <c r="AT368" s="181"/>
      <c r="AU368" s="181"/>
      <c r="AV368" s="181"/>
      <c r="AW368" s="181"/>
      <c r="AX368" s="181"/>
      <c r="AY368" s="181"/>
      <c r="AZ368" s="181"/>
      <c r="BA368" s="181"/>
      <c r="BB368" s="181"/>
      <c r="BC368" s="181"/>
      <c r="BD368" s="181"/>
      <c r="BE368" s="181"/>
      <c r="BF368" s="181"/>
      <c r="BG368" s="181"/>
      <c r="BH368" s="181"/>
      <c r="BI368" s="181"/>
      <c r="BJ368" s="181"/>
      <c r="BK368" s="181"/>
      <c r="BL368" s="181"/>
      <c r="BM368" s="181"/>
      <c r="BN368" s="181"/>
      <c r="BO368" s="181"/>
      <c r="BP368" s="181"/>
      <c r="BQ368" s="181"/>
      <c r="BR368" s="181"/>
      <c r="BS368" s="181"/>
      <c r="BT368" s="181"/>
      <c r="BU368" s="181"/>
      <c r="BV368" s="181"/>
      <c r="BW368" s="181"/>
      <c r="BX368" s="181"/>
      <c r="BY368" s="181"/>
      <c r="BZ368" s="181"/>
      <c r="CA368" s="181"/>
      <c r="CB368" s="181"/>
      <c r="CC368" s="181"/>
      <c r="CD368" s="181"/>
      <c r="CE368" s="181"/>
      <c r="CF368" s="181"/>
      <c r="CG368" s="181"/>
      <c r="CH368" s="181"/>
      <c r="CI368" s="181"/>
      <c r="CJ368" s="181"/>
      <c r="CK368" s="181"/>
      <c r="CL368" s="181"/>
      <c r="CM368" s="181"/>
      <c r="CN368" s="181"/>
      <c r="CO368" s="181"/>
      <c r="CP368" s="181"/>
      <c r="CQ368" s="181"/>
      <c r="CR368" s="181"/>
      <c r="CS368" s="181"/>
      <c r="CT368" s="181"/>
      <c r="CU368" s="181"/>
      <c r="CV368" s="181"/>
      <c r="CW368" s="181"/>
      <c r="CX368" s="181"/>
      <c r="CY368" s="181"/>
      <c r="CZ368" s="181"/>
      <c r="DA368" s="181"/>
      <c r="DB368" s="181"/>
      <c r="DC368" s="181"/>
      <c r="DD368" s="181"/>
      <c r="DE368" s="181"/>
      <c r="DF368" s="181"/>
      <c r="DG368" s="181"/>
      <c r="DH368" s="181"/>
      <c r="DI368" s="181"/>
      <c r="DJ368" s="181"/>
      <c r="DK368" s="181"/>
      <c r="DL368" s="181"/>
      <c r="DM368" s="181"/>
      <c r="DN368" s="181"/>
      <c r="DO368" s="181"/>
      <c r="DP368" s="181"/>
      <c r="DQ368" s="181"/>
      <c r="DR368" s="181"/>
      <c r="DS368" s="181"/>
      <c r="DT368" s="181"/>
      <c r="DU368" s="181"/>
      <c r="DV368" s="181"/>
      <c r="DW368" s="181"/>
      <c r="DX368" s="181"/>
      <c r="DY368" s="181"/>
      <c r="DZ368" s="181"/>
      <c r="EA368" s="181"/>
      <c r="EB368" s="181"/>
      <c r="EC368" s="181"/>
      <c r="ED368" s="181"/>
      <c r="EE368" s="181"/>
      <c r="EF368" s="181"/>
      <c r="EG368" s="181"/>
      <c r="EH368" s="181"/>
      <c r="EI368" s="181"/>
      <c r="EJ368" s="181"/>
      <c r="EK368" s="181"/>
      <c r="EL368" s="181"/>
      <c r="EM368" s="181"/>
      <c r="EN368" s="181"/>
      <c r="EO368" s="181"/>
      <c r="EP368" s="181"/>
      <c r="EQ368" s="181"/>
      <c r="ER368" s="181"/>
      <c r="ES368" s="181"/>
      <c r="ET368" s="181"/>
      <c r="EU368" s="181"/>
      <c r="EV368" s="181"/>
      <c r="EW368" s="181"/>
      <c r="EX368" s="181"/>
      <c r="EY368" s="181"/>
      <c r="EZ368" s="181"/>
      <c r="FA368" s="181"/>
      <c r="FB368" s="181"/>
      <c r="FC368" s="181"/>
      <c r="FD368" s="181"/>
      <c r="FE368" s="181"/>
      <c r="FF368" s="181"/>
      <c r="FG368" s="181"/>
      <c r="FH368" s="181"/>
      <c r="FI368" s="181"/>
      <c r="FJ368" s="181"/>
      <c r="FK368" s="181"/>
      <c r="FL368" s="181"/>
      <c r="FM368" s="181"/>
      <c r="FN368" s="181"/>
      <c r="FO368" s="181"/>
      <c r="FP368" s="181"/>
      <c r="FQ368" s="181"/>
      <c r="FR368" s="181"/>
      <c r="FS368" s="181"/>
      <c r="FT368" s="181"/>
      <c r="FU368" s="181"/>
      <c r="FV368" s="181"/>
      <c r="FW368" s="181"/>
      <c r="FX368" s="181"/>
      <c r="FY368" s="181"/>
      <c r="FZ368" s="181"/>
      <c r="GA368" s="181"/>
      <c r="GB368" s="181"/>
      <c r="GC368" s="181"/>
      <c r="GD368" s="181"/>
      <c r="GE368" s="181"/>
      <c r="GF368" s="181"/>
      <c r="GG368" s="181"/>
      <c r="GH368" s="181"/>
      <c r="GI368" s="181"/>
      <c r="GJ368" s="181"/>
      <c r="GK368" s="181"/>
      <c r="GL368" s="181"/>
      <c r="GM368" s="181"/>
      <c r="GN368" s="181"/>
      <c r="GO368" s="181"/>
      <c r="GP368" s="181"/>
      <c r="GQ368" s="181"/>
      <c r="GR368" s="181"/>
      <c r="GS368" s="181"/>
      <c r="GT368" s="181"/>
      <c r="GU368" s="181"/>
      <c r="GV368" s="181"/>
      <c r="GW368" s="181"/>
      <c r="GX368" s="181"/>
      <c r="GY368" s="181"/>
      <c r="GZ368" s="181"/>
      <c r="HA368" s="181"/>
      <c r="HB368" s="181"/>
      <c r="HC368" s="181"/>
      <c r="HD368" s="181"/>
      <c r="HE368" s="181"/>
      <c r="HF368" s="181"/>
      <c r="HG368" s="181"/>
      <c r="HH368" s="181"/>
      <c r="HI368" s="181"/>
      <c r="HJ368" s="181"/>
      <c r="HK368" s="181"/>
      <c r="HL368" s="181"/>
      <c r="HM368" s="181"/>
      <c r="HN368" s="181"/>
      <c r="HO368" s="181"/>
      <c r="HP368" s="181"/>
      <c r="HQ368" s="181"/>
      <c r="HR368" s="181"/>
      <c r="HS368" s="181"/>
      <c r="HT368" s="181"/>
      <c r="HU368" s="181"/>
      <c r="HV368" s="181"/>
      <c r="HW368" s="181"/>
      <c r="HX368" s="181"/>
      <c r="HY368" s="181"/>
      <c r="HZ368" s="181"/>
      <c r="IA368" s="181"/>
      <c r="IB368" s="181"/>
      <c r="IC368" s="181"/>
      <c r="ID368" s="181"/>
      <c r="IE368" s="181"/>
      <c r="IF368" s="181"/>
      <c r="IG368" s="181"/>
      <c r="IH368" s="181"/>
    </row>
    <row r="369" spans="1:242" s="183" customFormat="1" ht="30" customHeight="1" thickBot="1">
      <c r="A369" s="1040" t="s">
        <v>782</v>
      </c>
      <c r="B369" s="1041"/>
      <c r="C369" s="1041"/>
      <c r="D369" s="1041"/>
      <c r="E369" s="1041"/>
      <c r="F369" s="812" t="s">
        <v>783</v>
      </c>
      <c r="G369" s="813" t="s">
        <v>608</v>
      </c>
      <c r="H369" s="812" t="s">
        <v>515</v>
      </c>
      <c r="I369" s="813" t="s">
        <v>556</v>
      </c>
      <c r="J369" s="815" t="s">
        <v>503</v>
      </c>
      <c r="K369" s="181"/>
      <c r="L369" s="181"/>
      <c r="M369" s="181"/>
      <c r="N369" s="181"/>
      <c r="O369" s="181"/>
      <c r="P369" s="181"/>
      <c r="Q369" s="181"/>
      <c r="R369" s="181"/>
      <c r="S369" s="181"/>
      <c r="T369" s="181"/>
      <c r="U369" s="181"/>
      <c r="V369" s="181"/>
      <c r="W369" s="181"/>
      <c r="X369" s="181"/>
      <c r="Y369" s="181"/>
      <c r="Z369" s="181"/>
      <c r="AA369" s="181"/>
      <c r="AB369" s="181"/>
      <c r="AC369" s="181"/>
      <c r="AD369" s="181"/>
      <c r="AE369" s="181"/>
      <c r="AF369" s="181"/>
      <c r="AG369" s="181"/>
      <c r="AH369" s="181"/>
      <c r="AI369" s="181"/>
      <c r="AJ369" s="181"/>
      <c r="AK369" s="181"/>
      <c r="AL369" s="181"/>
      <c r="AM369" s="181"/>
      <c r="AN369" s="181"/>
      <c r="AO369" s="181"/>
      <c r="AP369" s="181"/>
      <c r="AQ369" s="181"/>
      <c r="AR369" s="181"/>
      <c r="AS369" s="181"/>
      <c r="AT369" s="181"/>
      <c r="AU369" s="181"/>
      <c r="AV369" s="181"/>
      <c r="AW369" s="181"/>
      <c r="AX369" s="181"/>
      <c r="AY369" s="181"/>
      <c r="AZ369" s="181"/>
      <c r="BA369" s="181"/>
      <c r="BB369" s="181"/>
      <c r="BC369" s="181"/>
      <c r="BD369" s="181"/>
      <c r="BE369" s="181"/>
      <c r="BF369" s="181"/>
      <c r="BG369" s="181"/>
      <c r="BH369" s="181"/>
      <c r="BI369" s="181"/>
      <c r="BJ369" s="181"/>
      <c r="BK369" s="181"/>
      <c r="BL369" s="181"/>
      <c r="BM369" s="181"/>
      <c r="BN369" s="181"/>
      <c r="BO369" s="181"/>
      <c r="BP369" s="181"/>
      <c r="BQ369" s="181"/>
      <c r="BR369" s="181"/>
      <c r="BS369" s="181"/>
      <c r="BT369" s="181"/>
      <c r="BU369" s="181"/>
      <c r="BV369" s="181"/>
      <c r="BW369" s="181"/>
      <c r="BX369" s="181"/>
      <c r="BY369" s="181"/>
      <c r="BZ369" s="181"/>
      <c r="CA369" s="181"/>
      <c r="CB369" s="181"/>
      <c r="CC369" s="181"/>
      <c r="CD369" s="181"/>
      <c r="CE369" s="181"/>
      <c r="CF369" s="181"/>
      <c r="CG369" s="181"/>
      <c r="CH369" s="181"/>
      <c r="CI369" s="181"/>
      <c r="CJ369" s="181"/>
      <c r="CK369" s="181"/>
      <c r="CL369" s="181"/>
      <c r="CM369" s="181"/>
      <c r="CN369" s="181"/>
      <c r="CO369" s="181"/>
      <c r="CP369" s="181"/>
      <c r="CQ369" s="181"/>
      <c r="CR369" s="181"/>
      <c r="CS369" s="181"/>
      <c r="CT369" s="181"/>
      <c r="CU369" s="181"/>
      <c r="CV369" s="181"/>
      <c r="CW369" s="181"/>
      <c r="CX369" s="181"/>
      <c r="CY369" s="181"/>
      <c r="CZ369" s="181"/>
      <c r="DA369" s="181"/>
      <c r="DB369" s="181"/>
      <c r="DC369" s="181"/>
      <c r="DD369" s="181"/>
      <c r="DE369" s="181"/>
      <c r="DF369" s="181"/>
      <c r="DG369" s="181"/>
      <c r="DH369" s="181"/>
      <c r="DI369" s="181"/>
      <c r="DJ369" s="181"/>
      <c r="DK369" s="181"/>
      <c r="DL369" s="181"/>
      <c r="DM369" s="181"/>
      <c r="DN369" s="181"/>
      <c r="DO369" s="181"/>
      <c r="DP369" s="181"/>
      <c r="DQ369" s="181"/>
      <c r="DR369" s="181"/>
      <c r="DS369" s="181"/>
      <c r="DT369" s="181"/>
      <c r="DU369" s="181"/>
      <c r="DV369" s="181"/>
      <c r="DW369" s="181"/>
      <c r="DX369" s="181"/>
      <c r="DY369" s="181"/>
      <c r="DZ369" s="181"/>
      <c r="EA369" s="181"/>
      <c r="EB369" s="181"/>
      <c r="EC369" s="181"/>
      <c r="ED369" s="181"/>
      <c r="EE369" s="181"/>
      <c r="EF369" s="181"/>
      <c r="EG369" s="181"/>
      <c r="EH369" s="181"/>
      <c r="EI369" s="181"/>
      <c r="EJ369" s="181"/>
      <c r="EK369" s="181"/>
      <c r="EL369" s="181"/>
      <c r="EM369" s="181"/>
      <c r="EN369" s="181"/>
      <c r="EO369" s="181"/>
      <c r="EP369" s="181"/>
      <c r="EQ369" s="181"/>
      <c r="ER369" s="181"/>
      <c r="ES369" s="181"/>
      <c r="ET369" s="181"/>
      <c r="EU369" s="181"/>
      <c r="EV369" s="181"/>
      <c r="EW369" s="181"/>
      <c r="EX369" s="181"/>
      <c r="EY369" s="181"/>
      <c r="EZ369" s="181"/>
      <c r="FA369" s="181"/>
      <c r="FB369" s="181"/>
      <c r="FC369" s="181"/>
      <c r="FD369" s="181"/>
      <c r="FE369" s="181"/>
      <c r="FF369" s="181"/>
      <c r="FG369" s="181"/>
      <c r="FH369" s="181"/>
      <c r="FI369" s="181"/>
      <c r="FJ369" s="181"/>
      <c r="FK369" s="181"/>
      <c r="FL369" s="181"/>
      <c r="FM369" s="181"/>
      <c r="FN369" s="181"/>
      <c r="FO369" s="181"/>
      <c r="FP369" s="181"/>
      <c r="FQ369" s="181"/>
      <c r="FR369" s="181"/>
      <c r="FS369" s="181"/>
      <c r="FT369" s="181"/>
      <c r="FU369" s="181"/>
      <c r="FV369" s="181"/>
      <c r="FW369" s="181"/>
      <c r="FX369" s="181"/>
      <c r="FY369" s="181"/>
      <c r="FZ369" s="181"/>
      <c r="GA369" s="181"/>
      <c r="GB369" s="181"/>
      <c r="GC369" s="181"/>
      <c r="GD369" s="181"/>
      <c r="GE369" s="181"/>
      <c r="GF369" s="181"/>
      <c r="GG369" s="181"/>
      <c r="GH369" s="181"/>
      <c r="GI369" s="181"/>
      <c r="GJ369" s="181"/>
      <c r="GK369" s="181"/>
      <c r="GL369" s="181"/>
      <c r="GM369" s="181"/>
      <c r="GN369" s="181"/>
      <c r="GO369" s="181"/>
      <c r="GP369" s="181"/>
      <c r="GQ369" s="181"/>
      <c r="GR369" s="181"/>
      <c r="GS369" s="181"/>
      <c r="GT369" s="181"/>
      <c r="GU369" s="181"/>
      <c r="GV369" s="181"/>
      <c r="GW369" s="181"/>
      <c r="GX369" s="181"/>
      <c r="GY369" s="181"/>
      <c r="GZ369" s="181"/>
      <c r="HA369" s="181"/>
      <c r="HB369" s="181"/>
      <c r="HC369" s="181"/>
      <c r="HD369" s="181"/>
      <c r="HE369" s="181"/>
      <c r="HF369" s="181"/>
      <c r="HG369" s="181"/>
      <c r="HH369" s="181"/>
      <c r="HI369" s="181"/>
      <c r="HJ369" s="181"/>
      <c r="HK369" s="181"/>
      <c r="HL369" s="181"/>
      <c r="HM369" s="181"/>
      <c r="HN369" s="181"/>
      <c r="HO369" s="181"/>
      <c r="HP369" s="181"/>
      <c r="HQ369" s="181"/>
      <c r="HR369" s="181"/>
      <c r="HS369" s="181"/>
      <c r="HT369" s="181"/>
      <c r="HU369" s="181"/>
      <c r="HV369" s="181"/>
      <c r="HW369" s="181"/>
      <c r="HX369" s="181"/>
      <c r="HY369" s="181"/>
      <c r="HZ369" s="181"/>
      <c r="IA369" s="181"/>
      <c r="IB369" s="181"/>
      <c r="IC369" s="181"/>
      <c r="ID369" s="181"/>
      <c r="IE369" s="181"/>
      <c r="IF369" s="181"/>
      <c r="IG369" s="181"/>
      <c r="IH369" s="181"/>
    </row>
    <row r="370" spans="1:242" s="183" customFormat="1" ht="21" customHeight="1" thickTop="1">
      <c r="A370" s="1025" t="s">
        <v>644</v>
      </c>
      <c r="B370" s="1026"/>
      <c r="C370" s="1026"/>
      <c r="D370" s="1026"/>
      <c r="E370" s="1026"/>
      <c r="F370" s="464">
        <v>32567093442</v>
      </c>
      <c r="G370" s="464">
        <v>155359940</v>
      </c>
      <c r="H370" s="464">
        <v>0</v>
      </c>
      <c r="I370" s="464">
        <v>1390400</v>
      </c>
      <c r="J370" s="465">
        <v>32723843782</v>
      </c>
      <c r="K370" s="181"/>
      <c r="L370" s="181"/>
      <c r="M370" s="181"/>
      <c r="N370" s="181"/>
      <c r="O370" s="181"/>
      <c r="P370" s="181"/>
      <c r="Q370" s="181"/>
      <c r="R370" s="181"/>
      <c r="S370" s="181"/>
      <c r="T370" s="181"/>
      <c r="U370" s="181"/>
      <c r="V370" s="181"/>
      <c r="W370" s="181"/>
      <c r="X370" s="181"/>
      <c r="Y370" s="181"/>
      <c r="Z370" s="181"/>
      <c r="AA370" s="181"/>
      <c r="AB370" s="181"/>
      <c r="AC370" s="181"/>
      <c r="AD370" s="181"/>
      <c r="AE370" s="181"/>
      <c r="AF370" s="181"/>
      <c r="AG370" s="181"/>
      <c r="AH370" s="181"/>
      <c r="AI370" s="181"/>
      <c r="AJ370" s="181"/>
      <c r="AK370" s="181"/>
      <c r="AL370" s="181"/>
      <c r="AM370" s="181"/>
      <c r="AN370" s="181"/>
      <c r="AO370" s="181"/>
      <c r="AP370" s="181"/>
      <c r="AQ370" s="181"/>
      <c r="AR370" s="181"/>
      <c r="AS370" s="181"/>
      <c r="AT370" s="181"/>
      <c r="AU370" s="181"/>
      <c r="AV370" s="181"/>
      <c r="AW370" s="181"/>
      <c r="AX370" s="181"/>
      <c r="AY370" s="181"/>
      <c r="AZ370" s="181"/>
      <c r="BA370" s="181"/>
      <c r="BB370" s="181"/>
      <c r="BC370" s="181"/>
      <c r="BD370" s="181"/>
      <c r="BE370" s="181"/>
      <c r="BF370" s="181"/>
      <c r="BG370" s="181"/>
      <c r="BH370" s="181"/>
      <c r="BI370" s="181"/>
      <c r="BJ370" s="181"/>
      <c r="BK370" s="181"/>
      <c r="BL370" s="181"/>
      <c r="BM370" s="181"/>
      <c r="BN370" s="181"/>
      <c r="BO370" s="181"/>
      <c r="BP370" s="181"/>
      <c r="BQ370" s="181"/>
      <c r="BR370" s="181"/>
      <c r="BS370" s="181"/>
      <c r="BT370" s="181"/>
      <c r="BU370" s="181"/>
      <c r="BV370" s="181"/>
      <c r="BW370" s="181"/>
      <c r="BX370" s="181"/>
      <c r="BY370" s="181"/>
      <c r="BZ370" s="181"/>
      <c r="CA370" s="181"/>
      <c r="CB370" s="181"/>
      <c r="CC370" s="181"/>
      <c r="CD370" s="181"/>
      <c r="CE370" s="181"/>
      <c r="CF370" s="181"/>
      <c r="CG370" s="181"/>
      <c r="CH370" s="181"/>
      <c r="CI370" s="181"/>
      <c r="CJ370" s="181"/>
      <c r="CK370" s="181"/>
      <c r="CL370" s="181"/>
      <c r="CM370" s="181"/>
      <c r="CN370" s="181"/>
      <c r="CO370" s="181"/>
      <c r="CP370" s="181"/>
      <c r="CQ370" s="181"/>
      <c r="CR370" s="181"/>
      <c r="CS370" s="181"/>
      <c r="CT370" s="181"/>
      <c r="CU370" s="181"/>
      <c r="CV370" s="181"/>
      <c r="CW370" s="181"/>
      <c r="CX370" s="181"/>
      <c r="CY370" s="181"/>
      <c r="CZ370" s="181"/>
      <c r="DA370" s="181"/>
      <c r="DB370" s="181"/>
      <c r="DC370" s="181"/>
      <c r="DD370" s="181"/>
      <c r="DE370" s="181"/>
      <c r="DF370" s="181"/>
      <c r="DG370" s="181"/>
      <c r="DH370" s="181"/>
      <c r="DI370" s="181"/>
      <c r="DJ370" s="181"/>
      <c r="DK370" s="181"/>
      <c r="DL370" s="181"/>
      <c r="DM370" s="181"/>
      <c r="DN370" s="181"/>
      <c r="DO370" s="181"/>
      <c r="DP370" s="181"/>
      <c r="DQ370" s="181"/>
      <c r="DR370" s="181"/>
      <c r="DS370" s="181"/>
      <c r="DT370" s="181"/>
      <c r="DU370" s="181"/>
      <c r="DV370" s="181"/>
      <c r="DW370" s="181"/>
      <c r="DX370" s="181"/>
      <c r="DY370" s="181"/>
      <c r="DZ370" s="181"/>
      <c r="EA370" s="181"/>
      <c r="EB370" s="181"/>
      <c r="EC370" s="181"/>
      <c r="ED370" s="181"/>
      <c r="EE370" s="181"/>
      <c r="EF370" s="181"/>
      <c r="EG370" s="181"/>
      <c r="EH370" s="181"/>
      <c r="EI370" s="181"/>
      <c r="EJ370" s="181"/>
      <c r="EK370" s="181"/>
      <c r="EL370" s="181"/>
      <c r="EM370" s="181"/>
      <c r="EN370" s="181"/>
      <c r="EO370" s="181"/>
      <c r="EP370" s="181"/>
      <c r="EQ370" s="181"/>
      <c r="ER370" s="181"/>
      <c r="ES370" s="181"/>
      <c r="ET370" s="181"/>
      <c r="EU370" s="181"/>
      <c r="EV370" s="181"/>
      <c r="EW370" s="181"/>
      <c r="EX370" s="181"/>
      <c r="EY370" s="181"/>
      <c r="EZ370" s="181"/>
      <c r="FA370" s="181"/>
      <c r="FB370" s="181"/>
      <c r="FC370" s="181"/>
      <c r="FD370" s="181"/>
      <c r="FE370" s="181"/>
      <c r="FF370" s="181"/>
      <c r="FG370" s="181"/>
      <c r="FH370" s="181"/>
      <c r="FI370" s="181"/>
      <c r="FJ370" s="181"/>
      <c r="FK370" s="181"/>
      <c r="FL370" s="181"/>
      <c r="FM370" s="181"/>
      <c r="FN370" s="181"/>
      <c r="FO370" s="181"/>
      <c r="FP370" s="181"/>
      <c r="FQ370" s="181"/>
      <c r="FR370" s="181"/>
      <c r="FS370" s="181"/>
      <c r="FT370" s="181"/>
      <c r="FU370" s="181"/>
      <c r="FV370" s="181"/>
      <c r="FW370" s="181"/>
      <c r="FX370" s="181"/>
      <c r="FY370" s="181"/>
      <c r="FZ370" s="181"/>
      <c r="GA370" s="181"/>
      <c r="GB370" s="181"/>
      <c r="GC370" s="181"/>
      <c r="GD370" s="181"/>
      <c r="GE370" s="181"/>
      <c r="GF370" s="181"/>
      <c r="GG370" s="181"/>
      <c r="GH370" s="181"/>
      <c r="GI370" s="181"/>
      <c r="GJ370" s="181"/>
      <c r="GK370" s="181"/>
      <c r="GL370" s="181"/>
      <c r="GM370" s="181"/>
      <c r="GN370" s="181"/>
      <c r="GO370" s="181"/>
      <c r="GP370" s="181"/>
      <c r="GQ370" s="181"/>
      <c r="GR370" s="181"/>
      <c r="GS370" s="181"/>
      <c r="GT370" s="181"/>
      <c r="GU370" s="181"/>
      <c r="GV370" s="181"/>
      <c r="GW370" s="181"/>
      <c r="GX370" s="181"/>
      <c r="GY370" s="181"/>
      <c r="GZ370" s="181"/>
      <c r="HA370" s="181"/>
      <c r="HB370" s="181"/>
      <c r="HC370" s="181"/>
      <c r="HD370" s="181"/>
      <c r="HE370" s="181"/>
      <c r="HF370" s="181"/>
      <c r="HG370" s="181"/>
      <c r="HH370" s="181"/>
      <c r="HI370" s="181"/>
      <c r="HJ370" s="181"/>
      <c r="HK370" s="181"/>
      <c r="HL370" s="181"/>
      <c r="HM370" s="181"/>
      <c r="HN370" s="181"/>
      <c r="HO370" s="181"/>
      <c r="HP370" s="181"/>
      <c r="HQ370" s="181"/>
      <c r="HR370" s="181"/>
      <c r="HS370" s="181"/>
      <c r="HT370" s="181"/>
      <c r="HU370" s="181"/>
      <c r="HV370" s="181"/>
      <c r="HW370" s="181"/>
      <c r="HX370" s="181"/>
      <c r="HY370" s="181"/>
      <c r="HZ370" s="181"/>
      <c r="IA370" s="181"/>
      <c r="IB370" s="181"/>
      <c r="IC370" s="181"/>
      <c r="ID370" s="181"/>
      <c r="IE370" s="181"/>
      <c r="IF370" s="181"/>
      <c r="IG370" s="181"/>
      <c r="IH370" s="181"/>
    </row>
    <row r="371" spans="1:242" s="183" customFormat="1" ht="21" customHeight="1">
      <c r="A371" s="1038" t="s">
        <v>645</v>
      </c>
      <c r="B371" s="1039"/>
      <c r="C371" s="1039"/>
      <c r="D371" s="1039"/>
      <c r="E371" s="1039"/>
      <c r="F371" s="470">
        <v>6016903131</v>
      </c>
      <c r="G371" s="470">
        <v>0</v>
      </c>
      <c r="H371" s="470">
        <v>217444910</v>
      </c>
      <c r="I371" s="470">
        <v>0</v>
      </c>
      <c r="J371" s="471">
        <v>6234348041</v>
      </c>
      <c r="K371" s="181"/>
      <c r="L371" s="181"/>
      <c r="M371" s="181"/>
      <c r="N371" s="181"/>
      <c r="O371" s="181"/>
      <c r="P371" s="181"/>
      <c r="Q371" s="181"/>
      <c r="R371" s="181"/>
      <c r="S371" s="181"/>
      <c r="T371" s="181"/>
      <c r="U371" s="181"/>
      <c r="V371" s="181"/>
      <c r="W371" s="181"/>
      <c r="X371" s="181"/>
      <c r="Y371" s="181"/>
      <c r="Z371" s="181"/>
      <c r="AA371" s="181"/>
      <c r="AB371" s="181"/>
      <c r="AC371" s="181"/>
      <c r="AD371" s="181"/>
      <c r="AE371" s="181"/>
      <c r="AF371" s="181"/>
      <c r="AG371" s="181"/>
      <c r="AH371" s="181"/>
      <c r="AI371" s="181"/>
      <c r="AJ371" s="181"/>
      <c r="AK371" s="181"/>
      <c r="AL371" s="181"/>
      <c r="AM371" s="181"/>
      <c r="AN371" s="181"/>
      <c r="AO371" s="181"/>
      <c r="AP371" s="181"/>
      <c r="AQ371" s="181"/>
      <c r="AR371" s="181"/>
      <c r="AS371" s="181"/>
      <c r="AT371" s="181"/>
      <c r="AU371" s="181"/>
      <c r="AV371" s="181"/>
      <c r="AW371" s="181"/>
      <c r="AX371" s="181"/>
      <c r="AY371" s="181"/>
      <c r="AZ371" s="181"/>
      <c r="BA371" s="181"/>
      <c r="BB371" s="181"/>
      <c r="BC371" s="181"/>
      <c r="BD371" s="181"/>
      <c r="BE371" s="181"/>
      <c r="BF371" s="181"/>
      <c r="BG371" s="181"/>
      <c r="BH371" s="181"/>
      <c r="BI371" s="181"/>
      <c r="BJ371" s="181"/>
      <c r="BK371" s="181"/>
      <c r="BL371" s="181"/>
      <c r="BM371" s="181"/>
      <c r="BN371" s="181"/>
      <c r="BO371" s="181"/>
      <c r="BP371" s="181"/>
      <c r="BQ371" s="181"/>
      <c r="BR371" s="181"/>
      <c r="BS371" s="181"/>
      <c r="BT371" s="181"/>
      <c r="BU371" s="181"/>
      <c r="BV371" s="181"/>
      <c r="BW371" s="181"/>
      <c r="BX371" s="181"/>
      <c r="BY371" s="181"/>
      <c r="BZ371" s="181"/>
      <c r="CA371" s="181"/>
      <c r="CB371" s="181"/>
      <c r="CC371" s="181"/>
      <c r="CD371" s="181"/>
      <c r="CE371" s="181"/>
      <c r="CF371" s="181"/>
      <c r="CG371" s="181"/>
      <c r="CH371" s="181"/>
      <c r="CI371" s="181"/>
      <c r="CJ371" s="181"/>
      <c r="CK371" s="181"/>
      <c r="CL371" s="181"/>
      <c r="CM371" s="181"/>
      <c r="CN371" s="181"/>
      <c r="CO371" s="181"/>
      <c r="CP371" s="181"/>
      <c r="CQ371" s="181"/>
      <c r="CR371" s="181"/>
      <c r="CS371" s="181"/>
      <c r="CT371" s="181"/>
      <c r="CU371" s="181"/>
      <c r="CV371" s="181"/>
      <c r="CW371" s="181"/>
      <c r="CX371" s="181"/>
      <c r="CY371" s="181"/>
      <c r="CZ371" s="181"/>
      <c r="DA371" s="181"/>
      <c r="DB371" s="181"/>
      <c r="DC371" s="181"/>
      <c r="DD371" s="181"/>
      <c r="DE371" s="181"/>
      <c r="DF371" s="181"/>
      <c r="DG371" s="181"/>
      <c r="DH371" s="181"/>
      <c r="DI371" s="181"/>
      <c r="DJ371" s="181"/>
      <c r="DK371" s="181"/>
      <c r="DL371" s="181"/>
      <c r="DM371" s="181"/>
      <c r="DN371" s="181"/>
      <c r="DO371" s="181"/>
      <c r="DP371" s="181"/>
      <c r="DQ371" s="181"/>
      <c r="DR371" s="181"/>
      <c r="DS371" s="181"/>
      <c r="DT371" s="181"/>
      <c r="DU371" s="181"/>
      <c r="DV371" s="181"/>
      <c r="DW371" s="181"/>
      <c r="DX371" s="181"/>
      <c r="DY371" s="181"/>
      <c r="DZ371" s="181"/>
      <c r="EA371" s="181"/>
      <c r="EB371" s="181"/>
      <c r="EC371" s="181"/>
      <c r="ED371" s="181"/>
      <c r="EE371" s="181"/>
      <c r="EF371" s="181"/>
      <c r="EG371" s="181"/>
      <c r="EH371" s="181"/>
      <c r="EI371" s="181"/>
      <c r="EJ371" s="181"/>
      <c r="EK371" s="181"/>
      <c r="EL371" s="181"/>
      <c r="EM371" s="181"/>
      <c r="EN371" s="181"/>
      <c r="EO371" s="181"/>
      <c r="EP371" s="181"/>
      <c r="EQ371" s="181"/>
      <c r="ER371" s="181"/>
      <c r="ES371" s="181"/>
      <c r="ET371" s="181"/>
      <c r="EU371" s="181"/>
      <c r="EV371" s="181"/>
      <c r="EW371" s="181"/>
      <c r="EX371" s="181"/>
      <c r="EY371" s="181"/>
      <c r="EZ371" s="181"/>
      <c r="FA371" s="181"/>
      <c r="FB371" s="181"/>
      <c r="FC371" s="181"/>
      <c r="FD371" s="181"/>
      <c r="FE371" s="181"/>
      <c r="FF371" s="181"/>
      <c r="FG371" s="181"/>
      <c r="FH371" s="181"/>
      <c r="FI371" s="181"/>
      <c r="FJ371" s="181"/>
      <c r="FK371" s="181"/>
      <c r="FL371" s="181"/>
      <c r="FM371" s="181"/>
      <c r="FN371" s="181"/>
      <c r="FO371" s="181"/>
      <c r="FP371" s="181"/>
      <c r="FQ371" s="181"/>
      <c r="FR371" s="181"/>
      <c r="FS371" s="181"/>
      <c r="FT371" s="181"/>
      <c r="FU371" s="181"/>
      <c r="FV371" s="181"/>
      <c r="FW371" s="181"/>
      <c r="FX371" s="181"/>
      <c r="FY371" s="181"/>
      <c r="FZ371" s="181"/>
      <c r="GA371" s="181"/>
      <c r="GB371" s="181"/>
      <c r="GC371" s="181"/>
      <c r="GD371" s="181"/>
      <c r="GE371" s="181"/>
      <c r="GF371" s="181"/>
      <c r="GG371" s="181"/>
      <c r="GH371" s="181"/>
      <c r="GI371" s="181"/>
      <c r="GJ371" s="181"/>
      <c r="GK371" s="181"/>
      <c r="GL371" s="181"/>
      <c r="GM371" s="181"/>
      <c r="GN371" s="181"/>
      <c r="GO371" s="181"/>
      <c r="GP371" s="181"/>
      <c r="GQ371" s="181"/>
      <c r="GR371" s="181"/>
      <c r="GS371" s="181"/>
      <c r="GT371" s="181"/>
      <c r="GU371" s="181"/>
      <c r="GV371" s="181"/>
      <c r="GW371" s="181"/>
      <c r="GX371" s="181"/>
      <c r="GY371" s="181"/>
      <c r="GZ371" s="181"/>
      <c r="HA371" s="181"/>
      <c r="HB371" s="181"/>
      <c r="HC371" s="181"/>
      <c r="HD371" s="181"/>
      <c r="HE371" s="181"/>
      <c r="HF371" s="181"/>
      <c r="HG371" s="181"/>
      <c r="HH371" s="181"/>
      <c r="HI371" s="181"/>
      <c r="HJ371" s="181"/>
      <c r="HK371" s="181"/>
      <c r="HL371" s="181"/>
      <c r="HM371" s="181"/>
      <c r="HN371" s="181"/>
      <c r="HO371" s="181"/>
      <c r="HP371" s="181"/>
      <c r="HQ371" s="181"/>
      <c r="HR371" s="181"/>
      <c r="HS371" s="181"/>
      <c r="HT371" s="181"/>
      <c r="HU371" s="181"/>
      <c r="HV371" s="181"/>
      <c r="HW371" s="181"/>
      <c r="HX371" s="181"/>
      <c r="HY371" s="181"/>
      <c r="HZ371" s="181"/>
      <c r="IA371" s="181"/>
      <c r="IB371" s="181"/>
      <c r="IC371" s="181"/>
      <c r="ID371" s="181"/>
      <c r="IE371" s="181"/>
      <c r="IF371" s="181"/>
      <c r="IG371" s="181"/>
      <c r="IH371" s="181"/>
    </row>
    <row r="372" spans="1:242" s="184" customFormat="1" ht="21" customHeight="1" thickBot="1">
      <c r="A372" s="1095" t="s">
        <v>646</v>
      </c>
      <c r="B372" s="1096"/>
      <c r="C372" s="1096"/>
      <c r="D372" s="1096"/>
      <c r="E372" s="1096"/>
      <c r="F372" s="472">
        <v>-1678719429</v>
      </c>
      <c r="G372" s="472">
        <v>0</v>
      </c>
      <c r="H372" s="472">
        <v>-62851367</v>
      </c>
      <c r="I372" s="472">
        <v>0</v>
      </c>
      <c r="J372" s="473">
        <v>-1741570796</v>
      </c>
      <c r="K372" s="181"/>
      <c r="L372" s="181"/>
      <c r="M372" s="181"/>
      <c r="N372" s="181"/>
      <c r="O372" s="181"/>
      <c r="P372" s="181"/>
      <c r="Q372" s="181"/>
      <c r="R372" s="181"/>
      <c r="S372" s="181"/>
      <c r="T372" s="181"/>
      <c r="U372" s="181"/>
      <c r="V372" s="181"/>
      <c r="W372" s="181"/>
      <c r="X372" s="181"/>
      <c r="Y372" s="181"/>
      <c r="Z372" s="181"/>
      <c r="AA372" s="181"/>
      <c r="AB372" s="181"/>
      <c r="AC372" s="181"/>
      <c r="AD372" s="181"/>
      <c r="AE372" s="181"/>
      <c r="AF372" s="181"/>
      <c r="AG372" s="181"/>
      <c r="AH372" s="181"/>
      <c r="AI372" s="181"/>
      <c r="AJ372" s="181"/>
      <c r="AK372" s="181"/>
      <c r="AL372" s="181"/>
      <c r="AM372" s="181"/>
      <c r="AN372" s="181"/>
      <c r="AO372" s="181"/>
      <c r="AP372" s="181"/>
      <c r="AQ372" s="181"/>
      <c r="AR372" s="181"/>
      <c r="AS372" s="181"/>
      <c r="AT372" s="181"/>
      <c r="AU372" s="181"/>
      <c r="AV372" s="181"/>
      <c r="AW372" s="181"/>
      <c r="AX372" s="181"/>
      <c r="AY372" s="181"/>
      <c r="AZ372" s="181"/>
      <c r="BA372" s="181"/>
      <c r="BB372" s="181"/>
      <c r="BC372" s="181"/>
      <c r="BD372" s="181"/>
      <c r="BE372" s="181"/>
      <c r="BF372" s="181"/>
      <c r="BG372" s="181"/>
      <c r="BH372" s="181"/>
      <c r="BI372" s="181"/>
      <c r="BJ372" s="181"/>
      <c r="BK372" s="181"/>
      <c r="BL372" s="181"/>
      <c r="BM372" s="181"/>
      <c r="BN372" s="181"/>
      <c r="BO372" s="181"/>
      <c r="BP372" s="181"/>
      <c r="BQ372" s="181"/>
      <c r="BR372" s="181"/>
      <c r="BS372" s="181"/>
      <c r="BT372" s="181"/>
      <c r="BU372" s="181"/>
      <c r="BV372" s="181"/>
      <c r="BW372" s="181"/>
      <c r="BX372" s="181"/>
      <c r="BY372" s="181"/>
      <c r="BZ372" s="181"/>
      <c r="CA372" s="181"/>
      <c r="CB372" s="181"/>
      <c r="CC372" s="181"/>
      <c r="CD372" s="181"/>
      <c r="CE372" s="181"/>
      <c r="CF372" s="181"/>
      <c r="CG372" s="181"/>
      <c r="CH372" s="181"/>
      <c r="CI372" s="181"/>
      <c r="CJ372" s="181"/>
      <c r="CK372" s="181"/>
      <c r="CL372" s="181"/>
      <c r="CM372" s="181"/>
      <c r="CN372" s="181"/>
      <c r="CO372" s="181"/>
      <c r="CP372" s="181"/>
      <c r="CQ372" s="181"/>
      <c r="CR372" s="181"/>
      <c r="CS372" s="181"/>
      <c r="CT372" s="181"/>
      <c r="CU372" s="181"/>
      <c r="CV372" s="181"/>
      <c r="CW372" s="181"/>
      <c r="CX372" s="181"/>
      <c r="CY372" s="181"/>
      <c r="CZ372" s="181"/>
      <c r="DA372" s="181"/>
      <c r="DB372" s="181"/>
      <c r="DC372" s="181"/>
      <c r="DD372" s="181"/>
      <c r="DE372" s="181"/>
      <c r="DF372" s="181"/>
      <c r="DG372" s="181"/>
      <c r="DH372" s="181"/>
      <c r="DI372" s="181"/>
      <c r="DJ372" s="181"/>
      <c r="DK372" s="181"/>
      <c r="DL372" s="181"/>
      <c r="DM372" s="181"/>
      <c r="DN372" s="181"/>
      <c r="DO372" s="181"/>
      <c r="DP372" s="181"/>
      <c r="DQ372" s="181"/>
      <c r="DR372" s="181"/>
      <c r="DS372" s="181"/>
      <c r="DT372" s="181"/>
      <c r="DU372" s="181"/>
      <c r="DV372" s="181"/>
      <c r="DW372" s="181"/>
      <c r="DX372" s="181"/>
      <c r="DY372" s="181"/>
      <c r="DZ372" s="181"/>
      <c r="EA372" s="181"/>
      <c r="EB372" s="181"/>
      <c r="EC372" s="181"/>
      <c r="ED372" s="181"/>
      <c r="EE372" s="181"/>
      <c r="EF372" s="181"/>
      <c r="EG372" s="181"/>
      <c r="EH372" s="181"/>
      <c r="EI372" s="181"/>
      <c r="EJ372" s="181"/>
      <c r="EK372" s="181"/>
      <c r="EL372" s="181"/>
      <c r="EM372" s="181"/>
      <c r="EN372" s="181"/>
      <c r="EO372" s="181"/>
      <c r="EP372" s="181"/>
      <c r="EQ372" s="181"/>
      <c r="ER372" s="181"/>
      <c r="ES372" s="181"/>
      <c r="ET372" s="181"/>
      <c r="EU372" s="181"/>
      <c r="EV372" s="181"/>
      <c r="EW372" s="181"/>
      <c r="EX372" s="181"/>
      <c r="EY372" s="181"/>
      <c r="EZ372" s="181"/>
      <c r="FA372" s="181"/>
      <c r="FB372" s="181"/>
      <c r="FC372" s="181"/>
      <c r="FD372" s="181"/>
      <c r="FE372" s="181"/>
      <c r="FF372" s="181"/>
      <c r="FG372" s="181"/>
      <c r="FH372" s="181"/>
      <c r="FI372" s="181"/>
      <c r="FJ372" s="181"/>
      <c r="FK372" s="181"/>
      <c r="FL372" s="181"/>
      <c r="FM372" s="181"/>
      <c r="FN372" s="181"/>
      <c r="FO372" s="181"/>
      <c r="FP372" s="181"/>
      <c r="FQ372" s="181"/>
      <c r="FR372" s="181"/>
      <c r="FS372" s="181"/>
      <c r="FT372" s="181"/>
      <c r="FU372" s="181"/>
      <c r="FV372" s="181"/>
      <c r="FW372" s="181"/>
      <c r="FX372" s="181"/>
      <c r="FY372" s="181"/>
      <c r="FZ372" s="181"/>
      <c r="GA372" s="181"/>
      <c r="GB372" s="181"/>
      <c r="GC372" s="181"/>
      <c r="GD372" s="181"/>
      <c r="GE372" s="181"/>
      <c r="GF372" s="181"/>
      <c r="GG372" s="181"/>
      <c r="GH372" s="181"/>
      <c r="GI372" s="181"/>
      <c r="GJ372" s="181"/>
      <c r="GK372" s="181"/>
      <c r="GL372" s="181"/>
      <c r="GM372" s="181"/>
      <c r="GN372" s="181"/>
      <c r="GO372" s="181"/>
      <c r="GP372" s="181"/>
      <c r="GQ372" s="181"/>
      <c r="GR372" s="181"/>
      <c r="GS372" s="181"/>
      <c r="GT372" s="181"/>
      <c r="GU372" s="181"/>
      <c r="GV372" s="181"/>
      <c r="GW372" s="181"/>
      <c r="GX372" s="181"/>
      <c r="GY372" s="181"/>
      <c r="GZ372" s="181"/>
      <c r="HA372" s="181"/>
      <c r="HB372" s="181"/>
      <c r="HC372" s="181"/>
      <c r="HD372" s="181"/>
      <c r="HE372" s="181"/>
      <c r="HF372" s="181"/>
      <c r="HG372" s="181"/>
      <c r="HH372" s="181"/>
      <c r="HI372" s="181"/>
      <c r="HJ372" s="181"/>
      <c r="HK372" s="181"/>
      <c r="HL372" s="181"/>
      <c r="HM372" s="181"/>
      <c r="HN372" s="181"/>
      <c r="HO372" s="181"/>
      <c r="HP372" s="181"/>
      <c r="HQ372" s="181"/>
      <c r="HR372" s="181"/>
      <c r="HS372" s="181"/>
      <c r="HT372" s="181"/>
      <c r="HU372" s="181"/>
      <c r="HV372" s="181"/>
      <c r="HW372" s="181"/>
      <c r="HX372" s="181"/>
      <c r="HY372" s="181"/>
      <c r="HZ372" s="181"/>
      <c r="IA372" s="181"/>
      <c r="IB372" s="181"/>
      <c r="IC372" s="181"/>
      <c r="ID372" s="181"/>
      <c r="IE372" s="181"/>
      <c r="IF372" s="181"/>
      <c r="IG372" s="181"/>
      <c r="IH372" s="181"/>
    </row>
    <row r="373" spans="1:242" s="184" customFormat="1" ht="21" customHeight="1" thickTop="1">
      <c r="A373" s="1017" t="s">
        <v>465</v>
      </c>
      <c r="B373" s="1018"/>
      <c r="C373" s="1018"/>
      <c r="D373" s="1018"/>
      <c r="E373" s="1018"/>
      <c r="F373" s="474">
        <v>36905277144</v>
      </c>
      <c r="G373" s="474">
        <v>155359940</v>
      </c>
      <c r="H373" s="474">
        <v>154593543</v>
      </c>
      <c r="I373" s="474">
        <v>1390400</v>
      </c>
      <c r="J373" s="475">
        <v>37216621027</v>
      </c>
      <c r="K373" s="181"/>
      <c r="L373" s="181"/>
      <c r="M373" s="181"/>
      <c r="N373" s="181"/>
      <c r="O373" s="181"/>
      <c r="P373" s="181"/>
      <c r="Q373" s="181"/>
      <c r="R373" s="181"/>
      <c r="S373" s="181"/>
      <c r="T373" s="181"/>
      <c r="U373" s="181"/>
      <c r="V373" s="181"/>
      <c r="W373" s="181"/>
      <c r="X373" s="181"/>
      <c r="Y373" s="181"/>
      <c r="Z373" s="181"/>
      <c r="AA373" s="181"/>
      <c r="AB373" s="181"/>
      <c r="AC373" s="181"/>
      <c r="AD373" s="181"/>
      <c r="AE373" s="181"/>
      <c r="AF373" s="181"/>
      <c r="AG373" s="181"/>
      <c r="AH373" s="181"/>
      <c r="AI373" s="181"/>
      <c r="AJ373" s="181"/>
      <c r="AK373" s="181"/>
      <c r="AL373" s="181"/>
      <c r="AM373" s="181"/>
      <c r="AN373" s="181"/>
      <c r="AO373" s="181"/>
      <c r="AP373" s="181"/>
      <c r="AQ373" s="181"/>
      <c r="AR373" s="181"/>
      <c r="AS373" s="181"/>
      <c r="AT373" s="181"/>
      <c r="AU373" s="181"/>
      <c r="AV373" s="181"/>
      <c r="AW373" s="181"/>
      <c r="AX373" s="181"/>
      <c r="AY373" s="181"/>
      <c r="AZ373" s="181"/>
      <c r="BA373" s="181"/>
      <c r="BB373" s="181"/>
      <c r="BC373" s="181"/>
      <c r="BD373" s="181"/>
      <c r="BE373" s="181"/>
      <c r="BF373" s="181"/>
      <c r="BG373" s="181"/>
      <c r="BH373" s="181"/>
      <c r="BI373" s="181"/>
      <c r="BJ373" s="181"/>
      <c r="BK373" s="181"/>
      <c r="BL373" s="181"/>
      <c r="BM373" s="181"/>
      <c r="BN373" s="181"/>
      <c r="BO373" s="181"/>
      <c r="BP373" s="181"/>
      <c r="BQ373" s="181"/>
      <c r="BR373" s="181"/>
      <c r="BS373" s="181"/>
      <c r="BT373" s="181"/>
      <c r="BU373" s="181"/>
      <c r="BV373" s="181"/>
      <c r="BW373" s="181"/>
      <c r="BX373" s="181"/>
      <c r="BY373" s="181"/>
      <c r="BZ373" s="181"/>
      <c r="CA373" s="181"/>
      <c r="CB373" s="181"/>
      <c r="CC373" s="181"/>
      <c r="CD373" s="181"/>
      <c r="CE373" s="181"/>
      <c r="CF373" s="181"/>
      <c r="CG373" s="181"/>
      <c r="CH373" s="181"/>
      <c r="CI373" s="181"/>
      <c r="CJ373" s="181"/>
      <c r="CK373" s="181"/>
      <c r="CL373" s="181"/>
      <c r="CM373" s="181"/>
      <c r="CN373" s="181"/>
      <c r="CO373" s="181"/>
      <c r="CP373" s="181"/>
      <c r="CQ373" s="181"/>
      <c r="CR373" s="181"/>
      <c r="CS373" s="181"/>
      <c r="CT373" s="181"/>
      <c r="CU373" s="181"/>
      <c r="CV373" s="181"/>
      <c r="CW373" s="181"/>
      <c r="CX373" s="181"/>
      <c r="CY373" s="181"/>
      <c r="CZ373" s="181"/>
      <c r="DA373" s="181"/>
      <c r="DB373" s="181"/>
      <c r="DC373" s="181"/>
      <c r="DD373" s="181"/>
      <c r="DE373" s="181"/>
      <c r="DF373" s="181"/>
      <c r="DG373" s="181"/>
      <c r="DH373" s="181"/>
      <c r="DI373" s="181"/>
      <c r="DJ373" s="181"/>
      <c r="DK373" s="181"/>
      <c r="DL373" s="181"/>
      <c r="DM373" s="181"/>
      <c r="DN373" s="181"/>
      <c r="DO373" s="181"/>
      <c r="DP373" s="181"/>
      <c r="DQ373" s="181"/>
      <c r="DR373" s="181"/>
      <c r="DS373" s="181"/>
      <c r="DT373" s="181"/>
      <c r="DU373" s="181"/>
      <c r="DV373" s="181"/>
      <c r="DW373" s="181"/>
      <c r="DX373" s="181"/>
      <c r="DY373" s="181"/>
      <c r="DZ373" s="181"/>
      <c r="EA373" s="181"/>
      <c r="EB373" s="181"/>
      <c r="EC373" s="181"/>
      <c r="ED373" s="181"/>
      <c r="EE373" s="181"/>
      <c r="EF373" s="181"/>
      <c r="EG373" s="181"/>
      <c r="EH373" s="181"/>
      <c r="EI373" s="181"/>
      <c r="EJ373" s="181"/>
      <c r="EK373" s="181"/>
      <c r="EL373" s="181"/>
      <c r="EM373" s="181"/>
      <c r="EN373" s="181"/>
      <c r="EO373" s="181"/>
      <c r="EP373" s="181"/>
      <c r="EQ373" s="181"/>
      <c r="ER373" s="181"/>
      <c r="ES373" s="181"/>
      <c r="ET373" s="181"/>
      <c r="EU373" s="181"/>
      <c r="EV373" s="181"/>
      <c r="EW373" s="181"/>
      <c r="EX373" s="181"/>
      <c r="EY373" s="181"/>
      <c r="EZ373" s="181"/>
      <c r="FA373" s="181"/>
      <c r="FB373" s="181"/>
      <c r="FC373" s="181"/>
      <c r="FD373" s="181"/>
      <c r="FE373" s="181"/>
      <c r="FF373" s="181"/>
      <c r="FG373" s="181"/>
      <c r="FH373" s="181"/>
      <c r="FI373" s="181"/>
      <c r="FJ373" s="181"/>
      <c r="FK373" s="181"/>
      <c r="FL373" s="181"/>
      <c r="FM373" s="181"/>
      <c r="FN373" s="181"/>
      <c r="FO373" s="181"/>
      <c r="FP373" s="181"/>
      <c r="FQ373" s="181"/>
      <c r="FR373" s="181"/>
      <c r="FS373" s="181"/>
      <c r="FT373" s="181"/>
      <c r="FU373" s="181"/>
      <c r="FV373" s="181"/>
      <c r="FW373" s="181"/>
      <c r="FX373" s="181"/>
      <c r="FY373" s="181"/>
      <c r="FZ373" s="181"/>
      <c r="GA373" s="181"/>
      <c r="GB373" s="181"/>
      <c r="GC373" s="181"/>
      <c r="GD373" s="181"/>
      <c r="GE373" s="181"/>
      <c r="GF373" s="181"/>
      <c r="GG373" s="181"/>
      <c r="GH373" s="181"/>
      <c r="GI373" s="181"/>
      <c r="GJ373" s="181"/>
      <c r="GK373" s="181"/>
      <c r="GL373" s="181"/>
      <c r="GM373" s="181"/>
      <c r="GN373" s="181"/>
      <c r="GO373" s="181"/>
      <c r="GP373" s="181"/>
      <c r="GQ373" s="181"/>
      <c r="GR373" s="181"/>
      <c r="GS373" s="181"/>
      <c r="GT373" s="181"/>
      <c r="GU373" s="181"/>
      <c r="GV373" s="181"/>
      <c r="GW373" s="181"/>
      <c r="GX373" s="181"/>
      <c r="GY373" s="181"/>
      <c r="GZ373" s="181"/>
      <c r="HA373" s="181"/>
      <c r="HB373" s="181"/>
      <c r="HC373" s="181"/>
      <c r="HD373" s="181"/>
      <c r="HE373" s="181"/>
      <c r="HF373" s="181"/>
      <c r="HG373" s="181"/>
      <c r="HH373" s="181"/>
      <c r="HI373" s="181"/>
      <c r="HJ373" s="181"/>
      <c r="HK373" s="181"/>
      <c r="HL373" s="181"/>
      <c r="HM373" s="181"/>
      <c r="HN373" s="181"/>
      <c r="HO373" s="181"/>
      <c r="HP373" s="181"/>
      <c r="HQ373" s="181"/>
      <c r="HR373" s="181"/>
      <c r="HS373" s="181"/>
      <c r="HT373" s="181"/>
      <c r="HU373" s="181"/>
      <c r="HV373" s="181"/>
      <c r="HW373" s="181"/>
      <c r="HX373" s="181"/>
      <c r="HY373" s="181"/>
      <c r="HZ373" s="181"/>
      <c r="IA373" s="181"/>
      <c r="IB373" s="181"/>
      <c r="IC373" s="181"/>
      <c r="ID373" s="181"/>
      <c r="IE373" s="181"/>
      <c r="IF373" s="181"/>
      <c r="IG373" s="181"/>
      <c r="IH373" s="181"/>
    </row>
    <row r="374" spans="1:242" s="184" customFormat="1" ht="16.5" customHeight="1">
      <c r="A374" s="154"/>
      <c r="B374" s="154"/>
      <c r="C374" s="154"/>
      <c r="D374" s="154"/>
      <c r="E374" s="155"/>
      <c r="F374" s="155"/>
      <c r="G374" s="155"/>
      <c r="H374" s="155"/>
      <c r="I374" s="155"/>
      <c r="J374" s="155"/>
      <c r="K374" s="181"/>
      <c r="L374" s="181"/>
      <c r="M374" s="181"/>
      <c r="N374" s="181"/>
      <c r="O374" s="181"/>
      <c r="P374" s="181"/>
      <c r="Q374" s="181"/>
      <c r="R374" s="181"/>
      <c r="S374" s="181"/>
      <c r="T374" s="181"/>
      <c r="U374" s="181"/>
      <c r="V374" s="181"/>
      <c r="W374" s="181"/>
      <c r="X374" s="181"/>
      <c r="Y374" s="181"/>
      <c r="Z374" s="181"/>
      <c r="AA374" s="181"/>
      <c r="AB374" s="181"/>
      <c r="AC374" s="181"/>
      <c r="AD374" s="181"/>
      <c r="AE374" s="181"/>
      <c r="AF374" s="181"/>
      <c r="AG374" s="181"/>
      <c r="AH374" s="181"/>
      <c r="AI374" s="181"/>
      <c r="AJ374" s="181"/>
      <c r="AK374" s="181"/>
      <c r="AL374" s="181"/>
      <c r="AM374" s="181"/>
      <c r="AN374" s="181"/>
      <c r="AO374" s="181"/>
      <c r="AP374" s="181"/>
      <c r="AQ374" s="181"/>
      <c r="AR374" s="181"/>
      <c r="AS374" s="181"/>
      <c r="AT374" s="181"/>
      <c r="AU374" s="181"/>
      <c r="AV374" s="181"/>
      <c r="AW374" s="181"/>
      <c r="AX374" s="181"/>
      <c r="AY374" s="181"/>
      <c r="AZ374" s="181"/>
      <c r="BA374" s="181"/>
      <c r="BB374" s="181"/>
      <c r="BC374" s="181"/>
      <c r="BD374" s="181"/>
      <c r="BE374" s="181"/>
      <c r="BF374" s="181"/>
      <c r="BG374" s="181"/>
      <c r="BH374" s="181"/>
      <c r="BI374" s="181"/>
      <c r="BJ374" s="181"/>
      <c r="BK374" s="181"/>
      <c r="BL374" s="181"/>
      <c r="BM374" s="181"/>
      <c r="BN374" s="181"/>
      <c r="BO374" s="181"/>
      <c r="BP374" s="181"/>
      <c r="BQ374" s="181"/>
      <c r="BR374" s="181"/>
      <c r="BS374" s="181"/>
      <c r="BT374" s="181"/>
      <c r="BU374" s="181"/>
      <c r="BV374" s="181"/>
      <c r="BW374" s="181"/>
      <c r="BX374" s="181"/>
      <c r="BY374" s="181"/>
      <c r="BZ374" s="181"/>
      <c r="CA374" s="181"/>
      <c r="CB374" s="181"/>
      <c r="CC374" s="181"/>
      <c r="CD374" s="181"/>
      <c r="CE374" s="181"/>
      <c r="CF374" s="181"/>
      <c r="CG374" s="181"/>
      <c r="CH374" s="181"/>
      <c r="CI374" s="181"/>
      <c r="CJ374" s="181"/>
      <c r="CK374" s="181"/>
      <c r="CL374" s="181"/>
      <c r="CM374" s="181"/>
      <c r="CN374" s="181"/>
      <c r="CO374" s="181"/>
      <c r="CP374" s="181"/>
      <c r="CQ374" s="181"/>
      <c r="CR374" s="181"/>
      <c r="CS374" s="181"/>
      <c r="CT374" s="181"/>
      <c r="CU374" s="181"/>
      <c r="CV374" s="181"/>
      <c r="CW374" s="181"/>
      <c r="CX374" s="181"/>
      <c r="CY374" s="181"/>
      <c r="CZ374" s="181"/>
      <c r="DA374" s="181"/>
      <c r="DB374" s="181"/>
      <c r="DC374" s="181"/>
      <c r="DD374" s="181"/>
      <c r="DE374" s="181"/>
      <c r="DF374" s="181"/>
      <c r="DG374" s="181"/>
      <c r="DH374" s="181"/>
      <c r="DI374" s="181"/>
      <c r="DJ374" s="181"/>
      <c r="DK374" s="181"/>
      <c r="DL374" s="181"/>
      <c r="DM374" s="181"/>
      <c r="DN374" s="181"/>
      <c r="DO374" s="181"/>
      <c r="DP374" s="181"/>
      <c r="DQ374" s="181"/>
      <c r="DR374" s="181"/>
      <c r="DS374" s="181"/>
      <c r="DT374" s="181"/>
      <c r="DU374" s="181"/>
      <c r="DV374" s="181"/>
      <c r="DW374" s="181"/>
      <c r="DX374" s="181"/>
      <c r="DY374" s="181"/>
      <c r="DZ374" s="181"/>
      <c r="EA374" s="181"/>
      <c r="EB374" s="181"/>
      <c r="EC374" s="181"/>
      <c r="ED374" s="181"/>
      <c r="EE374" s="181"/>
      <c r="EF374" s="181"/>
      <c r="EG374" s="181"/>
      <c r="EH374" s="181"/>
      <c r="EI374" s="181"/>
      <c r="EJ374" s="181"/>
      <c r="EK374" s="181"/>
      <c r="EL374" s="181"/>
      <c r="EM374" s="181"/>
      <c r="EN374" s="181"/>
      <c r="EO374" s="181"/>
      <c r="EP374" s="181"/>
      <c r="EQ374" s="181"/>
      <c r="ER374" s="181"/>
      <c r="ES374" s="181"/>
      <c r="ET374" s="181"/>
      <c r="EU374" s="181"/>
      <c r="EV374" s="181"/>
      <c r="EW374" s="181"/>
      <c r="EX374" s="181"/>
      <c r="EY374" s="181"/>
      <c r="EZ374" s="181"/>
      <c r="FA374" s="181"/>
      <c r="FB374" s="181"/>
      <c r="FC374" s="181"/>
      <c r="FD374" s="181"/>
      <c r="FE374" s="181"/>
      <c r="FF374" s="181"/>
      <c r="FG374" s="181"/>
      <c r="FH374" s="181"/>
      <c r="FI374" s="181"/>
      <c r="FJ374" s="181"/>
      <c r="FK374" s="181"/>
      <c r="FL374" s="181"/>
      <c r="FM374" s="181"/>
      <c r="FN374" s="181"/>
      <c r="FO374" s="181"/>
      <c r="FP374" s="181"/>
      <c r="FQ374" s="181"/>
      <c r="FR374" s="181"/>
      <c r="FS374" s="181"/>
      <c r="FT374" s="181"/>
      <c r="FU374" s="181"/>
      <c r="FV374" s="181"/>
      <c r="FW374" s="181"/>
      <c r="FX374" s="181"/>
      <c r="FY374" s="181"/>
      <c r="FZ374" s="181"/>
      <c r="GA374" s="181"/>
      <c r="GB374" s="181"/>
      <c r="GC374" s="181"/>
      <c r="GD374" s="181"/>
      <c r="GE374" s="181"/>
      <c r="GF374" s="181"/>
      <c r="GG374" s="181"/>
      <c r="GH374" s="181"/>
      <c r="GI374" s="181"/>
      <c r="GJ374" s="181"/>
      <c r="GK374" s="181"/>
      <c r="GL374" s="181"/>
      <c r="GM374" s="181"/>
      <c r="GN374" s="181"/>
      <c r="GO374" s="181"/>
      <c r="GP374" s="181"/>
      <c r="GQ374" s="181"/>
      <c r="GR374" s="181"/>
      <c r="GS374" s="181"/>
      <c r="GT374" s="181"/>
      <c r="GU374" s="181"/>
      <c r="GV374" s="181"/>
      <c r="GW374" s="181"/>
      <c r="GX374" s="181"/>
      <c r="GY374" s="181"/>
      <c r="GZ374" s="181"/>
      <c r="HA374" s="181"/>
      <c r="HB374" s="181"/>
      <c r="HC374" s="181"/>
      <c r="HD374" s="181"/>
      <c r="HE374" s="181"/>
      <c r="HF374" s="181"/>
      <c r="HG374" s="181"/>
      <c r="HH374" s="181"/>
      <c r="HI374" s="181"/>
      <c r="HJ374" s="181"/>
      <c r="HK374" s="181"/>
      <c r="HL374" s="181"/>
      <c r="HM374" s="181"/>
      <c r="HN374" s="181"/>
      <c r="HO374" s="181"/>
      <c r="HP374" s="181"/>
      <c r="HQ374" s="181"/>
      <c r="HR374" s="181"/>
      <c r="HS374" s="181"/>
      <c r="HT374" s="181"/>
      <c r="HU374" s="181"/>
      <c r="HV374" s="181"/>
      <c r="HW374" s="181"/>
      <c r="HX374" s="181"/>
      <c r="HY374" s="181"/>
      <c r="HZ374" s="181"/>
      <c r="IA374" s="181"/>
      <c r="IB374" s="181"/>
      <c r="IC374" s="181"/>
      <c r="ID374" s="181"/>
      <c r="IE374" s="181"/>
      <c r="IF374" s="181"/>
      <c r="IG374" s="181"/>
      <c r="IH374" s="181"/>
    </row>
    <row r="375" spans="1:242" s="184" customFormat="1" ht="16.5" customHeight="1">
      <c r="A375" s="140" t="s">
        <v>485</v>
      </c>
      <c r="B375" s="140"/>
      <c r="C375" s="140"/>
      <c r="D375" s="142"/>
      <c r="E375" s="142"/>
      <c r="F375" s="142"/>
      <c r="G375" s="213"/>
      <c r="H375" s="213"/>
      <c r="I375" s="213"/>
      <c r="J375" s="213"/>
      <c r="K375" s="181"/>
      <c r="L375" s="181"/>
      <c r="M375" s="181"/>
      <c r="N375" s="181"/>
      <c r="O375" s="181"/>
      <c r="P375" s="181"/>
      <c r="Q375" s="181"/>
      <c r="R375" s="181"/>
      <c r="S375" s="181"/>
      <c r="T375" s="181"/>
      <c r="U375" s="181"/>
      <c r="V375" s="181"/>
      <c r="W375" s="181"/>
      <c r="X375" s="181"/>
      <c r="Y375" s="181"/>
      <c r="Z375" s="181"/>
      <c r="AA375" s="181"/>
      <c r="AB375" s="181"/>
      <c r="AC375" s="181"/>
      <c r="AD375" s="181"/>
      <c r="AE375" s="181"/>
      <c r="AF375" s="181"/>
      <c r="AG375" s="181"/>
      <c r="AH375" s="181"/>
      <c r="AI375" s="181"/>
      <c r="AJ375" s="181"/>
      <c r="AK375" s="181"/>
      <c r="AL375" s="181"/>
      <c r="AM375" s="181"/>
      <c r="AN375" s="181"/>
      <c r="AO375" s="181"/>
      <c r="AP375" s="181"/>
      <c r="AQ375" s="181"/>
      <c r="AR375" s="181"/>
      <c r="AS375" s="181"/>
      <c r="AT375" s="181"/>
      <c r="AU375" s="181"/>
      <c r="AV375" s="181"/>
      <c r="AW375" s="181"/>
      <c r="AX375" s="181"/>
      <c r="AY375" s="181"/>
      <c r="AZ375" s="181"/>
      <c r="BA375" s="181"/>
      <c r="BB375" s="181"/>
      <c r="BC375" s="181"/>
      <c r="BD375" s="181"/>
      <c r="BE375" s="181"/>
      <c r="BF375" s="181"/>
      <c r="BG375" s="181"/>
      <c r="BH375" s="181"/>
      <c r="BI375" s="181"/>
      <c r="BJ375" s="181"/>
      <c r="BK375" s="181"/>
      <c r="BL375" s="181"/>
      <c r="BM375" s="181"/>
      <c r="BN375" s="181"/>
      <c r="BO375" s="181"/>
      <c r="BP375" s="181"/>
      <c r="BQ375" s="181"/>
      <c r="BR375" s="181"/>
      <c r="BS375" s="181"/>
      <c r="BT375" s="181"/>
      <c r="BU375" s="181"/>
      <c r="BV375" s="181"/>
      <c r="BW375" s="181"/>
      <c r="BX375" s="181"/>
      <c r="BY375" s="181"/>
      <c r="BZ375" s="181"/>
      <c r="CA375" s="181"/>
      <c r="CB375" s="181"/>
      <c r="CC375" s="181"/>
      <c r="CD375" s="181"/>
      <c r="CE375" s="181"/>
      <c r="CF375" s="181"/>
      <c r="CG375" s="181"/>
      <c r="CH375" s="181"/>
      <c r="CI375" s="181"/>
      <c r="CJ375" s="181"/>
      <c r="CK375" s="181"/>
      <c r="CL375" s="181"/>
      <c r="CM375" s="181"/>
      <c r="CN375" s="181"/>
      <c r="CO375" s="181"/>
      <c r="CP375" s="181"/>
      <c r="CQ375" s="181"/>
      <c r="CR375" s="181"/>
      <c r="CS375" s="181"/>
      <c r="CT375" s="181"/>
      <c r="CU375" s="181"/>
      <c r="CV375" s="181"/>
      <c r="CW375" s="181"/>
      <c r="CX375" s="181"/>
      <c r="CY375" s="181"/>
      <c r="CZ375" s="181"/>
      <c r="DA375" s="181"/>
      <c r="DB375" s="181"/>
      <c r="DC375" s="181"/>
      <c r="DD375" s="181"/>
      <c r="DE375" s="181"/>
      <c r="DF375" s="181"/>
      <c r="DG375" s="181"/>
      <c r="DH375" s="181"/>
      <c r="DI375" s="181"/>
      <c r="DJ375" s="181"/>
      <c r="DK375" s="181"/>
      <c r="DL375" s="181"/>
      <c r="DM375" s="181"/>
      <c r="DN375" s="181"/>
      <c r="DO375" s="181"/>
      <c r="DP375" s="181"/>
      <c r="DQ375" s="181"/>
      <c r="DR375" s="181"/>
      <c r="DS375" s="181"/>
      <c r="DT375" s="181"/>
      <c r="DU375" s="181"/>
      <c r="DV375" s="181"/>
      <c r="DW375" s="181"/>
      <c r="DX375" s="181"/>
      <c r="DY375" s="181"/>
      <c r="DZ375" s="181"/>
      <c r="EA375" s="181"/>
      <c r="EB375" s="181"/>
      <c r="EC375" s="181"/>
      <c r="ED375" s="181"/>
      <c r="EE375" s="181"/>
      <c r="EF375" s="181"/>
      <c r="EG375" s="181"/>
      <c r="EH375" s="181"/>
      <c r="EI375" s="181"/>
      <c r="EJ375" s="181"/>
      <c r="EK375" s="181"/>
      <c r="EL375" s="181"/>
      <c r="EM375" s="181"/>
      <c r="EN375" s="181"/>
      <c r="EO375" s="181"/>
      <c r="EP375" s="181"/>
      <c r="EQ375" s="181"/>
      <c r="ER375" s="181"/>
      <c r="ES375" s="181"/>
      <c r="ET375" s="181"/>
      <c r="EU375" s="181"/>
      <c r="EV375" s="181"/>
      <c r="EW375" s="181"/>
      <c r="EX375" s="181"/>
      <c r="EY375" s="181"/>
      <c r="EZ375" s="181"/>
      <c r="FA375" s="181"/>
      <c r="FB375" s="181"/>
      <c r="FC375" s="181"/>
      <c r="FD375" s="181"/>
      <c r="FE375" s="181"/>
      <c r="FF375" s="181"/>
      <c r="FG375" s="181"/>
      <c r="FH375" s="181"/>
      <c r="FI375" s="181"/>
      <c r="FJ375" s="181"/>
      <c r="FK375" s="181"/>
      <c r="FL375" s="181"/>
      <c r="FM375" s="181"/>
      <c r="FN375" s="181"/>
      <c r="FO375" s="181"/>
      <c r="FP375" s="181"/>
      <c r="FQ375" s="181"/>
      <c r="FR375" s="181"/>
      <c r="FS375" s="181"/>
      <c r="FT375" s="181"/>
      <c r="FU375" s="181"/>
      <c r="FV375" s="181"/>
      <c r="FW375" s="181"/>
      <c r="FX375" s="181"/>
      <c r="FY375" s="181"/>
      <c r="FZ375" s="181"/>
      <c r="GA375" s="181"/>
      <c r="GB375" s="181"/>
      <c r="GC375" s="181"/>
      <c r="GD375" s="181"/>
      <c r="GE375" s="181"/>
      <c r="GF375" s="181"/>
      <c r="GG375" s="181"/>
      <c r="GH375" s="181"/>
      <c r="GI375" s="181"/>
      <c r="GJ375" s="181"/>
      <c r="GK375" s="181"/>
      <c r="GL375" s="181"/>
      <c r="GM375" s="181"/>
      <c r="GN375" s="181"/>
      <c r="GO375" s="181"/>
      <c r="GP375" s="181"/>
      <c r="GQ375" s="181"/>
      <c r="GR375" s="181"/>
      <c r="GS375" s="181"/>
      <c r="GT375" s="181"/>
      <c r="GU375" s="181"/>
      <c r="GV375" s="181"/>
      <c r="GW375" s="181"/>
      <c r="GX375" s="181"/>
      <c r="GY375" s="181"/>
      <c r="GZ375" s="181"/>
      <c r="HA375" s="181"/>
      <c r="HB375" s="181"/>
      <c r="HC375" s="181"/>
      <c r="HD375" s="181"/>
      <c r="HE375" s="181"/>
      <c r="HF375" s="181"/>
      <c r="HG375" s="181"/>
      <c r="HH375" s="181"/>
      <c r="HI375" s="181"/>
      <c r="HJ375" s="181"/>
      <c r="HK375" s="181"/>
      <c r="HL375" s="181"/>
      <c r="HM375" s="181"/>
      <c r="HN375" s="181"/>
      <c r="HO375" s="181"/>
      <c r="HP375" s="181"/>
      <c r="HQ375" s="181"/>
      <c r="HR375" s="181"/>
      <c r="HS375" s="181"/>
      <c r="HT375" s="181"/>
      <c r="HU375" s="181"/>
      <c r="HV375" s="181"/>
      <c r="HW375" s="181"/>
      <c r="HX375" s="181"/>
      <c r="HY375" s="181"/>
      <c r="HZ375" s="181"/>
      <c r="IA375" s="181"/>
      <c r="IB375" s="181"/>
      <c r="IC375" s="181"/>
      <c r="ID375" s="181"/>
      <c r="IE375" s="181"/>
      <c r="IF375" s="181"/>
      <c r="IG375" s="181"/>
      <c r="IH375" s="181"/>
    </row>
    <row r="376" spans="1:242" s="184" customFormat="1" ht="16.5" customHeight="1">
      <c r="A376" s="142"/>
      <c r="B376" s="142"/>
      <c r="C376" s="142"/>
      <c r="D376" s="142"/>
      <c r="E376" s="142"/>
      <c r="F376" s="213"/>
      <c r="G376" s="213"/>
      <c r="H376" s="213"/>
      <c r="I376" s="213"/>
      <c r="J376" s="213"/>
      <c r="K376" s="181"/>
      <c r="L376" s="181"/>
      <c r="M376" s="181"/>
      <c r="N376" s="181"/>
      <c r="O376" s="181"/>
      <c r="P376" s="181"/>
      <c r="Q376" s="181"/>
      <c r="R376" s="181"/>
      <c r="S376" s="181"/>
      <c r="T376" s="181"/>
      <c r="U376" s="181"/>
      <c r="V376" s="181"/>
      <c r="W376" s="181"/>
      <c r="X376" s="181"/>
      <c r="Y376" s="181"/>
      <c r="Z376" s="181"/>
      <c r="AA376" s="181"/>
      <c r="AB376" s="181"/>
      <c r="AC376" s="181"/>
      <c r="AD376" s="181"/>
      <c r="AE376" s="181"/>
      <c r="AF376" s="181"/>
      <c r="AG376" s="181"/>
      <c r="AH376" s="181"/>
      <c r="AI376" s="181"/>
      <c r="AJ376" s="181"/>
      <c r="AK376" s="181"/>
      <c r="AL376" s="181"/>
      <c r="AM376" s="181"/>
      <c r="AN376" s="181"/>
      <c r="AO376" s="181"/>
      <c r="AP376" s="181"/>
      <c r="AQ376" s="181"/>
      <c r="AR376" s="181"/>
      <c r="AS376" s="181"/>
      <c r="AT376" s="181"/>
      <c r="AU376" s="181"/>
      <c r="AV376" s="181"/>
      <c r="AW376" s="181"/>
      <c r="AX376" s="181"/>
      <c r="AY376" s="181"/>
      <c r="AZ376" s="181"/>
      <c r="BA376" s="181"/>
      <c r="BB376" s="181"/>
      <c r="BC376" s="181"/>
      <c r="BD376" s="181"/>
      <c r="BE376" s="181"/>
      <c r="BF376" s="181"/>
      <c r="BG376" s="181"/>
      <c r="BH376" s="181"/>
      <c r="BI376" s="181"/>
      <c r="BJ376" s="181"/>
      <c r="BK376" s="181"/>
      <c r="BL376" s="181"/>
      <c r="BM376" s="181"/>
      <c r="BN376" s="181"/>
      <c r="BO376" s="181"/>
      <c r="BP376" s="181"/>
      <c r="BQ376" s="181"/>
      <c r="BR376" s="181"/>
      <c r="BS376" s="181"/>
      <c r="BT376" s="181"/>
      <c r="BU376" s="181"/>
      <c r="BV376" s="181"/>
      <c r="BW376" s="181"/>
      <c r="BX376" s="181"/>
      <c r="BY376" s="181"/>
      <c r="BZ376" s="181"/>
      <c r="CA376" s="181"/>
      <c r="CB376" s="181"/>
      <c r="CC376" s="181"/>
      <c r="CD376" s="181"/>
      <c r="CE376" s="181"/>
      <c r="CF376" s="181"/>
      <c r="CG376" s="181"/>
      <c r="CH376" s="181"/>
      <c r="CI376" s="181"/>
      <c r="CJ376" s="181"/>
      <c r="CK376" s="181"/>
      <c r="CL376" s="181"/>
      <c r="CM376" s="181"/>
      <c r="CN376" s="181"/>
      <c r="CO376" s="181"/>
      <c r="CP376" s="181"/>
      <c r="CQ376" s="181"/>
      <c r="CR376" s="181"/>
      <c r="CS376" s="181"/>
      <c r="CT376" s="181"/>
      <c r="CU376" s="181"/>
      <c r="CV376" s="181"/>
      <c r="CW376" s="181"/>
      <c r="CX376" s="181"/>
      <c r="CY376" s="181"/>
      <c r="CZ376" s="181"/>
      <c r="DA376" s="181"/>
      <c r="DB376" s="181"/>
      <c r="DC376" s="181"/>
      <c r="DD376" s="181"/>
      <c r="DE376" s="181"/>
      <c r="DF376" s="181"/>
      <c r="DG376" s="181"/>
      <c r="DH376" s="181"/>
      <c r="DI376" s="181"/>
      <c r="DJ376" s="181"/>
      <c r="DK376" s="181"/>
      <c r="DL376" s="181"/>
      <c r="DM376" s="181"/>
      <c r="DN376" s="181"/>
      <c r="DO376" s="181"/>
      <c r="DP376" s="181"/>
      <c r="DQ376" s="181"/>
      <c r="DR376" s="181"/>
      <c r="DS376" s="181"/>
      <c r="DT376" s="181"/>
      <c r="DU376" s="181"/>
      <c r="DV376" s="181"/>
      <c r="DW376" s="181"/>
      <c r="DX376" s="181"/>
      <c r="DY376" s="181"/>
      <c r="DZ376" s="181"/>
      <c r="EA376" s="181"/>
      <c r="EB376" s="181"/>
      <c r="EC376" s="181"/>
      <c r="ED376" s="181"/>
      <c r="EE376" s="181"/>
      <c r="EF376" s="181"/>
      <c r="EG376" s="181"/>
      <c r="EH376" s="181"/>
      <c r="EI376" s="181"/>
      <c r="EJ376" s="181"/>
      <c r="EK376" s="181"/>
      <c r="EL376" s="181"/>
      <c r="EM376" s="181"/>
      <c r="EN376" s="181"/>
      <c r="EO376" s="181"/>
      <c r="EP376" s="181"/>
      <c r="EQ376" s="181"/>
      <c r="ER376" s="181"/>
      <c r="ES376" s="181"/>
      <c r="ET376" s="181"/>
      <c r="EU376" s="181"/>
      <c r="EV376" s="181"/>
      <c r="EW376" s="181"/>
      <c r="EX376" s="181"/>
      <c r="EY376" s="181"/>
      <c r="EZ376" s="181"/>
      <c r="FA376" s="181"/>
      <c r="FB376" s="181"/>
      <c r="FC376" s="181"/>
      <c r="FD376" s="181"/>
      <c r="FE376" s="181"/>
      <c r="FF376" s="181"/>
      <c r="FG376" s="181"/>
      <c r="FH376" s="181"/>
      <c r="FI376" s="181"/>
      <c r="FJ376" s="181"/>
      <c r="FK376" s="181"/>
      <c r="FL376" s="181"/>
      <c r="FM376" s="181"/>
      <c r="FN376" s="181"/>
      <c r="FO376" s="181"/>
      <c r="FP376" s="181"/>
      <c r="FQ376" s="181"/>
      <c r="FR376" s="181"/>
      <c r="FS376" s="181"/>
      <c r="FT376" s="181"/>
      <c r="FU376" s="181"/>
      <c r="FV376" s="181"/>
      <c r="FW376" s="181"/>
      <c r="FX376" s="181"/>
      <c r="FY376" s="181"/>
      <c r="FZ376" s="181"/>
      <c r="GA376" s="181"/>
      <c r="GB376" s="181"/>
      <c r="GC376" s="181"/>
      <c r="GD376" s="181"/>
      <c r="GE376" s="181"/>
      <c r="GF376" s="181"/>
      <c r="GG376" s="181"/>
      <c r="GH376" s="181"/>
      <c r="GI376" s="181"/>
      <c r="GJ376" s="181"/>
      <c r="GK376" s="181"/>
      <c r="GL376" s="181"/>
      <c r="GM376" s="181"/>
      <c r="GN376" s="181"/>
      <c r="GO376" s="181"/>
      <c r="GP376" s="181"/>
      <c r="GQ376" s="181"/>
      <c r="GR376" s="181"/>
      <c r="GS376" s="181"/>
      <c r="GT376" s="181"/>
      <c r="GU376" s="181"/>
      <c r="GV376" s="181"/>
      <c r="GW376" s="181"/>
      <c r="GX376" s="181"/>
      <c r="GY376" s="181"/>
      <c r="GZ376" s="181"/>
      <c r="HA376" s="181"/>
      <c r="HB376" s="181"/>
      <c r="HC376" s="181"/>
      <c r="HD376" s="181"/>
      <c r="HE376" s="181"/>
      <c r="HF376" s="181"/>
      <c r="HG376" s="181"/>
      <c r="HH376" s="181"/>
      <c r="HI376" s="181"/>
      <c r="HJ376" s="181"/>
      <c r="HK376" s="181"/>
      <c r="HL376" s="181"/>
      <c r="HM376" s="181"/>
      <c r="HN376" s="181"/>
      <c r="HO376" s="181"/>
      <c r="HP376" s="181"/>
      <c r="HQ376" s="181"/>
      <c r="HR376" s="181"/>
      <c r="HS376" s="181"/>
      <c r="HT376" s="181"/>
      <c r="HU376" s="181"/>
      <c r="HV376" s="181"/>
      <c r="HW376" s="181"/>
      <c r="HX376" s="181"/>
      <c r="HY376" s="181"/>
      <c r="HZ376" s="181"/>
      <c r="IA376" s="181"/>
      <c r="IB376" s="181"/>
      <c r="IC376" s="181"/>
      <c r="ID376" s="181"/>
      <c r="IE376" s="181"/>
      <c r="IF376" s="181"/>
      <c r="IG376" s="181"/>
      <c r="IH376" s="181"/>
    </row>
    <row r="377" spans="1:242" s="184" customFormat="1" ht="16.5" customHeight="1">
      <c r="A377" s="140" t="s">
        <v>486</v>
      </c>
      <c r="B377" s="140"/>
      <c r="C377" s="140"/>
      <c r="D377" s="142"/>
      <c r="E377" s="142"/>
      <c r="F377" s="142"/>
      <c r="G377" s="142"/>
      <c r="H377" s="213"/>
      <c r="I377" s="213"/>
      <c r="J377" s="213"/>
      <c r="K377" s="181"/>
      <c r="L377" s="181"/>
      <c r="M377" s="181"/>
      <c r="N377" s="181"/>
      <c r="O377" s="181"/>
      <c r="P377" s="181"/>
      <c r="Q377" s="181"/>
      <c r="R377" s="181"/>
      <c r="S377" s="181"/>
      <c r="T377" s="181"/>
      <c r="U377" s="181"/>
      <c r="V377" s="181"/>
      <c r="W377" s="181"/>
      <c r="X377" s="181"/>
      <c r="Y377" s="181"/>
      <c r="Z377" s="181"/>
      <c r="AA377" s="181"/>
      <c r="AB377" s="181"/>
      <c r="AC377" s="181"/>
      <c r="AD377" s="181"/>
      <c r="AE377" s="181"/>
      <c r="AF377" s="181"/>
      <c r="AG377" s="181"/>
      <c r="AH377" s="181"/>
      <c r="AI377" s="181"/>
      <c r="AJ377" s="181"/>
      <c r="AK377" s="181"/>
      <c r="AL377" s="181"/>
      <c r="AM377" s="181"/>
      <c r="AN377" s="181"/>
      <c r="AO377" s="181"/>
      <c r="AP377" s="181"/>
      <c r="AQ377" s="181"/>
      <c r="AR377" s="181"/>
      <c r="AS377" s="181"/>
      <c r="AT377" s="181"/>
      <c r="AU377" s="181"/>
      <c r="AV377" s="181"/>
      <c r="AW377" s="181"/>
      <c r="AX377" s="181"/>
      <c r="AY377" s="181"/>
      <c r="AZ377" s="181"/>
      <c r="BA377" s="181"/>
      <c r="BB377" s="181"/>
      <c r="BC377" s="181"/>
      <c r="BD377" s="181"/>
      <c r="BE377" s="181"/>
      <c r="BF377" s="181"/>
      <c r="BG377" s="181"/>
      <c r="BH377" s="181"/>
      <c r="BI377" s="181"/>
      <c r="BJ377" s="181"/>
      <c r="BK377" s="181"/>
      <c r="BL377" s="181"/>
      <c r="BM377" s="181"/>
      <c r="BN377" s="181"/>
      <c r="BO377" s="181"/>
      <c r="BP377" s="181"/>
      <c r="BQ377" s="181"/>
      <c r="BR377" s="181"/>
      <c r="BS377" s="181"/>
      <c r="BT377" s="181"/>
      <c r="BU377" s="181"/>
      <c r="BV377" s="181"/>
      <c r="BW377" s="181"/>
      <c r="BX377" s="181"/>
      <c r="BY377" s="181"/>
      <c r="BZ377" s="181"/>
      <c r="CA377" s="181"/>
      <c r="CB377" s="181"/>
      <c r="CC377" s="181"/>
      <c r="CD377" s="181"/>
      <c r="CE377" s="181"/>
      <c r="CF377" s="181"/>
      <c r="CG377" s="181"/>
      <c r="CH377" s="181"/>
      <c r="CI377" s="181"/>
      <c r="CJ377" s="181"/>
      <c r="CK377" s="181"/>
      <c r="CL377" s="181"/>
      <c r="CM377" s="181"/>
      <c r="CN377" s="181"/>
      <c r="CO377" s="181"/>
      <c r="CP377" s="181"/>
      <c r="CQ377" s="181"/>
      <c r="CR377" s="181"/>
      <c r="CS377" s="181"/>
      <c r="CT377" s="181"/>
      <c r="CU377" s="181"/>
      <c r="CV377" s="181"/>
      <c r="CW377" s="181"/>
      <c r="CX377" s="181"/>
      <c r="CY377" s="181"/>
      <c r="CZ377" s="181"/>
      <c r="DA377" s="181"/>
      <c r="DB377" s="181"/>
      <c r="DC377" s="181"/>
      <c r="DD377" s="181"/>
      <c r="DE377" s="181"/>
      <c r="DF377" s="181"/>
      <c r="DG377" s="181"/>
      <c r="DH377" s="181"/>
      <c r="DI377" s="181"/>
      <c r="DJ377" s="181"/>
      <c r="DK377" s="181"/>
      <c r="DL377" s="181"/>
      <c r="DM377" s="181"/>
      <c r="DN377" s="181"/>
      <c r="DO377" s="181"/>
      <c r="DP377" s="181"/>
      <c r="DQ377" s="181"/>
      <c r="DR377" s="181"/>
      <c r="DS377" s="181"/>
      <c r="DT377" s="181"/>
      <c r="DU377" s="181"/>
      <c r="DV377" s="181"/>
      <c r="DW377" s="181"/>
      <c r="DX377" s="181"/>
      <c r="DY377" s="181"/>
      <c r="DZ377" s="181"/>
      <c r="EA377" s="181"/>
      <c r="EB377" s="181"/>
      <c r="EC377" s="181"/>
      <c r="ED377" s="181"/>
      <c r="EE377" s="181"/>
      <c r="EF377" s="181"/>
      <c r="EG377" s="181"/>
      <c r="EH377" s="181"/>
      <c r="EI377" s="181"/>
      <c r="EJ377" s="181"/>
      <c r="EK377" s="181"/>
      <c r="EL377" s="181"/>
      <c r="EM377" s="181"/>
      <c r="EN377" s="181"/>
      <c r="EO377" s="181"/>
      <c r="EP377" s="181"/>
      <c r="EQ377" s="181"/>
      <c r="ER377" s="181"/>
      <c r="ES377" s="181"/>
      <c r="ET377" s="181"/>
      <c r="EU377" s="181"/>
      <c r="EV377" s="181"/>
      <c r="EW377" s="181"/>
      <c r="EX377" s="181"/>
      <c r="EY377" s="181"/>
      <c r="EZ377" s="181"/>
      <c r="FA377" s="181"/>
      <c r="FB377" s="181"/>
      <c r="FC377" s="181"/>
      <c r="FD377" s="181"/>
      <c r="FE377" s="181"/>
      <c r="FF377" s="181"/>
      <c r="FG377" s="181"/>
      <c r="FH377" s="181"/>
      <c r="FI377" s="181"/>
      <c r="FJ377" s="181"/>
      <c r="FK377" s="181"/>
      <c r="FL377" s="181"/>
      <c r="FM377" s="181"/>
      <c r="FN377" s="181"/>
      <c r="FO377" s="181"/>
      <c r="FP377" s="181"/>
      <c r="FQ377" s="181"/>
      <c r="FR377" s="181"/>
      <c r="FS377" s="181"/>
      <c r="FT377" s="181"/>
      <c r="FU377" s="181"/>
      <c r="FV377" s="181"/>
      <c r="FW377" s="181"/>
      <c r="FX377" s="181"/>
      <c r="FY377" s="181"/>
      <c r="FZ377" s="181"/>
      <c r="GA377" s="181"/>
      <c r="GB377" s="181"/>
      <c r="GC377" s="181"/>
      <c r="GD377" s="181"/>
      <c r="GE377" s="181"/>
      <c r="GF377" s="181"/>
      <c r="GG377" s="181"/>
      <c r="GH377" s="181"/>
      <c r="GI377" s="181"/>
      <c r="GJ377" s="181"/>
      <c r="GK377" s="181"/>
      <c r="GL377" s="181"/>
      <c r="GM377" s="181"/>
      <c r="GN377" s="181"/>
      <c r="GO377" s="181"/>
      <c r="GP377" s="181"/>
      <c r="GQ377" s="181"/>
      <c r="GR377" s="181"/>
      <c r="GS377" s="181"/>
      <c r="GT377" s="181"/>
      <c r="GU377" s="181"/>
      <c r="GV377" s="181"/>
      <c r="GW377" s="181"/>
      <c r="GX377" s="181"/>
      <c r="GY377" s="181"/>
      <c r="GZ377" s="181"/>
      <c r="HA377" s="181"/>
      <c r="HB377" s="181"/>
      <c r="HC377" s="181"/>
      <c r="HD377" s="181"/>
      <c r="HE377" s="181"/>
      <c r="HF377" s="181"/>
      <c r="HG377" s="181"/>
      <c r="HH377" s="181"/>
      <c r="HI377" s="181"/>
      <c r="HJ377" s="181"/>
      <c r="HK377" s="181"/>
      <c r="HL377" s="181"/>
      <c r="HM377" s="181"/>
      <c r="HN377" s="181"/>
      <c r="HO377" s="181"/>
      <c r="HP377" s="181"/>
      <c r="HQ377" s="181"/>
      <c r="HR377" s="181"/>
      <c r="HS377" s="181"/>
      <c r="HT377" s="181"/>
      <c r="HU377" s="181"/>
      <c r="HV377" s="181"/>
      <c r="HW377" s="181"/>
      <c r="HX377" s="181"/>
      <c r="HY377" s="181"/>
      <c r="HZ377" s="181"/>
      <c r="IA377" s="181"/>
      <c r="IB377" s="181"/>
      <c r="IC377" s="181"/>
      <c r="ID377" s="181"/>
      <c r="IE377" s="181"/>
      <c r="IF377" s="181"/>
      <c r="IG377" s="181"/>
      <c r="IH377" s="181"/>
    </row>
    <row r="378" spans="1:242" s="184" customFormat="1" ht="16.5" customHeight="1">
      <c r="A378" s="141"/>
      <c r="B378" s="141"/>
      <c r="C378" s="141"/>
      <c r="D378" s="142"/>
      <c r="E378" s="142"/>
      <c r="F378" s="142"/>
      <c r="G378" s="142"/>
      <c r="H378" s="142"/>
      <c r="I378" s="142"/>
      <c r="J378" s="139" t="s">
        <v>724</v>
      </c>
      <c r="K378" s="181"/>
      <c r="L378" s="181"/>
      <c r="M378" s="181"/>
      <c r="N378" s="181"/>
      <c r="O378" s="181"/>
      <c r="P378" s="181"/>
      <c r="Q378" s="181"/>
      <c r="R378" s="181"/>
      <c r="S378" s="181"/>
      <c r="T378" s="181"/>
      <c r="U378" s="181"/>
      <c r="V378" s="181"/>
      <c r="W378" s="181"/>
      <c r="X378" s="181"/>
      <c r="Y378" s="181"/>
      <c r="Z378" s="181"/>
      <c r="AA378" s="181"/>
      <c r="AB378" s="181"/>
      <c r="AC378" s="181"/>
      <c r="AD378" s="181"/>
      <c r="AE378" s="181"/>
      <c r="AF378" s="181"/>
      <c r="AG378" s="181"/>
      <c r="AH378" s="181"/>
      <c r="AI378" s="181"/>
      <c r="AJ378" s="181"/>
      <c r="AK378" s="181"/>
      <c r="AL378" s="181"/>
      <c r="AM378" s="181"/>
      <c r="AN378" s="181"/>
      <c r="AO378" s="181"/>
      <c r="AP378" s="181"/>
      <c r="AQ378" s="181"/>
      <c r="AR378" s="181"/>
      <c r="AS378" s="181"/>
      <c r="AT378" s="181"/>
      <c r="AU378" s="181"/>
      <c r="AV378" s="181"/>
      <c r="AW378" s="181"/>
      <c r="AX378" s="181"/>
      <c r="AY378" s="181"/>
      <c r="AZ378" s="181"/>
      <c r="BA378" s="181"/>
      <c r="BB378" s="181"/>
      <c r="BC378" s="181"/>
      <c r="BD378" s="181"/>
      <c r="BE378" s="181"/>
      <c r="BF378" s="181"/>
      <c r="BG378" s="181"/>
      <c r="BH378" s="181"/>
      <c r="BI378" s="181"/>
      <c r="BJ378" s="181"/>
      <c r="BK378" s="181"/>
      <c r="BL378" s="181"/>
      <c r="BM378" s="181"/>
      <c r="BN378" s="181"/>
      <c r="BO378" s="181"/>
      <c r="BP378" s="181"/>
      <c r="BQ378" s="181"/>
      <c r="BR378" s="181"/>
      <c r="BS378" s="181"/>
      <c r="BT378" s="181"/>
      <c r="BU378" s="181"/>
      <c r="BV378" s="181"/>
      <c r="BW378" s="181"/>
      <c r="BX378" s="181"/>
      <c r="BY378" s="181"/>
      <c r="BZ378" s="181"/>
      <c r="CA378" s="181"/>
      <c r="CB378" s="181"/>
      <c r="CC378" s="181"/>
      <c r="CD378" s="181"/>
      <c r="CE378" s="181"/>
      <c r="CF378" s="181"/>
      <c r="CG378" s="181"/>
      <c r="CH378" s="181"/>
      <c r="CI378" s="181"/>
      <c r="CJ378" s="181"/>
      <c r="CK378" s="181"/>
      <c r="CL378" s="181"/>
      <c r="CM378" s="181"/>
      <c r="CN378" s="181"/>
      <c r="CO378" s="181"/>
      <c r="CP378" s="181"/>
      <c r="CQ378" s="181"/>
      <c r="CR378" s="181"/>
      <c r="CS378" s="181"/>
      <c r="CT378" s="181"/>
      <c r="CU378" s="181"/>
      <c r="CV378" s="181"/>
      <c r="CW378" s="181"/>
      <c r="CX378" s="181"/>
      <c r="CY378" s="181"/>
      <c r="CZ378" s="181"/>
      <c r="DA378" s="181"/>
      <c r="DB378" s="181"/>
      <c r="DC378" s="181"/>
      <c r="DD378" s="181"/>
      <c r="DE378" s="181"/>
      <c r="DF378" s="181"/>
      <c r="DG378" s="181"/>
      <c r="DH378" s="181"/>
      <c r="DI378" s="181"/>
      <c r="DJ378" s="181"/>
      <c r="DK378" s="181"/>
      <c r="DL378" s="181"/>
      <c r="DM378" s="181"/>
      <c r="DN378" s="181"/>
      <c r="DO378" s="181"/>
      <c r="DP378" s="181"/>
      <c r="DQ378" s="181"/>
      <c r="DR378" s="181"/>
      <c r="DS378" s="181"/>
      <c r="DT378" s="181"/>
      <c r="DU378" s="181"/>
      <c r="DV378" s="181"/>
      <c r="DW378" s="181"/>
      <c r="DX378" s="181"/>
      <c r="DY378" s="181"/>
      <c r="DZ378" s="181"/>
      <c r="EA378" s="181"/>
      <c r="EB378" s="181"/>
      <c r="EC378" s="181"/>
      <c r="ED378" s="181"/>
      <c r="EE378" s="181"/>
      <c r="EF378" s="181"/>
      <c r="EG378" s="181"/>
      <c r="EH378" s="181"/>
      <c r="EI378" s="181"/>
      <c r="EJ378" s="181"/>
      <c r="EK378" s="181"/>
      <c r="EL378" s="181"/>
      <c r="EM378" s="181"/>
      <c r="EN378" s="181"/>
      <c r="EO378" s="181"/>
      <c r="EP378" s="181"/>
      <c r="EQ378" s="181"/>
      <c r="ER378" s="181"/>
      <c r="ES378" s="181"/>
      <c r="ET378" s="181"/>
      <c r="EU378" s="181"/>
      <c r="EV378" s="181"/>
      <c r="EW378" s="181"/>
      <c r="EX378" s="181"/>
      <c r="EY378" s="181"/>
      <c r="EZ378" s="181"/>
      <c r="FA378" s="181"/>
      <c r="FB378" s="181"/>
      <c r="FC378" s="181"/>
      <c r="FD378" s="181"/>
      <c r="FE378" s="181"/>
      <c r="FF378" s="181"/>
      <c r="FG378" s="181"/>
      <c r="FH378" s="181"/>
      <c r="FI378" s="181"/>
      <c r="FJ378" s="181"/>
      <c r="FK378" s="181"/>
      <c r="FL378" s="181"/>
      <c r="FM378" s="181"/>
      <c r="FN378" s="181"/>
      <c r="FO378" s="181"/>
      <c r="FP378" s="181"/>
      <c r="FQ378" s="181"/>
      <c r="FR378" s="181"/>
      <c r="FS378" s="181"/>
      <c r="FT378" s="181"/>
      <c r="FU378" s="181"/>
      <c r="FV378" s="181"/>
      <c r="FW378" s="181"/>
      <c r="FX378" s="181"/>
      <c r="FY378" s="181"/>
      <c r="FZ378" s="181"/>
      <c r="GA378" s="181"/>
      <c r="GB378" s="181"/>
      <c r="GC378" s="181"/>
      <c r="GD378" s="181"/>
      <c r="GE378" s="181"/>
      <c r="GF378" s="181"/>
      <c r="GG378" s="181"/>
      <c r="GH378" s="181"/>
      <c r="GI378" s="181"/>
      <c r="GJ378" s="181"/>
      <c r="GK378" s="181"/>
      <c r="GL378" s="181"/>
      <c r="GM378" s="181"/>
      <c r="GN378" s="181"/>
      <c r="GO378" s="181"/>
      <c r="GP378" s="181"/>
      <c r="GQ378" s="181"/>
      <c r="GR378" s="181"/>
      <c r="GS378" s="181"/>
      <c r="GT378" s="181"/>
      <c r="GU378" s="181"/>
      <c r="GV378" s="181"/>
      <c r="GW378" s="181"/>
      <c r="GX378" s="181"/>
      <c r="GY378" s="181"/>
      <c r="GZ378" s="181"/>
      <c r="HA378" s="181"/>
      <c r="HB378" s="181"/>
      <c r="HC378" s="181"/>
      <c r="HD378" s="181"/>
      <c r="HE378" s="181"/>
      <c r="HF378" s="181"/>
      <c r="HG378" s="181"/>
      <c r="HH378" s="181"/>
      <c r="HI378" s="181"/>
      <c r="HJ378" s="181"/>
      <c r="HK378" s="181"/>
      <c r="HL378" s="181"/>
      <c r="HM378" s="181"/>
      <c r="HN378" s="181"/>
      <c r="HO378" s="181"/>
      <c r="HP378" s="181"/>
      <c r="HQ378" s="181"/>
      <c r="HR378" s="181"/>
      <c r="HS378" s="181"/>
      <c r="HT378" s="181"/>
      <c r="HU378" s="181"/>
      <c r="HV378" s="181"/>
      <c r="HW378" s="181"/>
      <c r="HX378" s="181"/>
      <c r="HY378" s="181"/>
      <c r="HZ378" s="181"/>
      <c r="IA378" s="181"/>
      <c r="IB378" s="181"/>
      <c r="IC378" s="181"/>
      <c r="ID378" s="181"/>
      <c r="IE378" s="181"/>
      <c r="IF378" s="181"/>
      <c r="IG378" s="181"/>
      <c r="IH378" s="181"/>
    </row>
    <row r="379" spans="1:242" s="183" customFormat="1" ht="30" customHeight="1" thickBot="1">
      <c r="A379" s="1040" t="s">
        <v>27</v>
      </c>
      <c r="B379" s="1041"/>
      <c r="C379" s="1041"/>
      <c r="D379" s="1041"/>
      <c r="E379" s="1041"/>
      <c r="F379" s="812" t="s">
        <v>39</v>
      </c>
      <c r="G379" s="813" t="s">
        <v>608</v>
      </c>
      <c r="H379" s="812" t="s">
        <v>41</v>
      </c>
      <c r="I379" s="813" t="s">
        <v>556</v>
      </c>
      <c r="J379" s="815" t="s">
        <v>43</v>
      </c>
      <c r="K379" s="181"/>
      <c r="L379" s="181"/>
      <c r="M379" s="181"/>
      <c r="N379" s="181"/>
      <c r="O379" s="181"/>
      <c r="P379" s="181"/>
      <c r="Q379" s="181"/>
      <c r="R379" s="181"/>
      <c r="S379" s="181"/>
      <c r="T379" s="181"/>
      <c r="U379" s="181"/>
      <c r="V379" s="181"/>
      <c r="W379" s="181"/>
      <c r="X379" s="181"/>
      <c r="Y379" s="181"/>
      <c r="Z379" s="181"/>
      <c r="AA379" s="181"/>
      <c r="AB379" s="181"/>
      <c r="AC379" s="181"/>
      <c r="AD379" s="181"/>
      <c r="AE379" s="181"/>
      <c r="AF379" s="181"/>
      <c r="AG379" s="181"/>
      <c r="AH379" s="181"/>
      <c r="AI379" s="181"/>
      <c r="AJ379" s="181"/>
      <c r="AK379" s="181"/>
      <c r="AL379" s="181"/>
      <c r="AM379" s="181"/>
      <c r="AN379" s="181"/>
      <c r="AO379" s="181"/>
      <c r="AP379" s="181"/>
      <c r="AQ379" s="181"/>
      <c r="AR379" s="181"/>
      <c r="AS379" s="181"/>
      <c r="AT379" s="181"/>
      <c r="AU379" s="181"/>
      <c r="AV379" s="181"/>
      <c r="AW379" s="181"/>
      <c r="AX379" s="181"/>
      <c r="AY379" s="181"/>
      <c r="AZ379" s="181"/>
      <c r="BA379" s="181"/>
      <c r="BB379" s="181"/>
      <c r="BC379" s="181"/>
      <c r="BD379" s="181"/>
      <c r="BE379" s="181"/>
      <c r="BF379" s="181"/>
      <c r="BG379" s="181"/>
      <c r="BH379" s="181"/>
      <c r="BI379" s="181"/>
      <c r="BJ379" s="181"/>
      <c r="BK379" s="181"/>
      <c r="BL379" s="181"/>
      <c r="BM379" s="181"/>
      <c r="BN379" s="181"/>
      <c r="BO379" s="181"/>
      <c r="BP379" s="181"/>
      <c r="BQ379" s="181"/>
      <c r="BR379" s="181"/>
      <c r="BS379" s="181"/>
      <c r="BT379" s="181"/>
      <c r="BU379" s="181"/>
      <c r="BV379" s="181"/>
      <c r="BW379" s="181"/>
      <c r="BX379" s="181"/>
      <c r="BY379" s="181"/>
      <c r="BZ379" s="181"/>
      <c r="CA379" s="181"/>
      <c r="CB379" s="181"/>
      <c r="CC379" s="181"/>
      <c r="CD379" s="181"/>
      <c r="CE379" s="181"/>
      <c r="CF379" s="181"/>
      <c r="CG379" s="181"/>
      <c r="CH379" s="181"/>
      <c r="CI379" s="181"/>
      <c r="CJ379" s="181"/>
      <c r="CK379" s="181"/>
      <c r="CL379" s="181"/>
      <c r="CM379" s="181"/>
      <c r="CN379" s="181"/>
      <c r="CO379" s="181"/>
      <c r="CP379" s="181"/>
      <c r="CQ379" s="181"/>
      <c r="CR379" s="181"/>
      <c r="CS379" s="181"/>
      <c r="CT379" s="181"/>
      <c r="CU379" s="181"/>
      <c r="CV379" s="181"/>
      <c r="CW379" s="181"/>
      <c r="CX379" s="181"/>
      <c r="CY379" s="181"/>
      <c r="CZ379" s="181"/>
      <c r="DA379" s="181"/>
      <c r="DB379" s="181"/>
      <c r="DC379" s="181"/>
      <c r="DD379" s="181"/>
      <c r="DE379" s="181"/>
      <c r="DF379" s="181"/>
      <c r="DG379" s="181"/>
      <c r="DH379" s="181"/>
      <c r="DI379" s="181"/>
      <c r="DJ379" s="181"/>
      <c r="DK379" s="181"/>
      <c r="DL379" s="181"/>
      <c r="DM379" s="181"/>
      <c r="DN379" s="181"/>
      <c r="DO379" s="181"/>
      <c r="DP379" s="181"/>
      <c r="DQ379" s="181"/>
      <c r="DR379" s="181"/>
      <c r="DS379" s="181"/>
      <c r="DT379" s="181"/>
      <c r="DU379" s="181"/>
      <c r="DV379" s="181"/>
      <c r="DW379" s="181"/>
      <c r="DX379" s="181"/>
      <c r="DY379" s="181"/>
      <c r="DZ379" s="181"/>
      <c r="EA379" s="181"/>
      <c r="EB379" s="181"/>
      <c r="EC379" s="181"/>
      <c r="ED379" s="181"/>
      <c r="EE379" s="181"/>
      <c r="EF379" s="181"/>
      <c r="EG379" s="181"/>
      <c r="EH379" s="181"/>
      <c r="EI379" s="181"/>
      <c r="EJ379" s="181"/>
      <c r="EK379" s="181"/>
      <c r="EL379" s="181"/>
      <c r="EM379" s="181"/>
      <c r="EN379" s="181"/>
      <c r="EO379" s="181"/>
      <c r="EP379" s="181"/>
      <c r="EQ379" s="181"/>
      <c r="ER379" s="181"/>
      <c r="ES379" s="181"/>
      <c r="ET379" s="181"/>
      <c r="EU379" s="181"/>
      <c r="EV379" s="181"/>
      <c r="EW379" s="181"/>
      <c r="EX379" s="181"/>
      <c r="EY379" s="181"/>
      <c r="EZ379" s="181"/>
      <c r="FA379" s="181"/>
      <c r="FB379" s="181"/>
      <c r="FC379" s="181"/>
      <c r="FD379" s="181"/>
      <c r="FE379" s="181"/>
      <c r="FF379" s="181"/>
      <c r="FG379" s="181"/>
      <c r="FH379" s="181"/>
      <c r="FI379" s="181"/>
      <c r="FJ379" s="181"/>
      <c r="FK379" s="181"/>
      <c r="FL379" s="181"/>
      <c r="FM379" s="181"/>
      <c r="FN379" s="181"/>
      <c r="FO379" s="181"/>
      <c r="FP379" s="181"/>
      <c r="FQ379" s="181"/>
      <c r="FR379" s="181"/>
      <c r="FS379" s="181"/>
      <c r="FT379" s="181"/>
      <c r="FU379" s="181"/>
      <c r="FV379" s="181"/>
      <c r="FW379" s="181"/>
      <c r="FX379" s="181"/>
      <c r="FY379" s="181"/>
      <c r="FZ379" s="181"/>
      <c r="GA379" s="181"/>
      <c r="GB379" s="181"/>
      <c r="GC379" s="181"/>
      <c r="GD379" s="181"/>
      <c r="GE379" s="181"/>
      <c r="GF379" s="181"/>
      <c r="GG379" s="181"/>
      <c r="GH379" s="181"/>
      <c r="GI379" s="181"/>
      <c r="GJ379" s="181"/>
      <c r="GK379" s="181"/>
      <c r="GL379" s="181"/>
      <c r="GM379" s="181"/>
      <c r="GN379" s="181"/>
      <c r="GO379" s="181"/>
      <c r="GP379" s="181"/>
      <c r="GQ379" s="181"/>
      <c r="GR379" s="181"/>
      <c r="GS379" s="181"/>
      <c r="GT379" s="181"/>
      <c r="GU379" s="181"/>
      <c r="GV379" s="181"/>
      <c r="GW379" s="181"/>
      <c r="GX379" s="181"/>
      <c r="GY379" s="181"/>
      <c r="GZ379" s="181"/>
      <c r="HA379" s="181"/>
      <c r="HB379" s="181"/>
      <c r="HC379" s="181"/>
      <c r="HD379" s="181"/>
      <c r="HE379" s="181"/>
      <c r="HF379" s="181"/>
      <c r="HG379" s="181"/>
      <c r="HH379" s="181"/>
      <c r="HI379" s="181"/>
      <c r="HJ379" s="181"/>
      <c r="HK379" s="181"/>
      <c r="HL379" s="181"/>
      <c r="HM379" s="181"/>
      <c r="HN379" s="181"/>
      <c r="HO379" s="181"/>
      <c r="HP379" s="181"/>
      <c r="HQ379" s="181"/>
      <c r="HR379" s="181"/>
      <c r="HS379" s="181"/>
      <c r="HT379" s="181"/>
      <c r="HU379" s="181"/>
      <c r="HV379" s="181"/>
      <c r="HW379" s="181"/>
      <c r="HX379" s="181"/>
      <c r="HY379" s="181"/>
      <c r="HZ379" s="181"/>
      <c r="IA379" s="181"/>
      <c r="IB379" s="181"/>
      <c r="IC379" s="181"/>
      <c r="ID379" s="181"/>
      <c r="IE379" s="181"/>
      <c r="IF379" s="181"/>
      <c r="IG379" s="181"/>
      <c r="IH379" s="181"/>
    </row>
    <row r="380" spans="1:242" s="183" customFormat="1" ht="21" customHeight="1" thickTop="1">
      <c r="A380" s="1025" t="s">
        <v>818</v>
      </c>
      <c r="B380" s="1026"/>
      <c r="C380" s="1026"/>
      <c r="D380" s="1026"/>
      <c r="E380" s="1026"/>
      <c r="F380" s="463">
        <v>535661202426</v>
      </c>
      <c r="G380" s="463">
        <v>102860000</v>
      </c>
      <c r="H380" s="463">
        <v>0</v>
      </c>
      <c r="I380" s="463">
        <v>0</v>
      </c>
      <c r="J380" s="465">
        <v>535764062426</v>
      </c>
      <c r="K380" s="181"/>
      <c r="L380" s="181"/>
      <c r="M380" s="181"/>
      <c r="N380" s="181"/>
      <c r="O380" s="181"/>
      <c r="P380" s="181"/>
      <c r="Q380" s="181"/>
      <c r="R380" s="181"/>
      <c r="S380" s="181"/>
      <c r="T380" s="181"/>
      <c r="U380" s="181"/>
      <c r="V380" s="181"/>
      <c r="W380" s="181"/>
      <c r="X380" s="181"/>
      <c r="Y380" s="181"/>
      <c r="Z380" s="181"/>
      <c r="AA380" s="181"/>
      <c r="AB380" s="181"/>
      <c r="AC380" s="181"/>
      <c r="AD380" s="181"/>
      <c r="AE380" s="181"/>
      <c r="AF380" s="181"/>
      <c r="AG380" s="181"/>
      <c r="AH380" s="181"/>
      <c r="AI380" s="181"/>
      <c r="AJ380" s="181"/>
      <c r="AK380" s="181"/>
      <c r="AL380" s="181"/>
      <c r="AM380" s="181"/>
      <c r="AN380" s="181"/>
      <c r="AO380" s="181"/>
      <c r="AP380" s="181"/>
      <c r="AQ380" s="181"/>
      <c r="AR380" s="181"/>
      <c r="AS380" s="181"/>
      <c r="AT380" s="181"/>
      <c r="AU380" s="181"/>
      <c r="AV380" s="181"/>
      <c r="AW380" s="181"/>
      <c r="AX380" s="181"/>
      <c r="AY380" s="181"/>
      <c r="AZ380" s="181"/>
      <c r="BA380" s="181"/>
      <c r="BB380" s="181"/>
      <c r="BC380" s="181"/>
      <c r="BD380" s="181"/>
      <c r="BE380" s="181"/>
      <c r="BF380" s="181"/>
      <c r="BG380" s="181"/>
      <c r="BH380" s="181"/>
      <c r="BI380" s="181"/>
      <c r="BJ380" s="181"/>
      <c r="BK380" s="181"/>
      <c r="BL380" s="181"/>
      <c r="BM380" s="181"/>
      <c r="BN380" s="181"/>
      <c r="BO380" s="181"/>
      <c r="BP380" s="181"/>
      <c r="BQ380" s="181"/>
      <c r="BR380" s="181"/>
      <c r="BS380" s="181"/>
      <c r="BT380" s="181"/>
      <c r="BU380" s="181"/>
      <c r="BV380" s="181"/>
      <c r="BW380" s="181"/>
      <c r="BX380" s="181"/>
      <c r="BY380" s="181"/>
      <c r="BZ380" s="181"/>
      <c r="CA380" s="181"/>
      <c r="CB380" s="181"/>
      <c r="CC380" s="181"/>
      <c r="CD380" s="181"/>
      <c r="CE380" s="181"/>
      <c r="CF380" s="181"/>
      <c r="CG380" s="181"/>
      <c r="CH380" s="181"/>
      <c r="CI380" s="181"/>
      <c r="CJ380" s="181"/>
      <c r="CK380" s="181"/>
      <c r="CL380" s="181"/>
      <c r="CM380" s="181"/>
      <c r="CN380" s="181"/>
      <c r="CO380" s="181"/>
      <c r="CP380" s="181"/>
      <c r="CQ380" s="181"/>
      <c r="CR380" s="181"/>
      <c r="CS380" s="181"/>
      <c r="CT380" s="181"/>
      <c r="CU380" s="181"/>
      <c r="CV380" s="181"/>
      <c r="CW380" s="181"/>
      <c r="CX380" s="181"/>
      <c r="CY380" s="181"/>
      <c r="CZ380" s="181"/>
      <c r="DA380" s="181"/>
      <c r="DB380" s="181"/>
      <c r="DC380" s="181"/>
      <c r="DD380" s="181"/>
      <c r="DE380" s="181"/>
      <c r="DF380" s="181"/>
      <c r="DG380" s="181"/>
      <c r="DH380" s="181"/>
      <c r="DI380" s="181"/>
      <c r="DJ380" s="181"/>
      <c r="DK380" s="181"/>
      <c r="DL380" s="181"/>
      <c r="DM380" s="181"/>
      <c r="DN380" s="181"/>
      <c r="DO380" s="181"/>
      <c r="DP380" s="181"/>
      <c r="DQ380" s="181"/>
      <c r="DR380" s="181"/>
      <c r="DS380" s="181"/>
      <c r="DT380" s="181"/>
      <c r="DU380" s="181"/>
      <c r="DV380" s="181"/>
      <c r="DW380" s="181"/>
      <c r="DX380" s="181"/>
      <c r="DY380" s="181"/>
      <c r="DZ380" s="181"/>
      <c r="EA380" s="181"/>
      <c r="EB380" s="181"/>
      <c r="EC380" s="181"/>
      <c r="ED380" s="181"/>
      <c r="EE380" s="181"/>
      <c r="EF380" s="181"/>
      <c r="EG380" s="181"/>
      <c r="EH380" s="181"/>
      <c r="EI380" s="181"/>
      <c r="EJ380" s="181"/>
      <c r="EK380" s="181"/>
      <c r="EL380" s="181"/>
      <c r="EM380" s="181"/>
      <c r="EN380" s="181"/>
      <c r="EO380" s="181"/>
      <c r="EP380" s="181"/>
      <c r="EQ380" s="181"/>
      <c r="ER380" s="181"/>
      <c r="ES380" s="181"/>
      <c r="ET380" s="181"/>
      <c r="EU380" s="181"/>
      <c r="EV380" s="181"/>
      <c r="EW380" s="181"/>
      <c r="EX380" s="181"/>
      <c r="EY380" s="181"/>
      <c r="EZ380" s="181"/>
      <c r="FA380" s="181"/>
      <c r="FB380" s="181"/>
      <c r="FC380" s="181"/>
      <c r="FD380" s="181"/>
      <c r="FE380" s="181"/>
      <c r="FF380" s="181"/>
      <c r="FG380" s="181"/>
      <c r="FH380" s="181"/>
      <c r="FI380" s="181"/>
      <c r="FJ380" s="181"/>
      <c r="FK380" s="181"/>
      <c r="FL380" s="181"/>
      <c r="FM380" s="181"/>
      <c r="FN380" s="181"/>
      <c r="FO380" s="181"/>
      <c r="FP380" s="181"/>
      <c r="FQ380" s="181"/>
      <c r="FR380" s="181"/>
      <c r="FS380" s="181"/>
      <c r="FT380" s="181"/>
      <c r="FU380" s="181"/>
      <c r="FV380" s="181"/>
      <c r="FW380" s="181"/>
      <c r="FX380" s="181"/>
      <c r="FY380" s="181"/>
      <c r="FZ380" s="181"/>
      <c r="GA380" s="181"/>
      <c r="GB380" s="181"/>
      <c r="GC380" s="181"/>
      <c r="GD380" s="181"/>
      <c r="GE380" s="181"/>
      <c r="GF380" s="181"/>
      <c r="GG380" s="181"/>
      <c r="GH380" s="181"/>
      <c r="GI380" s="181"/>
      <c r="GJ380" s="181"/>
      <c r="GK380" s="181"/>
      <c r="GL380" s="181"/>
      <c r="GM380" s="181"/>
      <c r="GN380" s="181"/>
      <c r="GO380" s="181"/>
      <c r="GP380" s="181"/>
      <c r="GQ380" s="181"/>
      <c r="GR380" s="181"/>
      <c r="GS380" s="181"/>
      <c r="GT380" s="181"/>
      <c r="GU380" s="181"/>
      <c r="GV380" s="181"/>
      <c r="GW380" s="181"/>
      <c r="GX380" s="181"/>
      <c r="GY380" s="181"/>
      <c r="GZ380" s="181"/>
      <c r="HA380" s="181"/>
      <c r="HB380" s="181"/>
      <c r="HC380" s="181"/>
      <c r="HD380" s="181"/>
      <c r="HE380" s="181"/>
      <c r="HF380" s="181"/>
      <c r="HG380" s="181"/>
      <c r="HH380" s="181"/>
      <c r="HI380" s="181"/>
      <c r="HJ380" s="181"/>
      <c r="HK380" s="181"/>
      <c r="HL380" s="181"/>
      <c r="HM380" s="181"/>
      <c r="HN380" s="181"/>
      <c r="HO380" s="181"/>
      <c r="HP380" s="181"/>
      <c r="HQ380" s="181"/>
      <c r="HR380" s="181"/>
      <c r="HS380" s="181"/>
      <c r="HT380" s="181"/>
      <c r="HU380" s="181"/>
      <c r="HV380" s="181"/>
      <c r="HW380" s="181"/>
      <c r="HX380" s="181"/>
      <c r="HY380" s="181"/>
      <c r="HZ380" s="181"/>
      <c r="IA380" s="181"/>
      <c r="IB380" s="181"/>
      <c r="IC380" s="181"/>
      <c r="ID380" s="181"/>
      <c r="IE380" s="181"/>
      <c r="IF380" s="181"/>
      <c r="IG380" s="181"/>
      <c r="IH380" s="181"/>
    </row>
    <row r="381" spans="1:242" s="183" customFormat="1" ht="21" customHeight="1">
      <c r="A381" s="1067" t="s">
        <v>790</v>
      </c>
      <c r="B381" s="1068"/>
      <c r="C381" s="1068"/>
      <c r="D381" s="1068"/>
      <c r="E381" s="1068"/>
      <c r="F381" s="459">
        <v>99086489460</v>
      </c>
      <c r="G381" s="459">
        <v>0</v>
      </c>
      <c r="H381" s="459">
        <v>1213537150</v>
      </c>
      <c r="I381" s="459">
        <v>0</v>
      </c>
      <c r="J381" s="584">
        <v>100300026610</v>
      </c>
      <c r="K381" s="181"/>
      <c r="L381" s="181"/>
      <c r="M381" s="181"/>
      <c r="N381" s="181"/>
      <c r="O381" s="181"/>
      <c r="P381" s="181"/>
      <c r="Q381" s="181"/>
      <c r="R381" s="181"/>
      <c r="S381" s="181"/>
      <c r="T381" s="181"/>
      <c r="U381" s="181"/>
      <c r="V381" s="181"/>
      <c r="W381" s="181"/>
      <c r="X381" s="181"/>
      <c r="Y381" s="181"/>
      <c r="Z381" s="181"/>
      <c r="AA381" s="181"/>
      <c r="AB381" s="181"/>
      <c r="AC381" s="181"/>
      <c r="AD381" s="181"/>
      <c r="AE381" s="181"/>
      <c r="AF381" s="181"/>
      <c r="AG381" s="181"/>
      <c r="AH381" s="181"/>
      <c r="AI381" s="181"/>
      <c r="AJ381" s="181"/>
      <c r="AK381" s="181"/>
      <c r="AL381" s="181"/>
      <c r="AM381" s="181"/>
      <c r="AN381" s="181"/>
      <c r="AO381" s="181"/>
      <c r="AP381" s="181"/>
      <c r="AQ381" s="181"/>
      <c r="AR381" s="181"/>
      <c r="AS381" s="181"/>
      <c r="AT381" s="181"/>
      <c r="AU381" s="181"/>
      <c r="AV381" s="181"/>
      <c r="AW381" s="181"/>
      <c r="AX381" s="181"/>
      <c r="AY381" s="181"/>
      <c r="AZ381" s="181"/>
      <c r="BA381" s="181"/>
      <c r="BB381" s="181"/>
      <c r="BC381" s="181"/>
      <c r="BD381" s="181"/>
      <c r="BE381" s="181"/>
      <c r="BF381" s="181"/>
      <c r="BG381" s="181"/>
      <c r="BH381" s="181"/>
      <c r="BI381" s="181"/>
      <c r="BJ381" s="181"/>
      <c r="BK381" s="181"/>
      <c r="BL381" s="181"/>
      <c r="BM381" s="181"/>
      <c r="BN381" s="181"/>
      <c r="BO381" s="181"/>
      <c r="BP381" s="181"/>
      <c r="BQ381" s="181"/>
      <c r="BR381" s="181"/>
      <c r="BS381" s="181"/>
      <c r="BT381" s="181"/>
      <c r="BU381" s="181"/>
      <c r="BV381" s="181"/>
      <c r="BW381" s="181"/>
      <c r="BX381" s="181"/>
      <c r="BY381" s="181"/>
      <c r="BZ381" s="181"/>
      <c r="CA381" s="181"/>
      <c r="CB381" s="181"/>
      <c r="CC381" s="181"/>
      <c r="CD381" s="181"/>
      <c r="CE381" s="181"/>
      <c r="CF381" s="181"/>
      <c r="CG381" s="181"/>
      <c r="CH381" s="181"/>
      <c r="CI381" s="181"/>
      <c r="CJ381" s="181"/>
      <c r="CK381" s="181"/>
      <c r="CL381" s="181"/>
      <c r="CM381" s="181"/>
      <c r="CN381" s="181"/>
      <c r="CO381" s="181"/>
      <c r="CP381" s="181"/>
      <c r="CQ381" s="181"/>
      <c r="CR381" s="181"/>
      <c r="CS381" s="181"/>
      <c r="CT381" s="181"/>
      <c r="CU381" s="181"/>
      <c r="CV381" s="181"/>
      <c r="CW381" s="181"/>
      <c r="CX381" s="181"/>
      <c r="CY381" s="181"/>
      <c r="CZ381" s="181"/>
      <c r="DA381" s="181"/>
      <c r="DB381" s="181"/>
      <c r="DC381" s="181"/>
      <c r="DD381" s="181"/>
      <c r="DE381" s="181"/>
      <c r="DF381" s="181"/>
      <c r="DG381" s="181"/>
      <c r="DH381" s="181"/>
      <c r="DI381" s="181"/>
      <c r="DJ381" s="181"/>
      <c r="DK381" s="181"/>
      <c r="DL381" s="181"/>
      <c r="DM381" s="181"/>
      <c r="DN381" s="181"/>
      <c r="DO381" s="181"/>
      <c r="DP381" s="181"/>
      <c r="DQ381" s="181"/>
      <c r="DR381" s="181"/>
      <c r="DS381" s="181"/>
      <c r="DT381" s="181"/>
      <c r="DU381" s="181"/>
      <c r="DV381" s="181"/>
      <c r="DW381" s="181"/>
      <c r="DX381" s="181"/>
      <c r="DY381" s="181"/>
      <c r="DZ381" s="181"/>
      <c r="EA381" s="181"/>
      <c r="EB381" s="181"/>
      <c r="EC381" s="181"/>
      <c r="ED381" s="181"/>
      <c r="EE381" s="181"/>
      <c r="EF381" s="181"/>
      <c r="EG381" s="181"/>
      <c r="EH381" s="181"/>
      <c r="EI381" s="181"/>
      <c r="EJ381" s="181"/>
      <c r="EK381" s="181"/>
      <c r="EL381" s="181"/>
      <c r="EM381" s="181"/>
      <c r="EN381" s="181"/>
      <c r="EO381" s="181"/>
      <c r="EP381" s="181"/>
      <c r="EQ381" s="181"/>
      <c r="ER381" s="181"/>
      <c r="ES381" s="181"/>
      <c r="ET381" s="181"/>
      <c r="EU381" s="181"/>
      <c r="EV381" s="181"/>
      <c r="EW381" s="181"/>
      <c r="EX381" s="181"/>
      <c r="EY381" s="181"/>
      <c r="EZ381" s="181"/>
      <c r="FA381" s="181"/>
      <c r="FB381" s="181"/>
      <c r="FC381" s="181"/>
      <c r="FD381" s="181"/>
      <c r="FE381" s="181"/>
      <c r="FF381" s="181"/>
      <c r="FG381" s="181"/>
      <c r="FH381" s="181"/>
      <c r="FI381" s="181"/>
      <c r="FJ381" s="181"/>
      <c r="FK381" s="181"/>
      <c r="FL381" s="181"/>
      <c r="FM381" s="181"/>
      <c r="FN381" s="181"/>
      <c r="FO381" s="181"/>
      <c r="FP381" s="181"/>
      <c r="FQ381" s="181"/>
      <c r="FR381" s="181"/>
      <c r="FS381" s="181"/>
      <c r="FT381" s="181"/>
      <c r="FU381" s="181"/>
      <c r="FV381" s="181"/>
      <c r="FW381" s="181"/>
      <c r="FX381" s="181"/>
      <c r="FY381" s="181"/>
      <c r="FZ381" s="181"/>
      <c r="GA381" s="181"/>
      <c r="GB381" s="181"/>
      <c r="GC381" s="181"/>
      <c r="GD381" s="181"/>
      <c r="GE381" s="181"/>
      <c r="GF381" s="181"/>
      <c r="GG381" s="181"/>
      <c r="GH381" s="181"/>
      <c r="GI381" s="181"/>
      <c r="GJ381" s="181"/>
      <c r="GK381" s="181"/>
      <c r="GL381" s="181"/>
      <c r="GM381" s="181"/>
      <c r="GN381" s="181"/>
      <c r="GO381" s="181"/>
      <c r="GP381" s="181"/>
      <c r="GQ381" s="181"/>
      <c r="GR381" s="181"/>
      <c r="GS381" s="181"/>
      <c r="GT381" s="181"/>
      <c r="GU381" s="181"/>
      <c r="GV381" s="181"/>
      <c r="GW381" s="181"/>
      <c r="GX381" s="181"/>
      <c r="GY381" s="181"/>
      <c r="GZ381" s="181"/>
      <c r="HA381" s="181"/>
      <c r="HB381" s="181"/>
      <c r="HC381" s="181"/>
      <c r="HD381" s="181"/>
      <c r="HE381" s="181"/>
      <c r="HF381" s="181"/>
      <c r="HG381" s="181"/>
      <c r="HH381" s="181"/>
      <c r="HI381" s="181"/>
      <c r="HJ381" s="181"/>
      <c r="HK381" s="181"/>
      <c r="HL381" s="181"/>
      <c r="HM381" s="181"/>
      <c r="HN381" s="181"/>
      <c r="HO381" s="181"/>
      <c r="HP381" s="181"/>
      <c r="HQ381" s="181"/>
      <c r="HR381" s="181"/>
      <c r="HS381" s="181"/>
      <c r="HT381" s="181"/>
      <c r="HU381" s="181"/>
      <c r="HV381" s="181"/>
      <c r="HW381" s="181"/>
      <c r="HX381" s="181"/>
      <c r="HY381" s="181"/>
      <c r="HZ381" s="181"/>
      <c r="IA381" s="181"/>
      <c r="IB381" s="181"/>
      <c r="IC381" s="181"/>
      <c r="ID381" s="181"/>
      <c r="IE381" s="181"/>
      <c r="IF381" s="181"/>
      <c r="IG381" s="181"/>
      <c r="IH381" s="181"/>
    </row>
    <row r="382" spans="1:242" s="183" customFormat="1" ht="21" customHeight="1">
      <c r="A382" s="1067" t="s">
        <v>820</v>
      </c>
      <c r="B382" s="1068"/>
      <c r="C382" s="1068"/>
      <c r="D382" s="1068"/>
      <c r="E382" s="1068"/>
      <c r="F382" s="459">
        <v>8145858997</v>
      </c>
      <c r="G382" s="459">
        <v>0</v>
      </c>
      <c r="H382" s="459">
        <v>0</v>
      </c>
      <c r="I382" s="459">
        <v>0</v>
      </c>
      <c r="J382" s="584">
        <v>8145858997</v>
      </c>
      <c r="K382" s="181"/>
      <c r="L382" s="181"/>
      <c r="M382" s="181"/>
      <c r="N382" s="181"/>
      <c r="O382" s="181"/>
      <c r="P382" s="181"/>
      <c r="Q382" s="181"/>
      <c r="R382" s="181"/>
      <c r="S382" s="181"/>
      <c r="T382" s="181"/>
      <c r="U382" s="181"/>
      <c r="V382" s="181"/>
      <c r="W382" s="181"/>
      <c r="X382" s="181"/>
      <c r="Y382" s="181"/>
      <c r="Z382" s="181"/>
      <c r="AA382" s="181"/>
      <c r="AB382" s="181"/>
      <c r="AC382" s="181"/>
      <c r="AD382" s="181"/>
      <c r="AE382" s="181"/>
      <c r="AF382" s="181"/>
      <c r="AG382" s="181"/>
      <c r="AH382" s="181"/>
      <c r="AI382" s="181"/>
      <c r="AJ382" s="181"/>
      <c r="AK382" s="181"/>
      <c r="AL382" s="181"/>
      <c r="AM382" s="181"/>
      <c r="AN382" s="181"/>
      <c r="AO382" s="181"/>
      <c r="AP382" s="181"/>
      <c r="AQ382" s="181"/>
      <c r="AR382" s="181"/>
      <c r="AS382" s="181"/>
      <c r="AT382" s="181"/>
      <c r="AU382" s="181"/>
      <c r="AV382" s="181"/>
      <c r="AW382" s="181"/>
      <c r="AX382" s="181"/>
      <c r="AY382" s="181"/>
      <c r="AZ382" s="181"/>
      <c r="BA382" s="181"/>
      <c r="BB382" s="181"/>
      <c r="BC382" s="181"/>
      <c r="BD382" s="181"/>
      <c r="BE382" s="181"/>
      <c r="BF382" s="181"/>
      <c r="BG382" s="181"/>
      <c r="BH382" s="181"/>
      <c r="BI382" s="181"/>
      <c r="BJ382" s="181"/>
      <c r="BK382" s="181"/>
      <c r="BL382" s="181"/>
      <c r="BM382" s="181"/>
      <c r="BN382" s="181"/>
      <c r="BO382" s="181"/>
      <c r="BP382" s="181"/>
      <c r="BQ382" s="181"/>
      <c r="BR382" s="181"/>
      <c r="BS382" s="181"/>
      <c r="BT382" s="181"/>
      <c r="BU382" s="181"/>
      <c r="BV382" s="181"/>
      <c r="BW382" s="181"/>
      <c r="BX382" s="181"/>
      <c r="BY382" s="181"/>
      <c r="BZ382" s="181"/>
      <c r="CA382" s="181"/>
      <c r="CB382" s="181"/>
      <c r="CC382" s="181"/>
      <c r="CD382" s="181"/>
      <c r="CE382" s="181"/>
      <c r="CF382" s="181"/>
      <c r="CG382" s="181"/>
      <c r="CH382" s="181"/>
      <c r="CI382" s="181"/>
      <c r="CJ382" s="181"/>
      <c r="CK382" s="181"/>
      <c r="CL382" s="181"/>
      <c r="CM382" s="181"/>
      <c r="CN382" s="181"/>
      <c r="CO382" s="181"/>
      <c r="CP382" s="181"/>
      <c r="CQ382" s="181"/>
      <c r="CR382" s="181"/>
      <c r="CS382" s="181"/>
      <c r="CT382" s="181"/>
      <c r="CU382" s="181"/>
      <c r="CV382" s="181"/>
      <c r="CW382" s="181"/>
      <c r="CX382" s="181"/>
      <c r="CY382" s="181"/>
      <c r="CZ382" s="181"/>
      <c r="DA382" s="181"/>
      <c r="DB382" s="181"/>
      <c r="DC382" s="181"/>
      <c r="DD382" s="181"/>
      <c r="DE382" s="181"/>
      <c r="DF382" s="181"/>
      <c r="DG382" s="181"/>
      <c r="DH382" s="181"/>
      <c r="DI382" s="181"/>
      <c r="DJ382" s="181"/>
      <c r="DK382" s="181"/>
      <c r="DL382" s="181"/>
      <c r="DM382" s="181"/>
      <c r="DN382" s="181"/>
      <c r="DO382" s="181"/>
      <c r="DP382" s="181"/>
      <c r="DQ382" s="181"/>
      <c r="DR382" s="181"/>
      <c r="DS382" s="181"/>
      <c r="DT382" s="181"/>
      <c r="DU382" s="181"/>
      <c r="DV382" s="181"/>
      <c r="DW382" s="181"/>
      <c r="DX382" s="181"/>
      <c r="DY382" s="181"/>
      <c r="DZ382" s="181"/>
      <c r="EA382" s="181"/>
      <c r="EB382" s="181"/>
      <c r="EC382" s="181"/>
      <c r="ED382" s="181"/>
      <c r="EE382" s="181"/>
      <c r="EF382" s="181"/>
      <c r="EG382" s="181"/>
      <c r="EH382" s="181"/>
      <c r="EI382" s="181"/>
      <c r="EJ382" s="181"/>
      <c r="EK382" s="181"/>
      <c r="EL382" s="181"/>
      <c r="EM382" s="181"/>
      <c r="EN382" s="181"/>
      <c r="EO382" s="181"/>
      <c r="EP382" s="181"/>
      <c r="EQ382" s="181"/>
      <c r="ER382" s="181"/>
      <c r="ES382" s="181"/>
      <c r="ET382" s="181"/>
      <c r="EU382" s="181"/>
      <c r="EV382" s="181"/>
      <c r="EW382" s="181"/>
      <c r="EX382" s="181"/>
      <c r="EY382" s="181"/>
      <c r="EZ382" s="181"/>
      <c r="FA382" s="181"/>
      <c r="FB382" s="181"/>
      <c r="FC382" s="181"/>
      <c r="FD382" s="181"/>
      <c r="FE382" s="181"/>
      <c r="FF382" s="181"/>
      <c r="FG382" s="181"/>
      <c r="FH382" s="181"/>
      <c r="FI382" s="181"/>
      <c r="FJ382" s="181"/>
      <c r="FK382" s="181"/>
      <c r="FL382" s="181"/>
      <c r="FM382" s="181"/>
      <c r="FN382" s="181"/>
      <c r="FO382" s="181"/>
      <c r="FP382" s="181"/>
      <c r="FQ382" s="181"/>
      <c r="FR382" s="181"/>
      <c r="FS382" s="181"/>
      <c r="FT382" s="181"/>
      <c r="FU382" s="181"/>
      <c r="FV382" s="181"/>
      <c r="FW382" s="181"/>
      <c r="FX382" s="181"/>
      <c r="FY382" s="181"/>
      <c r="FZ382" s="181"/>
      <c r="GA382" s="181"/>
      <c r="GB382" s="181"/>
      <c r="GC382" s="181"/>
      <c r="GD382" s="181"/>
      <c r="GE382" s="181"/>
      <c r="GF382" s="181"/>
      <c r="GG382" s="181"/>
      <c r="GH382" s="181"/>
      <c r="GI382" s="181"/>
      <c r="GJ382" s="181"/>
      <c r="GK382" s="181"/>
      <c r="GL382" s="181"/>
      <c r="GM382" s="181"/>
      <c r="GN382" s="181"/>
      <c r="GO382" s="181"/>
      <c r="GP382" s="181"/>
      <c r="GQ382" s="181"/>
      <c r="GR382" s="181"/>
      <c r="GS382" s="181"/>
      <c r="GT382" s="181"/>
      <c r="GU382" s="181"/>
      <c r="GV382" s="181"/>
      <c r="GW382" s="181"/>
      <c r="GX382" s="181"/>
      <c r="GY382" s="181"/>
      <c r="GZ382" s="181"/>
      <c r="HA382" s="181"/>
      <c r="HB382" s="181"/>
      <c r="HC382" s="181"/>
      <c r="HD382" s="181"/>
      <c r="HE382" s="181"/>
      <c r="HF382" s="181"/>
      <c r="HG382" s="181"/>
      <c r="HH382" s="181"/>
      <c r="HI382" s="181"/>
      <c r="HJ382" s="181"/>
      <c r="HK382" s="181"/>
      <c r="HL382" s="181"/>
      <c r="HM382" s="181"/>
      <c r="HN382" s="181"/>
      <c r="HO382" s="181"/>
      <c r="HP382" s="181"/>
      <c r="HQ382" s="181"/>
      <c r="HR382" s="181"/>
      <c r="HS382" s="181"/>
      <c r="HT382" s="181"/>
      <c r="HU382" s="181"/>
      <c r="HV382" s="181"/>
      <c r="HW382" s="181"/>
      <c r="HX382" s="181"/>
      <c r="HY382" s="181"/>
      <c r="HZ382" s="181"/>
      <c r="IA382" s="181"/>
      <c r="IB382" s="181"/>
      <c r="IC382" s="181"/>
      <c r="ID382" s="181"/>
      <c r="IE382" s="181"/>
      <c r="IF382" s="181"/>
      <c r="IG382" s="181"/>
      <c r="IH382" s="181"/>
    </row>
    <row r="383" spans="1:242" s="183" customFormat="1" ht="21" customHeight="1" thickBot="1">
      <c r="A383" s="1043" t="s">
        <v>792</v>
      </c>
      <c r="B383" s="1044"/>
      <c r="C383" s="1044"/>
      <c r="D383" s="1044"/>
      <c r="E383" s="1044"/>
      <c r="F383" s="483">
        <v>157861717397</v>
      </c>
      <c r="G383" s="483">
        <v>101918330</v>
      </c>
      <c r="H383" s="483">
        <v>575703270</v>
      </c>
      <c r="I383" s="483">
        <v>0</v>
      </c>
      <c r="J383" s="590">
        <v>158539338997</v>
      </c>
      <c r="K383" s="181"/>
      <c r="L383" s="181"/>
      <c r="M383" s="181"/>
      <c r="N383" s="181"/>
      <c r="O383" s="181"/>
      <c r="P383" s="181"/>
      <c r="Q383" s="181"/>
      <c r="R383" s="181"/>
      <c r="S383" s="181"/>
      <c r="T383" s="181"/>
      <c r="U383" s="181"/>
      <c r="V383" s="181"/>
      <c r="W383" s="181"/>
      <c r="X383" s="181"/>
      <c r="Y383" s="181"/>
      <c r="Z383" s="181"/>
      <c r="AA383" s="181"/>
      <c r="AB383" s="181"/>
      <c r="AC383" s="181"/>
      <c r="AD383" s="181"/>
      <c r="AE383" s="181"/>
      <c r="AF383" s="181"/>
      <c r="AG383" s="181"/>
      <c r="AH383" s="181"/>
      <c r="AI383" s="181"/>
      <c r="AJ383" s="181"/>
      <c r="AK383" s="181"/>
      <c r="AL383" s="181"/>
      <c r="AM383" s="181"/>
      <c r="AN383" s="181"/>
      <c r="AO383" s="181"/>
      <c r="AP383" s="181"/>
      <c r="AQ383" s="181"/>
      <c r="AR383" s="181"/>
      <c r="AS383" s="181"/>
      <c r="AT383" s="181"/>
      <c r="AU383" s="181"/>
      <c r="AV383" s="181"/>
      <c r="AW383" s="181"/>
      <c r="AX383" s="181"/>
      <c r="AY383" s="181"/>
      <c r="AZ383" s="181"/>
      <c r="BA383" s="181"/>
      <c r="BB383" s="181"/>
      <c r="BC383" s="181"/>
      <c r="BD383" s="181"/>
      <c r="BE383" s="181"/>
      <c r="BF383" s="181"/>
      <c r="BG383" s="181"/>
      <c r="BH383" s="181"/>
      <c r="BI383" s="181"/>
      <c r="BJ383" s="181"/>
      <c r="BK383" s="181"/>
      <c r="BL383" s="181"/>
      <c r="BM383" s="181"/>
      <c r="BN383" s="181"/>
      <c r="BO383" s="181"/>
      <c r="BP383" s="181"/>
      <c r="BQ383" s="181"/>
      <c r="BR383" s="181"/>
      <c r="BS383" s="181"/>
      <c r="BT383" s="181"/>
      <c r="BU383" s="181"/>
      <c r="BV383" s="181"/>
      <c r="BW383" s="181"/>
      <c r="BX383" s="181"/>
      <c r="BY383" s="181"/>
      <c r="BZ383" s="181"/>
      <c r="CA383" s="181"/>
      <c r="CB383" s="181"/>
      <c r="CC383" s="181"/>
      <c r="CD383" s="181"/>
      <c r="CE383" s="181"/>
      <c r="CF383" s="181"/>
      <c r="CG383" s="181"/>
      <c r="CH383" s="181"/>
      <c r="CI383" s="181"/>
      <c r="CJ383" s="181"/>
      <c r="CK383" s="181"/>
      <c r="CL383" s="181"/>
      <c r="CM383" s="181"/>
      <c r="CN383" s="181"/>
      <c r="CO383" s="181"/>
      <c r="CP383" s="181"/>
      <c r="CQ383" s="181"/>
      <c r="CR383" s="181"/>
      <c r="CS383" s="181"/>
      <c r="CT383" s="181"/>
      <c r="CU383" s="181"/>
      <c r="CV383" s="181"/>
      <c r="CW383" s="181"/>
      <c r="CX383" s="181"/>
      <c r="CY383" s="181"/>
      <c r="CZ383" s="181"/>
      <c r="DA383" s="181"/>
      <c r="DB383" s="181"/>
      <c r="DC383" s="181"/>
      <c r="DD383" s="181"/>
      <c r="DE383" s="181"/>
      <c r="DF383" s="181"/>
      <c r="DG383" s="181"/>
      <c r="DH383" s="181"/>
      <c r="DI383" s="181"/>
      <c r="DJ383" s="181"/>
      <c r="DK383" s="181"/>
      <c r="DL383" s="181"/>
      <c r="DM383" s="181"/>
      <c r="DN383" s="181"/>
      <c r="DO383" s="181"/>
      <c r="DP383" s="181"/>
      <c r="DQ383" s="181"/>
      <c r="DR383" s="181"/>
      <c r="DS383" s="181"/>
      <c r="DT383" s="181"/>
      <c r="DU383" s="181"/>
      <c r="DV383" s="181"/>
      <c r="DW383" s="181"/>
      <c r="DX383" s="181"/>
      <c r="DY383" s="181"/>
      <c r="DZ383" s="181"/>
      <c r="EA383" s="181"/>
      <c r="EB383" s="181"/>
      <c r="EC383" s="181"/>
      <c r="ED383" s="181"/>
      <c r="EE383" s="181"/>
      <c r="EF383" s="181"/>
      <c r="EG383" s="181"/>
      <c r="EH383" s="181"/>
      <c r="EI383" s="181"/>
      <c r="EJ383" s="181"/>
      <c r="EK383" s="181"/>
      <c r="EL383" s="181"/>
      <c r="EM383" s="181"/>
      <c r="EN383" s="181"/>
      <c r="EO383" s="181"/>
      <c r="EP383" s="181"/>
      <c r="EQ383" s="181"/>
      <c r="ER383" s="181"/>
      <c r="ES383" s="181"/>
      <c r="ET383" s="181"/>
      <c r="EU383" s="181"/>
      <c r="EV383" s="181"/>
      <c r="EW383" s="181"/>
      <c r="EX383" s="181"/>
      <c r="EY383" s="181"/>
      <c r="EZ383" s="181"/>
      <c r="FA383" s="181"/>
      <c r="FB383" s="181"/>
      <c r="FC383" s="181"/>
      <c r="FD383" s="181"/>
      <c r="FE383" s="181"/>
      <c r="FF383" s="181"/>
      <c r="FG383" s="181"/>
      <c r="FH383" s="181"/>
      <c r="FI383" s="181"/>
      <c r="FJ383" s="181"/>
      <c r="FK383" s="181"/>
      <c r="FL383" s="181"/>
      <c r="FM383" s="181"/>
      <c r="FN383" s="181"/>
      <c r="FO383" s="181"/>
      <c r="FP383" s="181"/>
      <c r="FQ383" s="181"/>
      <c r="FR383" s="181"/>
      <c r="FS383" s="181"/>
      <c r="FT383" s="181"/>
      <c r="FU383" s="181"/>
      <c r="FV383" s="181"/>
      <c r="FW383" s="181"/>
      <c r="FX383" s="181"/>
      <c r="FY383" s="181"/>
      <c r="FZ383" s="181"/>
      <c r="GA383" s="181"/>
      <c r="GB383" s="181"/>
      <c r="GC383" s="181"/>
      <c r="GD383" s="181"/>
      <c r="GE383" s="181"/>
      <c r="GF383" s="181"/>
      <c r="GG383" s="181"/>
      <c r="GH383" s="181"/>
      <c r="GI383" s="181"/>
      <c r="GJ383" s="181"/>
      <c r="GK383" s="181"/>
      <c r="GL383" s="181"/>
      <c r="GM383" s="181"/>
      <c r="GN383" s="181"/>
      <c r="GO383" s="181"/>
      <c r="GP383" s="181"/>
      <c r="GQ383" s="181"/>
      <c r="GR383" s="181"/>
      <c r="GS383" s="181"/>
      <c r="GT383" s="181"/>
      <c r="GU383" s="181"/>
      <c r="GV383" s="181"/>
      <c r="GW383" s="181"/>
      <c r="GX383" s="181"/>
      <c r="GY383" s="181"/>
      <c r="GZ383" s="181"/>
      <c r="HA383" s="181"/>
      <c r="HB383" s="181"/>
      <c r="HC383" s="181"/>
      <c r="HD383" s="181"/>
      <c r="HE383" s="181"/>
      <c r="HF383" s="181"/>
      <c r="HG383" s="181"/>
      <c r="HH383" s="181"/>
      <c r="HI383" s="181"/>
      <c r="HJ383" s="181"/>
      <c r="HK383" s="181"/>
      <c r="HL383" s="181"/>
      <c r="HM383" s="181"/>
      <c r="HN383" s="181"/>
      <c r="HO383" s="181"/>
      <c r="HP383" s="181"/>
      <c r="HQ383" s="181"/>
      <c r="HR383" s="181"/>
      <c r="HS383" s="181"/>
      <c r="HT383" s="181"/>
      <c r="HU383" s="181"/>
      <c r="HV383" s="181"/>
      <c r="HW383" s="181"/>
      <c r="HX383" s="181"/>
      <c r="HY383" s="181"/>
      <c r="HZ383" s="181"/>
      <c r="IA383" s="181"/>
      <c r="IB383" s="181"/>
      <c r="IC383" s="181"/>
      <c r="ID383" s="181"/>
      <c r="IE383" s="181"/>
      <c r="IF383" s="181"/>
      <c r="IG383" s="181"/>
      <c r="IH383" s="181"/>
    </row>
    <row r="384" spans="1:242" s="184" customFormat="1" ht="21" customHeight="1" thickTop="1">
      <c r="A384" s="1017" t="s">
        <v>503</v>
      </c>
      <c r="B384" s="1018"/>
      <c r="C384" s="1018"/>
      <c r="D384" s="1018"/>
      <c r="E384" s="1018"/>
      <c r="F384" s="484">
        <v>800755268280</v>
      </c>
      <c r="G384" s="474">
        <v>204778330</v>
      </c>
      <c r="H384" s="474">
        <v>1789240420</v>
      </c>
      <c r="I384" s="474">
        <v>0</v>
      </c>
      <c r="J384" s="475">
        <v>802749287030</v>
      </c>
      <c r="K384" s="181"/>
      <c r="L384" s="181"/>
      <c r="M384" s="181"/>
      <c r="N384" s="181"/>
      <c r="O384" s="181"/>
      <c r="P384" s="181"/>
      <c r="Q384" s="181"/>
      <c r="R384" s="181"/>
      <c r="S384" s="181"/>
      <c r="T384" s="181"/>
      <c r="U384" s="181"/>
      <c r="V384" s="181"/>
      <c r="W384" s="181"/>
      <c r="X384" s="181"/>
      <c r="Y384" s="181"/>
      <c r="Z384" s="181"/>
      <c r="AA384" s="181"/>
      <c r="AB384" s="181"/>
      <c r="AC384" s="181"/>
      <c r="AD384" s="181"/>
      <c r="AE384" s="181"/>
      <c r="AF384" s="181"/>
      <c r="AG384" s="181"/>
      <c r="AH384" s="181"/>
      <c r="AI384" s="181"/>
      <c r="AJ384" s="181"/>
      <c r="AK384" s="181"/>
      <c r="AL384" s="181"/>
      <c r="AM384" s="181"/>
      <c r="AN384" s="181"/>
      <c r="AO384" s="181"/>
      <c r="AP384" s="181"/>
      <c r="AQ384" s="181"/>
      <c r="AR384" s="181"/>
      <c r="AS384" s="181"/>
      <c r="AT384" s="181"/>
      <c r="AU384" s="181"/>
      <c r="AV384" s="181"/>
      <c r="AW384" s="181"/>
      <c r="AX384" s="181"/>
      <c r="AY384" s="181"/>
      <c r="AZ384" s="181"/>
      <c r="BA384" s="181"/>
      <c r="BB384" s="181"/>
      <c r="BC384" s="181"/>
      <c r="BD384" s="181"/>
      <c r="BE384" s="181"/>
      <c r="BF384" s="181"/>
      <c r="BG384" s="181"/>
      <c r="BH384" s="181"/>
      <c r="BI384" s="181"/>
      <c r="BJ384" s="181"/>
      <c r="BK384" s="181"/>
      <c r="BL384" s="181"/>
      <c r="BM384" s="181"/>
      <c r="BN384" s="181"/>
      <c r="BO384" s="181"/>
      <c r="BP384" s="181"/>
      <c r="BQ384" s="181"/>
      <c r="BR384" s="181"/>
      <c r="BS384" s="181"/>
      <c r="BT384" s="181"/>
      <c r="BU384" s="181"/>
      <c r="BV384" s="181"/>
      <c r="BW384" s="181"/>
      <c r="BX384" s="181"/>
      <c r="BY384" s="181"/>
      <c r="BZ384" s="181"/>
      <c r="CA384" s="181"/>
      <c r="CB384" s="181"/>
      <c r="CC384" s="181"/>
      <c r="CD384" s="181"/>
      <c r="CE384" s="181"/>
      <c r="CF384" s="181"/>
      <c r="CG384" s="181"/>
      <c r="CH384" s="181"/>
      <c r="CI384" s="181"/>
      <c r="CJ384" s="181"/>
      <c r="CK384" s="181"/>
      <c r="CL384" s="181"/>
      <c r="CM384" s="181"/>
      <c r="CN384" s="181"/>
      <c r="CO384" s="181"/>
      <c r="CP384" s="181"/>
      <c r="CQ384" s="181"/>
      <c r="CR384" s="181"/>
      <c r="CS384" s="181"/>
      <c r="CT384" s="181"/>
      <c r="CU384" s="181"/>
      <c r="CV384" s="181"/>
      <c r="CW384" s="181"/>
      <c r="CX384" s="181"/>
      <c r="CY384" s="181"/>
      <c r="CZ384" s="181"/>
      <c r="DA384" s="181"/>
      <c r="DB384" s="181"/>
      <c r="DC384" s="181"/>
      <c r="DD384" s="181"/>
      <c r="DE384" s="181"/>
      <c r="DF384" s="181"/>
      <c r="DG384" s="181"/>
      <c r="DH384" s="181"/>
      <c r="DI384" s="181"/>
      <c r="DJ384" s="181"/>
      <c r="DK384" s="181"/>
      <c r="DL384" s="181"/>
      <c r="DM384" s="181"/>
      <c r="DN384" s="181"/>
      <c r="DO384" s="181"/>
      <c r="DP384" s="181"/>
      <c r="DQ384" s="181"/>
      <c r="DR384" s="181"/>
      <c r="DS384" s="181"/>
      <c r="DT384" s="181"/>
      <c r="DU384" s="181"/>
      <c r="DV384" s="181"/>
      <c r="DW384" s="181"/>
      <c r="DX384" s="181"/>
      <c r="DY384" s="181"/>
      <c r="DZ384" s="181"/>
      <c r="EA384" s="181"/>
      <c r="EB384" s="181"/>
      <c r="EC384" s="181"/>
      <c r="ED384" s="181"/>
      <c r="EE384" s="181"/>
      <c r="EF384" s="181"/>
      <c r="EG384" s="181"/>
      <c r="EH384" s="181"/>
      <c r="EI384" s="181"/>
      <c r="EJ384" s="181"/>
      <c r="EK384" s="181"/>
      <c r="EL384" s="181"/>
      <c r="EM384" s="181"/>
      <c r="EN384" s="181"/>
      <c r="EO384" s="181"/>
      <c r="EP384" s="181"/>
      <c r="EQ384" s="181"/>
      <c r="ER384" s="181"/>
      <c r="ES384" s="181"/>
      <c r="ET384" s="181"/>
      <c r="EU384" s="181"/>
      <c r="EV384" s="181"/>
      <c r="EW384" s="181"/>
      <c r="EX384" s="181"/>
      <c r="EY384" s="181"/>
      <c r="EZ384" s="181"/>
      <c r="FA384" s="181"/>
      <c r="FB384" s="181"/>
      <c r="FC384" s="181"/>
      <c r="FD384" s="181"/>
      <c r="FE384" s="181"/>
      <c r="FF384" s="181"/>
      <c r="FG384" s="181"/>
      <c r="FH384" s="181"/>
      <c r="FI384" s="181"/>
      <c r="FJ384" s="181"/>
      <c r="FK384" s="181"/>
      <c r="FL384" s="181"/>
      <c r="FM384" s="181"/>
      <c r="FN384" s="181"/>
      <c r="FO384" s="181"/>
      <c r="FP384" s="181"/>
      <c r="FQ384" s="181"/>
      <c r="FR384" s="181"/>
      <c r="FS384" s="181"/>
      <c r="FT384" s="181"/>
      <c r="FU384" s="181"/>
      <c r="FV384" s="181"/>
      <c r="FW384" s="181"/>
      <c r="FX384" s="181"/>
      <c r="FY384" s="181"/>
      <c r="FZ384" s="181"/>
      <c r="GA384" s="181"/>
      <c r="GB384" s="181"/>
      <c r="GC384" s="181"/>
      <c r="GD384" s="181"/>
      <c r="GE384" s="181"/>
      <c r="GF384" s="181"/>
      <c r="GG384" s="181"/>
      <c r="GH384" s="181"/>
      <c r="GI384" s="181"/>
      <c r="GJ384" s="181"/>
      <c r="GK384" s="181"/>
      <c r="GL384" s="181"/>
      <c r="GM384" s="181"/>
      <c r="GN384" s="181"/>
      <c r="GO384" s="181"/>
      <c r="GP384" s="181"/>
      <c r="GQ384" s="181"/>
      <c r="GR384" s="181"/>
      <c r="GS384" s="181"/>
      <c r="GT384" s="181"/>
      <c r="GU384" s="181"/>
      <c r="GV384" s="181"/>
      <c r="GW384" s="181"/>
      <c r="GX384" s="181"/>
      <c r="GY384" s="181"/>
      <c r="GZ384" s="181"/>
      <c r="HA384" s="181"/>
      <c r="HB384" s="181"/>
      <c r="HC384" s="181"/>
      <c r="HD384" s="181"/>
      <c r="HE384" s="181"/>
      <c r="HF384" s="181"/>
      <c r="HG384" s="181"/>
      <c r="HH384" s="181"/>
      <c r="HI384" s="181"/>
      <c r="HJ384" s="181"/>
      <c r="HK384" s="181"/>
      <c r="HL384" s="181"/>
      <c r="HM384" s="181"/>
      <c r="HN384" s="181"/>
      <c r="HO384" s="181"/>
      <c r="HP384" s="181"/>
      <c r="HQ384" s="181"/>
      <c r="HR384" s="181"/>
      <c r="HS384" s="181"/>
      <c r="HT384" s="181"/>
      <c r="HU384" s="181"/>
      <c r="HV384" s="181"/>
      <c r="HW384" s="181"/>
      <c r="HX384" s="181"/>
      <c r="HY384" s="181"/>
      <c r="HZ384" s="181"/>
      <c r="IA384" s="181"/>
      <c r="IB384" s="181"/>
      <c r="IC384" s="181"/>
      <c r="ID384" s="181"/>
      <c r="IE384" s="181"/>
      <c r="IF384" s="181"/>
      <c r="IG384" s="181"/>
      <c r="IH384" s="181"/>
    </row>
    <row r="385" spans="1:242" s="184" customFormat="1" ht="16.5" customHeight="1">
      <c r="A385" s="154"/>
      <c r="B385" s="154"/>
      <c r="C385" s="154"/>
      <c r="D385" s="154"/>
      <c r="E385" s="155"/>
      <c r="F385" s="155"/>
      <c r="G385" s="155"/>
      <c r="H385" s="155"/>
      <c r="I385" s="155"/>
      <c r="J385" s="155"/>
      <c r="K385" s="181"/>
      <c r="L385" s="181"/>
      <c r="M385" s="181"/>
      <c r="N385" s="181"/>
      <c r="O385" s="181"/>
      <c r="P385" s="181"/>
      <c r="Q385" s="181"/>
      <c r="R385" s="181"/>
      <c r="S385" s="181"/>
      <c r="T385" s="181"/>
      <c r="U385" s="181"/>
      <c r="V385" s="181"/>
      <c r="W385" s="181"/>
      <c r="X385" s="181"/>
      <c r="Y385" s="181"/>
      <c r="Z385" s="181"/>
      <c r="AA385" s="181"/>
      <c r="AB385" s="181"/>
      <c r="AC385" s="181"/>
      <c r="AD385" s="181"/>
      <c r="AE385" s="181"/>
      <c r="AF385" s="181"/>
      <c r="AG385" s="181"/>
      <c r="AH385" s="181"/>
      <c r="AI385" s="181"/>
      <c r="AJ385" s="181"/>
      <c r="AK385" s="181"/>
      <c r="AL385" s="181"/>
      <c r="AM385" s="181"/>
      <c r="AN385" s="181"/>
      <c r="AO385" s="181"/>
      <c r="AP385" s="181"/>
      <c r="AQ385" s="181"/>
      <c r="AR385" s="181"/>
      <c r="AS385" s="181"/>
      <c r="AT385" s="181"/>
      <c r="AU385" s="181"/>
      <c r="AV385" s="181"/>
      <c r="AW385" s="181"/>
      <c r="AX385" s="181"/>
      <c r="AY385" s="181"/>
      <c r="AZ385" s="181"/>
      <c r="BA385" s="181"/>
      <c r="BB385" s="181"/>
      <c r="BC385" s="181"/>
      <c r="BD385" s="181"/>
      <c r="BE385" s="181"/>
      <c r="BF385" s="181"/>
      <c r="BG385" s="181"/>
      <c r="BH385" s="181"/>
      <c r="BI385" s="181"/>
      <c r="BJ385" s="181"/>
      <c r="BK385" s="181"/>
      <c r="BL385" s="181"/>
      <c r="BM385" s="181"/>
      <c r="BN385" s="181"/>
      <c r="BO385" s="181"/>
      <c r="BP385" s="181"/>
      <c r="BQ385" s="181"/>
      <c r="BR385" s="181"/>
      <c r="BS385" s="181"/>
      <c r="BT385" s="181"/>
      <c r="BU385" s="181"/>
      <c r="BV385" s="181"/>
      <c r="BW385" s="181"/>
      <c r="BX385" s="181"/>
      <c r="BY385" s="181"/>
      <c r="BZ385" s="181"/>
      <c r="CA385" s="181"/>
      <c r="CB385" s="181"/>
      <c r="CC385" s="181"/>
      <c r="CD385" s="181"/>
      <c r="CE385" s="181"/>
      <c r="CF385" s="181"/>
      <c r="CG385" s="181"/>
      <c r="CH385" s="181"/>
      <c r="CI385" s="181"/>
      <c r="CJ385" s="181"/>
      <c r="CK385" s="181"/>
      <c r="CL385" s="181"/>
      <c r="CM385" s="181"/>
      <c r="CN385" s="181"/>
      <c r="CO385" s="181"/>
      <c r="CP385" s="181"/>
      <c r="CQ385" s="181"/>
      <c r="CR385" s="181"/>
      <c r="CS385" s="181"/>
      <c r="CT385" s="181"/>
      <c r="CU385" s="181"/>
      <c r="CV385" s="181"/>
      <c r="CW385" s="181"/>
      <c r="CX385" s="181"/>
      <c r="CY385" s="181"/>
      <c r="CZ385" s="181"/>
      <c r="DA385" s="181"/>
      <c r="DB385" s="181"/>
      <c r="DC385" s="181"/>
      <c r="DD385" s="181"/>
      <c r="DE385" s="181"/>
      <c r="DF385" s="181"/>
      <c r="DG385" s="181"/>
      <c r="DH385" s="181"/>
      <c r="DI385" s="181"/>
      <c r="DJ385" s="181"/>
      <c r="DK385" s="181"/>
      <c r="DL385" s="181"/>
      <c r="DM385" s="181"/>
      <c r="DN385" s="181"/>
      <c r="DO385" s="181"/>
      <c r="DP385" s="181"/>
      <c r="DQ385" s="181"/>
      <c r="DR385" s="181"/>
      <c r="DS385" s="181"/>
      <c r="DT385" s="181"/>
      <c r="DU385" s="181"/>
      <c r="DV385" s="181"/>
      <c r="DW385" s="181"/>
      <c r="DX385" s="181"/>
      <c r="DY385" s="181"/>
      <c r="DZ385" s="181"/>
      <c r="EA385" s="181"/>
      <c r="EB385" s="181"/>
      <c r="EC385" s="181"/>
      <c r="ED385" s="181"/>
      <c r="EE385" s="181"/>
      <c r="EF385" s="181"/>
      <c r="EG385" s="181"/>
      <c r="EH385" s="181"/>
      <c r="EI385" s="181"/>
      <c r="EJ385" s="181"/>
      <c r="EK385" s="181"/>
      <c r="EL385" s="181"/>
      <c r="EM385" s="181"/>
      <c r="EN385" s="181"/>
      <c r="EO385" s="181"/>
      <c r="EP385" s="181"/>
      <c r="EQ385" s="181"/>
      <c r="ER385" s="181"/>
      <c r="ES385" s="181"/>
      <c r="ET385" s="181"/>
      <c r="EU385" s="181"/>
      <c r="EV385" s="181"/>
      <c r="EW385" s="181"/>
      <c r="EX385" s="181"/>
      <c r="EY385" s="181"/>
      <c r="EZ385" s="181"/>
      <c r="FA385" s="181"/>
      <c r="FB385" s="181"/>
      <c r="FC385" s="181"/>
      <c r="FD385" s="181"/>
      <c r="FE385" s="181"/>
      <c r="FF385" s="181"/>
      <c r="FG385" s="181"/>
      <c r="FH385" s="181"/>
      <c r="FI385" s="181"/>
      <c r="FJ385" s="181"/>
      <c r="FK385" s="181"/>
      <c r="FL385" s="181"/>
      <c r="FM385" s="181"/>
      <c r="FN385" s="181"/>
      <c r="FO385" s="181"/>
      <c r="FP385" s="181"/>
      <c r="FQ385" s="181"/>
      <c r="FR385" s="181"/>
      <c r="FS385" s="181"/>
      <c r="FT385" s="181"/>
      <c r="FU385" s="181"/>
      <c r="FV385" s="181"/>
      <c r="FW385" s="181"/>
      <c r="FX385" s="181"/>
      <c r="FY385" s="181"/>
      <c r="FZ385" s="181"/>
      <c r="GA385" s="181"/>
      <c r="GB385" s="181"/>
      <c r="GC385" s="181"/>
      <c r="GD385" s="181"/>
      <c r="GE385" s="181"/>
      <c r="GF385" s="181"/>
      <c r="GG385" s="181"/>
      <c r="GH385" s="181"/>
      <c r="GI385" s="181"/>
      <c r="GJ385" s="181"/>
      <c r="GK385" s="181"/>
      <c r="GL385" s="181"/>
      <c r="GM385" s="181"/>
      <c r="GN385" s="181"/>
      <c r="GO385" s="181"/>
      <c r="GP385" s="181"/>
      <c r="GQ385" s="181"/>
      <c r="GR385" s="181"/>
      <c r="GS385" s="181"/>
      <c r="GT385" s="181"/>
      <c r="GU385" s="181"/>
      <c r="GV385" s="181"/>
      <c r="GW385" s="181"/>
      <c r="GX385" s="181"/>
      <c r="GY385" s="181"/>
      <c r="GZ385" s="181"/>
      <c r="HA385" s="181"/>
      <c r="HB385" s="181"/>
      <c r="HC385" s="181"/>
      <c r="HD385" s="181"/>
      <c r="HE385" s="181"/>
      <c r="HF385" s="181"/>
      <c r="HG385" s="181"/>
      <c r="HH385" s="181"/>
      <c r="HI385" s="181"/>
      <c r="HJ385" s="181"/>
      <c r="HK385" s="181"/>
      <c r="HL385" s="181"/>
      <c r="HM385" s="181"/>
      <c r="HN385" s="181"/>
      <c r="HO385" s="181"/>
      <c r="HP385" s="181"/>
      <c r="HQ385" s="181"/>
      <c r="HR385" s="181"/>
      <c r="HS385" s="181"/>
      <c r="HT385" s="181"/>
      <c r="HU385" s="181"/>
      <c r="HV385" s="181"/>
      <c r="HW385" s="181"/>
      <c r="HX385" s="181"/>
      <c r="HY385" s="181"/>
      <c r="HZ385" s="181"/>
      <c r="IA385" s="181"/>
      <c r="IB385" s="181"/>
      <c r="IC385" s="181"/>
      <c r="ID385" s="181"/>
      <c r="IE385" s="181"/>
      <c r="IF385" s="181"/>
      <c r="IG385" s="181"/>
      <c r="IH385" s="181"/>
    </row>
    <row r="386" spans="1:242" s="184" customFormat="1" ht="16.5" customHeight="1">
      <c r="A386" s="140" t="s">
        <v>487</v>
      </c>
      <c r="B386" s="140"/>
      <c r="C386" s="140"/>
      <c r="D386" s="142"/>
      <c r="E386" s="142"/>
      <c r="F386" s="142"/>
      <c r="G386" s="142"/>
      <c r="H386" s="213"/>
      <c r="I386" s="213"/>
      <c r="J386" s="213"/>
      <c r="K386" s="181"/>
      <c r="L386" s="181"/>
      <c r="M386" s="181"/>
      <c r="N386" s="181"/>
      <c r="O386" s="181"/>
      <c r="P386" s="181"/>
      <c r="Q386" s="181"/>
      <c r="R386" s="181"/>
      <c r="S386" s="181"/>
      <c r="T386" s="181"/>
      <c r="U386" s="181"/>
      <c r="V386" s="181"/>
      <c r="W386" s="181"/>
      <c r="X386" s="181"/>
      <c r="Y386" s="181"/>
      <c r="Z386" s="181"/>
      <c r="AA386" s="181"/>
      <c r="AB386" s="181"/>
      <c r="AC386" s="181"/>
      <c r="AD386" s="181"/>
      <c r="AE386" s="181"/>
      <c r="AF386" s="181"/>
      <c r="AG386" s="181"/>
      <c r="AH386" s="181"/>
      <c r="AI386" s="181"/>
      <c r="AJ386" s="181"/>
      <c r="AK386" s="181"/>
      <c r="AL386" s="181"/>
      <c r="AM386" s="181"/>
      <c r="AN386" s="181"/>
      <c r="AO386" s="181"/>
      <c r="AP386" s="181"/>
      <c r="AQ386" s="181"/>
      <c r="AR386" s="181"/>
      <c r="AS386" s="181"/>
      <c r="AT386" s="181"/>
      <c r="AU386" s="181"/>
      <c r="AV386" s="181"/>
      <c r="AW386" s="181"/>
      <c r="AX386" s="181"/>
      <c r="AY386" s="181"/>
      <c r="AZ386" s="181"/>
      <c r="BA386" s="181"/>
      <c r="BB386" s="181"/>
      <c r="BC386" s="181"/>
      <c r="BD386" s="181"/>
      <c r="BE386" s="181"/>
      <c r="BF386" s="181"/>
      <c r="BG386" s="181"/>
      <c r="BH386" s="181"/>
      <c r="BI386" s="181"/>
      <c r="BJ386" s="181"/>
      <c r="BK386" s="181"/>
      <c r="BL386" s="181"/>
      <c r="BM386" s="181"/>
      <c r="BN386" s="181"/>
      <c r="BO386" s="181"/>
      <c r="BP386" s="181"/>
      <c r="BQ386" s="181"/>
      <c r="BR386" s="181"/>
      <c r="BS386" s="181"/>
      <c r="BT386" s="181"/>
      <c r="BU386" s="181"/>
      <c r="BV386" s="181"/>
      <c r="BW386" s="181"/>
      <c r="BX386" s="181"/>
      <c r="BY386" s="181"/>
      <c r="BZ386" s="181"/>
      <c r="CA386" s="181"/>
      <c r="CB386" s="181"/>
      <c r="CC386" s="181"/>
      <c r="CD386" s="181"/>
      <c r="CE386" s="181"/>
      <c r="CF386" s="181"/>
      <c r="CG386" s="181"/>
      <c r="CH386" s="181"/>
      <c r="CI386" s="181"/>
      <c r="CJ386" s="181"/>
      <c r="CK386" s="181"/>
      <c r="CL386" s="181"/>
      <c r="CM386" s="181"/>
      <c r="CN386" s="181"/>
      <c r="CO386" s="181"/>
      <c r="CP386" s="181"/>
      <c r="CQ386" s="181"/>
      <c r="CR386" s="181"/>
      <c r="CS386" s="181"/>
      <c r="CT386" s="181"/>
      <c r="CU386" s="181"/>
      <c r="CV386" s="181"/>
      <c r="CW386" s="181"/>
      <c r="CX386" s="181"/>
      <c r="CY386" s="181"/>
      <c r="CZ386" s="181"/>
      <c r="DA386" s="181"/>
      <c r="DB386" s="181"/>
      <c r="DC386" s="181"/>
      <c r="DD386" s="181"/>
      <c r="DE386" s="181"/>
      <c r="DF386" s="181"/>
      <c r="DG386" s="181"/>
      <c r="DH386" s="181"/>
      <c r="DI386" s="181"/>
      <c r="DJ386" s="181"/>
      <c r="DK386" s="181"/>
      <c r="DL386" s="181"/>
      <c r="DM386" s="181"/>
      <c r="DN386" s="181"/>
      <c r="DO386" s="181"/>
      <c r="DP386" s="181"/>
      <c r="DQ386" s="181"/>
      <c r="DR386" s="181"/>
      <c r="DS386" s="181"/>
      <c r="DT386" s="181"/>
      <c r="DU386" s="181"/>
      <c r="DV386" s="181"/>
      <c r="DW386" s="181"/>
      <c r="DX386" s="181"/>
      <c r="DY386" s="181"/>
      <c r="DZ386" s="181"/>
      <c r="EA386" s="181"/>
      <c r="EB386" s="181"/>
      <c r="EC386" s="181"/>
      <c r="ED386" s="181"/>
      <c r="EE386" s="181"/>
      <c r="EF386" s="181"/>
      <c r="EG386" s="181"/>
      <c r="EH386" s="181"/>
      <c r="EI386" s="181"/>
      <c r="EJ386" s="181"/>
      <c r="EK386" s="181"/>
      <c r="EL386" s="181"/>
      <c r="EM386" s="181"/>
      <c r="EN386" s="181"/>
      <c r="EO386" s="181"/>
      <c r="EP386" s="181"/>
      <c r="EQ386" s="181"/>
      <c r="ER386" s="181"/>
      <c r="ES386" s="181"/>
      <c r="ET386" s="181"/>
      <c r="EU386" s="181"/>
      <c r="EV386" s="181"/>
      <c r="EW386" s="181"/>
      <c r="EX386" s="181"/>
      <c r="EY386" s="181"/>
      <c r="EZ386" s="181"/>
      <c r="FA386" s="181"/>
      <c r="FB386" s="181"/>
      <c r="FC386" s="181"/>
      <c r="FD386" s="181"/>
      <c r="FE386" s="181"/>
      <c r="FF386" s="181"/>
      <c r="FG386" s="181"/>
      <c r="FH386" s="181"/>
      <c r="FI386" s="181"/>
      <c r="FJ386" s="181"/>
      <c r="FK386" s="181"/>
      <c r="FL386" s="181"/>
      <c r="FM386" s="181"/>
      <c r="FN386" s="181"/>
      <c r="FO386" s="181"/>
      <c r="FP386" s="181"/>
      <c r="FQ386" s="181"/>
      <c r="FR386" s="181"/>
      <c r="FS386" s="181"/>
      <c r="FT386" s="181"/>
      <c r="FU386" s="181"/>
      <c r="FV386" s="181"/>
      <c r="FW386" s="181"/>
      <c r="FX386" s="181"/>
      <c r="FY386" s="181"/>
      <c r="FZ386" s="181"/>
      <c r="GA386" s="181"/>
      <c r="GB386" s="181"/>
      <c r="GC386" s="181"/>
      <c r="GD386" s="181"/>
      <c r="GE386" s="181"/>
      <c r="GF386" s="181"/>
      <c r="GG386" s="181"/>
      <c r="GH386" s="181"/>
      <c r="GI386" s="181"/>
      <c r="GJ386" s="181"/>
      <c r="GK386" s="181"/>
      <c r="GL386" s="181"/>
      <c r="GM386" s="181"/>
      <c r="GN386" s="181"/>
      <c r="GO386" s="181"/>
      <c r="GP386" s="181"/>
      <c r="GQ386" s="181"/>
      <c r="GR386" s="181"/>
      <c r="GS386" s="181"/>
      <c r="GT386" s="181"/>
      <c r="GU386" s="181"/>
      <c r="GV386" s="181"/>
      <c r="GW386" s="181"/>
      <c r="GX386" s="181"/>
      <c r="GY386" s="181"/>
      <c r="GZ386" s="181"/>
      <c r="HA386" s="181"/>
      <c r="HB386" s="181"/>
      <c r="HC386" s="181"/>
      <c r="HD386" s="181"/>
      <c r="HE386" s="181"/>
      <c r="HF386" s="181"/>
      <c r="HG386" s="181"/>
      <c r="HH386" s="181"/>
      <c r="HI386" s="181"/>
      <c r="HJ386" s="181"/>
      <c r="HK386" s="181"/>
      <c r="HL386" s="181"/>
      <c r="HM386" s="181"/>
      <c r="HN386" s="181"/>
      <c r="HO386" s="181"/>
      <c r="HP386" s="181"/>
      <c r="HQ386" s="181"/>
      <c r="HR386" s="181"/>
      <c r="HS386" s="181"/>
      <c r="HT386" s="181"/>
      <c r="HU386" s="181"/>
      <c r="HV386" s="181"/>
      <c r="HW386" s="181"/>
      <c r="HX386" s="181"/>
      <c r="HY386" s="181"/>
      <c r="HZ386" s="181"/>
      <c r="IA386" s="181"/>
      <c r="IB386" s="181"/>
      <c r="IC386" s="181"/>
      <c r="ID386" s="181"/>
      <c r="IE386" s="181"/>
      <c r="IF386" s="181"/>
      <c r="IG386" s="181"/>
      <c r="IH386" s="181"/>
    </row>
    <row r="387" spans="1:242" s="184" customFormat="1" ht="16.5" customHeight="1">
      <c r="A387" s="141"/>
      <c r="B387" s="141"/>
      <c r="C387" s="141"/>
      <c r="D387" s="142"/>
      <c r="E387" s="142"/>
      <c r="F387" s="142"/>
      <c r="G387" s="142"/>
      <c r="H387" s="142"/>
      <c r="I387" s="142"/>
      <c r="J387" s="139" t="s">
        <v>724</v>
      </c>
      <c r="K387" s="181"/>
      <c r="L387" s="181"/>
      <c r="M387" s="181"/>
      <c r="N387" s="181"/>
      <c r="O387" s="181"/>
      <c r="P387" s="181"/>
      <c r="Q387" s="181"/>
      <c r="R387" s="181"/>
      <c r="S387" s="181"/>
      <c r="T387" s="181"/>
      <c r="U387" s="181"/>
      <c r="V387" s="181"/>
      <c r="W387" s="181"/>
      <c r="X387" s="181"/>
      <c r="Y387" s="181"/>
      <c r="Z387" s="181"/>
      <c r="AA387" s="181"/>
      <c r="AB387" s="181"/>
      <c r="AC387" s="181"/>
      <c r="AD387" s="181"/>
      <c r="AE387" s="181"/>
      <c r="AF387" s="181"/>
      <c r="AG387" s="181"/>
      <c r="AH387" s="181"/>
      <c r="AI387" s="181"/>
      <c r="AJ387" s="181"/>
      <c r="AK387" s="181"/>
      <c r="AL387" s="181"/>
      <c r="AM387" s="181"/>
      <c r="AN387" s="181"/>
      <c r="AO387" s="181"/>
      <c r="AP387" s="181"/>
      <c r="AQ387" s="181"/>
      <c r="AR387" s="181"/>
      <c r="AS387" s="181"/>
      <c r="AT387" s="181"/>
      <c r="AU387" s="181"/>
      <c r="AV387" s="181"/>
      <c r="AW387" s="181"/>
      <c r="AX387" s="181"/>
      <c r="AY387" s="181"/>
      <c r="AZ387" s="181"/>
      <c r="BA387" s="181"/>
      <c r="BB387" s="181"/>
      <c r="BC387" s="181"/>
      <c r="BD387" s="181"/>
      <c r="BE387" s="181"/>
      <c r="BF387" s="181"/>
      <c r="BG387" s="181"/>
      <c r="BH387" s="181"/>
      <c r="BI387" s="181"/>
      <c r="BJ387" s="181"/>
      <c r="BK387" s="181"/>
      <c r="BL387" s="181"/>
      <c r="BM387" s="181"/>
      <c r="BN387" s="181"/>
      <c r="BO387" s="181"/>
      <c r="BP387" s="181"/>
      <c r="BQ387" s="181"/>
      <c r="BR387" s="181"/>
      <c r="BS387" s="181"/>
      <c r="BT387" s="181"/>
      <c r="BU387" s="181"/>
      <c r="BV387" s="181"/>
      <c r="BW387" s="181"/>
      <c r="BX387" s="181"/>
      <c r="BY387" s="181"/>
      <c r="BZ387" s="181"/>
      <c r="CA387" s="181"/>
      <c r="CB387" s="181"/>
      <c r="CC387" s="181"/>
      <c r="CD387" s="181"/>
      <c r="CE387" s="181"/>
      <c r="CF387" s="181"/>
      <c r="CG387" s="181"/>
      <c r="CH387" s="181"/>
      <c r="CI387" s="181"/>
      <c r="CJ387" s="181"/>
      <c r="CK387" s="181"/>
      <c r="CL387" s="181"/>
      <c r="CM387" s="181"/>
      <c r="CN387" s="181"/>
      <c r="CO387" s="181"/>
      <c r="CP387" s="181"/>
      <c r="CQ387" s="181"/>
      <c r="CR387" s="181"/>
      <c r="CS387" s="181"/>
      <c r="CT387" s="181"/>
      <c r="CU387" s="181"/>
      <c r="CV387" s="181"/>
      <c r="CW387" s="181"/>
      <c r="CX387" s="181"/>
      <c r="CY387" s="181"/>
      <c r="CZ387" s="181"/>
      <c r="DA387" s="181"/>
      <c r="DB387" s="181"/>
      <c r="DC387" s="181"/>
      <c r="DD387" s="181"/>
      <c r="DE387" s="181"/>
      <c r="DF387" s="181"/>
      <c r="DG387" s="181"/>
      <c r="DH387" s="181"/>
      <c r="DI387" s="181"/>
      <c r="DJ387" s="181"/>
      <c r="DK387" s="181"/>
      <c r="DL387" s="181"/>
      <c r="DM387" s="181"/>
      <c r="DN387" s="181"/>
      <c r="DO387" s="181"/>
      <c r="DP387" s="181"/>
      <c r="DQ387" s="181"/>
      <c r="DR387" s="181"/>
      <c r="DS387" s="181"/>
      <c r="DT387" s="181"/>
      <c r="DU387" s="181"/>
      <c r="DV387" s="181"/>
      <c r="DW387" s="181"/>
      <c r="DX387" s="181"/>
      <c r="DY387" s="181"/>
      <c r="DZ387" s="181"/>
      <c r="EA387" s="181"/>
      <c r="EB387" s="181"/>
      <c r="EC387" s="181"/>
      <c r="ED387" s="181"/>
      <c r="EE387" s="181"/>
      <c r="EF387" s="181"/>
      <c r="EG387" s="181"/>
      <c r="EH387" s="181"/>
      <c r="EI387" s="181"/>
      <c r="EJ387" s="181"/>
      <c r="EK387" s="181"/>
      <c r="EL387" s="181"/>
      <c r="EM387" s="181"/>
      <c r="EN387" s="181"/>
      <c r="EO387" s="181"/>
      <c r="EP387" s="181"/>
      <c r="EQ387" s="181"/>
      <c r="ER387" s="181"/>
      <c r="ES387" s="181"/>
      <c r="ET387" s="181"/>
      <c r="EU387" s="181"/>
      <c r="EV387" s="181"/>
      <c r="EW387" s="181"/>
      <c r="EX387" s="181"/>
      <c r="EY387" s="181"/>
      <c r="EZ387" s="181"/>
      <c r="FA387" s="181"/>
      <c r="FB387" s="181"/>
      <c r="FC387" s="181"/>
      <c r="FD387" s="181"/>
      <c r="FE387" s="181"/>
      <c r="FF387" s="181"/>
      <c r="FG387" s="181"/>
      <c r="FH387" s="181"/>
      <c r="FI387" s="181"/>
      <c r="FJ387" s="181"/>
      <c r="FK387" s="181"/>
      <c r="FL387" s="181"/>
      <c r="FM387" s="181"/>
      <c r="FN387" s="181"/>
      <c r="FO387" s="181"/>
      <c r="FP387" s="181"/>
      <c r="FQ387" s="181"/>
      <c r="FR387" s="181"/>
      <c r="FS387" s="181"/>
      <c r="FT387" s="181"/>
      <c r="FU387" s="181"/>
      <c r="FV387" s="181"/>
      <c r="FW387" s="181"/>
      <c r="FX387" s="181"/>
      <c r="FY387" s="181"/>
      <c r="FZ387" s="181"/>
      <c r="GA387" s="181"/>
      <c r="GB387" s="181"/>
      <c r="GC387" s="181"/>
      <c r="GD387" s="181"/>
      <c r="GE387" s="181"/>
      <c r="GF387" s="181"/>
      <c r="GG387" s="181"/>
      <c r="GH387" s="181"/>
      <c r="GI387" s="181"/>
      <c r="GJ387" s="181"/>
      <c r="GK387" s="181"/>
      <c r="GL387" s="181"/>
      <c r="GM387" s="181"/>
      <c r="GN387" s="181"/>
      <c r="GO387" s="181"/>
      <c r="GP387" s="181"/>
      <c r="GQ387" s="181"/>
      <c r="GR387" s="181"/>
      <c r="GS387" s="181"/>
      <c r="GT387" s="181"/>
      <c r="GU387" s="181"/>
      <c r="GV387" s="181"/>
      <c r="GW387" s="181"/>
      <c r="GX387" s="181"/>
      <c r="GY387" s="181"/>
      <c r="GZ387" s="181"/>
      <c r="HA387" s="181"/>
      <c r="HB387" s="181"/>
      <c r="HC387" s="181"/>
      <c r="HD387" s="181"/>
      <c r="HE387" s="181"/>
      <c r="HF387" s="181"/>
      <c r="HG387" s="181"/>
      <c r="HH387" s="181"/>
      <c r="HI387" s="181"/>
      <c r="HJ387" s="181"/>
      <c r="HK387" s="181"/>
      <c r="HL387" s="181"/>
      <c r="HM387" s="181"/>
      <c r="HN387" s="181"/>
      <c r="HO387" s="181"/>
      <c r="HP387" s="181"/>
      <c r="HQ387" s="181"/>
      <c r="HR387" s="181"/>
      <c r="HS387" s="181"/>
      <c r="HT387" s="181"/>
      <c r="HU387" s="181"/>
      <c r="HV387" s="181"/>
      <c r="HW387" s="181"/>
      <c r="HX387" s="181"/>
      <c r="HY387" s="181"/>
      <c r="HZ387" s="181"/>
      <c r="IA387" s="181"/>
      <c r="IB387" s="181"/>
      <c r="IC387" s="181"/>
      <c r="ID387" s="181"/>
      <c r="IE387" s="181"/>
      <c r="IF387" s="181"/>
      <c r="IG387" s="181"/>
      <c r="IH387" s="181"/>
    </row>
    <row r="388" spans="1:242" s="183" customFormat="1" ht="30" customHeight="1" thickBot="1">
      <c r="A388" s="1040" t="s">
        <v>27</v>
      </c>
      <c r="B388" s="1041"/>
      <c r="C388" s="1041"/>
      <c r="D388" s="1041"/>
      <c r="E388" s="1041"/>
      <c r="F388" s="812" t="s">
        <v>39</v>
      </c>
      <c r="G388" s="813" t="s">
        <v>608</v>
      </c>
      <c r="H388" s="812" t="s">
        <v>41</v>
      </c>
      <c r="I388" s="813" t="s">
        <v>556</v>
      </c>
      <c r="J388" s="815" t="s">
        <v>43</v>
      </c>
      <c r="K388" s="181"/>
      <c r="L388" s="181"/>
      <c r="M388" s="181"/>
      <c r="N388" s="181"/>
      <c r="O388" s="181"/>
      <c r="P388" s="181"/>
      <c r="Q388" s="181"/>
      <c r="R388" s="181"/>
      <c r="S388" s="181"/>
      <c r="T388" s="181"/>
      <c r="U388" s="181"/>
      <c r="V388" s="181"/>
      <c r="W388" s="181"/>
      <c r="X388" s="181"/>
      <c r="Y388" s="181"/>
      <c r="Z388" s="181"/>
      <c r="AA388" s="181"/>
      <c r="AB388" s="181"/>
      <c r="AC388" s="181"/>
      <c r="AD388" s="181"/>
      <c r="AE388" s="181"/>
      <c r="AF388" s="181"/>
      <c r="AG388" s="181"/>
      <c r="AH388" s="181"/>
      <c r="AI388" s="181"/>
      <c r="AJ388" s="181"/>
      <c r="AK388" s="181"/>
      <c r="AL388" s="181"/>
      <c r="AM388" s="181"/>
      <c r="AN388" s="181"/>
      <c r="AO388" s="181"/>
      <c r="AP388" s="181"/>
      <c r="AQ388" s="181"/>
      <c r="AR388" s="181"/>
      <c r="AS388" s="181"/>
      <c r="AT388" s="181"/>
      <c r="AU388" s="181"/>
      <c r="AV388" s="181"/>
      <c r="AW388" s="181"/>
      <c r="AX388" s="181"/>
      <c r="AY388" s="181"/>
      <c r="AZ388" s="181"/>
      <c r="BA388" s="181"/>
      <c r="BB388" s="181"/>
      <c r="BC388" s="181"/>
      <c r="BD388" s="181"/>
      <c r="BE388" s="181"/>
      <c r="BF388" s="181"/>
      <c r="BG388" s="181"/>
      <c r="BH388" s="181"/>
      <c r="BI388" s="181"/>
      <c r="BJ388" s="181"/>
      <c r="BK388" s="181"/>
      <c r="BL388" s="181"/>
      <c r="BM388" s="181"/>
      <c r="BN388" s="181"/>
      <c r="BO388" s="181"/>
      <c r="BP388" s="181"/>
      <c r="BQ388" s="181"/>
      <c r="BR388" s="181"/>
      <c r="BS388" s="181"/>
      <c r="BT388" s="181"/>
      <c r="BU388" s="181"/>
      <c r="BV388" s="181"/>
      <c r="BW388" s="181"/>
      <c r="BX388" s="181"/>
      <c r="BY388" s="181"/>
      <c r="BZ388" s="181"/>
      <c r="CA388" s="181"/>
      <c r="CB388" s="181"/>
      <c r="CC388" s="181"/>
      <c r="CD388" s="181"/>
      <c r="CE388" s="181"/>
      <c r="CF388" s="181"/>
      <c r="CG388" s="181"/>
      <c r="CH388" s="181"/>
      <c r="CI388" s="181"/>
      <c r="CJ388" s="181"/>
      <c r="CK388" s="181"/>
      <c r="CL388" s="181"/>
      <c r="CM388" s="181"/>
      <c r="CN388" s="181"/>
      <c r="CO388" s="181"/>
      <c r="CP388" s="181"/>
      <c r="CQ388" s="181"/>
      <c r="CR388" s="181"/>
      <c r="CS388" s="181"/>
      <c r="CT388" s="181"/>
      <c r="CU388" s="181"/>
      <c r="CV388" s="181"/>
      <c r="CW388" s="181"/>
      <c r="CX388" s="181"/>
      <c r="CY388" s="181"/>
      <c r="CZ388" s="181"/>
      <c r="DA388" s="181"/>
      <c r="DB388" s="181"/>
      <c r="DC388" s="181"/>
      <c r="DD388" s="181"/>
      <c r="DE388" s="181"/>
      <c r="DF388" s="181"/>
      <c r="DG388" s="181"/>
      <c r="DH388" s="181"/>
      <c r="DI388" s="181"/>
      <c r="DJ388" s="181"/>
      <c r="DK388" s="181"/>
      <c r="DL388" s="181"/>
      <c r="DM388" s="181"/>
      <c r="DN388" s="181"/>
      <c r="DO388" s="181"/>
      <c r="DP388" s="181"/>
      <c r="DQ388" s="181"/>
      <c r="DR388" s="181"/>
      <c r="DS388" s="181"/>
      <c r="DT388" s="181"/>
      <c r="DU388" s="181"/>
      <c r="DV388" s="181"/>
      <c r="DW388" s="181"/>
      <c r="DX388" s="181"/>
      <c r="DY388" s="181"/>
      <c r="DZ388" s="181"/>
      <c r="EA388" s="181"/>
      <c r="EB388" s="181"/>
      <c r="EC388" s="181"/>
      <c r="ED388" s="181"/>
      <c r="EE388" s="181"/>
      <c r="EF388" s="181"/>
      <c r="EG388" s="181"/>
      <c r="EH388" s="181"/>
      <c r="EI388" s="181"/>
      <c r="EJ388" s="181"/>
      <c r="EK388" s="181"/>
      <c r="EL388" s="181"/>
      <c r="EM388" s="181"/>
      <c r="EN388" s="181"/>
      <c r="EO388" s="181"/>
      <c r="EP388" s="181"/>
      <c r="EQ388" s="181"/>
      <c r="ER388" s="181"/>
      <c r="ES388" s="181"/>
      <c r="ET388" s="181"/>
      <c r="EU388" s="181"/>
      <c r="EV388" s="181"/>
      <c r="EW388" s="181"/>
      <c r="EX388" s="181"/>
      <c r="EY388" s="181"/>
      <c r="EZ388" s="181"/>
      <c r="FA388" s="181"/>
      <c r="FB388" s="181"/>
      <c r="FC388" s="181"/>
      <c r="FD388" s="181"/>
      <c r="FE388" s="181"/>
      <c r="FF388" s="181"/>
      <c r="FG388" s="181"/>
      <c r="FH388" s="181"/>
      <c r="FI388" s="181"/>
      <c r="FJ388" s="181"/>
      <c r="FK388" s="181"/>
      <c r="FL388" s="181"/>
      <c r="FM388" s="181"/>
      <c r="FN388" s="181"/>
      <c r="FO388" s="181"/>
      <c r="FP388" s="181"/>
      <c r="FQ388" s="181"/>
      <c r="FR388" s="181"/>
      <c r="FS388" s="181"/>
      <c r="FT388" s="181"/>
      <c r="FU388" s="181"/>
      <c r="FV388" s="181"/>
      <c r="FW388" s="181"/>
      <c r="FX388" s="181"/>
      <c r="FY388" s="181"/>
      <c r="FZ388" s="181"/>
      <c r="GA388" s="181"/>
      <c r="GB388" s="181"/>
      <c r="GC388" s="181"/>
      <c r="GD388" s="181"/>
      <c r="GE388" s="181"/>
      <c r="GF388" s="181"/>
      <c r="GG388" s="181"/>
      <c r="GH388" s="181"/>
      <c r="GI388" s="181"/>
      <c r="GJ388" s="181"/>
      <c r="GK388" s="181"/>
      <c r="GL388" s="181"/>
      <c r="GM388" s="181"/>
      <c r="GN388" s="181"/>
      <c r="GO388" s="181"/>
      <c r="GP388" s="181"/>
      <c r="GQ388" s="181"/>
      <c r="GR388" s="181"/>
      <c r="GS388" s="181"/>
      <c r="GT388" s="181"/>
      <c r="GU388" s="181"/>
      <c r="GV388" s="181"/>
      <c r="GW388" s="181"/>
      <c r="GX388" s="181"/>
      <c r="GY388" s="181"/>
      <c r="GZ388" s="181"/>
      <c r="HA388" s="181"/>
      <c r="HB388" s="181"/>
      <c r="HC388" s="181"/>
      <c r="HD388" s="181"/>
      <c r="HE388" s="181"/>
      <c r="HF388" s="181"/>
      <c r="HG388" s="181"/>
      <c r="HH388" s="181"/>
      <c r="HI388" s="181"/>
      <c r="HJ388" s="181"/>
      <c r="HK388" s="181"/>
      <c r="HL388" s="181"/>
      <c r="HM388" s="181"/>
      <c r="HN388" s="181"/>
      <c r="HO388" s="181"/>
      <c r="HP388" s="181"/>
      <c r="HQ388" s="181"/>
      <c r="HR388" s="181"/>
      <c r="HS388" s="181"/>
      <c r="HT388" s="181"/>
      <c r="HU388" s="181"/>
      <c r="HV388" s="181"/>
      <c r="HW388" s="181"/>
      <c r="HX388" s="181"/>
      <c r="HY388" s="181"/>
      <c r="HZ388" s="181"/>
      <c r="IA388" s="181"/>
      <c r="IB388" s="181"/>
      <c r="IC388" s="181"/>
      <c r="ID388" s="181"/>
      <c r="IE388" s="181"/>
      <c r="IF388" s="181"/>
      <c r="IG388" s="181"/>
      <c r="IH388" s="181"/>
    </row>
    <row r="389" spans="1:242" s="183" customFormat="1" ht="21" customHeight="1" thickTop="1">
      <c r="A389" s="1019" t="s">
        <v>818</v>
      </c>
      <c r="B389" s="1020"/>
      <c r="C389" s="1020"/>
      <c r="D389" s="1020"/>
      <c r="E389" s="1020"/>
      <c r="F389" s="463">
        <v>2930722670</v>
      </c>
      <c r="G389" s="463">
        <v>19995000</v>
      </c>
      <c r="H389" s="463">
        <v>238010400</v>
      </c>
      <c r="I389" s="463">
        <v>0</v>
      </c>
      <c r="J389" s="465">
        <v>3188728070</v>
      </c>
      <c r="K389" s="181"/>
      <c r="L389" s="181"/>
      <c r="M389" s="181"/>
      <c r="N389" s="181"/>
      <c r="O389" s="181"/>
      <c r="P389" s="181"/>
      <c r="Q389" s="181"/>
      <c r="R389" s="181"/>
      <c r="S389" s="181"/>
      <c r="T389" s="181"/>
      <c r="U389" s="181"/>
      <c r="V389" s="181"/>
      <c r="W389" s="181"/>
      <c r="X389" s="181"/>
      <c r="Y389" s="181"/>
      <c r="Z389" s="181"/>
      <c r="AA389" s="181"/>
      <c r="AB389" s="181"/>
      <c r="AC389" s="181"/>
      <c r="AD389" s="181"/>
      <c r="AE389" s="181"/>
      <c r="AF389" s="181"/>
      <c r="AG389" s="181"/>
      <c r="AH389" s="181"/>
      <c r="AI389" s="181"/>
      <c r="AJ389" s="181"/>
      <c r="AK389" s="181"/>
      <c r="AL389" s="181"/>
      <c r="AM389" s="181"/>
      <c r="AN389" s="181"/>
      <c r="AO389" s="181"/>
      <c r="AP389" s="181"/>
      <c r="AQ389" s="181"/>
      <c r="AR389" s="181"/>
      <c r="AS389" s="181"/>
      <c r="AT389" s="181"/>
      <c r="AU389" s="181"/>
      <c r="AV389" s="181"/>
      <c r="AW389" s="181"/>
      <c r="AX389" s="181"/>
      <c r="AY389" s="181"/>
      <c r="AZ389" s="181"/>
      <c r="BA389" s="181"/>
      <c r="BB389" s="181"/>
      <c r="BC389" s="181"/>
      <c r="BD389" s="181"/>
      <c r="BE389" s="181"/>
      <c r="BF389" s="181"/>
      <c r="BG389" s="181"/>
      <c r="BH389" s="181"/>
      <c r="BI389" s="181"/>
      <c r="BJ389" s="181"/>
      <c r="BK389" s="181"/>
      <c r="BL389" s="181"/>
      <c r="BM389" s="181"/>
      <c r="BN389" s="181"/>
      <c r="BO389" s="181"/>
      <c r="BP389" s="181"/>
      <c r="BQ389" s="181"/>
      <c r="BR389" s="181"/>
      <c r="BS389" s="181"/>
      <c r="BT389" s="181"/>
      <c r="BU389" s="181"/>
      <c r="BV389" s="181"/>
      <c r="BW389" s="181"/>
      <c r="BX389" s="181"/>
      <c r="BY389" s="181"/>
      <c r="BZ389" s="181"/>
      <c r="CA389" s="181"/>
      <c r="CB389" s="181"/>
      <c r="CC389" s="181"/>
      <c r="CD389" s="181"/>
      <c r="CE389" s="181"/>
      <c r="CF389" s="181"/>
      <c r="CG389" s="181"/>
      <c r="CH389" s="181"/>
      <c r="CI389" s="181"/>
      <c r="CJ389" s="181"/>
      <c r="CK389" s="181"/>
      <c r="CL389" s="181"/>
      <c r="CM389" s="181"/>
      <c r="CN389" s="181"/>
      <c r="CO389" s="181"/>
      <c r="CP389" s="181"/>
      <c r="CQ389" s="181"/>
      <c r="CR389" s="181"/>
      <c r="CS389" s="181"/>
      <c r="CT389" s="181"/>
      <c r="CU389" s="181"/>
      <c r="CV389" s="181"/>
      <c r="CW389" s="181"/>
      <c r="CX389" s="181"/>
      <c r="CY389" s="181"/>
      <c r="CZ389" s="181"/>
      <c r="DA389" s="181"/>
      <c r="DB389" s="181"/>
      <c r="DC389" s="181"/>
      <c r="DD389" s="181"/>
      <c r="DE389" s="181"/>
      <c r="DF389" s="181"/>
      <c r="DG389" s="181"/>
      <c r="DH389" s="181"/>
      <c r="DI389" s="181"/>
      <c r="DJ389" s="181"/>
      <c r="DK389" s="181"/>
      <c r="DL389" s="181"/>
      <c r="DM389" s="181"/>
      <c r="DN389" s="181"/>
      <c r="DO389" s="181"/>
      <c r="DP389" s="181"/>
      <c r="DQ389" s="181"/>
      <c r="DR389" s="181"/>
      <c r="DS389" s="181"/>
      <c r="DT389" s="181"/>
      <c r="DU389" s="181"/>
      <c r="DV389" s="181"/>
      <c r="DW389" s="181"/>
      <c r="DX389" s="181"/>
      <c r="DY389" s="181"/>
      <c r="DZ389" s="181"/>
      <c r="EA389" s="181"/>
      <c r="EB389" s="181"/>
      <c r="EC389" s="181"/>
      <c r="ED389" s="181"/>
      <c r="EE389" s="181"/>
      <c r="EF389" s="181"/>
      <c r="EG389" s="181"/>
      <c r="EH389" s="181"/>
      <c r="EI389" s="181"/>
      <c r="EJ389" s="181"/>
      <c r="EK389" s="181"/>
      <c r="EL389" s="181"/>
      <c r="EM389" s="181"/>
      <c r="EN389" s="181"/>
      <c r="EO389" s="181"/>
      <c r="EP389" s="181"/>
      <c r="EQ389" s="181"/>
      <c r="ER389" s="181"/>
      <c r="ES389" s="181"/>
      <c r="ET389" s="181"/>
      <c r="EU389" s="181"/>
      <c r="EV389" s="181"/>
      <c r="EW389" s="181"/>
      <c r="EX389" s="181"/>
      <c r="EY389" s="181"/>
      <c r="EZ389" s="181"/>
      <c r="FA389" s="181"/>
      <c r="FB389" s="181"/>
      <c r="FC389" s="181"/>
      <c r="FD389" s="181"/>
      <c r="FE389" s="181"/>
      <c r="FF389" s="181"/>
      <c r="FG389" s="181"/>
      <c r="FH389" s="181"/>
      <c r="FI389" s="181"/>
      <c r="FJ389" s="181"/>
      <c r="FK389" s="181"/>
      <c r="FL389" s="181"/>
      <c r="FM389" s="181"/>
      <c r="FN389" s="181"/>
      <c r="FO389" s="181"/>
      <c r="FP389" s="181"/>
      <c r="FQ389" s="181"/>
      <c r="FR389" s="181"/>
      <c r="FS389" s="181"/>
      <c r="FT389" s="181"/>
      <c r="FU389" s="181"/>
      <c r="FV389" s="181"/>
      <c r="FW389" s="181"/>
      <c r="FX389" s="181"/>
      <c r="FY389" s="181"/>
      <c r="FZ389" s="181"/>
      <c r="GA389" s="181"/>
      <c r="GB389" s="181"/>
      <c r="GC389" s="181"/>
      <c r="GD389" s="181"/>
      <c r="GE389" s="181"/>
      <c r="GF389" s="181"/>
      <c r="GG389" s="181"/>
      <c r="GH389" s="181"/>
      <c r="GI389" s="181"/>
      <c r="GJ389" s="181"/>
      <c r="GK389" s="181"/>
      <c r="GL389" s="181"/>
      <c r="GM389" s="181"/>
      <c r="GN389" s="181"/>
      <c r="GO389" s="181"/>
      <c r="GP389" s="181"/>
      <c r="GQ389" s="181"/>
      <c r="GR389" s="181"/>
      <c r="GS389" s="181"/>
      <c r="GT389" s="181"/>
      <c r="GU389" s="181"/>
      <c r="GV389" s="181"/>
      <c r="GW389" s="181"/>
      <c r="GX389" s="181"/>
      <c r="GY389" s="181"/>
      <c r="GZ389" s="181"/>
      <c r="HA389" s="181"/>
      <c r="HB389" s="181"/>
      <c r="HC389" s="181"/>
      <c r="HD389" s="181"/>
      <c r="HE389" s="181"/>
      <c r="HF389" s="181"/>
      <c r="HG389" s="181"/>
      <c r="HH389" s="181"/>
      <c r="HI389" s="181"/>
      <c r="HJ389" s="181"/>
      <c r="HK389" s="181"/>
      <c r="HL389" s="181"/>
      <c r="HM389" s="181"/>
      <c r="HN389" s="181"/>
      <c r="HO389" s="181"/>
      <c r="HP389" s="181"/>
      <c r="HQ389" s="181"/>
      <c r="HR389" s="181"/>
      <c r="HS389" s="181"/>
      <c r="HT389" s="181"/>
      <c r="HU389" s="181"/>
      <c r="HV389" s="181"/>
      <c r="HW389" s="181"/>
      <c r="HX389" s="181"/>
      <c r="HY389" s="181"/>
      <c r="HZ389" s="181"/>
      <c r="IA389" s="181"/>
      <c r="IB389" s="181"/>
      <c r="IC389" s="181"/>
      <c r="ID389" s="181"/>
      <c r="IE389" s="181"/>
      <c r="IF389" s="181"/>
      <c r="IG389" s="181"/>
      <c r="IH389" s="181"/>
    </row>
    <row r="390" spans="1:242" s="183" customFormat="1" ht="21" customHeight="1">
      <c r="A390" s="1067" t="s">
        <v>790</v>
      </c>
      <c r="B390" s="1068"/>
      <c r="C390" s="1068"/>
      <c r="D390" s="1068"/>
      <c r="E390" s="1068"/>
      <c r="F390" s="459">
        <v>928756620</v>
      </c>
      <c r="G390" s="459">
        <v>0</v>
      </c>
      <c r="H390" s="459">
        <v>0</v>
      </c>
      <c r="I390" s="459">
        <v>0</v>
      </c>
      <c r="J390" s="584">
        <v>928756620</v>
      </c>
      <c r="K390" s="181"/>
      <c r="L390" s="181"/>
      <c r="M390" s="181"/>
      <c r="N390" s="181"/>
      <c r="O390" s="181"/>
      <c r="P390" s="181"/>
      <c r="Q390" s="181"/>
      <c r="R390" s="181"/>
      <c r="S390" s="181"/>
      <c r="T390" s="181"/>
      <c r="U390" s="181"/>
      <c r="V390" s="181"/>
      <c r="W390" s="181"/>
      <c r="X390" s="181"/>
      <c r="Y390" s="181"/>
      <c r="Z390" s="181"/>
      <c r="AA390" s="181"/>
      <c r="AB390" s="181"/>
      <c r="AC390" s="181"/>
      <c r="AD390" s="181"/>
      <c r="AE390" s="181"/>
      <c r="AF390" s="181"/>
      <c r="AG390" s="181"/>
      <c r="AH390" s="181"/>
      <c r="AI390" s="181"/>
      <c r="AJ390" s="181"/>
      <c r="AK390" s="181"/>
      <c r="AL390" s="181"/>
      <c r="AM390" s="181"/>
      <c r="AN390" s="181"/>
      <c r="AO390" s="181"/>
      <c r="AP390" s="181"/>
      <c r="AQ390" s="181"/>
      <c r="AR390" s="181"/>
      <c r="AS390" s="181"/>
      <c r="AT390" s="181"/>
      <c r="AU390" s="181"/>
      <c r="AV390" s="181"/>
      <c r="AW390" s="181"/>
      <c r="AX390" s="181"/>
      <c r="AY390" s="181"/>
      <c r="AZ390" s="181"/>
      <c r="BA390" s="181"/>
      <c r="BB390" s="181"/>
      <c r="BC390" s="181"/>
      <c r="BD390" s="181"/>
      <c r="BE390" s="181"/>
      <c r="BF390" s="181"/>
      <c r="BG390" s="181"/>
      <c r="BH390" s="181"/>
      <c r="BI390" s="181"/>
      <c r="BJ390" s="181"/>
      <c r="BK390" s="181"/>
      <c r="BL390" s="181"/>
      <c r="BM390" s="181"/>
      <c r="BN390" s="181"/>
      <c r="BO390" s="181"/>
      <c r="BP390" s="181"/>
      <c r="BQ390" s="181"/>
      <c r="BR390" s="181"/>
      <c r="BS390" s="181"/>
      <c r="BT390" s="181"/>
      <c r="BU390" s="181"/>
      <c r="BV390" s="181"/>
      <c r="BW390" s="181"/>
      <c r="BX390" s="181"/>
      <c r="BY390" s="181"/>
      <c r="BZ390" s="181"/>
      <c r="CA390" s="181"/>
      <c r="CB390" s="181"/>
      <c r="CC390" s="181"/>
      <c r="CD390" s="181"/>
      <c r="CE390" s="181"/>
      <c r="CF390" s="181"/>
      <c r="CG390" s="181"/>
      <c r="CH390" s="181"/>
      <c r="CI390" s="181"/>
      <c r="CJ390" s="181"/>
      <c r="CK390" s="181"/>
      <c r="CL390" s="181"/>
      <c r="CM390" s="181"/>
      <c r="CN390" s="181"/>
      <c r="CO390" s="181"/>
      <c r="CP390" s="181"/>
      <c r="CQ390" s="181"/>
      <c r="CR390" s="181"/>
      <c r="CS390" s="181"/>
      <c r="CT390" s="181"/>
      <c r="CU390" s="181"/>
      <c r="CV390" s="181"/>
      <c r="CW390" s="181"/>
      <c r="CX390" s="181"/>
      <c r="CY390" s="181"/>
      <c r="CZ390" s="181"/>
      <c r="DA390" s="181"/>
      <c r="DB390" s="181"/>
      <c r="DC390" s="181"/>
      <c r="DD390" s="181"/>
      <c r="DE390" s="181"/>
      <c r="DF390" s="181"/>
      <c r="DG390" s="181"/>
      <c r="DH390" s="181"/>
      <c r="DI390" s="181"/>
      <c r="DJ390" s="181"/>
      <c r="DK390" s="181"/>
      <c r="DL390" s="181"/>
      <c r="DM390" s="181"/>
      <c r="DN390" s="181"/>
      <c r="DO390" s="181"/>
      <c r="DP390" s="181"/>
      <c r="DQ390" s="181"/>
      <c r="DR390" s="181"/>
      <c r="DS390" s="181"/>
      <c r="DT390" s="181"/>
      <c r="DU390" s="181"/>
      <c r="DV390" s="181"/>
      <c r="DW390" s="181"/>
      <c r="DX390" s="181"/>
      <c r="DY390" s="181"/>
      <c r="DZ390" s="181"/>
      <c r="EA390" s="181"/>
      <c r="EB390" s="181"/>
      <c r="EC390" s="181"/>
      <c r="ED390" s="181"/>
      <c r="EE390" s="181"/>
      <c r="EF390" s="181"/>
      <c r="EG390" s="181"/>
      <c r="EH390" s="181"/>
      <c r="EI390" s="181"/>
      <c r="EJ390" s="181"/>
      <c r="EK390" s="181"/>
      <c r="EL390" s="181"/>
      <c r="EM390" s="181"/>
      <c r="EN390" s="181"/>
      <c r="EO390" s="181"/>
      <c r="EP390" s="181"/>
      <c r="EQ390" s="181"/>
      <c r="ER390" s="181"/>
      <c r="ES390" s="181"/>
      <c r="ET390" s="181"/>
      <c r="EU390" s="181"/>
      <c r="EV390" s="181"/>
      <c r="EW390" s="181"/>
      <c r="EX390" s="181"/>
      <c r="EY390" s="181"/>
      <c r="EZ390" s="181"/>
      <c r="FA390" s="181"/>
      <c r="FB390" s="181"/>
      <c r="FC390" s="181"/>
      <c r="FD390" s="181"/>
      <c r="FE390" s="181"/>
      <c r="FF390" s="181"/>
      <c r="FG390" s="181"/>
      <c r="FH390" s="181"/>
      <c r="FI390" s="181"/>
      <c r="FJ390" s="181"/>
      <c r="FK390" s="181"/>
      <c r="FL390" s="181"/>
      <c r="FM390" s="181"/>
      <c r="FN390" s="181"/>
      <c r="FO390" s="181"/>
      <c r="FP390" s="181"/>
      <c r="FQ390" s="181"/>
      <c r="FR390" s="181"/>
      <c r="FS390" s="181"/>
      <c r="FT390" s="181"/>
      <c r="FU390" s="181"/>
      <c r="FV390" s="181"/>
      <c r="FW390" s="181"/>
      <c r="FX390" s="181"/>
      <c r="FY390" s="181"/>
      <c r="FZ390" s="181"/>
      <c r="GA390" s="181"/>
      <c r="GB390" s="181"/>
      <c r="GC390" s="181"/>
      <c r="GD390" s="181"/>
      <c r="GE390" s="181"/>
      <c r="GF390" s="181"/>
      <c r="GG390" s="181"/>
      <c r="GH390" s="181"/>
      <c r="GI390" s="181"/>
      <c r="GJ390" s="181"/>
      <c r="GK390" s="181"/>
      <c r="GL390" s="181"/>
      <c r="GM390" s="181"/>
      <c r="GN390" s="181"/>
      <c r="GO390" s="181"/>
      <c r="GP390" s="181"/>
      <c r="GQ390" s="181"/>
      <c r="GR390" s="181"/>
      <c r="GS390" s="181"/>
      <c r="GT390" s="181"/>
      <c r="GU390" s="181"/>
      <c r="GV390" s="181"/>
      <c r="GW390" s="181"/>
      <c r="GX390" s="181"/>
      <c r="GY390" s="181"/>
      <c r="GZ390" s="181"/>
      <c r="HA390" s="181"/>
      <c r="HB390" s="181"/>
      <c r="HC390" s="181"/>
      <c r="HD390" s="181"/>
      <c r="HE390" s="181"/>
      <c r="HF390" s="181"/>
      <c r="HG390" s="181"/>
      <c r="HH390" s="181"/>
      <c r="HI390" s="181"/>
      <c r="HJ390" s="181"/>
      <c r="HK390" s="181"/>
      <c r="HL390" s="181"/>
      <c r="HM390" s="181"/>
      <c r="HN390" s="181"/>
      <c r="HO390" s="181"/>
      <c r="HP390" s="181"/>
      <c r="HQ390" s="181"/>
      <c r="HR390" s="181"/>
      <c r="HS390" s="181"/>
      <c r="HT390" s="181"/>
      <c r="HU390" s="181"/>
      <c r="HV390" s="181"/>
      <c r="HW390" s="181"/>
      <c r="HX390" s="181"/>
      <c r="HY390" s="181"/>
      <c r="HZ390" s="181"/>
      <c r="IA390" s="181"/>
      <c r="IB390" s="181"/>
      <c r="IC390" s="181"/>
      <c r="ID390" s="181"/>
      <c r="IE390" s="181"/>
      <c r="IF390" s="181"/>
      <c r="IG390" s="181"/>
      <c r="IH390" s="181"/>
    </row>
    <row r="391" spans="1:242" s="183" customFormat="1" ht="21" customHeight="1">
      <c r="A391" s="1067" t="s">
        <v>820</v>
      </c>
      <c r="B391" s="1068"/>
      <c r="C391" s="1068"/>
      <c r="D391" s="1068"/>
      <c r="E391" s="1068"/>
      <c r="F391" s="459">
        <v>369005990</v>
      </c>
      <c r="G391" s="459">
        <v>0</v>
      </c>
      <c r="H391" s="459">
        <v>0</v>
      </c>
      <c r="I391" s="459">
        <v>0</v>
      </c>
      <c r="J391" s="584">
        <v>369005990</v>
      </c>
      <c r="K391" s="181"/>
      <c r="L391" s="181"/>
      <c r="M391" s="181"/>
      <c r="N391" s="181"/>
      <c r="O391" s="181"/>
      <c r="P391" s="181"/>
      <c r="Q391" s="181"/>
      <c r="R391" s="181"/>
      <c r="S391" s="181"/>
      <c r="T391" s="181"/>
      <c r="U391" s="181"/>
      <c r="V391" s="181"/>
      <c r="W391" s="181"/>
      <c r="X391" s="181"/>
      <c r="Y391" s="181"/>
      <c r="Z391" s="181"/>
      <c r="AA391" s="181"/>
      <c r="AB391" s="181"/>
      <c r="AC391" s="181"/>
      <c r="AD391" s="181"/>
      <c r="AE391" s="181"/>
      <c r="AF391" s="181"/>
      <c r="AG391" s="181"/>
      <c r="AH391" s="181"/>
      <c r="AI391" s="181"/>
      <c r="AJ391" s="181"/>
      <c r="AK391" s="181"/>
      <c r="AL391" s="181"/>
      <c r="AM391" s="181"/>
      <c r="AN391" s="181"/>
      <c r="AO391" s="181"/>
      <c r="AP391" s="181"/>
      <c r="AQ391" s="181"/>
      <c r="AR391" s="181"/>
      <c r="AS391" s="181"/>
      <c r="AT391" s="181"/>
      <c r="AU391" s="181"/>
      <c r="AV391" s="181"/>
      <c r="AW391" s="181"/>
      <c r="AX391" s="181"/>
      <c r="AY391" s="181"/>
      <c r="AZ391" s="181"/>
      <c r="BA391" s="181"/>
      <c r="BB391" s="181"/>
      <c r="BC391" s="181"/>
      <c r="BD391" s="181"/>
      <c r="BE391" s="181"/>
      <c r="BF391" s="181"/>
      <c r="BG391" s="181"/>
      <c r="BH391" s="181"/>
      <c r="BI391" s="181"/>
      <c r="BJ391" s="181"/>
      <c r="BK391" s="181"/>
      <c r="BL391" s="181"/>
      <c r="BM391" s="181"/>
      <c r="BN391" s="181"/>
      <c r="BO391" s="181"/>
      <c r="BP391" s="181"/>
      <c r="BQ391" s="181"/>
      <c r="BR391" s="181"/>
      <c r="BS391" s="181"/>
      <c r="BT391" s="181"/>
      <c r="BU391" s="181"/>
      <c r="BV391" s="181"/>
      <c r="BW391" s="181"/>
      <c r="BX391" s="181"/>
      <c r="BY391" s="181"/>
      <c r="BZ391" s="181"/>
      <c r="CA391" s="181"/>
      <c r="CB391" s="181"/>
      <c r="CC391" s="181"/>
      <c r="CD391" s="181"/>
      <c r="CE391" s="181"/>
      <c r="CF391" s="181"/>
      <c r="CG391" s="181"/>
      <c r="CH391" s="181"/>
      <c r="CI391" s="181"/>
      <c r="CJ391" s="181"/>
      <c r="CK391" s="181"/>
      <c r="CL391" s="181"/>
      <c r="CM391" s="181"/>
      <c r="CN391" s="181"/>
      <c r="CO391" s="181"/>
      <c r="CP391" s="181"/>
      <c r="CQ391" s="181"/>
      <c r="CR391" s="181"/>
      <c r="CS391" s="181"/>
      <c r="CT391" s="181"/>
      <c r="CU391" s="181"/>
      <c r="CV391" s="181"/>
      <c r="CW391" s="181"/>
      <c r="CX391" s="181"/>
      <c r="CY391" s="181"/>
      <c r="CZ391" s="181"/>
      <c r="DA391" s="181"/>
      <c r="DB391" s="181"/>
      <c r="DC391" s="181"/>
      <c r="DD391" s="181"/>
      <c r="DE391" s="181"/>
      <c r="DF391" s="181"/>
      <c r="DG391" s="181"/>
      <c r="DH391" s="181"/>
      <c r="DI391" s="181"/>
      <c r="DJ391" s="181"/>
      <c r="DK391" s="181"/>
      <c r="DL391" s="181"/>
      <c r="DM391" s="181"/>
      <c r="DN391" s="181"/>
      <c r="DO391" s="181"/>
      <c r="DP391" s="181"/>
      <c r="DQ391" s="181"/>
      <c r="DR391" s="181"/>
      <c r="DS391" s="181"/>
      <c r="DT391" s="181"/>
      <c r="DU391" s="181"/>
      <c r="DV391" s="181"/>
      <c r="DW391" s="181"/>
      <c r="DX391" s="181"/>
      <c r="DY391" s="181"/>
      <c r="DZ391" s="181"/>
      <c r="EA391" s="181"/>
      <c r="EB391" s="181"/>
      <c r="EC391" s="181"/>
      <c r="ED391" s="181"/>
      <c r="EE391" s="181"/>
      <c r="EF391" s="181"/>
      <c r="EG391" s="181"/>
      <c r="EH391" s="181"/>
      <c r="EI391" s="181"/>
      <c r="EJ391" s="181"/>
      <c r="EK391" s="181"/>
      <c r="EL391" s="181"/>
      <c r="EM391" s="181"/>
      <c r="EN391" s="181"/>
      <c r="EO391" s="181"/>
      <c r="EP391" s="181"/>
      <c r="EQ391" s="181"/>
      <c r="ER391" s="181"/>
      <c r="ES391" s="181"/>
      <c r="ET391" s="181"/>
      <c r="EU391" s="181"/>
      <c r="EV391" s="181"/>
      <c r="EW391" s="181"/>
      <c r="EX391" s="181"/>
      <c r="EY391" s="181"/>
      <c r="EZ391" s="181"/>
      <c r="FA391" s="181"/>
      <c r="FB391" s="181"/>
      <c r="FC391" s="181"/>
      <c r="FD391" s="181"/>
      <c r="FE391" s="181"/>
      <c r="FF391" s="181"/>
      <c r="FG391" s="181"/>
      <c r="FH391" s="181"/>
      <c r="FI391" s="181"/>
      <c r="FJ391" s="181"/>
      <c r="FK391" s="181"/>
      <c r="FL391" s="181"/>
      <c r="FM391" s="181"/>
      <c r="FN391" s="181"/>
      <c r="FO391" s="181"/>
      <c r="FP391" s="181"/>
      <c r="FQ391" s="181"/>
      <c r="FR391" s="181"/>
      <c r="FS391" s="181"/>
      <c r="FT391" s="181"/>
      <c r="FU391" s="181"/>
      <c r="FV391" s="181"/>
      <c r="FW391" s="181"/>
      <c r="FX391" s="181"/>
      <c r="FY391" s="181"/>
      <c r="FZ391" s="181"/>
      <c r="GA391" s="181"/>
      <c r="GB391" s="181"/>
      <c r="GC391" s="181"/>
      <c r="GD391" s="181"/>
      <c r="GE391" s="181"/>
      <c r="GF391" s="181"/>
      <c r="GG391" s="181"/>
      <c r="GH391" s="181"/>
      <c r="GI391" s="181"/>
      <c r="GJ391" s="181"/>
      <c r="GK391" s="181"/>
      <c r="GL391" s="181"/>
      <c r="GM391" s="181"/>
      <c r="GN391" s="181"/>
      <c r="GO391" s="181"/>
      <c r="GP391" s="181"/>
      <c r="GQ391" s="181"/>
      <c r="GR391" s="181"/>
      <c r="GS391" s="181"/>
      <c r="GT391" s="181"/>
      <c r="GU391" s="181"/>
      <c r="GV391" s="181"/>
      <c r="GW391" s="181"/>
      <c r="GX391" s="181"/>
      <c r="GY391" s="181"/>
      <c r="GZ391" s="181"/>
      <c r="HA391" s="181"/>
      <c r="HB391" s="181"/>
      <c r="HC391" s="181"/>
      <c r="HD391" s="181"/>
      <c r="HE391" s="181"/>
      <c r="HF391" s="181"/>
      <c r="HG391" s="181"/>
      <c r="HH391" s="181"/>
      <c r="HI391" s="181"/>
      <c r="HJ391" s="181"/>
      <c r="HK391" s="181"/>
      <c r="HL391" s="181"/>
      <c r="HM391" s="181"/>
      <c r="HN391" s="181"/>
      <c r="HO391" s="181"/>
      <c r="HP391" s="181"/>
      <c r="HQ391" s="181"/>
      <c r="HR391" s="181"/>
      <c r="HS391" s="181"/>
      <c r="HT391" s="181"/>
      <c r="HU391" s="181"/>
      <c r="HV391" s="181"/>
      <c r="HW391" s="181"/>
      <c r="HX391" s="181"/>
      <c r="HY391" s="181"/>
      <c r="HZ391" s="181"/>
      <c r="IA391" s="181"/>
      <c r="IB391" s="181"/>
      <c r="IC391" s="181"/>
      <c r="ID391" s="181"/>
      <c r="IE391" s="181"/>
      <c r="IF391" s="181"/>
      <c r="IG391" s="181"/>
      <c r="IH391" s="181"/>
    </row>
    <row r="392" spans="1:242" s="183" customFormat="1" ht="21" customHeight="1" thickBot="1">
      <c r="A392" s="1043" t="s">
        <v>792</v>
      </c>
      <c r="B392" s="1044"/>
      <c r="C392" s="1044"/>
      <c r="D392" s="1044"/>
      <c r="E392" s="1044"/>
      <c r="F392" s="483">
        <v>2762472790</v>
      </c>
      <c r="G392" s="483">
        <v>183760960</v>
      </c>
      <c r="H392" s="483">
        <v>0</v>
      </c>
      <c r="I392" s="483">
        <v>0</v>
      </c>
      <c r="J392" s="590">
        <v>2946233750</v>
      </c>
      <c r="K392" s="181"/>
      <c r="L392" s="181"/>
      <c r="M392" s="181"/>
      <c r="N392" s="181"/>
      <c r="O392" s="181"/>
      <c r="P392" s="181"/>
      <c r="Q392" s="181"/>
      <c r="R392" s="181"/>
      <c r="S392" s="181"/>
      <c r="T392" s="181"/>
      <c r="U392" s="181"/>
      <c r="V392" s="181"/>
      <c r="W392" s="181"/>
      <c r="X392" s="181"/>
      <c r="Y392" s="181"/>
      <c r="Z392" s="181"/>
      <c r="AA392" s="181"/>
      <c r="AB392" s="181"/>
      <c r="AC392" s="181"/>
      <c r="AD392" s="181"/>
      <c r="AE392" s="181"/>
      <c r="AF392" s="181"/>
      <c r="AG392" s="181"/>
      <c r="AH392" s="181"/>
      <c r="AI392" s="181"/>
      <c r="AJ392" s="181"/>
      <c r="AK392" s="181"/>
      <c r="AL392" s="181"/>
      <c r="AM392" s="181"/>
      <c r="AN392" s="181"/>
      <c r="AO392" s="181"/>
      <c r="AP392" s="181"/>
      <c r="AQ392" s="181"/>
      <c r="AR392" s="181"/>
      <c r="AS392" s="181"/>
      <c r="AT392" s="181"/>
      <c r="AU392" s="181"/>
      <c r="AV392" s="181"/>
      <c r="AW392" s="181"/>
      <c r="AX392" s="181"/>
      <c r="AY392" s="181"/>
      <c r="AZ392" s="181"/>
      <c r="BA392" s="181"/>
      <c r="BB392" s="181"/>
      <c r="BC392" s="181"/>
      <c r="BD392" s="181"/>
      <c r="BE392" s="181"/>
      <c r="BF392" s="181"/>
      <c r="BG392" s="181"/>
      <c r="BH392" s="181"/>
      <c r="BI392" s="181"/>
      <c r="BJ392" s="181"/>
      <c r="BK392" s="181"/>
      <c r="BL392" s="181"/>
      <c r="BM392" s="181"/>
      <c r="BN392" s="181"/>
      <c r="BO392" s="181"/>
      <c r="BP392" s="181"/>
      <c r="BQ392" s="181"/>
      <c r="BR392" s="181"/>
      <c r="BS392" s="181"/>
      <c r="BT392" s="181"/>
      <c r="BU392" s="181"/>
      <c r="BV392" s="181"/>
      <c r="BW392" s="181"/>
      <c r="BX392" s="181"/>
      <c r="BY392" s="181"/>
      <c r="BZ392" s="181"/>
      <c r="CA392" s="181"/>
      <c r="CB392" s="181"/>
      <c r="CC392" s="181"/>
      <c r="CD392" s="181"/>
      <c r="CE392" s="181"/>
      <c r="CF392" s="181"/>
      <c r="CG392" s="181"/>
      <c r="CH392" s="181"/>
      <c r="CI392" s="181"/>
      <c r="CJ392" s="181"/>
      <c r="CK392" s="181"/>
      <c r="CL392" s="181"/>
      <c r="CM392" s="181"/>
      <c r="CN392" s="181"/>
      <c r="CO392" s="181"/>
      <c r="CP392" s="181"/>
      <c r="CQ392" s="181"/>
      <c r="CR392" s="181"/>
      <c r="CS392" s="181"/>
      <c r="CT392" s="181"/>
      <c r="CU392" s="181"/>
      <c r="CV392" s="181"/>
      <c r="CW392" s="181"/>
      <c r="CX392" s="181"/>
      <c r="CY392" s="181"/>
      <c r="CZ392" s="181"/>
      <c r="DA392" s="181"/>
      <c r="DB392" s="181"/>
      <c r="DC392" s="181"/>
      <c r="DD392" s="181"/>
      <c r="DE392" s="181"/>
      <c r="DF392" s="181"/>
      <c r="DG392" s="181"/>
      <c r="DH392" s="181"/>
      <c r="DI392" s="181"/>
      <c r="DJ392" s="181"/>
      <c r="DK392" s="181"/>
      <c r="DL392" s="181"/>
      <c r="DM392" s="181"/>
      <c r="DN392" s="181"/>
      <c r="DO392" s="181"/>
      <c r="DP392" s="181"/>
      <c r="DQ392" s="181"/>
      <c r="DR392" s="181"/>
      <c r="DS392" s="181"/>
      <c r="DT392" s="181"/>
      <c r="DU392" s="181"/>
      <c r="DV392" s="181"/>
      <c r="DW392" s="181"/>
      <c r="DX392" s="181"/>
      <c r="DY392" s="181"/>
      <c r="DZ392" s="181"/>
      <c r="EA392" s="181"/>
      <c r="EB392" s="181"/>
      <c r="EC392" s="181"/>
      <c r="ED392" s="181"/>
      <c r="EE392" s="181"/>
      <c r="EF392" s="181"/>
      <c r="EG392" s="181"/>
      <c r="EH392" s="181"/>
      <c r="EI392" s="181"/>
      <c r="EJ392" s="181"/>
      <c r="EK392" s="181"/>
      <c r="EL392" s="181"/>
      <c r="EM392" s="181"/>
      <c r="EN392" s="181"/>
      <c r="EO392" s="181"/>
      <c r="EP392" s="181"/>
      <c r="EQ392" s="181"/>
      <c r="ER392" s="181"/>
      <c r="ES392" s="181"/>
      <c r="ET392" s="181"/>
      <c r="EU392" s="181"/>
      <c r="EV392" s="181"/>
      <c r="EW392" s="181"/>
      <c r="EX392" s="181"/>
      <c r="EY392" s="181"/>
      <c r="EZ392" s="181"/>
      <c r="FA392" s="181"/>
      <c r="FB392" s="181"/>
      <c r="FC392" s="181"/>
      <c r="FD392" s="181"/>
      <c r="FE392" s="181"/>
      <c r="FF392" s="181"/>
      <c r="FG392" s="181"/>
      <c r="FH392" s="181"/>
      <c r="FI392" s="181"/>
      <c r="FJ392" s="181"/>
      <c r="FK392" s="181"/>
      <c r="FL392" s="181"/>
      <c r="FM392" s="181"/>
      <c r="FN392" s="181"/>
      <c r="FO392" s="181"/>
      <c r="FP392" s="181"/>
      <c r="FQ392" s="181"/>
      <c r="FR392" s="181"/>
      <c r="FS392" s="181"/>
      <c r="FT392" s="181"/>
      <c r="FU392" s="181"/>
      <c r="FV392" s="181"/>
      <c r="FW392" s="181"/>
      <c r="FX392" s="181"/>
      <c r="FY392" s="181"/>
      <c r="FZ392" s="181"/>
      <c r="GA392" s="181"/>
      <c r="GB392" s="181"/>
      <c r="GC392" s="181"/>
      <c r="GD392" s="181"/>
      <c r="GE392" s="181"/>
      <c r="GF392" s="181"/>
      <c r="GG392" s="181"/>
      <c r="GH392" s="181"/>
      <c r="GI392" s="181"/>
      <c r="GJ392" s="181"/>
      <c r="GK392" s="181"/>
      <c r="GL392" s="181"/>
      <c r="GM392" s="181"/>
      <c r="GN392" s="181"/>
      <c r="GO392" s="181"/>
      <c r="GP392" s="181"/>
      <c r="GQ392" s="181"/>
      <c r="GR392" s="181"/>
      <c r="GS392" s="181"/>
      <c r="GT392" s="181"/>
      <c r="GU392" s="181"/>
      <c r="GV392" s="181"/>
      <c r="GW392" s="181"/>
      <c r="GX392" s="181"/>
      <c r="GY392" s="181"/>
      <c r="GZ392" s="181"/>
      <c r="HA392" s="181"/>
      <c r="HB392" s="181"/>
      <c r="HC392" s="181"/>
      <c r="HD392" s="181"/>
      <c r="HE392" s="181"/>
      <c r="HF392" s="181"/>
      <c r="HG392" s="181"/>
      <c r="HH392" s="181"/>
      <c r="HI392" s="181"/>
      <c r="HJ392" s="181"/>
      <c r="HK392" s="181"/>
      <c r="HL392" s="181"/>
      <c r="HM392" s="181"/>
      <c r="HN392" s="181"/>
      <c r="HO392" s="181"/>
      <c r="HP392" s="181"/>
      <c r="HQ392" s="181"/>
      <c r="HR392" s="181"/>
      <c r="HS392" s="181"/>
      <c r="HT392" s="181"/>
      <c r="HU392" s="181"/>
      <c r="HV392" s="181"/>
      <c r="HW392" s="181"/>
      <c r="HX392" s="181"/>
      <c r="HY392" s="181"/>
      <c r="HZ392" s="181"/>
      <c r="IA392" s="181"/>
      <c r="IB392" s="181"/>
      <c r="IC392" s="181"/>
      <c r="ID392" s="181"/>
      <c r="IE392" s="181"/>
      <c r="IF392" s="181"/>
      <c r="IG392" s="181"/>
      <c r="IH392" s="181"/>
    </row>
    <row r="393" spans="1:242" s="184" customFormat="1" ht="21" customHeight="1" thickTop="1">
      <c r="A393" s="1017" t="s">
        <v>503</v>
      </c>
      <c r="B393" s="1018"/>
      <c r="C393" s="1018"/>
      <c r="D393" s="1018"/>
      <c r="E393" s="1018"/>
      <c r="F393" s="474">
        <v>6990958070</v>
      </c>
      <c r="G393" s="474">
        <v>203755960</v>
      </c>
      <c r="H393" s="474">
        <v>238010400</v>
      </c>
      <c r="I393" s="474">
        <v>0</v>
      </c>
      <c r="J393" s="475">
        <v>7432724430</v>
      </c>
      <c r="K393" s="181"/>
      <c r="L393" s="181"/>
      <c r="M393" s="181"/>
      <c r="N393" s="181"/>
      <c r="O393" s="181"/>
      <c r="P393" s="181"/>
      <c r="Q393" s="181"/>
      <c r="R393" s="181"/>
      <c r="S393" s="181"/>
      <c r="T393" s="181"/>
      <c r="U393" s="181"/>
      <c r="V393" s="181"/>
      <c r="W393" s="181"/>
      <c r="X393" s="181"/>
      <c r="Y393" s="181"/>
      <c r="Z393" s="181"/>
      <c r="AA393" s="181"/>
      <c r="AB393" s="181"/>
      <c r="AC393" s="181"/>
      <c r="AD393" s="181"/>
      <c r="AE393" s="181"/>
      <c r="AF393" s="181"/>
      <c r="AG393" s="181"/>
      <c r="AH393" s="181"/>
      <c r="AI393" s="181"/>
      <c r="AJ393" s="181"/>
      <c r="AK393" s="181"/>
      <c r="AL393" s="181"/>
      <c r="AM393" s="181"/>
      <c r="AN393" s="181"/>
      <c r="AO393" s="181"/>
      <c r="AP393" s="181"/>
      <c r="AQ393" s="181"/>
      <c r="AR393" s="181"/>
      <c r="AS393" s="181"/>
      <c r="AT393" s="181"/>
      <c r="AU393" s="181"/>
      <c r="AV393" s="181"/>
      <c r="AW393" s="181"/>
      <c r="AX393" s="181"/>
      <c r="AY393" s="181"/>
      <c r="AZ393" s="181"/>
      <c r="BA393" s="181"/>
      <c r="BB393" s="181"/>
      <c r="BC393" s="181"/>
      <c r="BD393" s="181"/>
      <c r="BE393" s="181"/>
      <c r="BF393" s="181"/>
      <c r="BG393" s="181"/>
      <c r="BH393" s="181"/>
      <c r="BI393" s="181"/>
      <c r="BJ393" s="181"/>
      <c r="BK393" s="181"/>
      <c r="BL393" s="181"/>
      <c r="BM393" s="181"/>
      <c r="BN393" s="181"/>
      <c r="BO393" s="181"/>
      <c r="BP393" s="181"/>
      <c r="BQ393" s="181"/>
      <c r="BR393" s="181"/>
      <c r="BS393" s="181"/>
      <c r="BT393" s="181"/>
      <c r="BU393" s="181"/>
      <c r="BV393" s="181"/>
      <c r="BW393" s="181"/>
      <c r="BX393" s="181"/>
      <c r="BY393" s="181"/>
      <c r="BZ393" s="181"/>
      <c r="CA393" s="181"/>
      <c r="CB393" s="181"/>
      <c r="CC393" s="181"/>
      <c r="CD393" s="181"/>
      <c r="CE393" s="181"/>
      <c r="CF393" s="181"/>
      <c r="CG393" s="181"/>
      <c r="CH393" s="181"/>
      <c r="CI393" s="181"/>
      <c r="CJ393" s="181"/>
      <c r="CK393" s="181"/>
      <c r="CL393" s="181"/>
      <c r="CM393" s="181"/>
      <c r="CN393" s="181"/>
      <c r="CO393" s="181"/>
      <c r="CP393" s="181"/>
      <c r="CQ393" s="181"/>
      <c r="CR393" s="181"/>
      <c r="CS393" s="181"/>
      <c r="CT393" s="181"/>
      <c r="CU393" s="181"/>
      <c r="CV393" s="181"/>
      <c r="CW393" s="181"/>
      <c r="CX393" s="181"/>
      <c r="CY393" s="181"/>
      <c r="CZ393" s="181"/>
      <c r="DA393" s="181"/>
      <c r="DB393" s="181"/>
      <c r="DC393" s="181"/>
      <c r="DD393" s="181"/>
      <c r="DE393" s="181"/>
      <c r="DF393" s="181"/>
      <c r="DG393" s="181"/>
      <c r="DH393" s="181"/>
      <c r="DI393" s="181"/>
      <c r="DJ393" s="181"/>
      <c r="DK393" s="181"/>
      <c r="DL393" s="181"/>
      <c r="DM393" s="181"/>
      <c r="DN393" s="181"/>
      <c r="DO393" s="181"/>
      <c r="DP393" s="181"/>
      <c r="DQ393" s="181"/>
      <c r="DR393" s="181"/>
      <c r="DS393" s="181"/>
      <c r="DT393" s="181"/>
      <c r="DU393" s="181"/>
      <c r="DV393" s="181"/>
      <c r="DW393" s="181"/>
      <c r="DX393" s="181"/>
      <c r="DY393" s="181"/>
      <c r="DZ393" s="181"/>
      <c r="EA393" s="181"/>
      <c r="EB393" s="181"/>
      <c r="EC393" s="181"/>
      <c r="ED393" s="181"/>
      <c r="EE393" s="181"/>
      <c r="EF393" s="181"/>
      <c r="EG393" s="181"/>
      <c r="EH393" s="181"/>
      <c r="EI393" s="181"/>
      <c r="EJ393" s="181"/>
      <c r="EK393" s="181"/>
      <c r="EL393" s="181"/>
      <c r="EM393" s="181"/>
      <c r="EN393" s="181"/>
      <c r="EO393" s="181"/>
      <c r="EP393" s="181"/>
      <c r="EQ393" s="181"/>
      <c r="ER393" s="181"/>
      <c r="ES393" s="181"/>
      <c r="ET393" s="181"/>
      <c r="EU393" s="181"/>
      <c r="EV393" s="181"/>
      <c r="EW393" s="181"/>
      <c r="EX393" s="181"/>
      <c r="EY393" s="181"/>
      <c r="EZ393" s="181"/>
      <c r="FA393" s="181"/>
      <c r="FB393" s="181"/>
      <c r="FC393" s="181"/>
      <c r="FD393" s="181"/>
      <c r="FE393" s="181"/>
      <c r="FF393" s="181"/>
      <c r="FG393" s="181"/>
      <c r="FH393" s="181"/>
      <c r="FI393" s="181"/>
      <c r="FJ393" s="181"/>
      <c r="FK393" s="181"/>
      <c r="FL393" s="181"/>
      <c r="FM393" s="181"/>
      <c r="FN393" s="181"/>
      <c r="FO393" s="181"/>
      <c r="FP393" s="181"/>
      <c r="FQ393" s="181"/>
      <c r="FR393" s="181"/>
      <c r="FS393" s="181"/>
      <c r="FT393" s="181"/>
      <c r="FU393" s="181"/>
      <c r="FV393" s="181"/>
      <c r="FW393" s="181"/>
      <c r="FX393" s="181"/>
      <c r="FY393" s="181"/>
      <c r="FZ393" s="181"/>
      <c r="GA393" s="181"/>
      <c r="GB393" s="181"/>
      <c r="GC393" s="181"/>
      <c r="GD393" s="181"/>
      <c r="GE393" s="181"/>
      <c r="GF393" s="181"/>
      <c r="GG393" s="181"/>
      <c r="GH393" s="181"/>
      <c r="GI393" s="181"/>
      <c r="GJ393" s="181"/>
      <c r="GK393" s="181"/>
      <c r="GL393" s="181"/>
      <c r="GM393" s="181"/>
      <c r="GN393" s="181"/>
      <c r="GO393" s="181"/>
      <c r="GP393" s="181"/>
      <c r="GQ393" s="181"/>
      <c r="GR393" s="181"/>
      <c r="GS393" s="181"/>
      <c r="GT393" s="181"/>
      <c r="GU393" s="181"/>
      <c r="GV393" s="181"/>
      <c r="GW393" s="181"/>
      <c r="GX393" s="181"/>
      <c r="GY393" s="181"/>
      <c r="GZ393" s="181"/>
      <c r="HA393" s="181"/>
      <c r="HB393" s="181"/>
      <c r="HC393" s="181"/>
      <c r="HD393" s="181"/>
      <c r="HE393" s="181"/>
      <c r="HF393" s="181"/>
      <c r="HG393" s="181"/>
      <c r="HH393" s="181"/>
      <c r="HI393" s="181"/>
      <c r="HJ393" s="181"/>
      <c r="HK393" s="181"/>
      <c r="HL393" s="181"/>
      <c r="HM393" s="181"/>
      <c r="HN393" s="181"/>
      <c r="HO393" s="181"/>
      <c r="HP393" s="181"/>
      <c r="HQ393" s="181"/>
      <c r="HR393" s="181"/>
      <c r="HS393" s="181"/>
      <c r="HT393" s="181"/>
      <c r="HU393" s="181"/>
      <c r="HV393" s="181"/>
      <c r="HW393" s="181"/>
      <c r="HX393" s="181"/>
      <c r="HY393" s="181"/>
      <c r="HZ393" s="181"/>
      <c r="IA393" s="181"/>
      <c r="IB393" s="181"/>
      <c r="IC393" s="181"/>
      <c r="ID393" s="181"/>
      <c r="IE393" s="181"/>
      <c r="IF393" s="181"/>
      <c r="IG393" s="181"/>
      <c r="IH393" s="181"/>
    </row>
    <row r="394" spans="1:242" s="184" customFormat="1" ht="16.5" customHeight="1">
      <c r="A394" s="154"/>
      <c r="B394" s="154"/>
      <c r="C394" s="154"/>
      <c r="D394" s="154"/>
      <c r="E394" s="155"/>
      <c r="F394" s="155"/>
      <c r="G394" s="155"/>
      <c r="H394" s="155"/>
      <c r="I394" s="155"/>
      <c r="J394" s="155"/>
      <c r="K394" s="181"/>
      <c r="L394" s="181"/>
      <c r="M394" s="181"/>
      <c r="N394" s="181"/>
      <c r="O394" s="181"/>
      <c r="P394" s="181"/>
      <c r="Q394" s="181"/>
      <c r="R394" s="181"/>
      <c r="S394" s="181"/>
      <c r="T394" s="181"/>
      <c r="U394" s="181"/>
      <c r="V394" s="181"/>
      <c r="W394" s="181"/>
      <c r="X394" s="181"/>
      <c r="Y394" s="181"/>
      <c r="Z394" s="181"/>
      <c r="AA394" s="181"/>
      <c r="AB394" s="181"/>
      <c r="AC394" s="181"/>
      <c r="AD394" s="181"/>
      <c r="AE394" s="181"/>
      <c r="AF394" s="181"/>
      <c r="AG394" s="181"/>
      <c r="AH394" s="181"/>
      <c r="AI394" s="181"/>
      <c r="AJ394" s="181"/>
      <c r="AK394" s="181"/>
      <c r="AL394" s="181"/>
      <c r="AM394" s="181"/>
      <c r="AN394" s="181"/>
      <c r="AO394" s="181"/>
      <c r="AP394" s="181"/>
      <c r="AQ394" s="181"/>
      <c r="AR394" s="181"/>
      <c r="AS394" s="181"/>
      <c r="AT394" s="181"/>
      <c r="AU394" s="181"/>
      <c r="AV394" s="181"/>
      <c r="AW394" s="181"/>
      <c r="AX394" s="181"/>
      <c r="AY394" s="181"/>
      <c r="AZ394" s="181"/>
      <c r="BA394" s="181"/>
      <c r="BB394" s="181"/>
      <c r="BC394" s="181"/>
      <c r="BD394" s="181"/>
      <c r="BE394" s="181"/>
      <c r="BF394" s="181"/>
      <c r="BG394" s="181"/>
      <c r="BH394" s="181"/>
      <c r="BI394" s="181"/>
      <c r="BJ394" s="181"/>
      <c r="BK394" s="181"/>
      <c r="BL394" s="181"/>
      <c r="BM394" s="181"/>
      <c r="BN394" s="181"/>
      <c r="BO394" s="181"/>
      <c r="BP394" s="181"/>
      <c r="BQ394" s="181"/>
      <c r="BR394" s="181"/>
      <c r="BS394" s="181"/>
      <c r="BT394" s="181"/>
      <c r="BU394" s="181"/>
      <c r="BV394" s="181"/>
      <c r="BW394" s="181"/>
      <c r="BX394" s="181"/>
      <c r="BY394" s="181"/>
      <c r="BZ394" s="181"/>
      <c r="CA394" s="181"/>
      <c r="CB394" s="181"/>
      <c r="CC394" s="181"/>
      <c r="CD394" s="181"/>
      <c r="CE394" s="181"/>
      <c r="CF394" s="181"/>
      <c r="CG394" s="181"/>
      <c r="CH394" s="181"/>
      <c r="CI394" s="181"/>
      <c r="CJ394" s="181"/>
      <c r="CK394" s="181"/>
      <c r="CL394" s="181"/>
      <c r="CM394" s="181"/>
      <c r="CN394" s="181"/>
      <c r="CO394" s="181"/>
      <c r="CP394" s="181"/>
      <c r="CQ394" s="181"/>
      <c r="CR394" s="181"/>
      <c r="CS394" s="181"/>
      <c r="CT394" s="181"/>
      <c r="CU394" s="181"/>
      <c r="CV394" s="181"/>
      <c r="CW394" s="181"/>
      <c r="CX394" s="181"/>
      <c r="CY394" s="181"/>
      <c r="CZ394" s="181"/>
      <c r="DA394" s="181"/>
      <c r="DB394" s="181"/>
      <c r="DC394" s="181"/>
      <c r="DD394" s="181"/>
      <c r="DE394" s="181"/>
      <c r="DF394" s="181"/>
      <c r="DG394" s="181"/>
      <c r="DH394" s="181"/>
      <c r="DI394" s="181"/>
      <c r="DJ394" s="181"/>
      <c r="DK394" s="181"/>
      <c r="DL394" s="181"/>
      <c r="DM394" s="181"/>
      <c r="DN394" s="181"/>
      <c r="DO394" s="181"/>
      <c r="DP394" s="181"/>
      <c r="DQ394" s="181"/>
      <c r="DR394" s="181"/>
      <c r="DS394" s="181"/>
      <c r="DT394" s="181"/>
      <c r="DU394" s="181"/>
      <c r="DV394" s="181"/>
      <c r="DW394" s="181"/>
      <c r="DX394" s="181"/>
      <c r="DY394" s="181"/>
      <c r="DZ394" s="181"/>
      <c r="EA394" s="181"/>
      <c r="EB394" s="181"/>
      <c r="EC394" s="181"/>
      <c r="ED394" s="181"/>
      <c r="EE394" s="181"/>
      <c r="EF394" s="181"/>
      <c r="EG394" s="181"/>
      <c r="EH394" s="181"/>
      <c r="EI394" s="181"/>
      <c r="EJ394" s="181"/>
      <c r="EK394" s="181"/>
      <c r="EL394" s="181"/>
      <c r="EM394" s="181"/>
      <c r="EN394" s="181"/>
      <c r="EO394" s="181"/>
      <c r="EP394" s="181"/>
      <c r="EQ394" s="181"/>
      <c r="ER394" s="181"/>
      <c r="ES394" s="181"/>
      <c r="ET394" s="181"/>
      <c r="EU394" s="181"/>
      <c r="EV394" s="181"/>
      <c r="EW394" s="181"/>
      <c r="EX394" s="181"/>
      <c r="EY394" s="181"/>
      <c r="EZ394" s="181"/>
      <c r="FA394" s="181"/>
      <c r="FB394" s="181"/>
      <c r="FC394" s="181"/>
      <c r="FD394" s="181"/>
      <c r="FE394" s="181"/>
      <c r="FF394" s="181"/>
      <c r="FG394" s="181"/>
      <c r="FH394" s="181"/>
      <c r="FI394" s="181"/>
      <c r="FJ394" s="181"/>
      <c r="FK394" s="181"/>
      <c r="FL394" s="181"/>
      <c r="FM394" s="181"/>
      <c r="FN394" s="181"/>
      <c r="FO394" s="181"/>
      <c r="FP394" s="181"/>
      <c r="FQ394" s="181"/>
      <c r="FR394" s="181"/>
      <c r="FS394" s="181"/>
      <c r="FT394" s="181"/>
      <c r="FU394" s="181"/>
      <c r="FV394" s="181"/>
      <c r="FW394" s="181"/>
      <c r="FX394" s="181"/>
      <c r="FY394" s="181"/>
      <c r="FZ394" s="181"/>
      <c r="GA394" s="181"/>
      <c r="GB394" s="181"/>
      <c r="GC394" s="181"/>
      <c r="GD394" s="181"/>
      <c r="GE394" s="181"/>
      <c r="GF394" s="181"/>
      <c r="GG394" s="181"/>
      <c r="GH394" s="181"/>
      <c r="GI394" s="181"/>
      <c r="GJ394" s="181"/>
      <c r="GK394" s="181"/>
      <c r="GL394" s="181"/>
      <c r="GM394" s="181"/>
      <c r="GN394" s="181"/>
      <c r="GO394" s="181"/>
      <c r="GP394" s="181"/>
      <c r="GQ394" s="181"/>
      <c r="GR394" s="181"/>
      <c r="GS394" s="181"/>
      <c r="GT394" s="181"/>
      <c r="GU394" s="181"/>
      <c r="GV394" s="181"/>
      <c r="GW394" s="181"/>
      <c r="GX394" s="181"/>
      <c r="GY394" s="181"/>
      <c r="GZ394" s="181"/>
      <c r="HA394" s="181"/>
      <c r="HB394" s="181"/>
      <c r="HC394" s="181"/>
      <c r="HD394" s="181"/>
      <c r="HE394" s="181"/>
      <c r="HF394" s="181"/>
      <c r="HG394" s="181"/>
      <c r="HH394" s="181"/>
      <c r="HI394" s="181"/>
      <c r="HJ394" s="181"/>
      <c r="HK394" s="181"/>
      <c r="HL394" s="181"/>
      <c r="HM394" s="181"/>
      <c r="HN394" s="181"/>
      <c r="HO394" s="181"/>
      <c r="HP394" s="181"/>
      <c r="HQ394" s="181"/>
      <c r="HR394" s="181"/>
      <c r="HS394" s="181"/>
      <c r="HT394" s="181"/>
      <c r="HU394" s="181"/>
      <c r="HV394" s="181"/>
      <c r="HW394" s="181"/>
      <c r="HX394" s="181"/>
      <c r="HY394" s="181"/>
      <c r="HZ394" s="181"/>
      <c r="IA394" s="181"/>
      <c r="IB394" s="181"/>
      <c r="IC394" s="181"/>
      <c r="ID394" s="181"/>
      <c r="IE394" s="181"/>
      <c r="IF394" s="181"/>
      <c r="IG394" s="181"/>
      <c r="IH394" s="181"/>
    </row>
    <row r="395" spans="1:242" s="183" customFormat="1" ht="16.5" customHeight="1">
      <c r="A395" s="140" t="s">
        <v>488</v>
      </c>
      <c r="B395" s="140"/>
      <c r="C395" s="140"/>
      <c r="D395" s="142"/>
      <c r="E395" s="142"/>
      <c r="F395" s="213"/>
      <c r="G395" s="213"/>
      <c r="H395" s="213"/>
      <c r="I395" s="213"/>
      <c r="J395" s="213"/>
      <c r="K395" s="181"/>
      <c r="L395" s="181"/>
      <c r="M395" s="181"/>
      <c r="N395" s="181"/>
      <c r="O395" s="181"/>
      <c r="P395" s="181"/>
      <c r="Q395" s="181"/>
      <c r="R395" s="181"/>
      <c r="S395" s="181"/>
      <c r="T395" s="181"/>
      <c r="U395" s="181"/>
      <c r="V395" s="181"/>
      <c r="W395" s="181"/>
      <c r="X395" s="181"/>
      <c r="Y395" s="181"/>
      <c r="Z395" s="181"/>
      <c r="AA395" s="181"/>
      <c r="AB395" s="181"/>
      <c r="AC395" s="181"/>
      <c r="AD395" s="181"/>
      <c r="AE395" s="181"/>
      <c r="AF395" s="181"/>
      <c r="AG395" s="181"/>
      <c r="AH395" s="181"/>
      <c r="AI395" s="181"/>
      <c r="AJ395" s="181"/>
      <c r="AK395" s="181"/>
      <c r="AL395" s="181"/>
      <c r="AM395" s="181"/>
      <c r="AN395" s="181"/>
      <c r="AO395" s="181"/>
      <c r="AP395" s="181"/>
      <c r="AQ395" s="181"/>
      <c r="AR395" s="181"/>
      <c r="AS395" s="181"/>
      <c r="AT395" s="181"/>
      <c r="AU395" s="181"/>
      <c r="AV395" s="181"/>
      <c r="AW395" s="181"/>
      <c r="AX395" s="181"/>
      <c r="AY395" s="181"/>
      <c r="AZ395" s="181"/>
      <c r="BA395" s="181"/>
      <c r="BB395" s="181"/>
      <c r="BC395" s="181"/>
      <c r="BD395" s="181"/>
      <c r="BE395" s="181"/>
      <c r="BF395" s="181"/>
      <c r="BG395" s="181"/>
      <c r="BH395" s="181"/>
      <c r="BI395" s="181"/>
      <c r="BJ395" s="181"/>
      <c r="BK395" s="181"/>
      <c r="BL395" s="181"/>
      <c r="BM395" s="181"/>
      <c r="BN395" s="181"/>
      <c r="BO395" s="181"/>
      <c r="BP395" s="181"/>
      <c r="BQ395" s="181"/>
      <c r="BR395" s="181"/>
      <c r="BS395" s="181"/>
      <c r="BT395" s="181"/>
      <c r="BU395" s="181"/>
      <c r="BV395" s="181"/>
      <c r="BW395" s="181"/>
      <c r="BX395" s="181"/>
      <c r="BY395" s="181"/>
      <c r="BZ395" s="181"/>
      <c r="CA395" s="181"/>
      <c r="CB395" s="181"/>
      <c r="CC395" s="181"/>
      <c r="CD395" s="181"/>
      <c r="CE395" s="181"/>
      <c r="CF395" s="181"/>
      <c r="CG395" s="181"/>
      <c r="CH395" s="181"/>
      <c r="CI395" s="181"/>
      <c r="CJ395" s="181"/>
      <c r="CK395" s="181"/>
      <c r="CL395" s="181"/>
      <c r="CM395" s="181"/>
      <c r="CN395" s="181"/>
      <c r="CO395" s="181"/>
      <c r="CP395" s="181"/>
      <c r="CQ395" s="181"/>
      <c r="CR395" s="181"/>
      <c r="CS395" s="181"/>
      <c r="CT395" s="181"/>
      <c r="CU395" s="181"/>
      <c r="CV395" s="181"/>
      <c r="CW395" s="181"/>
      <c r="CX395" s="181"/>
      <c r="CY395" s="181"/>
      <c r="CZ395" s="181"/>
      <c r="DA395" s="181"/>
      <c r="DB395" s="181"/>
      <c r="DC395" s="181"/>
      <c r="DD395" s="181"/>
      <c r="DE395" s="181"/>
      <c r="DF395" s="181"/>
      <c r="DG395" s="181"/>
      <c r="DH395" s="181"/>
      <c r="DI395" s="181"/>
      <c r="DJ395" s="181"/>
      <c r="DK395" s="181"/>
      <c r="DL395" s="181"/>
      <c r="DM395" s="181"/>
      <c r="DN395" s="181"/>
      <c r="DO395" s="181"/>
      <c r="DP395" s="181"/>
      <c r="DQ395" s="181"/>
      <c r="DR395" s="181"/>
      <c r="DS395" s="181"/>
      <c r="DT395" s="181"/>
      <c r="DU395" s="181"/>
      <c r="DV395" s="181"/>
      <c r="DW395" s="181"/>
      <c r="DX395" s="181"/>
      <c r="DY395" s="181"/>
      <c r="DZ395" s="181"/>
      <c r="EA395" s="181"/>
      <c r="EB395" s="181"/>
      <c r="EC395" s="181"/>
      <c r="ED395" s="181"/>
      <c r="EE395" s="181"/>
      <c r="EF395" s="181"/>
      <c r="EG395" s="181"/>
      <c r="EH395" s="181"/>
      <c r="EI395" s="181"/>
      <c r="EJ395" s="181"/>
      <c r="EK395" s="181"/>
      <c r="EL395" s="181"/>
      <c r="EM395" s="181"/>
      <c r="EN395" s="181"/>
      <c r="EO395" s="181"/>
      <c r="EP395" s="181"/>
      <c r="EQ395" s="181"/>
      <c r="ER395" s="181"/>
      <c r="ES395" s="181"/>
      <c r="ET395" s="181"/>
      <c r="EU395" s="181"/>
      <c r="EV395" s="181"/>
      <c r="EW395" s="181"/>
      <c r="EX395" s="181"/>
      <c r="EY395" s="181"/>
      <c r="EZ395" s="181"/>
      <c r="FA395" s="181"/>
      <c r="FB395" s="181"/>
      <c r="FC395" s="181"/>
      <c r="FD395" s="181"/>
      <c r="FE395" s="181"/>
      <c r="FF395" s="181"/>
      <c r="FG395" s="181"/>
      <c r="FH395" s="181"/>
      <c r="FI395" s="181"/>
      <c r="FJ395" s="181"/>
      <c r="FK395" s="181"/>
      <c r="FL395" s="181"/>
      <c r="FM395" s="181"/>
      <c r="FN395" s="181"/>
      <c r="FO395" s="181"/>
      <c r="FP395" s="181"/>
      <c r="FQ395" s="181"/>
      <c r="FR395" s="181"/>
      <c r="FS395" s="181"/>
      <c r="FT395" s="181"/>
      <c r="FU395" s="181"/>
      <c r="FV395" s="181"/>
      <c r="FW395" s="181"/>
      <c r="FX395" s="181"/>
      <c r="FY395" s="181"/>
      <c r="FZ395" s="181"/>
      <c r="GA395" s="181"/>
      <c r="GB395" s="181"/>
      <c r="GC395" s="181"/>
      <c r="GD395" s="181"/>
      <c r="GE395" s="181"/>
      <c r="GF395" s="181"/>
      <c r="GG395" s="181"/>
      <c r="GH395" s="181"/>
      <c r="GI395" s="181"/>
      <c r="GJ395" s="181"/>
      <c r="GK395" s="181"/>
      <c r="GL395" s="181"/>
      <c r="GM395" s="181"/>
      <c r="GN395" s="181"/>
      <c r="GO395" s="181"/>
      <c r="GP395" s="181"/>
      <c r="GQ395" s="181"/>
      <c r="GR395" s="181"/>
      <c r="GS395" s="181"/>
      <c r="GT395" s="181"/>
      <c r="GU395" s="181"/>
      <c r="GV395" s="181"/>
      <c r="GW395" s="181"/>
      <c r="GX395" s="181"/>
      <c r="GY395" s="181"/>
      <c r="GZ395" s="181"/>
      <c r="HA395" s="181"/>
      <c r="HB395" s="181"/>
      <c r="HC395" s="181"/>
      <c r="HD395" s="181"/>
      <c r="HE395" s="181"/>
      <c r="HF395" s="181"/>
      <c r="HG395" s="181"/>
      <c r="HH395" s="181"/>
      <c r="HI395" s="181"/>
      <c r="HJ395" s="181"/>
      <c r="HK395" s="181"/>
      <c r="HL395" s="181"/>
      <c r="HM395" s="181"/>
      <c r="HN395" s="181"/>
      <c r="HO395" s="181"/>
      <c r="HP395" s="181"/>
      <c r="HQ395" s="181"/>
      <c r="HR395" s="181"/>
      <c r="HS395" s="181"/>
      <c r="HT395" s="181"/>
      <c r="HU395" s="181"/>
      <c r="HV395" s="181"/>
      <c r="HW395" s="181"/>
      <c r="HX395" s="181"/>
      <c r="HY395" s="181"/>
      <c r="HZ395" s="181"/>
      <c r="IA395" s="181"/>
      <c r="IB395" s="181"/>
      <c r="IC395" s="181"/>
      <c r="ID395" s="181"/>
      <c r="IE395" s="181"/>
      <c r="IF395" s="181"/>
      <c r="IG395" s="181"/>
      <c r="IH395" s="181"/>
    </row>
    <row r="396" spans="1:242" s="183" customFormat="1" ht="16.5" customHeight="1">
      <c r="A396" s="213"/>
      <c r="B396" s="213"/>
      <c r="C396" s="213"/>
      <c r="D396" s="213"/>
      <c r="E396" s="213"/>
      <c r="F396" s="213"/>
      <c r="G396" s="213"/>
      <c r="H396" s="213"/>
      <c r="I396" s="213"/>
      <c r="J396" s="139" t="s">
        <v>724</v>
      </c>
      <c r="K396" s="181"/>
      <c r="L396" s="181"/>
      <c r="M396" s="181"/>
      <c r="N396" s="181"/>
      <c r="O396" s="181"/>
      <c r="P396" s="181"/>
      <c r="Q396" s="181"/>
      <c r="R396" s="181"/>
      <c r="S396" s="181"/>
      <c r="T396" s="181"/>
      <c r="U396" s="181"/>
      <c r="V396" s="181"/>
      <c r="W396" s="181"/>
      <c r="X396" s="181"/>
      <c r="Y396" s="181"/>
      <c r="Z396" s="181"/>
      <c r="AA396" s="181"/>
      <c r="AB396" s="181"/>
      <c r="AC396" s="181"/>
      <c r="AD396" s="181"/>
      <c r="AE396" s="181"/>
      <c r="AF396" s="181"/>
      <c r="AG396" s="181"/>
      <c r="AH396" s="181"/>
      <c r="AI396" s="181"/>
      <c r="AJ396" s="181"/>
      <c r="AK396" s="181"/>
      <c r="AL396" s="181"/>
      <c r="AM396" s="181"/>
      <c r="AN396" s="181"/>
      <c r="AO396" s="181"/>
      <c r="AP396" s="181"/>
      <c r="AQ396" s="181"/>
      <c r="AR396" s="181"/>
      <c r="AS396" s="181"/>
      <c r="AT396" s="181"/>
      <c r="AU396" s="181"/>
      <c r="AV396" s="181"/>
      <c r="AW396" s="181"/>
      <c r="AX396" s="181"/>
      <c r="AY396" s="181"/>
      <c r="AZ396" s="181"/>
      <c r="BA396" s="181"/>
      <c r="BB396" s="181"/>
      <c r="BC396" s="181"/>
      <c r="BD396" s="181"/>
      <c r="BE396" s="181"/>
      <c r="BF396" s="181"/>
      <c r="BG396" s="181"/>
      <c r="BH396" s="181"/>
      <c r="BI396" s="181"/>
      <c r="BJ396" s="181"/>
      <c r="BK396" s="181"/>
      <c r="BL396" s="181"/>
      <c r="BM396" s="181"/>
      <c r="BN396" s="181"/>
      <c r="BO396" s="181"/>
      <c r="BP396" s="181"/>
      <c r="BQ396" s="181"/>
      <c r="BR396" s="181"/>
      <c r="BS396" s="181"/>
      <c r="BT396" s="181"/>
      <c r="BU396" s="181"/>
      <c r="BV396" s="181"/>
      <c r="BW396" s="181"/>
      <c r="BX396" s="181"/>
      <c r="BY396" s="181"/>
      <c r="BZ396" s="181"/>
      <c r="CA396" s="181"/>
      <c r="CB396" s="181"/>
      <c r="CC396" s="181"/>
      <c r="CD396" s="181"/>
      <c r="CE396" s="181"/>
      <c r="CF396" s="181"/>
      <c r="CG396" s="181"/>
      <c r="CH396" s="181"/>
      <c r="CI396" s="181"/>
      <c r="CJ396" s="181"/>
      <c r="CK396" s="181"/>
      <c r="CL396" s="181"/>
      <c r="CM396" s="181"/>
      <c r="CN396" s="181"/>
      <c r="CO396" s="181"/>
      <c r="CP396" s="181"/>
      <c r="CQ396" s="181"/>
      <c r="CR396" s="181"/>
      <c r="CS396" s="181"/>
      <c r="CT396" s="181"/>
      <c r="CU396" s="181"/>
      <c r="CV396" s="181"/>
      <c r="CW396" s="181"/>
      <c r="CX396" s="181"/>
      <c r="CY396" s="181"/>
      <c r="CZ396" s="181"/>
      <c r="DA396" s="181"/>
      <c r="DB396" s="181"/>
      <c r="DC396" s="181"/>
      <c r="DD396" s="181"/>
      <c r="DE396" s="181"/>
      <c r="DF396" s="181"/>
      <c r="DG396" s="181"/>
      <c r="DH396" s="181"/>
      <c r="DI396" s="181"/>
      <c r="DJ396" s="181"/>
      <c r="DK396" s="181"/>
      <c r="DL396" s="181"/>
      <c r="DM396" s="181"/>
      <c r="DN396" s="181"/>
      <c r="DO396" s="181"/>
      <c r="DP396" s="181"/>
      <c r="DQ396" s="181"/>
      <c r="DR396" s="181"/>
      <c r="DS396" s="181"/>
      <c r="DT396" s="181"/>
      <c r="DU396" s="181"/>
      <c r="DV396" s="181"/>
      <c r="DW396" s="181"/>
      <c r="DX396" s="181"/>
      <c r="DY396" s="181"/>
      <c r="DZ396" s="181"/>
      <c r="EA396" s="181"/>
      <c r="EB396" s="181"/>
      <c r="EC396" s="181"/>
      <c r="ED396" s="181"/>
      <c r="EE396" s="181"/>
      <c r="EF396" s="181"/>
      <c r="EG396" s="181"/>
      <c r="EH396" s="181"/>
      <c r="EI396" s="181"/>
      <c r="EJ396" s="181"/>
      <c r="EK396" s="181"/>
      <c r="EL396" s="181"/>
      <c r="EM396" s="181"/>
      <c r="EN396" s="181"/>
      <c r="EO396" s="181"/>
      <c r="EP396" s="181"/>
      <c r="EQ396" s="181"/>
      <c r="ER396" s="181"/>
      <c r="ES396" s="181"/>
      <c r="ET396" s="181"/>
      <c r="EU396" s="181"/>
      <c r="EV396" s="181"/>
      <c r="EW396" s="181"/>
      <c r="EX396" s="181"/>
      <c r="EY396" s="181"/>
      <c r="EZ396" s="181"/>
      <c r="FA396" s="181"/>
      <c r="FB396" s="181"/>
      <c r="FC396" s="181"/>
      <c r="FD396" s="181"/>
      <c r="FE396" s="181"/>
      <c r="FF396" s="181"/>
      <c r="FG396" s="181"/>
      <c r="FH396" s="181"/>
      <c r="FI396" s="181"/>
      <c r="FJ396" s="181"/>
      <c r="FK396" s="181"/>
      <c r="FL396" s="181"/>
      <c r="FM396" s="181"/>
      <c r="FN396" s="181"/>
      <c r="FO396" s="181"/>
      <c r="FP396" s="181"/>
      <c r="FQ396" s="181"/>
      <c r="FR396" s="181"/>
      <c r="FS396" s="181"/>
      <c r="FT396" s="181"/>
      <c r="FU396" s="181"/>
      <c r="FV396" s="181"/>
      <c r="FW396" s="181"/>
      <c r="FX396" s="181"/>
      <c r="FY396" s="181"/>
      <c r="FZ396" s="181"/>
      <c r="GA396" s="181"/>
      <c r="GB396" s="181"/>
      <c r="GC396" s="181"/>
      <c r="GD396" s="181"/>
      <c r="GE396" s="181"/>
      <c r="GF396" s="181"/>
      <c r="GG396" s="181"/>
      <c r="GH396" s="181"/>
      <c r="GI396" s="181"/>
      <c r="GJ396" s="181"/>
      <c r="GK396" s="181"/>
      <c r="GL396" s="181"/>
      <c r="GM396" s="181"/>
      <c r="GN396" s="181"/>
      <c r="GO396" s="181"/>
      <c r="GP396" s="181"/>
      <c r="GQ396" s="181"/>
      <c r="GR396" s="181"/>
      <c r="GS396" s="181"/>
      <c r="GT396" s="181"/>
      <c r="GU396" s="181"/>
      <c r="GV396" s="181"/>
      <c r="GW396" s="181"/>
      <c r="GX396" s="181"/>
      <c r="GY396" s="181"/>
      <c r="GZ396" s="181"/>
      <c r="HA396" s="181"/>
      <c r="HB396" s="181"/>
      <c r="HC396" s="181"/>
      <c r="HD396" s="181"/>
      <c r="HE396" s="181"/>
      <c r="HF396" s="181"/>
      <c r="HG396" s="181"/>
      <c r="HH396" s="181"/>
      <c r="HI396" s="181"/>
      <c r="HJ396" s="181"/>
      <c r="HK396" s="181"/>
      <c r="HL396" s="181"/>
      <c r="HM396" s="181"/>
      <c r="HN396" s="181"/>
      <c r="HO396" s="181"/>
      <c r="HP396" s="181"/>
      <c r="HQ396" s="181"/>
      <c r="HR396" s="181"/>
      <c r="HS396" s="181"/>
      <c r="HT396" s="181"/>
      <c r="HU396" s="181"/>
      <c r="HV396" s="181"/>
      <c r="HW396" s="181"/>
      <c r="HX396" s="181"/>
      <c r="HY396" s="181"/>
      <c r="HZ396" s="181"/>
      <c r="IA396" s="181"/>
      <c r="IB396" s="181"/>
      <c r="IC396" s="181"/>
      <c r="ID396" s="181"/>
      <c r="IE396" s="181"/>
      <c r="IF396" s="181"/>
      <c r="IG396" s="181"/>
      <c r="IH396" s="181"/>
    </row>
    <row r="397" spans="1:242" s="184" customFormat="1" ht="30" customHeight="1" thickBot="1">
      <c r="A397" s="1040" t="s">
        <v>782</v>
      </c>
      <c r="B397" s="1041"/>
      <c r="C397" s="1041"/>
      <c r="D397" s="1041"/>
      <c r="E397" s="1041"/>
      <c r="F397" s="812" t="s">
        <v>783</v>
      </c>
      <c r="G397" s="813" t="s">
        <v>608</v>
      </c>
      <c r="H397" s="812" t="s">
        <v>515</v>
      </c>
      <c r="I397" s="813" t="s">
        <v>556</v>
      </c>
      <c r="J397" s="815" t="s">
        <v>503</v>
      </c>
      <c r="K397" s="181"/>
      <c r="L397" s="181"/>
      <c r="M397" s="181"/>
      <c r="N397" s="181"/>
      <c r="O397" s="181"/>
      <c r="P397" s="181"/>
      <c r="Q397" s="181"/>
      <c r="R397" s="181"/>
      <c r="S397" s="181"/>
      <c r="T397" s="181"/>
      <c r="U397" s="181"/>
      <c r="V397" s="181"/>
      <c r="W397" s="181"/>
      <c r="X397" s="181"/>
      <c r="Y397" s="181"/>
      <c r="Z397" s="181"/>
      <c r="AA397" s="181"/>
      <c r="AB397" s="181"/>
      <c r="AC397" s="181"/>
      <c r="AD397" s="181"/>
      <c r="AE397" s="181"/>
      <c r="AF397" s="181"/>
      <c r="AG397" s="181"/>
      <c r="AH397" s="181"/>
      <c r="AI397" s="181"/>
      <c r="AJ397" s="181"/>
      <c r="AK397" s="181"/>
      <c r="AL397" s="181"/>
      <c r="AM397" s="181"/>
      <c r="AN397" s="181"/>
      <c r="AO397" s="181"/>
      <c r="AP397" s="181"/>
      <c r="AQ397" s="181"/>
      <c r="AR397" s="181"/>
      <c r="AS397" s="181"/>
      <c r="AT397" s="181"/>
      <c r="AU397" s="181"/>
      <c r="AV397" s="181"/>
      <c r="AW397" s="181"/>
      <c r="AX397" s="181"/>
      <c r="AY397" s="181"/>
      <c r="AZ397" s="181"/>
      <c r="BA397" s="181"/>
      <c r="BB397" s="181"/>
      <c r="BC397" s="181"/>
      <c r="BD397" s="181"/>
      <c r="BE397" s="181"/>
      <c r="BF397" s="181"/>
      <c r="BG397" s="181"/>
      <c r="BH397" s="181"/>
      <c r="BI397" s="181"/>
      <c r="BJ397" s="181"/>
      <c r="BK397" s="181"/>
      <c r="BL397" s="181"/>
      <c r="BM397" s="181"/>
      <c r="BN397" s="181"/>
      <c r="BO397" s="181"/>
      <c r="BP397" s="181"/>
      <c r="BQ397" s="181"/>
      <c r="BR397" s="181"/>
      <c r="BS397" s="181"/>
      <c r="BT397" s="181"/>
      <c r="BU397" s="181"/>
      <c r="BV397" s="181"/>
      <c r="BW397" s="181"/>
      <c r="BX397" s="181"/>
      <c r="BY397" s="181"/>
      <c r="BZ397" s="181"/>
      <c r="CA397" s="181"/>
      <c r="CB397" s="181"/>
      <c r="CC397" s="181"/>
      <c r="CD397" s="181"/>
      <c r="CE397" s="181"/>
      <c r="CF397" s="181"/>
      <c r="CG397" s="181"/>
      <c r="CH397" s="181"/>
      <c r="CI397" s="181"/>
      <c r="CJ397" s="181"/>
      <c r="CK397" s="181"/>
      <c r="CL397" s="181"/>
      <c r="CM397" s="181"/>
      <c r="CN397" s="181"/>
      <c r="CO397" s="181"/>
      <c r="CP397" s="181"/>
      <c r="CQ397" s="181"/>
      <c r="CR397" s="181"/>
      <c r="CS397" s="181"/>
      <c r="CT397" s="181"/>
      <c r="CU397" s="181"/>
      <c r="CV397" s="181"/>
      <c r="CW397" s="181"/>
      <c r="CX397" s="181"/>
      <c r="CY397" s="181"/>
      <c r="CZ397" s="181"/>
      <c r="DA397" s="181"/>
      <c r="DB397" s="181"/>
      <c r="DC397" s="181"/>
      <c r="DD397" s="181"/>
      <c r="DE397" s="181"/>
      <c r="DF397" s="181"/>
      <c r="DG397" s="181"/>
      <c r="DH397" s="181"/>
      <c r="DI397" s="181"/>
      <c r="DJ397" s="181"/>
      <c r="DK397" s="181"/>
      <c r="DL397" s="181"/>
      <c r="DM397" s="181"/>
      <c r="DN397" s="181"/>
      <c r="DO397" s="181"/>
      <c r="DP397" s="181"/>
      <c r="DQ397" s="181"/>
      <c r="DR397" s="181"/>
      <c r="DS397" s="181"/>
      <c r="DT397" s="181"/>
      <c r="DU397" s="181"/>
      <c r="DV397" s="181"/>
      <c r="DW397" s="181"/>
      <c r="DX397" s="181"/>
      <c r="DY397" s="181"/>
      <c r="DZ397" s="181"/>
      <c r="EA397" s="181"/>
      <c r="EB397" s="181"/>
      <c r="EC397" s="181"/>
      <c r="ED397" s="181"/>
      <c r="EE397" s="181"/>
      <c r="EF397" s="181"/>
      <c r="EG397" s="181"/>
      <c r="EH397" s="181"/>
      <c r="EI397" s="181"/>
      <c r="EJ397" s="181"/>
      <c r="EK397" s="181"/>
      <c r="EL397" s="181"/>
      <c r="EM397" s="181"/>
      <c r="EN397" s="181"/>
      <c r="EO397" s="181"/>
      <c r="EP397" s="181"/>
      <c r="EQ397" s="181"/>
      <c r="ER397" s="181"/>
      <c r="ES397" s="181"/>
      <c r="ET397" s="181"/>
      <c r="EU397" s="181"/>
      <c r="EV397" s="181"/>
      <c r="EW397" s="181"/>
      <c r="EX397" s="181"/>
      <c r="EY397" s="181"/>
      <c r="EZ397" s="181"/>
      <c r="FA397" s="181"/>
      <c r="FB397" s="181"/>
      <c r="FC397" s="181"/>
      <c r="FD397" s="181"/>
      <c r="FE397" s="181"/>
      <c r="FF397" s="181"/>
      <c r="FG397" s="181"/>
      <c r="FH397" s="181"/>
      <c r="FI397" s="181"/>
      <c r="FJ397" s="181"/>
      <c r="FK397" s="181"/>
      <c r="FL397" s="181"/>
      <c r="FM397" s="181"/>
      <c r="FN397" s="181"/>
      <c r="FO397" s="181"/>
      <c r="FP397" s="181"/>
      <c r="FQ397" s="181"/>
      <c r="FR397" s="181"/>
      <c r="FS397" s="181"/>
      <c r="FT397" s="181"/>
      <c r="FU397" s="181"/>
      <c r="FV397" s="181"/>
      <c r="FW397" s="181"/>
      <c r="FX397" s="181"/>
      <c r="FY397" s="181"/>
      <c r="FZ397" s="181"/>
      <c r="GA397" s="181"/>
      <c r="GB397" s="181"/>
      <c r="GC397" s="181"/>
      <c r="GD397" s="181"/>
      <c r="GE397" s="181"/>
      <c r="GF397" s="181"/>
      <c r="GG397" s="181"/>
      <c r="GH397" s="181"/>
      <c r="GI397" s="181"/>
      <c r="GJ397" s="181"/>
      <c r="GK397" s="181"/>
      <c r="GL397" s="181"/>
      <c r="GM397" s="181"/>
      <c r="GN397" s="181"/>
      <c r="GO397" s="181"/>
      <c r="GP397" s="181"/>
      <c r="GQ397" s="181"/>
      <c r="GR397" s="181"/>
      <c r="GS397" s="181"/>
      <c r="GT397" s="181"/>
      <c r="GU397" s="181"/>
      <c r="GV397" s="181"/>
      <c r="GW397" s="181"/>
      <c r="GX397" s="181"/>
      <c r="GY397" s="181"/>
      <c r="GZ397" s="181"/>
      <c r="HA397" s="181"/>
      <c r="HB397" s="181"/>
      <c r="HC397" s="181"/>
      <c r="HD397" s="181"/>
      <c r="HE397" s="181"/>
      <c r="HF397" s="181"/>
      <c r="HG397" s="181"/>
      <c r="HH397" s="181"/>
      <c r="HI397" s="181"/>
      <c r="HJ397" s="181"/>
      <c r="HK397" s="181"/>
      <c r="HL397" s="181"/>
      <c r="HM397" s="181"/>
      <c r="HN397" s="181"/>
      <c r="HO397" s="181"/>
      <c r="HP397" s="181"/>
      <c r="HQ397" s="181"/>
      <c r="HR397" s="181"/>
      <c r="HS397" s="181"/>
      <c r="HT397" s="181"/>
      <c r="HU397" s="181"/>
      <c r="HV397" s="181"/>
      <c r="HW397" s="181"/>
      <c r="HX397" s="181"/>
      <c r="HY397" s="181"/>
      <c r="HZ397" s="181"/>
      <c r="IA397" s="181"/>
      <c r="IB397" s="181"/>
      <c r="IC397" s="181"/>
      <c r="ID397" s="181"/>
      <c r="IE397" s="181"/>
      <c r="IF397" s="181"/>
      <c r="IG397" s="181"/>
      <c r="IH397" s="181"/>
    </row>
    <row r="398" spans="1:242" s="184" customFormat="1" ht="21" customHeight="1" thickTop="1">
      <c r="A398" s="1017" t="s">
        <v>1823</v>
      </c>
      <c r="B398" s="1018"/>
      <c r="C398" s="1018"/>
      <c r="D398" s="1018"/>
      <c r="E398" s="1018"/>
      <c r="F398" s="468">
        <v>30000000</v>
      </c>
      <c r="G398" s="468">
        <v>0</v>
      </c>
      <c r="H398" s="468">
        <v>0</v>
      </c>
      <c r="I398" s="468">
        <v>0</v>
      </c>
      <c r="J398" s="588">
        <v>30000000</v>
      </c>
      <c r="K398" s="181"/>
      <c r="L398" s="181"/>
      <c r="M398" s="181"/>
      <c r="N398" s="181"/>
      <c r="O398" s="181"/>
      <c r="P398" s="181"/>
      <c r="Q398" s="181"/>
      <c r="R398" s="181"/>
      <c r="S398" s="181"/>
      <c r="T398" s="181"/>
      <c r="U398" s="181"/>
      <c r="V398" s="181"/>
      <c r="W398" s="181"/>
      <c r="X398" s="181"/>
      <c r="Y398" s="181"/>
      <c r="Z398" s="181"/>
      <c r="AA398" s="181"/>
      <c r="AB398" s="181"/>
      <c r="AC398" s="181"/>
      <c r="AD398" s="181"/>
      <c r="AE398" s="181"/>
      <c r="AF398" s="181"/>
      <c r="AG398" s="181"/>
      <c r="AH398" s="181"/>
      <c r="AI398" s="181"/>
      <c r="AJ398" s="181"/>
      <c r="AK398" s="181"/>
      <c r="AL398" s="181"/>
      <c r="AM398" s="181"/>
      <c r="AN398" s="181"/>
      <c r="AO398" s="181"/>
      <c r="AP398" s="181"/>
      <c r="AQ398" s="181"/>
      <c r="AR398" s="181"/>
      <c r="AS398" s="181"/>
      <c r="AT398" s="181"/>
      <c r="AU398" s="181"/>
      <c r="AV398" s="181"/>
      <c r="AW398" s="181"/>
      <c r="AX398" s="181"/>
      <c r="AY398" s="181"/>
      <c r="AZ398" s="181"/>
      <c r="BA398" s="181"/>
      <c r="BB398" s="181"/>
      <c r="BC398" s="181"/>
      <c r="BD398" s="181"/>
      <c r="BE398" s="181"/>
      <c r="BF398" s="181"/>
      <c r="BG398" s="181"/>
      <c r="BH398" s="181"/>
      <c r="BI398" s="181"/>
      <c r="BJ398" s="181"/>
      <c r="BK398" s="181"/>
      <c r="BL398" s="181"/>
      <c r="BM398" s="181"/>
      <c r="BN398" s="181"/>
      <c r="BO398" s="181"/>
      <c r="BP398" s="181"/>
      <c r="BQ398" s="181"/>
      <c r="BR398" s="181"/>
      <c r="BS398" s="181"/>
      <c r="BT398" s="181"/>
      <c r="BU398" s="181"/>
      <c r="BV398" s="181"/>
      <c r="BW398" s="181"/>
      <c r="BX398" s="181"/>
      <c r="BY398" s="181"/>
      <c r="BZ398" s="181"/>
      <c r="CA398" s="181"/>
      <c r="CB398" s="181"/>
      <c r="CC398" s="181"/>
      <c r="CD398" s="181"/>
      <c r="CE398" s="181"/>
      <c r="CF398" s="181"/>
      <c r="CG398" s="181"/>
      <c r="CH398" s="181"/>
      <c r="CI398" s="181"/>
      <c r="CJ398" s="181"/>
      <c r="CK398" s="181"/>
      <c r="CL398" s="181"/>
      <c r="CM398" s="181"/>
      <c r="CN398" s="181"/>
      <c r="CO398" s="181"/>
      <c r="CP398" s="181"/>
      <c r="CQ398" s="181"/>
      <c r="CR398" s="181"/>
      <c r="CS398" s="181"/>
      <c r="CT398" s="181"/>
      <c r="CU398" s="181"/>
      <c r="CV398" s="181"/>
      <c r="CW398" s="181"/>
      <c r="CX398" s="181"/>
      <c r="CY398" s="181"/>
      <c r="CZ398" s="181"/>
      <c r="DA398" s="181"/>
      <c r="DB398" s="181"/>
      <c r="DC398" s="181"/>
      <c r="DD398" s="181"/>
      <c r="DE398" s="181"/>
      <c r="DF398" s="181"/>
      <c r="DG398" s="181"/>
      <c r="DH398" s="181"/>
      <c r="DI398" s="181"/>
      <c r="DJ398" s="181"/>
      <c r="DK398" s="181"/>
      <c r="DL398" s="181"/>
      <c r="DM398" s="181"/>
      <c r="DN398" s="181"/>
      <c r="DO398" s="181"/>
      <c r="DP398" s="181"/>
      <c r="DQ398" s="181"/>
      <c r="DR398" s="181"/>
      <c r="DS398" s="181"/>
      <c r="DT398" s="181"/>
      <c r="DU398" s="181"/>
      <c r="DV398" s="181"/>
      <c r="DW398" s="181"/>
      <c r="DX398" s="181"/>
      <c r="DY398" s="181"/>
      <c r="DZ398" s="181"/>
      <c r="EA398" s="181"/>
      <c r="EB398" s="181"/>
      <c r="EC398" s="181"/>
      <c r="ED398" s="181"/>
      <c r="EE398" s="181"/>
      <c r="EF398" s="181"/>
      <c r="EG398" s="181"/>
      <c r="EH398" s="181"/>
      <c r="EI398" s="181"/>
      <c r="EJ398" s="181"/>
      <c r="EK398" s="181"/>
      <c r="EL398" s="181"/>
      <c r="EM398" s="181"/>
      <c r="EN398" s="181"/>
      <c r="EO398" s="181"/>
      <c r="EP398" s="181"/>
      <c r="EQ398" s="181"/>
      <c r="ER398" s="181"/>
      <c r="ES398" s="181"/>
      <c r="ET398" s="181"/>
      <c r="EU398" s="181"/>
      <c r="EV398" s="181"/>
      <c r="EW398" s="181"/>
      <c r="EX398" s="181"/>
      <c r="EY398" s="181"/>
      <c r="EZ398" s="181"/>
      <c r="FA398" s="181"/>
      <c r="FB398" s="181"/>
      <c r="FC398" s="181"/>
      <c r="FD398" s="181"/>
      <c r="FE398" s="181"/>
      <c r="FF398" s="181"/>
      <c r="FG398" s="181"/>
      <c r="FH398" s="181"/>
      <c r="FI398" s="181"/>
      <c r="FJ398" s="181"/>
      <c r="FK398" s="181"/>
      <c r="FL398" s="181"/>
      <c r="FM398" s="181"/>
      <c r="FN398" s="181"/>
      <c r="FO398" s="181"/>
      <c r="FP398" s="181"/>
      <c r="FQ398" s="181"/>
      <c r="FR398" s="181"/>
      <c r="FS398" s="181"/>
      <c r="FT398" s="181"/>
      <c r="FU398" s="181"/>
      <c r="FV398" s="181"/>
      <c r="FW398" s="181"/>
      <c r="FX398" s="181"/>
      <c r="FY398" s="181"/>
      <c r="FZ398" s="181"/>
      <c r="GA398" s="181"/>
      <c r="GB398" s="181"/>
      <c r="GC398" s="181"/>
      <c r="GD398" s="181"/>
      <c r="GE398" s="181"/>
      <c r="GF398" s="181"/>
      <c r="GG398" s="181"/>
      <c r="GH398" s="181"/>
      <c r="GI398" s="181"/>
      <c r="GJ398" s="181"/>
      <c r="GK398" s="181"/>
      <c r="GL398" s="181"/>
      <c r="GM398" s="181"/>
      <c r="GN398" s="181"/>
      <c r="GO398" s="181"/>
      <c r="GP398" s="181"/>
      <c r="GQ398" s="181"/>
      <c r="GR398" s="181"/>
      <c r="GS398" s="181"/>
      <c r="GT398" s="181"/>
      <c r="GU398" s="181"/>
      <c r="GV398" s="181"/>
      <c r="GW398" s="181"/>
      <c r="GX398" s="181"/>
      <c r="GY398" s="181"/>
      <c r="GZ398" s="181"/>
      <c r="HA398" s="181"/>
      <c r="HB398" s="181"/>
      <c r="HC398" s="181"/>
      <c r="HD398" s="181"/>
      <c r="HE398" s="181"/>
      <c r="HF398" s="181"/>
      <c r="HG398" s="181"/>
      <c r="HH398" s="181"/>
      <c r="HI398" s="181"/>
      <c r="HJ398" s="181"/>
      <c r="HK398" s="181"/>
      <c r="HL398" s="181"/>
      <c r="HM398" s="181"/>
      <c r="HN398" s="181"/>
      <c r="HO398" s="181"/>
      <c r="HP398" s="181"/>
      <c r="HQ398" s="181"/>
      <c r="HR398" s="181"/>
      <c r="HS398" s="181"/>
      <c r="HT398" s="181"/>
      <c r="HU398" s="181"/>
      <c r="HV398" s="181"/>
      <c r="HW398" s="181"/>
      <c r="HX398" s="181"/>
      <c r="HY398" s="181"/>
      <c r="HZ398" s="181"/>
      <c r="IA398" s="181"/>
      <c r="IB398" s="181"/>
      <c r="IC398" s="181"/>
      <c r="ID398" s="181"/>
      <c r="IE398" s="181"/>
      <c r="IF398" s="181"/>
      <c r="IG398" s="181"/>
      <c r="IH398" s="181"/>
    </row>
    <row r="399" spans="1:242" s="184" customFormat="1" ht="27.95" hidden="1" customHeight="1" thickTop="1">
      <c r="A399" s="1182" t="s">
        <v>465</v>
      </c>
      <c r="B399" s="1183"/>
      <c r="C399" s="1183"/>
      <c r="D399" s="1183"/>
      <c r="E399" s="1239"/>
      <c r="F399" s="476">
        <v>30000000</v>
      </c>
      <c r="G399" s="476">
        <v>0</v>
      </c>
      <c r="H399" s="476">
        <v>0</v>
      </c>
      <c r="I399" s="476">
        <v>0</v>
      </c>
      <c r="J399" s="477">
        <v>30000000</v>
      </c>
      <c r="K399" s="181"/>
      <c r="L399" s="181"/>
      <c r="M399" s="181"/>
      <c r="N399" s="181"/>
      <c r="O399" s="181"/>
      <c r="P399" s="181"/>
      <c r="Q399" s="181"/>
      <c r="R399" s="181"/>
      <c r="S399" s="181"/>
      <c r="T399" s="181"/>
      <c r="U399" s="181"/>
      <c r="V399" s="181"/>
      <c r="W399" s="181"/>
      <c r="X399" s="181"/>
      <c r="Y399" s="181"/>
      <c r="Z399" s="181"/>
      <c r="AA399" s="181"/>
      <c r="AB399" s="181"/>
      <c r="AC399" s="181"/>
      <c r="AD399" s="181"/>
      <c r="AE399" s="181"/>
      <c r="AF399" s="181"/>
      <c r="AG399" s="181"/>
      <c r="AH399" s="181"/>
      <c r="AI399" s="181"/>
      <c r="AJ399" s="181"/>
      <c r="AK399" s="181"/>
      <c r="AL399" s="181"/>
      <c r="AM399" s="181"/>
      <c r="AN399" s="181"/>
      <c r="AO399" s="181"/>
      <c r="AP399" s="181"/>
      <c r="AQ399" s="181"/>
      <c r="AR399" s="181"/>
      <c r="AS399" s="181"/>
      <c r="AT399" s="181"/>
      <c r="AU399" s="181"/>
      <c r="AV399" s="181"/>
      <c r="AW399" s="181"/>
      <c r="AX399" s="181"/>
      <c r="AY399" s="181"/>
      <c r="AZ399" s="181"/>
      <c r="BA399" s="181"/>
      <c r="BB399" s="181"/>
      <c r="BC399" s="181"/>
      <c r="BD399" s="181"/>
      <c r="BE399" s="181"/>
      <c r="BF399" s="181"/>
      <c r="BG399" s="181"/>
      <c r="BH399" s="181"/>
      <c r="BI399" s="181"/>
      <c r="BJ399" s="181"/>
      <c r="BK399" s="181"/>
      <c r="BL399" s="181"/>
      <c r="BM399" s="181"/>
      <c r="BN399" s="181"/>
      <c r="BO399" s="181"/>
      <c r="BP399" s="181"/>
      <c r="BQ399" s="181"/>
      <c r="BR399" s="181"/>
      <c r="BS399" s="181"/>
      <c r="BT399" s="181"/>
      <c r="BU399" s="181"/>
      <c r="BV399" s="181"/>
      <c r="BW399" s="181"/>
      <c r="BX399" s="181"/>
      <c r="BY399" s="181"/>
      <c r="BZ399" s="181"/>
      <c r="CA399" s="181"/>
      <c r="CB399" s="181"/>
      <c r="CC399" s="181"/>
      <c r="CD399" s="181"/>
      <c r="CE399" s="181"/>
      <c r="CF399" s="181"/>
      <c r="CG399" s="181"/>
      <c r="CH399" s="181"/>
      <c r="CI399" s="181"/>
      <c r="CJ399" s="181"/>
      <c r="CK399" s="181"/>
      <c r="CL399" s="181"/>
      <c r="CM399" s="181"/>
      <c r="CN399" s="181"/>
      <c r="CO399" s="181"/>
      <c r="CP399" s="181"/>
      <c r="CQ399" s="181"/>
      <c r="CR399" s="181"/>
      <c r="CS399" s="181"/>
      <c r="CT399" s="181"/>
      <c r="CU399" s="181"/>
      <c r="CV399" s="181"/>
      <c r="CW399" s="181"/>
      <c r="CX399" s="181"/>
      <c r="CY399" s="181"/>
      <c r="CZ399" s="181"/>
      <c r="DA399" s="181"/>
      <c r="DB399" s="181"/>
      <c r="DC399" s="181"/>
      <c r="DD399" s="181"/>
      <c r="DE399" s="181"/>
      <c r="DF399" s="181"/>
      <c r="DG399" s="181"/>
      <c r="DH399" s="181"/>
      <c r="DI399" s="181"/>
      <c r="DJ399" s="181"/>
      <c r="DK399" s="181"/>
      <c r="DL399" s="181"/>
      <c r="DM399" s="181"/>
      <c r="DN399" s="181"/>
      <c r="DO399" s="181"/>
      <c r="DP399" s="181"/>
      <c r="DQ399" s="181"/>
      <c r="DR399" s="181"/>
      <c r="DS399" s="181"/>
      <c r="DT399" s="181"/>
      <c r="DU399" s="181"/>
      <c r="DV399" s="181"/>
      <c r="DW399" s="181"/>
      <c r="DX399" s="181"/>
      <c r="DY399" s="181"/>
      <c r="DZ399" s="181"/>
      <c r="EA399" s="181"/>
      <c r="EB399" s="181"/>
      <c r="EC399" s="181"/>
      <c r="ED399" s="181"/>
      <c r="EE399" s="181"/>
      <c r="EF399" s="181"/>
      <c r="EG399" s="181"/>
      <c r="EH399" s="181"/>
      <c r="EI399" s="181"/>
      <c r="EJ399" s="181"/>
      <c r="EK399" s="181"/>
      <c r="EL399" s="181"/>
      <c r="EM399" s="181"/>
      <c r="EN399" s="181"/>
      <c r="EO399" s="181"/>
      <c r="EP399" s="181"/>
      <c r="EQ399" s="181"/>
      <c r="ER399" s="181"/>
      <c r="ES399" s="181"/>
      <c r="ET399" s="181"/>
      <c r="EU399" s="181"/>
      <c r="EV399" s="181"/>
      <c r="EW399" s="181"/>
      <c r="EX399" s="181"/>
      <c r="EY399" s="181"/>
      <c r="EZ399" s="181"/>
      <c r="FA399" s="181"/>
      <c r="FB399" s="181"/>
      <c r="FC399" s="181"/>
      <c r="FD399" s="181"/>
      <c r="FE399" s="181"/>
      <c r="FF399" s="181"/>
      <c r="FG399" s="181"/>
      <c r="FH399" s="181"/>
      <c r="FI399" s="181"/>
      <c r="FJ399" s="181"/>
      <c r="FK399" s="181"/>
      <c r="FL399" s="181"/>
      <c r="FM399" s="181"/>
      <c r="FN399" s="181"/>
      <c r="FO399" s="181"/>
      <c r="FP399" s="181"/>
      <c r="FQ399" s="181"/>
      <c r="FR399" s="181"/>
      <c r="FS399" s="181"/>
      <c r="FT399" s="181"/>
      <c r="FU399" s="181"/>
      <c r="FV399" s="181"/>
      <c r="FW399" s="181"/>
      <c r="FX399" s="181"/>
      <c r="FY399" s="181"/>
      <c r="FZ399" s="181"/>
      <c r="GA399" s="181"/>
      <c r="GB399" s="181"/>
      <c r="GC399" s="181"/>
      <c r="GD399" s="181"/>
      <c r="GE399" s="181"/>
      <c r="GF399" s="181"/>
      <c r="GG399" s="181"/>
      <c r="GH399" s="181"/>
      <c r="GI399" s="181"/>
      <c r="GJ399" s="181"/>
      <c r="GK399" s="181"/>
      <c r="GL399" s="181"/>
      <c r="GM399" s="181"/>
      <c r="GN399" s="181"/>
      <c r="GO399" s="181"/>
      <c r="GP399" s="181"/>
      <c r="GQ399" s="181"/>
      <c r="GR399" s="181"/>
      <c r="GS399" s="181"/>
      <c r="GT399" s="181"/>
      <c r="GU399" s="181"/>
      <c r="GV399" s="181"/>
      <c r="GW399" s="181"/>
      <c r="GX399" s="181"/>
      <c r="GY399" s="181"/>
      <c r="GZ399" s="181"/>
      <c r="HA399" s="181"/>
      <c r="HB399" s="181"/>
      <c r="HC399" s="181"/>
      <c r="HD399" s="181"/>
      <c r="HE399" s="181"/>
      <c r="HF399" s="181"/>
      <c r="HG399" s="181"/>
      <c r="HH399" s="181"/>
      <c r="HI399" s="181"/>
      <c r="HJ399" s="181"/>
      <c r="HK399" s="181"/>
      <c r="HL399" s="181"/>
      <c r="HM399" s="181"/>
      <c r="HN399" s="181"/>
      <c r="HO399" s="181"/>
      <c r="HP399" s="181"/>
      <c r="HQ399" s="181"/>
      <c r="HR399" s="181"/>
      <c r="HS399" s="181"/>
      <c r="HT399" s="181"/>
      <c r="HU399" s="181"/>
      <c r="HV399" s="181"/>
      <c r="HW399" s="181"/>
      <c r="HX399" s="181"/>
      <c r="HY399" s="181"/>
      <c r="HZ399" s="181"/>
      <c r="IA399" s="181"/>
      <c r="IB399" s="181"/>
      <c r="IC399" s="181"/>
      <c r="ID399" s="181"/>
      <c r="IE399" s="181"/>
      <c r="IF399" s="181"/>
      <c r="IG399" s="181"/>
      <c r="IH399" s="181"/>
    </row>
    <row r="400" spans="1:242" s="184" customFormat="1" ht="16.5" customHeight="1">
      <c r="A400" s="130"/>
      <c r="B400" s="130"/>
      <c r="C400" s="130"/>
      <c r="D400" s="130"/>
      <c r="E400" s="130"/>
      <c r="F400" s="130"/>
      <c r="G400" s="130"/>
      <c r="H400" s="130"/>
      <c r="I400" s="130"/>
      <c r="J400" s="130"/>
      <c r="K400" s="181"/>
      <c r="L400" s="181"/>
      <c r="M400" s="181"/>
      <c r="N400" s="181"/>
      <c r="O400" s="181"/>
      <c r="P400" s="181"/>
      <c r="Q400" s="181"/>
      <c r="R400" s="181"/>
      <c r="S400" s="181"/>
      <c r="T400" s="181"/>
      <c r="U400" s="181"/>
      <c r="V400" s="181"/>
      <c r="W400" s="181"/>
      <c r="X400" s="181"/>
      <c r="Y400" s="181"/>
      <c r="Z400" s="181"/>
      <c r="AA400" s="181"/>
      <c r="AB400" s="181"/>
      <c r="AC400" s="181"/>
      <c r="AD400" s="181"/>
      <c r="AE400" s="181"/>
      <c r="AF400" s="181"/>
      <c r="AG400" s="181"/>
      <c r="AH400" s="181"/>
      <c r="AI400" s="181"/>
      <c r="AJ400" s="181"/>
      <c r="AK400" s="181"/>
      <c r="AL400" s="181"/>
      <c r="AM400" s="181"/>
      <c r="AN400" s="181"/>
      <c r="AO400" s="181"/>
      <c r="AP400" s="181"/>
      <c r="AQ400" s="181"/>
      <c r="AR400" s="181"/>
      <c r="AS400" s="181"/>
      <c r="AT400" s="181"/>
      <c r="AU400" s="181"/>
      <c r="AV400" s="181"/>
      <c r="AW400" s="181"/>
      <c r="AX400" s="181"/>
      <c r="AY400" s="181"/>
      <c r="AZ400" s="181"/>
      <c r="BA400" s="181"/>
      <c r="BB400" s="181"/>
      <c r="BC400" s="181"/>
      <c r="BD400" s="181"/>
      <c r="BE400" s="181"/>
      <c r="BF400" s="181"/>
      <c r="BG400" s="181"/>
      <c r="BH400" s="181"/>
      <c r="BI400" s="181"/>
      <c r="BJ400" s="181"/>
      <c r="BK400" s="181"/>
      <c r="BL400" s="181"/>
      <c r="BM400" s="181"/>
      <c r="BN400" s="181"/>
      <c r="BO400" s="181"/>
      <c r="BP400" s="181"/>
      <c r="BQ400" s="181"/>
      <c r="BR400" s="181"/>
      <c r="BS400" s="181"/>
      <c r="BT400" s="181"/>
      <c r="BU400" s="181"/>
      <c r="BV400" s="181"/>
      <c r="BW400" s="181"/>
      <c r="BX400" s="181"/>
      <c r="BY400" s="181"/>
      <c r="BZ400" s="181"/>
      <c r="CA400" s="181"/>
      <c r="CB400" s="181"/>
      <c r="CC400" s="181"/>
      <c r="CD400" s="181"/>
      <c r="CE400" s="181"/>
      <c r="CF400" s="181"/>
      <c r="CG400" s="181"/>
      <c r="CH400" s="181"/>
      <c r="CI400" s="181"/>
      <c r="CJ400" s="181"/>
      <c r="CK400" s="181"/>
      <c r="CL400" s="181"/>
      <c r="CM400" s="181"/>
      <c r="CN400" s="181"/>
      <c r="CO400" s="181"/>
      <c r="CP400" s="181"/>
      <c r="CQ400" s="181"/>
      <c r="CR400" s="181"/>
      <c r="CS400" s="181"/>
      <c r="CT400" s="181"/>
      <c r="CU400" s="181"/>
      <c r="CV400" s="181"/>
      <c r="CW400" s="181"/>
      <c r="CX400" s="181"/>
      <c r="CY400" s="181"/>
      <c r="CZ400" s="181"/>
      <c r="DA400" s="181"/>
      <c r="DB400" s="181"/>
      <c r="DC400" s="181"/>
      <c r="DD400" s="181"/>
      <c r="DE400" s="181"/>
      <c r="DF400" s="181"/>
      <c r="DG400" s="181"/>
      <c r="DH400" s="181"/>
      <c r="DI400" s="181"/>
      <c r="DJ400" s="181"/>
      <c r="DK400" s="181"/>
      <c r="DL400" s="181"/>
      <c r="DM400" s="181"/>
      <c r="DN400" s="181"/>
      <c r="DO400" s="181"/>
      <c r="DP400" s="181"/>
      <c r="DQ400" s="181"/>
      <c r="DR400" s="181"/>
      <c r="DS400" s="181"/>
      <c r="DT400" s="181"/>
      <c r="DU400" s="181"/>
      <c r="DV400" s="181"/>
      <c r="DW400" s="181"/>
      <c r="DX400" s="181"/>
      <c r="DY400" s="181"/>
      <c r="DZ400" s="181"/>
      <c r="EA400" s="181"/>
      <c r="EB400" s="181"/>
      <c r="EC400" s="181"/>
      <c r="ED400" s="181"/>
      <c r="EE400" s="181"/>
      <c r="EF400" s="181"/>
      <c r="EG400" s="181"/>
      <c r="EH400" s="181"/>
      <c r="EI400" s="181"/>
      <c r="EJ400" s="181"/>
      <c r="EK400" s="181"/>
      <c r="EL400" s="181"/>
      <c r="EM400" s="181"/>
      <c r="EN400" s="181"/>
      <c r="EO400" s="181"/>
      <c r="EP400" s="181"/>
      <c r="EQ400" s="181"/>
      <c r="ER400" s="181"/>
      <c r="ES400" s="181"/>
      <c r="ET400" s="181"/>
      <c r="EU400" s="181"/>
      <c r="EV400" s="181"/>
      <c r="EW400" s="181"/>
      <c r="EX400" s="181"/>
      <c r="EY400" s="181"/>
      <c r="EZ400" s="181"/>
      <c r="FA400" s="181"/>
      <c r="FB400" s="181"/>
      <c r="FC400" s="181"/>
      <c r="FD400" s="181"/>
      <c r="FE400" s="181"/>
      <c r="FF400" s="181"/>
      <c r="FG400" s="181"/>
      <c r="FH400" s="181"/>
      <c r="FI400" s="181"/>
      <c r="FJ400" s="181"/>
      <c r="FK400" s="181"/>
      <c r="FL400" s="181"/>
      <c r="FM400" s="181"/>
      <c r="FN400" s="181"/>
      <c r="FO400" s="181"/>
      <c r="FP400" s="181"/>
      <c r="FQ400" s="181"/>
      <c r="FR400" s="181"/>
      <c r="FS400" s="181"/>
      <c r="FT400" s="181"/>
      <c r="FU400" s="181"/>
      <c r="FV400" s="181"/>
      <c r="FW400" s="181"/>
      <c r="FX400" s="181"/>
      <c r="FY400" s="181"/>
      <c r="FZ400" s="181"/>
      <c r="GA400" s="181"/>
      <c r="GB400" s="181"/>
      <c r="GC400" s="181"/>
      <c r="GD400" s="181"/>
      <c r="GE400" s="181"/>
      <c r="GF400" s="181"/>
      <c r="GG400" s="181"/>
      <c r="GH400" s="181"/>
      <c r="GI400" s="181"/>
      <c r="GJ400" s="181"/>
      <c r="GK400" s="181"/>
      <c r="GL400" s="181"/>
      <c r="GM400" s="181"/>
      <c r="GN400" s="181"/>
      <c r="GO400" s="181"/>
      <c r="GP400" s="181"/>
      <c r="GQ400" s="181"/>
      <c r="GR400" s="181"/>
      <c r="GS400" s="181"/>
      <c r="GT400" s="181"/>
      <c r="GU400" s="181"/>
      <c r="GV400" s="181"/>
      <c r="GW400" s="181"/>
      <c r="GX400" s="181"/>
      <c r="GY400" s="181"/>
      <c r="GZ400" s="181"/>
      <c r="HA400" s="181"/>
      <c r="HB400" s="181"/>
      <c r="HC400" s="181"/>
      <c r="HD400" s="181"/>
      <c r="HE400" s="181"/>
      <c r="HF400" s="181"/>
      <c r="HG400" s="181"/>
      <c r="HH400" s="181"/>
      <c r="HI400" s="181"/>
      <c r="HJ400" s="181"/>
      <c r="HK400" s="181"/>
      <c r="HL400" s="181"/>
      <c r="HM400" s="181"/>
      <c r="HN400" s="181"/>
      <c r="HO400" s="181"/>
      <c r="HP400" s="181"/>
      <c r="HQ400" s="181"/>
      <c r="HR400" s="181"/>
      <c r="HS400" s="181"/>
      <c r="HT400" s="181"/>
      <c r="HU400" s="181"/>
      <c r="HV400" s="181"/>
      <c r="HW400" s="181"/>
      <c r="HX400" s="181"/>
      <c r="HY400" s="181"/>
      <c r="HZ400" s="181"/>
      <c r="IA400" s="181"/>
      <c r="IB400" s="181"/>
      <c r="IC400" s="181"/>
      <c r="ID400" s="181"/>
      <c r="IE400" s="181"/>
      <c r="IF400" s="181"/>
      <c r="IG400" s="181"/>
      <c r="IH400" s="181"/>
    </row>
    <row r="401" spans="1:242" s="183" customFormat="1" ht="16.5" customHeight="1">
      <c r="A401" s="137" t="s">
        <v>1433</v>
      </c>
      <c r="B401" s="137"/>
      <c r="C401" s="137"/>
      <c r="D401" s="213"/>
      <c r="E401" s="213"/>
      <c r="F401" s="213"/>
      <c r="G401" s="213"/>
      <c r="H401" s="213"/>
      <c r="I401" s="213"/>
      <c r="J401" s="213"/>
      <c r="K401" s="181"/>
      <c r="L401" s="181"/>
      <c r="M401" s="181"/>
      <c r="N401" s="181"/>
      <c r="O401" s="181"/>
      <c r="P401" s="181"/>
      <c r="Q401" s="181"/>
      <c r="R401" s="181"/>
      <c r="S401" s="181"/>
      <c r="T401" s="181"/>
      <c r="U401" s="181"/>
      <c r="V401" s="181"/>
      <c r="W401" s="181"/>
      <c r="X401" s="181"/>
      <c r="Y401" s="181"/>
      <c r="Z401" s="181"/>
      <c r="AA401" s="181"/>
      <c r="AB401" s="181"/>
      <c r="AC401" s="181"/>
      <c r="AD401" s="181"/>
      <c r="AE401" s="181"/>
      <c r="AF401" s="181"/>
      <c r="AG401" s="181"/>
      <c r="AH401" s="181"/>
      <c r="AI401" s="181"/>
      <c r="AJ401" s="181"/>
      <c r="AK401" s="181"/>
      <c r="AL401" s="181"/>
      <c r="AM401" s="181"/>
      <c r="AN401" s="181"/>
      <c r="AO401" s="181"/>
      <c r="AP401" s="181"/>
      <c r="AQ401" s="181"/>
      <c r="AR401" s="181"/>
      <c r="AS401" s="181"/>
      <c r="AT401" s="181"/>
      <c r="AU401" s="181"/>
      <c r="AV401" s="181"/>
      <c r="AW401" s="181"/>
      <c r="AX401" s="181"/>
      <c r="AY401" s="181"/>
      <c r="AZ401" s="181"/>
      <c r="BA401" s="181"/>
      <c r="BB401" s="181"/>
      <c r="BC401" s="181"/>
      <c r="BD401" s="181"/>
      <c r="BE401" s="181"/>
      <c r="BF401" s="181"/>
      <c r="BG401" s="181"/>
      <c r="BH401" s="181"/>
      <c r="BI401" s="181"/>
      <c r="BJ401" s="181"/>
      <c r="BK401" s="181"/>
      <c r="BL401" s="181"/>
      <c r="BM401" s="181"/>
      <c r="BN401" s="181"/>
      <c r="BO401" s="181"/>
      <c r="BP401" s="181"/>
      <c r="BQ401" s="181"/>
      <c r="BR401" s="181"/>
      <c r="BS401" s="181"/>
      <c r="BT401" s="181"/>
      <c r="BU401" s="181"/>
      <c r="BV401" s="181"/>
      <c r="BW401" s="181"/>
      <c r="BX401" s="181"/>
      <c r="BY401" s="181"/>
      <c r="BZ401" s="181"/>
      <c r="CA401" s="181"/>
      <c r="CB401" s="181"/>
      <c r="CC401" s="181"/>
      <c r="CD401" s="181"/>
      <c r="CE401" s="181"/>
      <c r="CF401" s="181"/>
      <c r="CG401" s="181"/>
      <c r="CH401" s="181"/>
      <c r="CI401" s="181"/>
      <c r="CJ401" s="181"/>
      <c r="CK401" s="181"/>
      <c r="CL401" s="181"/>
      <c r="CM401" s="181"/>
      <c r="CN401" s="181"/>
      <c r="CO401" s="181"/>
      <c r="CP401" s="181"/>
      <c r="CQ401" s="181"/>
      <c r="CR401" s="181"/>
      <c r="CS401" s="181"/>
      <c r="CT401" s="181"/>
      <c r="CU401" s="181"/>
      <c r="CV401" s="181"/>
      <c r="CW401" s="181"/>
      <c r="CX401" s="181"/>
      <c r="CY401" s="181"/>
      <c r="CZ401" s="181"/>
      <c r="DA401" s="181"/>
      <c r="DB401" s="181"/>
      <c r="DC401" s="181"/>
      <c r="DD401" s="181"/>
      <c r="DE401" s="181"/>
      <c r="DF401" s="181"/>
      <c r="DG401" s="181"/>
      <c r="DH401" s="181"/>
      <c r="DI401" s="181"/>
      <c r="DJ401" s="181"/>
      <c r="DK401" s="181"/>
      <c r="DL401" s="181"/>
      <c r="DM401" s="181"/>
      <c r="DN401" s="181"/>
      <c r="DO401" s="181"/>
      <c r="DP401" s="181"/>
      <c r="DQ401" s="181"/>
      <c r="DR401" s="181"/>
      <c r="DS401" s="181"/>
      <c r="DT401" s="181"/>
      <c r="DU401" s="181"/>
      <c r="DV401" s="181"/>
      <c r="DW401" s="181"/>
      <c r="DX401" s="181"/>
      <c r="DY401" s="181"/>
      <c r="DZ401" s="181"/>
      <c r="EA401" s="181"/>
      <c r="EB401" s="181"/>
      <c r="EC401" s="181"/>
      <c r="ED401" s="181"/>
      <c r="EE401" s="181"/>
      <c r="EF401" s="181"/>
      <c r="EG401" s="181"/>
      <c r="EH401" s="181"/>
      <c r="EI401" s="181"/>
      <c r="EJ401" s="181"/>
      <c r="EK401" s="181"/>
      <c r="EL401" s="181"/>
      <c r="EM401" s="181"/>
      <c r="EN401" s="181"/>
      <c r="EO401" s="181"/>
      <c r="EP401" s="181"/>
      <c r="EQ401" s="181"/>
      <c r="ER401" s="181"/>
      <c r="ES401" s="181"/>
      <c r="ET401" s="181"/>
      <c r="EU401" s="181"/>
      <c r="EV401" s="181"/>
      <c r="EW401" s="181"/>
      <c r="EX401" s="181"/>
      <c r="EY401" s="181"/>
      <c r="EZ401" s="181"/>
      <c r="FA401" s="181"/>
      <c r="FB401" s="181"/>
      <c r="FC401" s="181"/>
      <c r="FD401" s="181"/>
      <c r="FE401" s="181"/>
      <c r="FF401" s="181"/>
      <c r="FG401" s="181"/>
      <c r="FH401" s="181"/>
      <c r="FI401" s="181"/>
      <c r="FJ401" s="181"/>
      <c r="FK401" s="181"/>
      <c r="FL401" s="181"/>
      <c r="FM401" s="181"/>
      <c r="FN401" s="181"/>
      <c r="FO401" s="181"/>
      <c r="FP401" s="181"/>
      <c r="FQ401" s="181"/>
      <c r="FR401" s="181"/>
      <c r="FS401" s="181"/>
      <c r="FT401" s="181"/>
      <c r="FU401" s="181"/>
      <c r="FV401" s="181"/>
      <c r="FW401" s="181"/>
      <c r="FX401" s="181"/>
      <c r="FY401" s="181"/>
      <c r="FZ401" s="181"/>
      <c r="GA401" s="181"/>
      <c r="GB401" s="181"/>
      <c r="GC401" s="181"/>
      <c r="GD401" s="181"/>
      <c r="GE401" s="181"/>
      <c r="GF401" s="181"/>
      <c r="GG401" s="181"/>
      <c r="GH401" s="181"/>
      <c r="GI401" s="181"/>
      <c r="GJ401" s="181"/>
      <c r="GK401" s="181"/>
      <c r="GL401" s="181"/>
      <c r="GM401" s="181"/>
      <c r="GN401" s="181"/>
      <c r="GO401" s="181"/>
      <c r="GP401" s="181"/>
      <c r="GQ401" s="181"/>
      <c r="GR401" s="181"/>
      <c r="GS401" s="181"/>
      <c r="GT401" s="181"/>
      <c r="GU401" s="181"/>
      <c r="GV401" s="181"/>
      <c r="GW401" s="181"/>
      <c r="GX401" s="181"/>
      <c r="GY401" s="181"/>
      <c r="GZ401" s="181"/>
      <c r="HA401" s="181"/>
      <c r="HB401" s="181"/>
      <c r="HC401" s="181"/>
      <c r="HD401" s="181"/>
      <c r="HE401" s="181"/>
      <c r="HF401" s="181"/>
      <c r="HG401" s="181"/>
      <c r="HH401" s="181"/>
      <c r="HI401" s="181"/>
      <c r="HJ401" s="181"/>
      <c r="HK401" s="181"/>
      <c r="HL401" s="181"/>
      <c r="HM401" s="181"/>
      <c r="HN401" s="181"/>
      <c r="HO401" s="181"/>
      <c r="HP401" s="181"/>
      <c r="HQ401" s="181"/>
      <c r="HR401" s="181"/>
      <c r="HS401" s="181"/>
      <c r="HT401" s="181"/>
      <c r="HU401" s="181"/>
      <c r="HV401" s="181"/>
      <c r="HW401" s="181"/>
      <c r="HX401" s="181"/>
      <c r="HY401" s="181"/>
      <c r="HZ401" s="181"/>
      <c r="IA401" s="181"/>
      <c r="IB401" s="181"/>
      <c r="IC401" s="181"/>
      <c r="ID401" s="181"/>
      <c r="IE401" s="181"/>
      <c r="IF401" s="181"/>
      <c r="IG401" s="181"/>
      <c r="IH401" s="181"/>
    </row>
    <row r="402" spans="1:242" s="183" customFormat="1" ht="16.5" customHeight="1">
      <c r="A402" s="213"/>
      <c r="B402" s="213"/>
      <c r="C402" s="213"/>
      <c r="D402" s="213"/>
      <c r="E402" s="213"/>
      <c r="F402" s="213"/>
      <c r="G402" s="213"/>
      <c r="H402" s="213"/>
      <c r="I402" s="213"/>
      <c r="J402" s="139" t="s">
        <v>724</v>
      </c>
      <c r="K402" s="181"/>
      <c r="L402" s="181"/>
      <c r="M402" s="181"/>
      <c r="N402" s="181"/>
      <c r="O402" s="181"/>
      <c r="P402" s="181"/>
      <c r="Q402" s="181"/>
      <c r="R402" s="181"/>
      <c r="S402" s="181"/>
      <c r="T402" s="181"/>
      <c r="U402" s="181"/>
      <c r="V402" s="181"/>
      <c r="W402" s="181"/>
      <c r="X402" s="181"/>
      <c r="Y402" s="181"/>
      <c r="Z402" s="181"/>
      <c r="AA402" s="181"/>
      <c r="AB402" s="181"/>
      <c r="AC402" s="181"/>
      <c r="AD402" s="181"/>
      <c r="AE402" s="181"/>
      <c r="AF402" s="181"/>
      <c r="AG402" s="181"/>
      <c r="AH402" s="181"/>
      <c r="AI402" s="181"/>
      <c r="AJ402" s="181"/>
      <c r="AK402" s="181"/>
      <c r="AL402" s="181"/>
      <c r="AM402" s="181"/>
      <c r="AN402" s="181"/>
      <c r="AO402" s="181"/>
      <c r="AP402" s="181"/>
      <c r="AQ402" s="181"/>
      <c r="AR402" s="181"/>
      <c r="AS402" s="181"/>
      <c r="AT402" s="181"/>
      <c r="AU402" s="181"/>
      <c r="AV402" s="181"/>
      <c r="AW402" s="181"/>
      <c r="AX402" s="181"/>
      <c r="AY402" s="181"/>
      <c r="AZ402" s="181"/>
      <c r="BA402" s="181"/>
      <c r="BB402" s="181"/>
      <c r="BC402" s="181"/>
      <c r="BD402" s="181"/>
      <c r="BE402" s="181"/>
      <c r="BF402" s="181"/>
      <c r="BG402" s="181"/>
      <c r="BH402" s="181"/>
      <c r="BI402" s="181"/>
      <c r="BJ402" s="181"/>
      <c r="BK402" s="181"/>
      <c r="BL402" s="181"/>
      <c r="BM402" s="181"/>
      <c r="BN402" s="181"/>
      <c r="BO402" s="181"/>
      <c r="BP402" s="181"/>
      <c r="BQ402" s="181"/>
      <c r="BR402" s="181"/>
      <c r="BS402" s="181"/>
      <c r="BT402" s="181"/>
      <c r="BU402" s="181"/>
      <c r="BV402" s="181"/>
      <c r="BW402" s="181"/>
      <c r="BX402" s="181"/>
      <c r="BY402" s="181"/>
      <c r="BZ402" s="181"/>
      <c r="CA402" s="181"/>
      <c r="CB402" s="181"/>
      <c r="CC402" s="181"/>
      <c r="CD402" s="181"/>
      <c r="CE402" s="181"/>
      <c r="CF402" s="181"/>
      <c r="CG402" s="181"/>
      <c r="CH402" s="181"/>
      <c r="CI402" s="181"/>
      <c r="CJ402" s="181"/>
      <c r="CK402" s="181"/>
      <c r="CL402" s="181"/>
      <c r="CM402" s="181"/>
      <c r="CN402" s="181"/>
      <c r="CO402" s="181"/>
      <c r="CP402" s="181"/>
      <c r="CQ402" s="181"/>
      <c r="CR402" s="181"/>
      <c r="CS402" s="181"/>
      <c r="CT402" s="181"/>
      <c r="CU402" s="181"/>
      <c r="CV402" s="181"/>
      <c r="CW402" s="181"/>
      <c r="CX402" s="181"/>
      <c r="CY402" s="181"/>
      <c r="CZ402" s="181"/>
      <c r="DA402" s="181"/>
      <c r="DB402" s="181"/>
      <c r="DC402" s="181"/>
      <c r="DD402" s="181"/>
      <c r="DE402" s="181"/>
      <c r="DF402" s="181"/>
      <c r="DG402" s="181"/>
      <c r="DH402" s="181"/>
      <c r="DI402" s="181"/>
      <c r="DJ402" s="181"/>
      <c r="DK402" s="181"/>
      <c r="DL402" s="181"/>
      <c r="DM402" s="181"/>
      <c r="DN402" s="181"/>
      <c r="DO402" s="181"/>
      <c r="DP402" s="181"/>
      <c r="DQ402" s="181"/>
      <c r="DR402" s="181"/>
      <c r="DS402" s="181"/>
      <c r="DT402" s="181"/>
      <c r="DU402" s="181"/>
      <c r="DV402" s="181"/>
      <c r="DW402" s="181"/>
      <c r="DX402" s="181"/>
      <c r="DY402" s="181"/>
      <c r="DZ402" s="181"/>
      <c r="EA402" s="181"/>
      <c r="EB402" s="181"/>
      <c r="EC402" s="181"/>
      <c r="ED402" s="181"/>
      <c r="EE402" s="181"/>
      <c r="EF402" s="181"/>
      <c r="EG402" s="181"/>
      <c r="EH402" s="181"/>
      <c r="EI402" s="181"/>
      <c r="EJ402" s="181"/>
      <c r="EK402" s="181"/>
      <c r="EL402" s="181"/>
      <c r="EM402" s="181"/>
      <c r="EN402" s="181"/>
      <c r="EO402" s="181"/>
      <c r="EP402" s="181"/>
      <c r="EQ402" s="181"/>
      <c r="ER402" s="181"/>
      <c r="ES402" s="181"/>
      <c r="ET402" s="181"/>
      <c r="EU402" s="181"/>
      <c r="EV402" s="181"/>
      <c r="EW402" s="181"/>
      <c r="EX402" s="181"/>
      <c r="EY402" s="181"/>
      <c r="EZ402" s="181"/>
      <c r="FA402" s="181"/>
      <c r="FB402" s="181"/>
      <c r="FC402" s="181"/>
      <c r="FD402" s="181"/>
      <c r="FE402" s="181"/>
      <c r="FF402" s="181"/>
      <c r="FG402" s="181"/>
      <c r="FH402" s="181"/>
      <c r="FI402" s="181"/>
      <c r="FJ402" s="181"/>
      <c r="FK402" s="181"/>
      <c r="FL402" s="181"/>
      <c r="FM402" s="181"/>
      <c r="FN402" s="181"/>
      <c r="FO402" s="181"/>
      <c r="FP402" s="181"/>
      <c r="FQ402" s="181"/>
      <c r="FR402" s="181"/>
      <c r="FS402" s="181"/>
      <c r="FT402" s="181"/>
      <c r="FU402" s="181"/>
      <c r="FV402" s="181"/>
      <c r="FW402" s="181"/>
      <c r="FX402" s="181"/>
      <c r="FY402" s="181"/>
      <c r="FZ402" s="181"/>
      <c r="GA402" s="181"/>
      <c r="GB402" s="181"/>
      <c r="GC402" s="181"/>
      <c r="GD402" s="181"/>
      <c r="GE402" s="181"/>
      <c r="GF402" s="181"/>
      <c r="GG402" s="181"/>
      <c r="GH402" s="181"/>
      <c r="GI402" s="181"/>
      <c r="GJ402" s="181"/>
      <c r="GK402" s="181"/>
      <c r="GL402" s="181"/>
      <c r="GM402" s="181"/>
      <c r="GN402" s="181"/>
      <c r="GO402" s="181"/>
      <c r="GP402" s="181"/>
      <c r="GQ402" s="181"/>
      <c r="GR402" s="181"/>
      <c r="GS402" s="181"/>
      <c r="GT402" s="181"/>
      <c r="GU402" s="181"/>
      <c r="GV402" s="181"/>
      <c r="GW402" s="181"/>
      <c r="GX402" s="181"/>
      <c r="GY402" s="181"/>
      <c r="GZ402" s="181"/>
      <c r="HA402" s="181"/>
      <c r="HB402" s="181"/>
      <c r="HC402" s="181"/>
      <c r="HD402" s="181"/>
      <c r="HE402" s="181"/>
      <c r="HF402" s="181"/>
      <c r="HG402" s="181"/>
      <c r="HH402" s="181"/>
      <c r="HI402" s="181"/>
      <c r="HJ402" s="181"/>
      <c r="HK402" s="181"/>
      <c r="HL402" s="181"/>
      <c r="HM402" s="181"/>
      <c r="HN402" s="181"/>
      <c r="HO402" s="181"/>
      <c r="HP402" s="181"/>
      <c r="HQ402" s="181"/>
      <c r="HR402" s="181"/>
      <c r="HS402" s="181"/>
      <c r="HT402" s="181"/>
      <c r="HU402" s="181"/>
      <c r="HV402" s="181"/>
      <c r="HW402" s="181"/>
      <c r="HX402" s="181"/>
      <c r="HY402" s="181"/>
      <c r="HZ402" s="181"/>
      <c r="IA402" s="181"/>
      <c r="IB402" s="181"/>
      <c r="IC402" s="181"/>
      <c r="ID402" s="181"/>
      <c r="IE402" s="181"/>
      <c r="IF402" s="181"/>
      <c r="IG402" s="181"/>
      <c r="IH402" s="181"/>
    </row>
    <row r="403" spans="1:242" s="183" customFormat="1" ht="30" customHeight="1" thickBot="1">
      <c r="A403" s="1040" t="s">
        <v>737</v>
      </c>
      <c r="B403" s="1041"/>
      <c r="C403" s="1041"/>
      <c r="D403" s="1041"/>
      <c r="E403" s="1041"/>
      <c r="F403" s="812" t="s">
        <v>783</v>
      </c>
      <c r="G403" s="813" t="s">
        <v>608</v>
      </c>
      <c r="H403" s="812" t="s">
        <v>515</v>
      </c>
      <c r="I403" s="813" t="s">
        <v>556</v>
      </c>
      <c r="J403" s="815" t="s">
        <v>503</v>
      </c>
      <c r="K403" s="181"/>
      <c r="L403" s="181"/>
      <c r="M403" s="181"/>
      <c r="N403" s="181"/>
      <c r="O403" s="181"/>
      <c r="P403" s="181"/>
      <c r="Q403" s="181"/>
      <c r="R403" s="181"/>
      <c r="S403" s="181"/>
      <c r="T403" s="181"/>
      <c r="U403" s="181"/>
      <c r="V403" s="181"/>
      <c r="W403" s="181"/>
      <c r="X403" s="181"/>
      <c r="Y403" s="181"/>
      <c r="Z403" s="181"/>
      <c r="AA403" s="181"/>
      <c r="AB403" s="181"/>
      <c r="AC403" s="181"/>
      <c r="AD403" s="181"/>
      <c r="AE403" s="181"/>
      <c r="AF403" s="181"/>
      <c r="AG403" s="181"/>
      <c r="AH403" s="181"/>
      <c r="AI403" s="181"/>
      <c r="AJ403" s="181"/>
      <c r="AK403" s="181"/>
      <c r="AL403" s="181"/>
      <c r="AM403" s="181"/>
      <c r="AN403" s="181"/>
      <c r="AO403" s="181"/>
      <c r="AP403" s="181"/>
      <c r="AQ403" s="181"/>
      <c r="AR403" s="181"/>
      <c r="AS403" s="181"/>
      <c r="AT403" s="181"/>
      <c r="AU403" s="181"/>
      <c r="AV403" s="181"/>
      <c r="AW403" s="181"/>
      <c r="AX403" s="181"/>
      <c r="AY403" s="181"/>
      <c r="AZ403" s="181"/>
      <c r="BA403" s="181"/>
      <c r="BB403" s="181"/>
      <c r="BC403" s="181"/>
      <c r="BD403" s="181"/>
      <c r="BE403" s="181"/>
      <c r="BF403" s="181"/>
      <c r="BG403" s="181"/>
      <c r="BH403" s="181"/>
      <c r="BI403" s="181"/>
      <c r="BJ403" s="181"/>
      <c r="BK403" s="181"/>
      <c r="BL403" s="181"/>
      <c r="BM403" s="181"/>
      <c r="BN403" s="181"/>
      <c r="BO403" s="181"/>
      <c r="BP403" s="181"/>
      <c r="BQ403" s="181"/>
      <c r="BR403" s="181"/>
      <c r="BS403" s="181"/>
      <c r="BT403" s="181"/>
      <c r="BU403" s="181"/>
      <c r="BV403" s="181"/>
      <c r="BW403" s="181"/>
      <c r="BX403" s="181"/>
      <c r="BY403" s="181"/>
      <c r="BZ403" s="181"/>
      <c r="CA403" s="181"/>
      <c r="CB403" s="181"/>
      <c r="CC403" s="181"/>
      <c r="CD403" s="181"/>
      <c r="CE403" s="181"/>
      <c r="CF403" s="181"/>
      <c r="CG403" s="181"/>
      <c r="CH403" s="181"/>
      <c r="CI403" s="181"/>
      <c r="CJ403" s="181"/>
      <c r="CK403" s="181"/>
      <c r="CL403" s="181"/>
      <c r="CM403" s="181"/>
      <c r="CN403" s="181"/>
      <c r="CO403" s="181"/>
      <c r="CP403" s="181"/>
      <c r="CQ403" s="181"/>
      <c r="CR403" s="181"/>
      <c r="CS403" s="181"/>
      <c r="CT403" s="181"/>
      <c r="CU403" s="181"/>
      <c r="CV403" s="181"/>
      <c r="CW403" s="181"/>
      <c r="CX403" s="181"/>
      <c r="CY403" s="181"/>
      <c r="CZ403" s="181"/>
      <c r="DA403" s="181"/>
      <c r="DB403" s="181"/>
      <c r="DC403" s="181"/>
      <c r="DD403" s="181"/>
      <c r="DE403" s="181"/>
      <c r="DF403" s="181"/>
      <c r="DG403" s="181"/>
      <c r="DH403" s="181"/>
      <c r="DI403" s="181"/>
      <c r="DJ403" s="181"/>
      <c r="DK403" s="181"/>
      <c r="DL403" s="181"/>
      <c r="DM403" s="181"/>
      <c r="DN403" s="181"/>
      <c r="DO403" s="181"/>
      <c r="DP403" s="181"/>
      <c r="DQ403" s="181"/>
      <c r="DR403" s="181"/>
      <c r="DS403" s="181"/>
      <c r="DT403" s="181"/>
      <c r="DU403" s="181"/>
      <c r="DV403" s="181"/>
      <c r="DW403" s="181"/>
      <c r="DX403" s="181"/>
      <c r="DY403" s="181"/>
      <c r="DZ403" s="181"/>
      <c r="EA403" s="181"/>
      <c r="EB403" s="181"/>
      <c r="EC403" s="181"/>
      <c r="ED403" s="181"/>
      <c r="EE403" s="181"/>
      <c r="EF403" s="181"/>
      <c r="EG403" s="181"/>
      <c r="EH403" s="181"/>
      <c r="EI403" s="181"/>
      <c r="EJ403" s="181"/>
      <c r="EK403" s="181"/>
      <c r="EL403" s="181"/>
      <c r="EM403" s="181"/>
      <c r="EN403" s="181"/>
      <c r="EO403" s="181"/>
      <c r="EP403" s="181"/>
      <c r="EQ403" s="181"/>
      <c r="ER403" s="181"/>
      <c r="ES403" s="181"/>
      <c r="ET403" s="181"/>
      <c r="EU403" s="181"/>
      <c r="EV403" s="181"/>
      <c r="EW403" s="181"/>
      <c r="EX403" s="181"/>
      <c r="EY403" s="181"/>
      <c r="EZ403" s="181"/>
      <c r="FA403" s="181"/>
      <c r="FB403" s="181"/>
      <c r="FC403" s="181"/>
      <c r="FD403" s="181"/>
      <c r="FE403" s="181"/>
      <c r="FF403" s="181"/>
      <c r="FG403" s="181"/>
      <c r="FH403" s="181"/>
      <c r="FI403" s="181"/>
      <c r="FJ403" s="181"/>
      <c r="FK403" s="181"/>
      <c r="FL403" s="181"/>
      <c r="FM403" s="181"/>
      <c r="FN403" s="181"/>
      <c r="FO403" s="181"/>
      <c r="FP403" s="181"/>
      <c r="FQ403" s="181"/>
      <c r="FR403" s="181"/>
      <c r="FS403" s="181"/>
      <c r="FT403" s="181"/>
      <c r="FU403" s="181"/>
      <c r="FV403" s="181"/>
      <c r="FW403" s="181"/>
      <c r="FX403" s="181"/>
      <c r="FY403" s="181"/>
      <c r="FZ403" s="181"/>
      <c r="GA403" s="181"/>
      <c r="GB403" s="181"/>
      <c r="GC403" s="181"/>
      <c r="GD403" s="181"/>
      <c r="GE403" s="181"/>
      <c r="GF403" s="181"/>
      <c r="GG403" s="181"/>
      <c r="GH403" s="181"/>
      <c r="GI403" s="181"/>
      <c r="GJ403" s="181"/>
      <c r="GK403" s="181"/>
      <c r="GL403" s="181"/>
      <c r="GM403" s="181"/>
      <c r="GN403" s="181"/>
      <c r="GO403" s="181"/>
      <c r="GP403" s="181"/>
      <c r="GQ403" s="181"/>
      <c r="GR403" s="181"/>
      <c r="GS403" s="181"/>
      <c r="GT403" s="181"/>
      <c r="GU403" s="181"/>
      <c r="GV403" s="181"/>
      <c r="GW403" s="181"/>
      <c r="GX403" s="181"/>
      <c r="GY403" s="181"/>
      <c r="GZ403" s="181"/>
      <c r="HA403" s="181"/>
      <c r="HB403" s="181"/>
      <c r="HC403" s="181"/>
      <c r="HD403" s="181"/>
      <c r="HE403" s="181"/>
      <c r="HF403" s="181"/>
      <c r="HG403" s="181"/>
      <c r="HH403" s="181"/>
      <c r="HI403" s="181"/>
      <c r="HJ403" s="181"/>
      <c r="HK403" s="181"/>
      <c r="HL403" s="181"/>
      <c r="HM403" s="181"/>
      <c r="HN403" s="181"/>
      <c r="HO403" s="181"/>
      <c r="HP403" s="181"/>
      <c r="HQ403" s="181"/>
      <c r="HR403" s="181"/>
      <c r="HS403" s="181"/>
      <c r="HT403" s="181"/>
      <c r="HU403" s="181"/>
      <c r="HV403" s="181"/>
      <c r="HW403" s="181"/>
      <c r="HX403" s="181"/>
      <c r="HY403" s="181"/>
      <c r="HZ403" s="181"/>
      <c r="IA403" s="181"/>
      <c r="IB403" s="181"/>
      <c r="IC403" s="181"/>
      <c r="ID403" s="181"/>
      <c r="IE403" s="181"/>
      <c r="IF403" s="181"/>
      <c r="IG403" s="181"/>
      <c r="IH403" s="181"/>
    </row>
    <row r="404" spans="1:242" s="184" customFormat="1" ht="21" customHeight="1" thickTop="1">
      <c r="A404" s="1025" t="s">
        <v>821</v>
      </c>
      <c r="B404" s="1026"/>
      <c r="C404" s="1026"/>
      <c r="D404" s="1026"/>
      <c r="E404" s="1026"/>
      <c r="F404" s="585">
        <v>41000</v>
      </c>
      <c r="G404" s="585">
        <v>0</v>
      </c>
      <c r="H404" s="464">
        <v>0</v>
      </c>
      <c r="I404" s="464">
        <v>0</v>
      </c>
      <c r="J404" s="465">
        <v>41000</v>
      </c>
      <c r="K404" s="181"/>
      <c r="L404" s="181"/>
      <c r="M404" s="181"/>
      <c r="N404" s="181"/>
      <c r="O404" s="181"/>
      <c r="P404" s="181"/>
      <c r="Q404" s="181"/>
      <c r="R404" s="181"/>
      <c r="S404" s="181"/>
      <c r="T404" s="181"/>
      <c r="U404" s="181"/>
      <c r="V404" s="181"/>
      <c r="W404" s="181"/>
      <c r="X404" s="181"/>
      <c r="Y404" s="181"/>
      <c r="Z404" s="181"/>
      <c r="AA404" s="181"/>
      <c r="AB404" s="181"/>
      <c r="AC404" s="181"/>
      <c r="AD404" s="181"/>
      <c r="AE404" s="181"/>
      <c r="AF404" s="181"/>
      <c r="AG404" s="181"/>
      <c r="AH404" s="181"/>
      <c r="AI404" s="181"/>
      <c r="AJ404" s="181"/>
      <c r="AK404" s="181"/>
      <c r="AL404" s="181"/>
      <c r="AM404" s="181"/>
      <c r="AN404" s="181"/>
      <c r="AO404" s="181"/>
      <c r="AP404" s="181"/>
      <c r="AQ404" s="181"/>
      <c r="AR404" s="181"/>
      <c r="AS404" s="181"/>
      <c r="AT404" s="181"/>
      <c r="AU404" s="181"/>
      <c r="AV404" s="181"/>
      <c r="AW404" s="181"/>
      <c r="AX404" s="181"/>
      <c r="AY404" s="181"/>
      <c r="AZ404" s="181"/>
      <c r="BA404" s="181"/>
      <c r="BB404" s="181"/>
      <c r="BC404" s="181"/>
      <c r="BD404" s="181"/>
      <c r="BE404" s="181"/>
      <c r="BF404" s="181"/>
      <c r="BG404" s="181"/>
      <c r="BH404" s="181"/>
      <c r="BI404" s="181"/>
      <c r="BJ404" s="181"/>
      <c r="BK404" s="181"/>
      <c r="BL404" s="181"/>
      <c r="BM404" s="181"/>
      <c r="BN404" s="181"/>
      <c r="BO404" s="181"/>
      <c r="BP404" s="181"/>
      <c r="BQ404" s="181"/>
      <c r="BR404" s="181"/>
      <c r="BS404" s="181"/>
      <c r="BT404" s="181"/>
      <c r="BU404" s="181"/>
      <c r="BV404" s="181"/>
      <c r="BW404" s="181"/>
      <c r="BX404" s="181"/>
      <c r="BY404" s="181"/>
      <c r="BZ404" s="181"/>
      <c r="CA404" s="181"/>
      <c r="CB404" s="181"/>
      <c r="CC404" s="181"/>
      <c r="CD404" s="181"/>
      <c r="CE404" s="181"/>
      <c r="CF404" s="181"/>
      <c r="CG404" s="181"/>
      <c r="CH404" s="181"/>
      <c r="CI404" s="181"/>
      <c r="CJ404" s="181"/>
      <c r="CK404" s="181"/>
      <c r="CL404" s="181"/>
      <c r="CM404" s="181"/>
      <c r="CN404" s="181"/>
      <c r="CO404" s="181"/>
      <c r="CP404" s="181"/>
      <c r="CQ404" s="181"/>
      <c r="CR404" s="181"/>
      <c r="CS404" s="181"/>
      <c r="CT404" s="181"/>
      <c r="CU404" s="181"/>
      <c r="CV404" s="181"/>
      <c r="CW404" s="181"/>
      <c r="CX404" s="181"/>
      <c r="CY404" s="181"/>
      <c r="CZ404" s="181"/>
      <c r="DA404" s="181"/>
      <c r="DB404" s="181"/>
      <c r="DC404" s="181"/>
      <c r="DD404" s="181"/>
      <c r="DE404" s="181"/>
      <c r="DF404" s="181"/>
      <c r="DG404" s="181"/>
      <c r="DH404" s="181"/>
      <c r="DI404" s="181"/>
      <c r="DJ404" s="181"/>
      <c r="DK404" s="181"/>
      <c r="DL404" s="181"/>
      <c r="DM404" s="181"/>
      <c r="DN404" s="181"/>
      <c r="DO404" s="181"/>
      <c r="DP404" s="181"/>
      <c r="DQ404" s="181"/>
      <c r="DR404" s="181"/>
      <c r="DS404" s="181"/>
      <c r="DT404" s="181"/>
      <c r="DU404" s="181"/>
      <c r="DV404" s="181"/>
      <c r="DW404" s="181"/>
      <c r="DX404" s="181"/>
      <c r="DY404" s="181"/>
      <c r="DZ404" s="181"/>
      <c r="EA404" s="181"/>
      <c r="EB404" s="181"/>
      <c r="EC404" s="181"/>
      <c r="ED404" s="181"/>
      <c r="EE404" s="181"/>
      <c r="EF404" s="181"/>
      <c r="EG404" s="181"/>
      <c r="EH404" s="181"/>
      <c r="EI404" s="181"/>
      <c r="EJ404" s="181"/>
      <c r="EK404" s="181"/>
      <c r="EL404" s="181"/>
      <c r="EM404" s="181"/>
      <c r="EN404" s="181"/>
      <c r="EO404" s="181"/>
      <c r="EP404" s="181"/>
      <c r="EQ404" s="181"/>
      <c r="ER404" s="181"/>
      <c r="ES404" s="181"/>
      <c r="ET404" s="181"/>
      <c r="EU404" s="181"/>
      <c r="EV404" s="181"/>
      <c r="EW404" s="181"/>
      <c r="EX404" s="181"/>
      <c r="EY404" s="181"/>
      <c r="EZ404" s="181"/>
      <c r="FA404" s="181"/>
      <c r="FB404" s="181"/>
      <c r="FC404" s="181"/>
      <c r="FD404" s="181"/>
      <c r="FE404" s="181"/>
      <c r="FF404" s="181"/>
      <c r="FG404" s="181"/>
      <c r="FH404" s="181"/>
      <c r="FI404" s="181"/>
      <c r="FJ404" s="181"/>
      <c r="FK404" s="181"/>
      <c r="FL404" s="181"/>
      <c r="FM404" s="181"/>
      <c r="FN404" s="181"/>
      <c r="FO404" s="181"/>
      <c r="FP404" s="181"/>
      <c r="FQ404" s="181"/>
      <c r="FR404" s="181"/>
      <c r="FS404" s="181"/>
      <c r="FT404" s="181"/>
      <c r="FU404" s="181"/>
      <c r="FV404" s="181"/>
      <c r="FW404" s="181"/>
      <c r="FX404" s="181"/>
      <c r="FY404" s="181"/>
      <c r="FZ404" s="181"/>
      <c r="GA404" s="181"/>
      <c r="GB404" s="181"/>
      <c r="GC404" s="181"/>
      <c r="GD404" s="181"/>
      <c r="GE404" s="181"/>
      <c r="GF404" s="181"/>
      <c r="GG404" s="181"/>
      <c r="GH404" s="181"/>
      <c r="GI404" s="181"/>
      <c r="GJ404" s="181"/>
      <c r="GK404" s="181"/>
      <c r="GL404" s="181"/>
      <c r="GM404" s="181"/>
      <c r="GN404" s="181"/>
      <c r="GO404" s="181"/>
      <c r="GP404" s="181"/>
      <c r="GQ404" s="181"/>
      <c r="GR404" s="181"/>
      <c r="GS404" s="181"/>
      <c r="GT404" s="181"/>
      <c r="GU404" s="181"/>
      <c r="GV404" s="181"/>
      <c r="GW404" s="181"/>
      <c r="GX404" s="181"/>
      <c r="GY404" s="181"/>
      <c r="GZ404" s="181"/>
      <c r="HA404" s="181"/>
      <c r="HB404" s="181"/>
      <c r="HC404" s="181"/>
      <c r="HD404" s="181"/>
      <c r="HE404" s="181"/>
      <c r="HF404" s="181"/>
      <c r="HG404" s="181"/>
      <c r="HH404" s="181"/>
      <c r="HI404" s="181"/>
      <c r="HJ404" s="181"/>
      <c r="HK404" s="181"/>
      <c r="HL404" s="181"/>
      <c r="HM404" s="181"/>
      <c r="HN404" s="181"/>
      <c r="HO404" s="181"/>
      <c r="HP404" s="181"/>
      <c r="HQ404" s="181"/>
      <c r="HR404" s="181"/>
      <c r="HS404" s="181"/>
      <c r="HT404" s="181"/>
      <c r="HU404" s="181"/>
      <c r="HV404" s="181"/>
      <c r="HW404" s="181"/>
      <c r="HX404" s="181"/>
      <c r="HY404" s="181"/>
      <c r="HZ404" s="181"/>
      <c r="IA404" s="181"/>
      <c r="IB404" s="181"/>
      <c r="IC404" s="181"/>
      <c r="ID404" s="181"/>
      <c r="IE404" s="181"/>
      <c r="IF404" s="181"/>
      <c r="IG404" s="181"/>
      <c r="IH404" s="181"/>
    </row>
    <row r="405" spans="1:242" s="184" customFormat="1" ht="21" customHeight="1">
      <c r="A405" s="1038" t="s">
        <v>822</v>
      </c>
      <c r="B405" s="1039"/>
      <c r="C405" s="1039"/>
      <c r="D405" s="1039"/>
      <c r="E405" s="1039"/>
      <c r="F405" s="583">
        <v>756119419</v>
      </c>
      <c r="G405" s="583">
        <v>2142667</v>
      </c>
      <c r="H405" s="583">
        <v>1000</v>
      </c>
      <c r="I405" s="583">
        <v>35268000</v>
      </c>
      <c r="J405" s="584">
        <v>793531086</v>
      </c>
      <c r="K405" s="181"/>
      <c r="L405" s="181"/>
      <c r="M405" s="181"/>
      <c r="N405" s="181"/>
      <c r="O405" s="181"/>
      <c r="P405" s="181"/>
      <c r="Q405" s="181"/>
      <c r="R405" s="181"/>
      <c r="S405" s="181"/>
      <c r="T405" s="181"/>
      <c r="U405" s="181"/>
      <c r="V405" s="181"/>
      <c r="W405" s="181"/>
      <c r="X405" s="181"/>
      <c r="Y405" s="181"/>
      <c r="Z405" s="181"/>
      <c r="AA405" s="181"/>
      <c r="AB405" s="181"/>
      <c r="AC405" s="181"/>
      <c r="AD405" s="181"/>
      <c r="AE405" s="181"/>
      <c r="AF405" s="181"/>
      <c r="AG405" s="181"/>
      <c r="AH405" s="181"/>
      <c r="AI405" s="181"/>
      <c r="AJ405" s="181"/>
      <c r="AK405" s="181"/>
      <c r="AL405" s="181"/>
      <c r="AM405" s="181"/>
      <c r="AN405" s="181"/>
      <c r="AO405" s="181"/>
      <c r="AP405" s="181"/>
      <c r="AQ405" s="181"/>
      <c r="AR405" s="181"/>
      <c r="AS405" s="181"/>
      <c r="AT405" s="181"/>
      <c r="AU405" s="181"/>
      <c r="AV405" s="181"/>
      <c r="AW405" s="181"/>
      <c r="AX405" s="181"/>
      <c r="AY405" s="181"/>
      <c r="AZ405" s="181"/>
      <c r="BA405" s="181"/>
      <c r="BB405" s="181"/>
      <c r="BC405" s="181"/>
      <c r="BD405" s="181"/>
      <c r="BE405" s="181"/>
      <c r="BF405" s="181"/>
      <c r="BG405" s="181"/>
      <c r="BH405" s="181"/>
      <c r="BI405" s="181"/>
      <c r="BJ405" s="181"/>
      <c r="BK405" s="181"/>
      <c r="BL405" s="181"/>
      <c r="BM405" s="181"/>
      <c r="BN405" s="181"/>
      <c r="BO405" s="181"/>
      <c r="BP405" s="181"/>
      <c r="BQ405" s="181"/>
      <c r="BR405" s="181"/>
      <c r="BS405" s="181"/>
      <c r="BT405" s="181"/>
      <c r="BU405" s="181"/>
      <c r="BV405" s="181"/>
      <c r="BW405" s="181"/>
      <c r="BX405" s="181"/>
      <c r="BY405" s="181"/>
      <c r="BZ405" s="181"/>
      <c r="CA405" s="181"/>
      <c r="CB405" s="181"/>
      <c r="CC405" s="181"/>
      <c r="CD405" s="181"/>
      <c r="CE405" s="181"/>
      <c r="CF405" s="181"/>
      <c r="CG405" s="181"/>
      <c r="CH405" s="181"/>
      <c r="CI405" s="181"/>
      <c r="CJ405" s="181"/>
      <c r="CK405" s="181"/>
      <c r="CL405" s="181"/>
      <c r="CM405" s="181"/>
      <c r="CN405" s="181"/>
      <c r="CO405" s="181"/>
      <c r="CP405" s="181"/>
      <c r="CQ405" s="181"/>
      <c r="CR405" s="181"/>
      <c r="CS405" s="181"/>
      <c r="CT405" s="181"/>
      <c r="CU405" s="181"/>
      <c r="CV405" s="181"/>
      <c r="CW405" s="181"/>
      <c r="CX405" s="181"/>
      <c r="CY405" s="181"/>
      <c r="CZ405" s="181"/>
      <c r="DA405" s="181"/>
      <c r="DB405" s="181"/>
      <c r="DC405" s="181"/>
      <c r="DD405" s="181"/>
      <c r="DE405" s="181"/>
      <c r="DF405" s="181"/>
      <c r="DG405" s="181"/>
      <c r="DH405" s="181"/>
      <c r="DI405" s="181"/>
      <c r="DJ405" s="181"/>
      <c r="DK405" s="181"/>
      <c r="DL405" s="181"/>
      <c r="DM405" s="181"/>
      <c r="DN405" s="181"/>
      <c r="DO405" s="181"/>
      <c r="DP405" s="181"/>
      <c r="DQ405" s="181"/>
      <c r="DR405" s="181"/>
      <c r="DS405" s="181"/>
      <c r="DT405" s="181"/>
      <c r="DU405" s="181"/>
      <c r="DV405" s="181"/>
      <c r="DW405" s="181"/>
      <c r="DX405" s="181"/>
      <c r="DY405" s="181"/>
      <c r="DZ405" s="181"/>
      <c r="EA405" s="181"/>
      <c r="EB405" s="181"/>
      <c r="EC405" s="181"/>
      <c r="ED405" s="181"/>
      <c r="EE405" s="181"/>
      <c r="EF405" s="181"/>
      <c r="EG405" s="181"/>
      <c r="EH405" s="181"/>
      <c r="EI405" s="181"/>
      <c r="EJ405" s="181"/>
      <c r="EK405" s="181"/>
      <c r="EL405" s="181"/>
      <c r="EM405" s="181"/>
      <c r="EN405" s="181"/>
      <c r="EO405" s="181"/>
      <c r="EP405" s="181"/>
      <c r="EQ405" s="181"/>
      <c r="ER405" s="181"/>
      <c r="ES405" s="181"/>
      <c r="ET405" s="181"/>
      <c r="EU405" s="181"/>
      <c r="EV405" s="181"/>
      <c r="EW405" s="181"/>
      <c r="EX405" s="181"/>
      <c r="EY405" s="181"/>
      <c r="EZ405" s="181"/>
      <c r="FA405" s="181"/>
      <c r="FB405" s="181"/>
      <c r="FC405" s="181"/>
      <c r="FD405" s="181"/>
      <c r="FE405" s="181"/>
      <c r="FF405" s="181"/>
      <c r="FG405" s="181"/>
      <c r="FH405" s="181"/>
      <c r="FI405" s="181"/>
      <c r="FJ405" s="181"/>
      <c r="FK405" s="181"/>
      <c r="FL405" s="181"/>
      <c r="FM405" s="181"/>
      <c r="FN405" s="181"/>
      <c r="FO405" s="181"/>
      <c r="FP405" s="181"/>
      <c r="FQ405" s="181"/>
      <c r="FR405" s="181"/>
      <c r="FS405" s="181"/>
      <c r="FT405" s="181"/>
      <c r="FU405" s="181"/>
      <c r="FV405" s="181"/>
      <c r="FW405" s="181"/>
      <c r="FX405" s="181"/>
      <c r="FY405" s="181"/>
      <c r="FZ405" s="181"/>
      <c r="GA405" s="181"/>
      <c r="GB405" s="181"/>
      <c r="GC405" s="181"/>
      <c r="GD405" s="181"/>
      <c r="GE405" s="181"/>
      <c r="GF405" s="181"/>
      <c r="GG405" s="181"/>
      <c r="GH405" s="181"/>
      <c r="GI405" s="181"/>
      <c r="GJ405" s="181"/>
      <c r="GK405" s="181"/>
      <c r="GL405" s="181"/>
      <c r="GM405" s="181"/>
      <c r="GN405" s="181"/>
      <c r="GO405" s="181"/>
      <c r="GP405" s="181"/>
      <c r="GQ405" s="181"/>
      <c r="GR405" s="181"/>
      <c r="GS405" s="181"/>
      <c r="GT405" s="181"/>
      <c r="GU405" s="181"/>
      <c r="GV405" s="181"/>
      <c r="GW405" s="181"/>
      <c r="GX405" s="181"/>
      <c r="GY405" s="181"/>
      <c r="GZ405" s="181"/>
      <c r="HA405" s="181"/>
      <c r="HB405" s="181"/>
      <c r="HC405" s="181"/>
      <c r="HD405" s="181"/>
      <c r="HE405" s="181"/>
      <c r="HF405" s="181"/>
      <c r="HG405" s="181"/>
      <c r="HH405" s="181"/>
      <c r="HI405" s="181"/>
      <c r="HJ405" s="181"/>
      <c r="HK405" s="181"/>
      <c r="HL405" s="181"/>
      <c r="HM405" s="181"/>
      <c r="HN405" s="181"/>
      <c r="HO405" s="181"/>
      <c r="HP405" s="181"/>
      <c r="HQ405" s="181"/>
      <c r="HR405" s="181"/>
      <c r="HS405" s="181"/>
      <c r="HT405" s="181"/>
      <c r="HU405" s="181"/>
      <c r="HV405" s="181"/>
      <c r="HW405" s="181"/>
      <c r="HX405" s="181"/>
      <c r="HY405" s="181"/>
      <c r="HZ405" s="181"/>
      <c r="IA405" s="181"/>
      <c r="IB405" s="181"/>
      <c r="IC405" s="181"/>
      <c r="ID405" s="181"/>
      <c r="IE405" s="181"/>
      <c r="IF405" s="181"/>
      <c r="IG405" s="181"/>
      <c r="IH405" s="181"/>
    </row>
    <row r="406" spans="1:242" s="184" customFormat="1" ht="21" customHeight="1" thickBot="1">
      <c r="A406" s="1036" t="s">
        <v>823</v>
      </c>
      <c r="B406" s="1037"/>
      <c r="C406" s="1037"/>
      <c r="D406" s="1037"/>
      <c r="E406" s="1037"/>
      <c r="F406" s="483">
        <v>335000000</v>
      </c>
      <c r="G406" s="483">
        <v>0</v>
      </c>
      <c r="H406" s="483">
        <v>0</v>
      </c>
      <c r="I406" s="483">
        <v>0</v>
      </c>
      <c r="J406" s="613">
        <v>335000000</v>
      </c>
      <c r="K406" s="181"/>
      <c r="L406" s="181"/>
      <c r="M406" s="181"/>
      <c r="N406" s="181"/>
      <c r="O406" s="181"/>
      <c r="P406" s="181"/>
      <c r="Q406" s="181"/>
      <c r="R406" s="181"/>
      <c r="S406" s="181"/>
      <c r="T406" s="181"/>
      <c r="U406" s="181"/>
      <c r="V406" s="181"/>
      <c r="W406" s="181"/>
      <c r="X406" s="181"/>
      <c r="Y406" s="181"/>
      <c r="Z406" s="181"/>
      <c r="AA406" s="181"/>
      <c r="AB406" s="181"/>
      <c r="AC406" s="181"/>
      <c r="AD406" s="181"/>
      <c r="AE406" s="181"/>
      <c r="AF406" s="181"/>
      <c r="AG406" s="181"/>
      <c r="AH406" s="181"/>
      <c r="AI406" s="181"/>
      <c r="AJ406" s="181"/>
      <c r="AK406" s="181"/>
      <c r="AL406" s="181"/>
      <c r="AM406" s="181"/>
      <c r="AN406" s="181"/>
      <c r="AO406" s="181"/>
      <c r="AP406" s="181"/>
      <c r="AQ406" s="181"/>
      <c r="AR406" s="181"/>
      <c r="AS406" s="181"/>
      <c r="AT406" s="181"/>
      <c r="AU406" s="181"/>
      <c r="AV406" s="181"/>
      <c r="AW406" s="181"/>
      <c r="AX406" s="181"/>
      <c r="AY406" s="181"/>
      <c r="AZ406" s="181"/>
      <c r="BA406" s="181"/>
      <c r="BB406" s="181"/>
      <c r="BC406" s="181"/>
      <c r="BD406" s="181"/>
      <c r="BE406" s="181"/>
      <c r="BF406" s="181"/>
      <c r="BG406" s="181"/>
      <c r="BH406" s="181"/>
      <c r="BI406" s="181"/>
      <c r="BJ406" s="181"/>
      <c r="BK406" s="181"/>
      <c r="BL406" s="181"/>
      <c r="BM406" s="181"/>
      <c r="BN406" s="181"/>
      <c r="BO406" s="181"/>
      <c r="BP406" s="181"/>
      <c r="BQ406" s="181"/>
      <c r="BR406" s="181"/>
      <c r="BS406" s="181"/>
      <c r="BT406" s="181"/>
      <c r="BU406" s="181"/>
      <c r="BV406" s="181"/>
      <c r="BW406" s="181"/>
      <c r="BX406" s="181"/>
      <c r="BY406" s="181"/>
      <c r="BZ406" s="181"/>
      <c r="CA406" s="181"/>
      <c r="CB406" s="181"/>
      <c r="CC406" s="181"/>
      <c r="CD406" s="181"/>
      <c r="CE406" s="181"/>
      <c r="CF406" s="181"/>
      <c r="CG406" s="181"/>
      <c r="CH406" s="181"/>
      <c r="CI406" s="181"/>
      <c r="CJ406" s="181"/>
      <c r="CK406" s="181"/>
      <c r="CL406" s="181"/>
      <c r="CM406" s="181"/>
      <c r="CN406" s="181"/>
      <c r="CO406" s="181"/>
      <c r="CP406" s="181"/>
      <c r="CQ406" s="181"/>
      <c r="CR406" s="181"/>
      <c r="CS406" s="181"/>
      <c r="CT406" s="181"/>
      <c r="CU406" s="181"/>
      <c r="CV406" s="181"/>
      <c r="CW406" s="181"/>
      <c r="CX406" s="181"/>
      <c r="CY406" s="181"/>
      <c r="CZ406" s="181"/>
      <c r="DA406" s="181"/>
      <c r="DB406" s="181"/>
      <c r="DC406" s="181"/>
      <c r="DD406" s="181"/>
      <c r="DE406" s="181"/>
      <c r="DF406" s="181"/>
      <c r="DG406" s="181"/>
      <c r="DH406" s="181"/>
      <c r="DI406" s="181"/>
      <c r="DJ406" s="181"/>
      <c r="DK406" s="181"/>
      <c r="DL406" s="181"/>
      <c r="DM406" s="181"/>
      <c r="DN406" s="181"/>
      <c r="DO406" s="181"/>
      <c r="DP406" s="181"/>
      <c r="DQ406" s="181"/>
      <c r="DR406" s="181"/>
      <c r="DS406" s="181"/>
      <c r="DT406" s="181"/>
      <c r="DU406" s="181"/>
      <c r="DV406" s="181"/>
      <c r="DW406" s="181"/>
      <c r="DX406" s="181"/>
      <c r="DY406" s="181"/>
      <c r="DZ406" s="181"/>
      <c r="EA406" s="181"/>
      <c r="EB406" s="181"/>
      <c r="EC406" s="181"/>
      <c r="ED406" s="181"/>
      <c r="EE406" s="181"/>
      <c r="EF406" s="181"/>
      <c r="EG406" s="181"/>
      <c r="EH406" s="181"/>
      <c r="EI406" s="181"/>
      <c r="EJ406" s="181"/>
      <c r="EK406" s="181"/>
      <c r="EL406" s="181"/>
      <c r="EM406" s="181"/>
      <c r="EN406" s="181"/>
      <c r="EO406" s="181"/>
      <c r="EP406" s="181"/>
      <c r="EQ406" s="181"/>
      <c r="ER406" s="181"/>
      <c r="ES406" s="181"/>
      <c r="ET406" s="181"/>
      <c r="EU406" s="181"/>
      <c r="EV406" s="181"/>
      <c r="EW406" s="181"/>
      <c r="EX406" s="181"/>
      <c r="EY406" s="181"/>
      <c r="EZ406" s="181"/>
      <c r="FA406" s="181"/>
      <c r="FB406" s="181"/>
      <c r="FC406" s="181"/>
      <c r="FD406" s="181"/>
      <c r="FE406" s="181"/>
      <c r="FF406" s="181"/>
      <c r="FG406" s="181"/>
      <c r="FH406" s="181"/>
      <c r="FI406" s="181"/>
      <c r="FJ406" s="181"/>
      <c r="FK406" s="181"/>
      <c r="FL406" s="181"/>
      <c r="FM406" s="181"/>
      <c r="FN406" s="181"/>
      <c r="FO406" s="181"/>
      <c r="FP406" s="181"/>
      <c r="FQ406" s="181"/>
      <c r="FR406" s="181"/>
      <c r="FS406" s="181"/>
      <c r="FT406" s="181"/>
      <c r="FU406" s="181"/>
      <c r="FV406" s="181"/>
      <c r="FW406" s="181"/>
      <c r="FX406" s="181"/>
      <c r="FY406" s="181"/>
      <c r="FZ406" s="181"/>
      <c r="GA406" s="181"/>
      <c r="GB406" s="181"/>
      <c r="GC406" s="181"/>
      <c r="GD406" s="181"/>
      <c r="GE406" s="181"/>
      <c r="GF406" s="181"/>
      <c r="GG406" s="181"/>
      <c r="GH406" s="181"/>
      <c r="GI406" s="181"/>
      <c r="GJ406" s="181"/>
      <c r="GK406" s="181"/>
      <c r="GL406" s="181"/>
      <c r="GM406" s="181"/>
      <c r="GN406" s="181"/>
      <c r="GO406" s="181"/>
      <c r="GP406" s="181"/>
      <c r="GQ406" s="181"/>
      <c r="GR406" s="181"/>
      <c r="GS406" s="181"/>
      <c r="GT406" s="181"/>
      <c r="GU406" s="181"/>
      <c r="GV406" s="181"/>
      <c r="GW406" s="181"/>
      <c r="GX406" s="181"/>
      <c r="GY406" s="181"/>
      <c r="GZ406" s="181"/>
      <c r="HA406" s="181"/>
      <c r="HB406" s="181"/>
      <c r="HC406" s="181"/>
      <c r="HD406" s="181"/>
      <c r="HE406" s="181"/>
      <c r="HF406" s="181"/>
      <c r="HG406" s="181"/>
      <c r="HH406" s="181"/>
      <c r="HI406" s="181"/>
      <c r="HJ406" s="181"/>
      <c r="HK406" s="181"/>
      <c r="HL406" s="181"/>
      <c r="HM406" s="181"/>
      <c r="HN406" s="181"/>
      <c r="HO406" s="181"/>
      <c r="HP406" s="181"/>
      <c r="HQ406" s="181"/>
      <c r="HR406" s="181"/>
      <c r="HS406" s="181"/>
      <c r="HT406" s="181"/>
      <c r="HU406" s="181"/>
      <c r="HV406" s="181"/>
      <c r="HW406" s="181"/>
      <c r="HX406" s="181"/>
      <c r="HY406" s="181"/>
      <c r="HZ406" s="181"/>
      <c r="IA406" s="181"/>
      <c r="IB406" s="181"/>
      <c r="IC406" s="181"/>
      <c r="ID406" s="181"/>
      <c r="IE406" s="181"/>
      <c r="IF406" s="181"/>
      <c r="IG406" s="181"/>
      <c r="IH406" s="181"/>
    </row>
    <row r="407" spans="1:242" s="184" customFormat="1" ht="21" customHeight="1" thickTop="1">
      <c r="A407" s="1017" t="s">
        <v>465</v>
      </c>
      <c r="B407" s="1018"/>
      <c r="C407" s="1018"/>
      <c r="D407" s="1018"/>
      <c r="E407" s="1018"/>
      <c r="F407" s="484">
        <v>1091160419</v>
      </c>
      <c r="G407" s="484">
        <v>2142667</v>
      </c>
      <c r="H407" s="484">
        <v>1000</v>
      </c>
      <c r="I407" s="484">
        <v>35268000</v>
      </c>
      <c r="J407" s="507">
        <v>1128572086</v>
      </c>
      <c r="K407" s="181"/>
      <c r="L407" s="181"/>
      <c r="M407" s="181"/>
      <c r="N407" s="181"/>
      <c r="O407" s="181"/>
      <c r="P407" s="181"/>
      <c r="Q407" s="181"/>
      <c r="R407" s="181"/>
      <c r="S407" s="181"/>
      <c r="T407" s="181"/>
      <c r="U407" s="181"/>
      <c r="V407" s="181"/>
      <c r="W407" s="181"/>
      <c r="X407" s="181"/>
      <c r="Y407" s="181"/>
      <c r="Z407" s="181"/>
      <c r="AA407" s="181"/>
      <c r="AB407" s="181"/>
      <c r="AC407" s="181"/>
      <c r="AD407" s="181"/>
      <c r="AE407" s="181"/>
      <c r="AF407" s="181"/>
      <c r="AG407" s="181"/>
      <c r="AH407" s="181"/>
      <c r="AI407" s="181"/>
      <c r="AJ407" s="181"/>
      <c r="AK407" s="181"/>
      <c r="AL407" s="181"/>
      <c r="AM407" s="181"/>
      <c r="AN407" s="181"/>
      <c r="AO407" s="181"/>
      <c r="AP407" s="181"/>
      <c r="AQ407" s="181"/>
      <c r="AR407" s="181"/>
      <c r="AS407" s="181"/>
      <c r="AT407" s="181"/>
      <c r="AU407" s="181"/>
      <c r="AV407" s="181"/>
      <c r="AW407" s="181"/>
      <c r="AX407" s="181"/>
      <c r="AY407" s="181"/>
      <c r="AZ407" s="181"/>
      <c r="BA407" s="181"/>
      <c r="BB407" s="181"/>
      <c r="BC407" s="181"/>
      <c r="BD407" s="181"/>
      <c r="BE407" s="181"/>
      <c r="BF407" s="181"/>
      <c r="BG407" s="181"/>
      <c r="BH407" s="181"/>
      <c r="BI407" s="181"/>
      <c r="BJ407" s="181"/>
      <c r="BK407" s="181"/>
      <c r="BL407" s="181"/>
      <c r="BM407" s="181"/>
      <c r="BN407" s="181"/>
      <c r="BO407" s="181"/>
      <c r="BP407" s="181"/>
      <c r="BQ407" s="181"/>
      <c r="BR407" s="181"/>
      <c r="BS407" s="181"/>
      <c r="BT407" s="181"/>
      <c r="BU407" s="181"/>
      <c r="BV407" s="181"/>
      <c r="BW407" s="181"/>
      <c r="BX407" s="181"/>
      <c r="BY407" s="181"/>
      <c r="BZ407" s="181"/>
      <c r="CA407" s="181"/>
      <c r="CB407" s="181"/>
      <c r="CC407" s="181"/>
      <c r="CD407" s="181"/>
      <c r="CE407" s="181"/>
      <c r="CF407" s="181"/>
      <c r="CG407" s="181"/>
      <c r="CH407" s="181"/>
      <c r="CI407" s="181"/>
      <c r="CJ407" s="181"/>
      <c r="CK407" s="181"/>
      <c r="CL407" s="181"/>
      <c r="CM407" s="181"/>
      <c r="CN407" s="181"/>
      <c r="CO407" s="181"/>
      <c r="CP407" s="181"/>
      <c r="CQ407" s="181"/>
      <c r="CR407" s="181"/>
      <c r="CS407" s="181"/>
      <c r="CT407" s="181"/>
      <c r="CU407" s="181"/>
      <c r="CV407" s="181"/>
      <c r="CW407" s="181"/>
      <c r="CX407" s="181"/>
      <c r="CY407" s="181"/>
      <c r="CZ407" s="181"/>
      <c r="DA407" s="181"/>
      <c r="DB407" s="181"/>
      <c r="DC407" s="181"/>
      <c r="DD407" s="181"/>
      <c r="DE407" s="181"/>
      <c r="DF407" s="181"/>
      <c r="DG407" s="181"/>
      <c r="DH407" s="181"/>
      <c r="DI407" s="181"/>
      <c r="DJ407" s="181"/>
      <c r="DK407" s="181"/>
      <c r="DL407" s="181"/>
      <c r="DM407" s="181"/>
      <c r="DN407" s="181"/>
      <c r="DO407" s="181"/>
      <c r="DP407" s="181"/>
      <c r="DQ407" s="181"/>
      <c r="DR407" s="181"/>
      <c r="DS407" s="181"/>
      <c r="DT407" s="181"/>
      <c r="DU407" s="181"/>
      <c r="DV407" s="181"/>
      <c r="DW407" s="181"/>
      <c r="DX407" s="181"/>
      <c r="DY407" s="181"/>
      <c r="DZ407" s="181"/>
      <c r="EA407" s="181"/>
      <c r="EB407" s="181"/>
      <c r="EC407" s="181"/>
      <c r="ED407" s="181"/>
      <c r="EE407" s="181"/>
      <c r="EF407" s="181"/>
      <c r="EG407" s="181"/>
      <c r="EH407" s="181"/>
      <c r="EI407" s="181"/>
      <c r="EJ407" s="181"/>
      <c r="EK407" s="181"/>
      <c r="EL407" s="181"/>
      <c r="EM407" s="181"/>
      <c r="EN407" s="181"/>
      <c r="EO407" s="181"/>
      <c r="EP407" s="181"/>
      <c r="EQ407" s="181"/>
      <c r="ER407" s="181"/>
      <c r="ES407" s="181"/>
      <c r="ET407" s="181"/>
      <c r="EU407" s="181"/>
      <c r="EV407" s="181"/>
      <c r="EW407" s="181"/>
      <c r="EX407" s="181"/>
      <c r="EY407" s="181"/>
      <c r="EZ407" s="181"/>
      <c r="FA407" s="181"/>
      <c r="FB407" s="181"/>
      <c r="FC407" s="181"/>
      <c r="FD407" s="181"/>
      <c r="FE407" s="181"/>
      <c r="FF407" s="181"/>
      <c r="FG407" s="181"/>
      <c r="FH407" s="181"/>
      <c r="FI407" s="181"/>
      <c r="FJ407" s="181"/>
      <c r="FK407" s="181"/>
      <c r="FL407" s="181"/>
      <c r="FM407" s="181"/>
      <c r="FN407" s="181"/>
      <c r="FO407" s="181"/>
      <c r="FP407" s="181"/>
      <c r="FQ407" s="181"/>
      <c r="FR407" s="181"/>
      <c r="FS407" s="181"/>
      <c r="FT407" s="181"/>
      <c r="FU407" s="181"/>
      <c r="FV407" s="181"/>
      <c r="FW407" s="181"/>
      <c r="FX407" s="181"/>
      <c r="FY407" s="181"/>
      <c r="FZ407" s="181"/>
      <c r="GA407" s="181"/>
      <c r="GB407" s="181"/>
      <c r="GC407" s="181"/>
      <c r="GD407" s="181"/>
      <c r="GE407" s="181"/>
      <c r="GF407" s="181"/>
      <c r="GG407" s="181"/>
      <c r="GH407" s="181"/>
      <c r="GI407" s="181"/>
      <c r="GJ407" s="181"/>
      <c r="GK407" s="181"/>
      <c r="GL407" s="181"/>
      <c r="GM407" s="181"/>
      <c r="GN407" s="181"/>
      <c r="GO407" s="181"/>
      <c r="GP407" s="181"/>
      <c r="GQ407" s="181"/>
      <c r="GR407" s="181"/>
      <c r="GS407" s="181"/>
      <c r="GT407" s="181"/>
      <c r="GU407" s="181"/>
      <c r="GV407" s="181"/>
      <c r="GW407" s="181"/>
      <c r="GX407" s="181"/>
      <c r="GY407" s="181"/>
      <c r="GZ407" s="181"/>
      <c r="HA407" s="181"/>
      <c r="HB407" s="181"/>
      <c r="HC407" s="181"/>
      <c r="HD407" s="181"/>
      <c r="HE407" s="181"/>
      <c r="HF407" s="181"/>
      <c r="HG407" s="181"/>
      <c r="HH407" s="181"/>
      <c r="HI407" s="181"/>
      <c r="HJ407" s="181"/>
      <c r="HK407" s="181"/>
      <c r="HL407" s="181"/>
      <c r="HM407" s="181"/>
      <c r="HN407" s="181"/>
      <c r="HO407" s="181"/>
      <c r="HP407" s="181"/>
      <c r="HQ407" s="181"/>
      <c r="HR407" s="181"/>
      <c r="HS407" s="181"/>
      <c r="HT407" s="181"/>
      <c r="HU407" s="181"/>
      <c r="HV407" s="181"/>
      <c r="HW407" s="181"/>
      <c r="HX407" s="181"/>
      <c r="HY407" s="181"/>
      <c r="HZ407" s="181"/>
      <c r="IA407" s="181"/>
      <c r="IB407" s="181"/>
      <c r="IC407" s="181"/>
      <c r="ID407" s="181"/>
      <c r="IE407" s="181"/>
      <c r="IF407" s="181"/>
      <c r="IG407" s="181"/>
      <c r="IH407" s="181"/>
    </row>
    <row r="408" spans="1:242" s="184" customFormat="1" ht="16.5" customHeight="1">
      <c r="A408" s="213"/>
      <c r="B408" s="213"/>
      <c r="C408" s="213"/>
      <c r="D408" s="213"/>
      <c r="E408" s="213"/>
      <c r="F408" s="213"/>
      <c r="G408" s="213"/>
      <c r="H408" s="213"/>
      <c r="I408" s="213"/>
      <c r="J408" s="213"/>
      <c r="K408" s="181"/>
      <c r="L408" s="181"/>
      <c r="M408" s="181"/>
      <c r="N408" s="181"/>
      <c r="O408" s="181"/>
      <c r="P408" s="181"/>
      <c r="Q408" s="181"/>
      <c r="R408" s="181"/>
      <c r="S408" s="181"/>
      <c r="T408" s="181"/>
      <c r="U408" s="181"/>
      <c r="V408" s="181"/>
      <c r="W408" s="181"/>
      <c r="X408" s="181"/>
      <c r="Y408" s="181"/>
      <c r="Z408" s="181"/>
      <c r="AA408" s="181"/>
      <c r="AB408" s="181"/>
      <c r="AC408" s="181"/>
      <c r="AD408" s="181"/>
      <c r="AE408" s="181"/>
      <c r="AF408" s="181"/>
      <c r="AG408" s="181"/>
      <c r="AH408" s="181"/>
      <c r="AI408" s="181"/>
      <c r="AJ408" s="181"/>
      <c r="AK408" s="181"/>
      <c r="AL408" s="181"/>
      <c r="AM408" s="181"/>
      <c r="AN408" s="181"/>
      <c r="AO408" s="181"/>
      <c r="AP408" s="181"/>
      <c r="AQ408" s="181"/>
      <c r="AR408" s="181"/>
      <c r="AS408" s="181"/>
      <c r="AT408" s="181"/>
      <c r="AU408" s="181"/>
      <c r="AV408" s="181"/>
      <c r="AW408" s="181"/>
      <c r="AX408" s="181"/>
      <c r="AY408" s="181"/>
      <c r="AZ408" s="181"/>
      <c r="BA408" s="181"/>
      <c r="BB408" s="181"/>
      <c r="BC408" s="181"/>
      <c r="BD408" s="181"/>
      <c r="BE408" s="181"/>
      <c r="BF408" s="181"/>
      <c r="BG408" s="181"/>
      <c r="BH408" s="181"/>
      <c r="BI408" s="181"/>
      <c r="BJ408" s="181"/>
      <c r="BK408" s="181"/>
      <c r="BL408" s="181"/>
      <c r="BM408" s="181"/>
      <c r="BN408" s="181"/>
      <c r="BO408" s="181"/>
      <c r="BP408" s="181"/>
      <c r="BQ408" s="181"/>
      <c r="BR408" s="181"/>
      <c r="BS408" s="181"/>
      <c r="BT408" s="181"/>
      <c r="BU408" s="181"/>
      <c r="BV408" s="181"/>
      <c r="BW408" s="181"/>
      <c r="BX408" s="181"/>
      <c r="BY408" s="181"/>
      <c r="BZ408" s="181"/>
      <c r="CA408" s="181"/>
      <c r="CB408" s="181"/>
      <c r="CC408" s="181"/>
      <c r="CD408" s="181"/>
      <c r="CE408" s="181"/>
      <c r="CF408" s="181"/>
      <c r="CG408" s="181"/>
      <c r="CH408" s="181"/>
      <c r="CI408" s="181"/>
      <c r="CJ408" s="181"/>
      <c r="CK408" s="181"/>
      <c r="CL408" s="181"/>
      <c r="CM408" s="181"/>
      <c r="CN408" s="181"/>
      <c r="CO408" s="181"/>
      <c r="CP408" s="181"/>
      <c r="CQ408" s="181"/>
      <c r="CR408" s="181"/>
      <c r="CS408" s="181"/>
      <c r="CT408" s="181"/>
      <c r="CU408" s="181"/>
      <c r="CV408" s="181"/>
      <c r="CW408" s="181"/>
      <c r="CX408" s="181"/>
      <c r="CY408" s="181"/>
      <c r="CZ408" s="181"/>
      <c r="DA408" s="181"/>
      <c r="DB408" s="181"/>
      <c r="DC408" s="181"/>
      <c r="DD408" s="181"/>
      <c r="DE408" s="181"/>
      <c r="DF408" s="181"/>
      <c r="DG408" s="181"/>
      <c r="DH408" s="181"/>
      <c r="DI408" s="181"/>
      <c r="DJ408" s="181"/>
      <c r="DK408" s="181"/>
      <c r="DL408" s="181"/>
      <c r="DM408" s="181"/>
      <c r="DN408" s="181"/>
      <c r="DO408" s="181"/>
      <c r="DP408" s="181"/>
      <c r="DQ408" s="181"/>
      <c r="DR408" s="181"/>
      <c r="DS408" s="181"/>
      <c r="DT408" s="181"/>
      <c r="DU408" s="181"/>
      <c r="DV408" s="181"/>
      <c r="DW408" s="181"/>
      <c r="DX408" s="181"/>
      <c r="DY408" s="181"/>
      <c r="DZ408" s="181"/>
      <c r="EA408" s="181"/>
      <c r="EB408" s="181"/>
      <c r="EC408" s="181"/>
      <c r="ED408" s="181"/>
      <c r="EE408" s="181"/>
      <c r="EF408" s="181"/>
      <c r="EG408" s="181"/>
      <c r="EH408" s="181"/>
      <c r="EI408" s="181"/>
      <c r="EJ408" s="181"/>
      <c r="EK408" s="181"/>
      <c r="EL408" s="181"/>
      <c r="EM408" s="181"/>
      <c r="EN408" s="181"/>
      <c r="EO408" s="181"/>
      <c r="EP408" s="181"/>
      <c r="EQ408" s="181"/>
      <c r="ER408" s="181"/>
      <c r="ES408" s="181"/>
      <c r="ET408" s="181"/>
      <c r="EU408" s="181"/>
      <c r="EV408" s="181"/>
      <c r="EW408" s="181"/>
      <c r="EX408" s="181"/>
      <c r="EY408" s="181"/>
      <c r="EZ408" s="181"/>
      <c r="FA408" s="181"/>
      <c r="FB408" s="181"/>
      <c r="FC408" s="181"/>
      <c r="FD408" s="181"/>
      <c r="FE408" s="181"/>
      <c r="FF408" s="181"/>
      <c r="FG408" s="181"/>
      <c r="FH408" s="181"/>
      <c r="FI408" s="181"/>
      <c r="FJ408" s="181"/>
      <c r="FK408" s="181"/>
      <c r="FL408" s="181"/>
      <c r="FM408" s="181"/>
      <c r="FN408" s="181"/>
      <c r="FO408" s="181"/>
      <c r="FP408" s="181"/>
      <c r="FQ408" s="181"/>
      <c r="FR408" s="181"/>
      <c r="FS408" s="181"/>
      <c r="FT408" s="181"/>
      <c r="FU408" s="181"/>
      <c r="FV408" s="181"/>
      <c r="FW408" s="181"/>
      <c r="FX408" s="181"/>
      <c r="FY408" s="181"/>
      <c r="FZ408" s="181"/>
      <c r="GA408" s="181"/>
      <c r="GB408" s="181"/>
      <c r="GC408" s="181"/>
      <c r="GD408" s="181"/>
      <c r="GE408" s="181"/>
      <c r="GF408" s="181"/>
      <c r="GG408" s="181"/>
      <c r="GH408" s="181"/>
      <c r="GI408" s="181"/>
      <c r="GJ408" s="181"/>
      <c r="GK408" s="181"/>
      <c r="GL408" s="181"/>
      <c r="GM408" s="181"/>
      <c r="GN408" s="181"/>
      <c r="GO408" s="181"/>
      <c r="GP408" s="181"/>
      <c r="GQ408" s="181"/>
      <c r="GR408" s="181"/>
      <c r="GS408" s="181"/>
      <c r="GT408" s="181"/>
      <c r="GU408" s="181"/>
      <c r="GV408" s="181"/>
      <c r="GW408" s="181"/>
      <c r="GX408" s="181"/>
      <c r="GY408" s="181"/>
      <c r="GZ408" s="181"/>
      <c r="HA408" s="181"/>
      <c r="HB408" s="181"/>
      <c r="HC408" s="181"/>
      <c r="HD408" s="181"/>
      <c r="HE408" s="181"/>
      <c r="HF408" s="181"/>
      <c r="HG408" s="181"/>
      <c r="HH408" s="181"/>
      <c r="HI408" s="181"/>
      <c r="HJ408" s="181"/>
      <c r="HK408" s="181"/>
      <c r="HL408" s="181"/>
      <c r="HM408" s="181"/>
      <c r="HN408" s="181"/>
      <c r="HO408" s="181"/>
      <c r="HP408" s="181"/>
      <c r="HQ408" s="181"/>
      <c r="HR408" s="181"/>
      <c r="HS408" s="181"/>
      <c r="HT408" s="181"/>
      <c r="HU408" s="181"/>
      <c r="HV408" s="181"/>
      <c r="HW408" s="181"/>
      <c r="HX408" s="181"/>
      <c r="HY408" s="181"/>
      <c r="HZ408" s="181"/>
      <c r="IA408" s="181"/>
      <c r="IB408" s="181"/>
      <c r="IC408" s="181"/>
      <c r="ID408" s="181"/>
      <c r="IE408" s="181"/>
      <c r="IF408" s="181"/>
      <c r="IG408" s="181"/>
      <c r="IH408" s="181"/>
    </row>
    <row r="409" spans="1:242" s="183" customFormat="1" ht="16.5" customHeight="1">
      <c r="A409" s="137" t="s">
        <v>1434</v>
      </c>
      <c r="B409" s="137"/>
      <c r="C409" s="137"/>
      <c r="D409" s="213"/>
      <c r="E409" s="213"/>
      <c r="F409" s="213"/>
      <c r="G409" s="213"/>
      <c r="H409" s="213"/>
      <c r="I409" s="213"/>
      <c r="J409" s="213"/>
      <c r="K409" s="181"/>
      <c r="L409" s="181"/>
      <c r="M409" s="181"/>
      <c r="N409" s="181"/>
      <c r="O409" s="181"/>
      <c r="P409" s="181"/>
      <c r="Q409" s="181"/>
      <c r="R409" s="181"/>
      <c r="S409" s="181"/>
      <c r="T409" s="181"/>
      <c r="U409" s="181"/>
      <c r="V409" s="181"/>
      <c r="W409" s="181"/>
      <c r="X409" s="181"/>
      <c r="Y409" s="181"/>
      <c r="Z409" s="181"/>
      <c r="AA409" s="181"/>
      <c r="AB409" s="181"/>
      <c r="AC409" s="181"/>
      <c r="AD409" s="181"/>
      <c r="AE409" s="181"/>
      <c r="AF409" s="181"/>
      <c r="AG409" s="181"/>
      <c r="AH409" s="181"/>
      <c r="AI409" s="181"/>
      <c r="AJ409" s="181"/>
      <c r="AK409" s="181"/>
      <c r="AL409" s="181"/>
      <c r="AM409" s="181"/>
      <c r="AN409" s="181"/>
      <c r="AO409" s="181"/>
      <c r="AP409" s="181"/>
      <c r="AQ409" s="181"/>
      <c r="AR409" s="181"/>
      <c r="AS409" s="181"/>
      <c r="AT409" s="181"/>
      <c r="AU409" s="181"/>
      <c r="AV409" s="181"/>
      <c r="AW409" s="181"/>
      <c r="AX409" s="181"/>
      <c r="AY409" s="181"/>
      <c r="AZ409" s="181"/>
      <c r="BA409" s="181"/>
      <c r="BB409" s="181"/>
      <c r="BC409" s="181"/>
      <c r="BD409" s="181"/>
      <c r="BE409" s="181"/>
      <c r="BF409" s="181"/>
      <c r="BG409" s="181"/>
      <c r="BH409" s="181"/>
      <c r="BI409" s="181"/>
      <c r="BJ409" s="181"/>
      <c r="BK409" s="181"/>
      <c r="BL409" s="181"/>
      <c r="BM409" s="181"/>
      <c r="BN409" s="181"/>
      <c r="BO409" s="181"/>
      <c r="BP409" s="181"/>
      <c r="BQ409" s="181"/>
      <c r="BR409" s="181"/>
      <c r="BS409" s="181"/>
      <c r="BT409" s="181"/>
      <c r="BU409" s="181"/>
      <c r="BV409" s="181"/>
      <c r="BW409" s="181"/>
      <c r="BX409" s="181"/>
      <c r="BY409" s="181"/>
      <c r="BZ409" s="181"/>
      <c r="CA409" s="181"/>
      <c r="CB409" s="181"/>
      <c r="CC409" s="181"/>
      <c r="CD409" s="181"/>
      <c r="CE409" s="181"/>
      <c r="CF409" s="181"/>
      <c r="CG409" s="181"/>
      <c r="CH409" s="181"/>
      <c r="CI409" s="181"/>
      <c r="CJ409" s="181"/>
      <c r="CK409" s="181"/>
      <c r="CL409" s="181"/>
      <c r="CM409" s="181"/>
      <c r="CN409" s="181"/>
      <c r="CO409" s="181"/>
      <c r="CP409" s="181"/>
      <c r="CQ409" s="181"/>
      <c r="CR409" s="181"/>
      <c r="CS409" s="181"/>
      <c r="CT409" s="181"/>
      <c r="CU409" s="181"/>
      <c r="CV409" s="181"/>
      <c r="CW409" s="181"/>
      <c r="CX409" s="181"/>
      <c r="CY409" s="181"/>
      <c r="CZ409" s="181"/>
      <c r="DA409" s="181"/>
      <c r="DB409" s="181"/>
      <c r="DC409" s="181"/>
      <c r="DD409" s="181"/>
      <c r="DE409" s="181"/>
      <c r="DF409" s="181"/>
      <c r="DG409" s="181"/>
      <c r="DH409" s="181"/>
      <c r="DI409" s="181"/>
      <c r="DJ409" s="181"/>
      <c r="DK409" s="181"/>
      <c r="DL409" s="181"/>
      <c r="DM409" s="181"/>
      <c r="DN409" s="181"/>
      <c r="DO409" s="181"/>
      <c r="DP409" s="181"/>
      <c r="DQ409" s="181"/>
      <c r="DR409" s="181"/>
      <c r="DS409" s="181"/>
      <c r="DT409" s="181"/>
      <c r="DU409" s="181"/>
      <c r="DV409" s="181"/>
      <c r="DW409" s="181"/>
      <c r="DX409" s="181"/>
      <c r="DY409" s="181"/>
      <c r="DZ409" s="181"/>
      <c r="EA409" s="181"/>
      <c r="EB409" s="181"/>
      <c r="EC409" s="181"/>
      <c r="ED409" s="181"/>
      <c r="EE409" s="181"/>
      <c r="EF409" s="181"/>
      <c r="EG409" s="181"/>
      <c r="EH409" s="181"/>
      <c r="EI409" s="181"/>
      <c r="EJ409" s="181"/>
      <c r="EK409" s="181"/>
      <c r="EL409" s="181"/>
      <c r="EM409" s="181"/>
      <c r="EN409" s="181"/>
      <c r="EO409" s="181"/>
      <c r="EP409" s="181"/>
      <c r="EQ409" s="181"/>
      <c r="ER409" s="181"/>
      <c r="ES409" s="181"/>
      <c r="ET409" s="181"/>
      <c r="EU409" s="181"/>
      <c r="EV409" s="181"/>
      <c r="EW409" s="181"/>
      <c r="EX409" s="181"/>
      <c r="EY409" s="181"/>
      <c r="EZ409" s="181"/>
      <c r="FA409" s="181"/>
      <c r="FB409" s="181"/>
      <c r="FC409" s="181"/>
      <c r="FD409" s="181"/>
      <c r="FE409" s="181"/>
      <c r="FF409" s="181"/>
      <c r="FG409" s="181"/>
      <c r="FH409" s="181"/>
      <c r="FI409" s="181"/>
      <c r="FJ409" s="181"/>
      <c r="FK409" s="181"/>
      <c r="FL409" s="181"/>
      <c r="FM409" s="181"/>
      <c r="FN409" s="181"/>
      <c r="FO409" s="181"/>
      <c r="FP409" s="181"/>
      <c r="FQ409" s="181"/>
      <c r="FR409" s="181"/>
      <c r="FS409" s="181"/>
      <c r="FT409" s="181"/>
      <c r="FU409" s="181"/>
      <c r="FV409" s="181"/>
      <c r="FW409" s="181"/>
      <c r="FX409" s="181"/>
      <c r="FY409" s="181"/>
      <c r="FZ409" s="181"/>
      <c r="GA409" s="181"/>
      <c r="GB409" s="181"/>
      <c r="GC409" s="181"/>
      <c r="GD409" s="181"/>
      <c r="GE409" s="181"/>
      <c r="GF409" s="181"/>
      <c r="GG409" s="181"/>
      <c r="GH409" s="181"/>
      <c r="GI409" s="181"/>
      <c r="GJ409" s="181"/>
      <c r="GK409" s="181"/>
      <c r="GL409" s="181"/>
      <c r="GM409" s="181"/>
      <c r="GN409" s="181"/>
      <c r="GO409" s="181"/>
      <c r="GP409" s="181"/>
      <c r="GQ409" s="181"/>
      <c r="GR409" s="181"/>
      <c r="GS409" s="181"/>
      <c r="GT409" s="181"/>
      <c r="GU409" s="181"/>
      <c r="GV409" s="181"/>
      <c r="GW409" s="181"/>
      <c r="GX409" s="181"/>
      <c r="GY409" s="181"/>
      <c r="GZ409" s="181"/>
      <c r="HA409" s="181"/>
      <c r="HB409" s="181"/>
      <c r="HC409" s="181"/>
      <c r="HD409" s="181"/>
      <c r="HE409" s="181"/>
      <c r="HF409" s="181"/>
      <c r="HG409" s="181"/>
      <c r="HH409" s="181"/>
      <c r="HI409" s="181"/>
      <c r="HJ409" s="181"/>
      <c r="HK409" s="181"/>
      <c r="HL409" s="181"/>
      <c r="HM409" s="181"/>
      <c r="HN409" s="181"/>
      <c r="HO409" s="181"/>
      <c r="HP409" s="181"/>
      <c r="HQ409" s="181"/>
      <c r="HR409" s="181"/>
      <c r="HS409" s="181"/>
      <c r="HT409" s="181"/>
      <c r="HU409" s="181"/>
      <c r="HV409" s="181"/>
      <c r="HW409" s="181"/>
      <c r="HX409" s="181"/>
      <c r="HY409" s="181"/>
      <c r="HZ409" s="181"/>
      <c r="IA409" s="181"/>
      <c r="IB409" s="181"/>
      <c r="IC409" s="181"/>
      <c r="ID409" s="181"/>
      <c r="IE409" s="181"/>
      <c r="IF409" s="181"/>
      <c r="IG409" s="181"/>
      <c r="IH409" s="181"/>
    </row>
    <row r="410" spans="1:242" s="183" customFormat="1" ht="16.5" customHeight="1">
      <c r="A410" s="213"/>
      <c r="B410" s="213"/>
      <c r="C410" s="213"/>
      <c r="D410" s="213"/>
      <c r="E410" s="213"/>
      <c r="F410" s="213"/>
      <c r="G410" s="213"/>
      <c r="H410" s="213"/>
      <c r="I410" s="213"/>
      <c r="J410" s="139" t="s">
        <v>724</v>
      </c>
      <c r="K410" s="181"/>
      <c r="L410" s="181"/>
      <c r="M410" s="181"/>
      <c r="N410" s="181"/>
      <c r="O410" s="181"/>
      <c r="P410" s="181"/>
      <c r="Q410" s="181"/>
      <c r="R410" s="181"/>
      <c r="S410" s="181"/>
      <c r="T410" s="181"/>
      <c r="U410" s="181"/>
      <c r="V410" s="181"/>
      <c r="W410" s="181"/>
      <c r="X410" s="181"/>
      <c r="Y410" s="181"/>
      <c r="Z410" s="181"/>
      <c r="AA410" s="181"/>
      <c r="AB410" s="181"/>
      <c r="AC410" s="181"/>
      <c r="AD410" s="181"/>
      <c r="AE410" s="181"/>
      <c r="AF410" s="181"/>
      <c r="AG410" s="181"/>
      <c r="AH410" s="181"/>
      <c r="AI410" s="181"/>
      <c r="AJ410" s="181"/>
      <c r="AK410" s="181"/>
      <c r="AL410" s="181"/>
      <c r="AM410" s="181"/>
      <c r="AN410" s="181"/>
      <c r="AO410" s="181"/>
      <c r="AP410" s="181"/>
      <c r="AQ410" s="181"/>
      <c r="AR410" s="181"/>
      <c r="AS410" s="181"/>
      <c r="AT410" s="181"/>
      <c r="AU410" s="181"/>
      <c r="AV410" s="181"/>
      <c r="AW410" s="181"/>
      <c r="AX410" s="181"/>
      <c r="AY410" s="181"/>
      <c r="AZ410" s="181"/>
      <c r="BA410" s="181"/>
      <c r="BB410" s="181"/>
      <c r="BC410" s="181"/>
      <c r="BD410" s="181"/>
      <c r="BE410" s="181"/>
      <c r="BF410" s="181"/>
      <c r="BG410" s="181"/>
      <c r="BH410" s="181"/>
      <c r="BI410" s="181"/>
      <c r="BJ410" s="181"/>
      <c r="BK410" s="181"/>
      <c r="BL410" s="181"/>
      <c r="BM410" s="181"/>
      <c r="BN410" s="181"/>
      <c r="BO410" s="181"/>
      <c r="BP410" s="181"/>
      <c r="BQ410" s="181"/>
      <c r="BR410" s="181"/>
      <c r="BS410" s="181"/>
      <c r="BT410" s="181"/>
      <c r="BU410" s="181"/>
      <c r="BV410" s="181"/>
      <c r="BW410" s="181"/>
      <c r="BX410" s="181"/>
      <c r="BY410" s="181"/>
      <c r="BZ410" s="181"/>
      <c r="CA410" s="181"/>
      <c r="CB410" s="181"/>
      <c r="CC410" s="181"/>
      <c r="CD410" s="181"/>
      <c r="CE410" s="181"/>
      <c r="CF410" s="181"/>
      <c r="CG410" s="181"/>
      <c r="CH410" s="181"/>
      <c r="CI410" s="181"/>
      <c r="CJ410" s="181"/>
      <c r="CK410" s="181"/>
      <c r="CL410" s="181"/>
      <c r="CM410" s="181"/>
      <c r="CN410" s="181"/>
      <c r="CO410" s="181"/>
      <c r="CP410" s="181"/>
      <c r="CQ410" s="181"/>
      <c r="CR410" s="181"/>
      <c r="CS410" s="181"/>
      <c r="CT410" s="181"/>
      <c r="CU410" s="181"/>
      <c r="CV410" s="181"/>
      <c r="CW410" s="181"/>
      <c r="CX410" s="181"/>
      <c r="CY410" s="181"/>
      <c r="CZ410" s="181"/>
      <c r="DA410" s="181"/>
      <c r="DB410" s="181"/>
      <c r="DC410" s="181"/>
      <c r="DD410" s="181"/>
      <c r="DE410" s="181"/>
      <c r="DF410" s="181"/>
      <c r="DG410" s="181"/>
      <c r="DH410" s="181"/>
      <c r="DI410" s="181"/>
      <c r="DJ410" s="181"/>
      <c r="DK410" s="181"/>
      <c r="DL410" s="181"/>
      <c r="DM410" s="181"/>
      <c r="DN410" s="181"/>
      <c r="DO410" s="181"/>
      <c r="DP410" s="181"/>
      <c r="DQ410" s="181"/>
      <c r="DR410" s="181"/>
      <c r="DS410" s="181"/>
      <c r="DT410" s="181"/>
      <c r="DU410" s="181"/>
      <c r="DV410" s="181"/>
      <c r="DW410" s="181"/>
      <c r="DX410" s="181"/>
      <c r="DY410" s="181"/>
      <c r="DZ410" s="181"/>
      <c r="EA410" s="181"/>
      <c r="EB410" s="181"/>
      <c r="EC410" s="181"/>
      <c r="ED410" s="181"/>
      <c r="EE410" s="181"/>
      <c r="EF410" s="181"/>
      <c r="EG410" s="181"/>
      <c r="EH410" s="181"/>
      <c r="EI410" s="181"/>
      <c r="EJ410" s="181"/>
      <c r="EK410" s="181"/>
      <c r="EL410" s="181"/>
      <c r="EM410" s="181"/>
      <c r="EN410" s="181"/>
      <c r="EO410" s="181"/>
      <c r="EP410" s="181"/>
      <c r="EQ410" s="181"/>
      <c r="ER410" s="181"/>
      <c r="ES410" s="181"/>
      <c r="ET410" s="181"/>
      <c r="EU410" s="181"/>
      <c r="EV410" s="181"/>
      <c r="EW410" s="181"/>
      <c r="EX410" s="181"/>
      <c r="EY410" s="181"/>
      <c r="EZ410" s="181"/>
      <c r="FA410" s="181"/>
      <c r="FB410" s="181"/>
      <c r="FC410" s="181"/>
      <c r="FD410" s="181"/>
      <c r="FE410" s="181"/>
      <c r="FF410" s="181"/>
      <c r="FG410" s="181"/>
      <c r="FH410" s="181"/>
      <c r="FI410" s="181"/>
      <c r="FJ410" s="181"/>
      <c r="FK410" s="181"/>
      <c r="FL410" s="181"/>
      <c r="FM410" s="181"/>
      <c r="FN410" s="181"/>
      <c r="FO410" s="181"/>
      <c r="FP410" s="181"/>
      <c r="FQ410" s="181"/>
      <c r="FR410" s="181"/>
      <c r="FS410" s="181"/>
      <c r="FT410" s="181"/>
      <c r="FU410" s="181"/>
      <c r="FV410" s="181"/>
      <c r="FW410" s="181"/>
      <c r="FX410" s="181"/>
      <c r="FY410" s="181"/>
      <c r="FZ410" s="181"/>
      <c r="GA410" s="181"/>
      <c r="GB410" s="181"/>
      <c r="GC410" s="181"/>
      <c r="GD410" s="181"/>
      <c r="GE410" s="181"/>
      <c r="GF410" s="181"/>
      <c r="GG410" s="181"/>
      <c r="GH410" s="181"/>
      <c r="GI410" s="181"/>
      <c r="GJ410" s="181"/>
      <c r="GK410" s="181"/>
      <c r="GL410" s="181"/>
      <c r="GM410" s="181"/>
      <c r="GN410" s="181"/>
      <c r="GO410" s="181"/>
      <c r="GP410" s="181"/>
      <c r="GQ410" s="181"/>
      <c r="GR410" s="181"/>
      <c r="GS410" s="181"/>
      <c r="GT410" s="181"/>
      <c r="GU410" s="181"/>
      <c r="GV410" s="181"/>
      <c r="GW410" s="181"/>
      <c r="GX410" s="181"/>
      <c r="GY410" s="181"/>
      <c r="GZ410" s="181"/>
      <c r="HA410" s="181"/>
      <c r="HB410" s="181"/>
      <c r="HC410" s="181"/>
      <c r="HD410" s="181"/>
      <c r="HE410" s="181"/>
      <c r="HF410" s="181"/>
      <c r="HG410" s="181"/>
      <c r="HH410" s="181"/>
      <c r="HI410" s="181"/>
      <c r="HJ410" s="181"/>
      <c r="HK410" s="181"/>
      <c r="HL410" s="181"/>
      <c r="HM410" s="181"/>
      <c r="HN410" s="181"/>
      <c r="HO410" s="181"/>
      <c r="HP410" s="181"/>
      <c r="HQ410" s="181"/>
      <c r="HR410" s="181"/>
      <c r="HS410" s="181"/>
      <c r="HT410" s="181"/>
      <c r="HU410" s="181"/>
      <c r="HV410" s="181"/>
      <c r="HW410" s="181"/>
      <c r="HX410" s="181"/>
      <c r="HY410" s="181"/>
      <c r="HZ410" s="181"/>
      <c r="IA410" s="181"/>
      <c r="IB410" s="181"/>
      <c r="IC410" s="181"/>
      <c r="ID410" s="181"/>
      <c r="IE410" s="181"/>
      <c r="IF410" s="181"/>
      <c r="IG410" s="181"/>
      <c r="IH410" s="181"/>
    </row>
    <row r="411" spans="1:242" s="183" customFormat="1" ht="30" customHeight="1" thickBot="1">
      <c r="A411" s="1040" t="s">
        <v>737</v>
      </c>
      <c r="B411" s="1041"/>
      <c r="C411" s="1041"/>
      <c r="D411" s="1041"/>
      <c r="E411" s="1041"/>
      <c r="F411" s="812" t="s">
        <v>783</v>
      </c>
      <c r="G411" s="813" t="s">
        <v>608</v>
      </c>
      <c r="H411" s="812" t="s">
        <v>515</v>
      </c>
      <c r="I411" s="813" t="s">
        <v>556</v>
      </c>
      <c r="J411" s="815" t="s">
        <v>503</v>
      </c>
      <c r="K411" s="181"/>
      <c r="L411" s="181"/>
      <c r="M411" s="181"/>
      <c r="N411" s="181"/>
      <c r="O411" s="181"/>
      <c r="P411" s="181"/>
      <c r="Q411" s="181"/>
      <c r="R411" s="181"/>
      <c r="S411" s="181"/>
      <c r="T411" s="181"/>
      <c r="U411" s="181"/>
      <c r="V411" s="181"/>
      <c r="W411" s="181"/>
      <c r="X411" s="181"/>
      <c r="Y411" s="181"/>
      <c r="Z411" s="181"/>
      <c r="AA411" s="181"/>
      <c r="AB411" s="181"/>
      <c r="AC411" s="181"/>
      <c r="AD411" s="181"/>
      <c r="AE411" s="181"/>
      <c r="AF411" s="181"/>
      <c r="AG411" s="181"/>
      <c r="AH411" s="181"/>
      <c r="AI411" s="181"/>
      <c r="AJ411" s="181"/>
      <c r="AK411" s="181"/>
      <c r="AL411" s="181"/>
      <c r="AM411" s="181"/>
      <c r="AN411" s="181"/>
      <c r="AO411" s="181"/>
      <c r="AP411" s="181"/>
      <c r="AQ411" s="181"/>
      <c r="AR411" s="181"/>
      <c r="AS411" s="181"/>
      <c r="AT411" s="181"/>
      <c r="AU411" s="181"/>
      <c r="AV411" s="181"/>
      <c r="AW411" s="181"/>
      <c r="AX411" s="181"/>
      <c r="AY411" s="181"/>
      <c r="AZ411" s="181"/>
      <c r="BA411" s="181"/>
      <c r="BB411" s="181"/>
      <c r="BC411" s="181"/>
      <c r="BD411" s="181"/>
      <c r="BE411" s="181"/>
      <c r="BF411" s="181"/>
      <c r="BG411" s="181"/>
      <c r="BH411" s="181"/>
      <c r="BI411" s="181"/>
      <c r="BJ411" s="181"/>
      <c r="BK411" s="181"/>
      <c r="BL411" s="181"/>
      <c r="BM411" s="181"/>
      <c r="BN411" s="181"/>
      <c r="BO411" s="181"/>
      <c r="BP411" s="181"/>
      <c r="BQ411" s="181"/>
      <c r="BR411" s="181"/>
      <c r="BS411" s="181"/>
      <c r="BT411" s="181"/>
      <c r="BU411" s="181"/>
      <c r="BV411" s="181"/>
      <c r="BW411" s="181"/>
      <c r="BX411" s="181"/>
      <c r="BY411" s="181"/>
      <c r="BZ411" s="181"/>
      <c r="CA411" s="181"/>
      <c r="CB411" s="181"/>
      <c r="CC411" s="181"/>
      <c r="CD411" s="181"/>
      <c r="CE411" s="181"/>
      <c r="CF411" s="181"/>
      <c r="CG411" s="181"/>
      <c r="CH411" s="181"/>
      <c r="CI411" s="181"/>
      <c r="CJ411" s="181"/>
      <c r="CK411" s="181"/>
      <c r="CL411" s="181"/>
      <c r="CM411" s="181"/>
      <c r="CN411" s="181"/>
      <c r="CO411" s="181"/>
      <c r="CP411" s="181"/>
      <c r="CQ411" s="181"/>
      <c r="CR411" s="181"/>
      <c r="CS411" s="181"/>
      <c r="CT411" s="181"/>
      <c r="CU411" s="181"/>
      <c r="CV411" s="181"/>
      <c r="CW411" s="181"/>
      <c r="CX411" s="181"/>
      <c r="CY411" s="181"/>
      <c r="CZ411" s="181"/>
      <c r="DA411" s="181"/>
      <c r="DB411" s="181"/>
      <c r="DC411" s="181"/>
      <c r="DD411" s="181"/>
      <c r="DE411" s="181"/>
      <c r="DF411" s="181"/>
      <c r="DG411" s="181"/>
      <c r="DH411" s="181"/>
      <c r="DI411" s="181"/>
      <c r="DJ411" s="181"/>
      <c r="DK411" s="181"/>
      <c r="DL411" s="181"/>
      <c r="DM411" s="181"/>
      <c r="DN411" s="181"/>
      <c r="DO411" s="181"/>
      <c r="DP411" s="181"/>
      <c r="DQ411" s="181"/>
      <c r="DR411" s="181"/>
      <c r="DS411" s="181"/>
      <c r="DT411" s="181"/>
      <c r="DU411" s="181"/>
      <c r="DV411" s="181"/>
      <c r="DW411" s="181"/>
      <c r="DX411" s="181"/>
      <c r="DY411" s="181"/>
      <c r="DZ411" s="181"/>
      <c r="EA411" s="181"/>
      <c r="EB411" s="181"/>
      <c r="EC411" s="181"/>
      <c r="ED411" s="181"/>
      <c r="EE411" s="181"/>
      <c r="EF411" s="181"/>
      <c r="EG411" s="181"/>
      <c r="EH411" s="181"/>
      <c r="EI411" s="181"/>
      <c r="EJ411" s="181"/>
      <c r="EK411" s="181"/>
      <c r="EL411" s="181"/>
      <c r="EM411" s="181"/>
      <c r="EN411" s="181"/>
      <c r="EO411" s="181"/>
      <c r="EP411" s="181"/>
      <c r="EQ411" s="181"/>
      <c r="ER411" s="181"/>
      <c r="ES411" s="181"/>
      <c r="ET411" s="181"/>
      <c r="EU411" s="181"/>
      <c r="EV411" s="181"/>
      <c r="EW411" s="181"/>
      <c r="EX411" s="181"/>
      <c r="EY411" s="181"/>
      <c r="EZ411" s="181"/>
      <c r="FA411" s="181"/>
      <c r="FB411" s="181"/>
      <c r="FC411" s="181"/>
      <c r="FD411" s="181"/>
      <c r="FE411" s="181"/>
      <c r="FF411" s="181"/>
      <c r="FG411" s="181"/>
      <c r="FH411" s="181"/>
      <c r="FI411" s="181"/>
      <c r="FJ411" s="181"/>
      <c r="FK411" s="181"/>
      <c r="FL411" s="181"/>
      <c r="FM411" s="181"/>
      <c r="FN411" s="181"/>
      <c r="FO411" s="181"/>
      <c r="FP411" s="181"/>
      <c r="FQ411" s="181"/>
      <c r="FR411" s="181"/>
      <c r="FS411" s="181"/>
      <c r="FT411" s="181"/>
      <c r="FU411" s="181"/>
      <c r="FV411" s="181"/>
      <c r="FW411" s="181"/>
      <c r="FX411" s="181"/>
      <c r="FY411" s="181"/>
      <c r="FZ411" s="181"/>
      <c r="GA411" s="181"/>
      <c r="GB411" s="181"/>
      <c r="GC411" s="181"/>
      <c r="GD411" s="181"/>
      <c r="GE411" s="181"/>
      <c r="GF411" s="181"/>
      <c r="GG411" s="181"/>
      <c r="GH411" s="181"/>
      <c r="GI411" s="181"/>
      <c r="GJ411" s="181"/>
      <c r="GK411" s="181"/>
      <c r="GL411" s="181"/>
      <c r="GM411" s="181"/>
      <c r="GN411" s="181"/>
      <c r="GO411" s="181"/>
      <c r="GP411" s="181"/>
      <c r="GQ411" s="181"/>
      <c r="GR411" s="181"/>
      <c r="GS411" s="181"/>
      <c r="GT411" s="181"/>
      <c r="GU411" s="181"/>
      <c r="GV411" s="181"/>
      <c r="GW411" s="181"/>
      <c r="GX411" s="181"/>
      <c r="GY411" s="181"/>
      <c r="GZ411" s="181"/>
      <c r="HA411" s="181"/>
      <c r="HB411" s="181"/>
      <c r="HC411" s="181"/>
      <c r="HD411" s="181"/>
      <c r="HE411" s="181"/>
      <c r="HF411" s="181"/>
      <c r="HG411" s="181"/>
      <c r="HH411" s="181"/>
      <c r="HI411" s="181"/>
      <c r="HJ411" s="181"/>
      <c r="HK411" s="181"/>
      <c r="HL411" s="181"/>
      <c r="HM411" s="181"/>
      <c r="HN411" s="181"/>
      <c r="HO411" s="181"/>
      <c r="HP411" s="181"/>
      <c r="HQ411" s="181"/>
      <c r="HR411" s="181"/>
      <c r="HS411" s="181"/>
      <c r="HT411" s="181"/>
      <c r="HU411" s="181"/>
      <c r="HV411" s="181"/>
      <c r="HW411" s="181"/>
      <c r="HX411" s="181"/>
      <c r="HY411" s="181"/>
      <c r="HZ411" s="181"/>
      <c r="IA411" s="181"/>
      <c r="IB411" s="181"/>
      <c r="IC411" s="181"/>
      <c r="ID411" s="181"/>
      <c r="IE411" s="181"/>
      <c r="IF411" s="181"/>
      <c r="IG411" s="181"/>
      <c r="IH411" s="181"/>
    </row>
    <row r="412" spans="1:242" s="184" customFormat="1" ht="21" customHeight="1" thickTop="1">
      <c r="A412" s="1025" t="s">
        <v>825</v>
      </c>
      <c r="B412" s="1026"/>
      <c r="C412" s="1026"/>
      <c r="D412" s="1026"/>
      <c r="E412" s="1026"/>
      <c r="F412" s="464">
        <v>4353874800</v>
      </c>
      <c r="G412" s="463">
        <v>0</v>
      </c>
      <c r="H412" s="464">
        <v>0</v>
      </c>
      <c r="I412" s="464">
        <v>0</v>
      </c>
      <c r="J412" s="478">
        <v>4353874800</v>
      </c>
      <c r="K412" s="181"/>
      <c r="L412" s="181"/>
      <c r="M412" s="181"/>
      <c r="N412" s="181"/>
      <c r="O412" s="181"/>
      <c r="P412" s="181"/>
      <c r="Q412" s="181"/>
      <c r="R412" s="181"/>
      <c r="S412" s="181"/>
      <c r="T412" s="181"/>
      <c r="U412" s="181"/>
      <c r="V412" s="181"/>
      <c r="W412" s="181"/>
      <c r="X412" s="181"/>
      <c r="Y412" s="181"/>
      <c r="Z412" s="181"/>
      <c r="AA412" s="181"/>
      <c r="AB412" s="181"/>
      <c r="AC412" s="181"/>
      <c r="AD412" s="181"/>
      <c r="AE412" s="181"/>
      <c r="AF412" s="181"/>
      <c r="AG412" s="181"/>
      <c r="AH412" s="181"/>
      <c r="AI412" s="181"/>
      <c r="AJ412" s="181"/>
      <c r="AK412" s="181"/>
      <c r="AL412" s="181"/>
      <c r="AM412" s="181"/>
      <c r="AN412" s="181"/>
      <c r="AO412" s="181"/>
      <c r="AP412" s="181"/>
      <c r="AQ412" s="181"/>
      <c r="AR412" s="181"/>
      <c r="AS412" s="181"/>
      <c r="AT412" s="181"/>
      <c r="AU412" s="181"/>
      <c r="AV412" s="181"/>
      <c r="AW412" s="181"/>
      <c r="AX412" s="181"/>
      <c r="AY412" s="181"/>
      <c r="AZ412" s="181"/>
      <c r="BA412" s="181"/>
      <c r="BB412" s="181"/>
      <c r="BC412" s="181"/>
      <c r="BD412" s="181"/>
      <c r="BE412" s="181"/>
      <c r="BF412" s="181"/>
      <c r="BG412" s="181"/>
      <c r="BH412" s="181"/>
      <c r="BI412" s="181"/>
      <c r="BJ412" s="181"/>
      <c r="BK412" s="181"/>
      <c r="BL412" s="181"/>
      <c r="BM412" s="181"/>
      <c r="BN412" s="181"/>
      <c r="BO412" s="181"/>
      <c r="BP412" s="181"/>
      <c r="BQ412" s="181"/>
      <c r="BR412" s="181"/>
      <c r="BS412" s="181"/>
      <c r="BT412" s="181"/>
      <c r="BU412" s="181"/>
      <c r="BV412" s="181"/>
      <c r="BW412" s="181"/>
      <c r="BX412" s="181"/>
      <c r="BY412" s="181"/>
      <c r="BZ412" s="181"/>
      <c r="CA412" s="181"/>
      <c r="CB412" s="181"/>
      <c r="CC412" s="181"/>
      <c r="CD412" s="181"/>
      <c r="CE412" s="181"/>
      <c r="CF412" s="181"/>
      <c r="CG412" s="181"/>
      <c r="CH412" s="181"/>
      <c r="CI412" s="181"/>
      <c r="CJ412" s="181"/>
      <c r="CK412" s="181"/>
      <c r="CL412" s="181"/>
      <c r="CM412" s="181"/>
      <c r="CN412" s="181"/>
      <c r="CO412" s="181"/>
      <c r="CP412" s="181"/>
      <c r="CQ412" s="181"/>
      <c r="CR412" s="181"/>
      <c r="CS412" s="181"/>
      <c r="CT412" s="181"/>
      <c r="CU412" s="181"/>
      <c r="CV412" s="181"/>
      <c r="CW412" s="181"/>
      <c r="CX412" s="181"/>
      <c r="CY412" s="181"/>
      <c r="CZ412" s="181"/>
      <c r="DA412" s="181"/>
      <c r="DB412" s="181"/>
      <c r="DC412" s="181"/>
      <c r="DD412" s="181"/>
      <c r="DE412" s="181"/>
      <c r="DF412" s="181"/>
      <c r="DG412" s="181"/>
      <c r="DH412" s="181"/>
      <c r="DI412" s="181"/>
      <c r="DJ412" s="181"/>
      <c r="DK412" s="181"/>
      <c r="DL412" s="181"/>
      <c r="DM412" s="181"/>
      <c r="DN412" s="181"/>
      <c r="DO412" s="181"/>
      <c r="DP412" s="181"/>
      <c r="DQ412" s="181"/>
      <c r="DR412" s="181"/>
      <c r="DS412" s="181"/>
      <c r="DT412" s="181"/>
      <c r="DU412" s="181"/>
      <c r="DV412" s="181"/>
      <c r="DW412" s="181"/>
      <c r="DX412" s="181"/>
      <c r="DY412" s="181"/>
      <c r="DZ412" s="181"/>
      <c r="EA412" s="181"/>
      <c r="EB412" s="181"/>
      <c r="EC412" s="181"/>
      <c r="ED412" s="181"/>
      <c r="EE412" s="181"/>
      <c r="EF412" s="181"/>
      <c r="EG412" s="181"/>
      <c r="EH412" s="181"/>
      <c r="EI412" s="181"/>
      <c r="EJ412" s="181"/>
      <c r="EK412" s="181"/>
      <c r="EL412" s="181"/>
      <c r="EM412" s="181"/>
      <c r="EN412" s="181"/>
      <c r="EO412" s="181"/>
      <c r="EP412" s="181"/>
      <c r="EQ412" s="181"/>
      <c r="ER412" s="181"/>
      <c r="ES412" s="181"/>
      <c r="ET412" s="181"/>
      <c r="EU412" s="181"/>
      <c r="EV412" s="181"/>
      <c r="EW412" s="181"/>
      <c r="EX412" s="181"/>
      <c r="EY412" s="181"/>
      <c r="EZ412" s="181"/>
      <c r="FA412" s="181"/>
      <c r="FB412" s="181"/>
      <c r="FC412" s="181"/>
      <c r="FD412" s="181"/>
      <c r="FE412" s="181"/>
      <c r="FF412" s="181"/>
      <c r="FG412" s="181"/>
      <c r="FH412" s="181"/>
      <c r="FI412" s="181"/>
      <c r="FJ412" s="181"/>
      <c r="FK412" s="181"/>
      <c r="FL412" s="181"/>
      <c r="FM412" s="181"/>
      <c r="FN412" s="181"/>
      <c r="FO412" s="181"/>
      <c r="FP412" s="181"/>
      <c r="FQ412" s="181"/>
      <c r="FR412" s="181"/>
      <c r="FS412" s="181"/>
      <c r="FT412" s="181"/>
      <c r="FU412" s="181"/>
      <c r="FV412" s="181"/>
      <c r="FW412" s="181"/>
      <c r="FX412" s="181"/>
      <c r="FY412" s="181"/>
      <c r="FZ412" s="181"/>
      <c r="GA412" s="181"/>
      <c r="GB412" s="181"/>
      <c r="GC412" s="181"/>
      <c r="GD412" s="181"/>
      <c r="GE412" s="181"/>
      <c r="GF412" s="181"/>
      <c r="GG412" s="181"/>
      <c r="GH412" s="181"/>
      <c r="GI412" s="181"/>
      <c r="GJ412" s="181"/>
      <c r="GK412" s="181"/>
      <c r="GL412" s="181"/>
      <c r="GM412" s="181"/>
      <c r="GN412" s="181"/>
      <c r="GO412" s="181"/>
      <c r="GP412" s="181"/>
      <c r="GQ412" s="181"/>
      <c r="GR412" s="181"/>
      <c r="GS412" s="181"/>
      <c r="GT412" s="181"/>
      <c r="GU412" s="181"/>
      <c r="GV412" s="181"/>
      <c r="GW412" s="181"/>
      <c r="GX412" s="181"/>
      <c r="GY412" s="181"/>
      <c r="GZ412" s="181"/>
      <c r="HA412" s="181"/>
      <c r="HB412" s="181"/>
      <c r="HC412" s="181"/>
      <c r="HD412" s="181"/>
      <c r="HE412" s="181"/>
      <c r="HF412" s="181"/>
      <c r="HG412" s="181"/>
      <c r="HH412" s="181"/>
      <c r="HI412" s="181"/>
      <c r="HJ412" s="181"/>
      <c r="HK412" s="181"/>
      <c r="HL412" s="181"/>
      <c r="HM412" s="181"/>
      <c r="HN412" s="181"/>
      <c r="HO412" s="181"/>
      <c r="HP412" s="181"/>
      <c r="HQ412" s="181"/>
      <c r="HR412" s="181"/>
      <c r="HS412" s="181"/>
      <c r="HT412" s="181"/>
      <c r="HU412" s="181"/>
      <c r="HV412" s="181"/>
      <c r="HW412" s="181"/>
      <c r="HX412" s="181"/>
      <c r="HY412" s="181"/>
      <c r="HZ412" s="181"/>
      <c r="IA412" s="181"/>
      <c r="IB412" s="181"/>
      <c r="IC412" s="181"/>
      <c r="ID412" s="181"/>
      <c r="IE412" s="181"/>
      <c r="IF412" s="181"/>
      <c r="IG412" s="181"/>
      <c r="IH412" s="181"/>
    </row>
    <row r="413" spans="1:242" s="184" customFormat="1" ht="21" customHeight="1">
      <c r="A413" s="1038" t="s">
        <v>826</v>
      </c>
      <c r="B413" s="1039"/>
      <c r="C413" s="1039"/>
      <c r="D413" s="1039"/>
      <c r="E413" s="1039"/>
      <c r="F413" s="470">
        <v>182799000</v>
      </c>
      <c r="G413" s="459">
        <v>0</v>
      </c>
      <c r="H413" s="470">
        <v>0</v>
      </c>
      <c r="I413" s="470">
        <v>0</v>
      </c>
      <c r="J413" s="471">
        <v>182799000</v>
      </c>
      <c r="K413" s="181"/>
      <c r="L413" s="181"/>
      <c r="M413" s="181"/>
      <c r="N413" s="181"/>
      <c r="O413" s="181"/>
      <c r="P413" s="181"/>
      <c r="Q413" s="181"/>
      <c r="R413" s="181"/>
      <c r="S413" s="181"/>
      <c r="T413" s="181"/>
      <c r="U413" s="181"/>
      <c r="V413" s="181"/>
      <c r="W413" s="181"/>
      <c r="X413" s="181"/>
      <c r="Y413" s="181"/>
      <c r="Z413" s="181"/>
      <c r="AA413" s="181"/>
      <c r="AB413" s="181"/>
      <c r="AC413" s="181"/>
      <c r="AD413" s="181"/>
      <c r="AE413" s="181"/>
      <c r="AF413" s="181"/>
      <c r="AG413" s="181"/>
      <c r="AH413" s="181"/>
      <c r="AI413" s="181"/>
      <c r="AJ413" s="181"/>
      <c r="AK413" s="181"/>
      <c r="AL413" s="181"/>
      <c r="AM413" s="181"/>
      <c r="AN413" s="181"/>
      <c r="AO413" s="181"/>
      <c r="AP413" s="181"/>
      <c r="AQ413" s="181"/>
      <c r="AR413" s="181"/>
      <c r="AS413" s="181"/>
      <c r="AT413" s="181"/>
      <c r="AU413" s="181"/>
      <c r="AV413" s="181"/>
      <c r="AW413" s="181"/>
      <c r="AX413" s="181"/>
      <c r="AY413" s="181"/>
      <c r="AZ413" s="181"/>
      <c r="BA413" s="181"/>
      <c r="BB413" s="181"/>
      <c r="BC413" s="181"/>
      <c r="BD413" s="181"/>
      <c r="BE413" s="181"/>
      <c r="BF413" s="181"/>
      <c r="BG413" s="181"/>
      <c r="BH413" s="181"/>
      <c r="BI413" s="181"/>
      <c r="BJ413" s="181"/>
      <c r="BK413" s="181"/>
      <c r="BL413" s="181"/>
      <c r="BM413" s="181"/>
      <c r="BN413" s="181"/>
      <c r="BO413" s="181"/>
      <c r="BP413" s="181"/>
      <c r="BQ413" s="181"/>
      <c r="BR413" s="181"/>
      <c r="BS413" s="181"/>
      <c r="BT413" s="181"/>
      <c r="BU413" s="181"/>
      <c r="BV413" s="181"/>
      <c r="BW413" s="181"/>
      <c r="BX413" s="181"/>
      <c r="BY413" s="181"/>
      <c r="BZ413" s="181"/>
      <c r="CA413" s="181"/>
      <c r="CB413" s="181"/>
      <c r="CC413" s="181"/>
      <c r="CD413" s="181"/>
      <c r="CE413" s="181"/>
      <c r="CF413" s="181"/>
      <c r="CG413" s="181"/>
      <c r="CH413" s="181"/>
      <c r="CI413" s="181"/>
      <c r="CJ413" s="181"/>
      <c r="CK413" s="181"/>
      <c r="CL413" s="181"/>
      <c r="CM413" s="181"/>
      <c r="CN413" s="181"/>
      <c r="CO413" s="181"/>
      <c r="CP413" s="181"/>
      <c r="CQ413" s="181"/>
      <c r="CR413" s="181"/>
      <c r="CS413" s="181"/>
      <c r="CT413" s="181"/>
      <c r="CU413" s="181"/>
      <c r="CV413" s="181"/>
      <c r="CW413" s="181"/>
      <c r="CX413" s="181"/>
      <c r="CY413" s="181"/>
      <c r="CZ413" s="181"/>
      <c r="DA413" s="181"/>
      <c r="DB413" s="181"/>
      <c r="DC413" s="181"/>
      <c r="DD413" s="181"/>
      <c r="DE413" s="181"/>
      <c r="DF413" s="181"/>
      <c r="DG413" s="181"/>
      <c r="DH413" s="181"/>
      <c r="DI413" s="181"/>
      <c r="DJ413" s="181"/>
      <c r="DK413" s="181"/>
      <c r="DL413" s="181"/>
      <c r="DM413" s="181"/>
      <c r="DN413" s="181"/>
      <c r="DO413" s="181"/>
      <c r="DP413" s="181"/>
      <c r="DQ413" s="181"/>
      <c r="DR413" s="181"/>
      <c r="DS413" s="181"/>
      <c r="DT413" s="181"/>
      <c r="DU413" s="181"/>
      <c r="DV413" s="181"/>
      <c r="DW413" s="181"/>
      <c r="DX413" s="181"/>
      <c r="DY413" s="181"/>
      <c r="DZ413" s="181"/>
      <c r="EA413" s="181"/>
      <c r="EB413" s="181"/>
      <c r="EC413" s="181"/>
      <c r="ED413" s="181"/>
      <c r="EE413" s="181"/>
      <c r="EF413" s="181"/>
      <c r="EG413" s="181"/>
      <c r="EH413" s="181"/>
      <c r="EI413" s="181"/>
      <c r="EJ413" s="181"/>
      <c r="EK413" s="181"/>
      <c r="EL413" s="181"/>
      <c r="EM413" s="181"/>
      <c r="EN413" s="181"/>
      <c r="EO413" s="181"/>
      <c r="EP413" s="181"/>
      <c r="EQ413" s="181"/>
      <c r="ER413" s="181"/>
      <c r="ES413" s="181"/>
      <c r="ET413" s="181"/>
      <c r="EU413" s="181"/>
      <c r="EV413" s="181"/>
      <c r="EW413" s="181"/>
      <c r="EX413" s="181"/>
      <c r="EY413" s="181"/>
      <c r="EZ413" s="181"/>
      <c r="FA413" s="181"/>
      <c r="FB413" s="181"/>
      <c r="FC413" s="181"/>
      <c r="FD413" s="181"/>
      <c r="FE413" s="181"/>
      <c r="FF413" s="181"/>
      <c r="FG413" s="181"/>
      <c r="FH413" s="181"/>
      <c r="FI413" s="181"/>
      <c r="FJ413" s="181"/>
      <c r="FK413" s="181"/>
      <c r="FL413" s="181"/>
      <c r="FM413" s="181"/>
      <c r="FN413" s="181"/>
      <c r="FO413" s="181"/>
      <c r="FP413" s="181"/>
      <c r="FQ413" s="181"/>
      <c r="FR413" s="181"/>
      <c r="FS413" s="181"/>
      <c r="FT413" s="181"/>
      <c r="FU413" s="181"/>
      <c r="FV413" s="181"/>
      <c r="FW413" s="181"/>
      <c r="FX413" s="181"/>
      <c r="FY413" s="181"/>
      <c r="FZ413" s="181"/>
      <c r="GA413" s="181"/>
      <c r="GB413" s="181"/>
      <c r="GC413" s="181"/>
      <c r="GD413" s="181"/>
      <c r="GE413" s="181"/>
      <c r="GF413" s="181"/>
      <c r="GG413" s="181"/>
      <c r="GH413" s="181"/>
      <c r="GI413" s="181"/>
      <c r="GJ413" s="181"/>
      <c r="GK413" s="181"/>
      <c r="GL413" s="181"/>
      <c r="GM413" s="181"/>
      <c r="GN413" s="181"/>
      <c r="GO413" s="181"/>
      <c r="GP413" s="181"/>
      <c r="GQ413" s="181"/>
      <c r="GR413" s="181"/>
      <c r="GS413" s="181"/>
      <c r="GT413" s="181"/>
      <c r="GU413" s="181"/>
      <c r="GV413" s="181"/>
      <c r="GW413" s="181"/>
      <c r="GX413" s="181"/>
      <c r="GY413" s="181"/>
      <c r="GZ413" s="181"/>
      <c r="HA413" s="181"/>
      <c r="HB413" s="181"/>
      <c r="HC413" s="181"/>
      <c r="HD413" s="181"/>
      <c r="HE413" s="181"/>
      <c r="HF413" s="181"/>
      <c r="HG413" s="181"/>
      <c r="HH413" s="181"/>
      <c r="HI413" s="181"/>
      <c r="HJ413" s="181"/>
      <c r="HK413" s="181"/>
      <c r="HL413" s="181"/>
      <c r="HM413" s="181"/>
      <c r="HN413" s="181"/>
      <c r="HO413" s="181"/>
      <c r="HP413" s="181"/>
      <c r="HQ413" s="181"/>
      <c r="HR413" s="181"/>
      <c r="HS413" s="181"/>
      <c r="HT413" s="181"/>
      <c r="HU413" s="181"/>
      <c r="HV413" s="181"/>
      <c r="HW413" s="181"/>
      <c r="HX413" s="181"/>
      <c r="HY413" s="181"/>
      <c r="HZ413" s="181"/>
      <c r="IA413" s="181"/>
      <c r="IB413" s="181"/>
      <c r="IC413" s="181"/>
      <c r="ID413" s="181"/>
      <c r="IE413" s="181"/>
      <c r="IF413" s="181"/>
      <c r="IG413" s="181"/>
      <c r="IH413" s="181"/>
    </row>
    <row r="414" spans="1:242" s="184" customFormat="1" ht="21" customHeight="1">
      <c r="A414" s="1038" t="s">
        <v>1107</v>
      </c>
      <c r="B414" s="1039"/>
      <c r="C414" s="1039"/>
      <c r="D414" s="1039"/>
      <c r="E414" s="1039"/>
      <c r="F414" s="470">
        <v>0</v>
      </c>
      <c r="G414" s="459">
        <v>826294000</v>
      </c>
      <c r="H414" s="470">
        <v>0</v>
      </c>
      <c r="I414" s="470">
        <v>0</v>
      </c>
      <c r="J414" s="471">
        <v>826294000</v>
      </c>
      <c r="K414" s="181"/>
      <c r="L414" s="181"/>
      <c r="M414" s="181"/>
      <c r="N414" s="181"/>
      <c r="O414" s="181"/>
      <c r="P414" s="181"/>
      <c r="Q414" s="181"/>
      <c r="R414" s="181"/>
      <c r="S414" s="181"/>
      <c r="T414" s="181"/>
      <c r="U414" s="181"/>
      <c r="V414" s="181"/>
      <c r="W414" s="181"/>
      <c r="X414" s="181"/>
      <c r="Y414" s="181"/>
      <c r="Z414" s="181"/>
      <c r="AA414" s="181"/>
      <c r="AB414" s="181"/>
      <c r="AC414" s="181"/>
      <c r="AD414" s="181"/>
      <c r="AE414" s="181"/>
      <c r="AF414" s="181"/>
      <c r="AG414" s="181"/>
      <c r="AH414" s="181"/>
      <c r="AI414" s="181"/>
      <c r="AJ414" s="181"/>
      <c r="AK414" s="181"/>
      <c r="AL414" s="181"/>
      <c r="AM414" s="181"/>
      <c r="AN414" s="181"/>
      <c r="AO414" s="181"/>
      <c r="AP414" s="181"/>
      <c r="AQ414" s="181"/>
      <c r="AR414" s="181"/>
      <c r="AS414" s="181"/>
      <c r="AT414" s="181"/>
      <c r="AU414" s="181"/>
      <c r="AV414" s="181"/>
      <c r="AW414" s="181"/>
      <c r="AX414" s="181"/>
      <c r="AY414" s="181"/>
      <c r="AZ414" s="181"/>
      <c r="BA414" s="181"/>
      <c r="BB414" s="181"/>
      <c r="BC414" s="181"/>
      <c r="BD414" s="181"/>
      <c r="BE414" s="181"/>
      <c r="BF414" s="181"/>
      <c r="BG414" s="181"/>
      <c r="BH414" s="181"/>
      <c r="BI414" s="181"/>
      <c r="BJ414" s="181"/>
      <c r="BK414" s="181"/>
      <c r="BL414" s="181"/>
      <c r="BM414" s="181"/>
      <c r="BN414" s="181"/>
      <c r="BO414" s="181"/>
      <c r="BP414" s="181"/>
      <c r="BQ414" s="181"/>
      <c r="BR414" s="181"/>
      <c r="BS414" s="181"/>
      <c r="BT414" s="181"/>
      <c r="BU414" s="181"/>
      <c r="BV414" s="181"/>
      <c r="BW414" s="181"/>
      <c r="BX414" s="181"/>
      <c r="BY414" s="181"/>
      <c r="BZ414" s="181"/>
      <c r="CA414" s="181"/>
      <c r="CB414" s="181"/>
      <c r="CC414" s="181"/>
      <c r="CD414" s="181"/>
      <c r="CE414" s="181"/>
      <c r="CF414" s="181"/>
      <c r="CG414" s="181"/>
      <c r="CH414" s="181"/>
      <c r="CI414" s="181"/>
      <c r="CJ414" s="181"/>
      <c r="CK414" s="181"/>
      <c r="CL414" s="181"/>
      <c r="CM414" s="181"/>
      <c r="CN414" s="181"/>
      <c r="CO414" s="181"/>
      <c r="CP414" s="181"/>
      <c r="CQ414" s="181"/>
      <c r="CR414" s="181"/>
      <c r="CS414" s="181"/>
      <c r="CT414" s="181"/>
      <c r="CU414" s="181"/>
      <c r="CV414" s="181"/>
      <c r="CW414" s="181"/>
      <c r="CX414" s="181"/>
      <c r="CY414" s="181"/>
      <c r="CZ414" s="181"/>
      <c r="DA414" s="181"/>
      <c r="DB414" s="181"/>
      <c r="DC414" s="181"/>
      <c r="DD414" s="181"/>
      <c r="DE414" s="181"/>
      <c r="DF414" s="181"/>
      <c r="DG414" s="181"/>
      <c r="DH414" s="181"/>
      <c r="DI414" s="181"/>
      <c r="DJ414" s="181"/>
      <c r="DK414" s="181"/>
      <c r="DL414" s="181"/>
      <c r="DM414" s="181"/>
      <c r="DN414" s="181"/>
      <c r="DO414" s="181"/>
      <c r="DP414" s="181"/>
      <c r="DQ414" s="181"/>
      <c r="DR414" s="181"/>
      <c r="DS414" s="181"/>
      <c r="DT414" s="181"/>
      <c r="DU414" s="181"/>
      <c r="DV414" s="181"/>
      <c r="DW414" s="181"/>
      <c r="DX414" s="181"/>
      <c r="DY414" s="181"/>
      <c r="DZ414" s="181"/>
      <c r="EA414" s="181"/>
      <c r="EB414" s="181"/>
      <c r="EC414" s="181"/>
      <c r="ED414" s="181"/>
      <c r="EE414" s="181"/>
      <c r="EF414" s="181"/>
      <c r="EG414" s="181"/>
      <c r="EH414" s="181"/>
      <c r="EI414" s="181"/>
      <c r="EJ414" s="181"/>
      <c r="EK414" s="181"/>
      <c r="EL414" s="181"/>
      <c r="EM414" s="181"/>
      <c r="EN414" s="181"/>
      <c r="EO414" s="181"/>
      <c r="EP414" s="181"/>
      <c r="EQ414" s="181"/>
      <c r="ER414" s="181"/>
      <c r="ES414" s="181"/>
      <c r="ET414" s="181"/>
      <c r="EU414" s="181"/>
      <c r="EV414" s="181"/>
      <c r="EW414" s="181"/>
      <c r="EX414" s="181"/>
      <c r="EY414" s="181"/>
      <c r="EZ414" s="181"/>
      <c r="FA414" s="181"/>
      <c r="FB414" s="181"/>
      <c r="FC414" s="181"/>
      <c r="FD414" s="181"/>
      <c r="FE414" s="181"/>
      <c r="FF414" s="181"/>
      <c r="FG414" s="181"/>
      <c r="FH414" s="181"/>
      <c r="FI414" s="181"/>
      <c r="FJ414" s="181"/>
      <c r="FK414" s="181"/>
      <c r="FL414" s="181"/>
      <c r="FM414" s="181"/>
      <c r="FN414" s="181"/>
      <c r="FO414" s="181"/>
      <c r="FP414" s="181"/>
      <c r="FQ414" s="181"/>
      <c r="FR414" s="181"/>
      <c r="FS414" s="181"/>
      <c r="FT414" s="181"/>
      <c r="FU414" s="181"/>
      <c r="FV414" s="181"/>
      <c r="FW414" s="181"/>
      <c r="FX414" s="181"/>
      <c r="FY414" s="181"/>
      <c r="FZ414" s="181"/>
      <c r="GA414" s="181"/>
      <c r="GB414" s="181"/>
      <c r="GC414" s="181"/>
      <c r="GD414" s="181"/>
      <c r="GE414" s="181"/>
      <c r="GF414" s="181"/>
      <c r="GG414" s="181"/>
      <c r="GH414" s="181"/>
      <c r="GI414" s="181"/>
      <c r="GJ414" s="181"/>
      <c r="GK414" s="181"/>
      <c r="GL414" s="181"/>
      <c r="GM414" s="181"/>
      <c r="GN414" s="181"/>
      <c r="GO414" s="181"/>
      <c r="GP414" s="181"/>
      <c r="GQ414" s="181"/>
      <c r="GR414" s="181"/>
      <c r="GS414" s="181"/>
      <c r="GT414" s="181"/>
      <c r="GU414" s="181"/>
      <c r="GV414" s="181"/>
      <c r="GW414" s="181"/>
      <c r="GX414" s="181"/>
      <c r="GY414" s="181"/>
      <c r="GZ414" s="181"/>
      <c r="HA414" s="181"/>
      <c r="HB414" s="181"/>
      <c r="HC414" s="181"/>
      <c r="HD414" s="181"/>
      <c r="HE414" s="181"/>
      <c r="HF414" s="181"/>
      <c r="HG414" s="181"/>
      <c r="HH414" s="181"/>
      <c r="HI414" s="181"/>
      <c r="HJ414" s="181"/>
      <c r="HK414" s="181"/>
      <c r="HL414" s="181"/>
      <c r="HM414" s="181"/>
      <c r="HN414" s="181"/>
      <c r="HO414" s="181"/>
      <c r="HP414" s="181"/>
      <c r="HQ414" s="181"/>
      <c r="HR414" s="181"/>
      <c r="HS414" s="181"/>
      <c r="HT414" s="181"/>
      <c r="HU414" s="181"/>
      <c r="HV414" s="181"/>
      <c r="HW414" s="181"/>
      <c r="HX414" s="181"/>
      <c r="HY414" s="181"/>
      <c r="HZ414" s="181"/>
      <c r="IA414" s="181"/>
      <c r="IB414" s="181"/>
      <c r="IC414" s="181"/>
      <c r="ID414" s="181"/>
      <c r="IE414" s="181"/>
      <c r="IF414" s="181"/>
      <c r="IG414" s="181"/>
      <c r="IH414" s="181"/>
    </row>
    <row r="415" spans="1:242" s="184" customFormat="1" ht="21" customHeight="1" thickBot="1">
      <c r="A415" s="1038" t="s">
        <v>1108</v>
      </c>
      <c r="B415" s="1039"/>
      <c r="C415" s="1039"/>
      <c r="D415" s="1039"/>
      <c r="E415" s="1039"/>
      <c r="F415" s="470">
        <v>0</v>
      </c>
      <c r="G415" s="459">
        <v>-8262940</v>
      </c>
      <c r="H415" s="470">
        <v>0</v>
      </c>
      <c r="I415" s="470">
        <v>0</v>
      </c>
      <c r="J415" s="471">
        <v>-8262940</v>
      </c>
      <c r="K415" s="181"/>
      <c r="L415" s="181"/>
      <c r="M415" s="181"/>
      <c r="N415" s="181"/>
      <c r="O415" s="181"/>
      <c r="P415" s="181"/>
      <c r="Q415" s="181"/>
      <c r="R415" s="181"/>
      <c r="S415" s="181"/>
      <c r="T415" s="181"/>
      <c r="U415" s="181"/>
      <c r="V415" s="181"/>
      <c r="W415" s="181"/>
      <c r="X415" s="181"/>
      <c r="Y415" s="181"/>
      <c r="Z415" s="181"/>
      <c r="AA415" s="181"/>
      <c r="AB415" s="181"/>
      <c r="AC415" s="181"/>
      <c r="AD415" s="181"/>
      <c r="AE415" s="181"/>
      <c r="AF415" s="181"/>
      <c r="AG415" s="181"/>
      <c r="AH415" s="181"/>
      <c r="AI415" s="181"/>
      <c r="AJ415" s="181"/>
      <c r="AK415" s="181"/>
      <c r="AL415" s="181"/>
      <c r="AM415" s="181"/>
      <c r="AN415" s="181"/>
      <c r="AO415" s="181"/>
      <c r="AP415" s="181"/>
      <c r="AQ415" s="181"/>
      <c r="AR415" s="181"/>
      <c r="AS415" s="181"/>
      <c r="AT415" s="181"/>
      <c r="AU415" s="181"/>
      <c r="AV415" s="181"/>
      <c r="AW415" s="181"/>
      <c r="AX415" s="181"/>
      <c r="AY415" s="181"/>
      <c r="AZ415" s="181"/>
      <c r="BA415" s="181"/>
      <c r="BB415" s="181"/>
      <c r="BC415" s="181"/>
      <c r="BD415" s="181"/>
      <c r="BE415" s="181"/>
      <c r="BF415" s="181"/>
      <c r="BG415" s="181"/>
      <c r="BH415" s="181"/>
      <c r="BI415" s="181"/>
      <c r="BJ415" s="181"/>
      <c r="BK415" s="181"/>
      <c r="BL415" s="181"/>
      <c r="BM415" s="181"/>
      <c r="BN415" s="181"/>
      <c r="BO415" s="181"/>
      <c r="BP415" s="181"/>
      <c r="BQ415" s="181"/>
      <c r="BR415" s="181"/>
      <c r="BS415" s="181"/>
      <c r="BT415" s="181"/>
      <c r="BU415" s="181"/>
      <c r="BV415" s="181"/>
      <c r="BW415" s="181"/>
      <c r="BX415" s="181"/>
      <c r="BY415" s="181"/>
      <c r="BZ415" s="181"/>
      <c r="CA415" s="181"/>
      <c r="CB415" s="181"/>
      <c r="CC415" s="181"/>
      <c r="CD415" s="181"/>
      <c r="CE415" s="181"/>
      <c r="CF415" s="181"/>
      <c r="CG415" s="181"/>
      <c r="CH415" s="181"/>
      <c r="CI415" s="181"/>
      <c r="CJ415" s="181"/>
      <c r="CK415" s="181"/>
      <c r="CL415" s="181"/>
      <c r="CM415" s="181"/>
      <c r="CN415" s="181"/>
      <c r="CO415" s="181"/>
      <c r="CP415" s="181"/>
      <c r="CQ415" s="181"/>
      <c r="CR415" s="181"/>
      <c r="CS415" s="181"/>
      <c r="CT415" s="181"/>
      <c r="CU415" s="181"/>
      <c r="CV415" s="181"/>
      <c r="CW415" s="181"/>
      <c r="CX415" s="181"/>
      <c r="CY415" s="181"/>
      <c r="CZ415" s="181"/>
      <c r="DA415" s="181"/>
      <c r="DB415" s="181"/>
      <c r="DC415" s="181"/>
      <c r="DD415" s="181"/>
      <c r="DE415" s="181"/>
      <c r="DF415" s="181"/>
      <c r="DG415" s="181"/>
      <c r="DH415" s="181"/>
      <c r="DI415" s="181"/>
      <c r="DJ415" s="181"/>
      <c r="DK415" s="181"/>
      <c r="DL415" s="181"/>
      <c r="DM415" s="181"/>
      <c r="DN415" s="181"/>
      <c r="DO415" s="181"/>
      <c r="DP415" s="181"/>
      <c r="DQ415" s="181"/>
      <c r="DR415" s="181"/>
      <c r="DS415" s="181"/>
      <c r="DT415" s="181"/>
      <c r="DU415" s="181"/>
      <c r="DV415" s="181"/>
      <c r="DW415" s="181"/>
      <c r="DX415" s="181"/>
      <c r="DY415" s="181"/>
      <c r="DZ415" s="181"/>
      <c r="EA415" s="181"/>
      <c r="EB415" s="181"/>
      <c r="EC415" s="181"/>
      <c r="ED415" s="181"/>
      <c r="EE415" s="181"/>
      <c r="EF415" s="181"/>
      <c r="EG415" s="181"/>
      <c r="EH415" s="181"/>
      <c r="EI415" s="181"/>
      <c r="EJ415" s="181"/>
      <c r="EK415" s="181"/>
      <c r="EL415" s="181"/>
      <c r="EM415" s="181"/>
      <c r="EN415" s="181"/>
      <c r="EO415" s="181"/>
      <c r="EP415" s="181"/>
      <c r="EQ415" s="181"/>
      <c r="ER415" s="181"/>
      <c r="ES415" s="181"/>
      <c r="ET415" s="181"/>
      <c r="EU415" s="181"/>
      <c r="EV415" s="181"/>
      <c r="EW415" s="181"/>
      <c r="EX415" s="181"/>
      <c r="EY415" s="181"/>
      <c r="EZ415" s="181"/>
      <c r="FA415" s="181"/>
      <c r="FB415" s="181"/>
      <c r="FC415" s="181"/>
      <c r="FD415" s="181"/>
      <c r="FE415" s="181"/>
      <c r="FF415" s="181"/>
      <c r="FG415" s="181"/>
      <c r="FH415" s="181"/>
      <c r="FI415" s="181"/>
      <c r="FJ415" s="181"/>
      <c r="FK415" s="181"/>
      <c r="FL415" s="181"/>
      <c r="FM415" s="181"/>
      <c r="FN415" s="181"/>
      <c r="FO415" s="181"/>
      <c r="FP415" s="181"/>
      <c r="FQ415" s="181"/>
      <c r="FR415" s="181"/>
      <c r="FS415" s="181"/>
      <c r="FT415" s="181"/>
      <c r="FU415" s="181"/>
      <c r="FV415" s="181"/>
      <c r="FW415" s="181"/>
      <c r="FX415" s="181"/>
      <c r="FY415" s="181"/>
      <c r="FZ415" s="181"/>
      <c r="GA415" s="181"/>
      <c r="GB415" s="181"/>
      <c r="GC415" s="181"/>
      <c r="GD415" s="181"/>
      <c r="GE415" s="181"/>
      <c r="GF415" s="181"/>
      <c r="GG415" s="181"/>
      <c r="GH415" s="181"/>
      <c r="GI415" s="181"/>
      <c r="GJ415" s="181"/>
      <c r="GK415" s="181"/>
      <c r="GL415" s="181"/>
      <c r="GM415" s="181"/>
      <c r="GN415" s="181"/>
      <c r="GO415" s="181"/>
      <c r="GP415" s="181"/>
      <c r="GQ415" s="181"/>
      <c r="GR415" s="181"/>
      <c r="GS415" s="181"/>
      <c r="GT415" s="181"/>
      <c r="GU415" s="181"/>
      <c r="GV415" s="181"/>
      <c r="GW415" s="181"/>
      <c r="GX415" s="181"/>
      <c r="GY415" s="181"/>
      <c r="GZ415" s="181"/>
      <c r="HA415" s="181"/>
      <c r="HB415" s="181"/>
      <c r="HC415" s="181"/>
      <c r="HD415" s="181"/>
      <c r="HE415" s="181"/>
      <c r="HF415" s="181"/>
      <c r="HG415" s="181"/>
      <c r="HH415" s="181"/>
      <c r="HI415" s="181"/>
      <c r="HJ415" s="181"/>
      <c r="HK415" s="181"/>
      <c r="HL415" s="181"/>
      <c r="HM415" s="181"/>
      <c r="HN415" s="181"/>
      <c r="HO415" s="181"/>
      <c r="HP415" s="181"/>
      <c r="HQ415" s="181"/>
      <c r="HR415" s="181"/>
      <c r="HS415" s="181"/>
      <c r="HT415" s="181"/>
      <c r="HU415" s="181"/>
      <c r="HV415" s="181"/>
      <c r="HW415" s="181"/>
      <c r="HX415" s="181"/>
      <c r="HY415" s="181"/>
      <c r="HZ415" s="181"/>
      <c r="IA415" s="181"/>
      <c r="IB415" s="181"/>
      <c r="IC415" s="181"/>
      <c r="ID415" s="181"/>
      <c r="IE415" s="181"/>
      <c r="IF415" s="181"/>
      <c r="IG415" s="181"/>
      <c r="IH415" s="181"/>
    </row>
    <row r="416" spans="1:242" s="184" customFormat="1" ht="21" hidden="1" customHeight="1" thickBot="1">
      <c r="A416" s="1036" t="s">
        <v>824</v>
      </c>
      <c r="B416" s="1037"/>
      <c r="C416" s="1037"/>
      <c r="D416" s="1037"/>
      <c r="E416" s="1037"/>
      <c r="F416" s="479">
        <v>0</v>
      </c>
      <c r="G416" s="480">
        <v>0</v>
      </c>
      <c r="H416" s="479">
        <v>0</v>
      </c>
      <c r="I416" s="481">
        <v>0</v>
      </c>
      <c r="J416" s="482">
        <v>0</v>
      </c>
      <c r="K416" s="181"/>
      <c r="L416" s="181"/>
      <c r="M416" s="181"/>
      <c r="N416" s="181"/>
      <c r="O416" s="181"/>
      <c r="P416" s="181"/>
      <c r="Q416" s="181"/>
      <c r="R416" s="181"/>
      <c r="S416" s="181"/>
      <c r="T416" s="181"/>
      <c r="U416" s="181"/>
      <c r="V416" s="181"/>
      <c r="W416" s="181"/>
      <c r="X416" s="181"/>
      <c r="Y416" s="181"/>
      <c r="Z416" s="181"/>
      <c r="AA416" s="181"/>
      <c r="AB416" s="181"/>
      <c r="AC416" s="181"/>
      <c r="AD416" s="181"/>
      <c r="AE416" s="181"/>
      <c r="AF416" s="181"/>
      <c r="AG416" s="181"/>
      <c r="AH416" s="181"/>
      <c r="AI416" s="181"/>
      <c r="AJ416" s="181"/>
      <c r="AK416" s="181"/>
      <c r="AL416" s="181"/>
      <c r="AM416" s="181"/>
      <c r="AN416" s="181"/>
      <c r="AO416" s="181"/>
      <c r="AP416" s="181"/>
      <c r="AQ416" s="181"/>
      <c r="AR416" s="181"/>
      <c r="AS416" s="181"/>
      <c r="AT416" s="181"/>
      <c r="AU416" s="181"/>
      <c r="AV416" s="181"/>
      <c r="AW416" s="181"/>
      <c r="AX416" s="181"/>
      <c r="AY416" s="181"/>
      <c r="AZ416" s="181"/>
      <c r="BA416" s="181"/>
      <c r="BB416" s="181"/>
      <c r="BC416" s="181"/>
      <c r="BD416" s="181"/>
      <c r="BE416" s="181"/>
      <c r="BF416" s="181"/>
      <c r="BG416" s="181"/>
      <c r="BH416" s="181"/>
      <c r="BI416" s="181"/>
      <c r="BJ416" s="181"/>
      <c r="BK416" s="181"/>
      <c r="BL416" s="181"/>
      <c r="BM416" s="181"/>
      <c r="BN416" s="181"/>
      <c r="BO416" s="181"/>
      <c r="BP416" s="181"/>
      <c r="BQ416" s="181"/>
      <c r="BR416" s="181"/>
      <c r="BS416" s="181"/>
      <c r="BT416" s="181"/>
      <c r="BU416" s="181"/>
      <c r="BV416" s="181"/>
      <c r="BW416" s="181"/>
      <c r="BX416" s="181"/>
      <c r="BY416" s="181"/>
      <c r="BZ416" s="181"/>
      <c r="CA416" s="181"/>
      <c r="CB416" s="181"/>
      <c r="CC416" s="181"/>
      <c r="CD416" s="181"/>
      <c r="CE416" s="181"/>
      <c r="CF416" s="181"/>
      <c r="CG416" s="181"/>
      <c r="CH416" s="181"/>
      <c r="CI416" s="181"/>
      <c r="CJ416" s="181"/>
      <c r="CK416" s="181"/>
      <c r="CL416" s="181"/>
      <c r="CM416" s="181"/>
      <c r="CN416" s="181"/>
      <c r="CO416" s="181"/>
      <c r="CP416" s="181"/>
      <c r="CQ416" s="181"/>
      <c r="CR416" s="181"/>
      <c r="CS416" s="181"/>
      <c r="CT416" s="181"/>
      <c r="CU416" s="181"/>
      <c r="CV416" s="181"/>
      <c r="CW416" s="181"/>
      <c r="CX416" s="181"/>
      <c r="CY416" s="181"/>
      <c r="CZ416" s="181"/>
      <c r="DA416" s="181"/>
      <c r="DB416" s="181"/>
      <c r="DC416" s="181"/>
      <c r="DD416" s="181"/>
      <c r="DE416" s="181"/>
      <c r="DF416" s="181"/>
      <c r="DG416" s="181"/>
      <c r="DH416" s="181"/>
      <c r="DI416" s="181"/>
      <c r="DJ416" s="181"/>
      <c r="DK416" s="181"/>
      <c r="DL416" s="181"/>
      <c r="DM416" s="181"/>
      <c r="DN416" s="181"/>
      <c r="DO416" s="181"/>
      <c r="DP416" s="181"/>
      <c r="DQ416" s="181"/>
      <c r="DR416" s="181"/>
      <c r="DS416" s="181"/>
      <c r="DT416" s="181"/>
      <c r="DU416" s="181"/>
      <c r="DV416" s="181"/>
      <c r="DW416" s="181"/>
      <c r="DX416" s="181"/>
      <c r="DY416" s="181"/>
      <c r="DZ416" s="181"/>
      <c r="EA416" s="181"/>
      <c r="EB416" s="181"/>
      <c r="EC416" s="181"/>
      <c r="ED416" s="181"/>
      <c r="EE416" s="181"/>
      <c r="EF416" s="181"/>
      <c r="EG416" s="181"/>
      <c r="EH416" s="181"/>
      <c r="EI416" s="181"/>
      <c r="EJ416" s="181"/>
      <c r="EK416" s="181"/>
      <c r="EL416" s="181"/>
      <c r="EM416" s="181"/>
      <c r="EN416" s="181"/>
      <c r="EO416" s="181"/>
      <c r="EP416" s="181"/>
      <c r="EQ416" s="181"/>
      <c r="ER416" s="181"/>
      <c r="ES416" s="181"/>
      <c r="ET416" s="181"/>
      <c r="EU416" s="181"/>
      <c r="EV416" s="181"/>
      <c r="EW416" s="181"/>
      <c r="EX416" s="181"/>
      <c r="EY416" s="181"/>
      <c r="EZ416" s="181"/>
      <c r="FA416" s="181"/>
      <c r="FB416" s="181"/>
      <c r="FC416" s="181"/>
      <c r="FD416" s="181"/>
      <c r="FE416" s="181"/>
      <c r="FF416" s="181"/>
      <c r="FG416" s="181"/>
      <c r="FH416" s="181"/>
      <c r="FI416" s="181"/>
      <c r="FJ416" s="181"/>
      <c r="FK416" s="181"/>
      <c r="FL416" s="181"/>
      <c r="FM416" s="181"/>
      <c r="FN416" s="181"/>
      <c r="FO416" s="181"/>
      <c r="FP416" s="181"/>
      <c r="FQ416" s="181"/>
      <c r="FR416" s="181"/>
      <c r="FS416" s="181"/>
      <c r="FT416" s="181"/>
      <c r="FU416" s="181"/>
      <c r="FV416" s="181"/>
      <c r="FW416" s="181"/>
      <c r="FX416" s="181"/>
      <c r="FY416" s="181"/>
      <c r="FZ416" s="181"/>
      <c r="GA416" s="181"/>
      <c r="GB416" s="181"/>
      <c r="GC416" s="181"/>
      <c r="GD416" s="181"/>
      <c r="GE416" s="181"/>
      <c r="GF416" s="181"/>
      <c r="GG416" s="181"/>
      <c r="GH416" s="181"/>
      <c r="GI416" s="181"/>
      <c r="GJ416" s="181"/>
      <c r="GK416" s="181"/>
      <c r="GL416" s="181"/>
      <c r="GM416" s="181"/>
      <c r="GN416" s="181"/>
      <c r="GO416" s="181"/>
      <c r="GP416" s="181"/>
      <c r="GQ416" s="181"/>
      <c r="GR416" s="181"/>
      <c r="GS416" s="181"/>
      <c r="GT416" s="181"/>
      <c r="GU416" s="181"/>
      <c r="GV416" s="181"/>
      <c r="GW416" s="181"/>
      <c r="GX416" s="181"/>
      <c r="GY416" s="181"/>
      <c r="GZ416" s="181"/>
      <c r="HA416" s="181"/>
      <c r="HB416" s="181"/>
      <c r="HC416" s="181"/>
      <c r="HD416" s="181"/>
      <c r="HE416" s="181"/>
      <c r="HF416" s="181"/>
      <c r="HG416" s="181"/>
      <c r="HH416" s="181"/>
      <c r="HI416" s="181"/>
      <c r="HJ416" s="181"/>
      <c r="HK416" s="181"/>
      <c r="HL416" s="181"/>
      <c r="HM416" s="181"/>
      <c r="HN416" s="181"/>
      <c r="HO416" s="181"/>
      <c r="HP416" s="181"/>
      <c r="HQ416" s="181"/>
      <c r="HR416" s="181"/>
      <c r="HS416" s="181"/>
      <c r="HT416" s="181"/>
      <c r="HU416" s="181"/>
      <c r="HV416" s="181"/>
      <c r="HW416" s="181"/>
      <c r="HX416" s="181"/>
      <c r="HY416" s="181"/>
      <c r="HZ416" s="181"/>
      <c r="IA416" s="181"/>
      <c r="IB416" s="181"/>
      <c r="IC416" s="181"/>
      <c r="ID416" s="181"/>
      <c r="IE416" s="181"/>
      <c r="IF416" s="181"/>
      <c r="IG416" s="181"/>
      <c r="IH416" s="181"/>
    </row>
    <row r="417" spans="1:242" s="184" customFormat="1" ht="21" customHeight="1" thickTop="1">
      <c r="A417" s="1017" t="s">
        <v>465</v>
      </c>
      <c r="B417" s="1018"/>
      <c r="C417" s="1018"/>
      <c r="D417" s="1018"/>
      <c r="E417" s="1018"/>
      <c r="F417" s="467">
        <v>4536673800</v>
      </c>
      <c r="G417" s="467">
        <v>818031060</v>
      </c>
      <c r="H417" s="467">
        <v>0</v>
      </c>
      <c r="I417" s="467">
        <v>0</v>
      </c>
      <c r="J417" s="469">
        <v>5354704860</v>
      </c>
      <c r="K417" s="181"/>
      <c r="L417" s="181"/>
      <c r="M417" s="181"/>
      <c r="N417" s="181"/>
      <c r="O417" s="181"/>
      <c r="P417" s="181"/>
      <c r="Q417" s="181"/>
      <c r="R417" s="181"/>
      <c r="S417" s="181"/>
      <c r="T417" s="181"/>
      <c r="U417" s="181"/>
      <c r="V417" s="181"/>
      <c r="W417" s="181"/>
      <c r="X417" s="181"/>
      <c r="Y417" s="181"/>
      <c r="Z417" s="181"/>
      <c r="AA417" s="181"/>
      <c r="AB417" s="181"/>
      <c r="AC417" s="181"/>
      <c r="AD417" s="181"/>
      <c r="AE417" s="181"/>
      <c r="AF417" s="181"/>
      <c r="AG417" s="181"/>
      <c r="AH417" s="181"/>
      <c r="AI417" s="181"/>
      <c r="AJ417" s="181"/>
      <c r="AK417" s="181"/>
      <c r="AL417" s="181"/>
      <c r="AM417" s="181"/>
      <c r="AN417" s="181"/>
      <c r="AO417" s="181"/>
      <c r="AP417" s="181"/>
      <c r="AQ417" s="181"/>
      <c r="AR417" s="181"/>
      <c r="AS417" s="181"/>
      <c r="AT417" s="181"/>
      <c r="AU417" s="181"/>
      <c r="AV417" s="181"/>
      <c r="AW417" s="181"/>
      <c r="AX417" s="181"/>
      <c r="AY417" s="181"/>
      <c r="AZ417" s="181"/>
      <c r="BA417" s="181"/>
      <c r="BB417" s="181"/>
      <c r="BC417" s="181"/>
      <c r="BD417" s="181"/>
      <c r="BE417" s="181"/>
      <c r="BF417" s="181"/>
      <c r="BG417" s="181"/>
      <c r="BH417" s="181"/>
      <c r="BI417" s="181"/>
      <c r="BJ417" s="181"/>
      <c r="BK417" s="181"/>
      <c r="BL417" s="181"/>
      <c r="BM417" s="181"/>
      <c r="BN417" s="181"/>
      <c r="BO417" s="181"/>
      <c r="BP417" s="181"/>
      <c r="BQ417" s="181"/>
      <c r="BR417" s="181"/>
      <c r="BS417" s="181"/>
      <c r="BT417" s="181"/>
      <c r="BU417" s="181"/>
      <c r="BV417" s="181"/>
      <c r="BW417" s="181"/>
      <c r="BX417" s="181"/>
      <c r="BY417" s="181"/>
      <c r="BZ417" s="181"/>
      <c r="CA417" s="181"/>
      <c r="CB417" s="181"/>
      <c r="CC417" s="181"/>
      <c r="CD417" s="181"/>
      <c r="CE417" s="181"/>
      <c r="CF417" s="181"/>
      <c r="CG417" s="181"/>
      <c r="CH417" s="181"/>
      <c r="CI417" s="181"/>
      <c r="CJ417" s="181"/>
      <c r="CK417" s="181"/>
      <c r="CL417" s="181"/>
      <c r="CM417" s="181"/>
      <c r="CN417" s="181"/>
      <c r="CO417" s="181"/>
      <c r="CP417" s="181"/>
      <c r="CQ417" s="181"/>
      <c r="CR417" s="181"/>
      <c r="CS417" s="181"/>
      <c r="CT417" s="181"/>
      <c r="CU417" s="181"/>
      <c r="CV417" s="181"/>
      <c r="CW417" s="181"/>
      <c r="CX417" s="181"/>
      <c r="CY417" s="181"/>
      <c r="CZ417" s="181"/>
      <c r="DA417" s="181"/>
      <c r="DB417" s="181"/>
      <c r="DC417" s="181"/>
      <c r="DD417" s="181"/>
      <c r="DE417" s="181"/>
      <c r="DF417" s="181"/>
      <c r="DG417" s="181"/>
      <c r="DH417" s="181"/>
      <c r="DI417" s="181"/>
      <c r="DJ417" s="181"/>
      <c r="DK417" s="181"/>
      <c r="DL417" s="181"/>
      <c r="DM417" s="181"/>
      <c r="DN417" s="181"/>
      <c r="DO417" s="181"/>
      <c r="DP417" s="181"/>
      <c r="DQ417" s="181"/>
      <c r="DR417" s="181"/>
      <c r="DS417" s="181"/>
      <c r="DT417" s="181"/>
      <c r="DU417" s="181"/>
      <c r="DV417" s="181"/>
      <c r="DW417" s="181"/>
      <c r="DX417" s="181"/>
      <c r="DY417" s="181"/>
      <c r="DZ417" s="181"/>
      <c r="EA417" s="181"/>
      <c r="EB417" s="181"/>
      <c r="EC417" s="181"/>
      <c r="ED417" s="181"/>
      <c r="EE417" s="181"/>
      <c r="EF417" s="181"/>
      <c r="EG417" s="181"/>
      <c r="EH417" s="181"/>
      <c r="EI417" s="181"/>
      <c r="EJ417" s="181"/>
      <c r="EK417" s="181"/>
      <c r="EL417" s="181"/>
      <c r="EM417" s="181"/>
      <c r="EN417" s="181"/>
      <c r="EO417" s="181"/>
      <c r="EP417" s="181"/>
      <c r="EQ417" s="181"/>
      <c r="ER417" s="181"/>
      <c r="ES417" s="181"/>
      <c r="ET417" s="181"/>
      <c r="EU417" s="181"/>
      <c r="EV417" s="181"/>
      <c r="EW417" s="181"/>
      <c r="EX417" s="181"/>
      <c r="EY417" s="181"/>
      <c r="EZ417" s="181"/>
      <c r="FA417" s="181"/>
      <c r="FB417" s="181"/>
      <c r="FC417" s="181"/>
      <c r="FD417" s="181"/>
      <c r="FE417" s="181"/>
      <c r="FF417" s="181"/>
      <c r="FG417" s="181"/>
      <c r="FH417" s="181"/>
      <c r="FI417" s="181"/>
      <c r="FJ417" s="181"/>
      <c r="FK417" s="181"/>
      <c r="FL417" s="181"/>
      <c r="FM417" s="181"/>
      <c r="FN417" s="181"/>
      <c r="FO417" s="181"/>
      <c r="FP417" s="181"/>
      <c r="FQ417" s="181"/>
      <c r="FR417" s="181"/>
      <c r="FS417" s="181"/>
      <c r="FT417" s="181"/>
      <c r="FU417" s="181"/>
      <c r="FV417" s="181"/>
      <c r="FW417" s="181"/>
      <c r="FX417" s="181"/>
      <c r="FY417" s="181"/>
      <c r="FZ417" s="181"/>
      <c r="GA417" s="181"/>
      <c r="GB417" s="181"/>
      <c r="GC417" s="181"/>
      <c r="GD417" s="181"/>
      <c r="GE417" s="181"/>
      <c r="GF417" s="181"/>
      <c r="GG417" s="181"/>
      <c r="GH417" s="181"/>
      <c r="GI417" s="181"/>
      <c r="GJ417" s="181"/>
      <c r="GK417" s="181"/>
      <c r="GL417" s="181"/>
      <c r="GM417" s="181"/>
      <c r="GN417" s="181"/>
      <c r="GO417" s="181"/>
      <c r="GP417" s="181"/>
      <c r="GQ417" s="181"/>
      <c r="GR417" s="181"/>
      <c r="GS417" s="181"/>
      <c r="GT417" s="181"/>
      <c r="GU417" s="181"/>
      <c r="GV417" s="181"/>
      <c r="GW417" s="181"/>
      <c r="GX417" s="181"/>
      <c r="GY417" s="181"/>
      <c r="GZ417" s="181"/>
      <c r="HA417" s="181"/>
      <c r="HB417" s="181"/>
      <c r="HC417" s="181"/>
      <c r="HD417" s="181"/>
      <c r="HE417" s="181"/>
      <c r="HF417" s="181"/>
      <c r="HG417" s="181"/>
      <c r="HH417" s="181"/>
      <c r="HI417" s="181"/>
      <c r="HJ417" s="181"/>
      <c r="HK417" s="181"/>
      <c r="HL417" s="181"/>
      <c r="HM417" s="181"/>
      <c r="HN417" s="181"/>
      <c r="HO417" s="181"/>
      <c r="HP417" s="181"/>
      <c r="HQ417" s="181"/>
      <c r="HR417" s="181"/>
      <c r="HS417" s="181"/>
      <c r="HT417" s="181"/>
      <c r="HU417" s="181"/>
      <c r="HV417" s="181"/>
      <c r="HW417" s="181"/>
      <c r="HX417" s="181"/>
      <c r="HY417" s="181"/>
      <c r="HZ417" s="181"/>
      <c r="IA417" s="181"/>
      <c r="IB417" s="181"/>
      <c r="IC417" s="181"/>
      <c r="ID417" s="181"/>
      <c r="IE417" s="181"/>
      <c r="IF417" s="181"/>
      <c r="IG417" s="181"/>
      <c r="IH417" s="181"/>
    </row>
    <row r="418" spans="1:242" s="29" customFormat="1" ht="16.5" hidden="1" customHeight="1">
      <c r="A418" s="140" t="s">
        <v>698</v>
      </c>
      <c r="B418" s="140"/>
      <c r="C418" s="140"/>
      <c r="D418" s="210"/>
      <c r="E418" s="210"/>
      <c r="F418" s="210"/>
      <c r="G418" s="210"/>
      <c r="H418" s="210"/>
      <c r="I418" s="210"/>
      <c r="J418" s="210"/>
      <c r="K418" s="181"/>
      <c r="L418" s="181"/>
      <c r="M418" s="181"/>
      <c r="N418" s="181"/>
      <c r="O418" s="181"/>
      <c r="P418" s="181"/>
      <c r="Q418" s="181"/>
      <c r="R418" s="181"/>
      <c r="S418" s="181"/>
      <c r="T418" s="181"/>
      <c r="U418" s="181"/>
      <c r="V418" s="181"/>
      <c r="W418" s="181"/>
      <c r="X418" s="181"/>
      <c r="Y418" s="181"/>
      <c r="Z418" s="181"/>
      <c r="AA418" s="181"/>
      <c r="AB418" s="181"/>
      <c r="AC418" s="181"/>
      <c r="AD418" s="181"/>
      <c r="AE418" s="181"/>
      <c r="AF418" s="181"/>
      <c r="AG418" s="181"/>
      <c r="AH418" s="181"/>
      <c r="AI418" s="181"/>
      <c r="AJ418" s="181"/>
      <c r="AK418" s="181"/>
      <c r="AL418" s="181"/>
      <c r="AM418" s="181"/>
      <c r="AN418" s="181"/>
      <c r="AO418" s="181"/>
      <c r="AP418" s="181"/>
      <c r="AQ418" s="181"/>
      <c r="AR418" s="181"/>
      <c r="AS418" s="181"/>
      <c r="AT418" s="181"/>
      <c r="AU418" s="181"/>
      <c r="AV418" s="181"/>
      <c r="AW418" s="181"/>
      <c r="AX418" s="181"/>
      <c r="AY418" s="181"/>
      <c r="AZ418" s="181"/>
      <c r="BA418" s="181"/>
      <c r="BB418" s="181"/>
      <c r="BC418" s="181"/>
      <c r="BD418" s="181"/>
      <c r="BE418" s="181"/>
      <c r="BF418" s="181"/>
      <c r="BG418" s="181"/>
      <c r="BH418" s="181"/>
      <c r="BI418" s="181"/>
      <c r="BJ418" s="181"/>
      <c r="BK418" s="181"/>
      <c r="BL418" s="181"/>
      <c r="BM418" s="181"/>
      <c r="BN418" s="181"/>
      <c r="BO418" s="181"/>
      <c r="BP418" s="181"/>
      <c r="BQ418" s="181"/>
      <c r="BR418" s="181"/>
      <c r="BS418" s="181"/>
      <c r="BT418" s="181"/>
      <c r="BU418" s="181"/>
      <c r="BV418" s="181"/>
      <c r="BW418" s="181"/>
      <c r="BX418" s="181"/>
      <c r="BY418" s="181"/>
      <c r="BZ418" s="181"/>
      <c r="CA418" s="181"/>
      <c r="CB418" s="181"/>
      <c r="CC418" s="181"/>
      <c r="CD418" s="181"/>
      <c r="CE418" s="181"/>
      <c r="CF418" s="181"/>
      <c r="CG418" s="181"/>
      <c r="CH418" s="181"/>
      <c r="CI418" s="181"/>
      <c r="CJ418" s="181"/>
      <c r="CK418" s="181"/>
      <c r="CL418" s="181"/>
      <c r="CM418" s="181"/>
      <c r="CN418" s="181"/>
      <c r="CO418" s="181"/>
      <c r="CP418" s="181"/>
      <c r="CQ418" s="181"/>
      <c r="CR418" s="181"/>
      <c r="CS418" s="181"/>
      <c r="CT418" s="181"/>
      <c r="CU418" s="181"/>
      <c r="CV418" s="181"/>
      <c r="CW418" s="181"/>
      <c r="CX418" s="181"/>
      <c r="CY418" s="181"/>
      <c r="CZ418" s="181"/>
      <c r="DA418" s="181"/>
      <c r="DB418" s="181"/>
      <c r="DC418" s="181"/>
      <c r="DD418" s="181"/>
      <c r="DE418" s="181"/>
      <c r="DF418" s="181"/>
      <c r="DG418" s="181"/>
      <c r="DH418" s="181"/>
      <c r="DI418" s="181"/>
      <c r="DJ418" s="181"/>
      <c r="DK418" s="181"/>
      <c r="DL418" s="181"/>
      <c r="DM418" s="181"/>
      <c r="DN418" s="181"/>
      <c r="DO418" s="181"/>
      <c r="DP418" s="181"/>
      <c r="DQ418" s="181"/>
      <c r="DR418" s="181"/>
      <c r="DS418" s="181"/>
      <c r="DT418" s="181"/>
      <c r="DU418" s="181"/>
      <c r="DV418" s="181"/>
      <c r="DW418" s="181"/>
      <c r="DX418" s="181"/>
      <c r="DY418" s="181"/>
      <c r="DZ418" s="181"/>
      <c r="EA418" s="181"/>
      <c r="EB418" s="181"/>
      <c r="EC418" s="181"/>
      <c r="ED418" s="181"/>
      <c r="EE418" s="181"/>
      <c r="EF418" s="181"/>
      <c r="EG418" s="181"/>
      <c r="EH418" s="181"/>
      <c r="EI418" s="181"/>
      <c r="EJ418" s="181"/>
      <c r="EK418" s="181"/>
      <c r="EL418" s="181"/>
      <c r="EM418" s="181"/>
      <c r="EN418" s="181"/>
      <c r="EO418" s="181"/>
      <c r="EP418" s="181"/>
      <c r="EQ418" s="181"/>
      <c r="ER418" s="181"/>
      <c r="ES418" s="181"/>
      <c r="ET418" s="181"/>
      <c r="EU418" s="181"/>
      <c r="EV418" s="181"/>
      <c r="EW418" s="181"/>
      <c r="EX418" s="181"/>
      <c r="EY418" s="181"/>
      <c r="EZ418" s="181"/>
      <c r="FA418" s="181"/>
      <c r="FB418" s="181"/>
      <c r="FC418" s="181"/>
      <c r="FD418" s="181"/>
      <c r="FE418" s="181"/>
      <c r="FF418" s="181"/>
      <c r="FG418" s="181"/>
      <c r="FH418" s="181"/>
      <c r="FI418" s="181"/>
      <c r="FJ418" s="181"/>
      <c r="FK418" s="181"/>
      <c r="FL418" s="181"/>
      <c r="FM418" s="181"/>
      <c r="FN418" s="181"/>
      <c r="FO418" s="181"/>
      <c r="FP418" s="181"/>
      <c r="FQ418" s="181"/>
      <c r="FR418" s="181"/>
      <c r="FS418" s="181"/>
      <c r="FT418" s="181"/>
      <c r="FU418" s="181"/>
      <c r="FV418" s="181"/>
      <c r="FW418" s="181"/>
      <c r="FX418" s="181"/>
      <c r="FY418" s="181"/>
      <c r="FZ418" s="181"/>
      <c r="GA418" s="181"/>
      <c r="GB418" s="181"/>
      <c r="GC418" s="181"/>
      <c r="GD418" s="181"/>
      <c r="GE418" s="181"/>
      <c r="GF418" s="181"/>
      <c r="GG418" s="181"/>
      <c r="GH418" s="181"/>
      <c r="GI418" s="181"/>
      <c r="GJ418" s="181"/>
      <c r="GK418" s="181"/>
      <c r="GL418" s="181"/>
      <c r="GM418" s="181"/>
      <c r="GN418" s="181"/>
      <c r="GO418" s="181"/>
      <c r="GP418" s="181"/>
      <c r="GQ418" s="181"/>
      <c r="GR418" s="181"/>
      <c r="GS418" s="181"/>
      <c r="GT418" s="181"/>
      <c r="GU418" s="181"/>
      <c r="GV418" s="181"/>
      <c r="GW418" s="181"/>
      <c r="GX418" s="181"/>
      <c r="GY418" s="181"/>
      <c r="GZ418" s="181"/>
      <c r="HA418" s="181"/>
      <c r="HB418" s="181"/>
      <c r="HC418" s="181"/>
      <c r="HD418" s="181"/>
      <c r="HE418" s="181"/>
      <c r="HF418" s="181"/>
      <c r="HG418" s="181"/>
      <c r="HH418" s="181"/>
      <c r="HI418" s="181"/>
      <c r="HJ418" s="181"/>
      <c r="HK418" s="181"/>
      <c r="HL418" s="181"/>
      <c r="HM418" s="181"/>
      <c r="HN418" s="181"/>
      <c r="HO418" s="181"/>
      <c r="HP418" s="181"/>
      <c r="HQ418" s="181"/>
      <c r="HR418" s="181"/>
      <c r="HS418" s="181"/>
      <c r="HT418" s="181"/>
      <c r="HU418" s="181"/>
      <c r="HV418" s="181"/>
      <c r="HW418" s="181"/>
      <c r="HX418" s="181"/>
      <c r="HY418" s="181"/>
      <c r="HZ418" s="181"/>
      <c r="IA418" s="181"/>
      <c r="IB418" s="181"/>
      <c r="IC418" s="181"/>
      <c r="ID418" s="181"/>
      <c r="IE418" s="181"/>
      <c r="IF418" s="181"/>
      <c r="IG418" s="181"/>
      <c r="IH418" s="181"/>
    </row>
    <row r="419" spans="1:242" s="29" customFormat="1" ht="16.5" hidden="1" customHeight="1">
      <c r="A419" s="210"/>
      <c r="B419" s="210"/>
      <c r="C419" s="210"/>
      <c r="D419" s="210"/>
      <c r="E419" s="210"/>
      <c r="F419" s="210"/>
      <c r="G419" s="210"/>
      <c r="H419" s="210"/>
      <c r="I419" s="210"/>
      <c r="J419" s="210"/>
      <c r="K419" s="181"/>
      <c r="L419" s="181"/>
      <c r="M419" s="181"/>
      <c r="N419" s="181"/>
      <c r="O419" s="181"/>
      <c r="P419" s="181"/>
      <c r="Q419" s="181"/>
      <c r="R419" s="181"/>
      <c r="S419" s="181"/>
      <c r="T419" s="181"/>
      <c r="U419" s="181"/>
      <c r="V419" s="181"/>
      <c r="W419" s="181"/>
      <c r="X419" s="181"/>
      <c r="Y419" s="181"/>
      <c r="Z419" s="181"/>
      <c r="AA419" s="181"/>
      <c r="AB419" s="181"/>
      <c r="AC419" s="181"/>
      <c r="AD419" s="181"/>
      <c r="AE419" s="181"/>
      <c r="AF419" s="181"/>
      <c r="AG419" s="181"/>
      <c r="AH419" s="181"/>
      <c r="AI419" s="181"/>
      <c r="AJ419" s="181"/>
      <c r="AK419" s="181"/>
      <c r="AL419" s="181"/>
      <c r="AM419" s="181"/>
      <c r="AN419" s="181"/>
      <c r="AO419" s="181"/>
      <c r="AP419" s="181"/>
      <c r="AQ419" s="181"/>
      <c r="AR419" s="181"/>
      <c r="AS419" s="181"/>
      <c r="AT419" s="181"/>
      <c r="AU419" s="181"/>
      <c r="AV419" s="181"/>
      <c r="AW419" s="181"/>
      <c r="AX419" s="181"/>
      <c r="AY419" s="181"/>
      <c r="AZ419" s="181"/>
      <c r="BA419" s="181"/>
      <c r="BB419" s="181"/>
      <c r="BC419" s="181"/>
      <c r="BD419" s="181"/>
      <c r="BE419" s="181"/>
      <c r="BF419" s="181"/>
      <c r="BG419" s="181"/>
      <c r="BH419" s="181"/>
      <c r="BI419" s="181"/>
      <c r="BJ419" s="181"/>
      <c r="BK419" s="181"/>
      <c r="BL419" s="181"/>
      <c r="BM419" s="181"/>
      <c r="BN419" s="181"/>
      <c r="BO419" s="181"/>
      <c r="BP419" s="181"/>
      <c r="BQ419" s="181"/>
      <c r="BR419" s="181"/>
      <c r="BS419" s="181"/>
      <c r="BT419" s="181"/>
      <c r="BU419" s="181"/>
      <c r="BV419" s="181"/>
      <c r="BW419" s="181"/>
      <c r="BX419" s="181"/>
      <c r="BY419" s="181"/>
      <c r="BZ419" s="181"/>
      <c r="CA419" s="181"/>
      <c r="CB419" s="181"/>
      <c r="CC419" s="181"/>
      <c r="CD419" s="181"/>
      <c r="CE419" s="181"/>
      <c r="CF419" s="181"/>
      <c r="CG419" s="181"/>
      <c r="CH419" s="181"/>
      <c r="CI419" s="181"/>
      <c r="CJ419" s="181"/>
      <c r="CK419" s="181"/>
      <c r="CL419" s="181"/>
      <c r="CM419" s="181"/>
      <c r="CN419" s="181"/>
      <c r="CO419" s="181"/>
      <c r="CP419" s="181"/>
      <c r="CQ419" s="181"/>
      <c r="CR419" s="181"/>
      <c r="CS419" s="181"/>
      <c r="CT419" s="181"/>
      <c r="CU419" s="181"/>
      <c r="CV419" s="181"/>
      <c r="CW419" s="181"/>
      <c r="CX419" s="181"/>
      <c r="CY419" s="181"/>
      <c r="CZ419" s="181"/>
      <c r="DA419" s="181"/>
      <c r="DB419" s="181"/>
      <c r="DC419" s="181"/>
      <c r="DD419" s="181"/>
      <c r="DE419" s="181"/>
      <c r="DF419" s="181"/>
      <c r="DG419" s="181"/>
      <c r="DH419" s="181"/>
      <c r="DI419" s="181"/>
      <c r="DJ419" s="181"/>
      <c r="DK419" s="181"/>
      <c r="DL419" s="181"/>
      <c r="DM419" s="181"/>
      <c r="DN419" s="181"/>
      <c r="DO419" s="181"/>
      <c r="DP419" s="181"/>
      <c r="DQ419" s="181"/>
      <c r="DR419" s="181"/>
      <c r="DS419" s="181"/>
      <c r="DT419" s="181"/>
      <c r="DU419" s="181"/>
      <c r="DV419" s="181"/>
      <c r="DW419" s="181"/>
      <c r="DX419" s="181"/>
      <c r="DY419" s="181"/>
      <c r="DZ419" s="181"/>
      <c r="EA419" s="181"/>
      <c r="EB419" s="181"/>
      <c r="EC419" s="181"/>
      <c r="ED419" s="181"/>
      <c r="EE419" s="181"/>
      <c r="EF419" s="181"/>
      <c r="EG419" s="181"/>
      <c r="EH419" s="181"/>
      <c r="EI419" s="181"/>
      <c r="EJ419" s="181"/>
      <c r="EK419" s="181"/>
      <c r="EL419" s="181"/>
      <c r="EM419" s="181"/>
      <c r="EN419" s="181"/>
      <c r="EO419" s="181"/>
      <c r="EP419" s="181"/>
      <c r="EQ419" s="181"/>
      <c r="ER419" s="181"/>
      <c r="ES419" s="181"/>
      <c r="ET419" s="181"/>
      <c r="EU419" s="181"/>
      <c r="EV419" s="181"/>
      <c r="EW419" s="181"/>
      <c r="EX419" s="181"/>
      <c r="EY419" s="181"/>
      <c r="EZ419" s="181"/>
      <c r="FA419" s="181"/>
      <c r="FB419" s="181"/>
      <c r="FC419" s="181"/>
      <c r="FD419" s="181"/>
      <c r="FE419" s="181"/>
      <c r="FF419" s="181"/>
      <c r="FG419" s="181"/>
      <c r="FH419" s="181"/>
      <c r="FI419" s="181"/>
      <c r="FJ419" s="181"/>
      <c r="FK419" s="181"/>
      <c r="FL419" s="181"/>
      <c r="FM419" s="181"/>
      <c r="FN419" s="181"/>
      <c r="FO419" s="181"/>
      <c r="FP419" s="181"/>
      <c r="FQ419" s="181"/>
      <c r="FR419" s="181"/>
      <c r="FS419" s="181"/>
      <c r="FT419" s="181"/>
      <c r="FU419" s="181"/>
      <c r="FV419" s="181"/>
      <c r="FW419" s="181"/>
      <c r="FX419" s="181"/>
      <c r="FY419" s="181"/>
      <c r="FZ419" s="181"/>
      <c r="GA419" s="181"/>
      <c r="GB419" s="181"/>
      <c r="GC419" s="181"/>
      <c r="GD419" s="181"/>
      <c r="GE419" s="181"/>
      <c r="GF419" s="181"/>
      <c r="GG419" s="181"/>
      <c r="GH419" s="181"/>
      <c r="GI419" s="181"/>
      <c r="GJ419" s="181"/>
      <c r="GK419" s="181"/>
      <c r="GL419" s="181"/>
      <c r="GM419" s="181"/>
      <c r="GN419" s="181"/>
      <c r="GO419" s="181"/>
      <c r="GP419" s="181"/>
      <c r="GQ419" s="181"/>
      <c r="GR419" s="181"/>
      <c r="GS419" s="181"/>
      <c r="GT419" s="181"/>
      <c r="GU419" s="181"/>
      <c r="GV419" s="181"/>
      <c r="GW419" s="181"/>
      <c r="GX419" s="181"/>
      <c r="GY419" s="181"/>
      <c r="GZ419" s="181"/>
      <c r="HA419" s="181"/>
      <c r="HB419" s="181"/>
      <c r="HC419" s="181"/>
      <c r="HD419" s="181"/>
      <c r="HE419" s="181"/>
      <c r="HF419" s="181"/>
      <c r="HG419" s="181"/>
      <c r="HH419" s="181"/>
      <c r="HI419" s="181"/>
      <c r="HJ419" s="181"/>
      <c r="HK419" s="181"/>
      <c r="HL419" s="181"/>
      <c r="HM419" s="181"/>
      <c r="HN419" s="181"/>
      <c r="HO419" s="181"/>
      <c r="HP419" s="181"/>
      <c r="HQ419" s="181"/>
      <c r="HR419" s="181"/>
      <c r="HS419" s="181"/>
      <c r="HT419" s="181"/>
      <c r="HU419" s="181"/>
      <c r="HV419" s="181"/>
      <c r="HW419" s="181"/>
      <c r="HX419" s="181"/>
      <c r="HY419" s="181"/>
      <c r="HZ419" s="181"/>
      <c r="IA419" s="181"/>
      <c r="IB419" s="181"/>
      <c r="IC419" s="181"/>
      <c r="ID419" s="181"/>
      <c r="IE419" s="181"/>
      <c r="IF419" s="181"/>
      <c r="IG419" s="181"/>
      <c r="IH419" s="181"/>
    </row>
    <row r="420" spans="1:242" s="29" customFormat="1" ht="16.5" hidden="1" customHeight="1">
      <c r="A420" s="140" t="s">
        <v>699</v>
      </c>
      <c r="B420" s="140"/>
      <c r="C420" s="140"/>
      <c r="D420" s="210"/>
      <c r="E420" s="210"/>
      <c r="F420" s="210"/>
      <c r="G420" s="210"/>
      <c r="H420" s="210"/>
      <c r="I420" s="210"/>
      <c r="J420" s="210"/>
      <c r="K420" s="181"/>
      <c r="L420" s="181"/>
      <c r="M420" s="181"/>
      <c r="N420" s="181"/>
      <c r="O420" s="181"/>
      <c r="P420" s="181"/>
      <c r="Q420" s="181"/>
      <c r="R420" s="181"/>
      <c r="S420" s="181"/>
      <c r="T420" s="181"/>
      <c r="U420" s="181"/>
      <c r="V420" s="181"/>
      <c r="W420" s="181"/>
      <c r="X420" s="181"/>
      <c r="Y420" s="181"/>
      <c r="Z420" s="181"/>
      <c r="AA420" s="181"/>
      <c r="AB420" s="181"/>
      <c r="AC420" s="181"/>
      <c r="AD420" s="181"/>
      <c r="AE420" s="181"/>
      <c r="AF420" s="181"/>
      <c r="AG420" s="181"/>
      <c r="AH420" s="181"/>
      <c r="AI420" s="181"/>
      <c r="AJ420" s="181"/>
      <c r="AK420" s="181"/>
      <c r="AL420" s="181"/>
      <c r="AM420" s="181"/>
      <c r="AN420" s="181"/>
      <c r="AO420" s="181"/>
      <c r="AP420" s="181"/>
      <c r="AQ420" s="181"/>
      <c r="AR420" s="181"/>
      <c r="AS420" s="181"/>
      <c r="AT420" s="181"/>
      <c r="AU420" s="181"/>
      <c r="AV420" s="181"/>
      <c r="AW420" s="181"/>
      <c r="AX420" s="181"/>
      <c r="AY420" s="181"/>
      <c r="AZ420" s="181"/>
      <c r="BA420" s="181"/>
      <c r="BB420" s="181"/>
      <c r="BC420" s="181"/>
      <c r="BD420" s="181"/>
      <c r="BE420" s="181"/>
      <c r="BF420" s="181"/>
      <c r="BG420" s="181"/>
      <c r="BH420" s="181"/>
      <c r="BI420" s="181"/>
      <c r="BJ420" s="181"/>
      <c r="BK420" s="181"/>
      <c r="BL420" s="181"/>
      <c r="BM420" s="181"/>
      <c r="BN420" s="181"/>
      <c r="BO420" s="181"/>
      <c r="BP420" s="181"/>
      <c r="BQ420" s="181"/>
      <c r="BR420" s="181"/>
      <c r="BS420" s="181"/>
      <c r="BT420" s="181"/>
      <c r="BU420" s="181"/>
      <c r="BV420" s="181"/>
      <c r="BW420" s="181"/>
      <c r="BX420" s="181"/>
      <c r="BY420" s="181"/>
      <c r="BZ420" s="181"/>
      <c r="CA420" s="181"/>
      <c r="CB420" s="181"/>
      <c r="CC420" s="181"/>
      <c r="CD420" s="181"/>
      <c r="CE420" s="181"/>
      <c r="CF420" s="181"/>
      <c r="CG420" s="181"/>
      <c r="CH420" s="181"/>
      <c r="CI420" s="181"/>
      <c r="CJ420" s="181"/>
      <c r="CK420" s="181"/>
      <c r="CL420" s="181"/>
      <c r="CM420" s="181"/>
      <c r="CN420" s="181"/>
      <c r="CO420" s="181"/>
      <c r="CP420" s="181"/>
      <c r="CQ420" s="181"/>
      <c r="CR420" s="181"/>
      <c r="CS420" s="181"/>
      <c r="CT420" s="181"/>
      <c r="CU420" s="181"/>
      <c r="CV420" s="181"/>
      <c r="CW420" s="181"/>
      <c r="CX420" s="181"/>
      <c r="CY420" s="181"/>
      <c r="CZ420" s="181"/>
      <c r="DA420" s="181"/>
      <c r="DB420" s="181"/>
      <c r="DC420" s="181"/>
      <c r="DD420" s="181"/>
      <c r="DE420" s="181"/>
      <c r="DF420" s="181"/>
      <c r="DG420" s="181"/>
      <c r="DH420" s="181"/>
      <c r="DI420" s="181"/>
      <c r="DJ420" s="181"/>
      <c r="DK420" s="181"/>
      <c r="DL420" s="181"/>
      <c r="DM420" s="181"/>
      <c r="DN420" s="181"/>
      <c r="DO420" s="181"/>
      <c r="DP420" s="181"/>
      <c r="DQ420" s="181"/>
      <c r="DR420" s="181"/>
      <c r="DS420" s="181"/>
      <c r="DT420" s="181"/>
      <c r="DU420" s="181"/>
      <c r="DV420" s="181"/>
      <c r="DW420" s="181"/>
      <c r="DX420" s="181"/>
      <c r="DY420" s="181"/>
      <c r="DZ420" s="181"/>
      <c r="EA420" s="181"/>
      <c r="EB420" s="181"/>
      <c r="EC420" s="181"/>
      <c r="ED420" s="181"/>
      <c r="EE420" s="181"/>
      <c r="EF420" s="181"/>
      <c r="EG420" s="181"/>
      <c r="EH420" s="181"/>
      <c r="EI420" s="181"/>
      <c r="EJ420" s="181"/>
      <c r="EK420" s="181"/>
      <c r="EL420" s="181"/>
      <c r="EM420" s="181"/>
      <c r="EN420" s="181"/>
      <c r="EO420" s="181"/>
      <c r="EP420" s="181"/>
      <c r="EQ420" s="181"/>
      <c r="ER420" s="181"/>
      <c r="ES420" s="181"/>
      <c r="ET420" s="181"/>
      <c r="EU420" s="181"/>
      <c r="EV420" s="181"/>
      <c r="EW420" s="181"/>
      <c r="EX420" s="181"/>
      <c r="EY420" s="181"/>
      <c r="EZ420" s="181"/>
      <c r="FA420" s="181"/>
      <c r="FB420" s="181"/>
      <c r="FC420" s="181"/>
      <c r="FD420" s="181"/>
      <c r="FE420" s="181"/>
      <c r="FF420" s="181"/>
      <c r="FG420" s="181"/>
      <c r="FH420" s="181"/>
      <c r="FI420" s="181"/>
      <c r="FJ420" s="181"/>
      <c r="FK420" s="181"/>
      <c r="FL420" s="181"/>
      <c r="FM420" s="181"/>
      <c r="FN420" s="181"/>
      <c r="FO420" s="181"/>
      <c r="FP420" s="181"/>
      <c r="FQ420" s="181"/>
      <c r="FR420" s="181"/>
      <c r="FS420" s="181"/>
      <c r="FT420" s="181"/>
      <c r="FU420" s="181"/>
      <c r="FV420" s="181"/>
      <c r="FW420" s="181"/>
      <c r="FX420" s="181"/>
      <c r="FY420" s="181"/>
      <c r="FZ420" s="181"/>
      <c r="GA420" s="181"/>
      <c r="GB420" s="181"/>
      <c r="GC420" s="181"/>
      <c r="GD420" s="181"/>
      <c r="GE420" s="181"/>
      <c r="GF420" s="181"/>
      <c r="GG420" s="181"/>
      <c r="GH420" s="181"/>
      <c r="GI420" s="181"/>
      <c r="GJ420" s="181"/>
      <c r="GK420" s="181"/>
      <c r="GL420" s="181"/>
      <c r="GM420" s="181"/>
      <c r="GN420" s="181"/>
      <c r="GO420" s="181"/>
      <c r="GP420" s="181"/>
      <c r="GQ420" s="181"/>
      <c r="GR420" s="181"/>
      <c r="GS420" s="181"/>
      <c r="GT420" s="181"/>
      <c r="GU420" s="181"/>
      <c r="GV420" s="181"/>
      <c r="GW420" s="181"/>
      <c r="GX420" s="181"/>
      <c r="GY420" s="181"/>
      <c r="GZ420" s="181"/>
      <c r="HA420" s="181"/>
      <c r="HB420" s="181"/>
      <c r="HC420" s="181"/>
      <c r="HD420" s="181"/>
      <c r="HE420" s="181"/>
      <c r="HF420" s="181"/>
      <c r="HG420" s="181"/>
      <c r="HH420" s="181"/>
      <c r="HI420" s="181"/>
      <c r="HJ420" s="181"/>
      <c r="HK420" s="181"/>
      <c r="HL420" s="181"/>
      <c r="HM420" s="181"/>
      <c r="HN420" s="181"/>
      <c r="HO420" s="181"/>
      <c r="HP420" s="181"/>
      <c r="HQ420" s="181"/>
      <c r="HR420" s="181"/>
      <c r="HS420" s="181"/>
      <c r="HT420" s="181"/>
      <c r="HU420" s="181"/>
      <c r="HV420" s="181"/>
      <c r="HW420" s="181"/>
      <c r="HX420" s="181"/>
      <c r="HY420" s="181"/>
      <c r="HZ420" s="181"/>
      <c r="IA420" s="181"/>
      <c r="IB420" s="181"/>
      <c r="IC420" s="181"/>
      <c r="ID420" s="181"/>
      <c r="IE420" s="181"/>
      <c r="IF420" s="181"/>
      <c r="IG420" s="181"/>
      <c r="IH420" s="181"/>
    </row>
    <row r="421" spans="1:242" s="29" customFormat="1" ht="16.5" hidden="1" customHeight="1">
      <c r="A421" s="210"/>
      <c r="B421" s="210"/>
      <c r="C421" s="210"/>
      <c r="D421" s="210"/>
      <c r="E421" s="210"/>
      <c r="F421" s="210"/>
      <c r="G421" s="210"/>
      <c r="H421" s="210"/>
      <c r="I421" s="210"/>
      <c r="J421" s="128" t="s">
        <v>724</v>
      </c>
      <c r="K421" s="181"/>
      <c r="L421" s="181"/>
      <c r="M421" s="181"/>
      <c r="N421" s="181"/>
      <c r="O421" s="181"/>
      <c r="P421" s="181"/>
      <c r="Q421" s="181"/>
      <c r="R421" s="181"/>
      <c r="S421" s="181"/>
      <c r="T421" s="181"/>
      <c r="U421" s="181"/>
      <c r="V421" s="181"/>
      <c r="W421" s="181"/>
      <c r="X421" s="181"/>
      <c r="Y421" s="181"/>
      <c r="Z421" s="181"/>
      <c r="AA421" s="181"/>
      <c r="AB421" s="181"/>
      <c r="AC421" s="181"/>
      <c r="AD421" s="181"/>
      <c r="AE421" s="181"/>
      <c r="AF421" s="181"/>
      <c r="AG421" s="181"/>
      <c r="AH421" s="181"/>
      <c r="AI421" s="181"/>
      <c r="AJ421" s="181"/>
      <c r="AK421" s="181"/>
      <c r="AL421" s="181"/>
      <c r="AM421" s="181"/>
      <c r="AN421" s="181"/>
      <c r="AO421" s="181"/>
      <c r="AP421" s="181"/>
      <c r="AQ421" s="181"/>
      <c r="AR421" s="181"/>
      <c r="AS421" s="181"/>
      <c r="AT421" s="181"/>
      <c r="AU421" s="181"/>
      <c r="AV421" s="181"/>
      <c r="AW421" s="181"/>
      <c r="AX421" s="181"/>
      <c r="AY421" s="181"/>
      <c r="AZ421" s="181"/>
      <c r="BA421" s="181"/>
      <c r="BB421" s="181"/>
      <c r="BC421" s="181"/>
      <c r="BD421" s="181"/>
      <c r="BE421" s="181"/>
      <c r="BF421" s="181"/>
      <c r="BG421" s="181"/>
      <c r="BH421" s="181"/>
      <c r="BI421" s="181"/>
      <c r="BJ421" s="181"/>
      <c r="BK421" s="181"/>
      <c r="BL421" s="181"/>
      <c r="BM421" s="181"/>
      <c r="BN421" s="181"/>
      <c r="BO421" s="181"/>
      <c r="BP421" s="181"/>
      <c r="BQ421" s="181"/>
      <c r="BR421" s="181"/>
      <c r="BS421" s="181"/>
      <c r="BT421" s="181"/>
      <c r="BU421" s="181"/>
      <c r="BV421" s="181"/>
      <c r="BW421" s="181"/>
      <c r="BX421" s="181"/>
      <c r="BY421" s="181"/>
      <c r="BZ421" s="181"/>
      <c r="CA421" s="181"/>
      <c r="CB421" s="181"/>
      <c r="CC421" s="181"/>
      <c r="CD421" s="181"/>
      <c r="CE421" s="181"/>
      <c r="CF421" s="181"/>
      <c r="CG421" s="181"/>
      <c r="CH421" s="181"/>
      <c r="CI421" s="181"/>
      <c r="CJ421" s="181"/>
      <c r="CK421" s="181"/>
      <c r="CL421" s="181"/>
      <c r="CM421" s="181"/>
      <c r="CN421" s="181"/>
      <c r="CO421" s="181"/>
      <c r="CP421" s="181"/>
      <c r="CQ421" s="181"/>
      <c r="CR421" s="181"/>
      <c r="CS421" s="181"/>
      <c r="CT421" s="181"/>
      <c r="CU421" s="181"/>
      <c r="CV421" s="181"/>
      <c r="CW421" s="181"/>
      <c r="CX421" s="181"/>
      <c r="CY421" s="181"/>
      <c r="CZ421" s="181"/>
      <c r="DA421" s="181"/>
      <c r="DB421" s="181"/>
      <c r="DC421" s="181"/>
      <c r="DD421" s="181"/>
      <c r="DE421" s="181"/>
      <c r="DF421" s="181"/>
      <c r="DG421" s="181"/>
      <c r="DH421" s="181"/>
      <c r="DI421" s="181"/>
      <c r="DJ421" s="181"/>
      <c r="DK421" s="181"/>
      <c r="DL421" s="181"/>
      <c r="DM421" s="181"/>
      <c r="DN421" s="181"/>
      <c r="DO421" s="181"/>
      <c r="DP421" s="181"/>
      <c r="DQ421" s="181"/>
      <c r="DR421" s="181"/>
      <c r="DS421" s="181"/>
      <c r="DT421" s="181"/>
      <c r="DU421" s="181"/>
      <c r="DV421" s="181"/>
      <c r="DW421" s="181"/>
      <c r="DX421" s="181"/>
      <c r="DY421" s="181"/>
      <c r="DZ421" s="181"/>
      <c r="EA421" s="181"/>
      <c r="EB421" s="181"/>
      <c r="EC421" s="181"/>
      <c r="ED421" s="181"/>
      <c r="EE421" s="181"/>
      <c r="EF421" s="181"/>
      <c r="EG421" s="181"/>
      <c r="EH421" s="181"/>
      <c r="EI421" s="181"/>
      <c r="EJ421" s="181"/>
      <c r="EK421" s="181"/>
      <c r="EL421" s="181"/>
      <c r="EM421" s="181"/>
      <c r="EN421" s="181"/>
      <c r="EO421" s="181"/>
      <c r="EP421" s="181"/>
      <c r="EQ421" s="181"/>
      <c r="ER421" s="181"/>
      <c r="ES421" s="181"/>
      <c r="ET421" s="181"/>
      <c r="EU421" s="181"/>
      <c r="EV421" s="181"/>
      <c r="EW421" s="181"/>
      <c r="EX421" s="181"/>
      <c r="EY421" s="181"/>
      <c r="EZ421" s="181"/>
      <c r="FA421" s="181"/>
      <c r="FB421" s="181"/>
      <c r="FC421" s="181"/>
      <c r="FD421" s="181"/>
      <c r="FE421" s="181"/>
      <c r="FF421" s="181"/>
      <c r="FG421" s="181"/>
      <c r="FH421" s="181"/>
      <c r="FI421" s="181"/>
      <c r="FJ421" s="181"/>
      <c r="FK421" s="181"/>
      <c r="FL421" s="181"/>
      <c r="FM421" s="181"/>
      <c r="FN421" s="181"/>
      <c r="FO421" s="181"/>
      <c r="FP421" s="181"/>
      <c r="FQ421" s="181"/>
      <c r="FR421" s="181"/>
      <c r="FS421" s="181"/>
      <c r="FT421" s="181"/>
      <c r="FU421" s="181"/>
      <c r="FV421" s="181"/>
      <c r="FW421" s="181"/>
      <c r="FX421" s="181"/>
      <c r="FY421" s="181"/>
      <c r="FZ421" s="181"/>
      <c r="GA421" s="181"/>
      <c r="GB421" s="181"/>
      <c r="GC421" s="181"/>
      <c r="GD421" s="181"/>
      <c r="GE421" s="181"/>
      <c r="GF421" s="181"/>
      <c r="GG421" s="181"/>
      <c r="GH421" s="181"/>
      <c r="GI421" s="181"/>
      <c r="GJ421" s="181"/>
      <c r="GK421" s="181"/>
      <c r="GL421" s="181"/>
      <c r="GM421" s="181"/>
      <c r="GN421" s="181"/>
      <c r="GO421" s="181"/>
      <c r="GP421" s="181"/>
      <c r="GQ421" s="181"/>
      <c r="GR421" s="181"/>
      <c r="GS421" s="181"/>
      <c r="GT421" s="181"/>
      <c r="GU421" s="181"/>
      <c r="GV421" s="181"/>
      <c r="GW421" s="181"/>
      <c r="GX421" s="181"/>
      <c r="GY421" s="181"/>
      <c r="GZ421" s="181"/>
      <c r="HA421" s="181"/>
      <c r="HB421" s="181"/>
      <c r="HC421" s="181"/>
      <c r="HD421" s="181"/>
      <c r="HE421" s="181"/>
      <c r="HF421" s="181"/>
      <c r="HG421" s="181"/>
      <c r="HH421" s="181"/>
      <c r="HI421" s="181"/>
      <c r="HJ421" s="181"/>
      <c r="HK421" s="181"/>
      <c r="HL421" s="181"/>
      <c r="HM421" s="181"/>
      <c r="HN421" s="181"/>
      <c r="HO421" s="181"/>
      <c r="HP421" s="181"/>
      <c r="HQ421" s="181"/>
      <c r="HR421" s="181"/>
      <c r="HS421" s="181"/>
      <c r="HT421" s="181"/>
      <c r="HU421" s="181"/>
      <c r="HV421" s="181"/>
      <c r="HW421" s="181"/>
      <c r="HX421" s="181"/>
      <c r="HY421" s="181"/>
      <c r="HZ421" s="181"/>
      <c r="IA421" s="181"/>
      <c r="IB421" s="181"/>
      <c r="IC421" s="181"/>
      <c r="ID421" s="181"/>
      <c r="IE421" s="181"/>
      <c r="IF421" s="181"/>
      <c r="IG421" s="181"/>
      <c r="IH421" s="181"/>
    </row>
    <row r="422" spans="1:242" s="29" customFormat="1" ht="23.25" hidden="1" thickBot="1">
      <c r="A422" s="1033" t="s">
        <v>737</v>
      </c>
      <c r="B422" s="1034"/>
      <c r="C422" s="1034"/>
      <c r="D422" s="1034"/>
      <c r="E422" s="1035"/>
      <c r="F422" s="150" t="s">
        <v>557</v>
      </c>
      <c r="G422" s="151" t="s">
        <v>661</v>
      </c>
      <c r="H422" s="150" t="s">
        <v>513</v>
      </c>
      <c r="I422" s="151" t="s">
        <v>681</v>
      </c>
      <c r="J422" s="150" t="s">
        <v>465</v>
      </c>
      <c r="K422" s="181"/>
      <c r="L422" s="181"/>
      <c r="M422" s="181"/>
      <c r="N422" s="181"/>
      <c r="O422" s="181"/>
      <c r="P422" s="181"/>
      <c r="Q422" s="181"/>
      <c r="R422" s="181"/>
      <c r="S422" s="181"/>
      <c r="T422" s="181"/>
      <c r="U422" s="181"/>
      <c r="V422" s="181"/>
      <c r="W422" s="181"/>
      <c r="X422" s="181"/>
      <c r="Y422" s="181"/>
      <c r="Z422" s="181"/>
      <c r="AA422" s="181"/>
      <c r="AB422" s="181"/>
      <c r="AC422" s="181"/>
      <c r="AD422" s="181"/>
      <c r="AE422" s="181"/>
      <c r="AF422" s="181"/>
      <c r="AG422" s="181"/>
      <c r="AH422" s="181"/>
      <c r="AI422" s="181"/>
      <c r="AJ422" s="181"/>
      <c r="AK422" s="181"/>
      <c r="AL422" s="181"/>
      <c r="AM422" s="181"/>
      <c r="AN422" s="181"/>
      <c r="AO422" s="181"/>
      <c r="AP422" s="181"/>
      <c r="AQ422" s="181"/>
      <c r="AR422" s="181"/>
      <c r="AS422" s="181"/>
      <c r="AT422" s="181"/>
      <c r="AU422" s="181"/>
      <c r="AV422" s="181"/>
      <c r="AW422" s="181"/>
      <c r="AX422" s="181"/>
      <c r="AY422" s="181"/>
      <c r="AZ422" s="181"/>
      <c r="BA422" s="181"/>
      <c r="BB422" s="181"/>
      <c r="BC422" s="181"/>
      <c r="BD422" s="181"/>
      <c r="BE422" s="181"/>
      <c r="BF422" s="181"/>
      <c r="BG422" s="181"/>
      <c r="BH422" s="181"/>
      <c r="BI422" s="181"/>
      <c r="BJ422" s="181"/>
      <c r="BK422" s="181"/>
      <c r="BL422" s="181"/>
      <c r="BM422" s="181"/>
      <c r="BN422" s="181"/>
      <c r="BO422" s="181"/>
      <c r="BP422" s="181"/>
      <c r="BQ422" s="181"/>
      <c r="BR422" s="181"/>
      <c r="BS422" s="181"/>
      <c r="BT422" s="181"/>
      <c r="BU422" s="181"/>
      <c r="BV422" s="181"/>
      <c r="BW422" s="181"/>
      <c r="BX422" s="181"/>
      <c r="BY422" s="181"/>
      <c r="BZ422" s="181"/>
      <c r="CA422" s="181"/>
      <c r="CB422" s="181"/>
      <c r="CC422" s="181"/>
      <c r="CD422" s="181"/>
      <c r="CE422" s="181"/>
      <c r="CF422" s="181"/>
      <c r="CG422" s="181"/>
      <c r="CH422" s="181"/>
      <c r="CI422" s="181"/>
      <c r="CJ422" s="181"/>
      <c r="CK422" s="181"/>
      <c r="CL422" s="181"/>
      <c r="CM422" s="181"/>
      <c r="CN422" s="181"/>
      <c r="CO422" s="181"/>
      <c r="CP422" s="181"/>
      <c r="CQ422" s="181"/>
      <c r="CR422" s="181"/>
      <c r="CS422" s="181"/>
      <c r="CT422" s="181"/>
      <c r="CU422" s="181"/>
      <c r="CV422" s="181"/>
      <c r="CW422" s="181"/>
      <c r="CX422" s="181"/>
      <c r="CY422" s="181"/>
      <c r="CZ422" s="181"/>
      <c r="DA422" s="181"/>
      <c r="DB422" s="181"/>
      <c r="DC422" s="181"/>
      <c r="DD422" s="181"/>
      <c r="DE422" s="181"/>
      <c r="DF422" s="181"/>
      <c r="DG422" s="181"/>
      <c r="DH422" s="181"/>
      <c r="DI422" s="181"/>
      <c r="DJ422" s="181"/>
      <c r="DK422" s="181"/>
      <c r="DL422" s="181"/>
      <c r="DM422" s="181"/>
      <c r="DN422" s="181"/>
      <c r="DO422" s="181"/>
      <c r="DP422" s="181"/>
      <c r="DQ422" s="181"/>
      <c r="DR422" s="181"/>
      <c r="DS422" s="181"/>
      <c r="DT422" s="181"/>
      <c r="DU422" s="181"/>
      <c r="DV422" s="181"/>
      <c r="DW422" s="181"/>
      <c r="DX422" s="181"/>
      <c r="DY422" s="181"/>
      <c r="DZ422" s="181"/>
      <c r="EA422" s="181"/>
      <c r="EB422" s="181"/>
      <c r="EC422" s="181"/>
      <c r="ED422" s="181"/>
      <c r="EE422" s="181"/>
      <c r="EF422" s="181"/>
      <c r="EG422" s="181"/>
      <c r="EH422" s="181"/>
      <c r="EI422" s="181"/>
      <c r="EJ422" s="181"/>
      <c r="EK422" s="181"/>
      <c r="EL422" s="181"/>
      <c r="EM422" s="181"/>
      <c r="EN422" s="181"/>
      <c r="EO422" s="181"/>
      <c r="EP422" s="181"/>
      <c r="EQ422" s="181"/>
      <c r="ER422" s="181"/>
      <c r="ES422" s="181"/>
      <c r="ET422" s="181"/>
      <c r="EU422" s="181"/>
      <c r="EV422" s="181"/>
      <c r="EW422" s="181"/>
      <c r="EX422" s="181"/>
      <c r="EY422" s="181"/>
      <c r="EZ422" s="181"/>
      <c r="FA422" s="181"/>
      <c r="FB422" s="181"/>
      <c r="FC422" s="181"/>
      <c r="FD422" s="181"/>
      <c r="FE422" s="181"/>
      <c r="FF422" s="181"/>
      <c r="FG422" s="181"/>
      <c r="FH422" s="181"/>
      <c r="FI422" s="181"/>
      <c r="FJ422" s="181"/>
      <c r="FK422" s="181"/>
      <c r="FL422" s="181"/>
      <c r="FM422" s="181"/>
      <c r="FN422" s="181"/>
      <c r="FO422" s="181"/>
      <c r="FP422" s="181"/>
      <c r="FQ422" s="181"/>
      <c r="FR422" s="181"/>
      <c r="FS422" s="181"/>
      <c r="FT422" s="181"/>
      <c r="FU422" s="181"/>
      <c r="FV422" s="181"/>
      <c r="FW422" s="181"/>
      <c r="FX422" s="181"/>
      <c r="FY422" s="181"/>
      <c r="FZ422" s="181"/>
      <c r="GA422" s="181"/>
      <c r="GB422" s="181"/>
      <c r="GC422" s="181"/>
      <c r="GD422" s="181"/>
      <c r="GE422" s="181"/>
      <c r="GF422" s="181"/>
      <c r="GG422" s="181"/>
      <c r="GH422" s="181"/>
      <c r="GI422" s="181"/>
      <c r="GJ422" s="181"/>
      <c r="GK422" s="181"/>
      <c r="GL422" s="181"/>
      <c r="GM422" s="181"/>
      <c r="GN422" s="181"/>
      <c r="GO422" s="181"/>
      <c r="GP422" s="181"/>
      <c r="GQ422" s="181"/>
      <c r="GR422" s="181"/>
      <c r="GS422" s="181"/>
      <c r="GT422" s="181"/>
      <c r="GU422" s="181"/>
      <c r="GV422" s="181"/>
      <c r="GW422" s="181"/>
      <c r="GX422" s="181"/>
      <c r="GY422" s="181"/>
      <c r="GZ422" s="181"/>
      <c r="HA422" s="181"/>
      <c r="HB422" s="181"/>
      <c r="HC422" s="181"/>
      <c r="HD422" s="181"/>
      <c r="HE422" s="181"/>
      <c r="HF422" s="181"/>
      <c r="HG422" s="181"/>
      <c r="HH422" s="181"/>
      <c r="HI422" s="181"/>
      <c r="HJ422" s="181"/>
      <c r="HK422" s="181"/>
      <c r="HL422" s="181"/>
      <c r="HM422" s="181"/>
      <c r="HN422" s="181"/>
      <c r="HO422" s="181"/>
      <c r="HP422" s="181"/>
      <c r="HQ422" s="181"/>
      <c r="HR422" s="181"/>
      <c r="HS422" s="181"/>
      <c r="HT422" s="181"/>
      <c r="HU422" s="181"/>
      <c r="HV422" s="181"/>
      <c r="HW422" s="181"/>
      <c r="HX422" s="181"/>
      <c r="HY422" s="181"/>
      <c r="HZ422" s="181"/>
      <c r="IA422" s="181"/>
      <c r="IB422" s="181"/>
      <c r="IC422" s="181"/>
      <c r="ID422" s="181"/>
      <c r="IE422" s="181"/>
      <c r="IF422" s="181"/>
      <c r="IG422" s="181"/>
      <c r="IH422" s="181"/>
    </row>
    <row r="423" spans="1:242" s="29" customFormat="1" ht="14.25" hidden="1" thickTop="1">
      <c r="A423" s="1030" t="s">
        <v>682</v>
      </c>
      <c r="B423" s="1031"/>
      <c r="C423" s="1031"/>
      <c r="D423" s="1031"/>
      <c r="E423" s="1032"/>
      <c r="F423" s="24"/>
      <c r="G423" s="23"/>
      <c r="H423" s="27"/>
      <c r="I423" s="27"/>
      <c r="J423" s="27">
        <v>0</v>
      </c>
      <c r="K423" s="181"/>
      <c r="L423" s="181"/>
      <c r="M423" s="181"/>
      <c r="N423" s="181"/>
      <c r="O423" s="181"/>
      <c r="P423" s="181"/>
      <c r="Q423" s="181"/>
      <c r="R423" s="181"/>
      <c r="S423" s="181"/>
      <c r="T423" s="181"/>
      <c r="U423" s="181"/>
      <c r="V423" s="181"/>
      <c r="W423" s="181"/>
      <c r="X423" s="181"/>
      <c r="Y423" s="181"/>
      <c r="Z423" s="181"/>
      <c r="AA423" s="181"/>
      <c r="AB423" s="181"/>
      <c r="AC423" s="181"/>
      <c r="AD423" s="181"/>
      <c r="AE423" s="181"/>
      <c r="AF423" s="181"/>
      <c r="AG423" s="181"/>
      <c r="AH423" s="181"/>
      <c r="AI423" s="181"/>
      <c r="AJ423" s="181"/>
      <c r="AK423" s="181"/>
      <c r="AL423" s="181"/>
      <c r="AM423" s="181"/>
      <c r="AN423" s="181"/>
      <c r="AO423" s="181"/>
      <c r="AP423" s="181"/>
      <c r="AQ423" s="181"/>
      <c r="AR423" s="181"/>
      <c r="AS423" s="181"/>
      <c r="AT423" s="181"/>
      <c r="AU423" s="181"/>
      <c r="AV423" s="181"/>
      <c r="AW423" s="181"/>
      <c r="AX423" s="181"/>
      <c r="AY423" s="181"/>
      <c r="AZ423" s="181"/>
      <c r="BA423" s="181"/>
      <c r="BB423" s="181"/>
      <c r="BC423" s="181"/>
      <c r="BD423" s="181"/>
      <c r="BE423" s="181"/>
      <c r="BF423" s="181"/>
      <c r="BG423" s="181"/>
      <c r="BH423" s="181"/>
      <c r="BI423" s="181"/>
      <c r="BJ423" s="181"/>
      <c r="BK423" s="181"/>
      <c r="BL423" s="181"/>
      <c r="BM423" s="181"/>
      <c r="BN423" s="181"/>
      <c r="BO423" s="181"/>
      <c r="BP423" s="181"/>
      <c r="BQ423" s="181"/>
      <c r="BR423" s="181"/>
      <c r="BS423" s="181"/>
      <c r="BT423" s="181"/>
      <c r="BU423" s="181"/>
      <c r="BV423" s="181"/>
      <c r="BW423" s="181"/>
      <c r="BX423" s="181"/>
      <c r="BY423" s="181"/>
      <c r="BZ423" s="181"/>
      <c r="CA423" s="181"/>
      <c r="CB423" s="181"/>
      <c r="CC423" s="181"/>
      <c r="CD423" s="181"/>
      <c r="CE423" s="181"/>
      <c r="CF423" s="181"/>
      <c r="CG423" s="181"/>
      <c r="CH423" s="181"/>
      <c r="CI423" s="181"/>
      <c r="CJ423" s="181"/>
      <c r="CK423" s="181"/>
      <c r="CL423" s="181"/>
      <c r="CM423" s="181"/>
      <c r="CN423" s="181"/>
      <c r="CO423" s="181"/>
      <c r="CP423" s="181"/>
      <c r="CQ423" s="181"/>
      <c r="CR423" s="181"/>
      <c r="CS423" s="181"/>
      <c r="CT423" s="181"/>
      <c r="CU423" s="181"/>
      <c r="CV423" s="181"/>
      <c r="CW423" s="181"/>
      <c r="CX423" s="181"/>
      <c r="CY423" s="181"/>
      <c r="CZ423" s="181"/>
      <c r="DA423" s="181"/>
      <c r="DB423" s="181"/>
      <c r="DC423" s="181"/>
      <c r="DD423" s="181"/>
      <c r="DE423" s="181"/>
      <c r="DF423" s="181"/>
      <c r="DG423" s="181"/>
      <c r="DH423" s="181"/>
      <c r="DI423" s="181"/>
      <c r="DJ423" s="181"/>
      <c r="DK423" s="181"/>
      <c r="DL423" s="181"/>
      <c r="DM423" s="181"/>
      <c r="DN423" s="181"/>
      <c r="DO423" s="181"/>
      <c r="DP423" s="181"/>
      <c r="DQ423" s="181"/>
      <c r="DR423" s="181"/>
      <c r="DS423" s="181"/>
      <c r="DT423" s="181"/>
      <c r="DU423" s="181"/>
      <c r="DV423" s="181"/>
      <c r="DW423" s="181"/>
      <c r="DX423" s="181"/>
      <c r="DY423" s="181"/>
      <c r="DZ423" s="181"/>
      <c r="EA423" s="181"/>
      <c r="EB423" s="181"/>
      <c r="EC423" s="181"/>
      <c r="ED423" s="181"/>
      <c r="EE423" s="181"/>
      <c r="EF423" s="181"/>
      <c r="EG423" s="181"/>
      <c r="EH423" s="181"/>
      <c r="EI423" s="181"/>
      <c r="EJ423" s="181"/>
      <c r="EK423" s="181"/>
      <c r="EL423" s="181"/>
      <c r="EM423" s="181"/>
      <c r="EN423" s="181"/>
      <c r="EO423" s="181"/>
      <c r="EP423" s="181"/>
      <c r="EQ423" s="181"/>
      <c r="ER423" s="181"/>
      <c r="ES423" s="181"/>
      <c r="ET423" s="181"/>
      <c r="EU423" s="181"/>
      <c r="EV423" s="181"/>
      <c r="EW423" s="181"/>
      <c r="EX423" s="181"/>
      <c r="EY423" s="181"/>
      <c r="EZ423" s="181"/>
      <c r="FA423" s="181"/>
      <c r="FB423" s="181"/>
      <c r="FC423" s="181"/>
      <c r="FD423" s="181"/>
      <c r="FE423" s="181"/>
      <c r="FF423" s="181"/>
      <c r="FG423" s="181"/>
      <c r="FH423" s="181"/>
      <c r="FI423" s="181"/>
      <c r="FJ423" s="181"/>
      <c r="FK423" s="181"/>
      <c r="FL423" s="181"/>
      <c r="FM423" s="181"/>
      <c r="FN423" s="181"/>
      <c r="FO423" s="181"/>
      <c r="FP423" s="181"/>
      <c r="FQ423" s="181"/>
      <c r="FR423" s="181"/>
      <c r="FS423" s="181"/>
      <c r="FT423" s="181"/>
      <c r="FU423" s="181"/>
      <c r="FV423" s="181"/>
      <c r="FW423" s="181"/>
      <c r="FX423" s="181"/>
      <c r="FY423" s="181"/>
      <c r="FZ423" s="181"/>
      <c r="GA423" s="181"/>
      <c r="GB423" s="181"/>
      <c r="GC423" s="181"/>
      <c r="GD423" s="181"/>
      <c r="GE423" s="181"/>
      <c r="GF423" s="181"/>
      <c r="GG423" s="181"/>
      <c r="GH423" s="181"/>
      <c r="GI423" s="181"/>
      <c r="GJ423" s="181"/>
      <c r="GK423" s="181"/>
      <c r="GL423" s="181"/>
      <c r="GM423" s="181"/>
      <c r="GN423" s="181"/>
      <c r="GO423" s="181"/>
      <c r="GP423" s="181"/>
      <c r="GQ423" s="181"/>
      <c r="GR423" s="181"/>
      <c r="GS423" s="181"/>
      <c r="GT423" s="181"/>
      <c r="GU423" s="181"/>
      <c r="GV423" s="181"/>
      <c r="GW423" s="181"/>
      <c r="GX423" s="181"/>
      <c r="GY423" s="181"/>
      <c r="GZ423" s="181"/>
      <c r="HA423" s="181"/>
      <c r="HB423" s="181"/>
      <c r="HC423" s="181"/>
      <c r="HD423" s="181"/>
      <c r="HE423" s="181"/>
      <c r="HF423" s="181"/>
      <c r="HG423" s="181"/>
      <c r="HH423" s="181"/>
      <c r="HI423" s="181"/>
      <c r="HJ423" s="181"/>
      <c r="HK423" s="181"/>
      <c r="HL423" s="181"/>
      <c r="HM423" s="181"/>
      <c r="HN423" s="181"/>
      <c r="HO423" s="181"/>
      <c r="HP423" s="181"/>
      <c r="HQ423" s="181"/>
      <c r="HR423" s="181"/>
      <c r="HS423" s="181"/>
      <c r="HT423" s="181"/>
      <c r="HU423" s="181"/>
      <c r="HV423" s="181"/>
      <c r="HW423" s="181"/>
      <c r="HX423" s="181"/>
      <c r="HY423" s="181"/>
      <c r="HZ423" s="181"/>
      <c r="IA423" s="181"/>
      <c r="IB423" s="181"/>
      <c r="IC423" s="181"/>
      <c r="ID423" s="181"/>
      <c r="IE423" s="181"/>
      <c r="IF423" s="181"/>
      <c r="IG423" s="181"/>
      <c r="IH423" s="181"/>
    </row>
    <row r="424" spans="1:242" s="29" customFormat="1" hidden="1">
      <c r="A424" s="1073" t="s">
        <v>683</v>
      </c>
      <c r="B424" s="1074"/>
      <c r="C424" s="1074"/>
      <c r="D424" s="1074"/>
      <c r="E424" s="1075"/>
      <c r="F424" s="19"/>
      <c r="G424" s="20"/>
      <c r="H424" s="20"/>
      <c r="I424" s="20"/>
      <c r="J424" s="20">
        <v>0</v>
      </c>
      <c r="K424" s="181"/>
      <c r="L424" s="181"/>
      <c r="M424" s="181"/>
      <c r="N424" s="181"/>
      <c r="O424" s="181"/>
      <c r="P424" s="181"/>
      <c r="Q424" s="181"/>
      <c r="R424" s="181"/>
      <c r="S424" s="181"/>
      <c r="T424" s="181"/>
      <c r="U424" s="181"/>
      <c r="V424" s="181"/>
      <c r="W424" s="181"/>
      <c r="X424" s="181"/>
      <c r="Y424" s="181"/>
      <c r="Z424" s="181"/>
      <c r="AA424" s="181"/>
      <c r="AB424" s="181"/>
      <c r="AC424" s="181"/>
      <c r="AD424" s="181"/>
      <c r="AE424" s="181"/>
      <c r="AF424" s="181"/>
      <c r="AG424" s="181"/>
      <c r="AH424" s="181"/>
      <c r="AI424" s="181"/>
      <c r="AJ424" s="181"/>
      <c r="AK424" s="181"/>
      <c r="AL424" s="181"/>
      <c r="AM424" s="181"/>
      <c r="AN424" s="181"/>
      <c r="AO424" s="181"/>
      <c r="AP424" s="181"/>
      <c r="AQ424" s="181"/>
      <c r="AR424" s="181"/>
      <c r="AS424" s="181"/>
      <c r="AT424" s="181"/>
      <c r="AU424" s="181"/>
      <c r="AV424" s="181"/>
      <c r="AW424" s="181"/>
      <c r="AX424" s="181"/>
      <c r="AY424" s="181"/>
      <c r="AZ424" s="181"/>
      <c r="BA424" s="181"/>
      <c r="BB424" s="181"/>
      <c r="BC424" s="181"/>
      <c r="BD424" s="181"/>
      <c r="BE424" s="181"/>
      <c r="BF424" s="181"/>
      <c r="BG424" s="181"/>
      <c r="BH424" s="181"/>
      <c r="BI424" s="181"/>
      <c r="BJ424" s="181"/>
      <c r="BK424" s="181"/>
      <c r="BL424" s="181"/>
      <c r="BM424" s="181"/>
      <c r="BN424" s="181"/>
      <c r="BO424" s="181"/>
      <c r="BP424" s="181"/>
      <c r="BQ424" s="181"/>
      <c r="BR424" s="181"/>
      <c r="BS424" s="181"/>
      <c r="BT424" s="181"/>
      <c r="BU424" s="181"/>
      <c r="BV424" s="181"/>
      <c r="BW424" s="181"/>
      <c r="BX424" s="181"/>
      <c r="BY424" s="181"/>
      <c r="BZ424" s="181"/>
      <c r="CA424" s="181"/>
      <c r="CB424" s="181"/>
      <c r="CC424" s="181"/>
      <c r="CD424" s="181"/>
      <c r="CE424" s="181"/>
      <c r="CF424" s="181"/>
      <c r="CG424" s="181"/>
      <c r="CH424" s="181"/>
      <c r="CI424" s="181"/>
      <c r="CJ424" s="181"/>
      <c r="CK424" s="181"/>
      <c r="CL424" s="181"/>
      <c r="CM424" s="181"/>
      <c r="CN424" s="181"/>
      <c r="CO424" s="181"/>
      <c r="CP424" s="181"/>
      <c r="CQ424" s="181"/>
      <c r="CR424" s="181"/>
      <c r="CS424" s="181"/>
      <c r="CT424" s="181"/>
      <c r="CU424" s="181"/>
      <c r="CV424" s="181"/>
      <c r="CW424" s="181"/>
      <c r="CX424" s="181"/>
      <c r="CY424" s="181"/>
      <c r="CZ424" s="181"/>
      <c r="DA424" s="181"/>
      <c r="DB424" s="181"/>
      <c r="DC424" s="181"/>
      <c r="DD424" s="181"/>
      <c r="DE424" s="181"/>
      <c r="DF424" s="181"/>
      <c r="DG424" s="181"/>
      <c r="DH424" s="181"/>
      <c r="DI424" s="181"/>
      <c r="DJ424" s="181"/>
      <c r="DK424" s="181"/>
      <c r="DL424" s="181"/>
      <c r="DM424" s="181"/>
      <c r="DN424" s="181"/>
      <c r="DO424" s="181"/>
      <c r="DP424" s="181"/>
      <c r="DQ424" s="181"/>
      <c r="DR424" s="181"/>
      <c r="DS424" s="181"/>
      <c r="DT424" s="181"/>
      <c r="DU424" s="181"/>
      <c r="DV424" s="181"/>
      <c r="DW424" s="181"/>
      <c r="DX424" s="181"/>
      <c r="DY424" s="181"/>
      <c r="DZ424" s="181"/>
      <c r="EA424" s="181"/>
      <c r="EB424" s="181"/>
      <c r="EC424" s="181"/>
      <c r="ED424" s="181"/>
      <c r="EE424" s="181"/>
      <c r="EF424" s="181"/>
      <c r="EG424" s="181"/>
      <c r="EH424" s="181"/>
      <c r="EI424" s="181"/>
      <c r="EJ424" s="181"/>
      <c r="EK424" s="181"/>
      <c r="EL424" s="181"/>
      <c r="EM424" s="181"/>
      <c r="EN424" s="181"/>
      <c r="EO424" s="181"/>
      <c r="EP424" s="181"/>
      <c r="EQ424" s="181"/>
      <c r="ER424" s="181"/>
      <c r="ES424" s="181"/>
      <c r="ET424" s="181"/>
      <c r="EU424" s="181"/>
      <c r="EV424" s="181"/>
      <c r="EW424" s="181"/>
      <c r="EX424" s="181"/>
      <c r="EY424" s="181"/>
      <c r="EZ424" s="181"/>
      <c r="FA424" s="181"/>
      <c r="FB424" s="181"/>
      <c r="FC424" s="181"/>
      <c r="FD424" s="181"/>
      <c r="FE424" s="181"/>
      <c r="FF424" s="181"/>
      <c r="FG424" s="181"/>
      <c r="FH424" s="181"/>
      <c r="FI424" s="181"/>
      <c r="FJ424" s="181"/>
      <c r="FK424" s="181"/>
      <c r="FL424" s="181"/>
      <c r="FM424" s="181"/>
      <c r="FN424" s="181"/>
      <c r="FO424" s="181"/>
      <c r="FP424" s="181"/>
      <c r="FQ424" s="181"/>
      <c r="FR424" s="181"/>
      <c r="FS424" s="181"/>
      <c r="FT424" s="181"/>
      <c r="FU424" s="181"/>
      <c r="FV424" s="181"/>
      <c r="FW424" s="181"/>
      <c r="FX424" s="181"/>
      <c r="FY424" s="181"/>
      <c r="FZ424" s="181"/>
      <c r="GA424" s="181"/>
      <c r="GB424" s="181"/>
      <c r="GC424" s="181"/>
      <c r="GD424" s="181"/>
      <c r="GE424" s="181"/>
      <c r="GF424" s="181"/>
      <c r="GG424" s="181"/>
      <c r="GH424" s="181"/>
      <c r="GI424" s="181"/>
      <c r="GJ424" s="181"/>
      <c r="GK424" s="181"/>
      <c r="GL424" s="181"/>
      <c r="GM424" s="181"/>
      <c r="GN424" s="181"/>
      <c r="GO424" s="181"/>
      <c r="GP424" s="181"/>
      <c r="GQ424" s="181"/>
      <c r="GR424" s="181"/>
      <c r="GS424" s="181"/>
      <c r="GT424" s="181"/>
      <c r="GU424" s="181"/>
      <c r="GV424" s="181"/>
      <c r="GW424" s="181"/>
      <c r="GX424" s="181"/>
      <c r="GY424" s="181"/>
      <c r="GZ424" s="181"/>
      <c r="HA424" s="181"/>
      <c r="HB424" s="181"/>
      <c r="HC424" s="181"/>
      <c r="HD424" s="181"/>
      <c r="HE424" s="181"/>
      <c r="HF424" s="181"/>
      <c r="HG424" s="181"/>
      <c r="HH424" s="181"/>
      <c r="HI424" s="181"/>
      <c r="HJ424" s="181"/>
      <c r="HK424" s="181"/>
      <c r="HL424" s="181"/>
      <c r="HM424" s="181"/>
      <c r="HN424" s="181"/>
      <c r="HO424" s="181"/>
      <c r="HP424" s="181"/>
      <c r="HQ424" s="181"/>
      <c r="HR424" s="181"/>
      <c r="HS424" s="181"/>
      <c r="HT424" s="181"/>
      <c r="HU424" s="181"/>
      <c r="HV424" s="181"/>
      <c r="HW424" s="181"/>
      <c r="HX424" s="181"/>
      <c r="HY424" s="181"/>
      <c r="HZ424" s="181"/>
      <c r="IA424" s="181"/>
      <c r="IB424" s="181"/>
      <c r="IC424" s="181"/>
      <c r="ID424" s="181"/>
      <c r="IE424" s="181"/>
      <c r="IF424" s="181"/>
      <c r="IG424" s="181"/>
      <c r="IH424" s="181"/>
    </row>
    <row r="425" spans="1:242" s="29" customFormat="1" hidden="1">
      <c r="A425" s="1143" t="s">
        <v>684</v>
      </c>
      <c r="B425" s="1144"/>
      <c r="C425" s="1144"/>
      <c r="D425" s="1144"/>
      <c r="E425" s="1145"/>
      <c r="F425" s="19"/>
      <c r="G425" s="20"/>
      <c r="H425" s="20"/>
      <c r="I425" s="17"/>
      <c r="J425" s="20">
        <v>0</v>
      </c>
      <c r="K425" s="181"/>
      <c r="L425" s="181"/>
      <c r="M425" s="181"/>
      <c r="N425" s="181"/>
      <c r="O425" s="181"/>
      <c r="P425" s="181"/>
      <c r="Q425" s="181"/>
      <c r="R425" s="181"/>
      <c r="S425" s="181"/>
      <c r="T425" s="181"/>
      <c r="U425" s="181"/>
      <c r="V425" s="181"/>
      <c r="W425" s="181"/>
      <c r="X425" s="181"/>
      <c r="Y425" s="181"/>
      <c r="Z425" s="181"/>
      <c r="AA425" s="181"/>
      <c r="AB425" s="181"/>
      <c r="AC425" s="181"/>
      <c r="AD425" s="181"/>
      <c r="AE425" s="181"/>
      <c r="AF425" s="181"/>
      <c r="AG425" s="181"/>
      <c r="AH425" s="181"/>
      <c r="AI425" s="181"/>
      <c r="AJ425" s="181"/>
      <c r="AK425" s="181"/>
      <c r="AL425" s="181"/>
      <c r="AM425" s="181"/>
      <c r="AN425" s="181"/>
      <c r="AO425" s="181"/>
      <c r="AP425" s="181"/>
      <c r="AQ425" s="181"/>
      <c r="AR425" s="181"/>
      <c r="AS425" s="181"/>
      <c r="AT425" s="181"/>
      <c r="AU425" s="181"/>
      <c r="AV425" s="181"/>
      <c r="AW425" s="181"/>
      <c r="AX425" s="181"/>
      <c r="AY425" s="181"/>
      <c r="AZ425" s="181"/>
      <c r="BA425" s="181"/>
      <c r="BB425" s="181"/>
      <c r="BC425" s="181"/>
      <c r="BD425" s="181"/>
      <c r="BE425" s="181"/>
      <c r="BF425" s="181"/>
      <c r="BG425" s="181"/>
      <c r="BH425" s="181"/>
      <c r="BI425" s="181"/>
      <c r="BJ425" s="181"/>
      <c r="BK425" s="181"/>
      <c r="BL425" s="181"/>
      <c r="BM425" s="181"/>
      <c r="BN425" s="181"/>
      <c r="BO425" s="181"/>
      <c r="BP425" s="181"/>
      <c r="BQ425" s="181"/>
      <c r="BR425" s="181"/>
      <c r="BS425" s="181"/>
      <c r="BT425" s="181"/>
      <c r="BU425" s="181"/>
      <c r="BV425" s="181"/>
      <c r="BW425" s="181"/>
      <c r="BX425" s="181"/>
      <c r="BY425" s="181"/>
      <c r="BZ425" s="181"/>
      <c r="CA425" s="181"/>
      <c r="CB425" s="181"/>
      <c r="CC425" s="181"/>
      <c r="CD425" s="181"/>
      <c r="CE425" s="181"/>
      <c r="CF425" s="181"/>
      <c r="CG425" s="181"/>
      <c r="CH425" s="181"/>
      <c r="CI425" s="181"/>
      <c r="CJ425" s="181"/>
      <c r="CK425" s="181"/>
      <c r="CL425" s="181"/>
      <c r="CM425" s="181"/>
      <c r="CN425" s="181"/>
      <c r="CO425" s="181"/>
      <c r="CP425" s="181"/>
      <c r="CQ425" s="181"/>
      <c r="CR425" s="181"/>
      <c r="CS425" s="181"/>
      <c r="CT425" s="181"/>
      <c r="CU425" s="181"/>
      <c r="CV425" s="181"/>
      <c r="CW425" s="181"/>
      <c r="CX425" s="181"/>
      <c r="CY425" s="181"/>
      <c r="CZ425" s="181"/>
      <c r="DA425" s="181"/>
      <c r="DB425" s="181"/>
      <c r="DC425" s="181"/>
      <c r="DD425" s="181"/>
      <c r="DE425" s="181"/>
      <c r="DF425" s="181"/>
      <c r="DG425" s="181"/>
      <c r="DH425" s="181"/>
      <c r="DI425" s="181"/>
      <c r="DJ425" s="181"/>
      <c r="DK425" s="181"/>
      <c r="DL425" s="181"/>
      <c r="DM425" s="181"/>
      <c r="DN425" s="181"/>
      <c r="DO425" s="181"/>
      <c r="DP425" s="181"/>
      <c r="DQ425" s="181"/>
      <c r="DR425" s="181"/>
      <c r="DS425" s="181"/>
      <c r="DT425" s="181"/>
      <c r="DU425" s="181"/>
      <c r="DV425" s="181"/>
      <c r="DW425" s="181"/>
      <c r="DX425" s="181"/>
      <c r="DY425" s="181"/>
      <c r="DZ425" s="181"/>
      <c r="EA425" s="181"/>
      <c r="EB425" s="181"/>
      <c r="EC425" s="181"/>
      <c r="ED425" s="181"/>
      <c r="EE425" s="181"/>
      <c r="EF425" s="181"/>
      <c r="EG425" s="181"/>
      <c r="EH425" s="181"/>
      <c r="EI425" s="181"/>
      <c r="EJ425" s="181"/>
      <c r="EK425" s="181"/>
      <c r="EL425" s="181"/>
      <c r="EM425" s="181"/>
      <c r="EN425" s="181"/>
      <c r="EO425" s="181"/>
      <c r="EP425" s="181"/>
      <c r="EQ425" s="181"/>
      <c r="ER425" s="181"/>
      <c r="ES425" s="181"/>
      <c r="ET425" s="181"/>
      <c r="EU425" s="181"/>
      <c r="EV425" s="181"/>
      <c r="EW425" s="181"/>
      <c r="EX425" s="181"/>
      <c r="EY425" s="181"/>
      <c r="EZ425" s="181"/>
      <c r="FA425" s="181"/>
      <c r="FB425" s="181"/>
      <c r="FC425" s="181"/>
      <c r="FD425" s="181"/>
      <c r="FE425" s="181"/>
      <c r="FF425" s="181"/>
      <c r="FG425" s="181"/>
      <c r="FH425" s="181"/>
      <c r="FI425" s="181"/>
      <c r="FJ425" s="181"/>
      <c r="FK425" s="181"/>
      <c r="FL425" s="181"/>
      <c r="FM425" s="181"/>
      <c r="FN425" s="181"/>
      <c r="FO425" s="181"/>
      <c r="FP425" s="181"/>
      <c r="FQ425" s="181"/>
      <c r="FR425" s="181"/>
      <c r="FS425" s="181"/>
      <c r="FT425" s="181"/>
      <c r="FU425" s="181"/>
      <c r="FV425" s="181"/>
      <c r="FW425" s="181"/>
      <c r="FX425" s="181"/>
      <c r="FY425" s="181"/>
      <c r="FZ425" s="181"/>
      <c r="GA425" s="181"/>
      <c r="GB425" s="181"/>
      <c r="GC425" s="181"/>
      <c r="GD425" s="181"/>
      <c r="GE425" s="181"/>
      <c r="GF425" s="181"/>
      <c r="GG425" s="181"/>
      <c r="GH425" s="181"/>
      <c r="GI425" s="181"/>
      <c r="GJ425" s="181"/>
      <c r="GK425" s="181"/>
      <c r="GL425" s="181"/>
      <c r="GM425" s="181"/>
      <c r="GN425" s="181"/>
      <c r="GO425" s="181"/>
      <c r="GP425" s="181"/>
      <c r="GQ425" s="181"/>
      <c r="GR425" s="181"/>
      <c r="GS425" s="181"/>
      <c r="GT425" s="181"/>
      <c r="GU425" s="181"/>
      <c r="GV425" s="181"/>
      <c r="GW425" s="181"/>
      <c r="GX425" s="181"/>
      <c r="GY425" s="181"/>
      <c r="GZ425" s="181"/>
      <c r="HA425" s="181"/>
      <c r="HB425" s="181"/>
      <c r="HC425" s="181"/>
      <c r="HD425" s="181"/>
      <c r="HE425" s="181"/>
      <c r="HF425" s="181"/>
      <c r="HG425" s="181"/>
      <c r="HH425" s="181"/>
      <c r="HI425" s="181"/>
      <c r="HJ425" s="181"/>
      <c r="HK425" s="181"/>
      <c r="HL425" s="181"/>
      <c r="HM425" s="181"/>
      <c r="HN425" s="181"/>
      <c r="HO425" s="181"/>
      <c r="HP425" s="181"/>
      <c r="HQ425" s="181"/>
      <c r="HR425" s="181"/>
      <c r="HS425" s="181"/>
      <c r="HT425" s="181"/>
      <c r="HU425" s="181"/>
      <c r="HV425" s="181"/>
      <c r="HW425" s="181"/>
      <c r="HX425" s="181"/>
      <c r="HY425" s="181"/>
      <c r="HZ425" s="181"/>
      <c r="IA425" s="181"/>
      <c r="IB425" s="181"/>
      <c r="IC425" s="181"/>
      <c r="ID425" s="181"/>
      <c r="IE425" s="181"/>
      <c r="IF425" s="181"/>
      <c r="IG425" s="181"/>
      <c r="IH425" s="181"/>
    </row>
    <row r="426" spans="1:242" s="29" customFormat="1" ht="14.25" hidden="1" thickBot="1">
      <c r="A426" s="1148" t="s">
        <v>680</v>
      </c>
      <c r="B426" s="1149"/>
      <c r="C426" s="1149"/>
      <c r="D426" s="1149"/>
      <c r="E426" s="1150"/>
      <c r="F426" s="21"/>
      <c r="G426" s="22"/>
      <c r="H426" s="22"/>
      <c r="I426" s="22"/>
      <c r="J426" s="22">
        <v>0</v>
      </c>
      <c r="K426" s="181"/>
      <c r="L426" s="181"/>
      <c r="M426" s="181"/>
      <c r="N426" s="181"/>
      <c r="O426" s="181"/>
      <c r="P426" s="181"/>
      <c r="Q426" s="181"/>
      <c r="R426" s="181"/>
      <c r="S426" s="181"/>
      <c r="T426" s="181"/>
      <c r="U426" s="181"/>
      <c r="V426" s="181"/>
      <c r="W426" s="181"/>
      <c r="X426" s="181"/>
      <c r="Y426" s="181"/>
      <c r="Z426" s="181"/>
      <c r="AA426" s="181"/>
      <c r="AB426" s="181"/>
      <c r="AC426" s="181"/>
      <c r="AD426" s="181"/>
      <c r="AE426" s="181"/>
      <c r="AF426" s="181"/>
      <c r="AG426" s="181"/>
      <c r="AH426" s="181"/>
      <c r="AI426" s="181"/>
      <c r="AJ426" s="181"/>
      <c r="AK426" s="181"/>
      <c r="AL426" s="181"/>
      <c r="AM426" s="181"/>
      <c r="AN426" s="181"/>
      <c r="AO426" s="181"/>
      <c r="AP426" s="181"/>
      <c r="AQ426" s="181"/>
      <c r="AR426" s="181"/>
      <c r="AS426" s="181"/>
      <c r="AT426" s="181"/>
      <c r="AU426" s="181"/>
      <c r="AV426" s="181"/>
      <c r="AW426" s="181"/>
      <c r="AX426" s="181"/>
      <c r="AY426" s="181"/>
      <c r="AZ426" s="181"/>
      <c r="BA426" s="181"/>
      <c r="BB426" s="181"/>
      <c r="BC426" s="181"/>
      <c r="BD426" s="181"/>
      <c r="BE426" s="181"/>
      <c r="BF426" s="181"/>
      <c r="BG426" s="181"/>
      <c r="BH426" s="181"/>
      <c r="BI426" s="181"/>
      <c r="BJ426" s="181"/>
      <c r="BK426" s="181"/>
      <c r="BL426" s="181"/>
      <c r="BM426" s="181"/>
      <c r="BN426" s="181"/>
      <c r="BO426" s="181"/>
      <c r="BP426" s="181"/>
      <c r="BQ426" s="181"/>
      <c r="BR426" s="181"/>
      <c r="BS426" s="181"/>
      <c r="BT426" s="181"/>
      <c r="BU426" s="181"/>
      <c r="BV426" s="181"/>
      <c r="BW426" s="181"/>
      <c r="BX426" s="181"/>
      <c r="BY426" s="181"/>
      <c r="BZ426" s="181"/>
      <c r="CA426" s="181"/>
      <c r="CB426" s="181"/>
      <c r="CC426" s="181"/>
      <c r="CD426" s="181"/>
      <c r="CE426" s="181"/>
      <c r="CF426" s="181"/>
      <c r="CG426" s="181"/>
      <c r="CH426" s="181"/>
      <c r="CI426" s="181"/>
      <c r="CJ426" s="181"/>
      <c r="CK426" s="181"/>
      <c r="CL426" s="181"/>
      <c r="CM426" s="181"/>
      <c r="CN426" s="181"/>
      <c r="CO426" s="181"/>
      <c r="CP426" s="181"/>
      <c r="CQ426" s="181"/>
      <c r="CR426" s="181"/>
      <c r="CS426" s="181"/>
      <c r="CT426" s="181"/>
      <c r="CU426" s="181"/>
      <c r="CV426" s="181"/>
      <c r="CW426" s="181"/>
      <c r="CX426" s="181"/>
      <c r="CY426" s="181"/>
      <c r="CZ426" s="181"/>
      <c r="DA426" s="181"/>
      <c r="DB426" s="181"/>
      <c r="DC426" s="181"/>
      <c r="DD426" s="181"/>
      <c r="DE426" s="181"/>
      <c r="DF426" s="181"/>
      <c r="DG426" s="181"/>
      <c r="DH426" s="181"/>
      <c r="DI426" s="181"/>
      <c r="DJ426" s="181"/>
      <c r="DK426" s="181"/>
      <c r="DL426" s="181"/>
      <c r="DM426" s="181"/>
      <c r="DN426" s="181"/>
      <c r="DO426" s="181"/>
      <c r="DP426" s="181"/>
      <c r="DQ426" s="181"/>
      <c r="DR426" s="181"/>
      <c r="DS426" s="181"/>
      <c r="DT426" s="181"/>
      <c r="DU426" s="181"/>
      <c r="DV426" s="181"/>
      <c r="DW426" s="181"/>
      <c r="DX426" s="181"/>
      <c r="DY426" s="181"/>
      <c r="DZ426" s="181"/>
      <c r="EA426" s="181"/>
      <c r="EB426" s="181"/>
      <c r="EC426" s="181"/>
      <c r="ED426" s="181"/>
      <c r="EE426" s="181"/>
      <c r="EF426" s="181"/>
      <c r="EG426" s="181"/>
      <c r="EH426" s="181"/>
      <c r="EI426" s="181"/>
      <c r="EJ426" s="181"/>
      <c r="EK426" s="181"/>
      <c r="EL426" s="181"/>
      <c r="EM426" s="181"/>
      <c r="EN426" s="181"/>
      <c r="EO426" s="181"/>
      <c r="EP426" s="181"/>
      <c r="EQ426" s="181"/>
      <c r="ER426" s="181"/>
      <c r="ES426" s="181"/>
      <c r="ET426" s="181"/>
      <c r="EU426" s="181"/>
      <c r="EV426" s="181"/>
      <c r="EW426" s="181"/>
      <c r="EX426" s="181"/>
      <c r="EY426" s="181"/>
      <c r="EZ426" s="181"/>
      <c r="FA426" s="181"/>
      <c r="FB426" s="181"/>
      <c r="FC426" s="181"/>
      <c r="FD426" s="181"/>
      <c r="FE426" s="181"/>
      <c r="FF426" s="181"/>
      <c r="FG426" s="181"/>
      <c r="FH426" s="181"/>
      <c r="FI426" s="181"/>
      <c r="FJ426" s="181"/>
      <c r="FK426" s="181"/>
      <c r="FL426" s="181"/>
      <c r="FM426" s="181"/>
      <c r="FN426" s="181"/>
      <c r="FO426" s="181"/>
      <c r="FP426" s="181"/>
      <c r="FQ426" s="181"/>
      <c r="FR426" s="181"/>
      <c r="FS426" s="181"/>
      <c r="FT426" s="181"/>
      <c r="FU426" s="181"/>
      <c r="FV426" s="181"/>
      <c r="FW426" s="181"/>
      <c r="FX426" s="181"/>
      <c r="FY426" s="181"/>
      <c r="FZ426" s="181"/>
      <c r="GA426" s="181"/>
      <c r="GB426" s="181"/>
      <c r="GC426" s="181"/>
      <c r="GD426" s="181"/>
      <c r="GE426" s="181"/>
      <c r="GF426" s="181"/>
      <c r="GG426" s="181"/>
      <c r="GH426" s="181"/>
      <c r="GI426" s="181"/>
      <c r="GJ426" s="181"/>
      <c r="GK426" s="181"/>
      <c r="GL426" s="181"/>
      <c r="GM426" s="181"/>
      <c r="GN426" s="181"/>
      <c r="GO426" s="181"/>
      <c r="GP426" s="181"/>
      <c r="GQ426" s="181"/>
      <c r="GR426" s="181"/>
      <c r="GS426" s="181"/>
      <c r="GT426" s="181"/>
      <c r="GU426" s="181"/>
      <c r="GV426" s="181"/>
      <c r="GW426" s="181"/>
      <c r="GX426" s="181"/>
      <c r="GY426" s="181"/>
      <c r="GZ426" s="181"/>
      <c r="HA426" s="181"/>
      <c r="HB426" s="181"/>
      <c r="HC426" s="181"/>
      <c r="HD426" s="181"/>
      <c r="HE426" s="181"/>
      <c r="HF426" s="181"/>
      <c r="HG426" s="181"/>
      <c r="HH426" s="181"/>
      <c r="HI426" s="181"/>
      <c r="HJ426" s="181"/>
      <c r="HK426" s="181"/>
      <c r="HL426" s="181"/>
      <c r="HM426" s="181"/>
      <c r="HN426" s="181"/>
      <c r="HO426" s="181"/>
      <c r="HP426" s="181"/>
      <c r="HQ426" s="181"/>
      <c r="HR426" s="181"/>
      <c r="HS426" s="181"/>
      <c r="HT426" s="181"/>
      <c r="HU426" s="181"/>
      <c r="HV426" s="181"/>
      <c r="HW426" s="181"/>
      <c r="HX426" s="181"/>
      <c r="HY426" s="181"/>
      <c r="HZ426" s="181"/>
      <c r="IA426" s="181"/>
      <c r="IB426" s="181"/>
      <c r="IC426" s="181"/>
      <c r="ID426" s="181"/>
      <c r="IE426" s="181"/>
      <c r="IF426" s="181"/>
      <c r="IG426" s="181"/>
      <c r="IH426" s="181"/>
    </row>
    <row r="427" spans="1:242" s="29" customFormat="1" ht="14.25" hidden="1" thickTop="1">
      <c r="A427" s="1030" t="s">
        <v>465</v>
      </c>
      <c r="B427" s="1031"/>
      <c r="C427" s="1031"/>
      <c r="D427" s="1031"/>
      <c r="E427" s="1032"/>
      <c r="F427" s="18">
        <v>0</v>
      </c>
      <c r="G427" s="18">
        <v>0</v>
      </c>
      <c r="H427" s="18">
        <v>0</v>
      </c>
      <c r="I427" s="18">
        <v>0</v>
      </c>
      <c r="J427" s="17">
        <v>0</v>
      </c>
      <c r="K427" s="181"/>
      <c r="L427" s="181"/>
      <c r="M427" s="181"/>
      <c r="N427" s="181"/>
      <c r="O427" s="181"/>
      <c r="P427" s="181"/>
      <c r="Q427" s="181"/>
      <c r="R427" s="181"/>
      <c r="S427" s="181"/>
      <c r="T427" s="181"/>
      <c r="U427" s="181"/>
      <c r="V427" s="181"/>
      <c r="W427" s="181"/>
      <c r="X427" s="181"/>
      <c r="Y427" s="181"/>
      <c r="Z427" s="181"/>
      <c r="AA427" s="181"/>
      <c r="AB427" s="181"/>
      <c r="AC427" s="181"/>
      <c r="AD427" s="181"/>
      <c r="AE427" s="181"/>
      <c r="AF427" s="181"/>
      <c r="AG427" s="181"/>
      <c r="AH427" s="181"/>
      <c r="AI427" s="181"/>
      <c r="AJ427" s="181"/>
      <c r="AK427" s="181"/>
      <c r="AL427" s="181"/>
      <c r="AM427" s="181"/>
      <c r="AN427" s="181"/>
      <c r="AO427" s="181"/>
      <c r="AP427" s="181"/>
      <c r="AQ427" s="181"/>
      <c r="AR427" s="181"/>
      <c r="AS427" s="181"/>
      <c r="AT427" s="181"/>
      <c r="AU427" s="181"/>
      <c r="AV427" s="181"/>
      <c r="AW427" s="181"/>
      <c r="AX427" s="181"/>
      <c r="AY427" s="181"/>
      <c r="AZ427" s="181"/>
      <c r="BA427" s="181"/>
      <c r="BB427" s="181"/>
      <c r="BC427" s="181"/>
      <c r="BD427" s="181"/>
      <c r="BE427" s="181"/>
      <c r="BF427" s="181"/>
      <c r="BG427" s="181"/>
      <c r="BH427" s="181"/>
      <c r="BI427" s="181"/>
      <c r="BJ427" s="181"/>
      <c r="BK427" s="181"/>
      <c r="BL427" s="181"/>
      <c r="BM427" s="181"/>
      <c r="BN427" s="181"/>
      <c r="BO427" s="181"/>
      <c r="BP427" s="181"/>
      <c r="BQ427" s="181"/>
      <c r="BR427" s="181"/>
      <c r="BS427" s="181"/>
      <c r="BT427" s="181"/>
      <c r="BU427" s="181"/>
      <c r="BV427" s="181"/>
      <c r="BW427" s="181"/>
      <c r="BX427" s="181"/>
      <c r="BY427" s="181"/>
      <c r="BZ427" s="181"/>
      <c r="CA427" s="181"/>
      <c r="CB427" s="181"/>
      <c r="CC427" s="181"/>
      <c r="CD427" s="181"/>
      <c r="CE427" s="181"/>
      <c r="CF427" s="181"/>
      <c r="CG427" s="181"/>
      <c r="CH427" s="181"/>
      <c r="CI427" s="181"/>
      <c r="CJ427" s="181"/>
      <c r="CK427" s="181"/>
      <c r="CL427" s="181"/>
      <c r="CM427" s="181"/>
      <c r="CN427" s="181"/>
      <c r="CO427" s="181"/>
      <c r="CP427" s="181"/>
      <c r="CQ427" s="181"/>
      <c r="CR427" s="181"/>
      <c r="CS427" s="181"/>
      <c r="CT427" s="181"/>
      <c r="CU427" s="181"/>
      <c r="CV427" s="181"/>
      <c r="CW427" s="181"/>
      <c r="CX427" s="181"/>
      <c r="CY427" s="181"/>
      <c r="CZ427" s="181"/>
      <c r="DA427" s="181"/>
      <c r="DB427" s="181"/>
      <c r="DC427" s="181"/>
      <c r="DD427" s="181"/>
      <c r="DE427" s="181"/>
      <c r="DF427" s="181"/>
      <c r="DG427" s="181"/>
      <c r="DH427" s="181"/>
      <c r="DI427" s="181"/>
      <c r="DJ427" s="181"/>
      <c r="DK427" s="181"/>
      <c r="DL427" s="181"/>
      <c r="DM427" s="181"/>
      <c r="DN427" s="181"/>
      <c r="DO427" s="181"/>
      <c r="DP427" s="181"/>
      <c r="DQ427" s="181"/>
      <c r="DR427" s="181"/>
      <c r="DS427" s="181"/>
      <c r="DT427" s="181"/>
      <c r="DU427" s="181"/>
      <c r="DV427" s="181"/>
      <c r="DW427" s="181"/>
      <c r="DX427" s="181"/>
      <c r="DY427" s="181"/>
      <c r="DZ427" s="181"/>
      <c r="EA427" s="181"/>
      <c r="EB427" s="181"/>
      <c r="EC427" s="181"/>
      <c r="ED427" s="181"/>
      <c r="EE427" s="181"/>
      <c r="EF427" s="181"/>
      <c r="EG427" s="181"/>
      <c r="EH427" s="181"/>
      <c r="EI427" s="181"/>
      <c r="EJ427" s="181"/>
      <c r="EK427" s="181"/>
      <c r="EL427" s="181"/>
      <c r="EM427" s="181"/>
      <c r="EN427" s="181"/>
      <c r="EO427" s="181"/>
      <c r="EP427" s="181"/>
      <c r="EQ427" s="181"/>
      <c r="ER427" s="181"/>
      <c r="ES427" s="181"/>
      <c r="ET427" s="181"/>
      <c r="EU427" s="181"/>
      <c r="EV427" s="181"/>
      <c r="EW427" s="181"/>
      <c r="EX427" s="181"/>
      <c r="EY427" s="181"/>
      <c r="EZ427" s="181"/>
      <c r="FA427" s="181"/>
      <c r="FB427" s="181"/>
      <c r="FC427" s="181"/>
      <c r="FD427" s="181"/>
      <c r="FE427" s="181"/>
      <c r="FF427" s="181"/>
      <c r="FG427" s="181"/>
      <c r="FH427" s="181"/>
      <c r="FI427" s="181"/>
      <c r="FJ427" s="181"/>
      <c r="FK427" s="181"/>
      <c r="FL427" s="181"/>
      <c r="FM427" s="181"/>
      <c r="FN427" s="181"/>
      <c r="FO427" s="181"/>
      <c r="FP427" s="181"/>
      <c r="FQ427" s="181"/>
      <c r="FR427" s="181"/>
      <c r="FS427" s="181"/>
      <c r="FT427" s="181"/>
      <c r="FU427" s="181"/>
      <c r="FV427" s="181"/>
      <c r="FW427" s="181"/>
      <c r="FX427" s="181"/>
      <c r="FY427" s="181"/>
      <c r="FZ427" s="181"/>
      <c r="GA427" s="181"/>
      <c r="GB427" s="181"/>
      <c r="GC427" s="181"/>
      <c r="GD427" s="181"/>
      <c r="GE427" s="181"/>
      <c r="GF427" s="181"/>
      <c r="GG427" s="181"/>
      <c r="GH427" s="181"/>
      <c r="GI427" s="181"/>
      <c r="GJ427" s="181"/>
      <c r="GK427" s="181"/>
      <c r="GL427" s="181"/>
      <c r="GM427" s="181"/>
      <c r="GN427" s="181"/>
      <c r="GO427" s="181"/>
      <c r="GP427" s="181"/>
      <c r="GQ427" s="181"/>
      <c r="GR427" s="181"/>
      <c r="GS427" s="181"/>
      <c r="GT427" s="181"/>
      <c r="GU427" s="181"/>
      <c r="GV427" s="181"/>
      <c r="GW427" s="181"/>
      <c r="GX427" s="181"/>
      <c r="GY427" s="181"/>
      <c r="GZ427" s="181"/>
      <c r="HA427" s="181"/>
      <c r="HB427" s="181"/>
      <c r="HC427" s="181"/>
      <c r="HD427" s="181"/>
      <c r="HE427" s="181"/>
      <c r="HF427" s="181"/>
      <c r="HG427" s="181"/>
      <c r="HH427" s="181"/>
      <c r="HI427" s="181"/>
      <c r="HJ427" s="181"/>
      <c r="HK427" s="181"/>
      <c r="HL427" s="181"/>
      <c r="HM427" s="181"/>
      <c r="HN427" s="181"/>
      <c r="HO427" s="181"/>
      <c r="HP427" s="181"/>
      <c r="HQ427" s="181"/>
      <c r="HR427" s="181"/>
      <c r="HS427" s="181"/>
      <c r="HT427" s="181"/>
      <c r="HU427" s="181"/>
      <c r="HV427" s="181"/>
      <c r="HW427" s="181"/>
      <c r="HX427" s="181"/>
      <c r="HY427" s="181"/>
      <c r="HZ427" s="181"/>
      <c r="IA427" s="181"/>
      <c r="IB427" s="181"/>
      <c r="IC427" s="181"/>
      <c r="ID427" s="181"/>
      <c r="IE427" s="181"/>
      <c r="IF427" s="181"/>
      <c r="IG427" s="181"/>
      <c r="IH427" s="181"/>
    </row>
    <row r="428" spans="1:242" s="29" customFormat="1" hidden="1">
      <c r="A428" s="210"/>
      <c r="B428" s="210"/>
      <c r="C428" s="210"/>
      <c r="D428" s="210"/>
      <c r="E428" s="210"/>
      <c r="F428" s="210"/>
      <c r="G428" s="210"/>
      <c r="H428" s="210"/>
      <c r="I428" s="210"/>
      <c r="J428" s="210"/>
      <c r="K428" s="181"/>
      <c r="L428" s="181"/>
      <c r="M428" s="181"/>
      <c r="N428" s="181"/>
      <c r="O428" s="181"/>
      <c r="P428" s="181"/>
      <c r="Q428" s="181"/>
      <c r="R428" s="181"/>
      <c r="S428" s="181"/>
      <c r="T428" s="181"/>
      <c r="U428" s="181"/>
      <c r="V428" s="181"/>
      <c r="W428" s="181"/>
      <c r="X428" s="181"/>
      <c r="Y428" s="181"/>
      <c r="Z428" s="181"/>
      <c r="AA428" s="181"/>
      <c r="AB428" s="181"/>
      <c r="AC428" s="181"/>
      <c r="AD428" s="181"/>
      <c r="AE428" s="181"/>
      <c r="AF428" s="181"/>
      <c r="AG428" s="181"/>
      <c r="AH428" s="181"/>
      <c r="AI428" s="181"/>
      <c r="AJ428" s="181"/>
      <c r="AK428" s="181"/>
      <c r="AL428" s="181"/>
      <c r="AM428" s="181"/>
      <c r="AN428" s="181"/>
      <c r="AO428" s="181"/>
      <c r="AP428" s="181"/>
      <c r="AQ428" s="181"/>
      <c r="AR428" s="181"/>
      <c r="AS428" s="181"/>
      <c r="AT428" s="181"/>
      <c r="AU428" s="181"/>
      <c r="AV428" s="181"/>
      <c r="AW428" s="181"/>
      <c r="AX428" s="181"/>
      <c r="AY428" s="181"/>
      <c r="AZ428" s="181"/>
      <c r="BA428" s="181"/>
      <c r="BB428" s="181"/>
      <c r="BC428" s="181"/>
      <c r="BD428" s="181"/>
      <c r="BE428" s="181"/>
      <c r="BF428" s="181"/>
      <c r="BG428" s="181"/>
      <c r="BH428" s="181"/>
      <c r="BI428" s="181"/>
      <c r="BJ428" s="181"/>
      <c r="BK428" s="181"/>
      <c r="BL428" s="181"/>
      <c r="BM428" s="181"/>
      <c r="BN428" s="181"/>
      <c r="BO428" s="181"/>
      <c r="BP428" s="181"/>
      <c r="BQ428" s="181"/>
      <c r="BR428" s="181"/>
      <c r="BS428" s="181"/>
      <c r="BT428" s="181"/>
      <c r="BU428" s="181"/>
      <c r="BV428" s="181"/>
      <c r="BW428" s="181"/>
      <c r="BX428" s="181"/>
      <c r="BY428" s="181"/>
      <c r="BZ428" s="181"/>
      <c r="CA428" s="181"/>
      <c r="CB428" s="181"/>
      <c r="CC428" s="181"/>
      <c r="CD428" s="181"/>
      <c r="CE428" s="181"/>
      <c r="CF428" s="181"/>
      <c r="CG428" s="181"/>
      <c r="CH428" s="181"/>
      <c r="CI428" s="181"/>
      <c r="CJ428" s="181"/>
      <c r="CK428" s="181"/>
      <c r="CL428" s="181"/>
      <c r="CM428" s="181"/>
      <c r="CN428" s="181"/>
      <c r="CO428" s="181"/>
      <c r="CP428" s="181"/>
      <c r="CQ428" s="181"/>
      <c r="CR428" s="181"/>
      <c r="CS428" s="181"/>
      <c r="CT428" s="181"/>
      <c r="CU428" s="181"/>
      <c r="CV428" s="181"/>
      <c r="CW428" s="181"/>
      <c r="CX428" s="181"/>
      <c r="CY428" s="181"/>
      <c r="CZ428" s="181"/>
      <c r="DA428" s="181"/>
      <c r="DB428" s="181"/>
      <c r="DC428" s="181"/>
      <c r="DD428" s="181"/>
      <c r="DE428" s="181"/>
      <c r="DF428" s="181"/>
      <c r="DG428" s="181"/>
      <c r="DH428" s="181"/>
      <c r="DI428" s="181"/>
      <c r="DJ428" s="181"/>
      <c r="DK428" s="181"/>
      <c r="DL428" s="181"/>
      <c r="DM428" s="181"/>
      <c r="DN428" s="181"/>
      <c r="DO428" s="181"/>
      <c r="DP428" s="181"/>
      <c r="DQ428" s="181"/>
      <c r="DR428" s="181"/>
      <c r="DS428" s="181"/>
      <c r="DT428" s="181"/>
      <c r="DU428" s="181"/>
      <c r="DV428" s="181"/>
      <c r="DW428" s="181"/>
      <c r="DX428" s="181"/>
      <c r="DY428" s="181"/>
      <c r="DZ428" s="181"/>
      <c r="EA428" s="181"/>
      <c r="EB428" s="181"/>
      <c r="EC428" s="181"/>
      <c r="ED428" s="181"/>
      <c r="EE428" s="181"/>
      <c r="EF428" s="181"/>
      <c r="EG428" s="181"/>
      <c r="EH428" s="181"/>
      <c r="EI428" s="181"/>
      <c r="EJ428" s="181"/>
      <c r="EK428" s="181"/>
      <c r="EL428" s="181"/>
      <c r="EM428" s="181"/>
      <c r="EN428" s="181"/>
      <c r="EO428" s="181"/>
      <c r="EP428" s="181"/>
      <c r="EQ428" s="181"/>
      <c r="ER428" s="181"/>
      <c r="ES428" s="181"/>
      <c r="ET428" s="181"/>
      <c r="EU428" s="181"/>
      <c r="EV428" s="181"/>
      <c r="EW428" s="181"/>
      <c r="EX428" s="181"/>
      <c r="EY428" s="181"/>
      <c r="EZ428" s="181"/>
      <c r="FA428" s="181"/>
      <c r="FB428" s="181"/>
      <c r="FC428" s="181"/>
      <c r="FD428" s="181"/>
      <c r="FE428" s="181"/>
      <c r="FF428" s="181"/>
      <c r="FG428" s="181"/>
      <c r="FH428" s="181"/>
      <c r="FI428" s="181"/>
      <c r="FJ428" s="181"/>
      <c r="FK428" s="181"/>
      <c r="FL428" s="181"/>
      <c r="FM428" s="181"/>
      <c r="FN428" s="181"/>
      <c r="FO428" s="181"/>
      <c r="FP428" s="181"/>
      <c r="FQ428" s="181"/>
      <c r="FR428" s="181"/>
      <c r="FS428" s="181"/>
      <c r="FT428" s="181"/>
      <c r="FU428" s="181"/>
      <c r="FV428" s="181"/>
      <c r="FW428" s="181"/>
      <c r="FX428" s="181"/>
      <c r="FY428" s="181"/>
      <c r="FZ428" s="181"/>
      <c r="GA428" s="181"/>
      <c r="GB428" s="181"/>
      <c r="GC428" s="181"/>
      <c r="GD428" s="181"/>
      <c r="GE428" s="181"/>
      <c r="GF428" s="181"/>
      <c r="GG428" s="181"/>
      <c r="GH428" s="181"/>
      <c r="GI428" s="181"/>
      <c r="GJ428" s="181"/>
      <c r="GK428" s="181"/>
      <c r="GL428" s="181"/>
      <c r="GM428" s="181"/>
      <c r="GN428" s="181"/>
      <c r="GO428" s="181"/>
      <c r="GP428" s="181"/>
      <c r="GQ428" s="181"/>
      <c r="GR428" s="181"/>
      <c r="GS428" s="181"/>
      <c r="GT428" s="181"/>
      <c r="GU428" s="181"/>
      <c r="GV428" s="181"/>
      <c r="GW428" s="181"/>
      <c r="GX428" s="181"/>
      <c r="GY428" s="181"/>
      <c r="GZ428" s="181"/>
      <c r="HA428" s="181"/>
      <c r="HB428" s="181"/>
      <c r="HC428" s="181"/>
      <c r="HD428" s="181"/>
      <c r="HE428" s="181"/>
      <c r="HF428" s="181"/>
      <c r="HG428" s="181"/>
      <c r="HH428" s="181"/>
      <c r="HI428" s="181"/>
      <c r="HJ428" s="181"/>
      <c r="HK428" s="181"/>
      <c r="HL428" s="181"/>
      <c r="HM428" s="181"/>
      <c r="HN428" s="181"/>
      <c r="HO428" s="181"/>
      <c r="HP428" s="181"/>
      <c r="HQ428" s="181"/>
      <c r="HR428" s="181"/>
      <c r="HS428" s="181"/>
      <c r="HT428" s="181"/>
      <c r="HU428" s="181"/>
      <c r="HV428" s="181"/>
      <c r="HW428" s="181"/>
      <c r="HX428" s="181"/>
      <c r="HY428" s="181"/>
      <c r="HZ428" s="181"/>
      <c r="IA428" s="181"/>
      <c r="IB428" s="181"/>
      <c r="IC428" s="181"/>
      <c r="ID428" s="181"/>
      <c r="IE428" s="181"/>
      <c r="IF428" s="181"/>
      <c r="IG428" s="181"/>
      <c r="IH428" s="181"/>
    </row>
    <row r="429" spans="1:242" s="29" customFormat="1" hidden="1">
      <c r="A429" s="140" t="s">
        <v>700</v>
      </c>
      <c r="B429" s="140"/>
      <c r="C429" s="140"/>
      <c r="D429" s="126"/>
      <c r="E429" s="210"/>
      <c r="F429" s="210"/>
      <c r="G429" s="210"/>
      <c r="H429" s="210"/>
      <c r="I429" s="210"/>
      <c r="J429" s="210"/>
      <c r="K429" s="181"/>
      <c r="L429" s="181"/>
      <c r="M429" s="181"/>
      <c r="N429" s="181"/>
      <c r="O429" s="181"/>
      <c r="P429" s="181"/>
      <c r="Q429" s="181"/>
      <c r="R429" s="181"/>
      <c r="S429" s="181"/>
      <c r="T429" s="181"/>
      <c r="U429" s="181"/>
      <c r="V429" s="181"/>
      <c r="W429" s="181"/>
      <c r="X429" s="181"/>
      <c r="Y429" s="181"/>
      <c r="Z429" s="181"/>
      <c r="AA429" s="181"/>
      <c r="AB429" s="181"/>
      <c r="AC429" s="181"/>
      <c r="AD429" s="181"/>
      <c r="AE429" s="181"/>
      <c r="AF429" s="181"/>
      <c r="AG429" s="181"/>
      <c r="AH429" s="181"/>
      <c r="AI429" s="181"/>
      <c r="AJ429" s="181"/>
      <c r="AK429" s="181"/>
      <c r="AL429" s="181"/>
      <c r="AM429" s="181"/>
      <c r="AN429" s="181"/>
      <c r="AO429" s="181"/>
      <c r="AP429" s="181"/>
      <c r="AQ429" s="181"/>
      <c r="AR429" s="181"/>
      <c r="AS429" s="181"/>
      <c r="AT429" s="181"/>
      <c r="AU429" s="181"/>
      <c r="AV429" s="181"/>
      <c r="AW429" s="181"/>
      <c r="AX429" s="181"/>
      <c r="AY429" s="181"/>
      <c r="AZ429" s="181"/>
      <c r="BA429" s="181"/>
      <c r="BB429" s="181"/>
      <c r="BC429" s="181"/>
      <c r="BD429" s="181"/>
      <c r="BE429" s="181"/>
      <c r="BF429" s="181"/>
      <c r="BG429" s="181"/>
      <c r="BH429" s="181"/>
      <c r="BI429" s="181"/>
      <c r="BJ429" s="181"/>
      <c r="BK429" s="181"/>
      <c r="BL429" s="181"/>
      <c r="BM429" s="181"/>
      <c r="BN429" s="181"/>
      <c r="BO429" s="181"/>
      <c r="BP429" s="181"/>
      <c r="BQ429" s="181"/>
      <c r="BR429" s="181"/>
      <c r="BS429" s="181"/>
      <c r="BT429" s="181"/>
      <c r="BU429" s="181"/>
      <c r="BV429" s="181"/>
      <c r="BW429" s="181"/>
      <c r="BX429" s="181"/>
      <c r="BY429" s="181"/>
      <c r="BZ429" s="181"/>
      <c r="CA429" s="181"/>
      <c r="CB429" s="181"/>
      <c r="CC429" s="181"/>
      <c r="CD429" s="181"/>
      <c r="CE429" s="181"/>
      <c r="CF429" s="181"/>
      <c r="CG429" s="181"/>
      <c r="CH429" s="181"/>
      <c r="CI429" s="181"/>
      <c r="CJ429" s="181"/>
      <c r="CK429" s="181"/>
      <c r="CL429" s="181"/>
      <c r="CM429" s="181"/>
      <c r="CN429" s="181"/>
      <c r="CO429" s="181"/>
      <c r="CP429" s="181"/>
      <c r="CQ429" s="181"/>
      <c r="CR429" s="181"/>
      <c r="CS429" s="181"/>
      <c r="CT429" s="181"/>
      <c r="CU429" s="181"/>
      <c r="CV429" s="181"/>
      <c r="CW429" s="181"/>
      <c r="CX429" s="181"/>
      <c r="CY429" s="181"/>
      <c r="CZ429" s="181"/>
      <c r="DA429" s="181"/>
      <c r="DB429" s="181"/>
      <c r="DC429" s="181"/>
      <c r="DD429" s="181"/>
      <c r="DE429" s="181"/>
      <c r="DF429" s="181"/>
      <c r="DG429" s="181"/>
      <c r="DH429" s="181"/>
      <c r="DI429" s="181"/>
      <c r="DJ429" s="181"/>
      <c r="DK429" s="181"/>
      <c r="DL429" s="181"/>
      <c r="DM429" s="181"/>
      <c r="DN429" s="181"/>
      <c r="DO429" s="181"/>
      <c r="DP429" s="181"/>
      <c r="DQ429" s="181"/>
      <c r="DR429" s="181"/>
      <c r="DS429" s="181"/>
      <c r="DT429" s="181"/>
      <c r="DU429" s="181"/>
      <c r="DV429" s="181"/>
      <c r="DW429" s="181"/>
      <c r="DX429" s="181"/>
      <c r="DY429" s="181"/>
      <c r="DZ429" s="181"/>
      <c r="EA429" s="181"/>
      <c r="EB429" s="181"/>
      <c r="EC429" s="181"/>
      <c r="ED429" s="181"/>
      <c r="EE429" s="181"/>
      <c r="EF429" s="181"/>
      <c r="EG429" s="181"/>
      <c r="EH429" s="181"/>
      <c r="EI429" s="181"/>
      <c r="EJ429" s="181"/>
      <c r="EK429" s="181"/>
      <c r="EL429" s="181"/>
      <c r="EM429" s="181"/>
      <c r="EN429" s="181"/>
      <c r="EO429" s="181"/>
      <c r="EP429" s="181"/>
      <c r="EQ429" s="181"/>
      <c r="ER429" s="181"/>
      <c r="ES429" s="181"/>
      <c r="ET429" s="181"/>
      <c r="EU429" s="181"/>
      <c r="EV429" s="181"/>
      <c r="EW429" s="181"/>
      <c r="EX429" s="181"/>
      <c r="EY429" s="181"/>
      <c r="EZ429" s="181"/>
      <c r="FA429" s="181"/>
      <c r="FB429" s="181"/>
      <c r="FC429" s="181"/>
      <c r="FD429" s="181"/>
      <c r="FE429" s="181"/>
      <c r="FF429" s="181"/>
      <c r="FG429" s="181"/>
      <c r="FH429" s="181"/>
      <c r="FI429" s="181"/>
      <c r="FJ429" s="181"/>
      <c r="FK429" s="181"/>
      <c r="FL429" s="181"/>
      <c r="FM429" s="181"/>
      <c r="FN429" s="181"/>
      <c r="FO429" s="181"/>
      <c r="FP429" s="181"/>
      <c r="FQ429" s="181"/>
      <c r="FR429" s="181"/>
      <c r="FS429" s="181"/>
      <c r="FT429" s="181"/>
      <c r="FU429" s="181"/>
      <c r="FV429" s="181"/>
      <c r="FW429" s="181"/>
      <c r="FX429" s="181"/>
      <c r="FY429" s="181"/>
      <c r="FZ429" s="181"/>
      <c r="GA429" s="181"/>
      <c r="GB429" s="181"/>
      <c r="GC429" s="181"/>
      <c r="GD429" s="181"/>
      <c r="GE429" s="181"/>
      <c r="GF429" s="181"/>
      <c r="GG429" s="181"/>
      <c r="GH429" s="181"/>
      <c r="GI429" s="181"/>
      <c r="GJ429" s="181"/>
      <c r="GK429" s="181"/>
      <c r="GL429" s="181"/>
      <c r="GM429" s="181"/>
      <c r="GN429" s="181"/>
      <c r="GO429" s="181"/>
      <c r="GP429" s="181"/>
      <c r="GQ429" s="181"/>
      <c r="GR429" s="181"/>
      <c r="GS429" s="181"/>
      <c r="GT429" s="181"/>
      <c r="GU429" s="181"/>
      <c r="GV429" s="181"/>
      <c r="GW429" s="181"/>
      <c r="GX429" s="181"/>
      <c r="GY429" s="181"/>
      <c r="GZ429" s="181"/>
      <c r="HA429" s="181"/>
      <c r="HB429" s="181"/>
      <c r="HC429" s="181"/>
      <c r="HD429" s="181"/>
      <c r="HE429" s="181"/>
      <c r="HF429" s="181"/>
      <c r="HG429" s="181"/>
      <c r="HH429" s="181"/>
      <c r="HI429" s="181"/>
      <c r="HJ429" s="181"/>
      <c r="HK429" s="181"/>
      <c r="HL429" s="181"/>
      <c r="HM429" s="181"/>
      <c r="HN429" s="181"/>
      <c r="HO429" s="181"/>
      <c r="HP429" s="181"/>
      <c r="HQ429" s="181"/>
      <c r="HR429" s="181"/>
      <c r="HS429" s="181"/>
      <c r="HT429" s="181"/>
      <c r="HU429" s="181"/>
      <c r="HV429" s="181"/>
      <c r="HW429" s="181"/>
      <c r="HX429" s="181"/>
      <c r="HY429" s="181"/>
      <c r="HZ429" s="181"/>
      <c r="IA429" s="181"/>
      <c r="IB429" s="181"/>
      <c r="IC429" s="181"/>
      <c r="ID429" s="181"/>
      <c r="IE429" s="181"/>
      <c r="IF429" s="181"/>
      <c r="IG429" s="181"/>
      <c r="IH429" s="181"/>
    </row>
    <row r="430" spans="1:242" s="29" customFormat="1" hidden="1">
      <c r="A430" s="210"/>
      <c r="B430" s="210"/>
      <c r="C430" s="210"/>
      <c r="D430" s="210"/>
      <c r="E430" s="210"/>
      <c r="F430" s="210"/>
      <c r="G430" s="210"/>
      <c r="H430" s="210"/>
      <c r="I430" s="165"/>
      <c r="J430" s="128" t="s">
        <v>724</v>
      </c>
      <c r="K430" s="181"/>
      <c r="L430" s="181"/>
      <c r="M430" s="181"/>
      <c r="N430" s="181"/>
      <c r="O430" s="181"/>
      <c r="P430" s="181"/>
      <c r="Q430" s="181"/>
      <c r="R430" s="181"/>
      <c r="S430" s="181"/>
      <c r="T430" s="181"/>
      <c r="U430" s="181"/>
      <c r="V430" s="181"/>
      <c r="W430" s="181"/>
      <c r="X430" s="181"/>
      <c r="Y430" s="181"/>
      <c r="Z430" s="181"/>
      <c r="AA430" s="181"/>
      <c r="AB430" s="181"/>
      <c r="AC430" s="181"/>
      <c r="AD430" s="181"/>
      <c r="AE430" s="181"/>
      <c r="AF430" s="181"/>
      <c r="AG430" s="181"/>
      <c r="AH430" s="181"/>
      <c r="AI430" s="181"/>
      <c r="AJ430" s="181"/>
      <c r="AK430" s="181"/>
      <c r="AL430" s="181"/>
      <c r="AM430" s="181"/>
      <c r="AN430" s="181"/>
      <c r="AO430" s="181"/>
      <c r="AP430" s="181"/>
      <c r="AQ430" s="181"/>
      <c r="AR430" s="181"/>
      <c r="AS430" s="181"/>
      <c r="AT430" s="181"/>
      <c r="AU430" s="181"/>
      <c r="AV430" s="181"/>
      <c r="AW430" s="181"/>
      <c r="AX430" s="181"/>
      <c r="AY430" s="181"/>
      <c r="AZ430" s="181"/>
      <c r="BA430" s="181"/>
      <c r="BB430" s="181"/>
      <c r="BC430" s="181"/>
      <c r="BD430" s="181"/>
      <c r="BE430" s="181"/>
      <c r="BF430" s="181"/>
      <c r="BG430" s="181"/>
      <c r="BH430" s="181"/>
      <c r="BI430" s="181"/>
      <c r="BJ430" s="181"/>
      <c r="BK430" s="181"/>
      <c r="BL430" s="181"/>
      <c r="BM430" s="181"/>
      <c r="BN430" s="181"/>
      <c r="BO430" s="181"/>
      <c r="BP430" s="181"/>
      <c r="BQ430" s="181"/>
      <c r="BR430" s="181"/>
      <c r="BS430" s="181"/>
      <c r="BT430" s="181"/>
      <c r="BU430" s="181"/>
      <c r="BV430" s="181"/>
      <c r="BW430" s="181"/>
      <c r="BX430" s="181"/>
      <c r="BY430" s="181"/>
      <c r="BZ430" s="181"/>
      <c r="CA430" s="181"/>
      <c r="CB430" s="181"/>
      <c r="CC430" s="181"/>
      <c r="CD430" s="181"/>
      <c r="CE430" s="181"/>
      <c r="CF430" s="181"/>
      <c r="CG430" s="181"/>
      <c r="CH430" s="181"/>
      <c r="CI430" s="181"/>
      <c r="CJ430" s="181"/>
      <c r="CK430" s="181"/>
      <c r="CL430" s="181"/>
      <c r="CM430" s="181"/>
      <c r="CN430" s="181"/>
      <c r="CO430" s="181"/>
      <c r="CP430" s="181"/>
      <c r="CQ430" s="181"/>
      <c r="CR430" s="181"/>
      <c r="CS430" s="181"/>
      <c r="CT430" s="181"/>
      <c r="CU430" s="181"/>
      <c r="CV430" s="181"/>
      <c r="CW430" s="181"/>
      <c r="CX430" s="181"/>
      <c r="CY430" s="181"/>
      <c r="CZ430" s="181"/>
      <c r="DA430" s="181"/>
      <c r="DB430" s="181"/>
      <c r="DC430" s="181"/>
      <c r="DD430" s="181"/>
      <c r="DE430" s="181"/>
      <c r="DF430" s="181"/>
      <c r="DG430" s="181"/>
      <c r="DH430" s="181"/>
      <c r="DI430" s="181"/>
      <c r="DJ430" s="181"/>
      <c r="DK430" s="181"/>
      <c r="DL430" s="181"/>
      <c r="DM430" s="181"/>
      <c r="DN430" s="181"/>
      <c r="DO430" s="181"/>
      <c r="DP430" s="181"/>
      <c r="DQ430" s="181"/>
      <c r="DR430" s="181"/>
      <c r="DS430" s="181"/>
      <c r="DT430" s="181"/>
      <c r="DU430" s="181"/>
      <c r="DV430" s="181"/>
      <c r="DW430" s="181"/>
      <c r="DX430" s="181"/>
      <c r="DY430" s="181"/>
      <c r="DZ430" s="181"/>
      <c r="EA430" s="181"/>
      <c r="EB430" s="181"/>
      <c r="EC430" s="181"/>
      <c r="ED430" s="181"/>
      <c r="EE430" s="181"/>
      <c r="EF430" s="181"/>
      <c r="EG430" s="181"/>
      <c r="EH430" s="181"/>
      <c r="EI430" s="181"/>
      <c r="EJ430" s="181"/>
      <c r="EK430" s="181"/>
      <c r="EL430" s="181"/>
      <c r="EM430" s="181"/>
      <c r="EN430" s="181"/>
      <c r="EO430" s="181"/>
      <c r="EP430" s="181"/>
      <c r="EQ430" s="181"/>
      <c r="ER430" s="181"/>
      <c r="ES430" s="181"/>
      <c r="ET430" s="181"/>
      <c r="EU430" s="181"/>
      <c r="EV430" s="181"/>
      <c r="EW430" s="181"/>
      <c r="EX430" s="181"/>
      <c r="EY430" s="181"/>
      <c r="EZ430" s="181"/>
      <c r="FA430" s="181"/>
      <c r="FB430" s="181"/>
      <c r="FC430" s="181"/>
      <c r="FD430" s="181"/>
      <c r="FE430" s="181"/>
      <c r="FF430" s="181"/>
      <c r="FG430" s="181"/>
      <c r="FH430" s="181"/>
      <c r="FI430" s="181"/>
      <c r="FJ430" s="181"/>
      <c r="FK430" s="181"/>
      <c r="FL430" s="181"/>
      <c r="FM430" s="181"/>
      <c r="FN430" s="181"/>
      <c r="FO430" s="181"/>
      <c r="FP430" s="181"/>
      <c r="FQ430" s="181"/>
      <c r="FR430" s="181"/>
      <c r="FS430" s="181"/>
      <c r="FT430" s="181"/>
      <c r="FU430" s="181"/>
      <c r="FV430" s="181"/>
      <c r="FW430" s="181"/>
      <c r="FX430" s="181"/>
      <c r="FY430" s="181"/>
      <c r="FZ430" s="181"/>
      <c r="GA430" s="181"/>
      <c r="GB430" s="181"/>
      <c r="GC430" s="181"/>
      <c r="GD430" s="181"/>
      <c r="GE430" s="181"/>
      <c r="GF430" s="181"/>
      <c r="GG430" s="181"/>
      <c r="GH430" s="181"/>
      <c r="GI430" s="181"/>
      <c r="GJ430" s="181"/>
      <c r="GK430" s="181"/>
      <c r="GL430" s="181"/>
      <c r="GM430" s="181"/>
      <c r="GN430" s="181"/>
      <c r="GO430" s="181"/>
      <c r="GP430" s="181"/>
      <c r="GQ430" s="181"/>
      <c r="GR430" s="181"/>
      <c r="GS430" s="181"/>
      <c r="GT430" s="181"/>
      <c r="GU430" s="181"/>
      <c r="GV430" s="181"/>
      <c r="GW430" s="181"/>
      <c r="GX430" s="181"/>
      <c r="GY430" s="181"/>
      <c r="GZ430" s="181"/>
      <c r="HA430" s="181"/>
      <c r="HB430" s="181"/>
      <c r="HC430" s="181"/>
      <c r="HD430" s="181"/>
      <c r="HE430" s="181"/>
      <c r="HF430" s="181"/>
      <c r="HG430" s="181"/>
      <c r="HH430" s="181"/>
      <c r="HI430" s="181"/>
      <c r="HJ430" s="181"/>
      <c r="HK430" s="181"/>
      <c r="HL430" s="181"/>
      <c r="HM430" s="181"/>
      <c r="HN430" s="181"/>
      <c r="HO430" s="181"/>
      <c r="HP430" s="181"/>
      <c r="HQ430" s="181"/>
      <c r="HR430" s="181"/>
      <c r="HS430" s="181"/>
      <c r="HT430" s="181"/>
      <c r="HU430" s="181"/>
      <c r="HV430" s="181"/>
      <c r="HW430" s="181"/>
      <c r="HX430" s="181"/>
      <c r="HY430" s="181"/>
      <c r="HZ430" s="181"/>
      <c r="IA430" s="181"/>
      <c r="IB430" s="181"/>
      <c r="IC430" s="181"/>
      <c r="ID430" s="181"/>
      <c r="IE430" s="181"/>
      <c r="IF430" s="181"/>
      <c r="IG430" s="181"/>
      <c r="IH430" s="181"/>
    </row>
    <row r="431" spans="1:242" s="29" customFormat="1" ht="14.25" hidden="1" thickBot="1">
      <c r="A431" s="1033" t="s">
        <v>737</v>
      </c>
      <c r="B431" s="1034"/>
      <c r="C431" s="1034"/>
      <c r="D431" s="1035"/>
      <c r="E431" s="1033" t="s">
        <v>685</v>
      </c>
      <c r="F431" s="1035"/>
      <c r="G431" s="150" t="s">
        <v>686</v>
      </c>
      <c r="H431" s="1217" t="s">
        <v>687</v>
      </c>
      <c r="I431" s="1218"/>
      <c r="J431" s="150" t="s">
        <v>688</v>
      </c>
      <c r="K431" s="181"/>
      <c r="L431" s="181"/>
      <c r="M431" s="181"/>
      <c r="N431" s="181"/>
      <c r="O431" s="181"/>
      <c r="P431" s="181"/>
      <c r="Q431" s="181"/>
      <c r="R431" s="181"/>
      <c r="S431" s="181"/>
      <c r="T431" s="181"/>
      <c r="U431" s="181"/>
      <c r="V431" s="181"/>
      <c r="W431" s="181"/>
      <c r="X431" s="181"/>
      <c r="Y431" s="181"/>
      <c r="Z431" s="181"/>
      <c r="AA431" s="181"/>
      <c r="AB431" s="181"/>
      <c r="AC431" s="181"/>
      <c r="AD431" s="181"/>
      <c r="AE431" s="181"/>
      <c r="AF431" s="181"/>
      <c r="AG431" s="181"/>
      <c r="AH431" s="181"/>
      <c r="AI431" s="181"/>
      <c r="AJ431" s="181"/>
      <c r="AK431" s="181"/>
      <c r="AL431" s="181"/>
      <c r="AM431" s="181"/>
      <c r="AN431" s="181"/>
      <c r="AO431" s="181"/>
      <c r="AP431" s="181"/>
      <c r="AQ431" s="181"/>
      <c r="AR431" s="181"/>
      <c r="AS431" s="181"/>
      <c r="AT431" s="181"/>
      <c r="AU431" s="181"/>
      <c r="AV431" s="181"/>
      <c r="AW431" s="181"/>
      <c r="AX431" s="181"/>
      <c r="AY431" s="181"/>
      <c r="AZ431" s="181"/>
      <c r="BA431" s="181"/>
      <c r="BB431" s="181"/>
      <c r="BC431" s="181"/>
      <c r="BD431" s="181"/>
      <c r="BE431" s="181"/>
      <c r="BF431" s="181"/>
      <c r="BG431" s="181"/>
      <c r="BH431" s="181"/>
      <c r="BI431" s="181"/>
      <c r="BJ431" s="181"/>
      <c r="BK431" s="181"/>
      <c r="BL431" s="181"/>
      <c r="BM431" s="181"/>
      <c r="BN431" s="181"/>
      <c r="BO431" s="181"/>
      <c r="BP431" s="181"/>
      <c r="BQ431" s="181"/>
      <c r="BR431" s="181"/>
      <c r="BS431" s="181"/>
      <c r="BT431" s="181"/>
      <c r="BU431" s="181"/>
      <c r="BV431" s="181"/>
      <c r="BW431" s="181"/>
      <c r="BX431" s="181"/>
      <c r="BY431" s="181"/>
      <c r="BZ431" s="181"/>
      <c r="CA431" s="181"/>
      <c r="CB431" s="181"/>
      <c r="CC431" s="181"/>
      <c r="CD431" s="181"/>
      <c r="CE431" s="181"/>
      <c r="CF431" s="181"/>
      <c r="CG431" s="181"/>
      <c r="CH431" s="181"/>
      <c r="CI431" s="181"/>
      <c r="CJ431" s="181"/>
      <c r="CK431" s="181"/>
      <c r="CL431" s="181"/>
      <c r="CM431" s="181"/>
      <c r="CN431" s="181"/>
      <c r="CO431" s="181"/>
      <c r="CP431" s="181"/>
      <c r="CQ431" s="181"/>
      <c r="CR431" s="181"/>
      <c r="CS431" s="181"/>
      <c r="CT431" s="181"/>
      <c r="CU431" s="181"/>
      <c r="CV431" s="181"/>
      <c r="CW431" s="181"/>
      <c r="CX431" s="181"/>
      <c r="CY431" s="181"/>
      <c r="CZ431" s="181"/>
      <c r="DA431" s="181"/>
      <c r="DB431" s="181"/>
      <c r="DC431" s="181"/>
      <c r="DD431" s="181"/>
      <c r="DE431" s="181"/>
      <c r="DF431" s="181"/>
      <c r="DG431" s="181"/>
      <c r="DH431" s="181"/>
      <c r="DI431" s="181"/>
      <c r="DJ431" s="181"/>
      <c r="DK431" s="181"/>
      <c r="DL431" s="181"/>
      <c r="DM431" s="181"/>
      <c r="DN431" s="181"/>
      <c r="DO431" s="181"/>
      <c r="DP431" s="181"/>
      <c r="DQ431" s="181"/>
      <c r="DR431" s="181"/>
      <c r="DS431" s="181"/>
      <c r="DT431" s="181"/>
      <c r="DU431" s="181"/>
      <c r="DV431" s="181"/>
      <c r="DW431" s="181"/>
      <c r="DX431" s="181"/>
      <c r="DY431" s="181"/>
      <c r="DZ431" s="181"/>
      <c r="EA431" s="181"/>
      <c r="EB431" s="181"/>
      <c r="EC431" s="181"/>
      <c r="ED431" s="181"/>
      <c r="EE431" s="181"/>
      <c r="EF431" s="181"/>
      <c r="EG431" s="181"/>
      <c r="EH431" s="181"/>
      <c r="EI431" s="181"/>
      <c r="EJ431" s="181"/>
      <c r="EK431" s="181"/>
      <c r="EL431" s="181"/>
      <c r="EM431" s="181"/>
      <c r="EN431" s="181"/>
      <c r="EO431" s="181"/>
      <c r="EP431" s="181"/>
      <c r="EQ431" s="181"/>
      <c r="ER431" s="181"/>
      <c r="ES431" s="181"/>
      <c r="ET431" s="181"/>
      <c r="EU431" s="181"/>
      <c r="EV431" s="181"/>
      <c r="EW431" s="181"/>
      <c r="EX431" s="181"/>
      <c r="EY431" s="181"/>
      <c r="EZ431" s="181"/>
      <c r="FA431" s="181"/>
      <c r="FB431" s="181"/>
      <c r="FC431" s="181"/>
      <c r="FD431" s="181"/>
      <c r="FE431" s="181"/>
      <c r="FF431" s="181"/>
      <c r="FG431" s="181"/>
      <c r="FH431" s="181"/>
      <c r="FI431" s="181"/>
      <c r="FJ431" s="181"/>
      <c r="FK431" s="181"/>
      <c r="FL431" s="181"/>
      <c r="FM431" s="181"/>
      <c r="FN431" s="181"/>
      <c r="FO431" s="181"/>
      <c r="FP431" s="181"/>
      <c r="FQ431" s="181"/>
      <c r="FR431" s="181"/>
      <c r="FS431" s="181"/>
      <c r="FT431" s="181"/>
      <c r="FU431" s="181"/>
      <c r="FV431" s="181"/>
      <c r="FW431" s="181"/>
      <c r="FX431" s="181"/>
      <c r="FY431" s="181"/>
      <c r="FZ431" s="181"/>
      <c r="GA431" s="181"/>
      <c r="GB431" s="181"/>
      <c r="GC431" s="181"/>
      <c r="GD431" s="181"/>
      <c r="GE431" s="181"/>
      <c r="GF431" s="181"/>
      <c r="GG431" s="181"/>
      <c r="GH431" s="181"/>
      <c r="GI431" s="181"/>
      <c r="GJ431" s="181"/>
      <c r="GK431" s="181"/>
      <c r="GL431" s="181"/>
      <c r="GM431" s="181"/>
      <c r="GN431" s="181"/>
      <c r="GO431" s="181"/>
      <c r="GP431" s="181"/>
      <c r="GQ431" s="181"/>
      <c r="GR431" s="181"/>
      <c r="GS431" s="181"/>
      <c r="GT431" s="181"/>
      <c r="GU431" s="181"/>
      <c r="GV431" s="181"/>
      <c r="GW431" s="181"/>
      <c r="GX431" s="181"/>
      <c r="GY431" s="181"/>
      <c r="GZ431" s="181"/>
      <c r="HA431" s="181"/>
      <c r="HB431" s="181"/>
      <c r="HC431" s="181"/>
      <c r="HD431" s="181"/>
      <c r="HE431" s="181"/>
      <c r="HF431" s="181"/>
      <c r="HG431" s="181"/>
      <c r="HH431" s="181"/>
      <c r="HI431" s="181"/>
      <c r="HJ431" s="181"/>
      <c r="HK431" s="181"/>
      <c r="HL431" s="181"/>
      <c r="HM431" s="181"/>
      <c r="HN431" s="181"/>
      <c r="HO431" s="181"/>
      <c r="HP431" s="181"/>
      <c r="HQ431" s="181"/>
      <c r="HR431" s="181"/>
      <c r="HS431" s="181"/>
      <c r="HT431" s="181"/>
      <c r="HU431" s="181"/>
      <c r="HV431" s="181"/>
      <c r="HW431" s="181"/>
      <c r="HX431" s="181"/>
      <c r="HY431" s="181"/>
      <c r="HZ431" s="181"/>
      <c r="IA431" s="181"/>
      <c r="IB431" s="181"/>
      <c r="IC431" s="181"/>
      <c r="ID431" s="181"/>
      <c r="IE431" s="181"/>
      <c r="IF431" s="181"/>
      <c r="IG431" s="181"/>
      <c r="IH431" s="181"/>
    </row>
    <row r="432" spans="1:242" s="29" customFormat="1" hidden="1">
      <c r="A432" s="1064" t="s">
        <v>690</v>
      </c>
      <c r="B432" s="233"/>
      <c r="C432" s="233"/>
      <c r="D432" s="175" t="s">
        <v>691</v>
      </c>
      <c r="E432" s="1125"/>
      <c r="F432" s="1125"/>
      <c r="G432" s="164"/>
      <c r="H432" s="232"/>
      <c r="I432" s="232"/>
      <c r="J432" s="30">
        <v>0</v>
      </c>
      <c r="K432" s="181"/>
      <c r="L432" s="181"/>
      <c r="M432" s="181"/>
      <c r="N432" s="181"/>
      <c r="O432" s="181"/>
      <c r="P432" s="181"/>
      <c r="Q432" s="181"/>
      <c r="R432" s="181"/>
      <c r="S432" s="181"/>
      <c r="T432" s="181"/>
      <c r="U432" s="181"/>
      <c r="V432" s="181"/>
      <c r="W432" s="181"/>
      <c r="X432" s="181"/>
      <c r="Y432" s="181"/>
      <c r="Z432" s="181"/>
      <c r="AA432" s="181"/>
      <c r="AB432" s="181"/>
      <c r="AC432" s="181"/>
      <c r="AD432" s="181"/>
      <c r="AE432" s="181"/>
      <c r="AF432" s="181"/>
      <c r="AG432" s="181"/>
      <c r="AH432" s="181"/>
      <c r="AI432" s="181"/>
      <c r="AJ432" s="181"/>
      <c r="AK432" s="181"/>
      <c r="AL432" s="181"/>
      <c r="AM432" s="181"/>
      <c r="AN432" s="181"/>
      <c r="AO432" s="181"/>
      <c r="AP432" s="181"/>
      <c r="AQ432" s="181"/>
      <c r="AR432" s="181"/>
      <c r="AS432" s="181"/>
      <c r="AT432" s="181"/>
      <c r="AU432" s="181"/>
      <c r="AV432" s="181"/>
      <c r="AW432" s="181"/>
      <c r="AX432" s="181"/>
      <c r="AY432" s="181"/>
      <c r="AZ432" s="181"/>
      <c r="BA432" s="181"/>
      <c r="BB432" s="181"/>
      <c r="BC432" s="181"/>
      <c r="BD432" s="181"/>
      <c r="BE432" s="181"/>
      <c r="BF432" s="181"/>
      <c r="BG432" s="181"/>
      <c r="BH432" s="181"/>
      <c r="BI432" s="181"/>
      <c r="BJ432" s="181"/>
      <c r="BK432" s="181"/>
      <c r="BL432" s="181"/>
      <c r="BM432" s="181"/>
      <c r="BN432" s="181"/>
      <c r="BO432" s="181"/>
      <c r="BP432" s="181"/>
      <c r="BQ432" s="181"/>
      <c r="BR432" s="181"/>
      <c r="BS432" s="181"/>
      <c r="BT432" s="181"/>
      <c r="BU432" s="181"/>
      <c r="BV432" s="181"/>
      <c r="BW432" s="181"/>
      <c r="BX432" s="181"/>
      <c r="BY432" s="181"/>
      <c r="BZ432" s="181"/>
      <c r="CA432" s="181"/>
      <c r="CB432" s="181"/>
      <c r="CC432" s="181"/>
      <c r="CD432" s="181"/>
      <c r="CE432" s="181"/>
      <c r="CF432" s="181"/>
      <c r="CG432" s="181"/>
      <c r="CH432" s="181"/>
      <c r="CI432" s="181"/>
      <c r="CJ432" s="181"/>
      <c r="CK432" s="181"/>
      <c r="CL432" s="181"/>
      <c r="CM432" s="181"/>
      <c r="CN432" s="181"/>
      <c r="CO432" s="181"/>
      <c r="CP432" s="181"/>
      <c r="CQ432" s="181"/>
      <c r="CR432" s="181"/>
      <c r="CS432" s="181"/>
      <c r="CT432" s="181"/>
      <c r="CU432" s="181"/>
      <c r="CV432" s="181"/>
      <c r="CW432" s="181"/>
      <c r="CX432" s="181"/>
      <c r="CY432" s="181"/>
      <c r="CZ432" s="181"/>
      <c r="DA432" s="181"/>
      <c r="DB432" s="181"/>
      <c r="DC432" s="181"/>
      <c r="DD432" s="181"/>
      <c r="DE432" s="181"/>
      <c r="DF432" s="181"/>
      <c r="DG432" s="181"/>
      <c r="DH432" s="181"/>
      <c r="DI432" s="181"/>
      <c r="DJ432" s="181"/>
      <c r="DK432" s="181"/>
      <c r="DL432" s="181"/>
      <c r="DM432" s="181"/>
      <c r="DN432" s="181"/>
      <c r="DO432" s="181"/>
      <c r="DP432" s="181"/>
      <c r="DQ432" s="181"/>
      <c r="DR432" s="181"/>
      <c r="DS432" s="181"/>
      <c r="DT432" s="181"/>
      <c r="DU432" s="181"/>
      <c r="DV432" s="181"/>
      <c r="DW432" s="181"/>
      <c r="DX432" s="181"/>
      <c r="DY432" s="181"/>
      <c r="DZ432" s="181"/>
      <c r="EA432" s="181"/>
      <c r="EB432" s="181"/>
      <c r="EC432" s="181"/>
      <c r="ED432" s="181"/>
      <c r="EE432" s="181"/>
      <c r="EF432" s="181"/>
      <c r="EG432" s="181"/>
      <c r="EH432" s="181"/>
      <c r="EI432" s="181"/>
      <c r="EJ432" s="181"/>
      <c r="EK432" s="181"/>
      <c r="EL432" s="181"/>
      <c r="EM432" s="181"/>
      <c r="EN432" s="181"/>
      <c r="EO432" s="181"/>
      <c r="EP432" s="181"/>
      <c r="EQ432" s="181"/>
      <c r="ER432" s="181"/>
      <c r="ES432" s="181"/>
      <c r="ET432" s="181"/>
      <c r="EU432" s="181"/>
      <c r="EV432" s="181"/>
      <c r="EW432" s="181"/>
      <c r="EX432" s="181"/>
      <c r="EY432" s="181"/>
      <c r="EZ432" s="181"/>
      <c r="FA432" s="181"/>
      <c r="FB432" s="181"/>
      <c r="FC432" s="181"/>
      <c r="FD432" s="181"/>
      <c r="FE432" s="181"/>
      <c r="FF432" s="181"/>
      <c r="FG432" s="181"/>
      <c r="FH432" s="181"/>
      <c r="FI432" s="181"/>
      <c r="FJ432" s="181"/>
      <c r="FK432" s="181"/>
      <c r="FL432" s="181"/>
      <c r="FM432" s="181"/>
      <c r="FN432" s="181"/>
      <c r="FO432" s="181"/>
      <c r="FP432" s="181"/>
      <c r="FQ432" s="181"/>
      <c r="FR432" s="181"/>
      <c r="FS432" s="181"/>
      <c r="FT432" s="181"/>
      <c r="FU432" s="181"/>
      <c r="FV432" s="181"/>
      <c r="FW432" s="181"/>
      <c r="FX432" s="181"/>
      <c r="FY432" s="181"/>
      <c r="FZ432" s="181"/>
      <c r="GA432" s="181"/>
      <c r="GB432" s="181"/>
      <c r="GC432" s="181"/>
      <c r="GD432" s="181"/>
      <c r="GE432" s="181"/>
      <c r="GF432" s="181"/>
      <c r="GG432" s="181"/>
      <c r="GH432" s="181"/>
      <c r="GI432" s="181"/>
      <c r="GJ432" s="181"/>
      <c r="GK432" s="181"/>
      <c r="GL432" s="181"/>
      <c r="GM432" s="181"/>
      <c r="GN432" s="181"/>
      <c r="GO432" s="181"/>
      <c r="GP432" s="181"/>
      <c r="GQ432" s="181"/>
      <c r="GR432" s="181"/>
      <c r="GS432" s="181"/>
      <c r="GT432" s="181"/>
      <c r="GU432" s="181"/>
      <c r="GV432" s="181"/>
      <c r="GW432" s="181"/>
      <c r="GX432" s="181"/>
      <c r="GY432" s="181"/>
      <c r="GZ432" s="181"/>
      <c r="HA432" s="181"/>
      <c r="HB432" s="181"/>
      <c r="HC432" s="181"/>
      <c r="HD432" s="181"/>
      <c r="HE432" s="181"/>
      <c r="HF432" s="181"/>
      <c r="HG432" s="181"/>
      <c r="HH432" s="181"/>
      <c r="HI432" s="181"/>
      <c r="HJ432" s="181"/>
      <c r="HK432" s="181"/>
      <c r="HL432" s="181"/>
      <c r="HM432" s="181"/>
      <c r="HN432" s="181"/>
      <c r="HO432" s="181"/>
      <c r="HP432" s="181"/>
      <c r="HQ432" s="181"/>
      <c r="HR432" s="181"/>
      <c r="HS432" s="181"/>
      <c r="HT432" s="181"/>
      <c r="HU432" s="181"/>
      <c r="HV432" s="181"/>
      <c r="HW432" s="181"/>
      <c r="HX432" s="181"/>
      <c r="HY432" s="181"/>
      <c r="HZ432" s="181"/>
      <c r="IA432" s="181"/>
      <c r="IB432" s="181"/>
      <c r="IC432" s="181"/>
      <c r="ID432" s="181"/>
      <c r="IE432" s="181"/>
      <c r="IF432" s="181"/>
      <c r="IG432" s="181"/>
      <c r="IH432" s="181"/>
    </row>
    <row r="433" spans="1:242" s="29" customFormat="1" hidden="1">
      <c r="A433" s="1065"/>
      <c r="B433" s="234"/>
      <c r="C433" s="234"/>
      <c r="D433" s="175"/>
      <c r="E433" s="1125"/>
      <c r="F433" s="1125"/>
      <c r="G433" s="164"/>
      <c r="H433" s="232"/>
      <c r="I433" s="232"/>
      <c r="J433" s="30">
        <v>0</v>
      </c>
      <c r="K433" s="181"/>
      <c r="L433" s="181"/>
      <c r="M433" s="181"/>
      <c r="N433" s="181"/>
      <c r="O433" s="181"/>
      <c r="P433" s="181"/>
      <c r="Q433" s="181"/>
      <c r="R433" s="181"/>
      <c r="S433" s="181"/>
      <c r="T433" s="181"/>
      <c r="U433" s="181"/>
      <c r="V433" s="181"/>
      <c r="W433" s="181"/>
      <c r="X433" s="181"/>
      <c r="Y433" s="181"/>
      <c r="Z433" s="181"/>
      <c r="AA433" s="181"/>
      <c r="AB433" s="181"/>
      <c r="AC433" s="181"/>
      <c r="AD433" s="181"/>
      <c r="AE433" s="181"/>
      <c r="AF433" s="181"/>
      <c r="AG433" s="181"/>
      <c r="AH433" s="181"/>
      <c r="AI433" s="181"/>
      <c r="AJ433" s="181"/>
      <c r="AK433" s="181"/>
      <c r="AL433" s="181"/>
      <c r="AM433" s="181"/>
      <c r="AN433" s="181"/>
      <c r="AO433" s="181"/>
      <c r="AP433" s="181"/>
      <c r="AQ433" s="181"/>
      <c r="AR433" s="181"/>
      <c r="AS433" s="181"/>
      <c r="AT433" s="181"/>
      <c r="AU433" s="181"/>
      <c r="AV433" s="181"/>
      <c r="AW433" s="181"/>
      <c r="AX433" s="181"/>
      <c r="AY433" s="181"/>
      <c r="AZ433" s="181"/>
      <c r="BA433" s="181"/>
      <c r="BB433" s="181"/>
      <c r="BC433" s="181"/>
      <c r="BD433" s="181"/>
      <c r="BE433" s="181"/>
      <c r="BF433" s="181"/>
      <c r="BG433" s="181"/>
      <c r="BH433" s="181"/>
      <c r="BI433" s="181"/>
      <c r="BJ433" s="181"/>
      <c r="BK433" s="181"/>
      <c r="BL433" s="181"/>
      <c r="BM433" s="181"/>
      <c r="BN433" s="181"/>
      <c r="BO433" s="181"/>
      <c r="BP433" s="181"/>
      <c r="BQ433" s="181"/>
      <c r="BR433" s="181"/>
      <c r="BS433" s="181"/>
      <c r="BT433" s="181"/>
      <c r="BU433" s="181"/>
      <c r="BV433" s="181"/>
      <c r="BW433" s="181"/>
      <c r="BX433" s="181"/>
      <c r="BY433" s="181"/>
      <c r="BZ433" s="181"/>
      <c r="CA433" s="181"/>
      <c r="CB433" s="181"/>
      <c r="CC433" s="181"/>
      <c r="CD433" s="181"/>
      <c r="CE433" s="181"/>
      <c r="CF433" s="181"/>
      <c r="CG433" s="181"/>
      <c r="CH433" s="181"/>
      <c r="CI433" s="181"/>
      <c r="CJ433" s="181"/>
      <c r="CK433" s="181"/>
      <c r="CL433" s="181"/>
      <c r="CM433" s="181"/>
      <c r="CN433" s="181"/>
      <c r="CO433" s="181"/>
      <c r="CP433" s="181"/>
      <c r="CQ433" s="181"/>
      <c r="CR433" s="181"/>
      <c r="CS433" s="181"/>
      <c r="CT433" s="181"/>
      <c r="CU433" s="181"/>
      <c r="CV433" s="181"/>
      <c r="CW433" s="181"/>
      <c r="CX433" s="181"/>
      <c r="CY433" s="181"/>
      <c r="CZ433" s="181"/>
      <c r="DA433" s="181"/>
      <c r="DB433" s="181"/>
      <c r="DC433" s="181"/>
      <c r="DD433" s="181"/>
      <c r="DE433" s="181"/>
      <c r="DF433" s="181"/>
      <c r="DG433" s="181"/>
      <c r="DH433" s="181"/>
      <c r="DI433" s="181"/>
      <c r="DJ433" s="181"/>
      <c r="DK433" s="181"/>
      <c r="DL433" s="181"/>
      <c r="DM433" s="181"/>
      <c r="DN433" s="181"/>
      <c r="DO433" s="181"/>
      <c r="DP433" s="181"/>
      <c r="DQ433" s="181"/>
      <c r="DR433" s="181"/>
      <c r="DS433" s="181"/>
      <c r="DT433" s="181"/>
      <c r="DU433" s="181"/>
      <c r="DV433" s="181"/>
      <c r="DW433" s="181"/>
      <c r="DX433" s="181"/>
      <c r="DY433" s="181"/>
      <c r="DZ433" s="181"/>
      <c r="EA433" s="181"/>
      <c r="EB433" s="181"/>
      <c r="EC433" s="181"/>
      <c r="ED433" s="181"/>
      <c r="EE433" s="181"/>
      <c r="EF433" s="181"/>
      <c r="EG433" s="181"/>
      <c r="EH433" s="181"/>
      <c r="EI433" s="181"/>
      <c r="EJ433" s="181"/>
      <c r="EK433" s="181"/>
      <c r="EL433" s="181"/>
      <c r="EM433" s="181"/>
      <c r="EN433" s="181"/>
      <c r="EO433" s="181"/>
      <c r="EP433" s="181"/>
      <c r="EQ433" s="181"/>
      <c r="ER433" s="181"/>
      <c r="ES433" s="181"/>
      <c r="ET433" s="181"/>
      <c r="EU433" s="181"/>
      <c r="EV433" s="181"/>
      <c r="EW433" s="181"/>
      <c r="EX433" s="181"/>
      <c r="EY433" s="181"/>
      <c r="EZ433" s="181"/>
      <c r="FA433" s="181"/>
      <c r="FB433" s="181"/>
      <c r="FC433" s="181"/>
      <c r="FD433" s="181"/>
      <c r="FE433" s="181"/>
      <c r="FF433" s="181"/>
      <c r="FG433" s="181"/>
      <c r="FH433" s="181"/>
      <c r="FI433" s="181"/>
      <c r="FJ433" s="181"/>
      <c r="FK433" s="181"/>
      <c r="FL433" s="181"/>
      <c r="FM433" s="181"/>
      <c r="FN433" s="181"/>
      <c r="FO433" s="181"/>
      <c r="FP433" s="181"/>
      <c r="FQ433" s="181"/>
      <c r="FR433" s="181"/>
      <c r="FS433" s="181"/>
      <c r="FT433" s="181"/>
      <c r="FU433" s="181"/>
      <c r="FV433" s="181"/>
      <c r="FW433" s="181"/>
      <c r="FX433" s="181"/>
      <c r="FY433" s="181"/>
      <c r="FZ433" s="181"/>
      <c r="GA433" s="181"/>
      <c r="GB433" s="181"/>
      <c r="GC433" s="181"/>
      <c r="GD433" s="181"/>
      <c r="GE433" s="181"/>
      <c r="GF433" s="181"/>
      <c r="GG433" s="181"/>
      <c r="GH433" s="181"/>
      <c r="GI433" s="181"/>
      <c r="GJ433" s="181"/>
      <c r="GK433" s="181"/>
      <c r="GL433" s="181"/>
      <c r="GM433" s="181"/>
      <c r="GN433" s="181"/>
      <c r="GO433" s="181"/>
      <c r="GP433" s="181"/>
      <c r="GQ433" s="181"/>
      <c r="GR433" s="181"/>
      <c r="GS433" s="181"/>
      <c r="GT433" s="181"/>
      <c r="GU433" s="181"/>
      <c r="GV433" s="181"/>
      <c r="GW433" s="181"/>
      <c r="GX433" s="181"/>
      <c r="GY433" s="181"/>
      <c r="GZ433" s="181"/>
      <c r="HA433" s="181"/>
      <c r="HB433" s="181"/>
      <c r="HC433" s="181"/>
      <c r="HD433" s="181"/>
      <c r="HE433" s="181"/>
      <c r="HF433" s="181"/>
      <c r="HG433" s="181"/>
      <c r="HH433" s="181"/>
      <c r="HI433" s="181"/>
      <c r="HJ433" s="181"/>
      <c r="HK433" s="181"/>
      <c r="HL433" s="181"/>
      <c r="HM433" s="181"/>
      <c r="HN433" s="181"/>
      <c r="HO433" s="181"/>
      <c r="HP433" s="181"/>
      <c r="HQ433" s="181"/>
      <c r="HR433" s="181"/>
      <c r="HS433" s="181"/>
      <c r="HT433" s="181"/>
      <c r="HU433" s="181"/>
      <c r="HV433" s="181"/>
      <c r="HW433" s="181"/>
      <c r="HX433" s="181"/>
      <c r="HY433" s="181"/>
      <c r="HZ433" s="181"/>
      <c r="IA433" s="181"/>
      <c r="IB433" s="181"/>
      <c r="IC433" s="181"/>
      <c r="ID433" s="181"/>
      <c r="IE433" s="181"/>
      <c r="IF433" s="181"/>
      <c r="IG433" s="181"/>
      <c r="IH433" s="181"/>
    </row>
    <row r="434" spans="1:242" s="29" customFormat="1" hidden="1">
      <c r="A434" s="1146"/>
      <c r="B434" s="236"/>
      <c r="C434" s="236"/>
      <c r="D434" s="1122" t="s">
        <v>692</v>
      </c>
      <c r="E434" s="1123"/>
      <c r="F434" s="1123"/>
      <c r="G434" s="1123"/>
      <c r="H434" s="1123"/>
      <c r="I434" s="1124"/>
      <c r="J434" s="30">
        <v>0</v>
      </c>
      <c r="K434" s="181"/>
      <c r="L434" s="181"/>
      <c r="M434" s="181"/>
      <c r="N434" s="181"/>
      <c r="O434" s="181"/>
      <c r="P434" s="181"/>
      <c r="Q434" s="181"/>
      <c r="R434" s="181"/>
      <c r="S434" s="181"/>
      <c r="T434" s="181"/>
      <c r="U434" s="181"/>
      <c r="V434" s="181"/>
      <c r="W434" s="181"/>
      <c r="X434" s="181"/>
      <c r="Y434" s="181"/>
      <c r="Z434" s="181"/>
      <c r="AA434" s="181"/>
      <c r="AB434" s="181"/>
      <c r="AC434" s="181"/>
      <c r="AD434" s="181"/>
      <c r="AE434" s="181"/>
      <c r="AF434" s="181"/>
      <c r="AG434" s="181"/>
      <c r="AH434" s="181"/>
      <c r="AI434" s="181"/>
      <c r="AJ434" s="181"/>
      <c r="AK434" s="181"/>
      <c r="AL434" s="181"/>
      <c r="AM434" s="181"/>
      <c r="AN434" s="181"/>
      <c r="AO434" s="181"/>
      <c r="AP434" s="181"/>
      <c r="AQ434" s="181"/>
      <c r="AR434" s="181"/>
      <c r="AS434" s="181"/>
      <c r="AT434" s="181"/>
      <c r="AU434" s="181"/>
      <c r="AV434" s="181"/>
      <c r="AW434" s="181"/>
      <c r="AX434" s="181"/>
      <c r="AY434" s="181"/>
      <c r="AZ434" s="181"/>
      <c r="BA434" s="181"/>
      <c r="BB434" s="181"/>
      <c r="BC434" s="181"/>
      <c r="BD434" s="181"/>
      <c r="BE434" s="181"/>
      <c r="BF434" s="181"/>
      <c r="BG434" s="181"/>
      <c r="BH434" s="181"/>
      <c r="BI434" s="181"/>
      <c r="BJ434" s="181"/>
      <c r="BK434" s="181"/>
      <c r="BL434" s="181"/>
      <c r="BM434" s="181"/>
      <c r="BN434" s="181"/>
      <c r="BO434" s="181"/>
      <c r="BP434" s="181"/>
      <c r="BQ434" s="181"/>
      <c r="BR434" s="181"/>
      <c r="BS434" s="181"/>
      <c r="BT434" s="181"/>
      <c r="BU434" s="181"/>
      <c r="BV434" s="181"/>
      <c r="BW434" s="181"/>
      <c r="BX434" s="181"/>
      <c r="BY434" s="181"/>
      <c r="BZ434" s="181"/>
      <c r="CA434" s="181"/>
      <c r="CB434" s="181"/>
      <c r="CC434" s="181"/>
      <c r="CD434" s="181"/>
      <c r="CE434" s="181"/>
      <c r="CF434" s="181"/>
      <c r="CG434" s="181"/>
      <c r="CH434" s="181"/>
      <c r="CI434" s="181"/>
      <c r="CJ434" s="181"/>
      <c r="CK434" s="181"/>
      <c r="CL434" s="181"/>
      <c r="CM434" s="181"/>
      <c r="CN434" s="181"/>
      <c r="CO434" s="181"/>
      <c r="CP434" s="181"/>
      <c r="CQ434" s="181"/>
      <c r="CR434" s="181"/>
      <c r="CS434" s="181"/>
      <c r="CT434" s="181"/>
      <c r="CU434" s="181"/>
      <c r="CV434" s="181"/>
      <c r="CW434" s="181"/>
      <c r="CX434" s="181"/>
      <c r="CY434" s="181"/>
      <c r="CZ434" s="181"/>
      <c r="DA434" s="181"/>
      <c r="DB434" s="181"/>
      <c r="DC434" s="181"/>
      <c r="DD434" s="181"/>
      <c r="DE434" s="181"/>
      <c r="DF434" s="181"/>
      <c r="DG434" s="181"/>
      <c r="DH434" s="181"/>
      <c r="DI434" s="181"/>
      <c r="DJ434" s="181"/>
      <c r="DK434" s="181"/>
      <c r="DL434" s="181"/>
      <c r="DM434" s="181"/>
      <c r="DN434" s="181"/>
      <c r="DO434" s="181"/>
      <c r="DP434" s="181"/>
      <c r="DQ434" s="181"/>
      <c r="DR434" s="181"/>
      <c r="DS434" s="181"/>
      <c r="DT434" s="181"/>
      <c r="DU434" s="181"/>
      <c r="DV434" s="181"/>
      <c r="DW434" s="181"/>
      <c r="DX434" s="181"/>
      <c r="DY434" s="181"/>
      <c r="DZ434" s="181"/>
      <c r="EA434" s="181"/>
      <c r="EB434" s="181"/>
      <c r="EC434" s="181"/>
      <c r="ED434" s="181"/>
      <c r="EE434" s="181"/>
      <c r="EF434" s="181"/>
      <c r="EG434" s="181"/>
      <c r="EH434" s="181"/>
      <c r="EI434" s="181"/>
      <c r="EJ434" s="181"/>
      <c r="EK434" s="181"/>
      <c r="EL434" s="181"/>
      <c r="EM434" s="181"/>
      <c r="EN434" s="181"/>
      <c r="EO434" s="181"/>
      <c r="EP434" s="181"/>
      <c r="EQ434" s="181"/>
      <c r="ER434" s="181"/>
      <c r="ES434" s="181"/>
      <c r="ET434" s="181"/>
      <c r="EU434" s="181"/>
      <c r="EV434" s="181"/>
      <c r="EW434" s="181"/>
      <c r="EX434" s="181"/>
      <c r="EY434" s="181"/>
      <c r="EZ434" s="181"/>
      <c r="FA434" s="181"/>
      <c r="FB434" s="181"/>
      <c r="FC434" s="181"/>
      <c r="FD434" s="181"/>
      <c r="FE434" s="181"/>
      <c r="FF434" s="181"/>
      <c r="FG434" s="181"/>
      <c r="FH434" s="181"/>
      <c r="FI434" s="181"/>
      <c r="FJ434" s="181"/>
      <c r="FK434" s="181"/>
      <c r="FL434" s="181"/>
      <c r="FM434" s="181"/>
      <c r="FN434" s="181"/>
      <c r="FO434" s="181"/>
      <c r="FP434" s="181"/>
      <c r="FQ434" s="181"/>
      <c r="FR434" s="181"/>
      <c r="FS434" s="181"/>
      <c r="FT434" s="181"/>
      <c r="FU434" s="181"/>
      <c r="FV434" s="181"/>
      <c r="FW434" s="181"/>
      <c r="FX434" s="181"/>
      <c r="FY434" s="181"/>
      <c r="FZ434" s="181"/>
      <c r="GA434" s="181"/>
      <c r="GB434" s="181"/>
      <c r="GC434" s="181"/>
      <c r="GD434" s="181"/>
      <c r="GE434" s="181"/>
      <c r="GF434" s="181"/>
      <c r="GG434" s="181"/>
      <c r="GH434" s="181"/>
      <c r="GI434" s="181"/>
      <c r="GJ434" s="181"/>
      <c r="GK434" s="181"/>
      <c r="GL434" s="181"/>
      <c r="GM434" s="181"/>
      <c r="GN434" s="181"/>
      <c r="GO434" s="181"/>
      <c r="GP434" s="181"/>
      <c r="GQ434" s="181"/>
      <c r="GR434" s="181"/>
      <c r="GS434" s="181"/>
      <c r="GT434" s="181"/>
      <c r="GU434" s="181"/>
      <c r="GV434" s="181"/>
      <c r="GW434" s="181"/>
      <c r="GX434" s="181"/>
      <c r="GY434" s="181"/>
      <c r="GZ434" s="181"/>
      <c r="HA434" s="181"/>
      <c r="HB434" s="181"/>
      <c r="HC434" s="181"/>
      <c r="HD434" s="181"/>
      <c r="HE434" s="181"/>
      <c r="HF434" s="181"/>
      <c r="HG434" s="181"/>
      <c r="HH434" s="181"/>
      <c r="HI434" s="181"/>
      <c r="HJ434" s="181"/>
      <c r="HK434" s="181"/>
      <c r="HL434" s="181"/>
      <c r="HM434" s="181"/>
      <c r="HN434" s="181"/>
      <c r="HO434" s="181"/>
      <c r="HP434" s="181"/>
      <c r="HQ434" s="181"/>
      <c r="HR434" s="181"/>
      <c r="HS434" s="181"/>
      <c r="HT434" s="181"/>
      <c r="HU434" s="181"/>
      <c r="HV434" s="181"/>
      <c r="HW434" s="181"/>
      <c r="HX434" s="181"/>
      <c r="HY434" s="181"/>
      <c r="HZ434" s="181"/>
      <c r="IA434" s="181"/>
      <c r="IB434" s="181"/>
      <c r="IC434" s="181"/>
      <c r="ID434" s="181"/>
      <c r="IE434" s="181"/>
      <c r="IF434" s="181"/>
      <c r="IG434" s="181"/>
      <c r="IH434" s="181"/>
    </row>
    <row r="435" spans="1:242" s="29" customFormat="1" ht="13.5" hidden="1" customHeight="1">
      <c r="A435" s="1065" t="s">
        <v>693</v>
      </c>
      <c r="B435" s="234"/>
      <c r="C435" s="234"/>
      <c r="D435" s="178" t="s">
        <v>694</v>
      </c>
      <c r="E435" s="1147" t="s">
        <v>689</v>
      </c>
      <c r="F435" s="1057"/>
      <c r="G435" s="176">
        <v>4.4699999999999997E-2</v>
      </c>
      <c r="H435" s="174" t="s">
        <v>695</v>
      </c>
      <c r="I435" s="231"/>
      <c r="J435" s="30">
        <v>0</v>
      </c>
      <c r="K435" s="181"/>
      <c r="L435" s="181"/>
      <c r="M435" s="181"/>
      <c r="N435" s="181"/>
      <c r="O435" s="181"/>
      <c r="P435" s="181"/>
      <c r="Q435" s="181"/>
      <c r="R435" s="181"/>
      <c r="S435" s="181"/>
      <c r="T435" s="181"/>
      <c r="U435" s="181"/>
      <c r="V435" s="181"/>
      <c r="W435" s="181"/>
      <c r="X435" s="181"/>
      <c r="Y435" s="181"/>
      <c r="Z435" s="181"/>
      <c r="AA435" s="181"/>
      <c r="AB435" s="181"/>
      <c r="AC435" s="181"/>
      <c r="AD435" s="181"/>
      <c r="AE435" s="181"/>
      <c r="AF435" s="181"/>
      <c r="AG435" s="181"/>
      <c r="AH435" s="181"/>
      <c r="AI435" s="181"/>
      <c r="AJ435" s="181"/>
      <c r="AK435" s="181"/>
      <c r="AL435" s="181"/>
      <c r="AM435" s="181"/>
      <c r="AN435" s="181"/>
      <c r="AO435" s="181"/>
      <c r="AP435" s="181"/>
      <c r="AQ435" s="181"/>
      <c r="AR435" s="181"/>
      <c r="AS435" s="181"/>
      <c r="AT435" s="181"/>
      <c r="AU435" s="181"/>
      <c r="AV435" s="181"/>
      <c r="AW435" s="181"/>
      <c r="AX435" s="181"/>
      <c r="AY435" s="181"/>
      <c r="AZ435" s="181"/>
      <c r="BA435" s="181"/>
      <c r="BB435" s="181"/>
      <c r="BC435" s="181"/>
      <c r="BD435" s="181"/>
      <c r="BE435" s="181"/>
      <c r="BF435" s="181"/>
      <c r="BG435" s="181"/>
      <c r="BH435" s="181"/>
      <c r="BI435" s="181"/>
      <c r="BJ435" s="181"/>
      <c r="BK435" s="181"/>
      <c r="BL435" s="181"/>
      <c r="BM435" s="181"/>
      <c r="BN435" s="181"/>
      <c r="BO435" s="181"/>
      <c r="BP435" s="181"/>
      <c r="BQ435" s="181"/>
      <c r="BR435" s="181"/>
      <c r="BS435" s="181"/>
      <c r="BT435" s="181"/>
      <c r="BU435" s="181"/>
      <c r="BV435" s="181"/>
      <c r="BW435" s="181"/>
      <c r="BX435" s="181"/>
      <c r="BY435" s="181"/>
      <c r="BZ435" s="181"/>
      <c r="CA435" s="181"/>
      <c r="CB435" s="181"/>
      <c r="CC435" s="181"/>
      <c r="CD435" s="181"/>
      <c r="CE435" s="181"/>
      <c r="CF435" s="181"/>
      <c r="CG435" s="181"/>
      <c r="CH435" s="181"/>
      <c r="CI435" s="181"/>
      <c r="CJ435" s="181"/>
      <c r="CK435" s="181"/>
      <c r="CL435" s="181"/>
      <c r="CM435" s="181"/>
      <c r="CN435" s="181"/>
      <c r="CO435" s="181"/>
      <c r="CP435" s="181"/>
      <c r="CQ435" s="181"/>
      <c r="CR435" s="181"/>
      <c r="CS435" s="181"/>
      <c r="CT435" s="181"/>
      <c r="CU435" s="181"/>
      <c r="CV435" s="181"/>
      <c r="CW435" s="181"/>
      <c r="CX435" s="181"/>
      <c r="CY435" s="181"/>
      <c r="CZ435" s="181"/>
      <c r="DA435" s="181"/>
      <c r="DB435" s="181"/>
      <c r="DC435" s="181"/>
      <c r="DD435" s="181"/>
      <c r="DE435" s="181"/>
      <c r="DF435" s="181"/>
      <c r="DG435" s="181"/>
      <c r="DH435" s="181"/>
      <c r="DI435" s="181"/>
      <c r="DJ435" s="181"/>
      <c r="DK435" s="181"/>
      <c r="DL435" s="181"/>
      <c r="DM435" s="181"/>
      <c r="DN435" s="181"/>
      <c r="DO435" s="181"/>
      <c r="DP435" s="181"/>
      <c r="DQ435" s="181"/>
      <c r="DR435" s="181"/>
      <c r="DS435" s="181"/>
      <c r="DT435" s="181"/>
      <c r="DU435" s="181"/>
      <c r="DV435" s="181"/>
      <c r="DW435" s="181"/>
      <c r="DX435" s="181"/>
      <c r="DY435" s="181"/>
      <c r="DZ435" s="181"/>
      <c r="EA435" s="181"/>
      <c r="EB435" s="181"/>
      <c r="EC435" s="181"/>
      <c r="ED435" s="181"/>
      <c r="EE435" s="181"/>
      <c r="EF435" s="181"/>
      <c r="EG435" s="181"/>
      <c r="EH435" s="181"/>
      <c r="EI435" s="181"/>
      <c r="EJ435" s="181"/>
      <c r="EK435" s="181"/>
      <c r="EL435" s="181"/>
      <c r="EM435" s="181"/>
      <c r="EN435" s="181"/>
      <c r="EO435" s="181"/>
      <c r="EP435" s="181"/>
      <c r="EQ435" s="181"/>
      <c r="ER435" s="181"/>
      <c r="ES435" s="181"/>
      <c r="ET435" s="181"/>
      <c r="EU435" s="181"/>
      <c r="EV435" s="181"/>
      <c r="EW435" s="181"/>
      <c r="EX435" s="181"/>
      <c r="EY435" s="181"/>
      <c r="EZ435" s="181"/>
      <c r="FA435" s="181"/>
      <c r="FB435" s="181"/>
      <c r="FC435" s="181"/>
      <c r="FD435" s="181"/>
      <c r="FE435" s="181"/>
      <c r="FF435" s="181"/>
      <c r="FG435" s="181"/>
      <c r="FH435" s="181"/>
      <c r="FI435" s="181"/>
      <c r="FJ435" s="181"/>
      <c r="FK435" s="181"/>
      <c r="FL435" s="181"/>
      <c r="FM435" s="181"/>
      <c r="FN435" s="181"/>
      <c r="FO435" s="181"/>
      <c r="FP435" s="181"/>
      <c r="FQ435" s="181"/>
      <c r="FR435" s="181"/>
      <c r="FS435" s="181"/>
      <c r="FT435" s="181"/>
      <c r="FU435" s="181"/>
      <c r="FV435" s="181"/>
      <c r="FW435" s="181"/>
      <c r="FX435" s="181"/>
      <c r="FY435" s="181"/>
      <c r="FZ435" s="181"/>
      <c r="GA435" s="181"/>
      <c r="GB435" s="181"/>
      <c r="GC435" s="181"/>
      <c r="GD435" s="181"/>
      <c r="GE435" s="181"/>
      <c r="GF435" s="181"/>
      <c r="GG435" s="181"/>
      <c r="GH435" s="181"/>
      <c r="GI435" s="181"/>
      <c r="GJ435" s="181"/>
      <c r="GK435" s="181"/>
      <c r="GL435" s="181"/>
      <c r="GM435" s="181"/>
      <c r="GN435" s="181"/>
      <c r="GO435" s="181"/>
      <c r="GP435" s="181"/>
      <c r="GQ435" s="181"/>
      <c r="GR435" s="181"/>
      <c r="GS435" s="181"/>
      <c r="GT435" s="181"/>
      <c r="GU435" s="181"/>
      <c r="GV435" s="181"/>
      <c r="GW435" s="181"/>
      <c r="GX435" s="181"/>
      <c r="GY435" s="181"/>
      <c r="GZ435" s="181"/>
      <c r="HA435" s="181"/>
      <c r="HB435" s="181"/>
      <c r="HC435" s="181"/>
      <c r="HD435" s="181"/>
      <c r="HE435" s="181"/>
      <c r="HF435" s="181"/>
      <c r="HG435" s="181"/>
      <c r="HH435" s="181"/>
      <c r="HI435" s="181"/>
      <c r="HJ435" s="181"/>
      <c r="HK435" s="181"/>
      <c r="HL435" s="181"/>
      <c r="HM435" s="181"/>
      <c r="HN435" s="181"/>
      <c r="HO435" s="181"/>
      <c r="HP435" s="181"/>
      <c r="HQ435" s="181"/>
      <c r="HR435" s="181"/>
      <c r="HS435" s="181"/>
      <c r="HT435" s="181"/>
      <c r="HU435" s="181"/>
      <c r="HV435" s="181"/>
      <c r="HW435" s="181"/>
      <c r="HX435" s="181"/>
      <c r="HY435" s="181"/>
      <c r="HZ435" s="181"/>
      <c r="IA435" s="181"/>
      <c r="IB435" s="181"/>
      <c r="IC435" s="181"/>
      <c r="ID435" s="181"/>
      <c r="IE435" s="181"/>
      <c r="IF435" s="181"/>
      <c r="IG435" s="181"/>
      <c r="IH435" s="181"/>
    </row>
    <row r="436" spans="1:242" s="29" customFormat="1" hidden="1">
      <c r="A436" s="1146"/>
      <c r="B436" s="236"/>
      <c r="C436" s="236"/>
      <c r="D436" s="1055" t="s">
        <v>692</v>
      </c>
      <c r="E436" s="1056"/>
      <c r="F436" s="1056"/>
      <c r="G436" s="1056"/>
      <c r="H436" s="1056"/>
      <c r="I436" s="1057"/>
      <c r="J436" s="30">
        <v>0</v>
      </c>
      <c r="K436" s="181"/>
      <c r="L436" s="181"/>
      <c r="M436" s="181"/>
      <c r="N436" s="181"/>
      <c r="O436" s="181"/>
      <c r="P436" s="181"/>
      <c r="Q436" s="181"/>
      <c r="R436" s="181"/>
      <c r="S436" s="181"/>
      <c r="T436" s="181"/>
      <c r="U436" s="181"/>
      <c r="V436" s="181"/>
      <c r="W436" s="181"/>
      <c r="X436" s="181"/>
      <c r="Y436" s="181"/>
      <c r="Z436" s="181"/>
      <c r="AA436" s="181"/>
      <c r="AB436" s="181"/>
      <c r="AC436" s="181"/>
      <c r="AD436" s="181"/>
      <c r="AE436" s="181"/>
      <c r="AF436" s="181"/>
      <c r="AG436" s="181"/>
      <c r="AH436" s="181"/>
      <c r="AI436" s="181"/>
      <c r="AJ436" s="181"/>
      <c r="AK436" s="181"/>
      <c r="AL436" s="181"/>
      <c r="AM436" s="181"/>
      <c r="AN436" s="181"/>
      <c r="AO436" s="181"/>
      <c r="AP436" s="181"/>
      <c r="AQ436" s="181"/>
      <c r="AR436" s="181"/>
      <c r="AS436" s="181"/>
      <c r="AT436" s="181"/>
      <c r="AU436" s="181"/>
      <c r="AV436" s="181"/>
      <c r="AW436" s="181"/>
      <c r="AX436" s="181"/>
      <c r="AY436" s="181"/>
      <c r="AZ436" s="181"/>
      <c r="BA436" s="181"/>
      <c r="BB436" s="181"/>
      <c r="BC436" s="181"/>
      <c r="BD436" s="181"/>
      <c r="BE436" s="181"/>
      <c r="BF436" s="181"/>
      <c r="BG436" s="181"/>
      <c r="BH436" s="181"/>
      <c r="BI436" s="181"/>
      <c r="BJ436" s="181"/>
      <c r="BK436" s="181"/>
      <c r="BL436" s="181"/>
      <c r="BM436" s="181"/>
      <c r="BN436" s="181"/>
      <c r="BO436" s="181"/>
      <c r="BP436" s="181"/>
      <c r="BQ436" s="181"/>
      <c r="BR436" s="181"/>
      <c r="BS436" s="181"/>
      <c r="BT436" s="181"/>
      <c r="BU436" s="181"/>
      <c r="BV436" s="181"/>
      <c r="BW436" s="181"/>
      <c r="BX436" s="181"/>
      <c r="BY436" s="181"/>
      <c r="BZ436" s="181"/>
      <c r="CA436" s="181"/>
      <c r="CB436" s="181"/>
      <c r="CC436" s="181"/>
      <c r="CD436" s="181"/>
      <c r="CE436" s="181"/>
      <c r="CF436" s="181"/>
      <c r="CG436" s="181"/>
      <c r="CH436" s="181"/>
      <c r="CI436" s="181"/>
      <c r="CJ436" s="181"/>
      <c r="CK436" s="181"/>
      <c r="CL436" s="181"/>
      <c r="CM436" s="181"/>
      <c r="CN436" s="181"/>
      <c r="CO436" s="181"/>
      <c r="CP436" s="181"/>
      <c r="CQ436" s="181"/>
      <c r="CR436" s="181"/>
      <c r="CS436" s="181"/>
      <c r="CT436" s="181"/>
      <c r="CU436" s="181"/>
      <c r="CV436" s="181"/>
      <c r="CW436" s="181"/>
      <c r="CX436" s="181"/>
      <c r="CY436" s="181"/>
      <c r="CZ436" s="181"/>
      <c r="DA436" s="181"/>
      <c r="DB436" s="181"/>
      <c r="DC436" s="181"/>
      <c r="DD436" s="181"/>
      <c r="DE436" s="181"/>
      <c r="DF436" s="181"/>
      <c r="DG436" s="181"/>
      <c r="DH436" s="181"/>
      <c r="DI436" s="181"/>
      <c r="DJ436" s="181"/>
      <c r="DK436" s="181"/>
      <c r="DL436" s="181"/>
      <c r="DM436" s="181"/>
      <c r="DN436" s="181"/>
      <c r="DO436" s="181"/>
      <c r="DP436" s="181"/>
      <c r="DQ436" s="181"/>
      <c r="DR436" s="181"/>
      <c r="DS436" s="181"/>
      <c r="DT436" s="181"/>
      <c r="DU436" s="181"/>
      <c r="DV436" s="181"/>
      <c r="DW436" s="181"/>
      <c r="DX436" s="181"/>
      <c r="DY436" s="181"/>
      <c r="DZ436" s="181"/>
      <c r="EA436" s="181"/>
      <c r="EB436" s="181"/>
      <c r="EC436" s="181"/>
      <c r="ED436" s="181"/>
      <c r="EE436" s="181"/>
      <c r="EF436" s="181"/>
      <c r="EG436" s="181"/>
      <c r="EH436" s="181"/>
      <c r="EI436" s="181"/>
      <c r="EJ436" s="181"/>
      <c r="EK436" s="181"/>
      <c r="EL436" s="181"/>
      <c r="EM436" s="181"/>
      <c r="EN436" s="181"/>
      <c r="EO436" s="181"/>
      <c r="EP436" s="181"/>
      <c r="EQ436" s="181"/>
      <c r="ER436" s="181"/>
      <c r="ES436" s="181"/>
      <c r="ET436" s="181"/>
      <c r="EU436" s="181"/>
      <c r="EV436" s="181"/>
      <c r="EW436" s="181"/>
      <c r="EX436" s="181"/>
      <c r="EY436" s="181"/>
      <c r="EZ436" s="181"/>
      <c r="FA436" s="181"/>
      <c r="FB436" s="181"/>
      <c r="FC436" s="181"/>
      <c r="FD436" s="181"/>
      <c r="FE436" s="181"/>
      <c r="FF436" s="181"/>
      <c r="FG436" s="181"/>
      <c r="FH436" s="181"/>
      <c r="FI436" s="181"/>
      <c r="FJ436" s="181"/>
      <c r="FK436" s="181"/>
      <c r="FL436" s="181"/>
      <c r="FM436" s="181"/>
      <c r="FN436" s="181"/>
      <c r="FO436" s="181"/>
      <c r="FP436" s="181"/>
      <c r="FQ436" s="181"/>
      <c r="FR436" s="181"/>
      <c r="FS436" s="181"/>
      <c r="FT436" s="181"/>
      <c r="FU436" s="181"/>
      <c r="FV436" s="181"/>
      <c r="FW436" s="181"/>
      <c r="FX436" s="181"/>
      <c r="FY436" s="181"/>
      <c r="FZ436" s="181"/>
      <c r="GA436" s="181"/>
      <c r="GB436" s="181"/>
      <c r="GC436" s="181"/>
      <c r="GD436" s="181"/>
      <c r="GE436" s="181"/>
      <c r="GF436" s="181"/>
      <c r="GG436" s="181"/>
      <c r="GH436" s="181"/>
      <c r="GI436" s="181"/>
      <c r="GJ436" s="181"/>
      <c r="GK436" s="181"/>
      <c r="GL436" s="181"/>
      <c r="GM436" s="181"/>
      <c r="GN436" s="181"/>
      <c r="GO436" s="181"/>
      <c r="GP436" s="181"/>
      <c r="GQ436" s="181"/>
      <c r="GR436" s="181"/>
      <c r="GS436" s="181"/>
      <c r="GT436" s="181"/>
      <c r="GU436" s="181"/>
      <c r="GV436" s="181"/>
      <c r="GW436" s="181"/>
      <c r="GX436" s="181"/>
      <c r="GY436" s="181"/>
      <c r="GZ436" s="181"/>
      <c r="HA436" s="181"/>
      <c r="HB436" s="181"/>
      <c r="HC436" s="181"/>
      <c r="HD436" s="181"/>
      <c r="HE436" s="181"/>
      <c r="HF436" s="181"/>
      <c r="HG436" s="181"/>
      <c r="HH436" s="181"/>
      <c r="HI436" s="181"/>
      <c r="HJ436" s="181"/>
      <c r="HK436" s="181"/>
      <c r="HL436" s="181"/>
      <c r="HM436" s="181"/>
      <c r="HN436" s="181"/>
      <c r="HO436" s="181"/>
      <c r="HP436" s="181"/>
      <c r="HQ436" s="181"/>
      <c r="HR436" s="181"/>
      <c r="HS436" s="181"/>
      <c r="HT436" s="181"/>
      <c r="HU436" s="181"/>
      <c r="HV436" s="181"/>
      <c r="HW436" s="181"/>
      <c r="HX436" s="181"/>
      <c r="HY436" s="181"/>
      <c r="HZ436" s="181"/>
      <c r="IA436" s="181"/>
      <c r="IB436" s="181"/>
      <c r="IC436" s="181"/>
      <c r="ID436" s="181"/>
      <c r="IE436" s="181"/>
      <c r="IF436" s="181"/>
      <c r="IG436" s="181"/>
      <c r="IH436" s="181"/>
    </row>
    <row r="437" spans="1:242" s="29" customFormat="1" hidden="1">
      <c r="A437" s="1064" t="s">
        <v>696</v>
      </c>
      <c r="B437" s="233"/>
      <c r="C437" s="233"/>
      <c r="D437" s="175" t="s">
        <v>649</v>
      </c>
      <c r="E437" s="1125"/>
      <c r="F437" s="1125"/>
      <c r="G437" s="164"/>
      <c r="H437" s="232"/>
      <c r="I437" s="232"/>
      <c r="J437" s="30">
        <v>0</v>
      </c>
      <c r="K437" s="181"/>
      <c r="L437" s="181"/>
      <c r="M437" s="181"/>
      <c r="N437" s="181"/>
      <c r="O437" s="181"/>
      <c r="P437" s="181"/>
      <c r="Q437" s="181"/>
      <c r="R437" s="181"/>
      <c r="S437" s="181"/>
      <c r="T437" s="181"/>
      <c r="U437" s="181"/>
      <c r="V437" s="181"/>
      <c r="W437" s="181"/>
      <c r="X437" s="181"/>
      <c r="Y437" s="181"/>
      <c r="Z437" s="181"/>
      <c r="AA437" s="181"/>
      <c r="AB437" s="181"/>
      <c r="AC437" s="181"/>
      <c r="AD437" s="181"/>
      <c r="AE437" s="181"/>
      <c r="AF437" s="181"/>
      <c r="AG437" s="181"/>
      <c r="AH437" s="181"/>
      <c r="AI437" s="181"/>
      <c r="AJ437" s="181"/>
      <c r="AK437" s="181"/>
      <c r="AL437" s="181"/>
      <c r="AM437" s="181"/>
      <c r="AN437" s="181"/>
      <c r="AO437" s="181"/>
      <c r="AP437" s="181"/>
      <c r="AQ437" s="181"/>
      <c r="AR437" s="181"/>
      <c r="AS437" s="181"/>
      <c r="AT437" s="181"/>
      <c r="AU437" s="181"/>
      <c r="AV437" s="181"/>
      <c r="AW437" s="181"/>
      <c r="AX437" s="181"/>
      <c r="AY437" s="181"/>
      <c r="AZ437" s="181"/>
      <c r="BA437" s="181"/>
      <c r="BB437" s="181"/>
      <c r="BC437" s="181"/>
      <c r="BD437" s="181"/>
      <c r="BE437" s="181"/>
      <c r="BF437" s="181"/>
      <c r="BG437" s="181"/>
      <c r="BH437" s="181"/>
      <c r="BI437" s="181"/>
      <c r="BJ437" s="181"/>
      <c r="BK437" s="181"/>
      <c r="BL437" s="181"/>
      <c r="BM437" s="181"/>
      <c r="BN437" s="181"/>
      <c r="BO437" s="181"/>
      <c r="BP437" s="181"/>
      <c r="BQ437" s="181"/>
      <c r="BR437" s="181"/>
      <c r="BS437" s="181"/>
      <c r="BT437" s="181"/>
      <c r="BU437" s="181"/>
      <c r="BV437" s="181"/>
      <c r="BW437" s="181"/>
      <c r="BX437" s="181"/>
      <c r="BY437" s="181"/>
      <c r="BZ437" s="181"/>
      <c r="CA437" s="181"/>
      <c r="CB437" s="181"/>
      <c r="CC437" s="181"/>
      <c r="CD437" s="181"/>
      <c r="CE437" s="181"/>
      <c r="CF437" s="181"/>
      <c r="CG437" s="181"/>
      <c r="CH437" s="181"/>
      <c r="CI437" s="181"/>
      <c r="CJ437" s="181"/>
      <c r="CK437" s="181"/>
      <c r="CL437" s="181"/>
      <c r="CM437" s="181"/>
      <c r="CN437" s="181"/>
      <c r="CO437" s="181"/>
      <c r="CP437" s="181"/>
      <c r="CQ437" s="181"/>
      <c r="CR437" s="181"/>
      <c r="CS437" s="181"/>
      <c r="CT437" s="181"/>
      <c r="CU437" s="181"/>
      <c r="CV437" s="181"/>
      <c r="CW437" s="181"/>
      <c r="CX437" s="181"/>
      <c r="CY437" s="181"/>
      <c r="CZ437" s="181"/>
      <c r="DA437" s="181"/>
      <c r="DB437" s="181"/>
      <c r="DC437" s="181"/>
      <c r="DD437" s="181"/>
      <c r="DE437" s="181"/>
      <c r="DF437" s="181"/>
      <c r="DG437" s="181"/>
      <c r="DH437" s="181"/>
      <c r="DI437" s="181"/>
      <c r="DJ437" s="181"/>
      <c r="DK437" s="181"/>
      <c r="DL437" s="181"/>
      <c r="DM437" s="181"/>
      <c r="DN437" s="181"/>
      <c r="DO437" s="181"/>
      <c r="DP437" s="181"/>
      <c r="DQ437" s="181"/>
      <c r="DR437" s="181"/>
      <c r="DS437" s="181"/>
      <c r="DT437" s="181"/>
      <c r="DU437" s="181"/>
      <c r="DV437" s="181"/>
      <c r="DW437" s="181"/>
      <c r="DX437" s="181"/>
      <c r="DY437" s="181"/>
      <c r="DZ437" s="181"/>
      <c r="EA437" s="181"/>
      <c r="EB437" s="181"/>
      <c r="EC437" s="181"/>
      <c r="ED437" s="181"/>
      <c r="EE437" s="181"/>
      <c r="EF437" s="181"/>
      <c r="EG437" s="181"/>
      <c r="EH437" s="181"/>
      <c r="EI437" s="181"/>
      <c r="EJ437" s="181"/>
      <c r="EK437" s="181"/>
      <c r="EL437" s="181"/>
      <c r="EM437" s="181"/>
      <c r="EN437" s="181"/>
      <c r="EO437" s="181"/>
      <c r="EP437" s="181"/>
      <c r="EQ437" s="181"/>
      <c r="ER437" s="181"/>
      <c r="ES437" s="181"/>
      <c r="ET437" s="181"/>
      <c r="EU437" s="181"/>
      <c r="EV437" s="181"/>
      <c r="EW437" s="181"/>
      <c r="EX437" s="181"/>
      <c r="EY437" s="181"/>
      <c r="EZ437" s="181"/>
      <c r="FA437" s="181"/>
      <c r="FB437" s="181"/>
      <c r="FC437" s="181"/>
      <c r="FD437" s="181"/>
      <c r="FE437" s="181"/>
      <c r="FF437" s="181"/>
      <c r="FG437" s="181"/>
      <c r="FH437" s="181"/>
      <c r="FI437" s="181"/>
      <c r="FJ437" s="181"/>
      <c r="FK437" s="181"/>
      <c r="FL437" s="181"/>
      <c r="FM437" s="181"/>
      <c r="FN437" s="181"/>
      <c r="FO437" s="181"/>
      <c r="FP437" s="181"/>
      <c r="FQ437" s="181"/>
      <c r="FR437" s="181"/>
      <c r="FS437" s="181"/>
      <c r="FT437" s="181"/>
      <c r="FU437" s="181"/>
      <c r="FV437" s="181"/>
      <c r="FW437" s="181"/>
      <c r="FX437" s="181"/>
      <c r="FY437" s="181"/>
      <c r="FZ437" s="181"/>
      <c r="GA437" s="181"/>
      <c r="GB437" s="181"/>
      <c r="GC437" s="181"/>
      <c r="GD437" s="181"/>
      <c r="GE437" s="181"/>
      <c r="GF437" s="181"/>
      <c r="GG437" s="181"/>
      <c r="GH437" s="181"/>
      <c r="GI437" s="181"/>
      <c r="GJ437" s="181"/>
      <c r="GK437" s="181"/>
      <c r="GL437" s="181"/>
      <c r="GM437" s="181"/>
      <c r="GN437" s="181"/>
      <c r="GO437" s="181"/>
      <c r="GP437" s="181"/>
      <c r="GQ437" s="181"/>
      <c r="GR437" s="181"/>
      <c r="GS437" s="181"/>
      <c r="GT437" s="181"/>
      <c r="GU437" s="181"/>
      <c r="GV437" s="181"/>
      <c r="GW437" s="181"/>
      <c r="GX437" s="181"/>
      <c r="GY437" s="181"/>
      <c r="GZ437" s="181"/>
      <c r="HA437" s="181"/>
      <c r="HB437" s="181"/>
      <c r="HC437" s="181"/>
      <c r="HD437" s="181"/>
      <c r="HE437" s="181"/>
      <c r="HF437" s="181"/>
      <c r="HG437" s="181"/>
      <c r="HH437" s="181"/>
      <c r="HI437" s="181"/>
      <c r="HJ437" s="181"/>
      <c r="HK437" s="181"/>
      <c r="HL437" s="181"/>
      <c r="HM437" s="181"/>
      <c r="HN437" s="181"/>
      <c r="HO437" s="181"/>
      <c r="HP437" s="181"/>
      <c r="HQ437" s="181"/>
      <c r="HR437" s="181"/>
      <c r="HS437" s="181"/>
      <c r="HT437" s="181"/>
      <c r="HU437" s="181"/>
      <c r="HV437" s="181"/>
      <c r="HW437" s="181"/>
      <c r="HX437" s="181"/>
      <c r="HY437" s="181"/>
      <c r="HZ437" s="181"/>
      <c r="IA437" s="181"/>
      <c r="IB437" s="181"/>
      <c r="IC437" s="181"/>
      <c r="ID437" s="181"/>
      <c r="IE437" s="181"/>
      <c r="IF437" s="181"/>
      <c r="IG437" s="181"/>
      <c r="IH437" s="181"/>
    </row>
    <row r="438" spans="1:242" s="29" customFormat="1" hidden="1">
      <c r="A438" s="1065"/>
      <c r="B438" s="234"/>
      <c r="C438" s="234"/>
      <c r="D438" s="175"/>
      <c r="E438" s="1125"/>
      <c r="F438" s="1125"/>
      <c r="G438" s="164"/>
      <c r="H438" s="232"/>
      <c r="I438" s="232"/>
      <c r="J438" s="30">
        <v>0</v>
      </c>
      <c r="K438" s="181"/>
      <c r="L438" s="181"/>
      <c r="M438" s="181"/>
      <c r="N438" s="181"/>
      <c r="O438" s="181"/>
      <c r="P438" s="181"/>
      <c r="Q438" s="181"/>
      <c r="R438" s="181"/>
      <c r="S438" s="181"/>
      <c r="T438" s="181"/>
      <c r="U438" s="181"/>
      <c r="V438" s="181"/>
      <c r="W438" s="181"/>
      <c r="X438" s="181"/>
      <c r="Y438" s="181"/>
      <c r="Z438" s="181"/>
      <c r="AA438" s="181"/>
      <c r="AB438" s="181"/>
      <c r="AC438" s="181"/>
      <c r="AD438" s="181"/>
      <c r="AE438" s="181"/>
      <c r="AF438" s="181"/>
      <c r="AG438" s="181"/>
      <c r="AH438" s="181"/>
      <c r="AI438" s="181"/>
      <c r="AJ438" s="181"/>
      <c r="AK438" s="181"/>
      <c r="AL438" s="181"/>
      <c r="AM438" s="181"/>
      <c r="AN438" s="181"/>
      <c r="AO438" s="181"/>
      <c r="AP438" s="181"/>
      <c r="AQ438" s="181"/>
      <c r="AR438" s="181"/>
      <c r="AS438" s="181"/>
      <c r="AT438" s="181"/>
      <c r="AU438" s="181"/>
      <c r="AV438" s="181"/>
      <c r="AW438" s="181"/>
      <c r="AX438" s="181"/>
      <c r="AY438" s="181"/>
      <c r="AZ438" s="181"/>
      <c r="BA438" s="181"/>
      <c r="BB438" s="181"/>
      <c r="BC438" s="181"/>
      <c r="BD438" s="181"/>
      <c r="BE438" s="181"/>
      <c r="BF438" s="181"/>
      <c r="BG438" s="181"/>
      <c r="BH438" s="181"/>
      <c r="BI438" s="181"/>
      <c r="BJ438" s="181"/>
      <c r="BK438" s="181"/>
      <c r="BL438" s="181"/>
      <c r="BM438" s="181"/>
      <c r="BN438" s="181"/>
      <c r="BO438" s="181"/>
      <c r="BP438" s="181"/>
      <c r="BQ438" s="181"/>
      <c r="BR438" s="181"/>
      <c r="BS438" s="181"/>
      <c r="BT438" s="181"/>
      <c r="BU438" s="181"/>
      <c r="BV438" s="181"/>
      <c r="BW438" s="181"/>
      <c r="BX438" s="181"/>
      <c r="BY438" s="181"/>
      <c r="BZ438" s="181"/>
      <c r="CA438" s="181"/>
      <c r="CB438" s="181"/>
      <c r="CC438" s="181"/>
      <c r="CD438" s="181"/>
      <c r="CE438" s="181"/>
      <c r="CF438" s="181"/>
      <c r="CG438" s="181"/>
      <c r="CH438" s="181"/>
      <c r="CI438" s="181"/>
      <c r="CJ438" s="181"/>
      <c r="CK438" s="181"/>
      <c r="CL438" s="181"/>
      <c r="CM438" s="181"/>
      <c r="CN438" s="181"/>
      <c r="CO438" s="181"/>
      <c r="CP438" s="181"/>
      <c r="CQ438" s="181"/>
      <c r="CR438" s="181"/>
      <c r="CS438" s="181"/>
      <c r="CT438" s="181"/>
      <c r="CU438" s="181"/>
      <c r="CV438" s="181"/>
      <c r="CW438" s="181"/>
      <c r="CX438" s="181"/>
      <c r="CY438" s="181"/>
      <c r="CZ438" s="181"/>
      <c r="DA438" s="181"/>
      <c r="DB438" s="181"/>
      <c r="DC438" s="181"/>
      <c r="DD438" s="181"/>
      <c r="DE438" s="181"/>
      <c r="DF438" s="181"/>
      <c r="DG438" s="181"/>
      <c r="DH438" s="181"/>
      <c r="DI438" s="181"/>
      <c r="DJ438" s="181"/>
      <c r="DK438" s="181"/>
      <c r="DL438" s="181"/>
      <c r="DM438" s="181"/>
      <c r="DN438" s="181"/>
      <c r="DO438" s="181"/>
      <c r="DP438" s="181"/>
      <c r="DQ438" s="181"/>
      <c r="DR438" s="181"/>
      <c r="DS438" s="181"/>
      <c r="DT438" s="181"/>
      <c r="DU438" s="181"/>
      <c r="DV438" s="181"/>
      <c r="DW438" s="181"/>
      <c r="DX438" s="181"/>
      <c r="DY438" s="181"/>
      <c r="DZ438" s="181"/>
      <c r="EA438" s="181"/>
      <c r="EB438" s="181"/>
      <c r="EC438" s="181"/>
      <c r="ED438" s="181"/>
      <c r="EE438" s="181"/>
      <c r="EF438" s="181"/>
      <c r="EG438" s="181"/>
      <c r="EH438" s="181"/>
      <c r="EI438" s="181"/>
      <c r="EJ438" s="181"/>
      <c r="EK438" s="181"/>
      <c r="EL438" s="181"/>
      <c r="EM438" s="181"/>
      <c r="EN438" s="181"/>
      <c r="EO438" s="181"/>
      <c r="EP438" s="181"/>
      <c r="EQ438" s="181"/>
      <c r="ER438" s="181"/>
      <c r="ES438" s="181"/>
      <c r="ET438" s="181"/>
      <c r="EU438" s="181"/>
      <c r="EV438" s="181"/>
      <c r="EW438" s="181"/>
      <c r="EX438" s="181"/>
      <c r="EY438" s="181"/>
      <c r="EZ438" s="181"/>
      <c r="FA438" s="181"/>
      <c r="FB438" s="181"/>
      <c r="FC438" s="181"/>
      <c r="FD438" s="181"/>
      <c r="FE438" s="181"/>
      <c r="FF438" s="181"/>
      <c r="FG438" s="181"/>
      <c r="FH438" s="181"/>
      <c r="FI438" s="181"/>
      <c r="FJ438" s="181"/>
      <c r="FK438" s="181"/>
      <c r="FL438" s="181"/>
      <c r="FM438" s="181"/>
      <c r="FN438" s="181"/>
      <c r="FO438" s="181"/>
      <c r="FP438" s="181"/>
      <c r="FQ438" s="181"/>
      <c r="FR438" s="181"/>
      <c r="FS438" s="181"/>
      <c r="FT438" s="181"/>
      <c r="FU438" s="181"/>
      <c r="FV438" s="181"/>
      <c r="FW438" s="181"/>
      <c r="FX438" s="181"/>
      <c r="FY438" s="181"/>
      <c r="FZ438" s="181"/>
      <c r="GA438" s="181"/>
      <c r="GB438" s="181"/>
      <c r="GC438" s="181"/>
      <c r="GD438" s="181"/>
      <c r="GE438" s="181"/>
      <c r="GF438" s="181"/>
      <c r="GG438" s="181"/>
      <c r="GH438" s="181"/>
      <c r="GI438" s="181"/>
      <c r="GJ438" s="181"/>
      <c r="GK438" s="181"/>
      <c r="GL438" s="181"/>
      <c r="GM438" s="181"/>
      <c r="GN438" s="181"/>
      <c r="GO438" s="181"/>
      <c r="GP438" s="181"/>
      <c r="GQ438" s="181"/>
      <c r="GR438" s="181"/>
      <c r="GS438" s="181"/>
      <c r="GT438" s="181"/>
      <c r="GU438" s="181"/>
      <c r="GV438" s="181"/>
      <c r="GW438" s="181"/>
      <c r="GX438" s="181"/>
      <c r="GY438" s="181"/>
      <c r="GZ438" s="181"/>
      <c r="HA438" s="181"/>
      <c r="HB438" s="181"/>
      <c r="HC438" s="181"/>
      <c r="HD438" s="181"/>
      <c r="HE438" s="181"/>
      <c r="HF438" s="181"/>
      <c r="HG438" s="181"/>
      <c r="HH438" s="181"/>
      <c r="HI438" s="181"/>
      <c r="HJ438" s="181"/>
      <c r="HK438" s="181"/>
      <c r="HL438" s="181"/>
      <c r="HM438" s="181"/>
      <c r="HN438" s="181"/>
      <c r="HO438" s="181"/>
      <c r="HP438" s="181"/>
      <c r="HQ438" s="181"/>
      <c r="HR438" s="181"/>
      <c r="HS438" s="181"/>
      <c r="HT438" s="181"/>
      <c r="HU438" s="181"/>
      <c r="HV438" s="181"/>
      <c r="HW438" s="181"/>
      <c r="HX438" s="181"/>
      <c r="HY438" s="181"/>
      <c r="HZ438" s="181"/>
      <c r="IA438" s="181"/>
      <c r="IB438" s="181"/>
      <c r="IC438" s="181"/>
      <c r="ID438" s="181"/>
      <c r="IE438" s="181"/>
      <c r="IF438" s="181"/>
      <c r="IG438" s="181"/>
      <c r="IH438" s="181"/>
    </row>
    <row r="439" spans="1:242" s="29" customFormat="1" hidden="1">
      <c r="A439" s="1146"/>
      <c r="B439" s="236"/>
      <c r="C439" s="236"/>
      <c r="D439" s="1122" t="s">
        <v>692</v>
      </c>
      <c r="E439" s="1123"/>
      <c r="F439" s="1123"/>
      <c r="G439" s="1123"/>
      <c r="H439" s="1123"/>
      <c r="I439" s="1124"/>
      <c r="J439" s="30">
        <v>0</v>
      </c>
      <c r="K439" s="181"/>
      <c r="L439" s="181"/>
      <c r="M439" s="181"/>
      <c r="N439" s="181"/>
      <c r="O439" s="181"/>
      <c r="P439" s="181"/>
      <c r="Q439" s="181"/>
      <c r="R439" s="181"/>
      <c r="S439" s="181"/>
      <c r="T439" s="181"/>
      <c r="U439" s="181"/>
      <c r="V439" s="181"/>
      <c r="W439" s="181"/>
      <c r="X439" s="181"/>
      <c r="Y439" s="181"/>
      <c r="Z439" s="181"/>
      <c r="AA439" s="181"/>
      <c r="AB439" s="181"/>
      <c r="AC439" s="181"/>
      <c r="AD439" s="181"/>
      <c r="AE439" s="181"/>
      <c r="AF439" s="181"/>
      <c r="AG439" s="181"/>
      <c r="AH439" s="181"/>
      <c r="AI439" s="181"/>
      <c r="AJ439" s="181"/>
      <c r="AK439" s="181"/>
      <c r="AL439" s="181"/>
      <c r="AM439" s="181"/>
      <c r="AN439" s="181"/>
      <c r="AO439" s="181"/>
      <c r="AP439" s="181"/>
      <c r="AQ439" s="181"/>
      <c r="AR439" s="181"/>
      <c r="AS439" s="181"/>
      <c r="AT439" s="181"/>
      <c r="AU439" s="181"/>
      <c r="AV439" s="181"/>
      <c r="AW439" s="181"/>
      <c r="AX439" s="181"/>
      <c r="AY439" s="181"/>
      <c r="AZ439" s="181"/>
      <c r="BA439" s="181"/>
      <c r="BB439" s="181"/>
      <c r="BC439" s="181"/>
      <c r="BD439" s="181"/>
      <c r="BE439" s="181"/>
      <c r="BF439" s="181"/>
      <c r="BG439" s="181"/>
      <c r="BH439" s="181"/>
      <c r="BI439" s="181"/>
      <c r="BJ439" s="181"/>
      <c r="BK439" s="181"/>
      <c r="BL439" s="181"/>
      <c r="BM439" s="181"/>
      <c r="BN439" s="181"/>
      <c r="BO439" s="181"/>
      <c r="BP439" s="181"/>
      <c r="BQ439" s="181"/>
      <c r="BR439" s="181"/>
      <c r="BS439" s="181"/>
      <c r="BT439" s="181"/>
      <c r="BU439" s="181"/>
      <c r="BV439" s="181"/>
      <c r="BW439" s="181"/>
      <c r="BX439" s="181"/>
      <c r="BY439" s="181"/>
      <c r="BZ439" s="181"/>
      <c r="CA439" s="181"/>
      <c r="CB439" s="181"/>
      <c r="CC439" s="181"/>
      <c r="CD439" s="181"/>
      <c r="CE439" s="181"/>
      <c r="CF439" s="181"/>
      <c r="CG439" s="181"/>
      <c r="CH439" s="181"/>
      <c r="CI439" s="181"/>
      <c r="CJ439" s="181"/>
      <c r="CK439" s="181"/>
      <c r="CL439" s="181"/>
      <c r="CM439" s="181"/>
      <c r="CN439" s="181"/>
      <c r="CO439" s="181"/>
      <c r="CP439" s="181"/>
      <c r="CQ439" s="181"/>
      <c r="CR439" s="181"/>
      <c r="CS439" s="181"/>
      <c r="CT439" s="181"/>
      <c r="CU439" s="181"/>
      <c r="CV439" s="181"/>
      <c r="CW439" s="181"/>
      <c r="CX439" s="181"/>
      <c r="CY439" s="181"/>
      <c r="CZ439" s="181"/>
      <c r="DA439" s="181"/>
      <c r="DB439" s="181"/>
      <c r="DC439" s="181"/>
      <c r="DD439" s="181"/>
      <c r="DE439" s="181"/>
      <c r="DF439" s="181"/>
      <c r="DG439" s="181"/>
      <c r="DH439" s="181"/>
      <c r="DI439" s="181"/>
      <c r="DJ439" s="181"/>
      <c r="DK439" s="181"/>
      <c r="DL439" s="181"/>
      <c r="DM439" s="181"/>
      <c r="DN439" s="181"/>
      <c r="DO439" s="181"/>
      <c r="DP439" s="181"/>
      <c r="DQ439" s="181"/>
      <c r="DR439" s="181"/>
      <c r="DS439" s="181"/>
      <c r="DT439" s="181"/>
      <c r="DU439" s="181"/>
      <c r="DV439" s="181"/>
      <c r="DW439" s="181"/>
      <c r="DX439" s="181"/>
      <c r="DY439" s="181"/>
      <c r="DZ439" s="181"/>
      <c r="EA439" s="181"/>
      <c r="EB439" s="181"/>
      <c r="EC439" s="181"/>
      <c r="ED439" s="181"/>
      <c r="EE439" s="181"/>
      <c r="EF439" s="181"/>
      <c r="EG439" s="181"/>
      <c r="EH439" s="181"/>
      <c r="EI439" s="181"/>
      <c r="EJ439" s="181"/>
      <c r="EK439" s="181"/>
      <c r="EL439" s="181"/>
      <c r="EM439" s="181"/>
      <c r="EN439" s="181"/>
      <c r="EO439" s="181"/>
      <c r="EP439" s="181"/>
      <c r="EQ439" s="181"/>
      <c r="ER439" s="181"/>
      <c r="ES439" s="181"/>
      <c r="ET439" s="181"/>
      <c r="EU439" s="181"/>
      <c r="EV439" s="181"/>
      <c r="EW439" s="181"/>
      <c r="EX439" s="181"/>
      <c r="EY439" s="181"/>
      <c r="EZ439" s="181"/>
      <c r="FA439" s="181"/>
      <c r="FB439" s="181"/>
      <c r="FC439" s="181"/>
      <c r="FD439" s="181"/>
      <c r="FE439" s="181"/>
      <c r="FF439" s="181"/>
      <c r="FG439" s="181"/>
      <c r="FH439" s="181"/>
      <c r="FI439" s="181"/>
      <c r="FJ439" s="181"/>
      <c r="FK439" s="181"/>
      <c r="FL439" s="181"/>
      <c r="FM439" s="181"/>
      <c r="FN439" s="181"/>
      <c r="FO439" s="181"/>
      <c r="FP439" s="181"/>
      <c r="FQ439" s="181"/>
      <c r="FR439" s="181"/>
      <c r="FS439" s="181"/>
      <c r="FT439" s="181"/>
      <c r="FU439" s="181"/>
      <c r="FV439" s="181"/>
      <c r="FW439" s="181"/>
      <c r="FX439" s="181"/>
      <c r="FY439" s="181"/>
      <c r="FZ439" s="181"/>
      <c r="GA439" s="181"/>
      <c r="GB439" s="181"/>
      <c r="GC439" s="181"/>
      <c r="GD439" s="181"/>
      <c r="GE439" s="181"/>
      <c r="GF439" s="181"/>
      <c r="GG439" s="181"/>
      <c r="GH439" s="181"/>
      <c r="GI439" s="181"/>
      <c r="GJ439" s="181"/>
      <c r="GK439" s="181"/>
      <c r="GL439" s="181"/>
      <c r="GM439" s="181"/>
      <c r="GN439" s="181"/>
      <c r="GO439" s="181"/>
      <c r="GP439" s="181"/>
      <c r="GQ439" s="181"/>
      <c r="GR439" s="181"/>
      <c r="GS439" s="181"/>
      <c r="GT439" s="181"/>
      <c r="GU439" s="181"/>
      <c r="GV439" s="181"/>
      <c r="GW439" s="181"/>
      <c r="GX439" s="181"/>
      <c r="GY439" s="181"/>
      <c r="GZ439" s="181"/>
      <c r="HA439" s="181"/>
      <c r="HB439" s="181"/>
      <c r="HC439" s="181"/>
      <c r="HD439" s="181"/>
      <c r="HE439" s="181"/>
      <c r="HF439" s="181"/>
      <c r="HG439" s="181"/>
      <c r="HH439" s="181"/>
      <c r="HI439" s="181"/>
      <c r="HJ439" s="181"/>
      <c r="HK439" s="181"/>
      <c r="HL439" s="181"/>
      <c r="HM439" s="181"/>
      <c r="HN439" s="181"/>
      <c r="HO439" s="181"/>
      <c r="HP439" s="181"/>
      <c r="HQ439" s="181"/>
      <c r="HR439" s="181"/>
      <c r="HS439" s="181"/>
      <c r="HT439" s="181"/>
      <c r="HU439" s="181"/>
      <c r="HV439" s="181"/>
      <c r="HW439" s="181"/>
      <c r="HX439" s="181"/>
      <c r="HY439" s="181"/>
      <c r="HZ439" s="181"/>
      <c r="IA439" s="181"/>
      <c r="IB439" s="181"/>
      <c r="IC439" s="181"/>
      <c r="ID439" s="181"/>
      <c r="IE439" s="181"/>
      <c r="IF439" s="181"/>
      <c r="IG439" s="181"/>
      <c r="IH439" s="181"/>
    </row>
    <row r="440" spans="1:242" s="29" customFormat="1" ht="22.5" hidden="1" customHeight="1">
      <c r="A440" s="1064" t="s">
        <v>697</v>
      </c>
      <c r="B440" s="233"/>
      <c r="C440" s="233"/>
      <c r="D440" s="175" t="s">
        <v>649</v>
      </c>
      <c r="E440" s="1125"/>
      <c r="F440" s="1125"/>
      <c r="G440" s="164"/>
      <c r="H440" s="232"/>
      <c r="I440" s="232"/>
      <c r="J440" s="30">
        <v>0</v>
      </c>
      <c r="K440" s="181"/>
      <c r="L440" s="181"/>
      <c r="M440" s="181"/>
      <c r="N440" s="181"/>
      <c r="O440" s="181"/>
      <c r="P440" s="181"/>
      <c r="Q440" s="181"/>
      <c r="R440" s="181"/>
      <c r="S440" s="181"/>
      <c r="T440" s="181"/>
      <c r="U440" s="181"/>
      <c r="V440" s="181"/>
      <c r="W440" s="181"/>
      <c r="X440" s="181"/>
      <c r="Y440" s="181"/>
      <c r="Z440" s="181"/>
      <c r="AA440" s="181"/>
      <c r="AB440" s="181"/>
      <c r="AC440" s="181"/>
      <c r="AD440" s="181"/>
      <c r="AE440" s="181"/>
      <c r="AF440" s="181"/>
      <c r="AG440" s="181"/>
      <c r="AH440" s="181"/>
      <c r="AI440" s="181"/>
      <c r="AJ440" s="181"/>
      <c r="AK440" s="181"/>
      <c r="AL440" s="181"/>
      <c r="AM440" s="181"/>
      <c r="AN440" s="181"/>
      <c r="AO440" s="181"/>
      <c r="AP440" s="181"/>
      <c r="AQ440" s="181"/>
      <c r="AR440" s="181"/>
      <c r="AS440" s="181"/>
      <c r="AT440" s="181"/>
      <c r="AU440" s="181"/>
      <c r="AV440" s="181"/>
      <c r="AW440" s="181"/>
      <c r="AX440" s="181"/>
      <c r="AY440" s="181"/>
      <c r="AZ440" s="181"/>
      <c r="BA440" s="181"/>
      <c r="BB440" s="181"/>
      <c r="BC440" s="181"/>
      <c r="BD440" s="181"/>
      <c r="BE440" s="181"/>
      <c r="BF440" s="181"/>
      <c r="BG440" s="181"/>
      <c r="BH440" s="181"/>
      <c r="BI440" s="181"/>
      <c r="BJ440" s="181"/>
      <c r="BK440" s="181"/>
      <c r="BL440" s="181"/>
      <c r="BM440" s="181"/>
      <c r="BN440" s="181"/>
      <c r="BO440" s="181"/>
      <c r="BP440" s="181"/>
      <c r="BQ440" s="181"/>
      <c r="BR440" s="181"/>
      <c r="BS440" s="181"/>
      <c r="BT440" s="181"/>
      <c r="BU440" s="181"/>
      <c r="BV440" s="181"/>
      <c r="BW440" s="181"/>
      <c r="BX440" s="181"/>
      <c r="BY440" s="181"/>
      <c r="BZ440" s="181"/>
      <c r="CA440" s="181"/>
      <c r="CB440" s="181"/>
      <c r="CC440" s="181"/>
      <c r="CD440" s="181"/>
      <c r="CE440" s="181"/>
      <c r="CF440" s="181"/>
      <c r="CG440" s="181"/>
      <c r="CH440" s="181"/>
      <c r="CI440" s="181"/>
      <c r="CJ440" s="181"/>
      <c r="CK440" s="181"/>
      <c r="CL440" s="181"/>
      <c r="CM440" s="181"/>
      <c r="CN440" s="181"/>
      <c r="CO440" s="181"/>
      <c r="CP440" s="181"/>
      <c r="CQ440" s="181"/>
      <c r="CR440" s="181"/>
      <c r="CS440" s="181"/>
      <c r="CT440" s="181"/>
      <c r="CU440" s="181"/>
      <c r="CV440" s="181"/>
      <c r="CW440" s="181"/>
      <c r="CX440" s="181"/>
      <c r="CY440" s="181"/>
      <c r="CZ440" s="181"/>
      <c r="DA440" s="181"/>
      <c r="DB440" s="181"/>
      <c r="DC440" s="181"/>
      <c r="DD440" s="181"/>
      <c r="DE440" s="181"/>
      <c r="DF440" s="181"/>
      <c r="DG440" s="181"/>
      <c r="DH440" s="181"/>
      <c r="DI440" s="181"/>
      <c r="DJ440" s="181"/>
      <c r="DK440" s="181"/>
      <c r="DL440" s="181"/>
      <c r="DM440" s="181"/>
      <c r="DN440" s="181"/>
      <c r="DO440" s="181"/>
      <c r="DP440" s="181"/>
      <c r="DQ440" s="181"/>
      <c r="DR440" s="181"/>
      <c r="DS440" s="181"/>
      <c r="DT440" s="181"/>
      <c r="DU440" s="181"/>
      <c r="DV440" s="181"/>
      <c r="DW440" s="181"/>
      <c r="DX440" s="181"/>
      <c r="DY440" s="181"/>
      <c r="DZ440" s="181"/>
      <c r="EA440" s="181"/>
      <c r="EB440" s="181"/>
      <c r="EC440" s="181"/>
      <c r="ED440" s="181"/>
      <c r="EE440" s="181"/>
      <c r="EF440" s="181"/>
      <c r="EG440" s="181"/>
      <c r="EH440" s="181"/>
      <c r="EI440" s="181"/>
      <c r="EJ440" s="181"/>
      <c r="EK440" s="181"/>
      <c r="EL440" s="181"/>
      <c r="EM440" s="181"/>
      <c r="EN440" s="181"/>
      <c r="EO440" s="181"/>
      <c r="EP440" s="181"/>
      <c r="EQ440" s="181"/>
      <c r="ER440" s="181"/>
      <c r="ES440" s="181"/>
      <c r="ET440" s="181"/>
      <c r="EU440" s="181"/>
      <c r="EV440" s="181"/>
      <c r="EW440" s="181"/>
      <c r="EX440" s="181"/>
      <c r="EY440" s="181"/>
      <c r="EZ440" s="181"/>
      <c r="FA440" s="181"/>
      <c r="FB440" s="181"/>
      <c r="FC440" s="181"/>
      <c r="FD440" s="181"/>
      <c r="FE440" s="181"/>
      <c r="FF440" s="181"/>
      <c r="FG440" s="181"/>
      <c r="FH440" s="181"/>
      <c r="FI440" s="181"/>
      <c r="FJ440" s="181"/>
      <c r="FK440" s="181"/>
      <c r="FL440" s="181"/>
      <c r="FM440" s="181"/>
      <c r="FN440" s="181"/>
      <c r="FO440" s="181"/>
      <c r="FP440" s="181"/>
      <c r="FQ440" s="181"/>
      <c r="FR440" s="181"/>
      <c r="FS440" s="181"/>
      <c r="FT440" s="181"/>
      <c r="FU440" s="181"/>
      <c r="FV440" s="181"/>
      <c r="FW440" s="181"/>
      <c r="FX440" s="181"/>
      <c r="FY440" s="181"/>
      <c r="FZ440" s="181"/>
      <c r="GA440" s="181"/>
      <c r="GB440" s="181"/>
      <c r="GC440" s="181"/>
      <c r="GD440" s="181"/>
      <c r="GE440" s="181"/>
      <c r="GF440" s="181"/>
      <c r="GG440" s="181"/>
      <c r="GH440" s="181"/>
      <c r="GI440" s="181"/>
      <c r="GJ440" s="181"/>
      <c r="GK440" s="181"/>
      <c r="GL440" s="181"/>
      <c r="GM440" s="181"/>
      <c r="GN440" s="181"/>
      <c r="GO440" s="181"/>
      <c r="GP440" s="181"/>
      <c r="GQ440" s="181"/>
      <c r="GR440" s="181"/>
      <c r="GS440" s="181"/>
      <c r="GT440" s="181"/>
      <c r="GU440" s="181"/>
      <c r="GV440" s="181"/>
      <c r="GW440" s="181"/>
      <c r="GX440" s="181"/>
      <c r="GY440" s="181"/>
      <c r="GZ440" s="181"/>
      <c r="HA440" s="181"/>
      <c r="HB440" s="181"/>
      <c r="HC440" s="181"/>
      <c r="HD440" s="181"/>
      <c r="HE440" s="181"/>
      <c r="HF440" s="181"/>
      <c r="HG440" s="181"/>
      <c r="HH440" s="181"/>
      <c r="HI440" s="181"/>
      <c r="HJ440" s="181"/>
      <c r="HK440" s="181"/>
      <c r="HL440" s="181"/>
      <c r="HM440" s="181"/>
      <c r="HN440" s="181"/>
      <c r="HO440" s="181"/>
      <c r="HP440" s="181"/>
      <c r="HQ440" s="181"/>
      <c r="HR440" s="181"/>
      <c r="HS440" s="181"/>
      <c r="HT440" s="181"/>
      <c r="HU440" s="181"/>
      <c r="HV440" s="181"/>
      <c r="HW440" s="181"/>
      <c r="HX440" s="181"/>
      <c r="HY440" s="181"/>
      <c r="HZ440" s="181"/>
      <c r="IA440" s="181"/>
      <c r="IB440" s="181"/>
      <c r="IC440" s="181"/>
      <c r="ID440" s="181"/>
      <c r="IE440" s="181"/>
      <c r="IF440" s="181"/>
      <c r="IG440" s="181"/>
      <c r="IH440" s="181"/>
    </row>
    <row r="441" spans="1:242" s="29" customFormat="1" hidden="1">
      <c r="A441" s="1065"/>
      <c r="B441" s="234"/>
      <c r="C441" s="234"/>
      <c r="D441" s="175"/>
      <c r="E441" s="1125"/>
      <c r="F441" s="1125"/>
      <c r="G441" s="164"/>
      <c r="H441" s="232"/>
      <c r="I441" s="232"/>
      <c r="J441" s="30">
        <v>0</v>
      </c>
      <c r="K441" s="181"/>
      <c r="L441" s="181"/>
      <c r="M441" s="181"/>
      <c r="N441" s="181"/>
      <c r="O441" s="181"/>
      <c r="P441" s="181"/>
      <c r="Q441" s="181"/>
      <c r="R441" s="181"/>
      <c r="S441" s="181"/>
      <c r="T441" s="181"/>
      <c r="U441" s="181"/>
      <c r="V441" s="181"/>
      <c r="W441" s="181"/>
      <c r="X441" s="181"/>
      <c r="Y441" s="181"/>
      <c r="Z441" s="181"/>
      <c r="AA441" s="181"/>
      <c r="AB441" s="181"/>
      <c r="AC441" s="181"/>
      <c r="AD441" s="181"/>
      <c r="AE441" s="181"/>
      <c r="AF441" s="181"/>
      <c r="AG441" s="181"/>
      <c r="AH441" s="181"/>
      <c r="AI441" s="181"/>
      <c r="AJ441" s="181"/>
      <c r="AK441" s="181"/>
      <c r="AL441" s="181"/>
      <c r="AM441" s="181"/>
      <c r="AN441" s="181"/>
      <c r="AO441" s="181"/>
      <c r="AP441" s="181"/>
      <c r="AQ441" s="181"/>
      <c r="AR441" s="181"/>
      <c r="AS441" s="181"/>
      <c r="AT441" s="181"/>
      <c r="AU441" s="181"/>
      <c r="AV441" s="181"/>
      <c r="AW441" s="181"/>
      <c r="AX441" s="181"/>
      <c r="AY441" s="181"/>
      <c r="AZ441" s="181"/>
      <c r="BA441" s="181"/>
      <c r="BB441" s="181"/>
      <c r="BC441" s="181"/>
      <c r="BD441" s="181"/>
      <c r="BE441" s="181"/>
      <c r="BF441" s="181"/>
      <c r="BG441" s="181"/>
      <c r="BH441" s="181"/>
      <c r="BI441" s="181"/>
      <c r="BJ441" s="181"/>
      <c r="BK441" s="181"/>
      <c r="BL441" s="181"/>
      <c r="BM441" s="181"/>
      <c r="BN441" s="181"/>
      <c r="BO441" s="181"/>
      <c r="BP441" s="181"/>
      <c r="BQ441" s="181"/>
      <c r="BR441" s="181"/>
      <c r="BS441" s="181"/>
      <c r="BT441" s="181"/>
      <c r="BU441" s="181"/>
      <c r="BV441" s="181"/>
      <c r="BW441" s="181"/>
      <c r="BX441" s="181"/>
      <c r="BY441" s="181"/>
      <c r="BZ441" s="181"/>
      <c r="CA441" s="181"/>
      <c r="CB441" s="181"/>
      <c r="CC441" s="181"/>
      <c r="CD441" s="181"/>
      <c r="CE441" s="181"/>
      <c r="CF441" s="181"/>
      <c r="CG441" s="181"/>
      <c r="CH441" s="181"/>
      <c r="CI441" s="181"/>
      <c r="CJ441" s="181"/>
      <c r="CK441" s="181"/>
      <c r="CL441" s="181"/>
      <c r="CM441" s="181"/>
      <c r="CN441" s="181"/>
      <c r="CO441" s="181"/>
      <c r="CP441" s="181"/>
      <c r="CQ441" s="181"/>
      <c r="CR441" s="181"/>
      <c r="CS441" s="181"/>
      <c r="CT441" s="181"/>
      <c r="CU441" s="181"/>
      <c r="CV441" s="181"/>
      <c r="CW441" s="181"/>
      <c r="CX441" s="181"/>
      <c r="CY441" s="181"/>
      <c r="CZ441" s="181"/>
      <c r="DA441" s="181"/>
      <c r="DB441" s="181"/>
      <c r="DC441" s="181"/>
      <c r="DD441" s="181"/>
      <c r="DE441" s="181"/>
      <c r="DF441" s="181"/>
      <c r="DG441" s="181"/>
      <c r="DH441" s="181"/>
      <c r="DI441" s="181"/>
      <c r="DJ441" s="181"/>
      <c r="DK441" s="181"/>
      <c r="DL441" s="181"/>
      <c r="DM441" s="181"/>
      <c r="DN441" s="181"/>
      <c r="DO441" s="181"/>
      <c r="DP441" s="181"/>
      <c r="DQ441" s="181"/>
      <c r="DR441" s="181"/>
      <c r="DS441" s="181"/>
      <c r="DT441" s="181"/>
      <c r="DU441" s="181"/>
      <c r="DV441" s="181"/>
      <c r="DW441" s="181"/>
      <c r="DX441" s="181"/>
      <c r="DY441" s="181"/>
      <c r="DZ441" s="181"/>
      <c r="EA441" s="181"/>
      <c r="EB441" s="181"/>
      <c r="EC441" s="181"/>
      <c r="ED441" s="181"/>
      <c r="EE441" s="181"/>
      <c r="EF441" s="181"/>
      <c r="EG441" s="181"/>
      <c r="EH441" s="181"/>
      <c r="EI441" s="181"/>
      <c r="EJ441" s="181"/>
      <c r="EK441" s="181"/>
      <c r="EL441" s="181"/>
      <c r="EM441" s="181"/>
      <c r="EN441" s="181"/>
      <c r="EO441" s="181"/>
      <c r="EP441" s="181"/>
      <c r="EQ441" s="181"/>
      <c r="ER441" s="181"/>
      <c r="ES441" s="181"/>
      <c r="ET441" s="181"/>
      <c r="EU441" s="181"/>
      <c r="EV441" s="181"/>
      <c r="EW441" s="181"/>
      <c r="EX441" s="181"/>
      <c r="EY441" s="181"/>
      <c r="EZ441" s="181"/>
      <c r="FA441" s="181"/>
      <c r="FB441" s="181"/>
      <c r="FC441" s="181"/>
      <c r="FD441" s="181"/>
      <c r="FE441" s="181"/>
      <c r="FF441" s="181"/>
      <c r="FG441" s="181"/>
      <c r="FH441" s="181"/>
      <c r="FI441" s="181"/>
      <c r="FJ441" s="181"/>
      <c r="FK441" s="181"/>
      <c r="FL441" s="181"/>
      <c r="FM441" s="181"/>
      <c r="FN441" s="181"/>
      <c r="FO441" s="181"/>
      <c r="FP441" s="181"/>
      <c r="FQ441" s="181"/>
      <c r="FR441" s="181"/>
      <c r="FS441" s="181"/>
      <c r="FT441" s="181"/>
      <c r="FU441" s="181"/>
      <c r="FV441" s="181"/>
      <c r="FW441" s="181"/>
      <c r="FX441" s="181"/>
      <c r="FY441" s="181"/>
      <c r="FZ441" s="181"/>
      <c r="GA441" s="181"/>
      <c r="GB441" s="181"/>
      <c r="GC441" s="181"/>
      <c r="GD441" s="181"/>
      <c r="GE441" s="181"/>
      <c r="GF441" s="181"/>
      <c r="GG441" s="181"/>
      <c r="GH441" s="181"/>
      <c r="GI441" s="181"/>
      <c r="GJ441" s="181"/>
      <c r="GK441" s="181"/>
      <c r="GL441" s="181"/>
      <c r="GM441" s="181"/>
      <c r="GN441" s="181"/>
      <c r="GO441" s="181"/>
      <c r="GP441" s="181"/>
      <c r="GQ441" s="181"/>
      <c r="GR441" s="181"/>
      <c r="GS441" s="181"/>
      <c r="GT441" s="181"/>
      <c r="GU441" s="181"/>
      <c r="GV441" s="181"/>
      <c r="GW441" s="181"/>
      <c r="GX441" s="181"/>
      <c r="GY441" s="181"/>
      <c r="GZ441" s="181"/>
      <c r="HA441" s="181"/>
      <c r="HB441" s="181"/>
      <c r="HC441" s="181"/>
      <c r="HD441" s="181"/>
      <c r="HE441" s="181"/>
      <c r="HF441" s="181"/>
      <c r="HG441" s="181"/>
      <c r="HH441" s="181"/>
      <c r="HI441" s="181"/>
      <c r="HJ441" s="181"/>
      <c r="HK441" s="181"/>
      <c r="HL441" s="181"/>
      <c r="HM441" s="181"/>
      <c r="HN441" s="181"/>
      <c r="HO441" s="181"/>
      <c r="HP441" s="181"/>
      <c r="HQ441" s="181"/>
      <c r="HR441" s="181"/>
      <c r="HS441" s="181"/>
      <c r="HT441" s="181"/>
      <c r="HU441" s="181"/>
      <c r="HV441" s="181"/>
      <c r="HW441" s="181"/>
      <c r="HX441" s="181"/>
      <c r="HY441" s="181"/>
      <c r="HZ441" s="181"/>
      <c r="IA441" s="181"/>
      <c r="IB441" s="181"/>
      <c r="IC441" s="181"/>
      <c r="ID441" s="181"/>
      <c r="IE441" s="181"/>
      <c r="IF441" s="181"/>
      <c r="IG441" s="181"/>
      <c r="IH441" s="181"/>
    </row>
    <row r="442" spans="1:242" s="29" customFormat="1" ht="14.25" hidden="1" thickBot="1">
      <c r="A442" s="1066"/>
      <c r="B442" s="230"/>
      <c r="C442" s="230"/>
      <c r="D442" s="1122" t="s">
        <v>692</v>
      </c>
      <c r="E442" s="1123"/>
      <c r="F442" s="1123"/>
      <c r="G442" s="1123"/>
      <c r="H442" s="1123"/>
      <c r="I442" s="1124"/>
      <c r="J442" s="30">
        <v>0</v>
      </c>
      <c r="K442" s="181"/>
      <c r="L442" s="181"/>
      <c r="M442" s="181"/>
      <c r="N442" s="181"/>
      <c r="O442" s="181"/>
      <c r="P442" s="181"/>
      <c r="Q442" s="181"/>
      <c r="R442" s="181"/>
      <c r="S442" s="181"/>
      <c r="T442" s="181"/>
      <c r="U442" s="181"/>
      <c r="V442" s="181"/>
      <c r="W442" s="181"/>
      <c r="X442" s="181"/>
      <c r="Y442" s="181"/>
      <c r="Z442" s="181"/>
      <c r="AA442" s="181"/>
      <c r="AB442" s="181"/>
      <c r="AC442" s="181"/>
      <c r="AD442" s="181"/>
      <c r="AE442" s="181"/>
      <c r="AF442" s="181"/>
      <c r="AG442" s="181"/>
      <c r="AH442" s="181"/>
      <c r="AI442" s="181"/>
      <c r="AJ442" s="181"/>
      <c r="AK442" s="181"/>
      <c r="AL442" s="181"/>
      <c r="AM442" s="181"/>
      <c r="AN442" s="181"/>
      <c r="AO442" s="181"/>
      <c r="AP442" s="181"/>
      <c r="AQ442" s="181"/>
      <c r="AR442" s="181"/>
      <c r="AS442" s="181"/>
      <c r="AT442" s="181"/>
      <c r="AU442" s="181"/>
      <c r="AV442" s="181"/>
      <c r="AW442" s="181"/>
      <c r="AX442" s="181"/>
      <c r="AY442" s="181"/>
      <c r="AZ442" s="181"/>
      <c r="BA442" s="181"/>
      <c r="BB442" s="181"/>
      <c r="BC442" s="181"/>
      <c r="BD442" s="181"/>
      <c r="BE442" s="181"/>
      <c r="BF442" s="181"/>
      <c r="BG442" s="181"/>
      <c r="BH442" s="181"/>
      <c r="BI442" s="181"/>
      <c r="BJ442" s="181"/>
      <c r="BK442" s="181"/>
      <c r="BL442" s="181"/>
      <c r="BM442" s="181"/>
      <c r="BN442" s="181"/>
      <c r="BO442" s="181"/>
      <c r="BP442" s="181"/>
      <c r="BQ442" s="181"/>
      <c r="BR442" s="181"/>
      <c r="BS442" s="181"/>
      <c r="BT442" s="181"/>
      <c r="BU442" s="181"/>
      <c r="BV442" s="181"/>
      <c r="BW442" s="181"/>
      <c r="BX442" s="181"/>
      <c r="BY442" s="181"/>
      <c r="BZ442" s="181"/>
      <c r="CA442" s="181"/>
      <c r="CB442" s="181"/>
      <c r="CC442" s="181"/>
      <c r="CD442" s="181"/>
      <c r="CE442" s="181"/>
      <c r="CF442" s="181"/>
      <c r="CG442" s="181"/>
      <c r="CH442" s="181"/>
      <c r="CI442" s="181"/>
      <c r="CJ442" s="181"/>
      <c r="CK442" s="181"/>
      <c r="CL442" s="181"/>
      <c r="CM442" s="181"/>
      <c r="CN442" s="181"/>
      <c r="CO442" s="181"/>
      <c r="CP442" s="181"/>
      <c r="CQ442" s="181"/>
      <c r="CR442" s="181"/>
      <c r="CS442" s="181"/>
      <c r="CT442" s="181"/>
      <c r="CU442" s="181"/>
      <c r="CV442" s="181"/>
      <c r="CW442" s="181"/>
      <c r="CX442" s="181"/>
      <c r="CY442" s="181"/>
      <c r="CZ442" s="181"/>
      <c r="DA442" s="181"/>
      <c r="DB442" s="181"/>
      <c r="DC442" s="181"/>
      <c r="DD442" s="181"/>
      <c r="DE442" s="181"/>
      <c r="DF442" s="181"/>
      <c r="DG442" s="181"/>
      <c r="DH442" s="181"/>
      <c r="DI442" s="181"/>
      <c r="DJ442" s="181"/>
      <c r="DK442" s="181"/>
      <c r="DL442" s="181"/>
      <c r="DM442" s="181"/>
      <c r="DN442" s="181"/>
      <c r="DO442" s="181"/>
      <c r="DP442" s="181"/>
      <c r="DQ442" s="181"/>
      <c r="DR442" s="181"/>
      <c r="DS442" s="181"/>
      <c r="DT442" s="181"/>
      <c r="DU442" s="181"/>
      <c r="DV442" s="181"/>
      <c r="DW442" s="181"/>
      <c r="DX442" s="181"/>
      <c r="DY442" s="181"/>
      <c r="DZ442" s="181"/>
      <c r="EA442" s="181"/>
      <c r="EB442" s="181"/>
      <c r="EC442" s="181"/>
      <c r="ED442" s="181"/>
      <c r="EE442" s="181"/>
      <c r="EF442" s="181"/>
      <c r="EG442" s="181"/>
      <c r="EH442" s="181"/>
      <c r="EI442" s="181"/>
      <c r="EJ442" s="181"/>
      <c r="EK442" s="181"/>
      <c r="EL442" s="181"/>
      <c r="EM442" s="181"/>
      <c r="EN442" s="181"/>
      <c r="EO442" s="181"/>
      <c r="EP442" s="181"/>
      <c r="EQ442" s="181"/>
      <c r="ER442" s="181"/>
      <c r="ES442" s="181"/>
      <c r="ET442" s="181"/>
      <c r="EU442" s="181"/>
      <c r="EV442" s="181"/>
      <c r="EW442" s="181"/>
      <c r="EX442" s="181"/>
      <c r="EY442" s="181"/>
      <c r="EZ442" s="181"/>
      <c r="FA442" s="181"/>
      <c r="FB442" s="181"/>
      <c r="FC442" s="181"/>
      <c r="FD442" s="181"/>
      <c r="FE442" s="181"/>
      <c r="FF442" s="181"/>
      <c r="FG442" s="181"/>
      <c r="FH442" s="181"/>
      <c r="FI442" s="181"/>
      <c r="FJ442" s="181"/>
      <c r="FK442" s="181"/>
      <c r="FL442" s="181"/>
      <c r="FM442" s="181"/>
      <c r="FN442" s="181"/>
      <c r="FO442" s="181"/>
      <c r="FP442" s="181"/>
      <c r="FQ442" s="181"/>
      <c r="FR442" s="181"/>
      <c r="FS442" s="181"/>
      <c r="FT442" s="181"/>
      <c r="FU442" s="181"/>
      <c r="FV442" s="181"/>
      <c r="FW442" s="181"/>
      <c r="FX442" s="181"/>
      <c r="FY442" s="181"/>
      <c r="FZ442" s="181"/>
      <c r="GA442" s="181"/>
      <c r="GB442" s="181"/>
      <c r="GC442" s="181"/>
      <c r="GD442" s="181"/>
      <c r="GE442" s="181"/>
      <c r="GF442" s="181"/>
      <c r="GG442" s="181"/>
      <c r="GH442" s="181"/>
      <c r="GI442" s="181"/>
      <c r="GJ442" s="181"/>
      <c r="GK442" s="181"/>
      <c r="GL442" s="181"/>
      <c r="GM442" s="181"/>
      <c r="GN442" s="181"/>
      <c r="GO442" s="181"/>
      <c r="GP442" s="181"/>
      <c r="GQ442" s="181"/>
      <c r="GR442" s="181"/>
      <c r="GS442" s="181"/>
      <c r="GT442" s="181"/>
      <c r="GU442" s="181"/>
      <c r="GV442" s="181"/>
      <c r="GW442" s="181"/>
      <c r="GX442" s="181"/>
      <c r="GY442" s="181"/>
      <c r="GZ442" s="181"/>
      <c r="HA442" s="181"/>
      <c r="HB442" s="181"/>
      <c r="HC442" s="181"/>
      <c r="HD442" s="181"/>
      <c r="HE442" s="181"/>
      <c r="HF442" s="181"/>
      <c r="HG442" s="181"/>
      <c r="HH442" s="181"/>
      <c r="HI442" s="181"/>
      <c r="HJ442" s="181"/>
      <c r="HK442" s="181"/>
      <c r="HL442" s="181"/>
      <c r="HM442" s="181"/>
      <c r="HN442" s="181"/>
      <c r="HO442" s="181"/>
      <c r="HP442" s="181"/>
      <c r="HQ442" s="181"/>
      <c r="HR442" s="181"/>
      <c r="HS442" s="181"/>
      <c r="HT442" s="181"/>
      <c r="HU442" s="181"/>
      <c r="HV442" s="181"/>
      <c r="HW442" s="181"/>
      <c r="HX442" s="181"/>
      <c r="HY442" s="181"/>
      <c r="HZ442" s="181"/>
      <c r="IA442" s="181"/>
      <c r="IB442" s="181"/>
      <c r="IC442" s="181"/>
      <c r="ID442" s="181"/>
      <c r="IE442" s="181"/>
      <c r="IF442" s="181"/>
      <c r="IG442" s="181"/>
      <c r="IH442" s="181"/>
    </row>
    <row r="443" spans="1:242" s="29" customFormat="1" ht="14.25" hidden="1" thickTop="1">
      <c r="A443" s="1240" t="s">
        <v>692</v>
      </c>
      <c r="B443" s="1241"/>
      <c r="C443" s="1241"/>
      <c r="D443" s="1242"/>
      <c r="E443" s="1242"/>
      <c r="F443" s="1242"/>
      <c r="G443" s="1242"/>
      <c r="H443" s="1242"/>
      <c r="I443" s="1243"/>
      <c r="J443" s="25">
        <v>0</v>
      </c>
      <c r="K443" s="181"/>
      <c r="L443" s="181"/>
      <c r="M443" s="181"/>
      <c r="N443" s="181"/>
      <c r="O443" s="181"/>
      <c r="P443" s="181"/>
      <c r="Q443" s="181"/>
      <c r="R443" s="181"/>
      <c r="S443" s="181"/>
      <c r="T443" s="181"/>
      <c r="U443" s="181"/>
      <c r="V443" s="181"/>
      <c r="W443" s="181"/>
      <c r="X443" s="181"/>
      <c r="Y443" s="181"/>
      <c r="Z443" s="181"/>
      <c r="AA443" s="181"/>
      <c r="AB443" s="181"/>
      <c r="AC443" s="181"/>
      <c r="AD443" s="181"/>
      <c r="AE443" s="181"/>
      <c r="AF443" s="181"/>
      <c r="AG443" s="181"/>
      <c r="AH443" s="181"/>
      <c r="AI443" s="181"/>
      <c r="AJ443" s="181"/>
      <c r="AK443" s="181"/>
      <c r="AL443" s="181"/>
      <c r="AM443" s="181"/>
      <c r="AN443" s="181"/>
      <c r="AO443" s="181"/>
      <c r="AP443" s="181"/>
      <c r="AQ443" s="181"/>
      <c r="AR443" s="181"/>
      <c r="AS443" s="181"/>
      <c r="AT443" s="181"/>
      <c r="AU443" s="181"/>
      <c r="AV443" s="181"/>
      <c r="AW443" s="181"/>
      <c r="AX443" s="181"/>
      <c r="AY443" s="181"/>
      <c r="AZ443" s="181"/>
      <c r="BA443" s="181"/>
      <c r="BB443" s="181"/>
      <c r="BC443" s="181"/>
      <c r="BD443" s="181"/>
      <c r="BE443" s="181"/>
      <c r="BF443" s="181"/>
      <c r="BG443" s="181"/>
      <c r="BH443" s="181"/>
      <c r="BI443" s="181"/>
      <c r="BJ443" s="181"/>
      <c r="BK443" s="181"/>
      <c r="BL443" s="181"/>
      <c r="BM443" s="181"/>
      <c r="BN443" s="181"/>
      <c r="BO443" s="181"/>
      <c r="BP443" s="181"/>
      <c r="BQ443" s="181"/>
      <c r="BR443" s="181"/>
      <c r="BS443" s="181"/>
      <c r="BT443" s="181"/>
      <c r="BU443" s="181"/>
      <c r="BV443" s="181"/>
      <c r="BW443" s="181"/>
      <c r="BX443" s="181"/>
      <c r="BY443" s="181"/>
      <c r="BZ443" s="181"/>
      <c r="CA443" s="181"/>
      <c r="CB443" s="181"/>
      <c r="CC443" s="181"/>
      <c r="CD443" s="181"/>
      <c r="CE443" s="181"/>
      <c r="CF443" s="181"/>
      <c r="CG443" s="181"/>
      <c r="CH443" s="181"/>
      <c r="CI443" s="181"/>
      <c r="CJ443" s="181"/>
      <c r="CK443" s="181"/>
      <c r="CL443" s="181"/>
      <c r="CM443" s="181"/>
      <c r="CN443" s="181"/>
      <c r="CO443" s="181"/>
      <c r="CP443" s="181"/>
      <c r="CQ443" s="181"/>
      <c r="CR443" s="181"/>
      <c r="CS443" s="181"/>
      <c r="CT443" s="181"/>
      <c r="CU443" s="181"/>
      <c r="CV443" s="181"/>
      <c r="CW443" s="181"/>
      <c r="CX443" s="181"/>
      <c r="CY443" s="181"/>
      <c r="CZ443" s="181"/>
      <c r="DA443" s="181"/>
      <c r="DB443" s="181"/>
      <c r="DC443" s="181"/>
      <c r="DD443" s="181"/>
      <c r="DE443" s="181"/>
      <c r="DF443" s="181"/>
      <c r="DG443" s="181"/>
      <c r="DH443" s="181"/>
      <c r="DI443" s="181"/>
      <c r="DJ443" s="181"/>
      <c r="DK443" s="181"/>
      <c r="DL443" s="181"/>
      <c r="DM443" s="181"/>
      <c r="DN443" s="181"/>
      <c r="DO443" s="181"/>
      <c r="DP443" s="181"/>
      <c r="DQ443" s="181"/>
      <c r="DR443" s="181"/>
      <c r="DS443" s="181"/>
      <c r="DT443" s="181"/>
      <c r="DU443" s="181"/>
      <c r="DV443" s="181"/>
      <c r="DW443" s="181"/>
      <c r="DX443" s="181"/>
      <c r="DY443" s="181"/>
      <c r="DZ443" s="181"/>
      <c r="EA443" s="181"/>
      <c r="EB443" s="181"/>
      <c r="EC443" s="181"/>
      <c r="ED443" s="181"/>
      <c r="EE443" s="181"/>
      <c r="EF443" s="181"/>
      <c r="EG443" s="181"/>
      <c r="EH443" s="181"/>
      <c r="EI443" s="181"/>
      <c r="EJ443" s="181"/>
      <c r="EK443" s="181"/>
      <c r="EL443" s="181"/>
      <c r="EM443" s="181"/>
      <c r="EN443" s="181"/>
      <c r="EO443" s="181"/>
      <c r="EP443" s="181"/>
      <c r="EQ443" s="181"/>
      <c r="ER443" s="181"/>
      <c r="ES443" s="181"/>
      <c r="ET443" s="181"/>
      <c r="EU443" s="181"/>
      <c r="EV443" s="181"/>
      <c r="EW443" s="181"/>
      <c r="EX443" s="181"/>
      <c r="EY443" s="181"/>
      <c r="EZ443" s="181"/>
      <c r="FA443" s="181"/>
      <c r="FB443" s="181"/>
      <c r="FC443" s="181"/>
      <c r="FD443" s="181"/>
      <c r="FE443" s="181"/>
      <c r="FF443" s="181"/>
      <c r="FG443" s="181"/>
      <c r="FH443" s="181"/>
      <c r="FI443" s="181"/>
      <c r="FJ443" s="181"/>
      <c r="FK443" s="181"/>
      <c r="FL443" s="181"/>
      <c r="FM443" s="181"/>
      <c r="FN443" s="181"/>
      <c r="FO443" s="181"/>
      <c r="FP443" s="181"/>
      <c r="FQ443" s="181"/>
      <c r="FR443" s="181"/>
      <c r="FS443" s="181"/>
      <c r="FT443" s="181"/>
      <c r="FU443" s="181"/>
      <c r="FV443" s="181"/>
      <c r="FW443" s="181"/>
      <c r="FX443" s="181"/>
      <c r="FY443" s="181"/>
      <c r="FZ443" s="181"/>
      <c r="GA443" s="181"/>
      <c r="GB443" s="181"/>
      <c r="GC443" s="181"/>
      <c r="GD443" s="181"/>
      <c r="GE443" s="181"/>
      <c r="GF443" s="181"/>
      <c r="GG443" s="181"/>
      <c r="GH443" s="181"/>
      <c r="GI443" s="181"/>
      <c r="GJ443" s="181"/>
      <c r="GK443" s="181"/>
      <c r="GL443" s="181"/>
      <c r="GM443" s="181"/>
      <c r="GN443" s="181"/>
      <c r="GO443" s="181"/>
      <c r="GP443" s="181"/>
      <c r="GQ443" s="181"/>
      <c r="GR443" s="181"/>
      <c r="GS443" s="181"/>
      <c r="GT443" s="181"/>
      <c r="GU443" s="181"/>
      <c r="GV443" s="181"/>
      <c r="GW443" s="181"/>
      <c r="GX443" s="181"/>
      <c r="GY443" s="181"/>
      <c r="GZ443" s="181"/>
      <c r="HA443" s="181"/>
      <c r="HB443" s="181"/>
      <c r="HC443" s="181"/>
      <c r="HD443" s="181"/>
      <c r="HE443" s="181"/>
      <c r="HF443" s="181"/>
      <c r="HG443" s="181"/>
      <c r="HH443" s="181"/>
      <c r="HI443" s="181"/>
      <c r="HJ443" s="181"/>
      <c r="HK443" s="181"/>
      <c r="HL443" s="181"/>
      <c r="HM443" s="181"/>
      <c r="HN443" s="181"/>
      <c r="HO443" s="181"/>
      <c r="HP443" s="181"/>
      <c r="HQ443" s="181"/>
      <c r="HR443" s="181"/>
      <c r="HS443" s="181"/>
      <c r="HT443" s="181"/>
      <c r="HU443" s="181"/>
      <c r="HV443" s="181"/>
      <c r="HW443" s="181"/>
      <c r="HX443" s="181"/>
      <c r="HY443" s="181"/>
      <c r="HZ443" s="181"/>
      <c r="IA443" s="181"/>
      <c r="IB443" s="181"/>
      <c r="IC443" s="181"/>
      <c r="ID443" s="181"/>
      <c r="IE443" s="181"/>
      <c r="IF443" s="181"/>
      <c r="IG443" s="181"/>
      <c r="IH443" s="181"/>
    </row>
    <row r="444" spans="1:242" s="29" customFormat="1" hidden="1">
      <c r="A444" s="180"/>
      <c r="B444" s="180"/>
      <c r="C444" s="180"/>
      <c r="D444" s="180"/>
      <c r="E444" s="31"/>
      <c r="F444" s="31"/>
      <c r="G444" s="31"/>
      <c r="H444" s="31"/>
      <c r="I444" s="31"/>
      <c r="J444" s="31"/>
      <c r="K444" s="181"/>
      <c r="L444" s="181"/>
      <c r="M444" s="181"/>
      <c r="N444" s="181"/>
      <c r="O444" s="181"/>
      <c r="P444" s="181"/>
      <c r="Q444" s="181"/>
      <c r="R444" s="181"/>
      <c r="S444" s="181"/>
      <c r="T444" s="181"/>
      <c r="U444" s="181"/>
      <c r="V444" s="181"/>
      <c r="W444" s="181"/>
      <c r="X444" s="181"/>
      <c r="Y444" s="181"/>
      <c r="Z444" s="181"/>
      <c r="AA444" s="181"/>
      <c r="AB444" s="181"/>
      <c r="AC444" s="181"/>
      <c r="AD444" s="181"/>
      <c r="AE444" s="181"/>
      <c r="AF444" s="181"/>
      <c r="AG444" s="181"/>
      <c r="AH444" s="181"/>
      <c r="AI444" s="181"/>
      <c r="AJ444" s="181"/>
      <c r="AK444" s="181"/>
      <c r="AL444" s="181"/>
      <c r="AM444" s="181"/>
      <c r="AN444" s="181"/>
      <c r="AO444" s="181"/>
      <c r="AP444" s="181"/>
      <c r="AQ444" s="181"/>
      <c r="AR444" s="181"/>
      <c r="AS444" s="181"/>
      <c r="AT444" s="181"/>
      <c r="AU444" s="181"/>
      <c r="AV444" s="181"/>
      <c r="AW444" s="181"/>
      <c r="AX444" s="181"/>
      <c r="AY444" s="181"/>
      <c r="AZ444" s="181"/>
      <c r="BA444" s="181"/>
      <c r="BB444" s="181"/>
      <c r="BC444" s="181"/>
      <c r="BD444" s="181"/>
      <c r="BE444" s="181"/>
      <c r="BF444" s="181"/>
      <c r="BG444" s="181"/>
      <c r="BH444" s="181"/>
      <c r="BI444" s="181"/>
      <c r="BJ444" s="181"/>
      <c r="BK444" s="181"/>
      <c r="BL444" s="181"/>
      <c r="BM444" s="181"/>
      <c r="BN444" s="181"/>
      <c r="BO444" s="181"/>
      <c r="BP444" s="181"/>
      <c r="BQ444" s="181"/>
      <c r="BR444" s="181"/>
      <c r="BS444" s="181"/>
      <c r="BT444" s="181"/>
      <c r="BU444" s="181"/>
      <c r="BV444" s="181"/>
      <c r="BW444" s="181"/>
      <c r="BX444" s="181"/>
      <c r="BY444" s="181"/>
      <c r="BZ444" s="181"/>
      <c r="CA444" s="181"/>
      <c r="CB444" s="181"/>
      <c r="CC444" s="181"/>
      <c r="CD444" s="181"/>
      <c r="CE444" s="181"/>
      <c r="CF444" s="181"/>
      <c r="CG444" s="181"/>
      <c r="CH444" s="181"/>
      <c r="CI444" s="181"/>
      <c r="CJ444" s="181"/>
      <c r="CK444" s="181"/>
      <c r="CL444" s="181"/>
      <c r="CM444" s="181"/>
      <c r="CN444" s="181"/>
      <c r="CO444" s="181"/>
      <c r="CP444" s="181"/>
      <c r="CQ444" s="181"/>
      <c r="CR444" s="181"/>
      <c r="CS444" s="181"/>
      <c r="CT444" s="181"/>
      <c r="CU444" s="181"/>
      <c r="CV444" s="181"/>
      <c r="CW444" s="181"/>
      <c r="CX444" s="181"/>
      <c r="CY444" s="181"/>
      <c r="CZ444" s="181"/>
      <c r="DA444" s="181"/>
      <c r="DB444" s="181"/>
      <c r="DC444" s="181"/>
      <c r="DD444" s="181"/>
      <c r="DE444" s="181"/>
      <c r="DF444" s="181"/>
      <c r="DG444" s="181"/>
      <c r="DH444" s="181"/>
      <c r="DI444" s="181"/>
      <c r="DJ444" s="181"/>
      <c r="DK444" s="181"/>
      <c r="DL444" s="181"/>
      <c r="DM444" s="181"/>
      <c r="DN444" s="181"/>
      <c r="DO444" s="181"/>
      <c r="DP444" s="181"/>
      <c r="DQ444" s="181"/>
      <c r="DR444" s="181"/>
      <c r="DS444" s="181"/>
      <c r="DT444" s="181"/>
      <c r="DU444" s="181"/>
      <c r="DV444" s="181"/>
      <c r="DW444" s="181"/>
      <c r="DX444" s="181"/>
      <c r="DY444" s="181"/>
      <c r="DZ444" s="181"/>
      <c r="EA444" s="181"/>
      <c r="EB444" s="181"/>
      <c r="EC444" s="181"/>
      <c r="ED444" s="181"/>
      <c r="EE444" s="181"/>
      <c r="EF444" s="181"/>
      <c r="EG444" s="181"/>
      <c r="EH444" s="181"/>
      <c r="EI444" s="181"/>
      <c r="EJ444" s="181"/>
      <c r="EK444" s="181"/>
      <c r="EL444" s="181"/>
      <c r="EM444" s="181"/>
      <c r="EN444" s="181"/>
      <c r="EO444" s="181"/>
      <c r="EP444" s="181"/>
      <c r="EQ444" s="181"/>
      <c r="ER444" s="181"/>
      <c r="ES444" s="181"/>
      <c r="ET444" s="181"/>
      <c r="EU444" s="181"/>
      <c r="EV444" s="181"/>
      <c r="EW444" s="181"/>
      <c r="EX444" s="181"/>
      <c r="EY444" s="181"/>
      <c r="EZ444" s="181"/>
      <c r="FA444" s="181"/>
      <c r="FB444" s="181"/>
      <c r="FC444" s="181"/>
      <c r="FD444" s="181"/>
      <c r="FE444" s="181"/>
      <c r="FF444" s="181"/>
      <c r="FG444" s="181"/>
      <c r="FH444" s="181"/>
      <c r="FI444" s="181"/>
      <c r="FJ444" s="181"/>
      <c r="FK444" s="181"/>
      <c r="FL444" s="181"/>
      <c r="FM444" s="181"/>
      <c r="FN444" s="181"/>
      <c r="FO444" s="181"/>
      <c r="FP444" s="181"/>
      <c r="FQ444" s="181"/>
      <c r="FR444" s="181"/>
      <c r="FS444" s="181"/>
      <c r="FT444" s="181"/>
      <c r="FU444" s="181"/>
      <c r="FV444" s="181"/>
      <c r="FW444" s="181"/>
      <c r="FX444" s="181"/>
      <c r="FY444" s="181"/>
      <c r="FZ444" s="181"/>
      <c r="GA444" s="181"/>
      <c r="GB444" s="181"/>
      <c r="GC444" s="181"/>
      <c r="GD444" s="181"/>
      <c r="GE444" s="181"/>
      <c r="GF444" s="181"/>
      <c r="GG444" s="181"/>
      <c r="GH444" s="181"/>
      <c r="GI444" s="181"/>
      <c r="GJ444" s="181"/>
      <c r="GK444" s="181"/>
      <c r="GL444" s="181"/>
      <c r="GM444" s="181"/>
      <c r="GN444" s="181"/>
      <c r="GO444" s="181"/>
      <c r="GP444" s="181"/>
      <c r="GQ444" s="181"/>
      <c r="GR444" s="181"/>
      <c r="GS444" s="181"/>
      <c r="GT444" s="181"/>
      <c r="GU444" s="181"/>
      <c r="GV444" s="181"/>
      <c r="GW444" s="181"/>
      <c r="GX444" s="181"/>
      <c r="GY444" s="181"/>
      <c r="GZ444" s="181"/>
      <c r="HA444" s="181"/>
      <c r="HB444" s="181"/>
      <c r="HC444" s="181"/>
      <c r="HD444" s="181"/>
      <c r="HE444" s="181"/>
      <c r="HF444" s="181"/>
      <c r="HG444" s="181"/>
      <c r="HH444" s="181"/>
      <c r="HI444" s="181"/>
      <c r="HJ444" s="181"/>
      <c r="HK444" s="181"/>
      <c r="HL444" s="181"/>
      <c r="HM444" s="181"/>
      <c r="HN444" s="181"/>
      <c r="HO444" s="181"/>
      <c r="HP444" s="181"/>
      <c r="HQ444" s="181"/>
      <c r="HR444" s="181"/>
      <c r="HS444" s="181"/>
      <c r="HT444" s="181"/>
      <c r="HU444" s="181"/>
      <c r="HV444" s="181"/>
      <c r="HW444" s="181"/>
      <c r="HX444" s="181"/>
      <c r="HY444" s="181"/>
      <c r="HZ444" s="181"/>
      <c r="IA444" s="181"/>
      <c r="IB444" s="181"/>
      <c r="IC444" s="181"/>
      <c r="ID444" s="181"/>
      <c r="IE444" s="181"/>
      <c r="IF444" s="181"/>
      <c r="IG444" s="181"/>
      <c r="IH444" s="181"/>
    </row>
    <row r="445" spans="1:242" s="29" customFormat="1" ht="23.25" hidden="1" customHeight="1">
      <c r="A445" s="180"/>
      <c r="B445" s="180"/>
      <c r="C445" s="180"/>
      <c r="D445" s="180"/>
      <c r="E445" s="31"/>
      <c r="F445" s="31"/>
      <c r="G445" s="31"/>
      <c r="H445" s="31"/>
      <c r="I445" s="31"/>
      <c r="J445" s="31"/>
      <c r="K445" s="181"/>
      <c r="L445" s="181"/>
      <c r="M445" s="181"/>
      <c r="N445" s="181"/>
      <c r="O445" s="181"/>
      <c r="P445" s="181"/>
      <c r="Q445" s="181"/>
      <c r="R445" s="181"/>
      <c r="S445" s="181"/>
      <c r="T445" s="181"/>
      <c r="U445" s="181"/>
      <c r="V445" s="181"/>
      <c r="W445" s="181"/>
      <c r="X445" s="181"/>
      <c r="Y445" s="181"/>
      <c r="Z445" s="181"/>
      <c r="AA445" s="181"/>
      <c r="AB445" s="181"/>
      <c r="AC445" s="181"/>
      <c r="AD445" s="181"/>
      <c r="AE445" s="181"/>
      <c r="AF445" s="181"/>
      <c r="AG445" s="181"/>
      <c r="AH445" s="181"/>
      <c r="AI445" s="181"/>
      <c r="AJ445" s="181"/>
      <c r="AK445" s="181"/>
      <c r="AL445" s="181"/>
      <c r="AM445" s="181"/>
      <c r="AN445" s="181"/>
      <c r="AO445" s="181"/>
      <c r="AP445" s="181"/>
      <c r="AQ445" s="181"/>
      <c r="AR445" s="181"/>
      <c r="AS445" s="181"/>
      <c r="AT445" s="181"/>
      <c r="AU445" s="181"/>
      <c r="AV445" s="181"/>
      <c r="AW445" s="181"/>
      <c r="AX445" s="181"/>
      <c r="AY445" s="181"/>
      <c r="AZ445" s="181"/>
      <c r="BA445" s="181"/>
      <c r="BB445" s="181"/>
      <c r="BC445" s="181"/>
      <c r="BD445" s="181"/>
      <c r="BE445" s="181"/>
      <c r="BF445" s="181"/>
      <c r="BG445" s="181"/>
      <c r="BH445" s="181"/>
      <c r="BI445" s="181"/>
      <c r="BJ445" s="181"/>
      <c r="BK445" s="181"/>
      <c r="BL445" s="181"/>
      <c r="BM445" s="181"/>
      <c r="BN445" s="181"/>
      <c r="BO445" s="181"/>
      <c r="BP445" s="181"/>
      <c r="BQ445" s="181"/>
      <c r="BR445" s="181"/>
      <c r="BS445" s="181"/>
      <c r="BT445" s="181"/>
      <c r="BU445" s="181"/>
      <c r="BV445" s="181"/>
      <c r="BW445" s="181"/>
      <c r="BX445" s="181"/>
      <c r="BY445" s="181"/>
      <c r="BZ445" s="181"/>
      <c r="CA445" s="181"/>
      <c r="CB445" s="181"/>
      <c r="CC445" s="181"/>
      <c r="CD445" s="181"/>
      <c r="CE445" s="181"/>
      <c r="CF445" s="181"/>
      <c r="CG445" s="181"/>
      <c r="CH445" s="181"/>
      <c r="CI445" s="181"/>
      <c r="CJ445" s="181"/>
      <c r="CK445" s="181"/>
      <c r="CL445" s="181"/>
      <c r="CM445" s="181"/>
      <c r="CN445" s="181"/>
      <c r="CO445" s="181"/>
      <c r="CP445" s="181"/>
      <c r="CQ445" s="181"/>
      <c r="CR445" s="181"/>
      <c r="CS445" s="181"/>
      <c r="CT445" s="181"/>
      <c r="CU445" s="181"/>
      <c r="CV445" s="181"/>
      <c r="CW445" s="181"/>
      <c r="CX445" s="181"/>
      <c r="CY445" s="181"/>
      <c r="CZ445" s="181"/>
      <c r="DA445" s="181"/>
      <c r="DB445" s="181"/>
      <c r="DC445" s="181"/>
      <c r="DD445" s="181"/>
      <c r="DE445" s="181"/>
      <c r="DF445" s="181"/>
      <c r="DG445" s="181"/>
      <c r="DH445" s="181"/>
      <c r="DI445" s="181"/>
      <c r="DJ445" s="181"/>
      <c r="DK445" s="181"/>
      <c r="DL445" s="181"/>
      <c r="DM445" s="181"/>
      <c r="DN445" s="181"/>
      <c r="DO445" s="181"/>
      <c r="DP445" s="181"/>
      <c r="DQ445" s="181"/>
      <c r="DR445" s="181"/>
      <c r="DS445" s="181"/>
      <c r="DT445" s="181"/>
      <c r="DU445" s="181"/>
      <c r="DV445" s="181"/>
      <c r="DW445" s="181"/>
      <c r="DX445" s="181"/>
      <c r="DY445" s="181"/>
      <c r="DZ445" s="181"/>
      <c r="EA445" s="181"/>
      <c r="EB445" s="181"/>
      <c r="EC445" s="181"/>
      <c r="ED445" s="181"/>
      <c r="EE445" s="181"/>
      <c r="EF445" s="181"/>
      <c r="EG445" s="181"/>
      <c r="EH445" s="181"/>
      <c r="EI445" s="181"/>
      <c r="EJ445" s="181"/>
      <c r="EK445" s="181"/>
      <c r="EL445" s="181"/>
      <c r="EM445" s="181"/>
      <c r="EN445" s="181"/>
      <c r="EO445" s="181"/>
      <c r="EP445" s="181"/>
      <c r="EQ445" s="181"/>
      <c r="ER445" s="181"/>
      <c r="ES445" s="181"/>
      <c r="ET445" s="181"/>
      <c r="EU445" s="181"/>
      <c r="EV445" s="181"/>
      <c r="EW445" s="181"/>
      <c r="EX445" s="181"/>
      <c r="EY445" s="181"/>
      <c r="EZ445" s="181"/>
      <c r="FA445" s="181"/>
      <c r="FB445" s="181"/>
      <c r="FC445" s="181"/>
      <c r="FD445" s="181"/>
      <c r="FE445" s="181"/>
      <c r="FF445" s="181"/>
      <c r="FG445" s="181"/>
      <c r="FH445" s="181"/>
      <c r="FI445" s="181"/>
      <c r="FJ445" s="181"/>
      <c r="FK445" s="181"/>
      <c r="FL445" s="181"/>
      <c r="FM445" s="181"/>
      <c r="FN445" s="181"/>
      <c r="FO445" s="181"/>
      <c r="FP445" s="181"/>
      <c r="FQ445" s="181"/>
      <c r="FR445" s="181"/>
      <c r="FS445" s="181"/>
      <c r="FT445" s="181"/>
      <c r="FU445" s="181"/>
      <c r="FV445" s="181"/>
      <c r="FW445" s="181"/>
      <c r="FX445" s="181"/>
      <c r="FY445" s="181"/>
      <c r="FZ445" s="181"/>
      <c r="GA445" s="181"/>
      <c r="GB445" s="181"/>
      <c r="GC445" s="181"/>
      <c r="GD445" s="181"/>
      <c r="GE445" s="181"/>
      <c r="GF445" s="181"/>
      <c r="GG445" s="181"/>
      <c r="GH445" s="181"/>
      <c r="GI445" s="181"/>
      <c r="GJ445" s="181"/>
      <c r="GK445" s="181"/>
      <c r="GL445" s="181"/>
      <c r="GM445" s="181"/>
      <c r="GN445" s="181"/>
      <c r="GO445" s="181"/>
      <c r="GP445" s="181"/>
      <c r="GQ445" s="181"/>
      <c r="GR445" s="181"/>
      <c r="GS445" s="181"/>
      <c r="GT445" s="181"/>
      <c r="GU445" s="181"/>
      <c r="GV445" s="181"/>
      <c r="GW445" s="181"/>
      <c r="GX445" s="181"/>
      <c r="GY445" s="181"/>
      <c r="GZ445" s="181"/>
      <c r="HA445" s="181"/>
      <c r="HB445" s="181"/>
      <c r="HC445" s="181"/>
      <c r="HD445" s="181"/>
      <c r="HE445" s="181"/>
      <c r="HF445" s="181"/>
      <c r="HG445" s="181"/>
      <c r="HH445" s="181"/>
      <c r="HI445" s="181"/>
      <c r="HJ445" s="181"/>
      <c r="HK445" s="181"/>
      <c r="HL445" s="181"/>
      <c r="HM445" s="181"/>
      <c r="HN445" s="181"/>
      <c r="HO445" s="181"/>
      <c r="HP445" s="181"/>
      <c r="HQ445" s="181"/>
      <c r="HR445" s="181"/>
      <c r="HS445" s="181"/>
      <c r="HT445" s="181"/>
      <c r="HU445" s="181"/>
      <c r="HV445" s="181"/>
      <c r="HW445" s="181"/>
      <c r="HX445" s="181"/>
      <c r="HY445" s="181"/>
      <c r="HZ445" s="181"/>
      <c r="IA445" s="181"/>
      <c r="IB445" s="181"/>
      <c r="IC445" s="181"/>
      <c r="ID445" s="181"/>
      <c r="IE445" s="181"/>
      <c r="IF445" s="181"/>
      <c r="IG445" s="181"/>
      <c r="IH445" s="181"/>
    </row>
    <row r="446" spans="1:242" s="29" customFormat="1" ht="16.5" customHeight="1">
      <c r="A446" s="180"/>
      <c r="B446" s="180"/>
      <c r="C446" s="180"/>
      <c r="D446" s="180"/>
      <c r="E446" s="31"/>
      <c r="F446" s="31"/>
      <c r="G446" s="31"/>
      <c r="H446" s="31"/>
      <c r="I446" s="31"/>
      <c r="J446" s="31"/>
      <c r="K446" s="181"/>
      <c r="L446" s="181"/>
      <c r="M446" s="181"/>
      <c r="N446" s="181"/>
      <c r="O446" s="181"/>
      <c r="P446" s="181"/>
      <c r="Q446" s="181"/>
      <c r="R446" s="181"/>
      <c r="S446" s="181"/>
      <c r="T446" s="181"/>
      <c r="U446" s="181"/>
      <c r="V446" s="181"/>
      <c r="W446" s="181"/>
      <c r="X446" s="181"/>
      <c r="Y446" s="181"/>
      <c r="Z446" s="181"/>
      <c r="AA446" s="181"/>
      <c r="AB446" s="181"/>
      <c r="AC446" s="181"/>
      <c r="AD446" s="181"/>
      <c r="AE446" s="181"/>
      <c r="AF446" s="181"/>
      <c r="AG446" s="181"/>
      <c r="AH446" s="181"/>
      <c r="AI446" s="181"/>
      <c r="AJ446" s="181"/>
      <c r="AK446" s="181"/>
      <c r="AL446" s="181"/>
      <c r="AM446" s="181"/>
      <c r="AN446" s="181"/>
      <c r="AO446" s="181"/>
      <c r="AP446" s="181"/>
      <c r="AQ446" s="181"/>
      <c r="AR446" s="181"/>
      <c r="AS446" s="181"/>
      <c r="AT446" s="181"/>
      <c r="AU446" s="181"/>
      <c r="AV446" s="181"/>
      <c r="AW446" s="181"/>
      <c r="AX446" s="181"/>
      <c r="AY446" s="181"/>
      <c r="AZ446" s="181"/>
      <c r="BA446" s="181"/>
      <c r="BB446" s="181"/>
      <c r="BC446" s="181"/>
      <c r="BD446" s="181"/>
      <c r="BE446" s="181"/>
      <c r="BF446" s="181"/>
      <c r="BG446" s="181"/>
      <c r="BH446" s="181"/>
      <c r="BI446" s="181"/>
      <c r="BJ446" s="181"/>
      <c r="BK446" s="181"/>
      <c r="BL446" s="181"/>
      <c r="BM446" s="181"/>
      <c r="BN446" s="181"/>
      <c r="BO446" s="181"/>
      <c r="BP446" s="181"/>
      <c r="BQ446" s="181"/>
      <c r="BR446" s="181"/>
      <c r="BS446" s="181"/>
      <c r="BT446" s="181"/>
      <c r="BU446" s="181"/>
      <c r="BV446" s="181"/>
      <c r="BW446" s="181"/>
      <c r="BX446" s="181"/>
      <c r="BY446" s="181"/>
      <c r="BZ446" s="181"/>
      <c r="CA446" s="181"/>
      <c r="CB446" s="181"/>
      <c r="CC446" s="181"/>
      <c r="CD446" s="181"/>
      <c r="CE446" s="181"/>
      <c r="CF446" s="181"/>
      <c r="CG446" s="181"/>
      <c r="CH446" s="181"/>
      <c r="CI446" s="181"/>
      <c r="CJ446" s="181"/>
      <c r="CK446" s="181"/>
      <c r="CL446" s="181"/>
      <c r="CM446" s="181"/>
      <c r="CN446" s="181"/>
      <c r="CO446" s="181"/>
      <c r="CP446" s="181"/>
      <c r="CQ446" s="181"/>
      <c r="CR446" s="181"/>
      <c r="CS446" s="181"/>
      <c r="CT446" s="181"/>
      <c r="CU446" s="181"/>
      <c r="CV446" s="181"/>
      <c r="CW446" s="181"/>
      <c r="CX446" s="181"/>
      <c r="CY446" s="181"/>
      <c r="CZ446" s="181"/>
      <c r="DA446" s="181"/>
      <c r="DB446" s="181"/>
      <c r="DC446" s="181"/>
      <c r="DD446" s="181"/>
      <c r="DE446" s="181"/>
      <c r="DF446" s="181"/>
      <c r="DG446" s="181"/>
      <c r="DH446" s="181"/>
      <c r="DI446" s="181"/>
      <c r="DJ446" s="181"/>
      <c r="DK446" s="181"/>
      <c r="DL446" s="181"/>
      <c r="DM446" s="181"/>
      <c r="DN446" s="181"/>
      <c r="DO446" s="181"/>
      <c r="DP446" s="181"/>
      <c r="DQ446" s="181"/>
      <c r="DR446" s="181"/>
      <c r="DS446" s="181"/>
      <c r="DT446" s="181"/>
      <c r="DU446" s="181"/>
      <c r="DV446" s="181"/>
      <c r="DW446" s="181"/>
      <c r="DX446" s="181"/>
      <c r="DY446" s="181"/>
      <c r="DZ446" s="181"/>
      <c r="EA446" s="181"/>
      <c r="EB446" s="181"/>
      <c r="EC446" s="181"/>
      <c r="ED446" s="181"/>
      <c r="EE446" s="181"/>
      <c r="EF446" s="181"/>
      <c r="EG446" s="181"/>
      <c r="EH446" s="181"/>
      <c r="EI446" s="181"/>
      <c r="EJ446" s="181"/>
      <c r="EK446" s="181"/>
      <c r="EL446" s="181"/>
      <c r="EM446" s="181"/>
      <c r="EN446" s="181"/>
      <c r="EO446" s="181"/>
      <c r="EP446" s="181"/>
      <c r="EQ446" s="181"/>
      <c r="ER446" s="181"/>
      <c r="ES446" s="181"/>
      <c r="ET446" s="181"/>
      <c r="EU446" s="181"/>
      <c r="EV446" s="181"/>
      <c r="EW446" s="181"/>
      <c r="EX446" s="181"/>
      <c r="EY446" s="181"/>
      <c r="EZ446" s="181"/>
      <c r="FA446" s="181"/>
      <c r="FB446" s="181"/>
      <c r="FC446" s="181"/>
      <c r="FD446" s="181"/>
      <c r="FE446" s="181"/>
      <c r="FF446" s="181"/>
      <c r="FG446" s="181"/>
      <c r="FH446" s="181"/>
      <c r="FI446" s="181"/>
      <c r="FJ446" s="181"/>
      <c r="FK446" s="181"/>
      <c r="FL446" s="181"/>
      <c r="FM446" s="181"/>
      <c r="FN446" s="181"/>
      <c r="FO446" s="181"/>
      <c r="FP446" s="181"/>
      <c r="FQ446" s="181"/>
      <c r="FR446" s="181"/>
      <c r="FS446" s="181"/>
      <c r="FT446" s="181"/>
      <c r="FU446" s="181"/>
      <c r="FV446" s="181"/>
      <c r="FW446" s="181"/>
      <c r="FX446" s="181"/>
      <c r="FY446" s="181"/>
      <c r="FZ446" s="181"/>
      <c r="GA446" s="181"/>
      <c r="GB446" s="181"/>
      <c r="GC446" s="181"/>
      <c r="GD446" s="181"/>
      <c r="GE446" s="181"/>
      <c r="GF446" s="181"/>
      <c r="GG446" s="181"/>
      <c r="GH446" s="181"/>
      <c r="GI446" s="181"/>
      <c r="GJ446" s="181"/>
      <c r="GK446" s="181"/>
      <c r="GL446" s="181"/>
      <c r="GM446" s="181"/>
      <c r="GN446" s="181"/>
      <c r="GO446" s="181"/>
      <c r="GP446" s="181"/>
      <c r="GQ446" s="181"/>
      <c r="GR446" s="181"/>
      <c r="GS446" s="181"/>
      <c r="GT446" s="181"/>
      <c r="GU446" s="181"/>
      <c r="GV446" s="181"/>
      <c r="GW446" s="181"/>
      <c r="GX446" s="181"/>
      <c r="GY446" s="181"/>
      <c r="GZ446" s="181"/>
      <c r="HA446" s="181"/>
      <c r="HB446" s="181"/>
      <c r="HC446" s="181"/>
      <c r="HD446" s="181"/>
      <c r="HE446" s="181"/>
      <c r="HF446" s="181"/>
      <c r="HG446" s="181"/>
      <c r="HH446" s="181"/>
      <c r="HI446" s="181"/>
      <c r="HJ446" s="181"/>
      <c r="HK446" s="181"/>
      <c r="HL446" s="181"/>
      <c r="HM446" s="181"/>
      <c r="HN446" s="181"/>
      <c r="HO446" s="181"/>
      <c r="HP446" s="181"/>
      <c r="HQ446" s="181"/>
      <c r="HR446" s="181"/>
      <c r="HS446" s="181"/>
      <c r="HT446" s="181"/>
      <c r="HU446" s="181"/>
      <c r="HV446" s="181"/>
      <c r="HW446" s="181"/>
      <c r="HX446" s="181"/>
      <c r="HY446" s="181"/>
      <c r="HZ446" s="181"/>
      <c r="IA446" s="181"/>
      <c r="IB446" s="181"/>
      <c r="IC446" s="181"/>
      <c r="ID446" s="181"/>
      <c r="IE446" s="181"/>
      <c r="IF446" s="181"/>
      <c r="IG446" s="181"/>
      <c r="IH446" s="181"/>
    </row>
    <row r="447" spans="1:242" s="184" customFormat="1" ht="16.5" customHeight="1">
      <c r="A447" s="137" t="s">
        <v>1435</v>
      </c>
      <c r="B447" s="137"/>
      <c r="C447" s="137"/>
      <c r="D447" s="213"/>
      <c r="E447" s="213"/>
      <c r="F447" s="213"/>
      <c r="G447" s="213"/>
      <c r="H447" s="213"/>
      <c r="I447" s="213"/>
      <c r="J447" s="213"/>
      <c r="K447" s="181"/>
      <c r="L447" s="181"/>
      <c r="M447" s="181"/>
      <c r="N447" s="181"/>
      <c r="O447" s="181"/>
      <c r="P447" s="181"/>
      <c r="Q447" s="181"/>
      <c r="R447" s="181"/>
      <c r="S447" s="181"/>
      <c r="T447" s="181"/>
      <c r="U447" s="181"/>
      <c r="V447" s="181"/>
      <c r="W447" s="181"/>
      <c r="X447" s="181"/>
      <c r="Y447" s="181"/>
      <c r="Z447" s="181"/>
      <c r="AA447" s="181"/>
      <c r="AB447" s="181"/>
      <c r="AC447" s="181"/>
      <c r="AD447" s="181"/>
      <c r="AE447" s="181"/>
      <c r="AF447" s="181"/>
      <c r="AG447" s="181"/>
      <c r="AH447" s="181"/>
      <c r="AI447" s="181"/>
      <c r="AJ447" s="181"/>
      <c r="AK447" s="181"/>
      <c r="AL447" s="181"/>
      <c r="AM447" s="181"/>
      <c r="AN447" s="181"/>
      <c r="AO447" s="181"/>
      <c r="AP447" s="181"/>
      <c r="AQ447" s="181"/>
      <c r="AR447" s="181"/>
      <c r="AS447" s="181"/>
      <c r="AT447" s="181"/>
      <c r="AU447" s="181"/>
      <c r="AV447" s="181"/>
      <c r="AW447" s="181"/>
      <c r="AX447" s="181"/>
      <c r="AY447" s="181"/>
      <c r="AZ447" s="181"/>
      <c r="BA447" s="181"/>
      <c r="BB447" s="181"/>
      <c r="BC447" s="181"/>
      <c r="BD447" s="181"/>
      <c r="BE447" s="181"/>
      <c r="BF447" s="181"/>
      <c r="BG447" s="181"/>
      <c r="BH447" s="181"/>
      <c r="BI447" s="181"/>
      <c r="BJ447" s="181"/>
      <c r="BK447" s="181"/>
      <c r="BL447" s="181"/>
      <c r="BM447" s="181"/>
      <c r="BN447" s="181"/>
      <c r="BO447" s="181"/>
      <c r="BP447" s="181"/>
      <c r="BQ447" s="181"/>
      <c r="BR447" s="181"/>
      <c r="BS447" s="181"/>
      <c r="BT447" s="181"/>
      <c r="BU447" s="181"/>
      <c r="BV447" s="181"/>
      <c r="BW447" s="181"/>
      <c r="BX447" s="181"/>
      <c r="BY447" s="181"/>
      <c r="BZ447" s="181"/>
      <c r="CA447" s="181"/>
      <c r="CB447" s="181"/>
      <c r="CC447" s="181"/>
      <c r="CD447" s="181"/>
      <c r="CE447" s="181"/>
      <c r="CF447" s="181"/>
      <c r="CG447" s="181"/>
      <c r="CH447" s="181"/>
      <c r="CI447" s="181"/>
      <c r="CJ447" s="181"/>
      <c r="CK447" s="181"/>
      <c r="CL447" s="181"/>
      <c r="CM447" s="181"/>
      <c r="CN447" s="181"/>
      <c r="CO447" s="181"/>
      <c r="CP447" s="181"/>
      <c r="CQ447" s="181"/>
      <c r="CR447" s="181"/>
      <c r="CS447" s="181"/>
      <c r="CT447" s="181"/>
      <c r="CU447" s="181"/>
      <c r="CV447" s="181"/>
      <c r="CW447" s="181"/>
      <c r="CX447" s="181"/>
      <c r="CY447" s="181"/>
      <c r="CZ447" s="181"/>
      <c r="DA447" s="181"/>
      <c r="DB447" s="181"/>
      <c r="DC447" s="181"/>
      <c r="DD447" s="181"/>
      <c r="DE447" s="181"/>
      <c r="DF447" s="181"/>
      <c r="DG447" s="181"/>
      <c r="DH447" s="181"/>
      <c r="DI447" s="181"/>
      <c r="DJ447" s="181"/>
      <c r="DK447" s="181"/>
      <c r="DL447" s="181"/>
      <c r="DM447" s="181"/>
      <c r="DN447" s="181"/>
      <c r="DO447" s="181"/>
      <c r="DP447" s="181"/>
      <c r="DQ447" s="181"/>
      <c r="DR447" s="181"/>
      <c r="DS447" s="181"/>
      <c r="DT447" s="181"/>
      <c r="DU447" s="181"/>
      <c r="DV447" s="181"/>
      <c r="DW447" s="181"/>
      <c r="DX447" s="181"/>
      <c r="DY447" s="181"/>
      <c r="DZ447" s="181"/>
      <c r="EA447" s="181"/>
      <c r="EB447" s="181"/>
      <c r="EC447" s="181"/>
      <c r="ED447" s="181"/>
      <c r="EE447" s="181"/>
      <c r="EF447" s="181"/>
      <c r="EG447" s="181"/>
      <c r="EH447" s="181"/>
      <c r="EI447" s="181"/>
      <c r="EJ447" s="181"/>
      <c r="EK447" s="181"/>
      <c r="EL447" s="181"/>
      <c r="EM447" s="181"/>
      <c r="EN447" s="181"/>
      <c r="EO447" s="181"/>
      <c r="EP447" s="181"/>
      <c r="EQ447" s="181"/>
      <c r="ER447" s="181"/>
      <c r="ES447" s="181"/>
      <c r="ET447" s="181"/>
      <c r="EU447" s="181"/>
      <c r="EV447" s="181"/>
      <c r="EW447" s="181"/>
      <c r="EX447" s="181"/>
      <c r="EY447" s="181"/>
      <c r="EZ447" s="181"/>
      <c r="FA447" s="181"/>
      <c r="FB447" s="181"/>
      <c r="FC447" s="181"/>
      <c r="FD447" s="181"/>
      <c r="FE447" s="181"/>
      <c r="FF447" s="181"/>
      <c r="FG447" s="181"/>
      <c r="FH447" s="181"/>
      <c r="FI447" s="181"/>
      <c r="FJ447" s="181"/>
      <c r="FK447" s="181"/>
      <c r="FL447" s="181"/>
      <c r="FM447" s="181"/>
      <c r="FN447" s="181"/>
      <c r="FO447" s="181"/>
      <c r="FP447" s="181"/>
      <c r="FQ447" s="181"/>
      <c r="FR447" s="181"/>
      <c r="FS447" s="181"/>
      <c r="FT447" s="181"/>
      <c r="FU447" s="181"/>
      <c r="FV447" s="181"/>
      <c r="FW447" s="181"/>
      <c r="FX447" s="181"/>
      <c r="FY447" s="181"/>
      <c r="FZ447" s="181"/>
      <c r="GA447" s="181"/>
      <c r="GB447" s="181"/>
      <c r="GC447" s="181"/>
      <c r="GD447" s="181"/>
      <c r="GE447" s="181"/>
      <c r="GF447" s="181"/>
      <c r="GG447" s="181"/>
      <c r="GH447" s="181"/>
      <c r="GI447" s="181"/>
      <c r="GJ447" s="181"/>
      <c r="GK447" s="181"/>
      <c r="GL447" s="181"/>
      <c r="GM447" s="181"/>
      <c r="GN447" s="181"/>
      <c r="GO447" s="181"/>
      <c r="GP447" s="181"/>
      <c r="GQ447" s="181"/>
      <c r="GR447" s="181"/>
      <c r="GS447" s="181"/>
      <c r="GT447" s="181"/>
      <c r="GU447" s="181"/>
      <c r="GV447" s="181"/>
      <c r="GW447" s="181"/>
      <c r="GX447" s="181"/>
      <c r="GY447" s="181"/>
      <c r="GZ447" s="181"/>
      <c r="HA447" s="181"/>
      <c r="HB447" s="181"/>
      <c r="HC447" s="181"/>
      <c r="HD447" s="181"/>
      <c r="HE447" s="181"/>
      <c r="HF447" s="181"/>
      <c r="HG447" s="181"/>
      <c r="HH447" s="181"/>
      <c r="HI447" s="181"/>
      <c r="HJ447" s="181"/>
      <c r="HK447" s="181"/>
      <c r="HL447" s="181"/>
      <c r="HM447" s="181"/>
      <c r="HN447" s="181"/>
      <c r="HO447" s="181"/>
      <c r="HP447" s="181"/>
      <c r="HQ447" s="181"/>
      <c r="HR447" s="181"/>
      <c r="HS447" s="181"/>
      <c r="HT447" s="181"/>
      <c r="HU447" s="181"/>
      <c r="HV447" s="181"/>
      <c r="HW447" s="181"/>
      <c r="HX447" s="181"/>
      <c r="HY447" s="181"/>
      <c r="HZ447" s="181"/>
      <c r="IA447" s="181"/>
      <c r="IB447" s="181"/>
      <c r="IC447" s="181"/>
      <c r="ID447" s="181"/>
      <c r="IE447" s="181"/>
      <c r="IF447" s="181"/>
      <c r="IG447" s="181"/>
      <c r="IH447" s="181"/>
    </row>
    <row r="448" spans="1:242" s="184" customFormat="1" ht="16.5" customHeight="1">
      <c r="A448" s="213"/>
      <c r="B448" s="213"/>
      <c r="C448" s="213"/>
      <c r="D448" s="213"/>
      <c r="E448" s="213"/>
      <c r="F448" s="213"/>
      <c r="G448" s="213"/>
      <c r="H448" s="213"/>
      <c r="I448" s="213"/>
      <c r="J448" s="139" t="s">
        <v>724</v>
      </c>
      <c r="K448" s="181"/>
      <c r="L448" s="181"/>
      <c r="M448" s="181"/>
      <c r="N448" s="181"/>
      <c r="O448" s="181"/>
      <c r="P448" s="181"/>
      <c r="Q448" s="181"/>
      <c r="R448" s="181"/>
      <c r="S448" s="181"/>
      <c r="T448" s="181"/>
      <c r="U448" s="181"/>
      <c r="V448" s="181"/>
      <c r="W448" s="181"/>
      <c r="X448" s="181"/>
      <c r="Y448" s="181"/>
      <c r="Z448" s="181"/>
      <c r="AA448" s="181"/>
      <c r="AB448" s="181"/>
      <c r="AC448" s="181"/>
      <c r="AD448" s="181"/>
      <c r="AE448" s="181"/>
      <c r="AF448" s="181"/>
      <c r="AG448" s="181"/>
      <c r="AH448" s="181"/>
      <c r="AI448" s="181"/>
      <c r="AJ448" s="181"/>
      <c r="AK448" s="181"/>
      <c r="AL448" s="181"/>
      <c r="AM448" s="181"/>
      <c r="AN448" s="181"/>
      <c r="AO448" s="181"/>
      <c r="AP448" s="181"/>
      <c r="AQ448" s="181"/>
      <c r="AR448" s="181"/>
      <c r="AS448" s="181"/>
      <c r="AT448" s="181"/>
      <c r="AU448" s="181"/>
      <c r="AV448" s="181"/>
      <c r="AW448" s="181"/>
      <c r="AX448" s="181"/>
      <c r="AY448" s="181"/>
      <c r="AZ448" s="181"/>
      <c r="BA448" s="181"/>
      <c r="BB448" s="181"/>
      <c r="BC448" s="181"/>
      <c r="BD448" s="181"/>
      <c r="BE448" s="181"/>
      <c r="BF448" s="181"/>
      <c r="BG448" s="181"/>
      <c r="BH448" s="181"/>
      <c r="BI448" s="181"/>
      <c r="BJ448" s="181"/>
      <c r="BK448" s="181"/>
      <c r="BL448" s="181"/>
      <c r="BM448" s="181"/>
      <c r="BN448" s="181"/>
      <c r="BO448" s="181"/>
      <c r="BP448" s="181"/>
      <c r="BQ448" s="181"/>
      <c r="BR448" s="181"/>
      <c r="BS448" s="181"/>
      <c r="BT448" s="181"/>
      <c r="BU448" s="181"/>
      <c r="BV448" s="181"/>
      <c r="BW448" s="181"/>
      <c r="BX448" s="181"/>
      <c r="BY448" s="181"/>
      <c r="BZ448" s="181"/>
      <c r="CA448" s="181"/>
      <c r="CB448" s="181"/>
      <c r="CC448" s="181"/>
      <c r="CD448" s="181"/>
      <c r="CE448" s="181"/>
      <c r="CF448" s="181"/>
      <c r="CG448" s="181"/>
      <c r="CH448" s="181"/>
      <c r="CI448" s="181"/>
      <c r="CJ448" s="181"/>
      <c r="CK448" s="181"/>
      <c r="CL448" s="181"/>
      <c r="CM448" s="181"/>
      <c r="CN448" s="181"/>
      <c r="CO448" s="181"/>
      <c r="CP448" s="181"/>
      <c r="CQ448" s="181"/>
      <c r="CR448" s="181"/>
      <c r="CS448" s="181"/>
      <c r="CT448" s="181"/>
      <c r="CU448" s="181"/>
      <c r="CV448" s="181"/>
      <c r="CW448" s="181"/>
      <c r="CX448" s="181"/>
      <c r="CY448" s="181"/>
      <c r="CZ448" s="181"/>
      <c r="DA448" s="181"/>
      <c r="DB448" s="181"/>
      <c r="DC448" s="181"/>
      <c r="DD448" s="181"/>
      <c r="DE448" s="181"/>
      <c r="DF448" s="181"/>
      <c r="DG448" s="181"/>
      <c r="DH448" s="181"/>
      <c r="DI448" s="181"/>
      <c r="DJ448" s="181"/>
      <c r="DK448" s="181"/>
      <c r="DL448" s="181"/>
      <c r="DM448" s="181"/>
      <c r="DN448" s="181"/>
      <c r="DO448" s="181"/>
      <c r="DP448" s="181"/>
      <c r="DQ448" s="181"/>
      <c r="DR448" s="181"/>
      <c r="DS448" s="181"/>
      <c r="DT448" s="181"/>
      <c r="DU448" s="181"/>
      <c r="DV448" s="181"/>
      <c r="DW448" s="181"/>
      <c r="DX448" s="181"/>
      <c r="DY448" s="181"/>
      <c r="DZ448" s="181"/>
      <c r="EA448" s="181"/>
      <c r="EB448" s="181"/>
      <c r="EC448" s="181"/>
      <c r="ED448" s="181"/>
      <c r="EE448" s="181"/>
      <c r="EF448" s="181"/>
      <c r="EG448" s="181"/>
      <c r="EH448" s="181"/>
      <c r="EI448" s="181"/>
      <c r="EJ448" s="181"/>
      <c r="EK448" s="181"/>
      <c r="EL448" s="181"/>
      <c r="EM448" s="181"/>
      <c r="EN448" s="181"/>
      <c r="EO448" s="181"/>
      <c r="EP448" s="181"/>
      <c r="EQ448" s="181"/>
      <c r="ER448" s="181"/>
      <c r="ES448" s="181"/>
      <c r="ET448" s="181"/>
      <c r="EU448" s="181"/>
      <c r="EV448" s="181"/>
      <c r="EW448" s="181"/>
      <c r="EX448" s="181"/>
      <c r="EY448" s="181"/>
      <c r="EZ448" s="181"/>
      <c r="FA448" s="181"/>
      <c r="FB448" s="181"/>
      <c r="FC448" s="181"/>
      <c r="FD448" s="181"/>
      <c r="FE448" s="181"/>
      <c r="FF448" s="181"/>
      <c r="FG448" s="181"/>
      <c r="FH448" s="181"/>
      <c r="FI448" s="181"/>
      <c r="FJ448" s="181"/>
      <c r="FK448" s="181"/>
      <c r="FL448" s="181"/>
      <c r="FM448" s="181"/>
      <c r="FN448" s="181"/>
      <c r="FO448" s="181"/>
      <c r="FP448" s="181"/>
      <c r="FQ448" s="181"/>
      <c r="FR448" s="181"/>
      <c r="FS448" s="181"/>
      <c r="FT448" s="181"/>
      <c r="FU448" s="181"/>
      <c r="FV448" s="181"/>
      <c r="FW448" s="181"/>
      <c r="FX448" s="181"/>
      <c r="FY448" s="181"/>
      <c r="FZ448" s="181"/>
      <c r="GA448" s="181"/>
      <c r="GB448" s="181"/>
      <c r="GC448" s="181"/>
      <c r="GD448" s="181"/>
      <c r="GE448" s="181"/>
      <c r="GF448" s="181"/>
      <c r="GG448" s="181"/>
      <c r="GH448" s="181"/>
      <c r="GI448" s="181"/>
      <c r="GJ448" s="181"/>
      <c r="GK448" s="181"/>
      <c r="GL448" s="181"/>
      <c r="GM448" s="181"/>
      <c r="GN448" s="181"/>
      <c r="GO448" s="181"/>
      <c r="GP448" s="181"/>
      <c r="GQ448" s="181"/>
      <c r="GR448" s="181"/>
      <c r="GS448" s="181"/>
      <c r="GT448" s="181"/>
      <c r="GU448" s="181"/>
      <c r="GV448" s="181"/>
      <c r="GW448" s="181"/>
      <c r="GX448" s="181"/>
      <c r="GY448" s="181"/>
      <c r="GZ448" s="181"/>
      <c r="HA448" s="181"/>
      <c r="HB448" s="181"/>
      <c r="HC448" s="181"/>
      <c r="HD448" s="181"/>
      <c r="HE448" s="181"/>
      <c r="HF448" s="181"/>
      <c r="HG448" s="181"/>
      <c r="HH448" s="181"/>
      <c r="HI448" s="181"/>
      <c r="HJ448" s="181"/>
      <c r="HK448" s="181"/>
      <c r="HL448" s="181"/>
      <c r="HM448" s="181"/>
      <c r="HN448" s="181"/>
      <c r="HO448" s="181"/>
      <c r="HP448" s="181"/>
      <c r="HQ448" s="181"/>
      <c r="HR448" s="181"/>
      <c r="HS448" s="181"/>
      <c r="HT448" s="181"/>
      <c r="HU448" s="181"/>
      <c r="HV448" s="181"/>
      <c r="HW448" s="181"/>
      <c r="HX448" s="181"/>
      <c r="HY448" s="181"/>
      <c r="HZ448" s="181"/>
      <c r="IA448" s="181"/>
      <c r="IB448" s="181"/>
      <c r="IC448" s="181"/>
      <c r="ID448" s="181"/>
      <c r="IE448" s="181"/>
      <c r="IF448" s="181"/>
      <c r="IG448" s="181"/>
      <c r="IH448" s="181"/>
    </row>
    <row r="449" spans="1:242" s="184" customFormat="1" ht="30" customHeight="1" thickBot="1">
      <c r="A449" s="1040" t="s">
        <v>782</v>
      </c>
      <c r="B449" s="1041"/>
      <c r="C449" s="1041"/>
      <c r="D449" s="1041"/>
      <c r="E449" s="812" t="s">
        <v>783</v>
      </c>
      <c r="F449" s="813" t="s">
        <v>608</v>
      </c>
      <c r="G449" s="812" t="s">
        <v>515</v>
      </c>
      <c r="H449" s="813" t="s">
        <v>556</v>
      </c>
      <c r="I449" s="812" t="s">
        <v>516</v>
      </c>
      <c r="J449" s="815" t="s">
        <v>503</v>
      </c>
      <c r="K449" s="181"/>
      <c r="L449" s="181"/>
      <c r="M449" s="181"/>
      <c r="N449" s="181"/>
      <c r="O449" s="181"/>
      <c r="P449" s="181"/>
      <c r="Q449" s="181"/>
      <c r="R449" s="181"/>
      <c r="S449" s="181"/>
      <c r="T449" s="181"/>
      <c r="U449" s="181"/>
      <c r="V449" s="181"/>
      <c r="W449" s="181"/>
      <c r="X449" s="181"/>
      <c r="Y449" s="181"/>
      <c r="Z449" s="181"/>
      <c r="AA449" s="181"/>
      <c r="AB449" s="181"/>
      <c r="AC449" s="181"/>
      <c r="AD449" s="181"/>
      <c r="AE449" s="181"/>
      <c r="AF449" s="181"/>
      <c r="AG449" s="181"/>
      <c r="AH449" s="181"/>
      <c r="AI449" s="181"/>
      <c r="AJ449" s="181"/>
      <c r="AK449" s="181"/>
      <c r="AL449" s="181"/>
      <c r="AM449" s="181"/>
      <c r="AN449" s="181"/>
      <c r="AO449" s="181"/>
      <c r="AP449" s="181"/>
      <c r="AQ449" s="181"/>
      <c r="AR449" s="181"/>
      <c r="AS449" s="181"/>
      <c r="AT449" s="181"/>
      <c r="AU449" s="181"/>
      <c r="AV449" s="181"/>
      <c r="AW449" s="181"/>
      <c r="AX449" s="181"/>
      <c r="AY449" s="181"/>
      <c r="AZ449" s="181"/>
      <c r="BA449" s="181"/>
      <c r="BB449" s="181"/>
      <c r="BC449" s="181"/>
      <c r="BD449" s="181"/>
      <c r="BE449" s="181"/>
      <c r="BF449" s="181"/>
      <c r="BG449" s="181"/>
      <c r="BH449" s="181"/>
      <c r="BI449" s="181"/>
      <c r="BJ449" s="181"/>
      <c r="BK449" s="181"/>
      <c r="BL449" s="181"/>
      <c r="BM449" s="181"/>
      <c r="BN449" s="181"/>
      <c r="BO449" s="181"/>
      <c r="BP449" s="181"/>
      <c r="BQ449" s="181"/>
      <c r="BR449" s="181"/>
      <c r="BS449" s="181"/>
      <c r="BT449" s="181"/>
      <c r="BU449" s="181"/>
      <c r="BV449" s="181"/>
      <c r="BW449" s="181"/>
      <c r="BX449" s="181"/>
      <c r="BY449" s="181"/>
      <c r="BZ449" s="181"/>
      <c r="CA449" s="181"/>
      <c r="CB449" s="181"/>
      <c r="CC449" s="181"/>
      <c r="CD449" s="181"/>
      <c r="CE449" s="181"/>
      <c r="CF449" s="181"/>
      <c r="CG449" s="181"/>
      <c r="CH449" s="181"/>
      <c r="CI449" s="181"/>
      <c r="CJ449" s="181"/>
      <c r="CK449" s="181"/>
      <c r="CL449" s="181"/>
      <c r="CM449" s="181"/>
      <c r="CN449" s="181"/>
      <c r="CO449" s="181"/>
      <c r="CP449" s="181"/>
      <c r="CQ449" s="181"/>
      <c r="CR449" s="181"/>
      <c r="CS449" s="181"/>
      <c r="CT449" s="181"/>
      <c r="CU449" s="181"/>
      <c r="CV449" s="181"/>
      <c r="CW449" s="181"/>
      <c r="CX449" s="181"/>
      <c r="CY449" s="181"/>
      <c r="CZ449" s="181"/>
      <c r="DA449" s="181"/>
      <c r="DB449" s="181"/>
      <c r="DC449" s="181"/>
      <c r="DD449" s="181"/>
      <c r="DE449" s="181"/>
      <c r="DF449" s="181"/>
      <c r="DG449" s="181"/>
      <c r="DH449" s="181"/>
      <c r="DI449" s="181"/>
      <c r="DJ449" s="181"/>
      <c r="DK449" s="181"/>
      <c r="DL449" s="181"/>
      <c r="DM449" s="181"/>
      <c r="DN449" s="181"/>
      <c r="DO449" s="181"/>
      <c r="DP449" s="181"/>
      <c r="DQ449" s="181"/>
      <c r="DR449" s="181"/>
      <c r="DS449" s="181"/>
      <c r="DT449" s="181"/>
      <c r="DU449" s="181"/>
      <c r="DV449" s="181"/>
      <c r="DW449" s="181"/>
      <c r="DX449" s="181"/>
      <c r="DY449" s="181"/>
      <c r="DZ449" s="181"/>
      <c r="EA449" s="181"/>
      <c r="EB449" s="181"/>
      <c r="EC449" s="181"/>
      <c r="ED449" s="181"/>
      <c r="EE449" s="181"/>
      <c r="EF449" s="181"/>
      <c r="EG449" s="181"/>
      <c r="EH449" s="181"/>
      <c r="EI449" s="181"/>
      <c r="EJ449" s="181"/>
      <c r="EK449" s="181"/>
      <c r="EL449" s="181"/>
      <c r="EM449" s="181"/>
      <c r="EN449" s="181"/>
      <c r="EO449" s="181"/>
      <c r="EP449" s="181"/>
      <c r="EQ449" s="181"/>
      <c r="ER449" s="181"/>
      <c r="ES449" s="181"/>
      <c r="ET449" s="181"/>
      <c r="EU449" s="181"/>
      <c r="EV449" s="181"/>
      <c r="EW449" s="181"/>
      <c r="EX449" s="181"/>
      <c r="EY449" s="181"/>
      <c r="EZ449" s="181"/>
      <c r="FA449" s="181"/>
      <c r="FB449" s="181"/>
      <c r="FC449" s="181"/>
      <c r="FD449" s="181"/>
      <c r="FE449" s="181"/>
      <c r="FF449" s="181"/>
      <c r="FG449" s="181"/>
      <c r="FH449" s="181"/>
      <c r="FI449" s="181"/>
      <c r="FJ449" s="181"/>
      <c r="FK449" s="181"/>
      <c r="FL449" s="181"/>
      <c r="FM449" s="181"/>
      <c r="FN449" s="181"/>
      <c r="FO449" s="181"/>
      <c r="FP449" s="181"/>
      <c r="FQ449" s="181"/>
      <c r="FR449" s="181"/>
      <c r="FS449" s="181"/>
      <c r="FT449" s="181"/>
      <c r="FU449" s="181"/>
      <c r="FV449" s="181"/>
      <c r="FW449" s="181"/>
      <c r="FX449" s="181"/>
      <c r="FY449" s="181"/>
      <c r="FZ449" s="181"/>
      <c r="GA449" s="181"/>
      <c r="GB449" s="181"/>
      <c r="GC449" s="181"/>
      <c r="GD449" s="181"/>
      <c r="GE449" s="181"/>
      <c r="GF449" s="181"/>
      <c r="GG449" s="181"/>
      <c r="GH449" s="181"/>
      <c r="GI449" s="181"/>
      <c r="GJ449" s="181"/>
      <c r="GK449" s="181"/>
      <c r="GL449" s="181"/>
      <c r="GM449" s="181"/>
      <c r="GN449" s="181"/>
      <c r="GO449" s="181"/>
      <c r="GP449" s="181"/>
      <c r="GQ449" s="181"/>
      <c r="GR449" s="181"/>
      <c r="GS449" s="181"/>
      <c r="GT449" s="181"/>
      <c r="GU449" s="181"/>
      <c r="GV449" s="181"/>
      <c r="GW449" s="181"/>
      <c r="GX449" s="181"/>
      <c r="GY449" s="181"/>
      <c r="GZ449" s="181"/>
      <c r="HA449" s="181"/>
      <c r="HB449" s="181"/>
      <c r="HC449" s="181"/>
      <c r="HD449" s="181"/>
      <c r="HE449" s="181"/>
      <c r="HF449" s="181"/>
      <c r="HG449" s="181"/>
      <c r="HH449" s="181"/>
      <c r="HI449" s="181"/>
      <c r="HJ449" s="181"/>
      <c r="HK449" s="181"/>
      <c r="HL449" s="181"/>
      <c r="HM449" s="181"/>
      <c r="HN449" s="181"/>
      <c r="HO449" s="181"/>
      <c r="HP449" s="181"/>
      <c r="HQ449" s="181"/>
      <c r="HR449" s="181"/>
      <c r="HS449" s="181"/>
      <c r="HT449" s="181"/>
      <c r="HU449" s="181"/>
      <c r="HV449" s="181"/>
      <c r="HW449" s="181"/>
      <c r="HX449" s="181"/>
      <c r="HY449" s="181"/>
      <c r="HZ449" s="181"/>
      <c r="IA449" s="181"/>
      <c r="IB449" s="181"/>
      <c r="IC449" s="181"/>
      <c r="ID449" s="181"/>
      <c r="IE449" s="181"/>
      <c r="IF449" s="181"/>
      <c r="IG449" s="181"/>
      <c r="IH449" s="181"/>
    </row>
    <row r="450" spans="1:242" s="184" customFormat="1" ht="21" customHeight="1" thickTop="1">
      <c r="A450" s="1025" t="s">
        <v>827</v>
      </c>
      <c r="B450" s="1026"/>
      <c r="C450" s="1026"/>
      <c r="D450" s="1026"/>
      <c r="E450" s="852">
        <v>2492574450</v>
      </c>
      <c r="F450" s="362">
        <v>0</v>
      </c>
      <c r="G450" s="763">
        <v>24795840</v>
      </c>
      <c r="H450" s="464">
        <v>0</v>
      </c>
      <c r="I450" s="464">
        <v>0</v>
      </c>
      <c r="J450" s="465">
        <v>2517370290</v>
      </c>
      <c r="K450" s="181"/>
      <c r="L450" s="181"/>
      <c r="M450" s="181"/>
      <c r="N450" s="181"/>
      <c r="O450" s="181"/>
      <c r="P450" s="181"/>
      <c r="Q450" s="181"/>
      <c r="R450" s="181"/>
      <c r="S450" s="181"/>
      <c r="T450" s="181"/>
      <c r="U450" s="181"/>
      <c r="V450" s="181"/>
      <c r="W450" s="181"/>
      <c r="X450" s="181"/>
      <c r="Y450" s="181"/>
      <c r="Z450" s="181"/>
      <c r="AA450" s="181"/>
      <c r="AB450" s="181"/>
      <c r="AC450" s="181"/>
      <c r="AD450" s="181"/>
      <c r="AE450" s="181"/>
      <c r="AF450" s="181"/>
      <c r="AG450" s="181"/>
      <c r="AH450" s="181"/>
      <c r="AI450" s="181"/>
      <c r="AJ450" s="181"/>
      <c r="AK450" s="181"/>
      <c r="AL450" s="181"/>
      <c r="AM450" s="181"/>
      <c r="AN450" s="181"/>
      <c r="AO450" s="181"/>
      <c r="AP450" s="181"/>
      <c r="AQ450" s="181"/>
      <c r="AR450" s="181"/>
      <c r="AS450" s="181"/>
      <c r="AT450" s="181"/>
      <c r="AU450" s="181"/>
      <c r="AV450" s="181"/>
      <c r="AW450" s="181"/>
      <c r="AX450" s="181"/>
      <c r="AY450" s="181"/>
      <c r="AZ450" s="181"/>
      <c r="BA450" s="181"/>
      <c r="BB450" s="181"/>
      <c r="BC450" s="181"/>
      <c r="BD450" s="181"/>
      <c r="BE450" s="181"/>
      <c r="BF450" s="181"/>
      <c r="BG450" s="181"/>
      <c r="BH450" s="181"/>
      <c r="BI450" s="181"/>
      <c r="BJ450" s="181"/>
      <c r="BK450" s="181"/>
      <c r="BL450" s="181"/>
      <c r="BM450" s="181"/>
      <c r="BN450" s="181"/>
      <c r="BO450" s="181"/>
      <c r="BP450" s="181"/>
      <c r="BQ450" s="181"/>
      <c r="BR450" s="181"/>
      <c r="BS450" s="181"/>
      <c r="BT450" s="181"/>
      <c r="BU450" s="181"/>
      <c r="BV450" s="181"/>
      <c r="BW450" s="181"/>
      <c r="BX450" s="181"/>
      <c r="BY450" s="181"/>
      <c r="BZ450" s="181"/>
      <c r="CA450" s="181"/>
      <c r="CB450" s="181"/>
      <c r="CC450" s="181"/>
      <c r="CD450" s="181"/>
      <c r="CE450" s="181"/>
      <c r="CF450" s="181"/>
      <c r="CG450" s="181"/>
      <c r="CH450" s="181"/>
      <c r="CI450" s="181"/>
      <c r="CJ450" s="181"/>
      <c r="CK450" s="181"/>
      <c r="CL450" s="181"/>
      <c r="CM450" s="181"/>
      <c r="CN450" s="181"/>
      <c r="CO450" s="181"/>
      <c r="CP450" s="181"/>
      <c r="CQ450" s="181"/>
      <c r="CR450" s="181"/>
      <c r="CS450" s="181"/>
      <c r="CT450" s="181"/>
      <c r="CU450" s="181"/>
      <c r="CV450" s="181"/>
      <c r="CW450" s="181"/>
      <c r="CX450" s="181"/>
      <c r="CY450" s="181"/>
      <c r="CZ450" s="181"/>
      <c r="DA450" s="181"/>
      <c r="DB450" s="181"/>
      <c r="DC450" s="181"/>
      <c r="DD450" s="181"/>
      <c r="DE450" s="181"/>
      <c r="DF450" s="181"/>
      <c r="DG450" s="181"/>
      <c r="DH450" s="181"/>
      <c r="DI450" s="181"/>
      <c r="DJ450" s="181"/>
      <c r="DK450" s="181"/>
      <c r="DL450" s="181"/>
      <c r="DM450" s="181"/>
      <c r="DN450" s="181"/>
      <c r="DO450" s="181"/>
      <c r="DP450" s="181"/>
      <c r="DQ450" s="181"/>
      <c r="DR450" s="181"/>
      <c r="DS450" s="181"/>
      <c r="DT450" s="181"/>
      <c r="DU450" s="181"/>
      <c r="DV450" s="181"/>
      <c r="DW450" s="181"/>
      <c r="DX450" s="181"/>
      <c r="DY450" s="181"/>
      <c r="DZ450" s="181"/>
      <c r="EA450" s="181"/>
      <c r="EB450" s="181"/>
      <c r="EC450" s="181"/>
      <c r="ED450" s="181"/>
      <c r="EE450" s="181"/>
      <c r="EF450" s="181"/>
      <c r="EG450" s="181"/>
      <c r="EH450" s="181"/>
      <c r="EI450" s="181"/>
      <c r="EJ450" s="181"/>
      <c r="EK450" s="181"/>
      <c r="EL450" s="181"/>
      <c r="EM450" s="181"/>
      <c r="EN450" s="181"/>
      <c r="EO450" s="181"/>
      <c r="EP450" s="181"/>
      <c r="EQ450" s="181"/>
      <c r="ER450" s="181"/>
      <c r="ES450" s="181"/>
      <c r="ET450" s="181"/>
      <c r="EU450" s="181"/>
      <c r="EV450" s="181"/>
      <c r="EW450" s="181"/>
      <c r="EX450" s="181"/>
      <c r="EY450" s="181"/>
      <c r="EZ450" s="181"/>
      <c r="FA450" s="181"/>
      <c r="FB450" s="181"/>
      <c r="FC450" s="181"/>
      <c r="FD450" s="181"/>
      <c r="FE450" s="181"/>
      <c r="FF450" s="181"/>
      <c r="FG450" s="181"/>
      <c r="FH450" s="181"/>
      <c r="FI450" s="181"/>
      <c r="FJ450" s="181"/>
      <c r="FK450" s="181"/>
      <c r="FL450" s="181"/>
      <c r="FM450" s="181"/>
      <c r="FN450" s="181"/>
      <c r="FO450" s="181"/>
      <c r="FP450" s="181"/>
      <c r="FQ450" s="181"/>
      <c r="FR450" s="181"/>
      <c r="FS450" s="181"/>
      <c r="FT450" s="181"/>
      <c r="FU450" s="181"/>
      <c r="FV450" s="181"/>
      <c r="FW450" s="181"/>
      <c r="FX450" s="181"/>
      <c r="FY450" s="181"/>
      <c r="FZ450" s="181"/>
      <c r="GA450" s="181"/>
      <c r="GB450" s="181"/>
      <c r="GC450" s="181"/>
      <c r="GD450" s="181"/>
      <c r="GE450" s="181"/>
      <c r="GF450" s="181"/>
      <c r="GG450" s="181"/>
      <c r="GH450" s="181"/>
      <c r="GI450" s="181"/>
      <c r="GJ450" s="181"/>
      <c r="GK450" s="181"/>
      <c r="GL450" s="181"/>
      <c r="GM450" s="181"/>
      <c r="GN450" s="181"/>
      <c r="GO450" s="181"/>
      <c r="GP450" s="181"/>
      <c r="GQ450" s="181"/>
      <c r="GR450" s="181"/>
      <c r="GS450" s="181"/>
      <c r="GT450" s="181"/>
      <c r="GU450" s="181"/>
      <c r="GV450" s="181"/>
      <c r="GW450" s="181"/>
      <c r="GX450" s="181"/>
      <c r="GY450" s="181"/>
      <c r="GZ450" s="181"/>
      <c r="HA450" s="181"/>
      <c r="HB450" s="181"/>
      <c r="HC450" s="181"/>
      <c r="HD450" s="181"/>
      <c r="HE450" s="181"/>
      <c r="HF450" s="181"/>
      <c r="HG450" s="181"/>
      <c r="HH450" s="181"/>
      <c r="HI450" s="181"/>
      <c r="HJ450" s="181"/>
      <c r="HK450" s="181"/>
      <c r="HL450" s="181"/>
      <c r="HM450" s="181"/>
      <c r="HN450" s="181"/>
      <c r="HO450" s="181"/>
      <c r="HP450" s="181"/>
      <c r="HQ450" s="181"/>
      <c r="HR450" s="181"/>
      <c r="HS450" s="181"/>
      <c r="HT450" s="181"/>
      <c r="HU450" s="181"/>
      <c r="HV450" s="181"/>
      <c r="HW450" s="181"/>
      <c r="HX450" s="181"/>
      <c r="HY450" s="181"/>
      <c r="HZ450" s="181"/>
      <c r="IA450" s="181"/>
      <c r="IB450" s="181"/>
      <c r="IC450" s="181"/>
      <c r="ID450" s="181"/>
      <c r="IE450" s="181"/>
      <c r="IF450" s="181"/>
      <c r="IG450" s="181"/>
      <c r="IH450" s="181"/>
    </row>
    <row r="451" spans="1:242" s="184" customFormat="1" ht="21" customHeight="1">
      <c r="A451" s="1038" t="s">
        <v>1110</v>
      </c>
      <c r="B451" s="1039"/>
      <c r="C451" s="1039"/>
      <c r="D451" s="1039"/>
      <c r="E451" s="768">
        <v>0</v>
      </c>
      <c r="F451" s="459">
        <v>32683910760</v>
      </c>
      <c r="G451" s="768">
        <v>0</v>
      </c>
      <c r="H451" s="768">
        <v>0</v>
      </c>
      <c r="I451" s="768">
        <v>0</v>
      </c>
      <c r="J451" s="769">
        <v>32683910760</v>
      </c>
      <c r="K451" s="181"/>
      <c r="L451" s="181"/>
      <c r="M451" s="181"/>
      <c r="N451" s="181"/>
      <c r="O451" s="181"/>
      <c r="P451" s="181"/>
      <c r="Q451" s="181"/>
      <c r="R451" s="181"/>
      <c r="S451" s="181"/>
      <c r="T451" s="181"/>
      <c r="U451" s="181"/>
      <c r="V451" s="181"/>
      <c r="W451" s="181"/>
      <c r="X451" s="181"/>
      <c r="Y451" s="181"/>
      <c r="Z451" s="181"/>
      <c r="AA451" s="181"/>
      <c r="AB451" s="181"/>
      <c r="AC451" s="181"/>
      <c r="AD451" s="181"/>
      <c r="AE451" s="181"/>
      <c r="AF451" s="181"/>
      <c r="AG451" s="181"/>
      <c r="AH451" s="181"/>
      <c r="AI451" s="181"/>
      <c r="AJ451" s="181"/>
      <c r="AK451" s="181"/>
      <c r="AL451" s="181"/>
      <c r="AM451" s="181"/>
      <c r="AN451" s="181"/>
      <c r="AO451" s="181"/>
      <c r="AP451" s="181"/>
      <c r="AQ451" s="181"/>
      <c r="AR451" s="181"/>
      <c r="AS451" s="181"/>
      <c r="AT451" s="181"/>
      <c r="AU451" s="181"/>
      <c r="AV451" s="181"/>
      <c r="AW451" s="181"/>
      <c r="AX451" s="181"/>
      <c r="AY451" s="181"/>
      <c r="AZ451" s="181"/>
      <c r="BA451" s="181"/>
      <c r="BB451" s="181"/>
      <c r="BC451" s="181"/>
      <c r="BD451" s="181"/>
      <c r="BE451" s="181"/>
      <c r="BF451" s="181"/>
      <c r="BG451" s="181"/>
      <c r="BH451" s="181"/>
      <c r="BI451" s="181"/>
      <c r="BJ451" s="181"/>
      <c r="BK451" s="181"/>
      <c r="BL451" s="181"/>
      <c r="BM451" s="181"/>
      <c r="BN451" s="181"/>
      <c r="BO451" s="181"/>
      <c r="BP451" s="181"/>
      <c r="BQ451" s="181"/>
      <c r="BR451" s="181"/>
      <c r="BS451" s="181"/>
      <c r="BT451" s="181"/>
      <c r="BU451" s="181"/>
      <c r="BV451" s="181"/>
      <c r="BW451" s="181"/>
      <c r="BX451" s="181"/>
      <c r="BY451" s="181"/>
      <c r="BZ451" s="181"/>
      <c r="CA451" s="181"/>
      <c r="CB451" s="181"/>
      <c r="CC451" s="181"/>
      <c r="CD451" s="181"/>
      <c r="CE451" s="181"/>
      <c r="CF451" s="181"/>
      <c r="CG451" s="181"/>
      <c r="CH451" s="181"/>
      <c r="CI451" s="181"/>
      <c r="CJ451" s="181"/>
      <c r="CK451" s="181"/>
      <c r="CL451" s="181"/>
      <c r="CM451" s="181"/>
      <c r="CN451" s="181"/>
      <c r="CO451" s="181"/>
      <c r="CP451" s="181"/>
      <c r="CQ451" s="181"/>
      <c r="CR451" s="181"/>
      <c r="CS451" s="181"/>
      <c r="CT451" s="181"/>
      <c r="CU451" s="181"/>
      <c r="CV451" s="181"/>
      <c r="CW451" s="181"/>
      <c r="CX451" s="181"/>
      <c r="CY451" s="181"/>
      <c r="CZ451" s="181"/>
      <c r="DA451" s="181"/>
      <c r="DB451" s="181"/>
      <c r="DC451" s="181"/>
      <c r="DD451" s="181"/>
      <c r="DE451" s="181"/>
      <c r="DF451" s="181"/>
      <c r="DG451" s="181"/>
      <c r="DH451" s="181"/>
      <c r="DI451" s="181"/>
      <c r="DJ451" s="181"/>
      <c r="DK451" s="181"/>
      <c r="DL451" s="181"/>
      <c r="DM451" s="181"/>
      <c r="DN451" s="181"/>
      <c r="DO451" s="181"/>
      <c r="DP451" s="181"/>
      <c r="DQ451" s="181"/>
      <c r="DR451" s="181"/>
      <c r="DS451" s="181"/>
      <c r="DT451" s="181"/>
      <c r="DU451" s="181"/>
      <c r="DV451" s="181"/>
      <c r="DW451" s="181"/>
      <c r="DX451" s="181"/>
      <c r="DY451" s="181"/>
      <c r="DZ451" s="181"/>
      <c r="EA451" s="181"/>
      <c r="EB451" s="181"/>
      <c r="EC451" s="181"/>
      <c r="ED451" s="181"/>
      <c r="EE451" s="181"/>
      <c r="EF451" s="181"/>
      <c r="EG451" s="181"/>
      <c r="EH451" s="181"/>
      <c r="EI451" s="181"/>
      <c r="EJ451" s="181"/>
      <c r="EK451" s="181"/>
      <c r="EL451" s="181"/>
      <c r="EM451" s="181"/>
      <c r="EN451" s="181"/>
      <c r="EO451" s="181"/>
      <c r="EP451" s="181"/>
      <c r="EQ451" s="181"/>
      <c r="ER451" s="181"/>
      <c r="ES451" s="181"/>
      <c r="ET451" s="181"/>
      <c r="EU451" s="181"/>
      <c r="EV451" s="181"/>
      <c r="EW451" s="181"/>
      <c r="EX451" s="181"/>
      <c r="EY451" s="181"/>
      <c r="EZ451" s="181"/>
      <c r="FA451" s="181"/>
      <c r="FB451" s="181"/>
      <c r="FC451" s="181"/>
      <c r="FD451" s="181"/>
      <c r="FE451" s="181"/>
      <c r="FF451" s="181"/>
      <c r="FG451" s="181"/>
      <c r="FH451" s="181"/>
      <c r="FI451" s="181"/>
      <c r="FJ451" s="181"/>
      <c r="FK451" s="181"/>
      <c r="FL451" s="181"/>
      <c r="FM451" s="181"/>
      <c r="FN451" s="181"/>
      <c r="FO451" s="181"/>
      <c r="FP451" s="181"/>
      <c r="FQ451" s="181"/>
      <c r="FR451" s="181"/>
      <c r="FS451" s="181"/>
      <c r="FT451" s="181"/>
      <c r="FU451" s="181"/>
      <c r="FV451" s="181"/>
      <c r="FW451" s="181"/>
      <c r="FX451" s="181"/>
      <c r="FY451" s="181"/>
      <c r="FZ451" s="181"/>
      <c r="GA451" s="181"/>
      <c r="GB451" s="181"/>
      <c r="GC451" s="181"/>
      <c r="GD451" s="181"/>
      <c r="GE451" s="181"/>
      <c r="GF451" s="181"/>
      <c r="GG451" s="181"/>
      <c r="GH451" s="181"/>
      <c r="GI451" s="181"/>
      <c r="GJ451" s="181"/>
      <c r="GK451" s="181"/>
      <c r="GL451" s="181"/>
      <c r="GM451" s="181"/>
      <c r="GN451" s="181"/>
      <c r="GO451" s="181"/>
      <c r="GP451" s="181"/>
      <c r="GQ451" s="181"/>
      <c r="GR451" s="181"/>
      <c r="GS451" s="181"/>
      <c r="GT451" s="181"/>
      <c r="GU451" s="181"/>
      <c r="GV451" s="181"/>
      <c r="GW451" s="181"/>
      <c r="GX451" s="181"/>
      <c r="GY451" s="181"/>
      <c r="GZ451" s="181"/>
      <c r="HA451" s="181"/>
      <c r="HB451" s="181"/>
      <c r="HC451" s="181"/>
      <c r="HD451" s="181"/>
      <c r="HE451" s="181"/>
      <c r="HF451" s="181"/>
      <c r="HG451" s="181"/>
      <c r="HH451" s="181"/>
      <c r="HI451" s="181"/>
      <c r="HJ451" s="181"/>
      <c r="HK451" s="181"/>
      <c r="HL451" s="181"/>
      <c r="HM451" s="181"/>
      <c r="HN451" s="181"/>
      <c r="HO451" s="181"/>
      <c r="HP451" s="181"/>
      <c r="HQ451" s="181"/>
      <c r="HR451" s="181"/>
      <c r="HS451" s="181"/>
      <c r="HT451" s="181"/>
      <c r="HU451" s="181"/>
      <c r="HV451" s="181"/>
      <c r="HW451" s="181"/>
      <c r="HX451" s="181"/>
      <c r="HY451" s="181"/>
      <c r="HZ451" s="181"/>
      <c r="IA451" s="181"/>
      <c r="IB451" s="181"/>
      <c r="IC451" s="181"/>
      <c r="ID451" s="181"/>
      <c r="IE451" s="181"/>
      <c r="IF451" s="181"/>
      <c r="IG451" s="181"/>
      <c r="IH451" s="181"/>
    </row>
    <row r="452" spans="1:242" s="184" customFormat="1" ht="21" customHeight="1">
      <c r="A452" s="1038" t="s">
        <v>1109</v>
      </c>
      <c r="B452" s="1039"/>
      <c r="C452" s="1039"/>
      <c r="D452" s="1039"/>
      <c r="E452" s="768">
        <v>1951445</v>
      </c>
      <c r="F452" s="459">
        <v>0</v>
      </c>
      <c r="G452" s="768">
        <v>0</v>
      </c>
      <c r="H452" s="768">
        <v>0</v>
      </c>
      <c r="I452" s="768">
        <v>0</v>
      </c>
      <c r="J452" s="769">
        <v>1951445</v>
      </c>
      <c r="K452" s="181"/>
      <c r="L452" s="181"/>
      <c r="M452" s="181"/>
      <c r="N452" s="181"/>
      <c r="O452" s="181"/>
      <c r="P452" s="181"/>
      <c r="Q452" s="181"/>
      <c r="R452" s="181"/>
      <c r="S452" s="181"/>
      <c r="T452" s="181"/>
      <c r="U452" s="181"/>
      <c r="V452" s="181"/>
      <c r="W452" s="181"/>
      <c r="X452" s="181"/>
      <c r="Y452" s="181"/>
      <c r="Z452" s="181"/>
      <c r="AA452" s="181"/>
      <c r="AB452" s="181"/>
      <c r="AC452" s="181"/>
      <c r="AD452" s="181"/>
      <c r="AE452" s="181"/>
      <c r="AF452" s="181"/>
      <c r="AG452" s="181"/>
      <c r="AH452" s="181"/>
      <c r="AI452" s="181"/>
      <c r="AJ452" s="181"/>
      <c r="AK452" s="181"/>
      <c r="AL452" s="181"/>
      <c r="AM452" s="181"/>
      <c r="AN452" s="181"/>
      <c r="AO452" s="181"/>
      <c r="AP452" s="181"/>
      <c r="AQ452" s="181"/>
      <c r="AR452" s="181"/>
      <c r="AS452" s="181"/>
      <c r="AT452" s="181"/>
      <c r="AU452" s="181"/>
      <c r="AV452" s="181"/>
      <c r="AW452" s="181"/>
      <c r="AX452" s="181"/>
      <c r="AY452" s="181"/>
      <c r="AZ452" s="181"/>
      <c r="BA452" s="181"/>
      <c r="BB452" s="181"/>
      <c r="BC452" s="181"/>
      <c r="BD452" s="181"/>
      <c r="BE452" s="181"/>
      <c r="BF452" s="181"/>
      <c r="BG452" s="181"/>
      <c r="BH452" s="181"/>
      <c r="BI452" s="181"/>
      <c r="BJ452" s="181"/>
      <c r="BK452" s="181"/>
      <c r="BL452" s="181"/>
      <c r="BM452" s="181"/>
      <c r="BN452" s="181"/>
      <c r="BO452" s="181"/>
      <c r="BP452" s="181"/>
      <c r="BQ452" s="181"/>
      <c r="BR452" s="181"/>
      <c r="BS452" s="181"/>
      <c r="BT452" s="181"/>
      <c r="BU452" s="181"/>
      <c r="BV452" s="181"/>
      <c r="BW452" s="181"/>
      <c r="BX452" s="181"/>
      <c r="BY452" s="181"/>
      <c r="BZ452" s="181"/>
      <c r="CA452" s="181"/>
      <c r="CB452" s="181"/>
      <c r="CC452" s="181"/>
      <c r="CD452" s="181"/>
      <c r="CE452" s="181"/>
      <c r="CF452" s="181"/>
      <c r="CG452" s="181"/>
      <c r="CH452" s="181"/>
      <c r="CI452" s="181"/>
      <c r="CJ452" s="181"/>
      <c r="CK452" s="181"/>
      <c r="CL452" s="181"/>
      <c r="CM452" s="181"/>
      <c r="CN452" s="181"/>
      <c r="CO452" s="181"/>
      <c r="CP452" s="181"/>
      <c r="CQ452" s="181"/>
      <c r="CR452" s="181"/>
      <c r="CS452" s="181"/>
      <c r="CT452" s="181"/>
      <c r="CU452" s="181"/>
      <c r="CV452" s="181"/>
      <c r="CW452" s="181"/>
      <c r="CX452" s="181"/>
      <c r="CY452" s="181"/>
      <c r="CZ452" s="181"/>
      <c r="DA452" s="181"/>
      <c r="DB452" s="181"/>
      <c r="DC452" s="181"/>
      <c r="DD452" s="181"/>
      <c r="DE452" s="181"/>
      <c r="DF452" s="181"/>
      <c r="DG452" s="181"/>
      <c r="DH452" s="181"/>
      <c r="DI452" s="181"/>
      <c r="DJ452" s="181"/>
      <c r="DK452" s="181"/>
      <c r="DL452" s="181"/>
      <c r="DM452" s="181"/>
      <c r="DN452" s="181"/>
      <c r="DO452" s="181"/>
      <c r="DP452" s="181"/>
      <c r="DQ452" s="181"/>
      <c r="DR452" s="181"/>
      <c r="DS452" s="181"/>
      <c r="DT452" s="181"/>
      <c r="DU452" s="181"/>
      <c r="DV452" s="181"/>
      <c r="DW452" s="181"/>
      <c r="DX452" s="181"/>
      <c r="DY452" s="181"/>
      <c r="DZ452" s="181"/>
      <c r="EA452" s="181"/>
      <c r="EB452" s="181"/>
      <c r="EC452" s="181"/>
      <c r="ED452" s="181"/>
      <c r="EE452" s="181"/>
      <c r="EF452" s="181"/>
      <c r="EG452" s="181"/>
      <c r="EH452" s="181"/>
      <c r="EI452" s="181"/>
      <c r="EJ452" s="181"/>
      <c r="EK452" s="181"/>
      <c r="EL452" s="181"/>
      <c r="EM452" s="181"/>
      <c r="EN452" s="181"/>
      <c r="EO452" s="181"/>
      <c r="EP452" s="181"/>
      <c r="EQ452" s="181"/>
      <c r="ER452" s="181"/>
      <c r="ES452" s="181"/>
      <c r="ET452" s="181"/>
      <c r="EU452" s="181"/>
      <c r="EV452" s="181"/>
      <c r="EW452" s="181"/>
      <c r="EX452" s="181"/>
      <c r="EY452" s="181"/>
      <c r="EZ452" s="181"/>
      <c r="FA452" s="181"/>
      <c r="FB452" s="181"/>
      <c r="FC452" s="181"/>
      <c r="FD452" s="181"/>
      <c r="FE452" s="181"/>
      <c r="FF452" s="181"/>
      <c r="FG452" s="181"/>
      <c r="FH452" s="181"/>
      <c r="FI452" s="181"/>
      <c r="FJ452" s="181"/>
      <c r="FK452" s="181"/>
      <c r="FL452" s="181"/>
      <c r="FM452" s="181"/>
      <c r="FN452" s="181"/>
      <c r="FO452" s="181"/>
      <c r="FP452" s="181"/>
      <c r="FQ452" s="181"/>
      <c r="FR452" s="181"/>
      <c r="FS452" s="181"/>
      <c r="FT452" s="181"/>
      <c r="FU452" s="181"/>
      <c r="FV452" s="181"/>
      <c r="FW452" s="181"/>
      <c r="FX452" s="181"/>
      <c r="FY452" s="181"/>
      <c r="FZ452" s="181"/>
      <c r="GA452" s="181"/>
      <c r="GB452" s="181"/>
      <c r="GC452" s="181"/>
      <c r="GD452" s="181"/>
      <c r="GE452" s="181"/>
      <c r="GF452" s="181"/>
      <c r="GG452" s="181"/>
      <c r="GH452" s="181"/>
      <c r="GI452" s="181"/>
      <c r="GJ452" s="181"/>
      <c r="GK452" s="181"/>
      <c r="GL452" s="181"/>
      <c r="GM452" s="181"/>
      <c r="GN452" s="181"/>
      <c r="GO452" s="181"/>
      <c r="GP452" s="181"/>
      <c r="GQ452" s="181"/>
      <c r="GR452" s="181"/>
      <c r="GS452" s="181"/>
      <c r="GT452" s="181"/>
      <c r="GU452" s="181"/>
      <c r="GV452" s="181"/>
      <c r="GW452" s="181"/>
      <c r="GX452" s="181"/>
      <c r="GY452" s="181"/>
      <c r="GZ452" s="181"/>
      <c r="HA452" s="181"/>
      <c r="HB452" s="181"/>
      <c r="HC452" s="181"/>
      <c r="HD452" s="181"/>
      <c r="HE452" s="181"/>
      <c r="HF452" s="181"/>
      <c r="HG452" s="181"/>
      <c r="HH452" s="181"/>
      <c r="HI452" s="181"/>
      <c r="HJ452" s="181"/>
      <c r="HK452" s="181"/>
      <c r="HL452" s="181"/>
      <c r="HM452" s="181"/>
      <c r="HN452" s="181"/>
      <c r="HO452" s="181"/>
      <c r="HP452" s="181"/>
      <c r="HQ452" s="181"/>
      <c r="HR452" s="181"/>
      <c r="HS452" s="181"/>
      <c r="HT452" s="181"/>
      <c r="HU452" s="181"/>
      <c r="HV452" s="181"/>
      <c r="HW452" s="181"/>
      <c r="HX452" s="181"/>
      <c r="HY452" s="181"/>
      <c r="HZ452" s="181"/>
      <c r="IA452" s="181"/>
      <c r="IB452" s="181"/>
      <c r="IC452" s="181"/>
      <c r="ID452" s="181"/>
      <c r="IE452" s="181"/>
      <c r="IF452" s="181"/>
      <c r="IG452" s="181"/>
      <c r="IH452" s="181"/>
    </row>
    <row r="453" spans="1:242" s="183" customFormat="1" ht="21" customHeight="1">
      <c r="A453" s="1038" t="s">
        <v>828</v>
      </c>
      <c r="B453" s="1039"/>
      <c r="C453" s="1039"/>
      <c r="D453" s="1039"/>
      <c r="E453" s="768">
        <v>302046180</v>
      </c>
      <c r="F453" s="459">
        <v>0</v>
      </c>
      <c r="G453" s="768">
        <v>0</v>
      </c>
      <c r="H453" s="768">
        <v>5873380</v>
      </c>
      <c r="I453" s="768">
        <v>0</v>
      </c>
      <c r="J453" s="769">
        <v>307919560</v>
      </c>
      <c r="K453" s="181"/>
      <c r="L453" s="181"/>
      <c r="M453" s="181"/>
      <c r="N453" s="181"/>
      <c r="O453" s="181"/>
      <c r="P453" s="181"/>
      <c r="Q453" s="181"/>
      <c r="R453" s="181"/>
      <c r="S453" s="181"/>
      <c r="T453" s="181"/>
      <c r="U453" s="181"/>
      <c r="V453" s="181"/>
      <c r="W453" s="181"/>
      <c r="X453" s="181"/>
      <c r="Y453" s="181"/>
      <c r="Z453" s="181"/>
      <c r="AA453" s="181"/>
      <c r="AB453" s="181"/>
      <c r="AC453" s="181"/>
      <c r="AD453" s="181"/>
      <c r="AE453" s="181"/>
      <c r="AF453" s="181"/>
      <c r="AG453" s="181"/>
      <c r="AH453" s="181"/>
      <c r="AI453" s="181"/>
      <c r="AJ453" s="181"/>
      <c r="AK453" s="181"/>
      <c r="AL453" s="181"/>
      <c r="AM453" s="181"/>
      <c r="AN453" s="181"/>
      <c r="AO453" s="181"/>
      <c r="AP453" s="181"/>
      <c r="AQ453" s="181"/>
      <c r="AR453" s="181"/>
      <c r="AS453" s="181"/>
      <c r="AT453" s="181"/>
      <c r="AU453" s="181"/>
      <c r="AV453" s="181"/>
      <c r="AW453" s="181"/>
      <c r="AX453" s="181"/>
      <c r="AY453" s="181"/>
      <c r="AZ453" s="181"/>
      <c r="BA453" s="181"/>
      <c r="BB453" s="181"/>
      <c r="BC453" s="181"/>
      <c r="BD453" s="181"/>
      <c r="BE453" s="181"/>
      <c r="BF453" s="181"/>
      <c r="BG453" s="181"/>
      <c r="BH453" s="181"/>
      <c r="BI453" s="181"/>
      <c r="BJ453" s="181"/>
      <c r="BK453" s="181"/>
      <c r="BL453" s="181"/>
      <c r="BM453" s="181"/>
      <c r="BN453" s="181"/>
      <c r="BO453" s="181"/>
      <c r="BP453" s="181"/>
      <c r="BQ453" s="181"/>
      <c r="BR453" s="181"/>
      <c r="BS453" s="181"/>
      <c r="BT453" s="181"/>
      <c r="BU453" s="181"/>
      <c r="BV453" s="181"/>
      <c r="BW453" s="181"/>
      <c r="BX453" s="181"/>
      <c r="BY453" s="181"/>
      <c r="BZ453" s="181"/>
      <c r="CA453" s="181"/>
      <c r="CB453" s="181"/>
      <c r="CC453" s="181"/>
      <c r="CD453" s="181"/>
      <c r="CE453" s="181"/>
      <c r="CF453" s="181"/>
      <c r="CG453" s="181"/>
      <c r="CH453" s="181"/>
      <c r="CI453" s="181"/>
      <c r="CJ453" s="181"/>
      <c r="CK453" s="181"/>
      <c r="CL453" s="181"/>
      <c r="CM453" s="181"/>
      <c r="CN453" s="181"/>
      <c r="CO453" s="181"/>
      <c r="CP453" s="181"/>
      <c r="CQ453" s="181"/>
      <c r="CR453" s="181"/>
      <c r="CS453" s="181"/>
      <c r="CT453" s="181"/>
      <c r="CU453" s="181"/>
      <c r="CV453" s="181"/>
      <c r="CW453" s="181"/>
      <c r="CX453" s="181"/>
      <c r="CY453" s="181"/>
      <c r="CZ453" s="181"/>
      <c r="DA453" s="181"/>
      <c r="DB453" s="181"/>
      <c r="DC453" s="181"/>
      <c r="DD453" s="181"/>
      <c r="DE453" s="181"/>
      <c r="DF453" s="181"/>
      <c r="DG453" s="181"/>
      <c r="DH453" s="181"/>
      <c r="DI453" s="181"/>
      <c r="DJ453" s="181"/>
      <c r="DK453" s="181"/>
      <c r="DL453" s="181"/>
      <c r="DM453" s="181"/>
      <c r="DN453" s="181"/>
      <c r="DO453" s="181"/>
      <c r="DP453" s="181"/>
      <c r="DQ453" s="181"/>
      <c r="DR453" s="181"/>
      <c r="DS453" s="181"/>
      <c r="DT453" s="181"/>
      <c r="DU453" s="181"/>
      <c r="DV453" s="181"/>
      <c r="DW453" s="181"/>
      <c r="DX453" s="181"/>
      <c r="DY453" s="181"/>
      <c r="DZ453" s="181"/>
      <c r="EA453" s="181"/>
      <c r="EB453" s="181"/>
      <c r="EC453" s="181"/>
      <c r="ED453" s="181"/>
      <c r="EE453" s="181"/>
      <c r="EF453" s="181"/>
      <c r="EG453" s="181"/>
      <c r="EH453" s="181"/>
      <c r="EI453" s="181"/>
      <c r="EJ453" s="181"/>
      <c r="EK453" s="181"/>
      <c r="EL453" s="181"/>
      <c r="EM453" s="181"/>
      <c r="EN453" s="181"/>
      <c r="EO453" s="181"/>
      <c r="EP453" s="181"/>
      <c r="EQ453" s="181"/>
      <c r="ER453" s="181"/>
      <c r="ES453" s="181"/>
      <c r="ET453" s="181"/>
      <c r="EU453" s="181"/>
      <c r="EV453" s="181"/>
      <c r="EW453" s="181"/>
      <c r="EX453" s="181"/>
      <c r="EY453" s="181"/>
      <c r="EZ453" s="181"/>
      <c r="FA453" s="181"/>
      <c r="FB453" s="181"/>
      <c r="FC453" s="181"/>
      <c r="FD453" s="181"/>
      <c r="FE453" s="181"/>
      <c r="FF453" s="181"/>
      <c r="FG453" s="181"/>
      <c r="FH453" s="181"/>
      <c r="FI453" s="181"/>
      <c r="FJ453" s="181"/>
      <c r="FK453" s="181"/>
      <c r="FL453" s="181"/>
      <c r="FM453" s="181"/>
      <c r="FN453" s="181"/>
      <c r="FO453" s="181"/>
      <c r="FP453" s="181"/>
      <c r="FQ453" s="181"/>
      <c r="FR453" s="181"/>
      <c r="FS453" s="181"/>
      <c r="FT453" s="181"/>
      <c r="FU453" s="181"/>
      <c r="FV453" s="181"/>
      <c r="FW453" s="181"/>
      <c r="FX453" s="181"/>
      <c r="FY453" s="181"/>
      <c r="FZ453" s="181"/>
      <c r="GA453" s="181"/>
      <c r="GB453" s="181"/>
      <c r="GC453" s="181"/>
      <c r="GD453" s="181"/>
      <c r="GE453" s="181"/>
      <c r="GF453" s="181"/>
      <c r="GG453" s="181"/>
      <c r="GH453" s="181"/>
      <c r="GI453" s="181"/>
      <c r="GJ453" s="181"/>
      <c r="GK453" s="181"/>
      <c r="GL453" s="181"/>
      <c r="GM453" s="181"/>
      <c r="GN453" s="181"/>
      <c r="GO453" s="181"/>
      <c r="GP453" s="181"/>
      <c r="GQ453" s="181"/>
      <c r="GR453" s="181"/>
      <c r="GS453" s="181"/>
      <c r="GT453" s="181"/>
      <c r="GU453" s="181"/>
      <c r="GV453" s="181"/>
      <c r="GW453" s="181"/>
      <c r="GX453" s="181"/>
      <c r="GY453" s="181"/>
      <c r="GZ453" s="181"/>
      <c r="HA453" s="181"/>
      <c r="HB453" s="181"/>
      <c r="HC453" s="181"/>
      <c r="HD453" s="181"/>
      <c r="HE453" s="181"/>
      <c r="HF453" s="181"/>
      <c r="HG453" s="181"/>
      <c r="HH453" s="181"/>
      <c r="HI453" s="181"/>
      <c r="HJ453" s="181"/>
      <c r="HK453" s="181"/>
      <c r="HL453" s="181"/>
      <c r="HM453" s="181"/>
      <c r="HN453" s="181"/>
      <c r="HO453" s="181"/>
      <c r="HP453" s="181"/>
      <c r="HQ453" s="181"/>
      <c r="HR453" s="181"/>
      <c r="HS453" s="181"/>
      <c r="HT453" s="181"/>
      <c r="HU453" s="181"/>
      <c r="HV453" s="181"/>
      <c r="HW453" s="181"/>
      <c r="HX453" s="181"/>
      <c r="HY453" s="181"/>
      <c r="HZ453" s="181"/>
      <c r="IA453" s="181"/>
      <c r="IB453" s="181"/>
      <c r="IC453" s="181"/>
      <c r="ID453" s="181"/>
      <c r="IE453" s="181"/>
      <c r="IF453" s="181"/>
      <c r="IG453" s="181"/>
      <c r="IH453" s="181"/>
    </row>
    <row r="454" spans="1:242" s="183" customFormat="1" ht="21" customHeight="1">
      <c r="A454" s="1038" t="s">
        <v>829</v>
      </c>
      <c r="B454" s="1039"/>
      <c r="C454" s="1039"/>
      <c r="D454" s="1039"/>
      <c r="E454" s="768">
        <v>149041094</v>
      </c>
      <c r="F454" s="459">
        <v>54493150</v>
      </c>
      <c r="G454" s="768">
        <v>0</v>
      </c>
      <c r="H454" s="768">
        <v>0</v>
      </c>
      <c r="I454" s="768">
        <v>0</v>
      </c>
      <c r="J454" s="769">
        <v>203534244</v>
      </c>
      <c r="K454" s="181"/>
      <c r="L454" s="181"/>
      <c r="M454" s="181"/>
      <c r="N454" s="181"/>
      <c r="O454" s="181"/>
      <c r="P454" s="181"/>
      <c r="Q454" s="181"/>
      <c r="R454" s="181"/>
      <c r="S454" s="181"/>
      <c r="T454" s="181"/>
      <c r="U454" s="181"/>
      <c r="V454" s="181"/>
      <c r="W454" s="181"/>
      <c r="X454" s="181"/>
      <c r="Y454" s="181"/>
      <c r="Z454" s="181"/>
      <c r="AA454" s="181"/>
      <c r="AB454" s="181"/>
      <c r="AC454" s="181"/>
      <c r="AD454" s="181"/>
      <c r="AE454" s="181"/>
      <c r="AF454" s="181"/>
      <c r="AG454" s="181"/>
      <c r="AH454" s="181"/>
      <c r="AI454" s="181"/>
      <c r="AJ454" s="181"/>
      <c r="AK454" s="181"/>
      <c r="AL454" s="181"/>
      <c r="AM454" s="181"/>
      <c r="AN454" s="181"/>
      <c r="AO454" s="181"/>
      <c r="AP454" s="181"/>
      <c r="AQ454" s="181"/>
      <c r="AR454" s="181"/>
      <c r="AS454" s="181"/>
      <c r="AT454" s="181"/>
      <c r="AU454" s="181"/>
      <c r="AV454" s="181"/>
      <c r="AW454" s="181"/>
      <c r="AX454" s="181"/>
      <c r="AY454" s="181"/>
      <c r="AZ454" s="181"/>
      <c r="BA454" s="181"/>
      <c r="BB454" s="181"/>
      <c r="BC454" s="181"/>
      <c r="BD454" s="181"/>
      <c r="BE454" s="181"/>
      <c r="BF454" s="181"/>
      <c r="BG454" s="181"/>
      <c r="BH454" s="181"/>
      <c r="BI454" s="181"/>
      <c r="BJ454" s="181"/>
      <c r="BK454" s="181"/>
      <c r="BL454" s="181"/>
      <c r="BM454" s="181"/>
      <c r="BN454" s="181"/>
      <c r="BO454" s="181"/>
      <c r="BP454" s="181"/>
      <c r="BQ454" s="181"/>
      <c r="BR454" s="181"/>
      <c r="BS454" s="181"/>
      <c r="BT454" s="181"/>
      <c r="BU454" s="181"/>
      <c r="BV454" s="181"/>
      <c r="BW454" s="181"/>
      <c r="BX454" s="181"/>
      <c r="BY454" s="181"/>
      <c r="BZ454" s="181"/>
      <c r="CA454" s="181"/>
      <c r="CB454" s="181"/>
      <c r="CC454" s="181"/>
      <c r="CD454" s="181"/>
      <c r="CE454" s="181"/>
      <c r="CF454" s="181"/>
      <c r="CG454" s="181"/>
      <c r="CH454" s="181"/>
      <c r="CI454" s="181"/>
      <c r="CJ454" s="181"/>
      <c r="CK454" s="181"/>
      <c r="CL454" s="181"/>
      <c r="CM454" s="181"/>
      <c r="CN454" s="181"/>
      <c r="CO454" s="181"/>
      <c r="CP454" s="181"/>
      <c r="CQ454" s="181"/>
      <c r="CR454" s="181"/>
      <c r="CS454" s="181"/>
      <c r="CT454" s="181"/>
      <c r="CU454" s="181"/>
      <c r="CV454" s="181"/>
      <c r="CW454" s="181"/>
      <c r="CX454" s="181"/>
      <c r="CY454" s="181"/>
      <c r="CZ454" s="181"/>
      <c r="DA454" s="181"/>
      <c r="DB454" s="181"/>
      <c r="DC454" s="181"/>
      <c r="DD454" s="181"/>
      <c r="DE454" s="181"/>
      <c r="DF454" s="181"/>
      <c r="DG454" s="181"/>
      <c r="DH454" s="181"/>
      <c r="DI454" s="181"/>
      <c r="DJ454" s="181"/>
      <c r="DK454" s="181"/>
      <c r="DL454" s="181"/>
      <c r="DM454" s="181"/>
      <c r="DN454" s="181"/>
      <c r="DO454" s="181"/>
      <c r="DP454" s="181"/>
      <c r="DQ454" s="181"/>
      <c r="DR454" s="181"/>
      <c r="DS454" s="181"/>
      <c r="DT454" s="181"/>
      <c r="DU454" s="181"/>
      <c r="DV454" s="181"/>
      <c r="DW454" s="181"/>
      <c r="DX454" s="181"/>
      <c r="DY454" s="181"/>
      <c r="DZ454" s="181"/>
      <c r="EA454" s="181"/>
      <c r="EB454" s="181"/>
      <c r="EC454" s="181"/>
      <c r="ED454" s="181"/>
      <c r="EE454" s="181"/>
      <c r="EF454" s="181"/>
      <c r="EG454" s="181"/>
      <c r="EH454" s="181"/>
      <c r="EI454" s="181"/>
      <c r="EJ454" s="181"/>
      <c r="EK454" s="181"/>
      <c r="EL454" s="181"/>
      <c r="EM454" s="181"/>
      <c r="EN454" s="181"/>
      <c r="EO454" s="181"/>
      <c r="EP454" s="181"/>
      <c r="EQ454" s="181"/>
      <c r="ER454" s="181"/>
      <c r="ES454" s="181"/>
      <c r="ET454" s="181"/>
      <c r="EU454" s="181"/>
      <c r="EV454" s="181"/>
      <c r="EW454" s="181"/>
      <c r="EX454" s="181"/>
      <c r="EY454" s="181"/>
      <c r="EZ454" s="181"/>
      <c r="FA454" s="181"/>
      <c r="FB454" s="181"/>
      <c r="FC454" s="181"/>
      <c r="FD454" s="181"/>
      <c r="FE454" s="181"/>
      <c r="FF454" s="181"/>
      <c r="FG454" s="181"/>
      <c r="FH454" s="181"/>
      <c r="FI454" s="181"/>
      <c r="FJ454" s="181"/>
      <c r="FK454" s="181"/>
      <c r="FL454" s="181"/>
      <c r="FM454" s="181"/>
      <c r="FN454" s="181"/>
      <c r="FO454" s="181"/>
      <c r="FP454" s="181"/>
      <c r="FQ454" s="181"/>
      <c r="FR454" s="181"/>
      <c r="FS454" s="181"/>
      <c r="FT454" s="181"/>
      <c r="FU454" s="181"/>
      <c r="FV454" s="181"/>
      <c r="FW454" s="181"/>
      <c r="FX454" s="181"/>
      <c r="FY454" s="181"/>
      <c r="FZ454" s="181"/>
      <c r="GA454" s="181"/>
      <c r="GB454" s="181"/>
      <c r="GC454" s="181"/>
      <c r="GD454" s="181"/>
      <c r="GE454" s="181"/>
      <c r="GF454" s="181"/>
      <c r="GG454" s="181"/>
      <c r="GH454" s="181"/>
      <c r="GI454" s="181"/>
      <c r="GJ454" s="181"/>
      <c r="GK454" s="181"/>
      <c r="GL454" s="181"/>
      <c r="GM454" s="181"/>
      <c r="GN454" s="181"/>
      <c r="GO454" s="181"/>
      <c r="GP454" s="181"/>
      <c r="GQ454" s="181"/>
      <c r="GR454" s="181"/>
      <c r="GS454" s="181"/>
      <c r="GT454" s="181"/>
      <c r="GU454" s="181"/>
      <c r="GV454" s="181"/>
      <c r="GW454" s="181"/>
      <c r="GX454" s="181"/>
      <c r="GY454" s="181"/>
      <c r="GZ454" s="181"/>
      <c r="HA454" s="181"/>
      <c r="HB454" s="181"/>
      <c r="HC454" s="181"/>
      <c r="HD454" s="181"/>
      <c r="HE454" s="181"/>
      <c r="HF454" s="181"/>
      <c r="HG454" s="181"/>
      <c r="HH454" s="181"/>
      <c r="HI454" s="181"/>
      <c r="HJ454" s="181"/>
      <c r="HK454" s="181"/>
      <c r="HL454" s="181"/>
      <c r="HM454" s="181"/>
      <c r="HN454" s="181"/>
      <c r="HO454" s="181"/>
      <c r="HP454" s="181"/>
      <c r="HQ454" s="181"/>
      <c r="HR454" s="181"/>
      <c r="HS454" s="181"/>
      <c r="HT454" s="181"/>
      <c r="HU454" s="181"/>
      <c r="HV454" s="181"/>
      <c r="HW454" s="181"/>
      <c r="HX454" s="181"/>
      <c r="HY454" s="181"/>
      <c r="HZ454" s="181"/>
      <c r="IA454" s="181"/>
      <c r="IB454" s="181"/>
      <c r="IC454" s="181"/>
      <c r="ID454" s="181"/>
      <c r="IE454" s="181"/>
      <c r="IF454" s="181"/>
      <c r="IG454" s="181"/>
      <c r="IH454" s="181"/>
    </row>
    <row r="455" spans="1:242" s="183" customFormat="1" ht="21" customHeight="1" thickBot="1">
      <c r="A455" s="1053" t="s">
        <v>830</v>
      </c>
      <c r="B455" s="1054"/>
      <c r="C455" s="1054"/>
      <c r="D455" s="1054"/>
      <c r="E455" s="387">
        <v>45605101</v>
      </c>
      <c r="F455" s="386">
        <v>0</v>
      </c>
      <c r="G455" s="387">
        <v>0</v>
      </c>
      <c r="H455" s="387">
        <v>2738868452</v>
      </c>
      <c r="I455" s="387">
        <v>0</v>
      </c>
      <c r="J455" s="388">
        <v>2784473553</v>
      </c>
      <c r="K455" s="181"/>
      <c r="L455" s="181"/>
      <c r="M455" s="181"/>
      <c r="N455" s="181"/>
      <c r="O455" s="181"/>
      <c r="P455" s="181"/>
      <c r="Q455" s="181"/>
      <c r="R455" s="181"/>
      <c r="S455" s="181"/>
      <c r="T455" s="181"/>
      <c r="U455" s="181"/>
      <c r="V455" s="181"/>
      <c r="W455" s="181"/>
      <c r="X455" s="181"/>
      <c r="Y455" s="181"/>
      <c r="Z455" s="181"/>
      <c r="AA455" s="181"/>
      <c r="AB455" s="181"/>
      <c r="AC455" s="181"/>
      <c r="AD455" s="181"/>
      <c r="AE455" s="181"/>
      <c r="AF455" s="181"/>
      <c r="AG455" s="181"/>
      <c r="AH455" s="181"/>
      <c r="AI455" s="181"/>
      <c r="AJ455" s="181"/>
      <c r="AK455" s="181"/>
      <c r="AL455" s="181"/>
      <c r="AM455" s="181"/>
      <c r="AN455" s="181"/>
      <c r="AO455" s="181"/>
      <c r="AP455" s="181"/>
      <c r="AQ455" s="181"/>
      <c r="AR455" s="181"/>
      <c r="AS455" s="181"/>
      <c r="AT455" s="181"/>
      <c r="AU455" s="181"/>
      <c r="AV455" s="181"/>
      <c r="AW455" s="181"/>
      <c r="AX455" s="181"/>
      <c r="AY455" s="181"/>
      <c r="AZ455" s="181"/>
      <c r="BA455" s="181"/>
      <c r="BB455" s="181"/>
      <c r="BC455" s="181"/>
      <c r="BD455" s="181"/>
      <c r="BE455" s="181"/>
      <c r="BF455" s="181"/>
      <c r="BG455" s="181"/>
      <c r="BH455" s="181"/>
      <c r="BI455" s="181"/>
      <c r="BJ455" s="181"/>
      <c r="BK455" s="181"/>
      <c r="BL455" s="181"/>
      <c r="BM455" s="181"/>
      <c r="BN455" s="181"/>
      <c r="BO455" s="181"/>
      <c r="BP455" s="181"/>
      <c r="BQ455" s="181"/>
      <c r="BR455" s="181"/>
      <c r="BS455" s="181"/>
      <c r="BT455" s="181"/>
      <c r="BU455" s="181"/>
      <c r="BV455" s="181"/>
      <c r="BW455" s="181"/>
      <c r="BX455" s="181"/>
      <c r="BY455" s="181"/>
      <c r="BZ455" s="181"/>
      <c r="CA455" s="181"/>
      <c r="CB455" s="181"/>
      <c r="CC455" s="181"/>
      <c r="CD455" s="181"/>
      <c r="CE455" s="181"/>
      <c r="CF455" s="181"/>
      <c r="CG455" s="181"/>
      <c r="CH455" s="181"/>
      <c r="CI455" s="181"/>
      <c r="CJ455" s="181"/>
      <c r="CK455" s="181"/>
      <c r="CL455" s="181"/>
      <c r="CM455" s="181"/>
      <c r="CN455" s="181"/>
      <c r="CO455" s="181"/>
      <c r="CP455" s="181"/>
      <c r="CQ455" s="181"/>
      <c r="CR455" s="181"/>
      <c r="CS455" s="181"/>
      <c r="CT455" s="181"/>
      <c r="CU455" s="181"/>
      <c r="CV455" s="181"/>
      <c r="CW455" s="181"/>
      <c r="CX455" s="181"/>
      <c r="CY455" s="181"/>
      <c r="CZ455" s="181"/>
      <c r="DA455" s="181"/>
      <c r="DB455" s="181"/>
      <c r="DC455" s="181"/>
      <c r="DD455" s="181"/>
      <c r="DE455" s="181"/>
      <c r="DF455" s="181"/>
      <c r="DG455" s="181"/>
      <c r="DH455" s="181"/>
      <c r="DI455" s="181"/>
      <c r="DJ455" s="181"/>
      <c r="DK455" s="181"/>
      <c r="DL455" s="181"/>
      <c r="DM455" s="181"/>
      <c r="DN455" s="181"/>
      <c r="DO455" s="181"/>
      <c r="DP455" s="181"/>
      <c r="DQ455" s="181"/>
      <c r="DR455" s="181"/>
      <c r="DS455" s="181"/>
      <c r="DT455" s="181"/>
      <c r="DU455" s="181"/>
      <c r="DV455" s="181"/>
      <c r="DW455" s="181"/>
      <c r="DX455" s="181"/>
      <c r="DY455" s="181"/>
      <c r="DZ455" s="181"/>
      <c r="EA455" s="181"/>
      <c r="EB455" s="181"/>
      <c r="EC455" s="181"/>
      <c r="ED455" s="181"/>
      <c r="EE455" s="181"/>
      <c r="EF455" s="181"/>
      <c r="EG455" s="181"/>
      <c r="EH455" s="181"/>
      <c r="EI455" s="181"/>
      <c r="EJ455" s="181"/>
      <c r="EK455" s="181"/>
      <c r="EL455" s="181"/>
      <c r="EM455" s="181"/>
      <c r="EN455" s="181"/>
      <c r="EO455" s="181"/>
      <c r="EP455" s="181"/>
      <c r="EQ455" s="181"/>
      <c r="ER455" s="181"/>
      <c r="ES455" s="181"/>
      <c r="ET455" s="181"/>
      <c r="EU455" s="181"/>
      <c r="EV455" s="181"/>
      <c r="EW455" s="181"/>
      <c r="EX455" s="181"/>
      <c r="EY455" s="181"/>
      <c r="EZ455" s="181"/>
      <c r="FA455" s="181"/>
      <c r="FB455" s="181"/>
      <c r="FC455" s="181"/>
      <c r="FD455" s="181"/>
      <c r="FE455" s="181"/>
      <c r="FF455" s="181"/>
      <c r="FG455" s="181"/>
      <c r="FH455" s="181"/>
      <c r="FI455" s="181"/>
      <c r="FJ455" s="181"/>
      <c r="FK455" s="181"/>
      <c r="FL455" s="181"/>
      <c r="FM455" s="181"/>
      <c r="FN455" s="181"/>
      <c r="FO455" s="181"/>
      <c r="FP455" s="181"/>
      <c r="FQ455" s="181"/>
      <c r="FR455" s="181"/>
      <c r="FS455" s="181"/>
      <c r="FT455" s="181"/>
      <c r="FU455" s="181"/>
      <c r="FV455" s="181"/>
      <c r="FW455" s="181"/>
      <c r="FX455" s="181"/>
      <c r="FY455" s="181"/>
      <c r="FZ455" s="181"/>
      <c r="GA455" s="181"/>
      <c r="GB455" s="181"/>
      <c r="GC455" s="181"/>
      <c r="GD455" s="181"/>
      <c r="GE455" s="181"/>
      <c r="GF455" s="181"/>
      <c r="GG455" s="181"/>
      <c r="GH455" s="181"/>
      <c r="GI455" s="181"/>
      <c r="GJ455" s="181"/>
      <c r="GK455" s="181"/>
      <c r="GL455" s="181"/>
      <c r="GM455" s="181"/>
      <c r="GN455" s="181"/>
      <c r="GO455" s="181"/>
      <c r="GP455" s="181"/>
      <c r="GQ455" s="181"/>
      <c r="GR455" s="181"/>
      <c r="GS455" s="181"/>
      <c r="GT455" s="181"/>
      <c r="GU455" s="181"/>
      <c r="GV455" s="181"/>
      <c r="GW455" s="181"/>
      <c r="GX455" s="181"/>
      <c r="GY455" s="181"/>
      <c r="GZ455" s="181"/>
      <c r="HA455" s="181"/>
      <c r="HB455" s="181"/>
      <c r="HC455" s="181"/>
      <c r="HD455" s="181"/>
      <c r="HE455" s="181"/>
      <c r="HF455" s="181"/>
      <c r="HG455" s="181"/>
      <c r="HH455" s="181"/>
      <c r="HI455" s="181"/>
      <c r="HJ455" s="181"/>
      <c r="HK455" s="181"/>
      <c r="HL455" s="181"/>
      <c r="HM455" s="181"/>
      <c r="HN455" s="181"/>
      <c r="HO455" s="181"/>
      <c r="HP455" s="181"/>
      <c r="HQ455" s="181"/>
      <c r="HR455" s="181"/>
      <c r="HS455" s="181"/>
      <c r="HT455" s="181"/>
      <c r="HU455" s="181"/>
      <c r="HV455" s="181"/>
      <c r="HW455" s="181"/>
      <c r="HX455" s="181"/>
      <c r="HY455" s="181"/>
      <c r="HZ455" s="181"/>
      <c r="IA455" s="181"/>
      <c r="IB455" s="181"/>
      <c r="IC455" s="181"/>
      <c r="ID455" s="181"/>
      <c r="IE455" s="181"/>
      <c r="IF455" s="181"/>
      <c r="IG455" s="181"/>
      <c r="IH455" s="181"/>
    </row>
    <row r="456" spans="1:242" s="183" customFormat="1" ht="21" hidden="1" customHeight="1" thickTop="1" thickBot="1">
      <c r="A456" s="1158" t="s">
        <v>1031</v>
      </c>
      <c r="B456" s="1159"/>
      <c r="C456" s="1159"/>
      <c r="D456" s="1159"/>
      <c r="E456" s="616">
        <v>0</v>
      </c>
      <c r="F456" s="617">
        <v>0</v>
      </c>
      <c r="G456" s="616">
        <v>0</v>
      </c>
      <c r="H456" s="616">
        <v>0</v>
      </c>
      <c r="I456" s="616">
        <v>0</v>
      </c>
      <c r="J456" s="618">
        <v>0</v>
      </c>
      <c r="K456" s="181"/>
      <c r="L456" s="181"/>
      <c r="M456" s="181"/>
      <c r="N456" s="181"/>
      <c r="O456" s="181"/>
      <c r="P456" s="181"/>
      <c r="Q456" s="181"/>
      <c r="R456" s="181"/>
      <c r="S456" s="181"/>
      <c r="T456" s="181"/>
      <c r="U456" s="181"/>
      <c r="V456" s="181"/>
      <c r="W456" s="181"/>
      <c r="X456" s="181"/>
      <c r="Y456" s="181"/>
      <c r="Z456" s="181"/>
      <c r="AA456" s="181"/>
      <c r="AB456" s="181"/>
      <c r="AC456" s="181"/>
      <c r="AD456" s="181"/>
      <c r="AE456" s="181"/>
      <c r="AF456" s="181"/>
      <c r="AG456" s="181"/>
      <c r="AH456" s="181"/>
      <c r="AI456" s="181"/>
      <c r="AJ456" s="181"/>
      <c r="AK456" s="181"/>
      <c r="AL456" s="181"/>
      <c r="AM456" s="181"/>
      <c r="AN456" s="181"/>
      <c r="AO456" s="181"/>
      <c r="AP456" s="181"/>
      <c r="AQ456" s="181"/>
      <c r="AR456" s="181"/>
      <c r="AS456" s="181"/>
      <c r="AT456" s="181"/>
      <c r="AU456" s="181"/>
      <c r="AV456" s="181"/>
      <c r="AW456" s="181"/>
      <c r="AX456" s="181"/>
      <c r="AY456" s="181"/>
      <c r="AZ456" s="181"/>
      <c r="BA456" s="181"/>
      <c r="BB456" s="181"/>
      <c r="BC456" s="181"/>
      <c r="BD456" s="181"/>
      <c r="BE456" s="181"/>
      <c r="BF456" s="181"/>
      <c r="BG456" s="181"/>
      <c r="BH456" s="181"/>
      <c r="BI456" s="181"/>
      <c r="BJ456" s="181"/>
      <c r="BK456" s="181"/>
      <c r="BL456" s="181"/>
      <c r="BM456" s="181"/>
      <c r="BN456" s="181"/>
      <c r="BO456" s="181"/>
      <c r="BP456" s="181"/>
      <c r="BQ456" s="181"/>
      <c r="BR456" s="181"/>
      <c r="BS456" s="181"/>
      <c r="BT456" s="181"/>
      <c r="BU456" s="181"/>
      <c r="BV456" s="181"/>
      <c r="BW456" s="181"/>
      <c r="BX456" s="181"/>
      <c r="BY456" s="181"/>
      <c r="BZ456" s="181"/>
      <c r="CA456" s="181"/>
      <c r="CB456" s="181"/>
      <c r="CC456" s="181"/>
      <c r="CD456" s="181"/>
      <c r="CE456" s="181"/>
      <c r="CF456" s="181"/>
      <c r="CG456" s="181"/>
      <c r="CH456" s="181"/>
      <c r="CI456" s="181"/>
      <c r="CJ456" s="181"/>
      <c r="CK456" s="181"/>
      <c r="CL456" s="181"/>
      <c r="CM456" s="181"/>
      <c r="CN456" s="181"/>
      <c r="CO456" s="181"/>
      <c r="CP456" s="181"/>
      <c r="CQ456" s="181"/>
      <c r="CR456" s="181"/>
      <c r="CS456" s="181"/>
      <c r="CT456" s="181"/>
      <c r="CU456" s="181"/>
      <c r="CV456" s="181"/>
      <c r="CW456" s="181"/>
      <c r="CX456" s="181"/>
      <c r="CY456" s="181"/>
      <c r="CZ456" s="181"/>
      <c r="DA456" s="181"/>
      <c r="DB456" s="181"/>
      <c r="DC456" s="181"/>
      <c r="DD456" s="181"/>
      <c r="DE456" s="181"/>
      <c r="DF456" s="181"/>
      <c r="DG456" s="181"/>
      <c r="DH456" s="181"/>
      <c r="DI456" s="181"/>
      <c r="DJ456" s="181"/>
      <c r="DK456" s="181"/>
      <c r="DL456" s="181"/>
      <c r="DM456" s="181"/>
      <c r="DN456" s="181"/>
      <c r="DO456" s="181"/>
      <c r="DP456" s="181"/>
      <c r="DQ456" s="181"/>
      <c r="DR456" s="181"/>
      <c r="DS456" s="181"/>
      <c r="DT456" s="181"/>
      <c r="DU456" s="181"/>
      <c r="DV456" s="181"/>
      <c r="DW456" s="181"/>
      <c r="DX456" s="181"/>
      <c r="DY456" s="181"/>
      <c r="DZ456" s="181"/>
      <c r="EA456" s="181"/>
      <c r="EB456" s="181"/>
      <c r="EC456" s="181"/>
      <c r="ED456" s="181"/>
      <c r="EE456" s="181"/>
      <c r="EF456" s="181"/>
      <c r="EG456" s="181"/>
      <c r="EH456" s="181"/>
      <c r="EI456" s="181"/>
      <c r="EJ456" s="181"/>
      <c r="EK456" s="181"/>
      <c r="EL456" s="181"/>
      <c r="EM456" s="181"/>
      <c r="EN456" s="181"/>
      <c r="EO456" s="181"/>
      <c r="EP456" s="181"/>
      <c r="EQ456" s="181"/>
      <c r="ER456" s="181"/>
      <c r="ES456" s="181"/>
      <c r="ET456" s="181"/>
      <c r="EU456" s="181"/>
      <c r="EV456" s="181"/>
      <c r="EW456" s="181"/>
      <c r="EX456" s="181"/>
      <c r="EY456" s="181"/>
      <c r="EZ456" s="181"/>
      <c r="FA456" s="181"/>
      <c r="FB456" s="181"/>
      <c r="FC456" s="181"/>
      <c r="FD456" s="181"/>
      <c r="FE456" s="181"/>
      <c r="FF456" s="181"/>
      <c r="FG456" s="181"/>
      <c r="FH456" s="181"/>
      <c r="FI456" s="181"/>
      <c r="FJ456" s="181"/>
      <c r="FK456" s="181"/>
      <c r="FL456" s="181"/>
      <c r="FM456" s="181"/>
      <c r="FN456" s="181"/>
      <c r="FO456" s="181"/>
      <c r="FP456" s="181"/>
      <c r="FQ456" s="181"/>
      <c r="FR456" s="181"/>
      <c r="FS456" s="181"/>
      <c r="FT456" s="181"/>
      <c r="FU456" s="181"/>
      <c r="FV456" s="181"/>
      <c r="FW456" s="181"/>
      <c r="FX456" s="181"/>
      <c r="FY456" s="181"/>
      <c r="FZ456" s="181"/>
      <c r="GA456" s="181"/>
      <c r="GB456" s="181"/>
      <c r="GC456" s="181"/>
      <c r="GD456" s="181"/>
      <c r="GE456" s="181"/>
      <c r="GF456" s="181"/>
      <c r="GG456" s="181"/>
      <c r="GH456" s="181"/>
      <c r="GI456" s="181"/>
      <c r="GJ456" s="181"/>
      <c r="GK456" s="181"/>
      <c r="GL456" s="181"/>
      <c r="GM456" s="181"/>
      <c r="GN456" s="181"/>
      <c r="GO456" s="181"/>
      <c r="GP456" s="181"/>
      <c r="GQ456" s="181"/>
      <c r="GR456" s="181"/>
      <c r="GS456" s="181"/>
      <c r="GT456" s="181"/>
      <c r="GU456" s="181"/>
      <c r="GV456" s="181"/>
      <c r="GW456" s="181"/>
      <c r="GX456" s="181"/>
      <c r="GY456" s="181"/>
      <c r="GZ456" s="181"/>
      <c r="HA456" s="181"/>
      <c r="HB456" s="181"/>
      <c r="HC456" s="181"/>
      <c r="HD456" s="181"/>
      <c r="HE456" s="181"/>
      <c r="HF456" s="181"/>
      <c r="HG456" s="181"/>
      <c r="HH456" s="181"/>
      <c r="HI456" s="181"/>
      <c r="HJ456" s="181"/>
      <c r="HK456" s="181"/>
      <c r="HL456" s="181"/>
      <c r="HM456" s="181"/>
      <c r="HN456" s="181"/>
      <c r="HO456" s="181"/>
      <c r="HP456" s="181"/>
      <c r="HQ456" s="181"/>
      <c r="HR456" s="181"/>
      <c r="HS456" s="181"/>
      <c r="HT456" s="181"/>
      <c r="HU456" s="181"/>
      <c r="HV456" s="181"/>
      <c r="HW456" s="181"/>
      <c r="HX456" s="181"/>
      <c r="HY456" s="181"/>
      <c r="HZ456" s="181"/>
      <c r="IA456" s="181"/>
      <c r="IB456" s="181"/>
      <c r="IC456" s="181"/>
      <c r="ID456" s="181"/>
      <c r="IE456" s="181"/>
      <c r="IF456" s="181"/>
      <c r="IG456" s="181"/>
      <c r="IH456" s="181"/>
    </row>
    <row r="457" spans="1:242" s="184" customFormat="1" ht="21" customHeight="1" thickTop="1">
      <c r="A457" s="1092" t="s">
        <v>465</v>
      </c>
      <c r="B457" s="1093"/>
      <c r="C457" s="1093"/>
      <c r="D457" s="1093"/>
      <c r="E457" s="484">
        <v>2991218270</v>
      </c>
      <c r="F457" s="484">
        <v>32738403910</v>
      </c>
      <c r="G457" s="484">
        <v>24795840</v>
      </c>
      <c r="H457" s="484">
        <v>2744741832</v>
      </c>
      <c r="I457" s="484">
        <v>0</v>
      </c>
      <c r="J457" s="767">
        <v>38499159852</v>
      </c>
      <c r="K457" s="181"/>
      <c r="L457" s="181"/>
      <c r="M457" s="181"/>
      <c r="N457" s="181"/>
      <c r="O457" s="181"/>
      <c r="P457" s="181"/>
      <c r="Q457" s="181"/>
      <c r="R457" s="181"/>
      <c r="S457" s="181"/>
      <c r="T457" s="181"/>
      <c r="U457" s="181"/>
      <c r="V457" s="181"/>
      <c r="W457" s="181"/>
      <c r="X457" s="181"/>
      <c r="Y457" s="181"/>
      <c r="Z457" s="181"/>
      <c r="AA457" s="181"/>
      <c r="AB457" s="181"/>
      <c r="AC457" s="181"/>
      <c r="AD457" s="181"/>
      <c r="AE457" s="181"/>
      <c r="AF457" s="181"/>
      <c r="AG457" s="181"/>
      <c r="AH457" s="181"/>
      <c r="AI457" s="181"/>
      <c r="AJ457" s="181"/>
      <c r="AK457" s="181"/>
      <c r="AL457" s="181"/>
      <c r="AM457" s="181"/>
      <c r="AN457" s="181"/>
      <c r="AO457" s="181"/>
      <c r="AP457" s="181"/>
      <c r="AQ457" s="181"/>
      <c r="AR457" s="181"/>
      <c r="AS457" s="181"/>
      <c r="AT457" s="181"/>
      <c r="AU457" s="181"/>
      <c r="AV457" s="181"/>
      <c r="AW457" s="181"/>
      <c r="AX457" s="181"/>
      <c r="AY457" s="181"/>
      <c r="AZ457" s="181"/>
      <c r="BA457" s="181"/>
      <c r="BB457" s="181"/>
      <c r="BC457" s="181"/>
      <c r="BD457" s="181"/>
      <c r="BE457" s="181"/>
      <c r="BF457" s="181"/>
      <c r="BG457" s="181"/>
      <c r="BH457" s="181"/>
      <c r="BI457" s="181"/>
      <c r="BJ457" s="181"/>
      <c r="BK457" s="181"/>
      <c r="BL457" s="181"/>
      <c r="BM457" s="181"/>
      <c r="BN457" s="181"/>
      <c r="BO457" s="181"/>
      <c r="BP457" s="181"/>
      <c r="BQ457" s="181"/>
      <c r="BR457" s="181"/>
      <c r="BS457" s="181"/>
      <c r="BT457" s="181"/>
      <c r="BU457" s="181"/>
      <c r="BV457" s="181"/>
      <c r="BW457" s="181"/>
      <c r="BX457" s="181"/>
      <c r="BY457" s="181"/>
      <c r="BZ457" s="181"/>
      <c r="CA457" s="181"/>
      <c r="CB457" s="181"/>
      <c r="CC457" s="181"/>
      <c r="CD457" s="181"/>
      <c r="CE457" s="181"/>
      <c r="CF457" s="181"/>
      <c r="CG457" s="181"/>
      <c r="CH457" s="181"/>
      <c r="CI457" s="181"/>
      <c r="CJ457" s="181"/>
      <c r="CK457" s="181"/>
      <c r="CL457" s="181"/>
      <c r="CM457" s="181"/>
      <c r="CN457" s="181"/>
      <c r="CO457" s="181"/>
      <c r="CP457" s="181"/>
      <c r="CQ457" s="181"/>
      <c r="CR457" s="181"/>
      <c r="CS457" s="181"/>
      <c r="CT457" s="181"/>
      <c r="CU457" s="181"/>
      <c r="CV457" s="181"/>
      <c r="CW457" s="181"/>
      <c r="CX457" s="181"/>
      <c r="CY457" s="181"/>
      <c r="CZ457" s="181"/>
      <c r="DA457" s="181"/>
      <c r="DB457" s="181"/>
      <c r="DC457" s="181"/>
      <c r="DD457" s="181"/>
      <c r="DE457" s="181"/>
      <c r="DF457" s="181"/>
      <c r="DG457" s="181"/>
      <c r="DH457" s="181"/>
      <c r="DI457" s="181"/>
      <c r="DJ457" s="181"/>
      <c r="DK457" s="181"/>
      <c r="DL457" s="181"/>
      <c r="DM457" s="181"/>
      <c r="DN457" s="181"/>
      <c r="DO457" s="181"/>
      <c r="DP457" s="181"/>
      <c r="DQ457" s="181"/>
      <c r="DR457" s="181"/>
      <c r="DS457" s="181"/>
      <c r="DT457" s="181"/>
      <c r="DU457" s="181"/>
      <c r="DV457" s="181"/>
      <c r="DW457" s="181"/>
      <c r="DX457" s="181"/>
      <c r="DY457" s="181"/>
      <c r="DZ457" s="181"/>
      <c r="EA457" s="181"/>
      <c r="EB457" s="181"/>
      <c r="EC457" s="181"/>
      <c r="ED457" s="181"/>
      <c r="EE457" s="181"/>
      <c r="EF457" s="181"/>
      <c r="EG457" s="181"/>
      <c r="EH457" s="181"/>
      <c r="EI457" s="181"/>
      <c r="EJ457" s="181"/>
      <c r="EK457" s="181"/>
      <c r="EL457" s="181"/>
      <c r="EM457" s="181"/>
      <c r="EN457" s="181"/>
      <c r="EO457" s="181"/>
      <c r="EP457" s="181"/>
      <c r="EQ457" s="181"/>
      <c r="ER457" s="181"/>
      <c r="ES457" s="181"/>
      <c r="ET457" s="181"/>
      <c r="EU457" s="181"/>
      <c r="EV457" s="181"/>
      <c r="EW457" s="181"/>
      <c r="EX457" s="181"/>
      <c r="EY457" s="181"/>
      <c r="EZ457" s="181"/>
      <c r="FA457" s="181"/>
      <c r="FB457" s="181"/>
      <c r="FC457" s="181"/>
      <c r="FD457" s="181"/>
      <c r="FE457" s="181"/>
      <c r="FF457" s="181"/>
      <c r="FG457" s="181"/>
      <c r="FH457" s="181"/>
      <c r="FI457" s="181"/>
      <c r="FJ457" s="181"/>
      <c r="FK457" s="181"/>
      <c r="FL457" s="181"/>
      <c r="FM457" s="181"/>
      <c r="FN457" s="181"/>
      <c r="FO457" s="181"/>
      <c r="FP457" s="181"/>
      <c r="FQ457" s="181"/>
      <c r="FR457" s="181"/>
      <c r="FS457" s="181"/>
      <c r="FT457" s="181"/>
      <c r="FU457" s="181"/>
      <c r="FV457" s="181"/>
      <c r="FW457" s="181"/>
      <c r="FX457" s="181"/>
      <c r="FY457" s="181"/>
      <c r="FZ457" s="181"/>
      <c r="GA457" s="181"/>
      <c r="GB457" s="181"/>
      <c r="GC457" s="181"/>
      <c r="GD457" s="181"/>
      <c r="GE457" s="181"/>
      <c r="GF457" s="181"/>
      <c r="GG457" s="181"/>
      <c r="GH457" s="181"/>
      <c r="GI457" s="181"/>
      <c r="GJ457" s="181"/>
      <c r="GK457" s="181"/>
      <c r="GL457" s="181"/>
      <c r="GM457" s="181"/>
      <c r="GN457" s="181"/>
      <c r="GO457" s="181"/>
      <c r="GP457" s="181"/>
      <c r="GQ457" s="181"/>
      <c r="GR457" s="181"/>
      <c r="GS457" s="181"/>
      <c r="GT457" s="181"/>
      <c r="GU457" s="181"/>
      <c r="GV457" s="181"/>
      <c r="GW457" s="181"/>
      <c r="GX457" s="181"/>
      <c r="GY457" s="181"/>
      <c r="GZ457" s="181"/>
      <c r="HA457" s="181"/>
      <c r="HB457" s="181"/>
      <c r="HC457" s="181"/>
      <c r="HD457" s="181"/>
      <c r="HE457" s="181"/>
      <c r="HF457" s="181"/>
      <c r="HG457" s="181"/>
      <c r="HH457" s="181"/>
      <c r="HI457" s="181"/>
      <c r="HJ457" s="181"/>
      <c r="HK457" s="181"/>
      <c r="HL457" s="181"/>
      <c r="HM457" s="181"/>
      <c r="HN457" s="181"/>
      <c r="HO457" s="181"/>
      <c r="HP457" s="181"/>
      <c r="HQ457" s="181"/>
      <c r="HR457" s="181"/>
      <c r="HS457" s="181"/>
      <c r="HT457" s="181"/>
      <c r="HU457" s="181"/>
      <c r="HV457" s="181"/>
      <c r="HW457" s="181"/>
      <c r="HX457" s="181"/>
      <c r="HY457" s="181"/>
      <c r="HZ457" s="181"/>
      <c r="IA457" s="181"/>
      <c r="IB457" s="181"/>
      <c r="IC457" s="181"/>
      <c r="ID457" s="181"/>
      <c r="IE457" s="181"/>
      <c r="IF457" s="181"/>
      <c r="IG457" s="181"/>
      <c r="IH457" s="181"/>
    </row>
    <row r="458" spans="1:242" s="177" customFormat="1" ht="16.5" customHeight="1">
      <c r="A458" s="210"/>
      <c r="B458" s="210"/>
      <c r="C458" s="210"/>
      <c r="D458" s="210"/>
      <c r="E458" s="210"/>
      <c r="F458" s="210"/>
      <c r="G458" s="210"/>
      <c r="H458" s="210"/>
      <c r="I458" s="210"/>
      <c r="J458" s="210"/>
      <c r="K458" s="181"/>
      <c r="L458" s="181"/>
      <c r="M458" s="181"/>
      <c r="N458" s="181"/>
      <c r="O458" s="181"/>
      <c r="P458" s="181"/>
      <c r="Q458" s="181"/>
      <c r="R458" s="181"/>
      <c r="S458" s="181"/>
      <c r="T458" s="181"/>
      <c r="U458" s="181"/>
      <c r="V458" s="181"/>
      <c r="W458" s="181"/>
      <c r="X458" s="181"/>
      <c r="Y458" s="181"/>
      <c r="Z458" s="181"/>
      <c r="AA458" s="181"/>
      <c r="AB458" s="181"/>
      <c r="AC458" s="181"/>
      <c r="AD458" s="181"/>
      <c r="AE458" s="181"/>
      <c r="AF458" s="181"/>
      <c r="AG458" s="181"/>
      <c r="AH458" s="181"/>
      <c r="AI458" s="181"/>
      <c r="AJ458" s="181"/>
      <c r="AK458" s="181"/>
      <c r="AL458" s="181"/>
      <c r="AM458" s="181"/>
      <c r="AN458" s="181"/>
      <c r="AO458" s="181"/>
      <c r="AP458" s="181"/>
      <c r="AQ458" s="181"/>
      <c r="AR458" s="181"/>
      <c r="AS458" s="181"/>
      <c r="AT458" s="181"/>
      <c r="AU458" s="181"/>
      <c r="AV458" s="181"/>
      <c r="AW458" s="181"/>
      <c r="AX458" s="181"/>
      <c r="AY458" s="181"/>
      <c r="AZ458" s="181"/>
      <c r="BA458" s="181"/>
      <c r="BB458" s="181"/>
      <c r="BC458" s="181"/>
      <c r="BD458" s="181"/>
      <c r="BE458" s="181"/>
      <c r="BF458" s="181"/>
      <c r="BG458" s="181"/>
      <c r="BH458" s="181"/>
      <c r="BI458" s="181"/>
      <c r="BJ458" s="181"/>
      <c r="BK458" s="181"/>
      <c r="BL458" s="181"/>
      <c r="BM458" s="181"/>
      <c r="BN458" s="181"/>
      <c r="BO458" s="181"/>
      <c r="BP458" s="181"/>
      <c r="BQ458" s="181"/>
      <c r="BR458" s="181"/>
      <c r="BS458" s="181"/>
      <c r="BT458" s="181"/>
      <c r="BU458" s="181"/>
      <c r="BV458" s="181"/>
      <c r="BW458" s="181"/>
      <c r="BX458" s="181"/>
      <c r="BY458" s="181"/>
      <c r="BZ458" s="181"/>
      <c r="CA458" s="181"/>
      <c r="CB458" s="181"/>
      <c r="CC458" s="181"/>
      <c r="CD458" s="181"/>
      <c r="CE458" s="181"/>
      <c r="CF458" s="181"/>
      <c r="CG458" s="181"/>
      <c r="CH458" s="181"/>
      <c r="CI458" s="181"/>
      <c r="CJ458" s="181"/>
      <c r="CK458" s="181"/>
      <c r="CL458" s="181"/>
      <c r="CM458" s="181"/>
      <c r="CN458" s="181"/>
      <c r="CO458" s="181"/>
      <c r="CP458" s="181"/>
      <c r="CQ458" s="181"/>
      <c r="CR458" s="181"/>
      <c r="CS458" s="181"/>
      <c r="CT458" s="181"/>
      <c r="CU458" s="181"/>
      <c r="CV458" s="181"/>
      <c r="CW458" s="181"/>
      <c r="CX458" s="181"/>
      <c r="CY458" s="181"/>
      <c r="CZ458" s="181"/>
      <c r="DA458" s="181"/>
      <c r="DB458" s="181"/>
      <c r="DC458" s="181"/>
      <c r="DD458" s="181"/>
      <c r="DE458" s="181"/>
      <c r="DF458" s="181"/>
      <c r="DG458" s="181"/>
      <c r="DH458" s="181"/>
      <c r="DI458" s="181"/>
      <c r="DJ458" s="181"/>
      <c r="DK458" s="181"/>
      <c r="DL458" s="181"/>
      <c r="DM458" s="181"/>
      <c r="DN458" s="181"/>
      <c r="DO458" s="181"/>
      <c r="DP458" s="181"/>
      <c r="DQ458" s="181"/>
      <c r="DR458" s="181"/>
      <c r="DS458" s="181"/>
      <c r="DT458" s="181"/>
      <c r="DU458" s="181"/>
      <c r="DV458" s="181"/>
      <c r="DW458" s="181"/>
      <c r="DX458" s="181"/>
      <c r="DY458" s="181"/>
      <c r="DZ458" s="181"/>
      <c r="EA458" s="181"/>
      <c r="EB458" s="181"/>
      <c r="EC458" s="181"/>
      <c r="ED458" s="181"/>
      <c r="EE458" s="181"/>
      <c r="EF458" s="181"/>
      <c r="EG458" s="181"/>
      <c r="EH458" s="181"/>
      <c r="EI458" s="181"/>
      <c r="EJ458" s="181"/>
      <c r="EK458" s="181"/>
      <c r="EL458" s="181"/>
      <c r="EM458" s="181"/>
      <c r="EN458" s="181"/>
      <c r="EO458" s="181"/>
      <c r="EP458" s="181"/>
      <c r="EQ458" s="181"/>
      <c r="ER458" s="181"/>
      <c r="ES458" s="181"/>
      <c r="ET458" s="181"/>
      <c r="EU458" s="181"/>
      <c r="EV458" s="181"/>
      <c r="EW458" s="181"/>
      <c r="EX458" s="181"/>
      <c r="EY458" s="181"/>
      <c r="EZ458" s="181"/>
      <c r="FA458" s="181"/>
      <c r="FB458" s="181"/>
      <c r="FC458" s="181"/>
      <c r="FD458" s="181"/>
      <c r="FE458" s="181"/>
      <c r="FF458" s="181"/>
      <c r="FG458" s="181"/>
      <c r="FH458" s="181"/>
      <c r="FI458" s="181"/>
      <c r="FJ458" s="181"/>
      <c r="FK458" s="181"/>
      <c r="FL458" s="181"/>
      <c r="FM458" s="181"/>
      <c r="FN458" s="181"/>
      <c r="FO458" s="181"/>
      <c r="FP458" s="181"/>
      <c r="FQ458" s="181"/>
      <c r="FR458" s="181"/>
      <c r="FS458" s="181"/>
      <c r="FT458" s="181"/>
      <c r="FU458" s="181"/>
      <c r="FV458" s="181"/>
      <c r="FW458" s="181"/>
      <c r="FX458" s="181"/>
      <c r="FY458" s="181"/>
      <c r="FZ458" s="181"/>
      <c r="GA458" s="181"/>
      <c r="GB458" s="181"/>
      <c r="GC458" s="181"/>
      <c r="GD458" s="181"/>
      <c r="GE458" s="181"/>
      <c r="GF458" s="181"/>
      <c r="GG458" s="181"/>
      <c r="GH458" s="181"/>
      <c r="GI458" s="181"/>
      <c r="GJ458" s="181"/>
      <c r="GK458" s="181"/>
      <c r="GL458" s="181"/>
      <c r="GM458" s="181"/>
      <c r="GN458" s="181"/>
      <c r="GO458" s="181"/>
      <c r="GP458" s="181"/>
      <c r="GQ458" s="181"/>
      <c r="GR458" s="181"/>
      <c r="GS458" s="181"/>
      <c r="GT458" s="181"/>
      <c r="GU458" s="181"/>
      <c r="GV458" s="181"/>
      <c r="GW458" s="181"/>
      <c r="GX458" s="181"/>
      <c r="GY458" s="181"/>
      <c r="GZ458" s="181"/>
      <c r="HA458" s="181"/>
      <c r="HB458" s="181"/>
      <c r="HC458" s="181"/>
      <c r="HD458" s="181"/>
      <c r="HE458" s="181"/>
      <c r="HF458" s="181"/>
      <c r="HG458" s="181"/>
      <c r="HH458" s="181"/>
      <c r="HI458" s="181"/>
      <c r="HJ458" s="181"/>
      <c r="HK458" s="181"/>
      <c r="HL458" s="181"/>
      <c r="HM458" s="181"/>
      <c r="HN458" s="181"/>
      <c r="HO458" s="181"/>
      <c r="HP458" s="181"/>
      <c r="HQ458" s="181"/>
      <c r="HR458" s="181"/>
      <c r="HS458" s="181"/>
      <c r="HT458" s="181"/>
      <c r="HU458" s="181"/>
      <c r="HV458" s="181"/>
      <c r="HW458" s="181"/>
      <c r="HX458" s="181"/>
      <c r="HY458" s="181"/>
      <c r="HZ458" s="181"/>
      <c r="IA458" s="181"/>
      <c r="IB458" s="181"/>
      <c r="IC458" s="181"/>
      <c r="ID458" s="181"/>
      <c r="IE458" s="181"/>
      <c r="IF458" s="181"/>
      <c r="IG458" s="181"/>
      <c r="IH458" s="181"/>
    </row>
    <row r="459" spans="1:242" s="177" customFormat="1" ht="16.5" customHeight="1">
      <c r="A459" s="140" t="s">
        <v>1436</v>
      </c>
      <c r="B459" s="140"/>
      <c r="C459" s="140"/>
      <c r="D459" s="210"/>
      <c r="E459" s="210"/>
      <c r="F459" s="210"/>
      <c r="G459" s="210"/>
      <c r="H459" s="210"/>
      <c r="I459" s="210"/>
      <c r="J459" s="210"/>
      <c r="K459" s="181"/>
      <c r="L459" s="181"/>
      <c r="M459" s="181"/>
      <c r="N459" s="181"/>
      <c r="O459" s="181"/>
      <c r="P459" s="181"/>
      <c r="Q459" s="181"/>
      <c r="R459" s="181"/>
      <c r="S459" s="181"/>
      <c r="T459" s="181"/>
      <c r="U459" s="181"/>
      <c r="V459" s="181"/>
      <c r="W459" s="181"/>
      <c r="X459" s="181"/>
      <c r="Y459" s="181"/>
      <c r="Z459" s="181"/>
      <c r="AA459" s="181"/>
      <c r="AB459" s="181"/>
      <c r="AC459" s="181"/>
      <c r="AD459" s="181"/>
      <c r="AE459" s="181"/>
      <c r="AF459" s="181"/>
      <c r="AG459" s="181"/>
      <c r="AH459" s="181"/>
      <c r="AI459" s="181"/>
      <c r="AJ459" s="181"/>
      <c r="AK459" s="181"/>
      <c r="AL459" s="181"/>
      <c r="AM459" s="181"/>
      <c r="AN459" s="181"/>
      <c r="AO459" s="181"/>
      <c r="AP459" s="181"/>
      <c r="AQ459" s="181"/>
      <c r="AR459" s="181"/>
      <c r="AS459" s="181"/>
      <c r="AT459" s="181"/>
      <c r="AU459" s="181"/>
      <c r="AV459" s="181"/>
      <c r="AW459" s="181"/>
      <c r="AX459" s="181"/>
      <c r="AY459" s="181"/>
      <c r="AZ459" s="181"/>
      <c r="BA459" s="181"/>
      <c r="BB459" s="181"/>
      <c r="BC459" s="181"/>
      <c r="BD459" s="181"/>
      <c r="BE459" s="181"/>
      <c r="BF459" s="181"/>
      <c r="BG459" s="181"/>
      <c r="BH459" s="181"/>
      <c r="BI459" s="181"/>
      <c r="BJ459" s="181"/>
      <c r="BK459" s="181"/>
      <c r="BL459" s="181"/>
      <c r="BM459" s="181"/>
      <c r="BN459" s="181"/>
      <c r="BO459" s="181"/>
      <c r="BP459" s="181"/>
      <c r="BQ459" s="181"/>
      <c r="BR459" s="181"/>
      <c r="BS459" s="181"/>
      <c r="BT459" s="181"/>
      <c r="BU459" s="181"/>
      <c r="BV459" s="181"/>
      <c r="BW459" s="181"/>
      <c r="BX459" s="181"/>
      <c r="BY459" s="181"/>
      <c r="BZ459" s="181"/>
      <c r="CA459" s="181"/>
      <c r="CB459" s="181"/>
      <c r="CC459" s="181"/>
      <c r="CD459" s="181"/>
      <c r="CE459" s="181"/>
      <c r="CF459" s="181"/>
      <c r="CG459" s="181"/>
      <c r="CH459" s="181"/>
      <c r="CI459" s="181"/>
      <c r="CJ459" s="181"/>
      <c r="CK459" s="181"/>
      <c r="CL459" s="181"/>
      <c r="CM459" s="181"/>
      <c r="CN459" s="181"/>
      <c r="CO459" s="181"/>
      <c r="CP459" s="181"/>
      <c r="CQ459" s="181"/>
      <c r="CR459" s="181"/>
      <c r="CS459" s="181"/>
      <c r="CT459" s="181"/>
      <c r="CU459" s="181"/>
      <c r="CV459" s="181"/>
      <c r="CW459" s="181"/>
      <c r="CX459" s="181"/>
      <c r="CY459" s="181"/>
      <c r="CZ459" s="181"/>
      <c r="DA459" s="181"/>
      <c r="DB459" s="181"/>
      <c r="DC459" s="181"/>
      <c r="DD459" s="181"/>
      <c r="DE459" s="181"/>
      <c r="DF459" s="181"/>
      <c r="DG459" s="181"/>
      <c r="DH459" s="181"/>
      <c r="DI459" s="181"/>
      <c r="DJ459" s="181"/>
      <c r="DK459" s="181"/>
      <c r="DL459" s="181"/>
      <c r="DM459" s="181"/>
      <c r="DN459" s="181"/>
      <c r="DO459" s="181"/>
      <c r="DP459" s="181"/>
      <c r="DQ459" s="181"/>
      <c r="DR459" s="181"/>
      <c r="DS459" s="181"/>
      <c r="DT459" s="181"/>
      <c r="DU459" s="181"/>
      <c r="DV459" s="181"/>
      <c r="DW459" s="181"/>
      <c r="DX459" s="181"/>
      <c r="DY459" s="181"/>
      <c r="DZ459" s="181"/>
      <c r="EA459" s="181"/>
      <c r="EB459" s="181"/>
      <c r="EC459" s="181"/>
      <c r="ED459" s="181"/>
      <c r="EE459" s="181"/>
      <c r="EF459" s="181"/>
      <c r="EG459" s="181"/>
      <c r="EH459" s="181"/>
      <c r="EI459" s="181"/>
      <c r="EJ459" s="181"/>
      <c r="EK459" s="181"/>
      <c r="EL459" s="181"/>
      <c r="EM459" s="181"/>
      <c r="EN459" s="181"/>
      <c r="EO459" s="181"/>
      <c r="EP459" s="181"/>
      <c r="EQ459" s="181"/>
      <c r="ER459" s="181"/>
      <c r="ES459" s="181"/>
      <c r="ET459" s="181"/>
      <c r="EU459" s="181"/>
      <c r="EV459" s="181"/>
      <c r="EW459" s="181"/>
      <c r="EX459" s="181"/>
      <c r="EY459" s="181"/>
      <c r="EZ459" s="181"/>
      <c r="FA459" s="181"/>
      <c r="FB459" s="181"/>
      <c r="FC459" s="181"/>
      <c r="FD459" s="181"/>
      <c r="FE459" s="181"/>
      <c r="FF459" s="181"/>
      <c r="FG459" s="181"/>
      <c r="FH459" s="181"/>
      <c r="FI459" s="181"/>
      <c r="FJ459" s="181"/>
      <c r="FK459" s="181"/>
      <c r="FL459" s="181"/>
      <c r="FM459" s="181"/>
      <c r="FN459" s="181"/>
      <c r="FO459" s="181"/>
      <c r="FP459" s="181"/>
      <c r="FQ459" s="181"/>
      <c r="FR459" s="181"/>
      <c r="FS459" s="181"/>
      <c r="FT459" s="181"/>
      <c r="FU459" s="181"/>
      <c r="FV459" s="181"/>
      <c r="FW459" s="181"/>
      <c r="FX459" s="181"/>
      <c r="FY459" s="181"/>
      <c r="FZ459" s="181"/>
      <c r="GA459" s="181"/>
      <c r="GB459" s="181"/>
      <c r="GC459" s="181"/>
      <c r="GD459" s="181"/>
      <c r="GE459" s="181"/>
      <c r="GF459" s="181"/>
      <c r="GG459" s="181"/>
      <c r="GH459" s="181"/>
      <c r="GI459" s="181"/>
      <c r="GJ459" s="181"/>
      <c r="GK459" s="181"/>
      <c r="GL459" s="181"/>
      <c r="GM459" s="181"/>
      <c r="GN459" s="181"/>
      <c r="GO459" s="181"/>
      <c r="GP459" s="181"/>
      <c r="GQ459" s="181"/>
      <c r="GR459" s="181"/>
      <c r="GS459" s="181"/>
      <c r="GT459" s="181"/>
      <c r="GU459" s="181"/>
      <c r="GV459" s="181"/>
      <c r="GW459" s="181"/>
      <c r="GX459" s="181"/>
      <c r="GY459" s="181"/>
      <c r="GZ459" s="181"/>
      <c r="HA459" s="181"/>
      <c r="HB459" s="181"/>
      <c r="HC459" s="181"/>
      <c r="HD459" s="181"/>
      <c r="HE459" s="181"/>
      <c r="HF459" s="181"/>
      <c r="HG459" s="181"/>
      <c r="HH459" s="181"/>
      <c r="HI459" s="181"/>
      <c r="HJ459" s="181"/>
      <c r="HK459" s="181"/>
      <c r="HL459" s="181"/>
      <c r="HM459" s="181"/>
      <c r="HN459" s="181"/>
      <c r="HO459" s="181"/>
      <c r="HP459" s="181"/>
      <c r="HQ459" s="181"/>
      <c r="HR459" s="181"/>
      <c r="HS459" s="181"/>
      <c r="HT459" s="181"/>
      <c r="HU459" s="181"/>
      <c r="HV459" s="181"/>
      <c r="HW459" s="181"/>
      <c r="HX459" s="181"/>
      <c r="HY459" s="181"/>
      <c r="HZ459" s="181"/>
      <c r="IA459" s="181"/>
      <c r="IB459" s="181"/>
      <c r="IC459" s="181"/>
      <c r="ID459" s="181"/>
      <c r="IE459" s="181"/>
      <c r="IF459" s="181"/>
      <c r="IG459" s="181"/>
      <c r="IH459" s="181"/>
    </row>
    <row r="460" spans="1:242" s="177" customFormat="1" ht="16.5" customHeight="1">
      <c r="A460" s="210"/>
      <c r="B460" s="210"/>
      <c r="C460" s="210"/>
      <c r="D460" s="210"/>
      <c r="E460" s="210"/>
      <c r="F460" s="210"/>
      <c r="G460" s="210"/>
      <c r="H460" s="210"/>
      <c r="I460" s="210"/>
      <c r="J460" s="210"/>
      <c r="K460" s="181"/>
      <c r="L460" s="181"/>
      <c r="M460" s="181"/>
      <c r="N460" s="181"/>
      <c r="O460" s="181"/>
      <c r="P460" s="181"/>
      <c r="Q460" s="181"/>
      <c r="R460" s="181"/>
      <c r="S460" s="181"/>
      <c r="T460" s="181"/>
      <c r="U460" s="181"/>
      <c r="V460" s="181"/>
      <c r="W460" s="181"/>
      <c r="X460" s="181"/>
      <c r="Y460" s="181"/>
      <c r="Z460" s="181"/>
      <c r="AA460" s="181"/>
      <c r="AB460" s="181"/>
      <c r="AC460" s="181"/>
      <c r="AD460" s="181"/>
      <c r="AE460" s="181"/>
      <c r="AF460" s="181"/>
      <c r="AG460" s="181"/>
      <c r="AH460" s="181"/>
      <c r="AI460" s="181"/>
      <c r="AJ460" s="181"/>
      <c r="AK460" s="181"/>
      <c r="AL460" s="181"/>
      <c r="AM460" s="181"/>
      <c r="AN460" s="181"/>
      <c r="AO460" s="181"/>
      <c r="AP460" s="181"/>
      <c r="AQ460" s="181"/>
      <c r="AR460" s="181"/>
      <c r="AS460" s="181"/>
      <c r="AT460" s="181"/>
      <c r="AU460" s="181"/>
      <c r="AV460" s="181"/>
      <c r="AW460" s="181"/>
      <c r="AX460" s="181"/>
      <c r="AY460" s="181"/>
      <c r="AZ460" s="181"/>
      <c r="BA460" s="181"/>
      <c r="BB460" s="181"/>
      <c r="BC460" s="181"/>
      <c r="BD460" s="181"/>
      <c r="BE460" s="181"/>
      <c r="BF460" s="181"/>
      <c r="BG460" s="181"/>
      <c r="BH460" s="181"/>
      <c r="BI460" s="181"/>
      <c r="BJ460" s="181"/>
      <c r="BK460" s="181"/>
      <c r="BL460" s="181"/>
      <c r="BM460" s="181"/>
      <c r="BN460" s="181"/>
      <c r="BO460" s="181"/>
      <c r="BP460" s="181"/>
      <c r="BQ460" s="181"/>
      <c r="BR460" s="181"/>
      <c r="BS460" s="181"/>
      <c r="BT460" s="181"/>
      <c r="BU460" s="181"/>
      <c r="BV460" s="181"/>
      <c r="BW460" s="181"/>
      <c r="BX460" s="181"/>
      <c r="BY460" s="181"/>
      <c r="BZ460" s="181"/>
      <c r="CA460" s="181"/>
      <c r="CB460" s="181"/>
      <c r="CC460" s="181"/>
      <c r="CD460" s="181"/>
      <c r="CE460" s="181"/>
      <c r="CF460" s="181"/>
      <c r="CG460" s="181"/>
      <c r="CH460" s="181"/>
      <c r="CI460" s="181"/>
      <c r="CJ460" s="181"/>
      <c r="CK460" s="181"/>
      <c r="CL460" s="181"/>
      <c r="CM460" s="181"/>
      <c r="CN460" s="181"/>
      <c r="CO460" s="181"/>
      <c r="CP460" s="181"/>
      <c r="CQ460" s="181"/>
      <c r="CR460" s="181"/>
      <c r="CS460" s="181"/>
      <c r="CT460" s="181"/>
      <c r="CU460" s="181"/>
      <c r="CV460" s="181"/>
      <c r="CW460" s="181"/>
      <c r="CX460" s="181"/>
      <c r="CY460" s="181"/>
      <c r="CZ460" s="181"/>
      <c r="DA460" s="181"/>
      <c r="DB460" s="181"/>
      <c r="DC460" s="181"/>
      <c r="DD460" s="181"/>
      <c r="DE460" s="181"/>
      <c r="DF460" s="181"/>
      <c r="DG460" s="181"/>
      <c r="DH460" s="181"/>
      <c r="DI460" s="181"/>
      <c r="DJ460" s="181"/>
      <c r="DK460" s="181"/>
      <c r="DL460" s="181"/>
      <c r="DM460" s="181"/>
      <c r="DN460" s="181"/>
      <c r="DO460" s="181"/>
      <c r="DP460" s="181"/>
      <c r="DQ460" s="181"/>
      <c r="DR460" s="181"/>
      <c r="DS460" s="181"/>
      <c r="DT460" s="181"/>
      <c r="DU460" s="181"/>
      <c r="DV460" s="181"/>
      <c r="DW460" s="181"/>
      <c r="DX460" s="181"/>
      <c r="DY460" s="181"/>
      <c r="DZ460" s="181"/>
      <c r="EA460" s="181"/>
      <c r="EB460" s="181"/>
      <c r="EC460" s="181"/>
      <c r="ED460" s="181"/>
      <c r="EE460" s="181"/>
      <c r="EF460" s="181"/>
      <c r="EG460" s="181"/>
      <c r="EH460" s="181"/>
      <c r="EI460" s="181"/>
      <c r="EJ460" s="181"/>
      <c r="EK460" s="181"/>
      <c r="EL460" s="181"/>
      <c r="EM460" s="181"/>
      <c r="EN460" s="181"/>
      <c r="EO460" s="181"/>
      <c r="EP460" s="181"/>
      <c r="EQ460" s="181"/>
      <c r="ER460" s="181"/>
      <c r="ES460" s="181"/>
      <c r="ET460" s="181"/>
      <c r="EU460" s="181"/>
      <c r="EV460" s="181"/>
      <c r="EW460" s="181"/>
      <c r="EX460" s="181"/>
      <c r="EY460" s="181"/>
      <c r="EZ460" s="181"/>
      <c r="FA460" s="181"/>
      <c r="FB460" s="181"/>
      <c r="FC460" s="181"/>
      <c r="FD460" s="181"/>
      <c r="FE460" s="181"/>
      <c r="FF460" s="181"/>
      <c r="FG460" s="181"/>
      <c r="FH460" s="181"/>
      <c r="FI460" s="181"/>
      <c r="FJ460" s="181"/>
      <c r="FK460" s="181"/>
      <c r="FL460" s="181"/>
      <c r="FM460" s="181"/>
      <c r="FN460" s="181"/>
      <c r="FO460" s="181"/>
      <c r="FP460" s="181"/>
      <c r="FQ460" s="181"/>
      <c r="FR460" s="181"/>
      <c r="FS460" s="181"/>
      <c r="FT460" s="181"/>
      <c r="FU460" s="181"/>
      <c r="FV460" s="181"/>
      <c r="FW460" s="181"/>
      <c r="FX460" s="181"/>
      <c r="FY460" s="181"/>
      <c r="FZ460" s="181"/>
      <c r="GA460" s="181"/>
      <c r="GB460" s="181"/>
      <c r="GC460" s="181"/>
      <c r="GD460" s="181"/>
      <c r="GE460" s="181"/>
      <c r="GF460" s="181"/>
      <c r="GG460" s="181"/>
      <c r="GH460" s="181"/>
      <c r="GI460" s="181"/>
      <c r="GJ460" s="181"/>
      <c r="GK460" s="181"/>
      <c r="GL460" s="181"/>
      <c r="GM460" s="181"/>
      <c r="GN460" s="181"/>
      <c r="GO460" s="181"/>
      <c r="GP460" s="181"/>
      <c r="GQ460" s="181"/>
      <c r="GR460" s="181"/>
      <c r="GS460" s="181"/>
      <c r="GT460" s="181"/>
      <c r="GU460" s="181"/>
      <c r="GV460" s="181"/>
      <c r="GW460" s="181"/>
      <c r="GX460" s="181"/>
      <c r="GY460" s="181"/>
      <c r="GZ460" s="181"/>
      <c r="HA460" s="181"/>
      <c r="HB460" s="181"/>
      <c r="HC460" s="181"/>
      <c r="HD460" s="181"/>
      <c r="HE460" s="181"/>
      <c r="HF460" s="181"/>
      <c r="HG460" s="181"/>
      <c r="HH460" s="181"/>
      <c r="HI460" s="181"/>
      <c r="HJ460" s="181"/>
      <c r="HK460" s="181"/>
      <c r="HL460" s="181"/>
      <c r="HM460" s="181"/>
      <c r="HN460" s="181"/>
      <c r="HO460" s="181"/>
      <c r="HP460" s="181"/>
      <c r="HQ460" s="181"/>
      <c r="HR460" s="181"/>
      <c r="HS460" s="181"/>
      <c r="HT460" s="181"/>
      <c r="HU460" s="181"/>
      <c r="HV460" s="181"/>
      <c r="HW460" s="181"/>
      <c r="HX460" s="181"/>
      <c r="HY460" s="181"/>
      <c r="HZ460" s="181"/>
      <c r="IA460" s="181"/>
      <c r="IB460" s="181"/>
      <c r="IC460" s="181"/>
      <c r="ID460" s="181"/>
      <c r="IE460" s="181"/>
      <c r="IF460" s="181"/>
      <c r="IG460" s="181"/>
      <c r="IH460" s="181"/>
    </row>
    <row r="461" spans="1:242" s="177" customFormat="1" ht="16.5" customHeight="1">
      <c r="A461" s="140" t="s">
        <v>1437</v>
      </c>
      <c r="B461" s="140"/>
      <c r="C461" s="140"/>
      <c r="D461" s="210"/>
      <c r="E461" s="210"/>
      <c r="F461" s="210"/>
      <c r="G461" s="210"/>
      <c r="H461" s="210"/>
      <c r="I461" s="210"/>
      <c r="J461" s="210"/>
      <c r="K461" s="181"/>
      <c r="L461" s="181"/>
      <c r="M461" s="181"/>
      <c r="N461" s="181"/>
      <c r="O461" s="181"/>
      <c r="P461" s="181"/>
      <c r="Q461" s="181"/>
      <c r="R461" s="181"/>
      <c r="S461" s="181"/>
      <c r="T461" s="181"/>
      <c r="U461" s="181"/>
      <c r="V461" s="181"/>
      <c r="W461" s="181"/>
      <c r="X461" s="181"/>
      <c r="Y461" s="181"/>
      <c r="Z461" s="181"/>
      <c r="AA461" s="181"/>
      <c r="AB461" s="181"/>
      <c r="AC461" s="181"/>
      <c r="AD461" s="181"/>
      <c r="AE461" s="181"/>
      <c r="AF461" s="181"/>
      <c r="AG461" s="181"/>
      <c r="AH461" s="181"/>
      <c r="AI461" s="181"/>
      <c r="AJ461" s="181"/>
      <c r="AK461" s="181"/>
      <c r="AL461" s="181"/>
      <c r="AM461" s="181"/>
      <c r="AN461" s="181"/>
      <c r="AO461" s="181"/>
      <c r="AP461" s="181"/>
      <c r="AQ461" s="181"/>
      <c r="AR461" s="181"/>
      <c r="AS461" s="181"/>
      <c r="AT461" s="181"/>
      <c r="AU461" s="181"/>
      <c r="AV461" s="181"/>
      <c r="AW461" s="181"/>
      <c r="AX461" s="181"/>
      <c r="AY461" s="181"/>
      <c r="AZ461" s="181"/>
      <c r="BA461" s="181"/>
      <c r="BB461" s="181"/>
      <c r="BC461" s="181"/>
      <c r="BD461" s="181"/>
      <c r="BE461" s="181"/>
      <c r="BF461" s="181"/>
      <c r="BG461" s="181"/>
      <c r="BH461" s="181"/>
      <c r="BI461" s="181"/>
      <c r="BJ461" s="181"/>
      <c r="BK461" s="181"/>
      <c r="BL461" s="181"/>
      <c r="BM461" s="181"/>
      <c r="BN461" s="181"/>
      <c r="BO461" s="181"/>
      <c r="BP461" s="181"/>
      <c r="BQ461" s="181"/>
      <c r="BR461" s="181"/>
      <c r="BS461" s="181"/>
      <c r="BT461" s="181"/>
      <c r="BU461" s="181"/>
      <c r="BV461" s="181"/>
      <c r="BW461" s="181"/>
      <c r="BX461" s="181"/>
      <c r="BY461" s="181"/>
      <c r="BZ461" s="181"/>
      <c r="CA461" s="181"/>
      <c r="CB461" s="181"/>
      <c r="CC461" s="181"/>
      <c r="CD461" s="181"/>
      <c r="CE461" s="181"/>
      <c r="CF461" s="181"/>
      <c r="CG461" s="181"/>
      <c r="CH461" s="181"/>
      <c r="CI461" s="181"/>
      <c r="CJ461" s="181"/>
      <c r="CK461" s="181"/>
      <c r="CL461" s="181"/>
      <c r="CM461" s="181"/>
      <c r="CN461" s="181"/>
      <c r="CO461" s="181"/>
      <c r="CP461" s="181"/>
      <c r="CQ461" s="181"/>
      <c r="CR461" s="181"/>
      <c r="CS461" s="181"/>
      <c r="CT461" s="181"/>
      <c r="CU461" s="181"/>
      <c r="CV461" s="181"/>
      <c r="CW461" s="181"/>
      <c r="CX461" s="181"/>
      <c r="CY461" s="181"/>
      <c r="CZ461" s="181"/>
      <c r="DA461" s="181"/>
      <c r="DB461" s="181"/>
      <c r="DC461" s="181"/>
      <c r="DD461" s="181"/>
      <c r="DE461" s="181"/>
      <c r="DF461" s="181"/>
      <c r="DG461" s="181"/>
      <c r="DH461" s="181"/>
      <c r="DI461" s="181"/>
      <c r="DJ461" s="181"/>
      <c r="DK461" s="181"/>
      <c r="DL461" s="181"/>
      <c r="DM461" s="181"/>
      <c r="DN461" s="181"/>
      <c r="DO461" s="181"/>
      <c r="DP461" s="181"/>
      <c r="DQ461" s="181"/>
      <c r="DR461" s="181"/>
      <c r="DS461" s="181"/>
      <c r="DT461" s="181"/>
      <c r="DU461" s="181"/>
      <c r="DV461" s="181"/>
      <c r="DW461" s="181"/>
      <c r="DX461" s="181"/>
      <c r="DY461" s="181"/>
      <c r="DZ461" s="181"/>
      <c r="EA461" s="181"/>
      <c r="EB461" s="181"/>
      <c r="EC461" s="181"/>
      <c r="ED461" s="181"/>
      <c r="EE461" s="181"/>
      <c r="EF461" s="181"/>
      <c r="EG461" s="181"/>
      <c r="EH461" s="181"/>
      <c r="EI461" s="181"/>
      <c r="EJ461" s="181"/>
      <c r="EK461" s="181"/>
      <c r="EL461" s="181"/>
      <c r="EM461" s="181"/>
      <c r="EN461" s="181"/>
      <c r="EO461" s="181"/>
      <c r="EP461" s="181"/>
      <c r="EQ461" s="181"/>
      <c r="ER461" s="181"/>
      <c r="ES461" s="181"/>
      <c r="ET461" s="181"/>
      <c r="EU461" s="181"/>
      <c r="EV461" s="181"/>
      <c r="EW461" s="181"/>
      <c r="EX461" s="181"/>
      <c r="EY461" s="181"/>
      <c r="EZ461" s="181"/>
      <c r="FA461" s="181"/>
      <c r="FB461" s="181"/>
      <c r="FC461" s="181"/>
      <c r="FD461" s="181"/>
      <c r="FE461" s="181"/>
      <c r="FF461" s="181"/>
      <c r="FG461" s="181"/>
      <c r="FH461" s="181"/>
      <c r="FI461" s="181"/>
      <c r="FJ461" s="181"/>
      <c r="FK461" s="181"/>
      <c r="FL461" s="181"/>
      <c r="FM461" s="181"/>
      <c r="FN461" s="181"/>
      <c r="FO461" s="181"/>
      <c r="FP461" s="181"/>
      <c r="FQ461" s="181"/>
      <c r="FR461" s="181"/>
      <c r="FS461" s="181"/>
      <c r="FT461" s="181"/>
      <c r="FU461" s="181"/>
      <c r="FV461" s="181"/>
      <c r="FW461" s="181"/>
      <c r="FX461" s="181"/>
      <c r="FY461" s="181"/>
      <c r="FZ461" s="181"/>
      <c r="GA461" s="181"/>
      <c r="GB461" s="181"/>
      <c r="GC461" s="181"/>
      <c r="GD461" s="181"/>
      <c r="GE461" s="181"/>
      <c r="GF461" s="181"/>
      <c r="GG461" s="181"/>
      <c r="GH461" s="181"/>
      <c r="GI461" s="181"/>
      <c r="GJ461" s="181"/>
      <c r="GK461" s="181"/>
      <c r="GL461" s="181"/>
      <c r="GM461" s="181"/>
      <c r="GN461" s="181"/>
      <c r="GO461" s="181"/>
      <c r="GP461" s="181"/>
      <c r="GQ461" s="181"/>
      <c r="GR461" s="181"/>
      <c r="GS461" s="181"/>
      <c r="GT461" s="181"/>
      <c r="GU461" s="181"/>
      <c r="GV461" s="181"/>
      <c r="GW461" s="181"/>
      <c r="GX461" s="181"/>
      <c r="GY461" s="181"/>
      <c r="GZ461" s="181"/>
      <c r="HA461" s="181"/>
      <c r="HB461" s="181"/>
      <c r="HC461" s="181"/>
      <c r="HD461" s="181"/>
      <c r="HE461" s="181"/>
      <c r="HF461" s="181"/>
      <c r="HG461" s="181"/>
      <c r="HH461" s="181"/>
      <c r="HI461" s="181"/>
      <c r="HJ461" s="181"/>
      <c r="HK461" s="181"/>
      <c r="HL461" s="181"/>
      <c r="HM461" s="181"/>
      <c r="HN461" s="181"/>
      <c r="HO461" s="181"/>
      <c r="HP461" s="181"/>
      <c r="HQ461" s="181"/>
      <c r="HR461" s="181"/>
      <c r="HS461" s="181"/>
      <c r="HT461" s="181"/>
      <c r="HU461" s="181"/>
      <c r="HV461" s="181"/>
      <c r="HW461" s="181"/>
      <c r="HX461" s="181"/>
      <c r="HY461" s="181"/>
      <c r="HZ461" s="181"/>
      <c r="IA461" s="181"/>
      <c r="IB461" s="181"/>
      <c r="IC461" s="181"/>
      <c r="ID461" s="181"/>
      <c r="IE461" s="181"/>
      <c r="IF461" s="181"/>
      <c r="IG461" s="181"/>
      <c r="IH461" s="181"/>
    </row>
    <row r="462" spans="1:242" s="177" customFormat="1" ht="16.5" customHeight="1">
      <c r="A462" s="210"/>
      <c r="B462" s="210"/>
      <c r="C462" s="210"/>
      <c r="D462" s="210"/>
      <c r="E462" s="210"/>
      <c r="F462" s="210"/>
      <c r="G462" s="210"/>
      <c r="H462" s="210"/>
      <c r="I462" s="210"/>
      <c r="J462" s="128" t="s">
        <v>724</v>
      </c>
      <c r="K462" s="181"/>
      <c r="L462" s="181"/>
      <c r="M462" s="181"/>
      <c r="N462" s="181"/>
      <c r="O462" s="181"/>
      <c r="P462" s="181"/>
      <c r="Q462" s="181"/>
      <c r="R462" s="181"/>
      <c r="S462" s="181"/>
      <c r="T462" s="181"/>
      <c r="U462" s="181"/>
      <c r="V462" s="181"/>
      <c r="W462" s="181"/>
      <c r="X462" s="181"/>
      <c r="Y462" s="181"/>
      <c r="Z462" s="181"/>
      <c r="AA462" s="181"/>
      <c r="AB462" s="181"/>
      <c r="AC462" s="181"/>
      <c r="AD462" s="181"/>
      <c r="AE462" s="181"/>
      <c r="AF462" s="181"/>
      <c r="AG462" s="181"/>
      <c r="AH462" s="181"/>
      <c r="AI462" s="181"/>
      <c r="AJ462" s="181"/>
      <c r="AK462" s="181"/>
      <c r="AL462" s="181"/>
      <c r="AM462" s="181"/>
      <c r="AN462" s="181"/>
      <c r="AO462" s="181"/>
      <c r="AP462" s="181"/>
      <c r="AQ462" s="181"/>
      <c r="AR462" s="181"/>
      <c r="AS462" s="181"/>
      <c r="AT462" s="181"/>
      <c r="AU462" s="181"/>
      <c r="AV462" s="181"/>
      <c r="AW462" s="181"/>
      <c r="AX462" s="181"/>
      <c r="AY462" s="181"/>
      <c r="AZ462" s="181"/>
      <c r="BA462" s="181"/>
      <c r="BB462" s="181"/>
      <c r="BC462" s="181"/>
      <c r="BD462" s="181"/>
      <c r="BE462" s="181"/>
      <c r="BF462" s="181"/>
      <c r="BG462" s="181"/>
      <c r="BH462" s="181"/>
      <c r="BI462" s="181"/>
      <c r="BJ462" s="181"/>
      <c r="BK462" s="181"/>
      <c r="BL462" s="181"/>
      <c r="BM462" s="181"/>
      <c r="BN462" s="181"/>
      <c r="BO462" s="181"/>
      <c r="BP462" s="181"/>
      <c r="BQ462" s="181"/>
      <c r="BR462" s="181"/>
      <c r="BS462" s="181"/>
      <c r="BT462" s="181"/>
      <c r="BU462" s="181"/>
      <c r="BV462" s="181"/>
      <c r="BW462" s="181"/>
      <c r="BX462" s="181"/>
      <c r="BY462" s="181"/>
      <c r="BZ462" s="181"/>
      <c r="CA462" s="181"/>
      <c r="CB462" s="181"/>
      <c r="CC462" s="181"/>
      <c r="CD462" s="181"/>
      <c r="CE462" s="181"/>
      <c r="CF462" s="181"/>
      <c r="CG462" s="181"/>
      <c r="CH462" s="181"/>
      <c r="CI462" s="181"/>
      <c r="CJ462" s="181"/>
      <c r="CK462" s="181"/>
      <c r="CL462" s="181"/>
      <c r="CM462" s="181"/>
      <c r="CN462" s="181"/>
      <c r="CO462" s="181"/>
      <c r="CP462" s="181"/>
      <c r="CQ462" s="181"/>
      <c r="CR462" s="181"/>
      <c r="CS462" s="181"/>
      <c r="CT462" s="181"/>
      <c r="CU462" s="181"/>
      <c r="CV462" s="181"/>
      <c r="CW462" s="181"/>
      <c r="CX462" s="181"/>
      <c r="CY462" s="181"/>
      <c r="CZ462" s="181"/>
      <c r="DA462" s="181"/>
      <c r="DB462" s="181"/>
      <c r="DC462" s="181"/>
      <c r="DD462" s="181"/>
      <c r="DE462" s="181"/>
      <c r="DF462" s="181"/>
      <c r="DG462" s="181"/>
      <c r="DH462" s="181"/>
      <c r="DI462" s="181"/>
      <c r="DJ462" s="181"/>
      <c r="DK462" s="181"/>
      <c r="DL462" s="181"/>
      <c r="DM462" s="181"/>
      <c r="DN462" s="181"/>
      <c r="DO462" s="181"/>
      <c r="DP462" s="181"/>
      <c r="DQ462" s="181"/>
      <c r="DR462" s="181"/>
      <c r="DS462" s="181"/>
      <c r="DT462" s="181"/>
      <c r="DU462" s="181"/>
      <c r="DV462" s="181"/>
      <c r="DW462" s="181"/>
      <c r="DX462" s="181"/>
      <c r="DY462" s="181"/>
      <c r="DZ462" s="181"/>
      <c r="EA462" s="181"/>
      <c r="EB462" s="181"/>
      <c r="EC462" s="181"/>
      <c r="ED462" s="181"/>
      <c r="EE462" s="181"/>
      <c r="EF462" s="181"/>
      <c r="EG462" s="181"/>
      <c r="EH462" s="181"/>
      <c r="EI462" s="181"/>
      <c r="EJ462" s="181"/>
      <c r="EK462" s="181"/>
      <c r="EL462" s="181"/>
      <c r="EM462" s="181"/>
      <c r="EN462" s="181"/>
      <c r="EO462" s="181"/>
      <c r="EP462" s="181"/>
      <c r="EQ462" s="181"/>
      <c r="ER462" s="181"/>
      <c r="ES462" s="181"/>
      <c r="ET462" s="181"/>
      <c r="EU462" s="181"/>
      <c r="EV462" s="181"/>
      <c r="EW462" s="181"/>
      <c r="EX462" s="181"/>
      <c r="EY462" s="181"/>
      <c r="EZ462" s="181"/>
      <c r="FA462" s="181"/>
      <c r="FB462" s="181"/>
      <c r="FC462" s="181"/>
      <c r="FD462" s="181"/>
      <c r="FE462" s="181"/>
      <c r="FF462" s="181"/>
      <c r="FG462" s="181"/>
      <c r="FH462" s="181"/>
      <c r="FI462" s="181"/>
      <c r="FJ462" s="181"/>
      <c r="FK462" s="181"/>
      <c r="FL462" s="181"/>
      <c r="FM462" s="181"/>
      <c r="FN462" s="181"/>
      <c r="FO462" s="181"/>
      <c r="FP462" s="181"/>
      <c r="FQ462" s="181"/>
      <c r="FR462" s="181"/>
      <c r="FS462" s="181"/>
      <c r="FT462" s="181"/>
      <c r="FU462" s="181"/>
      <c r="FV462" s="181"/>
      <c r="FW462" s="181"/>
      <c r="FX462" s="181"/>
      <c r="FY462" s="181"/>
      <c r="FZ462" s="181"/>
      <c r="GA462" s="181"/>
      <c r="GB462" s="181"/>
      <c r="GC462" s="181"/>
      <c r="GD462" s="181"/>
      <c r="GE462" s="181"/>
      <c r="GF462" s="181"/>
      <c r="GG462" s="181"/>
      <c r="GH462" s="181"/>
      <c r="GI462" s="181"/>
      <c r="GJ462" s="181"/>
      <c r="GK462" s="181"/>
      <c r="GL462" s="181"/>
      <c r="GM462" s="181"/>
      <c r="GN462" s="181"/>
      <c r="GO462" s="181"/>
      <c r="GP462" s="181"/>
      <c r="GQ462" s="181"/>
      <c r="GR462" s="181"/>
      <c r="GS462" s="181"/>
      <c r="GT462" s="181"/>
      <c r="GU462" s="181"/>
      <c r="GV462" s="181"/>
      <c r="GW462" s="181"/>
      <c r="GX462" s="181"/>
      <c r="GY462" s="181"/>
      <c r="GZ462" s="181"/>
      <c r="HA462" s="181"/>
      <c r="HB462" s="181"/>
      <c r="HC462" s="181"/>
      <c r="HD462" s="181"/>
      <c r="HE462" s="181"/>
      <c r="HF462" s="181"/>
      <c r="HG462" s="181"/>
      <c r="HH462" s="181"/>
      <c r="HI462" s="181"/>
      <c r="HJ462" s="181"/>
      <c r="HK462" s="181"/>
      <c r="HL462" s="181"/>
      <c r="HM462" s="181"/>
      <c r="HN462" s="181"/>
      <c r="HO462" s="181"/>
      <c r="HP462" s="181"/>
      <c r="HQ462" s="181"/>
      <c r="HR462" s="181"/>
      <c r="HS462" s="181"/>
      <c r="HT462" s="181"/>
      <c r="HU462" s="181"/>
      <c r="HV462" s="181"/>
      <c r="HW462" s="181"/>
      <c r="HX462" s="181"/>
      <c r="HY462" s="181"/>
      <c r="HZ462" s="181"/>
      <c r="IA462" s="181"/>
      <c r="IB462" s="181"/>
      <c r="IC462" s="181"/>
      <c r="ID462" s="181"/>
      <c r="IE462" s="181"/>
      <c r="IF462" s="181"/>
      <c r="IG462" s="181"/>
      <c r="IH462" s="181"/>
    </row>
    <row r="463" spans="1:242" s="186" customFormat="1" ht="30" customHeight="1" thickBot="1">
      <c r="A463" s="1040" t="s">
        <v>27</v>
      </c>
      <c r="B463" s="1041"/>
      <c r="C463" s="1041"/>
      <c r="D463" s="1041"/>
      <c r="E463" s="812" t="s">
        <v>469</v>
      </c>
      <c r="F463" s="813" t="s">
        <v>608</v>
      </c>
      <c r="G463" s="812" t="s">
        <v>474</v>
      </c>
      <c r="H463" s="813" t="s">
        <v>556</v>
      </c>
      <c r="I463" s="1041" t="s">
        <v>476</v>
      </c>
      <c r="J463" s="1244"/>
      <c r="K463" s="181"/>
      <c r="L463" s="181"/>
      <c r="M463" s="181"/>
      <c r="N463" s="181"/>
      <c r="O463" s="181"/>
      <c r="P463" s="181"/>
      <c r="Q463" s="181"/>
      <c r="R463" s="181"/>
      <c r="S463" s="181"/>
      <c r="T463" s="181"/>
      <c r="U463" s="181"/>
      <c r="V463" s="181"/>
      <c r="W463" s="181"/>
      <c r="X463" s="181"/>
      <c r="Y463" s="181"/>
      <c r="Z463" s="181"/>
      <c r="AA463" s="181"/>
      <c r="AB463" s="181"/>
      <c r="AC463" s="181"/>
      <c r="AD463" s="181"/>
      <c r="AE463" s="181"/>
      <c r="AF463" s="181"/>
      <c r="AG463" s="181"/>
      <c r="AH463" s="181"/>
      <c r="AI463" s="181"/>
      <c r="AJ463" s="181"/>
      <c r="AK463" s="181"/>
      <c r="AL463" s="181"/>
      <c r="AM463" s="181"/>
      <c r="AN463" s="181"/>
      <c r="AO463" s="181"/>
      <c r="AP463" s="181"/>
      <c r="AQ463" s="181"/>
      <c r="AR463" s="181"/>
      <c r="AS463" s="181"/>
      <c r="AT463" s="181"/>
      <c r="AU463" s="181"/>
      <c r="AV463" s="181"/>
      <c r="AW463" s="181"/>
      <c r="AX463" s="181"/>
      <c r="AY463" s="181"/>
      <c r="AZ463" s="181"/>
      <c r="BA463" s="181"/>
      <c r="BB463" s="181"/>
      <c r="BC463" s="181"/>
      <c r="BD463" s="181"/>
      <c r="BE463" s="181"/>
      <c r="BF463" s="181"/>
      <c r="BG463" s="181"/>
      <c r="BH463" s="181"/>
      <c r="BI463" s="181"/>
      <c r="BJ463" s="181"/>
      <c r="BK463" s="181"/>
      <c r="BL463" s="181"/>
      <c r="BM463" s="181"/>
      <c r="BN463" s="181"/>
      <c r="BO463" s="181"/>
      <c r="BP463" s="181"/>
      <c r="BQ463" s="181"/>
      <c r="BR463" s="181"/>
      <c r="BS463" s="181"/>
      <c r="BT463" s="181"/>
      <c r="BU463" s="181"/>
      <c r="BV463" s="181"/>
      <c r="BW463" s="181"/>
      <c r="BX463" s="181"/>
      <c r="BY463" s="181"/>
      <c r="BZ463" s="181"/>
      <c r="CA463" s="181"/>
      <c r="CB463" s="181"/>
      <c r="CC463" s="181"/>
      <c r="CD463" s="181"/>
      <c r="CE463" s="181"/>
      <c r="CF463" s="181"/>
      <c r="CG463" s="181"/>
      <c r="CH463" s="181"/>
      <c r="CI463" s="181"/>
      <c r="CJ463" s="181"/>
      <c r="CK463" s="181"/>
      <c r="CL463" s="181"/>
      <c r="CM463" s="181"/>
      <c r="CN463" s="181"/>
      <c r="CO463" s="181"/>
      <c r="CP463" s="181"/>
      <c r="CQ463" s="181"/>
      <c r="CR463" s="181"/>
      <c r="CS463" s="181"/>
      <c r="CT463" s="181"/>
      <c r="CU463" s="181"/>
      <c r="CV463" s="181"/>
      <c r="CW463" s="181"/>
      <c r="CX463" s="181"/>
      <c r="CY463" s="181"/>
      <c r="CZ463" s="181"/>
      <c r="DA463" s="181"/>
      <c r="DB463" s="181"/>
      <c r="DC463" s="181"/>
      <c r="DD463" s="181"/>
      <c r="DE463" s="181"/>
      <c r="DF463" s="181"/>
      <c r="DG463" s="181"/>
      <c r="DH463" s="181"/>
      <c r="DI463" s="181"/>
      <c r="DJ463" s="181"/>
      <c r="DK463" s="181"/>
      <c r="DL463" s="181"/>
      <c r="DM463" s="181"/>
      <c r="DN463" s="181"/>
      <c r="DO463" s="181"/>
      <c r="DP463" s="181"/>
      <c r="DQ463" s="181"/>
      <c r="DR463" s="181"/>
      <c r="DS463" s="181"/>
      <c r="DT463" s="181"/>
      <c r="DU463" s="181"/>
      <c r="DV463" s="181"/>
      <c r="DW463" s="181"/>
      <c r="DX463" s="181"/>
      <c r="DY463" s="181"/>
      <c r="DZ463" s="181"/>
      <c r="EA463" s="181"/>
      <c r="EB463" s="181"/>
      <c r="EC463" s="181"/>
      <c r="ED463" s="181"/>
      <c r="EE463" s="181"/>
      <c r="EF463" s="181"/>
      <c r="EG463" s="181"/>
      <c r="EH463" s="181"/>
      <c r="EI463" s="181"/>
      <c r="EJ463" s="181"/>
      <c r="EK463" s="181"/>
      <c r="EL463" s="181"/>
      <c r="EM463" s="181"/>
      <c r="EN463" s="181"/>
      <c r="EO463" s="181"/>
      <c r="EP463" s="181"/>
      <c r="EQ463" s="181"/>
      <c r="ER463" s="181"/>
      <c r="ES463" s="181"/>
      <c r="ET463" s="181"/>
      <c r="EU463" s="181"/>
      <c r="EV463" s="181"/>
      <c r="EW463" s="181"/>
      <c r="EX463" s="181"/>
      <c r="EY463" s="181"/>
      <c r="EZ463" s="181"/>
      <c r="FA463" s="181"/>
      <c r="FB463" s="181"/>
      <c r="FC463" s="181"/>
      <c r="FD463" s="181"/>
      <c r="FE463" s="181"/>
      <c r="FF463" s="181"/>
      <c r="FG463" s="181"/>
      <c r="FH463" s="181"/>
      <c r="FI463" s="181"/>
      <c r="FJ463" s="181"/>
      <c r="FK463" s="181"/>
      <c r="FL463" s="181"/>
      <c r="FM463" s="181"/>
      <c r="FN463" s="181"/>
      <c r="FO463" s="181"/>
      <c r="FP463" s="181"/>
      <c r="FQ463" s="181"/>
      <c r="FR463" s="181"/>
      <c r="FS463" s="181"/>
      <c r="FT463" s="181"/>
      <c r="FU463" s="181"/>
      <c r="FV463" s="181"/>
      <c r="FW463" s="181"/>
      <c r="FX463" s="181"/>
      <c r="FY463" s="181"/>
      <c r="FZ463" s="181"/>
      <c r="GA463" s="181"/>
      <c r="GB463" s="181"/>
      <c r="GC463" s="181"/>
      <c r="GD463" s="181"/>
      <c r="GE463" s="181"/>
      <c r="GF463" s="181"/>
      <c r="GG463" s="181"/>
      <c r="GH463" s="181"/>
      <c r="GI463" s="181"/>
      <c r="GJ463" s="181"/>
      <c r="GK463" s="181"/>
      <c r="GL463" s="181"/>
      <c r="GM463" s="181"/>
      <c r="GN463" s="181"/>
      <c r="GO463" s="181"/>
      <c r="GP463" s="181"/>
      <c r="GQ463" s="181"/>
      <c r="GR463" s="181"/>
      <c r="GS463" s="181"/>
      <c r="GT463" s="181"/>
      <c r="GU463" s="181"/>
      <c r="GV463" s="181"/>
      <c r="GW463" s="181"/>
      <c r="GX463" s="181"/>
      <c r="GY463" s="181"/>
      <c r="GZ463" s="181"/>
      <c r="HA463" s="181"/>
      <c r="HB463" s="181"/>
      <c r="HC463" s="181"/>
      <c r="HD463" s="181"/>
      <c r="HE463" s="181"/>
      <c r="HF463" s="181"/>
      <c r="HG463" s="181"/>
      <c r="HH463" s="181"/>
      <c r="HI463" s="181"/>
      <c r="HJ463" s="181"/>
      <c r="HK463" s="181"/>
      <c r="HL463" s="181"/>
      <c r="HM463" s="181"/>
      <c r="HN463" s="181"/>
      <c r="HO463" s="181"/>
      <c r="HP463" s="181"/>
      <c r="HQ463" s="181"/>
      <c r="HR463" s="181"/>
      <c r="HS463" s="181"/>
      <c r="HT463" s="181"/>
      <c r="HU463" s="181"/>
      <c r="HV463" s="181"/>
      <c r="HW463" s="181"/>
      <c r="HX463" s="181"/>
      <c r="HY463" s="181"/>
      <c r="HZ463" s="181"/>
      <c r="IA463" s="181"/>
      <c r="IB463" s="181"/>
      <c r="IC463" s="181"/>
      <c r="ID463" s="181"/>
      <c r="IE463" s="181"/>
      <c r="IF463" s="181"/>
      <c r="IG463" s="181"/>
      <c r="IH463" s="181"/>
    </row>
    <row r="464" spans="1:242" s="177" customFormat="1" ht="21" customHeight="1" thickTop="1">
      <c r="A464" s="1060" t="s">
        <v>367</v>
      </c>
      <c r="B464" s="1061"/>
      <c r="C464" s="1061"/>
      <c r="D464" s="1061"/>
      <c r="E464" s="464">
        <v>10800000000</v>
      </c>
      <c r="F464" s="362">
        <v>3600000000</v>
      </c>
      <c r="G464" s="763">
        <v>0</v>
      </c>
      <c r="H464" s="464">
        <v>0</v>
      </c>
      <c r="I464" s="1071">
        <v>14400000000</v>
      </c>
      <c r="J464" s="1072"/>
      <c r="K464" s="181"/>
      <c r="L464" s="181"/>
      <c r="M464" s="181"/>
      <c r="N464" s="181"/>
      <c r="O464" s="181"/>
      <c r="P464" s="181"/>
      <c r="Q464" s="181"/>
      <c r="R464" s="181"/>
      <c r="S464" s="181"/>
      <c r="T464" s="181"/>
      <c r="U464" s="181"/>
      <c r="V464" s="181"/>
      <c r="W464" s="181"/>
      <c r="X464" s="181"/>
      <c r="Y464" s="181"/>
      <c r="Z464" s="181"/>
      <c r="AA464" s="181"/>
      <c r="AB464" s="181"/>
      <c r="AC464" s="181"/>
      <c r="AD464" s="181"/>
      <c r="AE464" s="181"/>
      <c r="AF464" s="181"/>
      <c r="AG464" s="181"/>
      <c r="AH464" s="181"/>
      <c r="AI464" s="181"/>
      <c r="AJ464" s="181"/>
      <c r="AK464" s="181"/>
      <c r="AL464" s="181"/>
      <c r="AM464" s="181"/>
      <c r="AN464" s="181"/>
      <c r="AO464" s="181"/>
      <c r="AP464" s="181"/>
      <c r="AQ464" s="181"/>
      <c r="AR464" s="181"/>
      <c r="AS464" s="181"/>
      <c r="AT464" s="181"/>
      <c r="AU464" s="181"/>
      <c r="AV464" s="181"/>
      <c r="AW464" s="181"/>
      <c r="AX464" s="181"/>
      <c r="AY464" s="181"/>
      <c r="AZ464" s="181"/>
      <c r="BA464" s="181"/>
      <c r="BB464" s="181"/>
      <c r="BC464" s="181"/>
      <c r="BD464" s="181"/>
      <c r="BE464" s="181"/>
      <c r="BF464" s="181"/>
      <c r="BG464" s="181"/>
      <c r="BH464" s="181"/>
      <c r="BI464" s="181"/>
      <c r="BJ464" s="181"/>
      <c r="BK464" s="181"/>
      <c r="BL464" s="181"/>
      <c r="BM464" s="181"/>
      <c r="BN464" s="181"/>
      <c r="BO464" s="181"/>
      <c r="BP464" s="181"/>
      <c r="BQ464" s="181"/>
      <c r="BR464" s="181"/>
      <c r="BS464" s="181"/>
      <c r="BT464" s="181"/>
      <c r="BU464" s="181"/>
      <c r="BV464" s="181"/>
      <c r="BW464" s="181"/>
      <c r="BX464" s="181"/>
      <c r="BY464" s="181"/>
      <c r="BZ464" s="181"/>
      <c r="CA464" s="181"/>
      <c r="CB464" s="181"/>
      <c r="CC464" s="181"/>
      <c r="CD464" s="181"/>
      <c r="CE464" s="181"/>
      <c r="CF464" s="181"/>
      <c r="CG464" s="181"/>
      <c r="CH464" s="181"/>
      <c r="CI464" s="181"/>
      <c r="CJ464" s="181"/>
      <c r="CK464" s="181"/>
      <c r="CL464" s="181"/>
      <c r="CM464" s="181"/>
      <c r="CN464" s="181"/>
      <c r="CO464" s="181"/>
      <c r="CP464" s="181"/>
      <c r="CQ464" s="181"/>
      <c r="CR464" s="181"/>
      <c r="CS464" s="181"/>
      <c r="CT464" s="181"/>
      <c r="CU464" s="181"/>
      <c r="CV464" s="181"/>
      <c r="CW464" s="181"/>
      <c r="CX464" s="181"/>
      <c r="CY464" s="181"/>
      <c r="CZ464" s="181"/>
      <c r="DA464" s="181"/>
      <c r="DB464" s="181"/>
      <c r="DC464" s="181"/>
      <c r="DD464" s="181"/>
      <c r="DE464" s="181"/>
      <c r="DF464" s="181"/>
      <c r="DG464" s="181"/>
      <c r="DH464" s="181"/>
      <c r="DI464" s="181"/>
      <c r="DJ464" s="181"/>
      <c r="DK464" s="181"/>
      <c r="DL464" s="181"/>
      <c r="DM464" s="181"/>
      <c r="DN464" s="181"/>
      <c r="DO464" s="181"/>
      <c r="DP464" s="181"/>
      <c r="DQ464" s="181"/>
      <c r="DR464" s="181"/>
      <c r="DS464" s="181"/>
      <c r="DT464" s="181"/>
      <c r="DU464" s="181"/>
      <c r="DV464" s="181"/>
      <c r="DW464" s="181"/>
      <c r="DX464" s="181"/>
      <c r="DY464" s="181"/>
      <c r="DZ464" s="181"/>
      <c r="EA464" s="181"/>
      <c r="EB464" s="181"/>
      <c r="EC464" s="181"/>
      <c r="ED464" s="181"/>
      <c r="EE464" s="181"/>
      <c r="EF464" s="181"/>
      <c r="EG464" s="181"/>
      <c r="EH464" s="181"/>
      <c r="EI464" s="181"/>
      <c r="EJ464" s="181"/>
      <c r="EK464" s="181"/>
      <c r="EL464" s="181"/>
      <c r="EM464" s="181"/>
      <c r="EN464" s="181"/>
      <c r="EO464" s="181"/>
      <c r="EP464" s="181"/>
      <c r="EQ464" s="181"/>
      <c r="ER464" s="181"/>
      <c r="ES464" s="181"/>
      <c r="ET464" s="181"/>
      <c r="EU464" s="181"/>
      <c r="EV464" s="181"/>
      <c r="EW464" s="181"/>
      <c r="EX464" s="181"/>
      <c r="EY464" s="181"/>
      <c r="EZ464" s="181"/>
      <c r="FA464" s="181"/>
      <c r="FB464" s="181"/>
      <c r="FC464" s="181"/>
      <c r="FD464" s="181"/>
      <c r="FE464" s="181"/>
      <c r="FF464" s="181"/>
      <c r="FG464" s="181"/>
      <c r="FH464" s="181"/>
      <c r="FI464" s="181"/>
      <c r="FJ464" s="181"/>
      <c r="FK464" s="181"/>
      <c r="FL464" s="181"/>
      <c r="FM464" s="181"/>
      <c r="FN464" s="181"/>
      <c r="FO464" s="181"/>
      <c r="FP464" s="181"/>
      <c r="FQ464" s="181"/>
      <c r="FR464" s="181"/>
      <c r="FS464" s="181"/>
      <c r="FT464" s="181"/>
      <c r="FU464" s="181"/>
      <c r="FV464" s="181"/>
      <c r="FW464" s="181"/>
      <c r="FX464" s="181"/>
      <c r="FY464" s="181"/>
      <c r="FZ464" s="181"/>
      <c r="GA464" s="181"/>
      <c r="GB464" s="181"/>
      <c r="GC464" s="181"/>
      <c r="GD464" s="181"/>
      <c r="GE464" s="181"/>
      <c r="GF464" s="181"/>
      <c r="GG464" s="181"/>
      <c r="GH464" s="181"/>
      <c r="GI464" s="181"/>
      <c r="GJ464" s="181"/>
      <c r="GK464" s="181"/>
      <c r="GL464" s="181"/>
      <c r="GM464" s="181"/>
      <c r="GN464" s="181"/>
      <c r="GO464" s="181"/>
      <c r="GP464" s="181"/>
      <c r="GQ464" s="181"/>
      <c r="GR464" s="181"/>
      <c r="GS464" s="181"/>
      <c r="GT464" s="181"/>
      <c r="GU464" s="181"/>
      <c r="GV464" s="181"/>
      <c r="GW464" s="181"/>
      <c r="GX464" s="181"/>
      <c r="GY464" s="181"/>
      <c r="GZ464" s="181"/>
      <c r="HA464" s="181"/>
      <c r="HB464" s="181"/>
      <c r="HC464" s="181"/>
      <c r="HD464" s="181"/>
      <c r="HE464" s="181"/>
      <c r="HF464" s="181"/>
      <c r="HG464" s="181"/>
      <c r="HH464" s="181"/>
      <c r="HI464" s="181"/>
      <c r="HJ464" s="181"/>
      <c r="HK464" s="181"/>
      <c r="HL464" s="181"/>
      <c r="HM464" s="181"/>
      <c r="HN464" s="181"/>
      <c r="HO464" s="181"/>
      <c r="HP464" s="181"/>
      <c r="HQ464" s="181"/>
      <c r="HR464" s="181"/>
      <c r="HS464" s="181"/>
      <c r="HT464" s="181"/>
      <c r="HU464" s="181"/>
      <c r="HV464" s="181"/>
      <c r="HW464" s="181"/>
      <c r="HX464" s="181"/>
      <c r="HY464" s="181"/>
      <c r="HZ464" s="181"/>
      <c r="IA464" s="181"/>
      <c r="IB464" s="181"/>
      <c r="IC464" s="181"/>
      <c r="ID464" s="181"/>
      <c r="IE464" s="181"/>
      <c r="IF464" s="181"/>
      <c r="IG464" s="181"/>
      <c r="IH464" s="181"/>
    </row>
    <row r="465" spans="1:242" s="177" customFormat="1" ht="21" customHeight="1">
      <c r="A465" s="1058" t="s">
        <v>365</v>
      </c>
      <c r="B465" s="1059"/>
      <c r="C465" s="1059"/>
      <c r="D465" s="1059"/>
      <c r="E465" s="768">
        <v>10800000000</v>
      </c>
      <c r="F465" s="459">
        <v>3600000000</v>
      </c>
      <c r="G465" s="768">
        <v>0</v>
      </c>
      <c r="H465" s="768">
        <v>0</v>
      </c>
      <c r="I465" s="1069">
        <v>14400000000</v>
      </c>
      <c r="J465" s="1070"/>
      <c r="K465" s="181"/>
      <c r="L465" s="181"/>
      <c r="M465" s="181"/>
      <c r="N465" s="181"/>
      <c r="O465" s="181"/>
      <c r="P465" s="181"/>
      <c r="Q465" s="181"/>
      <c r="R465" s="181"/>
      <c r="S465" s="181"/>
      <c r="T465" s="181"/>
      <c r="U465" s="181"/>
      <c r="V465" s="181"/>
      <c r="W465" s="181"/>
      <c r="X465" s="181"/>
      <c r="Y465" s="181"/>
      <c r="Z465" s="181"/>
      <c r="AA465" s="181"/>
      <c r="AB465" s="181"/>
      <c r="AC465" s="181"/>
      <c r="AD465" s="181"/>
      <c r="AE465" s="181"/>
      <c r="AF465" s="181"/>
      <c r="AG465" s="181"/>
      <c r="AH465" s="181"/>
      <c r="AI465" s="181"/>
      <c r="AJ465" s="181"/>
      <c r="AK465" s="181"/>
      <c r="AL465" s="181"/>
      <c r="AM465" s="181"/>
      <c r="AN465" s="181"/>
      <c r="AO465" s="181"/>
      <c r="AP465" s="181"/>
      <c r="AQ465" s="181"/>
      <c r="AR465" s="181"/>
      <c r="AS465" s="181"/>
      <c r="AT465" s="181"/>
      <c r="AU465" s="181"/>
      <c r="AV465" s="181"/>
      <c r="AW465" s="181"/>
      <c r="AX465" s="181"/>
      <c r="AY465" s="181"/>
      <c r="AZ465" s="181"/>
      <c r="BA465" s="181"/>
      <c r="BB465" s="181"/>
      <c r="BC465" s="181"/>
      <c r="BD465" s="181"/>
      <c r="BE465" s="181"/>
      <c r="BF465" s="181"/>
      <c r="BG465" s="181"/>
      <c r="BH465" s="181"/>
      <c r="BI465" s="181"/>
      <c r="BJ465" s="181"/>
      <c r="BK465" s="181"/>
      <c r="BL465" s="181"/>
      <c r="BM465" s="181"/>
      <c r="BN465" s="181"/>
      <c r="BO465" s="181"/>
      <c r="BP465" s="181"/>
      <c r="BQ465" s="181"/>
      <c r="BR465" s="181"/>
      <c r="BS465" s="181"/>
      <c r="BT465" s="181"/>
      <c r="BU465" s="181"/>
      <c r="BV465" s="181"/>
      <c r="BW465" s="181"/>
      <c r="BX465" s="181"/>
      <c r="BY465" s="181"/>
      <c r="BZ465" s="181"/>
      <c r="CA465" s="181"/>
      <c r="CB465" s="181"/>
      <c r="CC465" s="181"/>
      <c r="CD465" s="181"/>
      <c r="CE465" s="181"/>
      <c r="CF465" s="181"/>
      <c r="CG465" s="181"/>
      <c r="CH465" s="181"/>
      <c r="CI465" s="181"/>
      <c r="CJ465" s="181"/>
      <c r="CK465" s="181"/>
      <c r="CL465" s="181"/>
      <c r="CM465" s="181"/>
      <c r="CN465" s="181"/>
      <c r="CO465" s="181"/>
      <c r="CP465" s="181"/>
      <c r="CQ465" s="181"/>
      <c r="CR465" s="181"/>
      <c r="CS465" s="181"/>
      <c r="CT465" s="181"/>
      <c r="CU465" s="181"/>
      <c r="CV465" s="181"/>
      <c r="CW465" s="181"/>
      <c r="CX465" s="181"/>
      <c r="CY465" s="181"/>
      <c r="CZ465" s="181"/>
      <c r="DA465" s="181"/>
      <c r="DB465" s="181"/>
      <c r="DC465" s="181"/>
      <c r="DD465" s="181"/>
      <c r="DE465" s="181"/>
      <c r="DF465" s="181"/>
      <c r="DG465" s="181"/>
      <c r="DH465" s="181"/>
      <c r="DI465" s="181"/>
      <c r="DJ465" s="181"/>
      <c r="DK465" s="181"/>
      <c r="DL465" s="181"/>
      <c r="DM465" s="181"/>
      <c r="DN465" s="181"/>
      <c r="DO465" s="181"/>
      <c r="DP465" s="181"/>
      <c r="DQ465" s="181"/>
      <c r="DR465" s="181"/>
      <c r="DS465" s="181"/>
      <c r="DT465" s="181"/>
      <c r="DU465" s="181"/>
      <c r="DV465" s="181"/>
      <c r="DW465" s="181"/>
      <c r="DX465" s="181"/>
      <c r="DY465" s="181"/>
      <c r="DZ465" s="181"/>
      <c r="EA465" s="181"/>
      <c r="EB465" s="181"/>
      <c r="EC465" s="181"/>
      <c r="ED465" s="181"/>
      <c r="EE465" s="181"/>
      <c r="EF465" s="181"/>
      <c r="EG465" s="181"/>
      <c r="EH465" s="181"/>
      <c r="EI465" s="181"/>
      <c r="EJ465" s="181"/>
      <c r="EK465" s="181"/>
      <c r="EL465" s="181"/>
      <c r="EM465" s="181"/>
      <c r="EN465" s="181"/>
      <c r="EO465" s="181"/>
      <c r="EP465" s="181"/>
      <c r="EQ465" s="181"/>
      <c r="ER465" s="181"/>
      <c r="ES465" s="181"/>
      <c r="ET465" s="181"/>
      <c r="EU465" s="181"/>
      <c r="EV465" s="181"/>
      <c r="EW465" s="181"/>
      <c r="EX465" s="181"/>
      <c r="EY465" s="181"/>
      <c r="EZ465" s="181"/>
      <c r="FA465" s="181"/>
      <c r="FB465" s="181"/>
      <c r="FC465" s="181"/>
      <c r="FD465" s="181"/>
      <c r="FE465" s="181"/>
      <c r="FF465" s="181"/>
      <c r="FG465" s="181"/>
      <c r="FH465" s="181"/>
      <c r="FI465" s="181"/>
      <c r="FJ465" s="181"/>
      <c r="FK465" s="181"/>
      <c r="FL465" s="181"/>
      <c r="FM465" s="181"/>
      <c r="FN465" s="181"/>
      <c r="FO465" s="181"/>
      <c r="FP465" s="181"/>
      <c r="FQ465" s="181"/>
      <c r="FR465" s="181"/>
      <c r="FS465" s="181"/>
      <c r="FT465" s="181"/>
      <c r="FU465" s="181"/>
      <c r="FV465" s="181"/>
      <c r="FW465" s="181"/>
      <c r="FX465" s="181"/>
      <c r="FY465" s="181"/>
      <c r="FZ465" s="181"/>
      <c r="GA465" s="181"/>
      <c r="GB465" s="181"/>
      <c r="GC465" s="181"/>
      <c r="GD465" s="181"/>
      <c r="GE465" s="181"/>
      <c r="GF465" s="181"/>
      <c r="GG465" s="181"/>
      <c r="GH465" s="181"/>
      <c r="GI465" s="181"/>
      <c r="GJ465" s="181"/>
      <c r="GK465" s="181"/>
      <c r="GL465" s="181"/>
      <c r="GM465" s="181"/>
      <c r="GN465" s="181"/>
      <c r="GO465" s="181"/>
      <c r="GP465" s="181"/>
      <c r="GQ465" s="181"/>
      <c r="GR465" s="181"/>
      <c r="GS465" s="181"/>
      <c r="GT465" s="181"/>
      <c r="GU465" s="181"/>
      <c r="GV465" s="181"/>
      <c r="GW465" s="181"/>
      <c r="GX465" s="181"/>
      <c r="GY465" s="181"/>
      <c r="GZ465" s="181"/>
      <c r="HA465" s="181"/>
      <c r="HB465" s="181"/>
      <c r="HC465" s="181"/>
      <c r="HD465" s="181"/>
      <c r="HE465" s="181"/>
      <c r="HF465" s="181"/>
      <c r="HG465" s="181"/>
      <c r="HH465" s="181"/>
      <c r="HI465" s="181"/>
      <c r="HJ465" s="181"/>
      <c r="HK465" s="181"/>
      <c r="HL465" s="181"/>
      <c r="HM465" s="181"/>
      <c r="HN465" s="181"/>
      <c r="HO465" s="181"/>
      <c r="HP465" s="181"/>
      <c r="HQ465" s="181"/>
      <c r="HR465" s="181"/>
      <c r="HS465" s="181"/>
      <c r="HT465" s="181"/>
      <c r="HU465" s="181"/>
      <c r="HV465" s="181"/>
      <c r="HW465" s="181"/>
      <c r="HX465" s="181"/>
      <c r="HY465" s="181"/>
      <c r="HZ465" s="181"/>
      <c r="IA465" s="181"/>
      <c r="IB465" s="181"/>
      <c r="IC465" s="181"/>
      <c r="ID465" s="181"/>
      <c r="IE465" s="181"/>
      <c r="IF465" s="181"/>
      <c r="IG465" s="181"/>
      <c r="IH465" s="181"/>
    </row>
    <row r="466" spans="1:242" s="177" customFormat="1" ht="21" customHeight="1" thickBot="1">
      <c r="A466" s="1023" t="s">
        <v>366</v>
      </c>
      <c r="B466" s="1024"/>
      <c r="C466" s="1024"/>
      <c r="D466" s="1024"/>
      <c r="E466" s="765">
        <v>-1100000000</v>
      </c>
      <c r="F466" s="483">
        <v>0</v>
      </c>
      <c r="G466" s="765">
        <v>0</v>
      </c>
      <c r="H466" s="765">
        <v>0</v>
      </c>
      <c r="I466" s="1062">
        <v>-1100000000</v>
      </c>
      <c r="J466" s="1063"/>
      <c r="K466" s="181"/>
      <c r="L466" s="181"/>
      <c r="M466" s="181"/>
      <c r="N466" s="181"/>
      <c r="O466" s="181"/>
      <c r="P466" s="181"/>
      <c r="Q466" s="181"/>
      <c r="R466" s="181"/>
      <c r="S466" s="181"/>
      <c r="T466" s="181"/>
      <c r="U466" s="181"/>
      <c r="V466" s="181"/>
      <c r="W466" s="181"/>
      <c r="X466" s="181"/>
      <c r="Y466" s="181"/>
      <c r="Z466" s="181"/>
      <c r="AA466" s="181"/>
      <c r="AB466" s="181"/>
      <c r="AC466" s="181"/>
      <c r="AD466" s="181"/>
      <c r="AE466" s="181"/>
      <c r="AF466" s="181"/>
      <c r="AG466" s="181"/>
      <c r="AH466" s="181"/>
      <c r="AI466" s="181"/>
      <c r="AJ466" s="181"/>
      <c r="AK466" s="181"/>
      <c r="AL466" s="181"/>
      <c r="AM466" s="181"/>
      <c r="AN466" s="181"/>
      <c r="AO466" s="181"/>
      <c r="AP466" s="181"/>
      <c r="AQ466" s="181"/>
      <c r="AR466" s="181"/>
      <c r="AS466" s="181"/>
      <c r="AT466" s="181"/>
      <c r="AU466" s="181"/>
      <c r="AV466" s="181"/>
      <c r="AW466" s="181"/>
      <c r="AX466" s="181"/>
      <c r="AY466" s="181"/>
      <c r="AZ466" s="181"/>
      <c r="BA466" s="181"/>
      <c r="BB466" s="181"/>
      <c r="BC466" s="181"/>
      <c r="BD466" s="181"/>
      <c r="BE466" s="181"/>
      <c r="BF466" s="181"/>
      <c r="BG466" s="181"/>
      <c r="BH466" s="181"/>
      <c r="BI466" s="181"/>
      <c r="BJ466" s="181"/>
      <c r="BK466" s="181"/>
      <c r="BL466" s="181"/>
      <c r="BM466" s="181"/>
      <c r="BN466" s="181"/>
      <c r="BO466" s="181"/>
      <c r="BP466" s="181"/>
      <c r="BQ466" s="181"/>
      <c r="BR466" s="181"/>
      <c r="BS466" s="181"/>
      <c r="BT466" s="181"/>
      <c r="BU466" s="181"/>
      <c r="BV466" s="181"/>
      <c r="BW466" s="181"/>
      <c r="BX466" s="181"/>
      <c r="BY466" s="181"/>
      <c r="BZ466" s="181"/>
      <c r="CA466" s="181"/>
      <c r="CB466" s="181"/>
      <c r="CC466" s="181"/>
      <c r="CD466" s="181"/>
      <c r="CE466" s="181"/>
      <c r="CF466" s="181"/>
      <c r="CG466" s="181"/>
      <c r="CH466" s="181"/>
      <c r="CI466" s="181"/>
      <c r="CJ466" s="181"/>
      <c r="CK466" s="181"/>
      <c r="CL466" s="181"/>
      <c r="CM466" s="181"/>
      <c r="CN466" s="181"/>
      <c r="CO466" s="181"/>
      <c r="CP466" s="181"/>
      <c r="CQ466" s="181"/>
      <c r="CR466" s="181"/>
      <c r="CS466" s="181"/>
      <c r="CT466" s="181"/>
      <c r="CU466" s="181"/>
      <c r="CV466" s="181"/>
      <c r="CW466" s="181"/>
      <c r="CX466" s="181"/>
      <c r="CY466" s="181"/>
      <c r="CZ466" s="181"/>
      <c r="DA466" s="181"/>
      <c r="DB466" s="181"/>
      <c r="DC466" s="181"/>
      <c r="DD466" s="181"/>
      <c r="DE466" s="181"/>
      <c r="DF466" s="181"/>
      <c r="DG466" s="181"/>
      <c r="DH466" s="181"/>
      <c r="DI466" s="181"/>
      <c r="DJ466" s="181"/>
      <c r="DK466" s="181"/>
      <c r="DL466" s="181"/>
      <c r="DM466" s="181"/>
      <c r="DN466" s="181"/>
      <c r="DO466" s="181"/>
      <c r="DP466" s="181"/>
      <c r="DQ466" s="181"/>
      <c r="DR466" s="181"/>
      <c r="DS466" s="181"/>
      <c r="DT466" s="181"/>
      <c r="DU466" s="181"/>
      <c r="DV466" s="181"/>
      <c r="DW466" s="181"/>
      <c r="DX466" s="181"/>
      <c r="DY466" s="181"/>
      <c r="DZ466" s="181"/>
      <c r="EA466" s="181"/>
      <c r="EB466" s="181"/>
      <c r="EC466" s="181"/>
      <c r="ED466" s="181"/>
      <c r="EE466" s="181"/>
      <c r="EF466" s="181"/>
      <c r="EG466" s="181"/>
      <c r="EH466" s="181"/>
      <c r="EI466" s="181"/>
      <c r="EJ466" s="181"/>
      <c r="EK466" s="181"/>
      <c r="EL466" s="181"/>
      <c r="EM466" s="181"/>
      <c r="EN466" s="181"/>
      <c r="EO466" s="181"/>
      <c r="EP466" s="181"/>
      <c r="EQ466" s="181"/>
      <c r="ER466" s="181"/>
      <c r="ES466" s="181"/>
      <c r="ET466" s="181"/>
      <c r="EU466" s="181"/>
      <c r="EV466" s="181"/>
      <c r="EW466" s="181"/>
      <c r="EX466" s="181"/>
      <c r="EY466" s="181"/>
      <c r="EZ466" s="181"/>
      <c r="FA466" s="181"/>
      <c r="FB466" s="181"/>
      <c r="FC466" s="181"/>
      <c r="FD466" s="181"/>
      <c r="FE466" s="181"/>
      <c r="FF466" s="181"/>
      <c r="FG466" s="181"/>
      <c r="FH466" s="181"/>
      <c r="FI466" s="181"/>
      <c r="FJ466" s="181"/>
      <c r="FK466" s="181"/>
      <c r="FL466" s="181"/>
      <c r="FM466" s="181"/>
      <c r="FN466" s="181"/>
      <c r="FO466" s="181"/>
      <c r="FP466" s="181"/>
      <c r="FQ466" s="181"/>
      <c r="FR466" s="181"/>
      <c r="FS466" s="181"/>
      <c r="FT466" s="181"/>
      <c r="FU466" s="181"/>
      <c r="FV466" s="181"/>
      <c r="FW466" s="181"/>
      <c r="FX466" s="181"/>
      <c r="FY466" s="181"/>
      <c r="FZ466" s="181"/>
      <c r="GA466" s="181"/>
      <c r="GB466" s="181"/>
      <c r="GC466" s="181"/>
      <c r="GD466" s="181"/>
      <c r="GE466" s="181"/>
      <c r="GF466" s="181"/>
      <c r="GG466" s="181"/>
      <c r="GH466" s="181"/>
      <c r="GI466" s="181"/>
      <c r="GJ466" s="181"/>
      <c r="GK466" s="181"/>
      <c r="GL466" s="181"/>
      <c r="GM466" s="181"/>
      <c r="GN466" s="181"/>
      <c r="GO466" s="181"/>
      <c r="GP466" s="181"/>
      <c r="GQ466" s="181"/>
      <c r="GR466" s="181"/>
      <c r="GS466" s="181"/>
      <c r="GT466" s="181"/>
      <c r="GU466" s="181"/>
      <c r="GV466" s="181"/>
      <c r="GW466" s="181"/>
      <c r="GX466" s="181"/>
      <c r="GY466" s="181"/>
      <c r="GZ466" s="181"/>
      <c r="HA466" s="181"/>
      <c r="HB466" s="181"/>
      <c r="HC466" s="181"/>
      <c r="HD466" s="181"/>
      <c r="HE466" s="181"/>
      <c r="HF466" s="181"/>
      <c r="HG466" s="181"/>
      <c r="HH466" s="181"/>
      <c r="HI466" s="181"/>
      <c r="HJ466" s="181"/>
      <c r="HK466" s="181"/>
      <c r="HL466" s="181"/>
      <c r="HM466" s="181"/>
      <c r="HN466" s="181"/>
      <c r="HO466" s="181"/>
      <c r="HP466" s="181"/>
      <c r="HQ466" s="181"/>
      <c r="HR466" s="181"/>
      <c r="HS466" s="181"/>
      <c r="HT466" s="181"/>
      <c r="HU466" s="181"/>
      <c r="HV466" s="181"/>
      <c r="HW466" s="181"/>
      <c r="HX466" s="181"/>
      <c r="HY466" s="181"/>
      <c r="HZ466" s="181"/>
      <c r="IA466" s="181"/>
      <c r="IB466" s="181"/>
      <c r="IC466" s="181"/>
      <c r="ID466" s="181"/>
      <c r="IE466" s="181"/>
      <c r="IF466" s="181"/>
      <c r="IG466" s="181"/>
      <c r="IH466" s="181"/>
    </row>
    <row r="467" spans="1:242" s="177" customFormat="1" ht="21" customHeight="1" thickTop="1">
      <c r="A467" s="1222" t="s">
        <v>933</v>
      </c>
      <c r="B467" s="1223"/>
      <c r="C467" s="1223"/>
      <c r="D467" s="1223"/>
      <c r="E467" s="484">
        <v>9700000000</v>
      </c>
      <c r="F467" s="484">
        <v>3600000000</v>
      </c>
      <c r="G467" s="484">
        <v>0</v>
      </c>
      <c r="H467" s="484">
        <v>0</v>
      </c>
      <c r="I467" s="1227">
        <v>13300000000</v>
      </c>
      <c r="J467" s="1228"/>
      <c r="K467" s="181"/>
      <c r="L467" s="181"/>
      <c r="M467" s="181"/>
      <c r="N467" s="181"/>
      <c r="O467" s="181"/>
      <c r="P467" s="181"/>
      <c r="Q467" s="181"/>
      <c r="R467" s="181"/>
      <c r="S467" s="181"/>
      <c r="T467" s="181"/>
      <c r="U467" s="181"/>
      <c r="V467" s="181"/>
      <c r="W467" s="181"/>
      <c r="X467" s="181"/>
      <c r="Y467" s="181"/>
      <c r="Z467" s="181"/>
      <c r="AA467" s="181"/>
      <c r="AB467" s="181"/>
      <c r="AC467" s="181"/>
      <c r="AD467" s="181"/>
      <c r="AE467" s="181"/>
      <c r="AF467" s="181"/>
      <c r="AG467" s="181"/>
      <c r="AH467" s="181"/>
      <c r="AI467" s="181"/>
      <c r="AJ467" s="181"/>
      <c r="AK467" s="181"/>
      <c r="AL467" s="181"/>
      <c r="AM467" s="181"/>
      <c r="AN467" s="181"/>
      <c r="AO467" s="181"/>
      <c r="AP467" s="181"/>
      <c r="AQ467" s="181"/>
      <c r="AR467" s="181"/>
      <c r="AS467" s="181"/>
      <c r="AT467" s="181"/>
      <c r="AU467" s="181"/>
      <c r="AV467" s="181"/>
      <c r="AW467" s="181"/>
      <c r="AX467" s="181"/>
      <c r="AY467" s="181"/>
      <c r="AZ467" s="181"/>
      <c r="BA467" s="181"/>
      <c r="BB467" s="181"/>
      <c r="BC467" s="181"/>
      <c r="BD467" s="181"/>
      <c r="BE467" s="181"/>
      <c r="BF467" s="181"/>
      <c r="BG467" s="181"/>
      <c r="BH467" s="181"/>
      <c r="BI467" s="181"/>
      <c r="BJ467" s="181"/>
      <c r="BK467" s="181"/>
      <c r="BL467" s="181"/>
      <c r="BM467" s="181"/>
      <c r="BN467" s="181"/>
      <c r="BO467" s="181"/>
      <c r="BP467" s="181"/>
      <c r="BQ467" s="181"/>
      <c r="BR467" s="181"/>
      <c r="BS467" s="181"/>
      <c r="BT467" s="181"/>
      <c r="BU467" s="181"/>
      <c r="BV467" s="181"/>
      <c r="BW467" s="181"/>
      <c r="BX467" s="181"/>
      <c r="BY467" s="181"/>
      <c r="BZ467" s="181"/>
      <c r="CA467" s="181"/>
      <c r="CB467" s="181"/>
      <c r="CC467" s="181"/>
      <c r="CD467" s="181"/>
      <c r="CE467" s="181"/>
      <c r="CF467" s="181"/>
      <c r="CG467" s="181"/>
      <c r="CH467" s="181"/>
      <c r="CI467" s="181"/>
      <c r="CJ467" s="181"/>
      <c r="CK467" s="181"/>
      <c r="CL467" s="181"/>
      <c r="CM467" s="181"/>
      <c r="CN467" s="181"/>
      <c r="CO467" s="181"/>
      <c r="CP467" s="181"/>
      <c r="CQ467" s="181"/>
      <c r="CR467" s="181"/>
      <c r="CS467" s="181"/>
      <c r="CT467" s="181"/>
      <c r="CU467" s="181"/>
      <c r="CV467" s="181"/>
      <c r="CW467" s="181"/>
      <c r="CX467" s="181"/>
      <c r="CY467" s="181"/>
      <c r="CZ467" s="181"/>
      <c r="DA467" s="181"/>
      <c r="DB467" s="181"/>
      <c r="DC467" s="181"/>
      <c r="DD467" s="181"/>
      <c r="DE467" s="181"/>
      <c r="DF467" s="181"/>
      <c r="DG467" s="181"/>
      <c r="DH467" s="181"/>
      <c r="DI467" s="181"/>
      <c r="DJ467" s="181"/>
      <c r="DK467" s="181"/>
      <c r="DL467" s="181"/>
      <c r="DM467" s="181"/>
      <c r="DN467" s="181"/>
      <c r="DO467" s="181"/>
      <c r="DP467" s="181"/>
      <c r="DQ467" s="181"/>
      <c r="DR467" s="181"/>
      <c r="DS467" s="181"/>
      <c r="DT467" s="181"/>
      <c r="DU467" s="181"/>
      <c r="DV467" s="181"/>
      <c r="DW467" s="181"/>
      <c r="DX467" s="181"/>
      <c r="DY467" s="181"/>
      <c r="DZ467" s="181"/>
      <c r="EA467" s="181"/>
      <c r="EB467" s="181"/>
      <c r="EC467" s="181"/>
      <c r="ED467" s="181"/>
      <c r="EE467" s="181"/>
      <c r="EF467" s="181"/>
      <c r="EG467" s="181"/>
      <c r="EH467" s="181"/>
      <c r="EI467" s="181"/>
      <c r="EJ467" s="181"/>
      <c r="EK467" s="181"/>
      <c r="EL467" s="181"/>
      <c r="EM467" s="181"/>
      <c r="EN467" s="181"/>
      <c r="EO467" s="181"/>
      <c r="EP467" s="181"/>
      <c r="EQ467" s="181"/>
      <c r="ER467" s="181"/>
      <c r="ES467" s="181"/>
      <c r="ET467" s="181"/>
      <c r="EU467" s="181"/>
      <c r="EV467" s="181"/>
      <c r="EW467" s="181"/>
      <c r="EX467" s="181"/>
      <c r="EY467" s="181"/>
      <c r="EZ467" s="181"/>
      <c r="FA467" s="181"/>
      <c r="FB467" s="181"/>
      <c r="FC467" s="181"/>
      <c r="FD467" s="181"/>
      <c r="FE467" s="181"/>
      <c r="FF467" s="181"/>
      <c r="FG467" s="181"/>
      <c r="FH467" s="181"/>
      <c r="FI467" s="181"/>
      <c r="FJ467" s="181"/>
      <c r="FK467" s="181"/>
      <c r="FL467" s="181"/>
      <c r="FM467" s="181"/>
      <c r="FN467" s="181"/>
      <c r="FO467" s="181"/>
      <c r="FP467" s="181"/>
      <c r="FQ467" s="181"/>
      <c r="FR467" s="181"/>
      <c r="FS467" s="181"/>
      <c r="FT467" s="181"/>
      <c r="FU467" s="181"/>
      <c r="FV467" s="181"/>
      <c r="FW467" s="181"/>
      <c r="FX467" s="181"/>
      <c r="FY467" s="181"/>
      <c r="FZ467" s="181"/>
      <c r="GA467" s="181"/>
      <c r="GB467" s="181"/>
      <c r="GC467" s="181"/>
      <c r="GD467" s="181"/>
      <c r="GE467" s="181"/>
      <c r="GF467" s="181"/>
      <c r="GG467" s="181"/>
      <c r="GH467" s="181"/>
      <c r="GI467" s="181"/>
      <c r="GJ467" s="181"/>
      <c r="GK467" s="181"/>
      <c r="GL467" s="181"/>
      <c r="GM467" s="181"/>
      <c r="GN467" s="181"/>
      <c r="GO467" s="181"/>
      <c r="GP467" s="181"/>
      <c r="GQ467" s="181"/>
      <c r="GR467" s="181"/>
      <c r="GS467" s="181"/>
      <c r="GT467" s="181"/>
      <c r="GU467" s="181"/>
      <c r="GV467" s="181"/>
      <c r="GW467" s="181"/>
      <c r="GX467" s="181"/>
      <c r="GY467" s="181"/>
      <c r="GZ467" s="181"/>
      <c r="HA467" s="181"/>
      <c r="HB467" s="181"/>
      <c r="HC467" s="181"/>
      <c r="HD467" s="181"/>
      <c r="HE467" s="181"/>
      <c r="HF467" s="181"/>
      <c r="HG467" s="181"/>
      <c r="HH467" s="181"/>
      <c r="HI467" s="181"/>
      <c r="HJ467" s="181"/>
      <c r="HK467" s="181"/>
      <c r="HL467" s="181"/>
      <c r="HM467" s="181"/>
      <c r="HN467" s="181"/>
      <c r="HO467" s="181"/>
      <c r="HP467" s="181"/>
      <c r="HQ467" s="181"/>
      <c r="HR467" s="181"/>
      <c r="HS467" s="181"/>
      <c r="HT467" s="181"/>
      <c r="HU467" s="181"/>
      <c r="HV467" s="181"/>
      <c r="HW467" s="181"/>
      <c r="HX467" s="181"/>
      <c r="HY467" s="181"/>
      <c r="HZ467" s="181"/>
      <c r="IA467" s="181"/>
      <c r="IB467" s="181"/>
      <c r="IC467" s="181"/>
      <c r="ID467" s="181"/>
      <c r="IE467" s="181"/>
      <c r="IF467" s="181"/>
      <c r="IG467" s="181"/>
      <c r="IH467" s="181"/>
    </row>
    <row r="468" spans="1:242" s="177" customFormat="1" ht="16.5" customHeight="1">
      <c r="A468" s="210"/>
      <c r="B468" s="210"/>
      <c r="C468" s="210"/>
      <c r="D468" s="210"/>
      <c r="E468" s="210"/>
      <c r="F468" s="210"/>
      <c r="G468" s="210"/>
      <c r="H468" s="210"/>
      <c r="I468" s="210"/>
      <c r="J468" s="210"/>
      <c r="K468" s="181"/>
      <c r="L468" s="181"/>
      <c r="M468" s="181"/>
      <c r="N468" s="181"/>
      <c r="O468" s="181"/>
      <c r="P468" s="181"/>
      <c r="Q468" s="181"/>
      <c r="R468" s="181"/>
      <c r="S468" s="181"/>
      <c r="T468" s="181"/>
      <c r="U468" s="181"/>
      <c r="V468" s="181"/>
      <c r="W468" s="181"/>
      <c r="X468" s="181"/>
      <c r="Y468" s="181"/>
      <c r="Z468" s="181"/>
      <c r="AA468" s="181"/>
      <c r="AB468" s="181"/>
      <c r="AC468" s="181"/>
      <c r="AD468" s="181"/>
      <c r="AE468" s="181"/>
      <c r="AF468" s="181"/>
      <c r="AG468" s="181"/>
      <c r="AH468" s="181"/>
      <c r="AI468" s="181"/>
      <c r="AJ468" s="181"/>
      <c r="AK468" s="181"/>
      <c r="AL468" s="181"/>
      <c r="AM468" s="181"/>
      <c r="AN468" s="181"/>
      <c r="AO468" s="181"/>
      <c r="AP468" s="181"/>
      <c r="AQ468" s="181"/>
      <c r="AR468" s="181"/>
      <c r="AS468" s="181"/>
      <c r="AT468" s="181"/>
      <c r="AU468" s="181"/>
      <c r="AV468" s="181"/>
      <c r="AW468" s="181"/>
      <c r="AX468" s="181"/>
      <c r="AY468" s="181"/>
      <c r="AZ468" s="181"/>
      <c r="BA468" s="181"/>
      <c r="BB468" s="181"/>
      <c r="BC468" s="181"/>
      <c r="BD468" s="181"/>
      <c r="BE468" s="181"/>
      <c r="BF468" s="181"/>
      <c r="BG468" s="181"/>
      <c r="BH468" s="181"/>
      <c r="BI468" s="181"/>
      <c r="BJ468" s="181"/>
      <c r="BK468" s="181"/>
      <c r="BL468" s="181"/>
      <c r="BM468" s="181"/>
      <c r="BN468" s="181"/>
      <c r="BO468" s="181"/>
      <c r="BP468" s="181"/>
      <c r="BQ468" s="181"/>
      <c r="BR468" s="181"/>
      <c r="BS468" s="181"/>
      <c r="BT468" s="181"/>
      <c r="BU468" s="181"/>
      <c r="BV468" s="181"/>
      <c r="BW468" s="181"/>
      <c r="BX468" s="181"/>
      <c r="BY468" s="181"/>
      <c r="BZ468" s="181"/>
      <c r="CA468" s="181"/>
      <c r="CB468" s="181"/>
      <c r="CC468" s="181"/>
      <c r="CD468" s="181"/>
      <c r="CE468" s="181"/>
      <c r="CF468" s="181"/>
      <c r="CG468" s="181"/>
      <c r="CH468" s="181"/>
      <c r="CI468" s="181"/>
      <c r="CJ468" s="181"/>
      <c r="CK468" s="181"/>
      <c r="CL468" s="181"/>
      <c r="CM468" s="181"/>
      <c r="CN468" s="181"/>
      <c r="CO468" s="181"/>
      <c r="CP468" s="181"/>
      <c r="CQ468" s="181"/>
      <c r="CR468" s="181"/>
      <c r="CS468" s="181"/>
      <c r="CT468" s="181"/>
      <c r="CU468" s="181"/>
      <c r="CV468" s="181"/>
      <c r="CW468" s="181"/>
      <c r="CX468" s="181"/>
      <c r="CY468" s="181"/>
      <c r="CZ468" s="181"/>
      <c r="DA468" s="181"/>
      <c r="DB468" s="181"/>
      <c r="DC468" s="181"/>
      <c r="DD468" s="181"/>
      <c r="DE468" s="181"/>
      <c r="DF468" s="181"/>
      <c r="DG468" s="181"/>
      <c r="DH468" s="181"/>
      <c r="DI468" s="181"/>
      <c r="DJ468" s="181"/>
      <c r="DK468" s="181"/>
      <c r="DL468" s="181"/>
      <c r="DM468" s="181"/>
      <c r="DN468" s="181"/>
      <c r="DO468" s="181"/>
      <c r="DP468" s="181"/>
      <c r="DQ468" s="181"/>
      <c r="DR468" s="181"/>
      <c r="DS468" s="181"/>
      <c r="DT468" s="181"/>
      <c r="DU468" s="181"/>
      <c r="DV468" s="181"/>
      <c r="DW468" s="181"/>
      <c r="DX468" s="181"/>
      <c r="DY468" s="181"/>
      <c r="DZ468" s="181"/>
      <c r="EA468" s="181"/>
      <c r="EB468" s="181"/>
      <c r="EC468" s="181"/>
      <c r="ED468" s="181"/>
      <c r="EE468" s="181"/>
      <c r="EF468" s="181"/>
      <c r="EG468" s="181"/>
      <c r="EH468" s="181"/>
      <c r="EI468" s="181"/>
      <c r="EJ468" s="181"/>
      <c r="EK468" s="181"/>
      <c r="EL468" s="181"/>
      <c r="EM468" s="181"/>
      <c r="EN468" s="181"/>
      <c r="EO468" s="181"/>
      <c r="EP468" s="181"/>
      <c r="EQ468" s="181"/>
      <c r="ER468" s="181"/>
      <c r="ES468" s="181"/>
      <c r="ET468" s="181"/>
      <c r="EU468" s="181"/>
      <c r="EV468" s="181"/>
      <c r="EW468" s="181"/>
      <c r="EX468" s="181"/>
      <c r="EY468" s="181"/>
      <c r="EZ468" s="181"/>
      <c r="FA468" s="181"/>
      <c r="FB468" s="181"/>
      <c r="FC468" s="181"/>
      <c r="FD468" s="181"/>
      <c r="FE468" s="181"/>
      <c r="FF468" s="181"/>
      <c r="FG468" s="181"/>
      <c r="FH468" s="181"/>
      <c r="FI468" s="181"/>
      <c r="FJ468" s="181"/>
      <c r="FK468" s="181"/>
      <c r="FL468" s="181"/>
      <c r="FM468" s="181"/>
      <c r="FN468" s="181"/>
      <c r="FO468" s="181"/>
      <c r="FP468" s="181"/>
      <c r="FQ468" s="181"/>
      <c r="FR468" s="181"/>
      <c r="FS468" s="181"/>
      <c r="FT468" s="181"/>
      <c r="FU468" s="181"/>
      <c r="FV468" s="181"/>
      <c r="FW468" s="181"/>
      <c r="FX468" s="181"/>
      <c r="FY468" s="181"/>
      <c r="FZ468" s="181"/>
      <c r="GA468" s="181"/>
      <c r="GB468" s="181"/>
      <c r="GC468" s="181"/>
      <c r="GD468" s="181"/>
      <c r="GE468" s="181"/>
      <c r="GF468" s="181"/>
      <c r="GG468" s="181"/>
      <c r="GH468" s="181"/>
      <c r="GI468" s="181"/>
      <c r="GJ468" s="181"/>
      <c r="GK468" s="181"/>
      <c r="GL468" s="181"/>
      <c r="GM468" s="181"/>
      <c r="GN468" s="181"/>
      <c r="GO468" s="181"/>
      <c r="GP468" s="181"/>
      <c r="GQ468" s="181"/>
      <c r="GR468" s="181"/>
      <c r="GS468" s="181"/>
      <c r="GT468" s="181"/>
      <c r="GU468" s="181"/>
      <c r="GV468" s="181"/>
      <c r="GW468" s="181"/>
      <c r="GX468" s="181"/>
      <c r="GY468" s="181"/>
      <c r="GZ468" s="181"/>
      <c r="HA468" s="181"/>
      <c r="HB468" s="181"/>
      <c r="HC468" s="181"/>
      <c r="HD468" s="181"/>
      <c r="HE468" s="181"/>
      <c r="HF468" s="181"/>
      <c r="HG468" s="181"/>
      <c r="HH468" s="181"/>
      <c r="HI468" s="181"/>
      <c r="HJ468" s="181"/>
      <c r="HK468" s="181"/>
      <c r="HL468" s="181"/>
      <c r="HM468" s="181"/>
      <c r="HN468" s="181"/>
      <c r="HO468" s="181"/>
      <c r="HP468" s="181"/>
      <c r="HQ468" s="181"/>
      <c r="HR468" s="181"/>
      <c r="HS468" s="181"/>
      <c r="HT468" s="181"/>
      <c r="HU468" s="181"/>
      <c r="HV468" s="181"/>
      <c r="HW468" s="181"/>
      <c r="HX468" s="181"/>
      <c r="HY468" s="181"/>
      <c r="HZ468" s="181"/>
      <c r="IA468" s="181"/>
      <c r="IB468" s="181"/>
      <c r="IC468" s="181"/>
      <c r="ID468" s="181"/>
      <c r="IE468" s="181"/>
      <c r="IF468" s="181"/>
      <c r="IG468" s="181"/>
      <c r="IH468" s="181"/>
    </row>
    <row r="469" spans="1:242" s="177" customFormat="1" ht="16.5" customHeight="1">
      <c r="A469" s="140" t="s">
        <v>1438</v>
      </c>
      <c r="B469" s="140"/>
      <c r="C469" s="140"/>
      <c r="D469" s="126"/>
      <c r="E469" s="126"/>
      <c r="F469" s="32"/>
      <c r="G469" s="32"/>
      <c r="H469" s="126"/>
      <c r="I469" s="126"/>
      <c r="J469" s="126"/>
      <c r="K469" s="181"/>
      <c r="L469" s="181"/>
      <c r="M469" s="181"/>
      <c r="N469" s="181"/>
      <c r="O469" s="181"/>
      <c r="P469" s="181"/>
      <c r="Q469" s="181"/>
      <c r="R469" s="181"/>
      <c r="S469" s="181"/>
      <c r="T469" s="181"/>
      <c r="U469" s="181"/>
      <c r="V469" s="181"/>
      <c r="W469" s="181"/>
      <c r="X469" s="181"/>
      <c r="Y469" s="181"/>
      <c r="Z469" s="181"/>
      <c r="AA469" s="181"/>
      <c r="AB469" s="181"/>
      <c r="AC469" s="181"/>
      <c r="AD469" s="181"/>
      <c r="AE469" s="181"/>
      <c r="AF469" s="181"/>
      <c r="AG469" s="181"/>
      <c r="AH469" s="181"/>
      <c r="AI469" s="181"/>
      <c r="AJ469" s="181"/>
      <c r="AK469" s="181"/>
      <c r="AL469" s="181"/>
      <c r="AM469" s="181"/>
      <c r="AN469" s="181"/>
      <c r="AO469" s="181"/>
      <c r="AP469" s="181"/>
      <c r="AQ469" s="181"/>
      <c r="AR469" s="181"/>
      <c r="AS469" s="181"/>
      <c r="AT469" s="181"/>
      <c r="AU469" s="181"/>
      <c r="AV469" s="181"/>
      <c r="AW469" s="181"/>
      <c r="AX469" s="181"/>
      <c r="AY469" s="181"/>
      <c r="AZ469" s="181"/>
      <c r="BA469" s="181"/>
      <c r="BB469" s="181"/>
      <c r="BC469" s="181"/>
      <c r="BD469" s="181"/>
      <c r="BE469" s="181"/>
      <c r="BF469" s="181"/>
      <c r="BG469" s="181"/>
      <c r="BH469" s="181"/>
      <c r="BI469" s="181"/>
      <c r="BJ469" s="181"/>
      <c r="BK469" s="181"/>
      <c r="BL469" s="181"/>
      <c r="BM469" s="181"/>
      <c r="BN469" s="181"/>
      <c r="BO469" s="181"/>
      <c r="BP469" s="181"/>
      <c r="BQ469" s="181"/>
      <c r="BR469" s="181"/>
      <c r="BS469" s="181"/>
      <c r="BT469" s="181"/>
      <c r="BU469" s="181"/>
      <c r="BV469" s="181"/>
      <c r="BW469" s="181"/>
      <c r="BX469" s="181"/>
      <c r="BY469" s="181"/>
      <c r="BZ469" s="181"/>
      <c r="CA469" s="181"/>
      <c r="CB469" s="181"/>
      <c r="CC469" s="181"/>
      <c r="CD469" s="181"/>
      <c r="CE469" s="181"/>
      <c r="CF469" s="181"/>
      <c r="CG469" s="181"/>
      <c r="CH469" s="181"/>
      <c r="CI469" s="181"/>
      <c r="CJ469" s="181"/>
      <c r="CK469" s="181"/>
      <c r="CL469" s="181"/>
      <c r="CM469" s="181"/>
      <c r="CN469" s="181"/>
      <c r="CO469" s="181"/>
      <c r="CP469" s="181"/>
      <c r="CQ469" s="181"/>
      <c r="CR469" s="181"/>
      <c r="CS469" s="181"/>
      <c r="CT469" s="181"/>
      <c r="CU469" s="181"/>
      <c r="CV469" s="181"/>
      <c r="CW469" s="181"/>
      <c r="CX469" s="181"/>
      <c r="CY469" s="181"/>
      <c r="CZ469" s="181"/>
      <c r="DA469" s="181"/>
      <c r="DB469" s="181"/>
      <c r="DC469" s="181"/>
      <c r="DD469" s="181"/>
      <c r="DE469" s="181"/>
      <c r="DF469" s="181"/>
      <c r="DG469" s="181"/>
      <c r="DH469" s="181"/>
      <c r="DI469" s="181"/>
      <c r="DJ469" s="181"/>
      <c r="DK469" s="181"/>
      <c r="DL469" s="181"/>
      <c r="DM469" s="181"/>
      <c r="DN469" s="181"/>
      <c r="DO469" s="181"/>
      <c r="DP469" s="181"/>
      <c r="DQ469" s="181"/>
      <c r="DR469" s="181"/>
      <c r="DS469" s="181"/>
      <c r="DT469" s="181"/>
      <c r="DU469" s="181"/>
      <c r="DV469" s="181"/>
      <c r="DW469" s="181"/>
      <c r="DX469" s="181"/>
      <c r="DY469" s="181"/>
      <c r="DZ469" s="181"/>
      <c r="EA469" s="181"/>
      <c r="EB469" s="181"/>
      <c r="EC469" s="181"/>
      <c r="ED469" s="181"/>
      <c r="EE469" s="181"/>
      <c r="EF469" s="181"/>
      <c r="EG469" s="181"/>
      <c r="EH469" s="181"/>
      <c r="EI469" s="181"/>
      <c r="EJ469" s="181"/>
      <c r="EK469" s="181"/>
      <c r="EL469" s="181"/>
      <c r="EM469" s="181"/>
      <c r="EN469" s="181"/>
      <c r="EO469" s="181"/>
      <c r="EP469" s="181"/>
      <c r="EQ469" s="181"/>
      <c r="ER469" s="181"/>
      <c r="ES469" s="181"/>
      <c r="ET469" s="181"/>
      <c r="EU469" s="181"/>
      <c r="EV469" s="181"/>
      <c r="EW469" s="181"/>
      <c r="EX469" s="181"/>
      <c r="EY469" s="181"/>
      <c r="EZ469" s="181"/>
      <c r="FA469" s="181"/>
      <c r="FB469" s="181"/>
      <c r="FC469" s="181"/>
      <c r="FD469" s="181"/>
      <c r="FE469" s="181"/>
      <c r="FF469" s="181"/>
      <c r="FG469" s="181"/>
      <c r="FH469" s="181"/>
      <c r="FI469" s="181"/>
      <c r="FJ469" s="181"/>
      <c r="FK469" s="181"/>
      <c r="FL469" s="181"/>
      <c r="FM469" s="181"/>
      <c r="FN469" s="181"/>
      <c r="FO469" s="181"/>
      <c r="FP469" s="181"/>
      <c r="FQ469" s="181"/>
      <c r="FR469" s="181"/>
      <c r="FS469" s="181"/>
      <c r="FT469" s="181"/>
      <c r="FU469" s="181"/>
      <c r="FV469" s="181"/>
      <c r="FW469" s="181"/>
      <c r="FX469" s="181"/>
      <c r="FY469" s="181"/>
      <c r="FZ469" s="181"/>
      <c r="GA469" s="181"/>
      <c r="GB469" s="181"/>
      <c r="GC469" s="181"/>
      <c r="GD469" s="181"/>
      <c r="GE469" s="181"/>
      <c r="GF469" s="181"/>
      <c r="GG469" s="181"/>
      <c r="GH469" s="181"/>
      <c r="GI469" s="181"/>
      <c r="GJ469" s="181"/>
      <c r="GK469" s="181"/>
      <c r="GL469" s="181"/>
      <c r="GM469" s="181"/>
      <c r="GN469" s="181"/>
      <c r="GO469" s="181"/>
      <c r="GP469" s="181"/>
      <c r="GQ469" s="181"/>
      <c r="GR469" s="181"/>
      <c r="GS469" s="181"/>
      <c r="GT469" s="181"/>
      <c r="GU469" s="181"/>
      <c r="GV469" s="181"/>
      <c r="GW469" s="181"/>
      <c r="GX469" s="181"/>
      <c r="GY469" s="181"/>
      <c r="GZ469" s="181"/>
      <c r="HA469" s="181"/>
      <c r="HB469" s="181"/>
      <c r="HC469" s="181"/>
      <c r="HD469" s="181"/>
      <c r="HE469" s="181"/>
      <c r="HF469" s="181"/>
      <c r="HG469" s="181"/>
      <c r="HH469" s="181"/>
      <c r="HI469" s="181"/>
      <c r="HJ469" s="181"/>
      <c r="HK469" s="181"/>
      <c r="HL469" s="181"/>
      <c r="HM469" s="181"/>
      <c r="HN469" s="181"/>
      <c r="HO469" s="181"/>
      <c r="HP469" s="181"/>
      <c r="HQ469" s="181"/>
      <c r="HR469" s="181"/>
      <c r="HS469" s="181"/>
      <c r="HT469" s="181"/>
      <c r="HU469" s="181"/>
      <c r="HV469" s="181"/>
      <c r="HW469" s="181"/>
      <c r="HX469" s="181"/>
      <c r="HY469" s="181"/>
      <c r="HZ469" s="181"/>
      <c r="IA469" s="181"/>
      <c r="IB469" s="181"/>
      <c r="IC469" s="181"/>
      <c r="ID469" s="181"/>
      <c r="IE469" s="181"/>
      <c r="IF469" s="181"/>
      <c r="IG469" s="181"/>
      <c r="IH469" s="181"/>
    </row>
    <row r="470" spans="1:242" s="177" customFormat="1" ht="16.5" customHeight="1">
      <c r="A470" s="210"/>
      <c r="B470" s="210"/>
      <c r="C470" s="210"/>
      <c r="D470" s="210"/>
      <c r="E470" s="210"/>
      <c r="F470" s="210"/>
      <c r="G470" s="210"/>
      <c r="H470" s="210"/>
      <c r="I470" s="210"/>
      <c r="J470" s="128" t="s">
        <v>724</v>
      </c>
      <c r="K470" s="181"/>
      <c r="L470" s="181"/>
      <c r="M470" s="181"/>
      <c r="N470" s="181"/>
      <c r="O470" s="181"/>
      <c r="P470" s="181"/>
      <c r="Q470" s="181"/>
      <c r="R470" s="181"/>
      <c r="S470" s="181"/>
      <c r="T470" s="181"/>
      <c r="U470" s="181"/>
      <c r="V470" s="181"/>
      <c r="W470" s="181"/>
      <c r="X470" s="181"/>
      <c r="Y470" s="181"/>
      <c r="Z470" s="181"/>
      <c r="AA470" s="181"/>
      <c r="AB470" s="181"/>
      <c r="AC470" s="181"/>
      <c r="AD470" s="181"/>
      <c r="AE470" s="181"/>
      <c r="AF470" s="181"/>
      <c r="AG470" s="181"/>
      <c r="AH470" s="181"/>
      <c r="AI470" s="181"/>
      <c r="AJ470" s="181"/>
      <c r="AK470" s="181"/>
      <c r="AL470" s="181"/>
      <c r="AM470" s="181"/>
      <c r="AN470" s="181"/>
      <c r="AO470" s="181"/>
      <c r="AP470" s="181"/>
      <c r="AQ470" s="181"/>
      <c r="AR470" s="181"/>
      <c r="AS470" s="181"/>
      <c r="AT470" s="181"/>
      <c r="AU470" s="181"/>
      <c r="AV470" s="181"/>
      <c r="AW470" s="181"/>
      <c r="AX470" s="181"/>
      <c r="AY470" s="181"/>
      <c r="AZ470" s="181"/>
      <c r="BA470" s="181"/>
      <c r="BB470" s="181"/>
      <c r="BC470" s="181"/>
      <c r="BD470" s="181"/>
      <c r="BE470" s="181"/>
      <c r="BF470" s="181"/>
      <c r="BG470" s="181"/>
      <c r="BH470" s="181"/>
      <c r="BI470" s="181"/>
      <c r="BJ470" s="181"/>
      <c r="BK470" s="181"/>
      <c r="BL470" s="181"/>
      <c r="BM470" s="181"/>
      <c r="BN470" s="181"/>
      <c r="BO470" s="181"/>
      <c r="BP470" s="181"/>
      <c r="BQ470" s="181"/>
      <c r="BR470" s="181"/>
      <c r="BS470" s="181"/>
      <c r="BT470" s="181"/>
      <c r="BU470" s="181"/>
      <c r="BV470" s="181"/>
      <c r="BW470" s="181"/>
      <c r="BX470" s="181"/>
      <c r="BY470" s="181"/>
      <c r="BZ470" s="181"/>
      <c r="CA470" s="181"/>
      <c r="CB470" s="181"/>
      <c r="CC470" s="181"/>
      <c r="CD470" s="181"/>
      <c r="CE470" s="181"/>
      <c r="CF470" s="181"/>
      <c r="CG470" s="181"/>
      <c r="CH470" s="181"/>
      <c r="CI470" s="181"/>
      <c r="CJ470" s="181"/>
      <c r="CK470" s="181"/>
      <c r="CL470" s="181"/>
      <c r="CM470" s="181"/>
      <c r="CN470" s="181"/>
      <c r="CO470" s="181"/>
      <c r="CP470" s="181"/>
      <c r="CQ470" s="181"/>
      <c r="CR470" s="181"/>
      <c r="CS470" s="181"/>
      <c r="CT470" s="181"/>
      <c r="CU470" s="181"/>
      <c r="CV470" s="181"/>
      <c r="CW470" s="181"/>
      <c r="CX470" s="181"/>
      <c r="CY470" s="181"/>
      <c r="CZ470" s="181"/>
      <c r="DA470" s="181"/>
      <c r="DB470" s="181"/>
      <c r="DC470" s="181"/>
      <c r="DD470" s="181"/>
      <c r="DE470" s="181"/>
      <c r="DF470" s="181"/>
      <c r="DG470" s="181"/>
      <c r="DH470" s="181"/>
      <c r="DI470" s="181"/>
      <c r="DJ470" s="181"/>
      <c r="DK470" s="181"/>
      <c r="DL470" s="181"/>
      <c r="DM470" s="181"/>
      <c r="DN470" s="181"/>
      <c r="DO470" s="181"/>
      <c r="DP470" s="181"/>
      <c r="DQ470" s="181"/>
      <c r="DR470" s="181"/>
      <c r="DS470" s="181"/>
      <c r="DT470" s="181"/>
      <c r="DU470" s="181"/>
      <c r="DV470" s="181"/>
      <c r="DW470" s="181"/>
      <c r="DX470" s="181"/>
      <c r="DY470" s="181"/>
      <c r="DZ470" s="181"/>
      <c r="EA470" s="181"/>
      <c r="EB470" s="181"/>
      <c r="EC470" s="181"/>
      <c r="ED470" s="181"/>
      <c r="EE470" s="181"/>
      <c r="EF470" s="181"/>
      <c r="EG470" s="181"/>
      <c r="EH470" s="181"/>
      <c r="EI470" s="181"/>
      <c r="EJ470" s="181"/>
      <c r="EK470" s="181"/>
      <c r="EL470" s="181"/>
      <c r="EM470" s="181"/>
      <c r="EN470" s="181"/>
      <c r="EO470" s="181"/>
      <c r="EP470" s="181"/>
      <c r="EQ470" s="181"/>
      <c r="ER470" s="181"/>
      <c r="ES470" s="181"/>
      <c r="ET470" s="181"/>
      <c r="EU470" s="181"/>
      <c r="EV470" s="181"/>
      <c r="EW470" s="181"/>
      <c r="EX470" s="181"/>
      <c r="EY470" s="181"/>
      <c r="EZ470" s="181"/>
      <c r="FA470" s="181"/>
      <c r="FB470" s="181"/>
      <c r="FC470" s="181"/>
      <c r="FD470" s="181"/>
      <c r="FE470" s="181"/>
      <c r="FF470" s="181"/>
      <c r="FG470" s="181"/>
      <c r="FH470" s="181"/>
      <c r="FI470" s="181"/>
      <c r="FJ470" s="181"/>
      <c r="FK470" s="181"/>
      <c r="FL470" s="181"/>
      <c r="FM470" s="181"/>
      <c r="FN470" s="181"/>
      <c r="FO470" s="181"/>
      <c r="FP470" s="181"/>
      <c r="FQ470" s="181"/>
      <c r="FR470" s="181"/>
      <c r="FS470" s="181"/>
      <c r="FT470" s="181"/>
      <c r="FU470" s="181"/>
      <c r="FV470" s="181"/>
      <c r="FW470" s="181"/>
      <c r="FX470" s="181"/>
      <c r="FY470" s="181"/>
      <c r="FZ470" s="181"/>
      <c r="GA470" s="181"/>
      <c r="GB470" s="181"/>
      <c r="GC470" s="181"/>
      <c r="GD470" s="181"/>
      <c r="GE470" s="181"/>
      <c r="GF470" s="181"/>
      <c r="GG470" s="181"/>
      <c r="GH470" s="181"/>
      <c r="GI470" s="181"/>
      <c r="GJ470" s="181"/>
      <c r="GK470" s="181"/>
      <c r="GL470" s="181"/>
      <c r="GM470" s="181"/>
      <c r="GN470" s="181"/>
      <c r="GO470" s="181"/>
      <c r="GP470" s="181"/>
      <c r="GQ470" s="181"/>
      <c r="GR470" s="181"/>
      <c r="GS470" s="181"/>
      <c r="GT470" s="181"/>
      <c r="GU470" s="181"/>
      <c r="GV470" s="181"/>
      <c r="GW470" s="181"/>
      <c r="GX470" s="181"/>
      <c r="GY470" s="181"/>
      <c r="GZ470" s="181"/>
      <c r="HA470" s="181"/>
      <c r="HB470" s="181"/>
      <c r="HC470" s="181"/>
      <c r="HD470" s="181"/>
      <c r="HE470" s="181"/>
      <c r="HF470" s="181"/>
      <c r="HG470" s="181"/>
      <c r="HH470" s="181"/>
      <c r="HI470" s="181"/>
      <c r="HJ470" s="181"/>
      <c r="HK470" s="181"/>
      <c r="HL470" s="181"/>
      <c r="HM470" s="181"/>
      <c r="HN470" s="181"/>
      <c r="HO470" s="181"/>
      <c r="HP470" s="181"/>
      <c r="HQ470" s="181"/>
      <c r="HR470" s="181"/>
      <c r="HS470" s="181"/>
      <c r="HT470" s="181"/>
      <c r="HU470" s="181"/>
      <c r="HV470" s="181"/>
      <c r="HW470" s="181"/>
      <c r="HX470" s="181"/>
      <c r="HY470" s="181"/>
      <c r="HZ470" s="181"/>
      <c r="IA470" s="181"/>
      <c r="IB470" s="181"/>
      <c r="IC470" s="181"/>
      <c r="ID470" s="181"/>
      <c r="IE470" s="181"/>
      <c r="IF470" s="181"/>
      <c r="IG470" s="181"/>
      <c r="IH470" s="181"/>
    </row>
    <row r="471" spans="1:242" s="177" customFormat="1" ht="30" customHeight="1" thickBot="1">
      <c r="A471" s="1154" t="s">
        <v>27</v>
      </c>
      <c r="B471" s="1051"/>
      <c r="C471" s="1051"/>
      <c r="D471" s="1051" t="s">
        <v>1584</v>
      </c>
      <c r="E471" s="1051"/>
      <c r="F471" s="452" t="s">
        <v>934</v>
      </c>
      <c r="G471" s="452" t="s">
        <v>935</v>
      </c>
      <c r="H471" s="452" t="s">
        <v>936</v>
      </c>
      <c r="I471" s="452" t="s">
        <v>1070</v>
      </c>
      <c r="J471" s="485" t="s">
        <v>1074</v>
      </c>
      <c r="K471" s="181"/>
      <c r="L471" s="181"/>
      <c r="M471" s="181"/>
      <c r="N471" s="181"/>
      <c r="O471" s="181"/>
      <c r="P471" s="181"/>
      <c r="Q471" s="181"/>
      <c r="R471" s="181"/>
      <c r="S471" s="181"/>
      <c r="T471" s="181"/>
      <c r="U471" s="181"/>
      <c r="V471" s="181"/>
      <c r="W471" s="181"/>
      <c r="X471" s="181"/>
      <c r="Y471" s="181"/>
      <c r="Z471" s="181"/>
      <c r="AA471" s="181"/>
      <c r="AB471" s="181"/>
      <c r="AC471" s="181"/>
      <c r="AD471" s="181"/>
      <c r="AE471" s="181"/>
      <c r="AF471" s="181"/>
      <c r="AG471" s="181"/>
      <c r="AH471" s="181"/>
      <c r="AI471" s="181"/>
      <c r="AJ471" s="181"/>
      <c r="AK471" s="181"/>
      <c r="AL471" s="181"/>
      <c r="AM471" s="181"/>
      <c r="AN471" s="181"/>
      <c r="AO471" s="181"/>
      <c r="AP471" s="181"/>
      <c r="AQ471" s="181"/>
      <c r="AR471" s="181"/>
      <c r="AS471" s="181"/>
      <c r="AT471" s="181"/>
      <c r="AU471" s="181"/>
      <c r="AV471" s="181"/>
      <c r="AW471" s="181"/>
      <c r="AX471" s="181"/>
      <c r="AY471" s="181"/>
      <c r="AZ471" s="181"/>
      <c r="BA471" s="181"/>
      <c r="BB471" s="181"/>
      <c r="BC471" s="181"/>
      <c r="BD471" s="181"/>
      <c r="BE471" s="181"/>
      <c r="BF471" s="181"/>
      <c r="BG471" s="181"/>
      <c r="BH471" s="181"/>
      <c r="BI471" s="181"/>
      <c r="BJ471" s="181"/>
      <c r="BK471" s="181"/>
      <c r="BL471" s="181"/>
      <c r="BM471" s="181"/>
      <c r="BN471" s="181"/>
      <c r="BO471" s="181"/>
      <c r="BP471" s="181"/>
      <c r="BQ471" s="181"/>
      <c r="BR471" s="181"/>
      <c r="BS471" s="181"/>
      <c r="BT471" s="181"/>
      <c r="BU471" s="181"/>
      <c r="BV471" s="181"/>
      <c r="BW471" s="181"/>
      <c r="BX471" s="181"/>
      <c r="BY471" s="181"/>
      <c r="BZ471" s="181"/>
      <c r="CA471" s="181"/>
      <c r="CB471" s="181"/>
      <c r="CC471" s="181"/>
      <c r="CD471" s="181"/>
      <c r="CE471" s="181"/>
      <c r="CF471" s="181"/>
      <c r="CG471" s="181"/>
      <c r="CH471" s="181"/>
      <c r="CI471" s="181"/>
      <c r="CJ471" s="181"/>
      <c r="CK471" s="181"/>
      <c r="CL471" s="181"/>
      <c r="CM471" s="181"/>
      <c r="CN471" s="181"/>
      <c r="CO471" s="181"/>
      <c r="CP471" s="181"/>
      <c r="CQ471" s="181"/>
      <c r="CR471" s="181"/>
      <c r="CS471" s="181"/>
      <c r="CT471" s="181"/>
      <c r="CU471" s="181"/>
      <c r="CV471" s="181"/>
      <c r="CW471" s="181"/>
      <c r="CX471" s="181"/>
      <c r="CY471" s="181"/>
      <c r="CZ471" s="181"/>
      <c r="DA471" s="181"/>
      <c r="DB471" s="181"/>
      <c r="DC471" s="181"/>
      <c r="DD471" s="181"/>
      <c r="DE471" s="181"/>
      <c r="DF471" s="181"/>
      <c r="DG471" s="181"/>
      <c r="DH471" s="181"/>
      <c r="DI471" s="181"/>
      <c r="DJ471" s="181"/>
      <c r="DK471" s="181"/>
      <c r="DL471" s="181"/>
      <c r="DM471" s="181"/>
      <c r="DN471" s="181"/>
      <c r="DO471" s="181"/>
      <c r="DP471" s="181"/>
      <c r="DQ471" s="181"/>
      <c r="DR471" s="181"/>
      <c r="DS471" s="181"/>
      <c r="DT471" s="181"/>
      <c r="DU471" s="181"/>
      <c r="DV471" s="181"/>
      <c r="DW471" s="181"/>
      <c r="DX471" s="181"/>
      <c r="DY471" s="181"/>
      <c r="DZ471" s="181"/>
      <c r="EA471" s="181"/>
      <c r="EB471" s="181"/>
      <c r="EC471" s="181"/>
      <c r="ED471" s="181"/>
      <c r="EE471" s="181"/>
      <c r="EF471" s="181"/>
      <c r="EG471" s="181"/>
      <c r="EH471" s="181"/>
      <c r="EI471" s="181"/>
      <c r="EJ471" s="181"/>
      <c r="EK471" s="181"/>
      <c r="EL471" s="181"/>
      <c r="EM471" s="181"/>
      <c r="EN471" s="181"/>
      <c r="EO471" s="181"/>
      <c r="EP471" s="181"/>
      <c r="EQ471" s="181"/>
      <c r="ER471" s="181"/>
      <c r="ES471" s="181"/>
      <c r="ET471" s="181"/>
      <c r="EU471" s="181"/>
      <c r="EV471" s="181"/>
      <c r="EW471" s="181"/>
      <c r="EX471" s="181"/>
      <c r="EY471" s="181"/>
      <c r="EZ471" s="181"/>
      <c r="FA471" s="181"/>
      <c r="FB471" s="181"/>
      <c r="FC471" s="181"/>
      <c r="FD471" s="181"/>
      <c r="FE471" s="181"/>
      <c r="FF471" s="181"/>
      <c r="FG471" s="181"/>
      <c r="FH471" s="181"/>
      <c r="FI471" s="181"/>
      <c r="FJ471" s="181"/>
      <c r="FK471" s="181"/>
      <c r="FL471" s="181"/>
      <c r="FM471" s="181"/>
      <c r="FN471" s="181"/>
      <c r="FO471" s="181"/>
      <c r="FP471" s="181"/>
      <c r="FQ471" s="181"/>
      <c r="FR471" s="181"/>
      <c r="FS471" s="181"/>
      <c r="FT471" s="181"/>
      <c r="FU471" s="181"/>
      <c r="FV471" s="181"/>
      <c r="FW471" s="181"/>
      <c r="FX471" s="181"/>
      <c r="FY471" s="181"/>
      <c r="FZ471" s="181"/>
      <c r="GA471" s="181"/>
      <c r="GB471" s="181"/>
      <c r="GC471" s="181"/>
      <c r="GD471" s="181"/>
      <c r="GE471" s="181"/>
      <c r="GF471" s="181"/>
      <c r="GG471" s="181"/>
      <c r="GH471" s="181"/>
      <c r="GI471" s="181"/>
      <c r="GJ471" s="181"/>
      <c r="GK471" s="181"/>
      <c r="GL471" s="181"/>
      <c r="GM471" s="181"/>
      <c r="GN471" s="181"/>
      <c r="GO471" s="181"/>
      <c r="GP471" s="181"/>
      <c r="GQ471" s="181"/>
      <c r="GR471" s="181"/>
      <c r="GS471" s="181"/>
      <c r="GT471" s="181"/>
      <c r="GU471" s="181"/>
      <c r="GV471" s="181"/>
      <c r="GW471" s="181"/>
      <c r="GX471" s="181"/>
      <c r="GY471" s="181"/>
      <c r="GZ471" s="181"/>
      <c r="HA471" s="181"/>
      <c r="HB471" s="181"/>
      <c r="HC471" s="181"/>
      <c r="HD471" s="181"/>
      <c r="HE471" s="181"/>
      <c r="HF471" s="181"/>
      <c r="HG471" s="181"/>
      <c r="HH471" s="181"/>
      <c r="HI471" s="181"/>
      <c r="HJ471" s="181"/>
      <c r="HK471" s="181"/>
      <c r="HL471" s="181"/>
      <c r="HM471" s="181"/>
      <c r="HN471" s="181"/>
      <c r="HO471" s="181"/>
      <c r="HP471" s="181"/>
      <c r="HQ471" s="181"/>
      <c r="HR471" s="181"/>
      <c r="HS471" s="181"/>
      <c r="HT471" s="181"/>
      <c r="HU471" s="181"/>
      <c r="HV471" s="181"/>
      <c r="HW471" s="181"/>
      <c r="HX471" s="181"/>
      <c r="HY471" s="181"/>
      <c r="HZ471" s="181"/>
      <c r="IA471" s="181"/>
      <c r="IB471" s="181"/>
      <c r="IC471" s="181"/>
      <c r="ID471" s="181"/>
      <c r="IE471" s="181"/>
      <c r="IF471" s="181"/>
      <c r="IG471" s="181"/>
      <c r="IH471" s="181"/>
    </row>
    <row r="472" spans="1:242" s="177" customFormat="1" ht="24.95" customHeight="1" thickTop="1">
      <c r="A472" s="889" t="s">
        <v>1585</v>
      </c>
      <c r="B472" s="890"/>
      <c r="C472" s="642" t="s">
        <v>1032</v>
      </c>
      <c r="D472" s="1102" t="s">
        <v>1113</v>
      </c>
      <c r="E472" s="1102"/>
      <c r="F472" s="486">
        <v>0.03</v>
      </c>
      <c r="G472" s="487" t="s">
        <v>1117</v>
      </c>
      <c r="H472" s="624">
        <v>45407</v>
      </c>
      <c r="I472" s="635">
        <v>2400000000</v>
      </c>
      <c r="J472" s="636">
        <v>2700000000</v>
      </c>
      <c r="K472" s="181"/>
      <c r="L472" s="181"/>
      <c r="M472" s="181"/>
      <c r="N472" s="181"/>
      <c r="O472" s="181"/>
      <c r="P472" s="181"/>
      <c r="Q472" s="181"/>
      <c r="R472" s="181"/>
      <c r="S472" s="181"/>
      <c r="T472" s="181"/>
      <c r="U472" s="181"/>
      <c r="V472" s="181"/>
      <c r="W472" s="181"/>
      <c r="X472" s="181"/>
      <c r="Y472" s="181"/>
      <c r="Z472" s="181"/>
      <c r="AA472" s="181"/>
      <c r="AB472" s="181"/>
      <c r="AC472" s="181"/>
      <c r="AD472" s="181"/>
      <c r="AE472" s="181"/>
      <c r="AF472" s="181"/>
      <c r="AG472" s="181"/>
      <c r="AH472" s="181"/>
      <c r="AI472" s="181"/>
      <c r="AJ472" s="181"/>
      <c r="AK472" s="181"/>
      <c r="AL472" s="181"/>
      <c r="AM472" s="181"/>
      <c r="AN472" s="181"/>
      <c r="AO472" s="181"/>
      <c r="AP472" s="181"/>
      <c r="AQ472" s="181"/>
      <c r="AR472" s="181"/>
      <c r="AS472" s="181"/>
      <c r="AT472" s="181"/>
      <c r="AU472" s="181"/>
      <c r="AV472" s="181"/>
      <c r="AW472" s="181"/>
      <c r="AX472" s="181"/>
      <c r="AY472" s="181"/>
      <c r="AZ472" s="181"/>
      <c r="BA472" s="181"/>
      <c r="BB472" s="181"/>
      <c r="BC472" s="181"/>
      <c r="BD472" s="181"/>
      <c r="BE472" s="181"/>
      <c r="BF472" s="181"/>
      <c r="BG472" s="181"/>
      <c r="BH472" s="181"/>
      <c r="BI472" s="181"/>
      <c r="BJ472" s="181"/>
      <c r="BK472" s="181"/>
      <c r="BL472" s="181"/>
      <c r="BM472" s="181"/>
      <c r="BN472" s="181"/>
      <c r="BO472" s="181"/>
      <c r="BP472" s="181"/>
      <c r="BQ472" s="181"/>
      <c r="BR472" s="181"/>
      <c r="BS472" s="181"/>
      <c r="BT472" s="181"/>
      <c r="BU472" s="181"/>
      <c r="BV472" s="181"/>
      <c r="BW472" s="181"/>
      <c r="BX472" s="181"/>
      <c r="BY472" s="181"/>
      <c r="BZ472" s="181"/>
      <c r="CA472" s="181"/>
      <c r="CB472" s="181"/>
      <c r="CC472" s="181"/>
      <c r="CD472" s="181"/>
      <c r="CE472" s="181"/>
      <c r="CF472" s="181"/>
      <c r="CG472" s="181"/>
      <c r="CH472" s="181"/>
      <c r="CI472" s="181"/>
      <c r="CJ472" s="181"/>
      <c r="CK472" s="181"/>
      <c r="CL472" s="181"/>
      <c r="CM472" s="181"/>
      <c r="CN472" s="181"/>
      <c r="CO472" s="181"/>
      <c r="CP472" s="181"/>
      <c r="CQ472" s="181"/>
      <c r="CR472" s="181"/>
      <c r="CS472" s="181"/>
      <c r="CT472" s="181"/>
      <c r="CU472" s="181"/>
      <c r="CV472" s="181"/>
      <c r="CW472" s="181"/>
      <c r="CX472" s="181"/>
      <c r="CY472" s="181"/>
      <c r="CZ472" s="181"/>
      <c r="DA472" s="181"/>
      <c r="DB472" s="181"/>
      <c r="DC472" s="181"/>
      <c r="DD472" s="181"/>
      <c r="DE472" s="181"/>
      <c r="DF472" s="181"/>
      <c r="DG472" s="181"/>
      <c r="DH472" s="181"/>
      <c r="DI472" s="181"/>
      <c r="DJ472" s="181"/>
      <c r="DK472" s="181"/>
      <c r="DL472" s="181"/>
      <c r="DM472" s="181"/>
      <c r="DN472" s="181"/>
      <c r="DO472" s="181"/>
      <c r="DP472" s="181"/>
      <c r="DQ472" s="181"/>
      <c r="DR472" s="181"/>
      <c r="DS472" s="181"/>
      <c r="DT472" s="181"/>
      <c r="DU472" s="181"/>
      <c r="DV472" s="181"/>
      <c r="DW472" s="181"/>
      <c r="DX472" s="181"/>
      <c r="DY472" s="181"/>
      <c r="DZ472" s="181"/>
      <c r="EA472" s="181"/>
      <c r="EB472" s="181"/>
      <c r="EC472" s="181"/>
      <c r="ED472" s="181"/>
      <c r="EE472" s="181"/>
      <c r="EF472" s="181"/>
      <c r="EG472" s="181"/>
      <c r="EH472" s="181"/>
      <c r="EI472" s="181"/>
      <c r="EJ472" s="181"/>
      <c r="EK472" s="181"/>
      <c r="EL472" s="181"/>
      <c r="EM472" s="181"/>
      <c r="EN472" s="181"/>
      <c r="EO472" s="181"/>
      <c r="EP472" s="181"/>
      <c r="EQ472" s="181"/>
      <c r="ER472" s="181"/>
      <c r="ES472" s="181"/>
      <c r="ET472" s="181"/>
      <c r="EU472" s="181"/>
      <c r="EV472" s="181"/>
      <c r="EW472" s="181"/>
      <c r="EX472" s="181"/>
      <c r="EY472" s="181"/>
      <c r="EZ472" s="181"/>
      <c r="FA472" s="181"/>
      <c r="FB472" s="181"/>
      <c r="FC472" s="181"/>
      <c r="FD472" s="181"/>
      <c r="FE472" s="181"/>
      <c r="FF472" s="181"/>
      <c r="FG472" s="181"/>
      <c r="FH472" s="181"/>
      <c r="FI472" s="181"/>
      <c r="FJ472" s="181"/>
      <c r="FK472" s="181"/>
      <c r="FL472" s="181"/>
      <c r="FM472" s="181"/>
      <c r="FN472" s="181"/>
      <c r="FO472" s="181"/>
      <c r="FP472" s="181"/>
      <c r="FQ472" s="181"/>
      <c r="FR472" s="181"/>
      <c r="FS472" s="181"/>
      <c r="FT472" s="181"/>
      <c r="FU472" s="181"/>
      <c r="FV472" s="181"/>
      <c r="FW472" s="181"/>
      <c r="FX472" s="181"/>
      <c r="FY472" s="181"/>
      <c r="FZ472" s="181"/>
      <c r="GA472" s="181"/>
      <c r="GB472" s="181"/>
      <c r="GC472" s="181"/>
      <c r="GD472" s="181"/>
      <c r="GE472" s="181"/>
      <c r="GF472" s="181"/>
      <c r="GG472" s="181"/>
      <c r="GH472" s="181"/>
      <c r="GI472" s="181"/>
      <c r="GJ472" s="181"/>
      <c r="GK472" s="181"/>
      <c r="GL472" s="181"/>
      <c r="GM472" s="181"/>
      <c r="GN472" s="181"/>
      <c r="GO472" s="181"/>
      <c r="GP472" s="181"/>
      <c r="GQ472" s="181"/>
      <c r="GR472" s="181"/>
      <c r="GS472" s="181"/>
      <c r="GT472" s="181"/>
      <c r="GU472" s="181"/>
      <c r="GV472" s="181"/>
      <c r="GW472" s="181"/>
      <c r="GX472" s="181"/>
      <c r="GY472" s="181"/>
      <c r="GZ472" s="181"/>
      <c r="HA472" s="181"/>
      <c r="HB472" s="181"/>
      <c r="HC472" s="181"/>
      <c r="HD472" s="181"/>
      <c r="HE472" s="181"/>
      <c r="HF472" s="181"/>
      <c r="HG472" s="181"/>
      <c r="HH472" s="181"/>
      <c r="HI472" s="181"/>
      <c r="HJ472" s="181"/>
      <c r="HK472" s="181"/>
      <c r="HL472" s="181"/>
      <c r="HM472" s="181"/>
      <c r="HN472" s="181"/>
      <c r="HO472" s="181"/>
      <c r="HP472" s="181"/>
      <c r="HQ472" s="181"/>
      <c r="HR472" s="181"/>
      <c r="HS472" s="181"/>
      <c r="HT472" s="181"/>
      <c r="HU472" s="181"/>
      <c r="HV472" s="181"/>
      <c r="HW472" s="181"/>
      <c r="HX472" s="181"/>
      <c r="HY472" s="181"/>
      <c r="HZ472" s="181"/>
      <c r="IA472" s="181"/>
      <c r="IB472" s="181"/>
      <c r="IC472" s="181"/>
      <c r="ID472" s="181"/>
      <c r="IE472" s="181"/>
      <c r="IF472" s="181"/>
      <c r="IG472" s="181"/>
      <c r="IH472" s="181"/>
    </row>
    <row r="473" spans="1:242" s="177" customFormat="1" ht="24.95" customHeight="1">
      <c r="A473" s="884"/>
      <c r="B473" s="885"/>
      <c r="C473" s="643" t="s">
        <v>1112</v>
      </c>
      <c r="D473" s="1104" t="s">
        <v>1114</v>
      </c>
      <c r="E473" s="1104"/>
      <c r="F473" s="488">
        <v>3.5000000000000003E-2</v>
      </c>
      <c r="G473" s="489" t="s">
        <v>1117</v>
      </c>
      <c r="H473" s="625">
        <v>45107</v>
      </c>
      <c r="I473" s="633">
        <v>5600000000</v>
      </c>
      <c r="J473" s="634">
        <v>6400000000</v>
      </c>
      <c r="K473" s="181"/>
      <c r="L473" s="181"/>
      <c r="M473" s="181"/>
      <c r="N473" s="181"/>
      <c r="O473" s="181"/>
      <c r="P473" s="181"/>
      <c r="Q473" s="181"/>
      <c r="R473" s="181"/>
      <c r="S473" s="181"/>
      <c r="T473" s="181"/>
      <c r="U473" s="181"/>
      <c r="V473" s="181"/>
      <c r="W473" s="181"/>
      <c r="X473" s="181"/>
      <c r="Y473" s="181"/>
      <c r="Z473" s="181"/>
      <c r="AA473" s="181"/>
      <c r="AB473" s="181"/>
      <c r="AC473" s="181"/>
      <c r="AD473" s="181"/>
      <c r="AE473" s="181"/>
      <c r="AF473" s="181"/>
      <c r="AG473" s="181"/>
      <c r="AH473" s="181"/>
      <c r="AI473" s="181"/>
      <c r="AJ473" s="181"/>
      <c r="AK473" s="181"/>
      <c r="AL473" s="181"/>
      <c r="AM473" s="181"/>
      <c r="AN473" s="181"/>
      <c r="AO473" s="181"/>
      <c r="AP473" s="181"/>
      <c r="AQ473" s="181"/>
      <c r="AR473" s="181"/>
      <c r="AS473" s="181"/>
      <c r="AT473" s="181"/>
      <c r="AU473" s="181"/>
      <c r="AV473" s="181"/>
      <c r="AW473" s="181"/>
      <c r="AX473" s="181"/>
      <c r="AY473" s="181"/>
      <c r="AZ473" s="181"/>
      <c r="BA473" s="181"/>
      <c r="BB473" s="181"/>
      <c r="BC473" s="181"/>
      <c r="BD473" s="181"/>
      <c r="BE473" s="181"/>
      <c r="BF473" s="181"/>
      <c r="BG473" s="181"/>
      <c r="BH473" s="181"/>
      <c r="BI473" s="181"/>
      <c r="BJ473" s="181"/>
      <c r="BK473" s="181"/>
      <c r="BL473" s="181"/>
      <c r="BM473" s="181"/>
      <c r="BN473" s="181"/>
      <c r="BO473" s="181"/>
      <c r="BP473" s="181"/>
      <c r="BQ473" s="181"/>
      <c r="BR473" s="181"/>
      <c r="BS473" s="181"/>
      <c r="BT473" s="181"/>
      <c r="BU473" s="181"/>
      <c r="BV473" s="181"/>
      <c r="BW473" s="181"/>
      <c r="BX473" s="181"/>
      <c r="BY473" s="181"/>
      <c r="BZ473" s="181"/>
      <c r="CA473" s="181"/>
      <c r="CB473" s="181"/>
      <c r="CC473" s="181"/>
      <c r="CD473" s="181"/>
      <c r="CE473" s="181"/>
      <c r="CF473" s="181"/>
      <c r="CG473" s="181"/>
      <c r="CH473" s="181"/>
      <c r="CI473" s="181"/>
      <c r="CJ473" s="181"/>
      <c r="CK473" s="181"/>
      <c r="CL473" s="181"/>
      <c r="CM473" s="181"/>
      <c r="CN473" s="181"/>
      <c r="CO473" s="181"/>
      <c r="CP473" s="181"/>
      <c r="CQ473" s="181"/>
      <c r="CR473" s="181"/>
      <c r="CS473" s="181"/>
      <c r="CT473" s="181"/>
      <c r="CU473" s="181"/>
      <c r="CV473" s="181"/>
      <c r="CW473" s="181"/>
      <c r="CX473" s="181"/>
      <c r="CY473" s="181"/>
      <c r="CZ473" s="181"/>
      <c r="DA473" s="181"/>
      <c r="DB473" s="181"/>
      <c r="DC473" s="181"/>
      <c r="DD473" s="181"/>
      <c r="DE473" s="181"/>
      <c r="DF473" s="181"/>
      <c r="DG473" s="181"/>
      <c r="DH473" s="181"/>
      <c r="DI473" s="181"/>
      <c r="DJ473" s="181"/>
      <c r="DK473" s="181"/>
      <c r="DL473" s="181"/>
      <c r="DM473" s="181"/>
      <c r="DN473" s="181"/>
      <c r="DO473" s="181"/>
      <c r="DP473" s="181"/>
      <c r="DQ473" s="181"/>
      <c r="DR473" s="181"/>
      <c r="DS473" s="181"/>
      <c r="DT473" s="181"/>
      <c r="DU473" s="181"/>
      <c r="DV473" s="181"/>
      <c r="DW473" s="181"/>
      <c r="DX473" s="181"/>
      <c r="DY473" s="181"/>
      <c r="DZ473" s="181"/>
      <c r="EA473" s="181"/>
      <c r="EB473" s="181"/>
      <c r="EC473" s="181"/>
      <c r="ED473" s="181"/>
      <c r="EE473" s="181"/>
      <c r="EF473" s="181"/>
      <c r="EG473" s="181"/>
      <c r="EH473" s="181"/>
      <c r="EI473" s="181"/>
      <c r="EJ473" s="181"/>
      <c r="EK473" s="181"/>
      <c r="EL473" s="181"/>
      <c r="EM473" s="181"/>
      <c r="EN473" s="181"/>
      <c r="EO473" s="181"/>
      <c r="EP473" s="181"/>
      <c r="EQ473" s="181"/>
      <c r="ER473" s="181"/>
      <c r="ES473" s="181"/>
      <c r="ET473" s="181"/>
      <c r="EU473" s="181"/>
      <c r="EV473" s="181"/>
      <c r="EW473" s="181"/>
      <c r="EX473" s="181"/>
      <c r="EY473" s="181"/>
      <c r="EZ473" s="181"/>
      <c r="FA473" s="181"/>
      <c r="FB473" s="181"/>
      <c r="FC473" s="181"/>
      <c r="FD473" s="181"/>
      <c r="FE473" s="181"/>
      <c r="FF473" s="181"/>
      <c r="FG473" s="181"/>
      <c r="FH473" s="181"/>
      <c r="FI473" s="181"/>
      <c r="FJ473" s="181"/>
      <c r="FK473" s="181"/>
      <c r="FL473" s="181"/>
      <c r="FM473" s="181"/>
      <c r="FN473" s="181"/>
      <c r="FO473" s="181"/>
      <c r="FP473" s="181"/>
      <c r="FQ473" s="181"/>
      <c r="FR473" s="181"/>
      <c r="FS473" s="181"/>
      <c r="FT473" s="181"/>
      <c r="FU473" s="181"/>
      <c r="FV473" s="181"/>
      <c r="FW473" s="181"/>
      <c r="FX473" s="181"/>
      <c r="FY473" s="181"/>
      <c r="FZ473" s="181"/>
      <c r="GA473" s="181"/>
      <c r="GB473" s="181"/>
      <c r="GC473" s="181"/>
      <c r="GD473" s="181"/>
      <c r="GE473" s="181"/>
      <c r="GF473" s="181"/>
      <c r="GG473" s="181"/>
      <c r="GH473" s="181"/>
      <c r="GI473" s="181"/>
      <c r="GJ473" s="181"/>
      <c r="GK473" s="181"/>
      <c r="GL473" s="181"/>
      <c r="GM473" s="181"/>
      <c r="GN473" s="181"/>
      <c r="GO473" s="181"/>
      <c r="GP473" s="181"/>
      <c r="GQ473" s="181"/>
      <c r="GR473" s="181"/>
      <c r="GS473" s="181"/>
      <c r="GT473" s="181"/>
      <c r="GU473" s="181"/>
      <c r="GV473" s="181"/>
      <c r="GW473" s="181"/>
      <c r="GX473" s="181"/>
      <c r="GY473" s="181"/>
      <c r="GZ473" s="181"/>
      <c r="HA473" s="181"/>
      <c r="HB473" s="181"/>
      <c r="HC473" s="181"/>
      <c r="HD473" s="181"/>
      <c r="HE473" s="181"/>
      <c r="HF473" s="181"/>
      <c r="HG473" s="181"/>
      <c r="HH473" s="181"/>
      <c r="HI473" s="181"/>
      <c r="HJ473" s="181"/>
      <c r="HK473" s="181"/>
      <c r="HL473" s="181"/>
      <c r="HM473" s="181"/>
      <c r="HN473" s="181"/>
      <c r="HO473" s="181"/>
      <c r="HP473" s="181"/>
      <c r="HQ473" s="181"/>
      <c r="HR473" s="181"/>
      <c r="HS473" s="181"/>
      <c r="HT473" s="181"/>
      <c r="HU473" s="181"/>
      <c r="HV473" s="181"/>
      <c r="HW473" s="181"/>
      <c r="HX473" s="181"/>
      <c r="HY473" s="181"/>
      <c r="HZ473" s="181"/>
      <c r="IA473" s="181"/>
      <c r="IB473" s="181"/>
      <c r="IC473" s="181"/>
      <c r="ID473" s="181"/>
      <c r="IE473" s="181"/>
      <c r="IF473" s="181"/>
      <c r="IG473" s="181"/>
      <c r="IH473" s="181"/>
    </row>
    <row r="474" spans="1:242" s="177" customFormat="1" ht="24.95" customHeight="1">
      <c r="A474" s="884"/>
      <c r="B474" s="885"/>
      <c r="C474" s="643" t="s">
        <v>1112</v>
      </c>
      <c r="D474" s="1104" t="s">
        <v>1115</v>
      </c>
      <c r="E474" s="1104"/>
      <c r="F474" s="488">
        <v>0.03</v>
      </c>
      <c r="G474" s="489" t="s">
        <v>1117</v>
      </c>
      <c r="H474" s="625">
        <v>47481</v>
      </c>
      <c r="I474" s="633">
        <v>2800000000</v>
      </c>
      <c r="J474" s="634">
        <v>2800000000</v>
      </c>
      <c r="K474" s="181"/>
      <c r="L474" s="181"/>
      <c r="M474" s="181"/>
      <c r="N474" s="181"/>
      <c r="O474" s="181"/>
      <c r="P474" s="181"/>
      <c r="Q474" s="181"/>
      <c r="R474" s="181"/>
      <c r="S474" s="181"/>
      <c r="T474" s="181"/>
      <c r="U474" s="181"/>
      <c r="V474" s="181"/>
      <c r="W474" s="181"/>
      <c r="X474" s="181"/>
      <c r="Y474" s="181"/>
      <c r="Z474" s="181"/>
      <c r="AA474" s="181"/>
      <c r="AB474" s="181"/>
      <c r="AC474" s="181"/>
      <c r="AD474" s="181"/>
      <c r="AE474" s="181"/>
      <c r="AF474" s="181"/>
      <c r="AG474" s="181"/>
      <c r="AH474" s="181"/>
      <c r="AI474" s="181"/>
      <c r="AJ474" s="181"/>
      <c r="AK474" s="181"/>
      <c r="AL474" s="181"/>
      <c r="AM474" s="181"/>
      <c r="AN474" s="181"/>
      <c r="AO474" s="181"/>
      <c r="AP474" s="181"/>
      <c r="AQ474" s="181"/>
      <c r="AR474" s="181"/>
      <c r="AS474" s="181"/>
      <c r="AT474" s="181"/>
      <c r="AU474" s="181"/>
      <c r="AV474" s="181"/>
      <c r="AW474" s="181"/>
      <c r="AX474" s="181"/>
      <c r="AY474" s="181"/>
      <c r="AZ474" s="181"/>
      <c r="BA474" s="181"/>
      <c r="BB474" s="181"/>
      <c r="BC474" s="181"/>
      <c r="BD474" s="181"/>
      <c r="BE474" s="181"/>
      <c r="BF474" s="181"/>
      <c r="BG474" s="181"/>
      <c r="BH474" s="181"/>
      <c r="BI474" s="181"/>
      <c r="BJ474" s="181"/>
      <c r="BK474" s="181"/>
      <c r="BL474" s="181"/>
      <c r="BM474" s="181"/>
      <c r="BN474" s="181"/>
      <c r="BO474" s="181"/>
      <c r="BP474" s="181"/>
      <c r="BQ474" s="181"/>
      <c r="BR474" s="181"/>
      <c r="BS474" s="181"/>
      <c r="BT474" s="181"/>
      <c r="BU474" s="181"/>
      <c r="BV474" s="181"/>
      <c r="BW474" s="181"/>
      <c r="BX474" s="181"/>
      <c r="BY474" s="181"/>
      <c r="BZ474" s="181"/>
      <c r="CA474" s="181"/>
      <c r="CB474" s="181"/>
      <c r="CC474" s="181"/>
      <c r="CD474" s="181"/>
      <c r="CE474" s="181"/>
      <c r="CF474" s="181"/>
      <c r="CG474" s="181"/>
      <c r="CH474" s="181"/>
      <c r="CI474" s="181"/>
      <c r="CJ474" s="181"/>
      <c r="CK474" s="181"/>
      <c r="CL474" s="181"/>
      <c r="CM474" s="181"/>
      <c r="CN474" s="181"/>
      <c r="CO474" s="181"/>
      <c r="CP474" s="181"/>
      <c r="CQ474" s="181"/>
      <c r="CR474" s="181"/>
      <c r="CS474" s="181"/>
      <c r="CT474" s="181"/>
      <c r="CU474" s="181"/>
      <c r="CV474" s="181"/>
      <c r="CW474" s="181"/>
      <c r="CX474" s="181"/>
      <c r="CY474" s="181"/>
      <c r="CZ474" s="181"/>
      <c r="DA474" s="181"/>
      <c r="DB474" s="181"/>
      <c r="DC474" s="181"/>
      <c r="DD474" s="181"/>
      <c r="DE474" s="181"/>
      <c r="DF474" s="181"/>
      <c r="DG474" s="181"/>
      <c r="DH474" s="181"/>
      <c r="DI474" s="181"/>
      <c r="DJ474" s="181"/>
      <c r="DK474" s="181"/>
      <c r="DL474" s="181"/>
      <c r="DM474" s="181"/>
      <c r="DN474" s="181"/>
      <c r="DO474" s="181"/>
      <c r="DP474" s="181"/>
      <c r="DQ474" s="181"/>
      <c r="DR474" s="181"/>
      <c r="DS474" s="181"/>
      <c r="DT474" s="181"/>
      <c r="DU474" s="181"/>
      <c r="DV474" s="181"/>
      <c r="DW474" s="181"/>
      <c r="DX474" s="181"/>
      <c r="DY474" s="181"/>
      <c r="DZ474" s="181"/>
      <c r="EA474" s="181"/>
      <c r="EB474" s="181"/>
      <c r="EC474" s="181"/>
      <c r="ED474" s="181"/>
      <c r="EE474" s="181"/>
      <c r="EF474" s="181"/>
      <c r="EG474" s="181"/>
      <c r="EH474" s="181"/>
      <c r="EI474" s="181"/>
      <c r="EJ474" s="181"/>
      <c r="EK474" s="181"/>
      <c r="EL474" s="181"/>
      <c r="EM474" s="181"/>
      <c r="EN474" s="181"/>
      <c r="EO474" s="181"/>
      <c r="EP474" s="181"/>
      <c r="EQ474" s="181"/>
      <c r="ER474" s="181"/>
      <c r="ES474" s="181"/>
      <c r="ET474" s="181"/>
      <c r="EU474" s="181"/>
      <c r="EV474" s="181"/>
      <c r="EW474" s="181"/>
      <c r="EX474" s="181"/>
      <c r="EY474" s="181"/>
      <c r="EZ474" s="181"/>
      <c r="FA474" s="181"/>
      <c r="FB474" s="181"/>
      <c r="FC474" s="181"/>
      <c r="FD474" s="181"/>
      <c r="FE474" s="181"/>
      <c r="FF474" s="181"/>
      <c r="FG474" s="181"/>
      <c r="FH474" s="181"/>
      <c r="FI474" s="181"/>
      <c r="FJ474" s="181"/>
      <c r="FK474" s="181"/>
      <c r="FL474" s="181"/>
      <c r="FM474" s="181"/>
      <c r="FN474" s="181"/>
      <c r="FO474" s="181"/>
      <c r="FP474" s="181"/>
      <c r="FQ474" s="181"/>
      <c r="FR474" s="181"/>
      <c r="FS474" s="181"/>
      <c r="FT474" s="181"/>
      <c r="FU474" s="181"/>
      <c r="FV474" s="181"/>
      <c r="FW474" s="181"/>
      <c r="FX474" s="181"/>
      <c r="FY474" s="181"/>
      <c r="FZ474" s="181"/>
      <c r="GA474" s="181"/>
      <c r="GB474" s="181"/>
      <c r="GC474" s="181"/>
      <c r="GD474" s="181"/>
      <c r="GE474" s="181"/>
      <c r="GF474" s="181"/>
      <c r="GG474" s="181"/>
      <c r="GH474" s="181"/>
      <c r="GI474" s="181"/>
      <c r="GJ474" s="181"/>
      <c r="GK474" s="181"/>
      <c r="GL474" s="181"/>
      <c r="GM474" s="181"/>
      <c r="GN474" s="181"/>
      <c r="GO474" s="181"/>
      <c r="GP474" s="181"/>
      <c r="GQ474" s="181"/>
      <c r="GR474" s="181"/>
      <c r="GS474" s="181"/>
      <c r="GT474" s="181"/>
      <c r="GU474" s="181"/>
      <c r="GV474" s="181"/>
      <c r="GW474" s="181"/>
      <c r="GX474" s="181"/>
      <c r="GY474" s="181"/>
      <c r="GZ474" s="181"/>
      <c r="HA474" s="181"/>
      <c r="HB474" s="181"/>
      <c r="HC474" s="181"/>
      <c r="HD474" s="181"/>
      <c r="HE474" s="181"/>
      <c r="HF474" s="181"/>
      <c r="HG474" s="181"/>
      <c r="HH474" s="181"/>
      <c r="HI474" s="181"/>
      <c r="HJ474" s="181"/>
      <c r="HK474" s="181"/>
      <c r="HL474" s="181"/>
      <c r="HM474" s="181"/>
      <c r="HN474" s="181"/>
      <c r="HO474" s="181"/>
      <c r="HP474" s="181"/>
      <c r="HQ474" s="181"/>
      <c r="HR474" s="181"/>
      <c r="HS474" s="181"/>
      <c r="HT474" s="181"/>
      <c r="HU474" s="181"/>
      <c r="HV474" s="181"/>
      <c r="HW474" s="181"/>
      <c r="HX474" s="181"/>
      <c r="HY474" s="181"/>
      <c r="HZ474" s="181"/>
      <c r="IA474" s="181"/>
      <c r="IB474" s="181"/>
      <c r="IC474" s="181"/>
      <c r="ID474" s="181"/>
      <c r="IE474" s="181"/>
      <c r="IF474" s="181"/>
      <c r="IG474" s="181"/>
      <c r="IH474" s="181"/>
    </row>
    <row r="475" spans="1:242" s="177" customFormat="1" ht="24.95" customHeight="1">
      <c r="A475" s="884"/>
      <c r="B475" s="885"/>
      <c r="C475" s="885" t="s">
        <v>1116</v>
      </c>
      <c r="D475" s="885"/>
      <c r="E475" s="885"/>
      <c r="F475" s="885"/>
      <c r="G475" s="885"/>
      <c r="H475" s="885"/>
      <c r="I475" s="633">
        <v>10800000000</v>
      </c>
      <c r="J475" s="634">
        <v>11900000000</v>
      </c>
      <c r="K475" s="181"/>
      <c r="L475" s="181"/>
      <c r="M475" s="181"/>
      <c r="N475" s="181"/>
      <c r="O475" s="181"/>
      <c r="P475" s="181"/>
      <c r="Q475" s="181"/>
      <c r="R475" s="181"/>
      <c r="S475" s="181"/>
      <c r="T475" s="181"/>
      <c r="U475" s="181"/>
      <c r="V475" s="181"/>
      <c r="W475" s="181"/>
      <c r="X475" s="181"/>
      <c r="Y475" s="181"/>
      <c r="Z475" s="181"/>
      <c r="AA475" s="181"/>
      <c r="AB475" s="181"/>
      <c r="AC475" s="181"/>
      <c r="AD475" s="181"/>
      <c r="AE475" s="181"/>
      <c r="AF475" s="181"/>
      <c r="AG475" s="181"/>
      <c r="AH475" s="181"/>
      <c r="AI475" s="181"/>
      <c r="AJ475" s="181"/>
      <c r="AK475" s="181"/>
      <c r="AL475" s="181"/>
      <c r="AM475" s="181"/>
      <c r="AN475" s="181"/>
      <c r="AO475" s="181"/>
      <c r="AP475" s="181"/>
      <c r="AQ475" s="181"/>
      <c r="AR475" s="181"/>
      <c r="AS475" s="181"/>
      <c r="AT475" s="181"/>
      <c r="AU475" s="181"/>
      <c r="AV475" s="181"/>
      <c r="AW475" s="181"/>
      <c r="AX475" s="181"/>
      <c r="AY475" s="181"/>
      <c r="AZ475" s="181"/>
      <c r="BA475" s="181"/>
      <c r="BB475" s="181"/>
      <c r="BC475" s="181"/>
      <c r="BD475" s="181"/>
      <c r="BE475" s="181"/>
      <c r="BF475" s="181"/>
      <c r="BG475" s="181"/>
      <c r="BH475" s="181"/>
      <c r="BI475" s="181"/>
      <c r="BJ475" s="181"/>
      <c r="BK475" s="181"/>
      <c r="BL475" s="181"/>
      <c r="BM475" s="181"/>
      <c r="BN475" s="181"/>
      <c r="BO475" s="181"/>
      <c r="BP475" s="181"/>
      <c r="BQ475" s="181"/>
      <c r="BR475" s="181"/>
      <c r="BS475" s="181"/>
      <c r="BT475" s="181"/>
      <c r="BU475" s="181"/>
      <c r="BV475" s="181"/>
      <c r="BW475" s="181"/>
      <c r="BX475" s="181"/>
      <c r="BY475" s="181"/>
      <c r="BZ475" s="181"/>
      <c r="CA475" s="181"/>
      <c r="CB475" s="181"/>
      <c r="CC475" s="181"/>
      <c r="CD475" s="181"/>
      <c r="CE475" s="181"/>
      <c r="CF475" s="181"/>
      <c r="CG475" s="181"/>
      <c r="CH475" s="181"/>
      <c r="CI475" s="181"/>
      <c r="CJ475" s="181"/>
      <c r="CK475" s="181"/>
      <c r="CL475" s="181"/>
      <c r="CM475" s="181"/>
      <c r="CN475" s="181"/>
      <c r="CO475" s="181"/>
      <c r="CP475" s="181"/>
      <c r="CQ475" s="181"/>
      <c r="CR475" s="181"/>
      <c r="CS475" s="181"/>
      <c r="CT475" s="181"/>
      <c r="CU475" s="181"/>
      <c r="CV475" s="181"/>
      <c r="CW475" s="181"/>
      <c r="CX475" s="181"/>
      <c r="CY475" s="181"/>
      <c r="CZ475" s="181"/>
      <c r="DA475" s="181"/>
      <c r="DB475" s="181"/>
      <c r="DC475" s="181"/>
      <c r="DD475" s="181"/>
      <c r="DE475" s="181"/>
      <c r="DF475" s="181"/>
      <c r="DG475" s="181"/>
      <c r="DH475" s="181"/>
      <c r="DI475" s="181"/>
      <c r="DJ475" s="181"/>
      <c r="DK475" s="181"/>
      <c r="DL475" s="181"/>
      <c r="DM475" s="181"/>
      <c r="DN475" s="181"/>
      <c r="DO475" s="181"/>
      <c r="DP475" s="181"/>
      <c r="DQ475" s="181"/>
      <c r="DR475" s="181"/>
      <c r="DS475" s="181"/>
      <c r="DT475" s="181"/>
      <c r="DU475" s="181"/>
      <c r="DV475" s="181"/>
      <c r="DW475" s="181"/>
      <c r="DX475" s="181"/>
      <c r="DY475" s="181"/>
      <c r="DZ475" s="181"/>
      <c r="EA475" s="181"/>
      <c r="EB475" s="181"/>
      <c r="EC475" s="181"/>
      <c r="ED475" s="181"/>
      <c r="EE475" s="181"/>
      <c r="EF475" s="181"/>
      <c r="EG475" s="181"/>
      <c r="EH475" s="181"/>
      <c r="EI475" s="181"/>
      <c r="EJ475" s="181"/>
      <c r="EK475" s="181"/>
      <c r="EL475" s="181"/>
      <c r="EM475" s="181"/>
      <c r="EN475" s="181"/>
      <c r="EO475" s="181"/>
      <c r="EP475" s="181"/>
      <c r="EQ475" s="181"/>
      <c r="ER475" s="181"/>
      <c r="ES475" s="181"/>
      <c r="ET475" s="181"/>
      <c r="EU475" s="181"/>
      <c r="EV475" s="181"/>
      <c r="EW475" s="181"/>
      <c r="EX475" s="181"/>
      <c r="EY475" s="181"/>
      <c r="EZ475" s="181"/>
      <c r="FA475" s="181"/>
      <c r="FB475" s="181"/>
      <c r="FC475" s="181"/>
      <c r="FD475" s="181"/>
      <c r="FE475" s="181"/>
      <c r="FF475" s="181"/>
      <c r="FG475" s="181"/>
      <c r="FH475" s="181"/>
      <c r="FI475" s="181"/>
      <c r="FJ475" s="181"/>
      <c r="FK475" s="181"/>
      <c r="FL475" s="181"/>
      <c r="FM475" s="181"/>
      <c r="FN475" s="181"/>
      <c r="FO475" s="181"/>
      <c r="FP475" s="181"/>
      <c r="FQ475" s="181"/>
      <c r="FR475" s="181"/>
      <c r="FS475" s="181"/>
      <c r="FT475" s="181"/>
      <c r="FU475" s="181"/>
      <c r="FV475" s="181"/>
      <c r="FW475" s="181"/>
      <c r="FX475" s="181"/>
      <c r="FY475" s="181"/>
      <c r="FZ475" s="181"/>
      <c r="GA475" s="181"/>
      <c r="GB475" s="181"/>
      <c r="GC475" s="181"/>
      <c r="GD475" s="181"/>
      <c r="GE475" s="181"/>
      <c r="GF475" s="181"/>
      <c r="GG475" s="181"/>
      <c r="GH475" s="181"/>
      <c r="GI475" s="181"/>
      <c r="GJ475" s="181"/>
      <c r="GK475" s="181"/>
      <c r="GL475" s="181"/>
      <c r="GM475" s="181"/>
      <c r="GN475" s="181"/>
      <c r="GO475" s="181"/>
      <c r="GP475" s="181"/>
      <c r="GQ475" s="181"/>
      <c r="GR475" s="181"/>
      <c r="GS475" s="181"/>
      <c r="GT475" s="181"/>
      <c r="GU475" s="181"/>
      <c r="GV475" s="181"/>
      <c r="GW475" s="181"/>
      <c r="GX475" s="181"/>
      <c r="GY475" s="181"/>
      <c r="GZ475" s="181"/>
      <c r="HA475" s="181"/>
      <c r="HB475" s="181"/>
      <c r="HC475" s="181"/>
      <c r="HD475" s="181"/>
      <c r="HE475" s="181"/>
      <c r="HF475" s="181"/>
      <c r="HG475" s="181"/>
      <c r="HH475" s="181"/>
      <c r="HI475" s="181"/>
      <c r="HJ475" s="181"/>
      <c r="HK475" s="181"/>
      <c r="HL475" s="181"/>
      <c r="HM475" s="181"/>
      <c r="HN475" s="181"/>
      <c r="HO475" s="181"/>
      <c r="HP475" s="181"/>
      <c r="HQ475" s="181"/>
      <c r="HR475" s="181"/>
      <c r="HS475" s="181"/>
      <c r="HT475" s="181"/>
      <c r="HU475" s="181"/>
      <c r="HV475" s="181"/>
      <c r="HW475" s="181"/>
      <c r="HX475" s="181"/>
      <c r="HY475" s="181"/>
      <c r="HZ475" s="181"/>
      <c r="IA475" s="181"/>
      <c r="IB475" s="181"/>
      <c r="IC475" s="181"/>
      <c r="ID475" s="181"/>
      <c r="IE475" s="181"/>
      <c r="IF475" s="181"/>
      <c r="IG475" s="181"/>
      <c r="IH475" s="181"/>
    </row>
    <row r="476" spans="1:242" s="177" customFormat="1" ht="24.95" customHeight="1" thickBot="1">
      <c r="A476" s="1151" t="s">
        <v>1111</v>
      </c>
      <c r="B476" s="1152"/>
      <c r="C476" s="644" t="s">
        <v>1112</v>
      </c>
      <c r="D476" s="1153" t="s">
        <v>1118</v>
      </c>
      <c r="E476" s="1153"/>
      <c r="F476" s="645">
        <v>2.5000000000000001E-2</v>
      </c>
      <c r="G476" s="646" t="s">
        <v>1117</v>
      </c>
      <c r="H476" s="647">
        <v>47630</v>
      </c>
      <c r="I476" s="387">
        <v>3600000000</v>
      </c>
      <c r="J476" s="388">
        <v>5300000000</v>
      </c>
      <c r="K476" s="181"/>
      <c r="L476" s="181"/>
      <c r="M476" s="181"/>
      <c r="N476" s="181"/>
      <c r="O476" s="181"/>
      <c r="P476" s="181"/>
      <c r="Q476" s="181"/>
      <c r="R476" s="181"/>
      <c r="S476" s="181"/>
      <c r="T476" s="181"/>
      <c r="U476" s="181"/>
      <c r="V476" s="181"/>
      <c r="W476" s="181"/>
      <c r="X476" s="181"/>
      <c r="Y476" s="181"/>
      <c r="Z476" s="181"/>
      <c r="AA476" s="181"/>
      <c r="AB476" s="181"/>
      <c r="AC476" s="181"/>
      <c r="AD476" s="181"/>
      <c r="AE476" s="181"/>
      <c r="AF476" s="181"/>
      <c r="AG476" s="181"/>
      <c r="AH476" s="181"/>
      <c r="AI476" s="181"/>
      <c r="AJ476" s="181"/>
      <c r="AK476" s="181"/>
      <c r="AL476" s="181"/>
      <c r="AM476" s="181"/>
      <c r="AN476" s="181"/>
      <c r="AO476" s="181"/>
      <c r="AP476" s="181"/>
      <c r="AQ476" s="181"/>
      <c r="AR476" s="181"/>
      <c r="AS476" s="181"/>
      <c r="AT476" s="181"/>
      <c r="AU476" s="181"/>
      <c r="AV476" s="181"/>
      <c r="AW476" s="181"/>
      <c r="AX476" s="181"/>
      <c r="AY476" s="181"/>
      <c r="AZ476" s="181"/>
      <c r="BA476" s="181"/>
      <c r="BB476" s="181"/>
      <c r="BC476" s="181"/>
      <c r="BD476" s="181"/>
      <c r="BE476" s="181"/>
      <c r="BF476" s="181"/>
      <c r="BG476" s="181"/>
      <c r="BH476" s="181"/>
      <c r="BI476" s="181"/>
      <c r="BJ476" s="181"/>
      <c r="BK476" s="181"/>
      <c r="BL476" s="181"/>
      <c r="BM476" s="181"/>
      <c r="BN476" s="181"/>
      <c r="BO476" s="181"/>
      <c r="BP476" s="181"/>
      <c r="BQ476" s="181"/>
      <c r="BR476" s="181"/>
      <c r="BS476" s="181"/>
      <c r="BT476" s="181"/>
      <c r="BU476" s="181"/>
      <c r="BV476" s="181"/>
      <c r="BW476" s="181"/>
      <c r="BX476" s="181"/>
      <c r="BY476" s="181"/>
      <c r="BZ476" s="181"/>
      <c r="CA476" s="181"/>
      <c r="CB476" s="181"/>
      <c r="CC476" s="181"/>
      <c r="CD476" s="181"/>
      <c r="CE476" s="181"/>
      <c r="CF476" s="181"/>
      <c r="CG476" s="181"/>
      <c r="CH476" s="181"/>
      <c r="CI476" s="181"/>
      <c r="CJ476" s="181"/>
      <c r="CK476" s="181"/>
      <c r="CL476" s="181"/>
      <c r="CM476" s="181"/>
      <c r="CN476" s="181"/>
      <c r="CO476" s="181"/>
      <c r="CP476" s="181"/>
      <c r="CQ476" s="181"/>
      <c r="CR476" s="181"/>
      <c r="CS476" s="181"/>
      <c r="CT476" s="181"/>
      <c r="CU476" s="181"/>
      <c r="CV476" s="181"/>
      <c r="CW476" s="181"/>
      <c r="CX476" s="181"/>
      <c r="CY476" s="181"/>
      <c r="CZ476" s="181"/>
      <c r="DA476" s="181"/>
      <c r="DB476" s="181"/>
      <c r="DC476" s="181"/>
      <c r="DD476" s="181"/>
      <c r="DE476" s="181"/>
      <c r="DF476" s="181"/>
      <c r="DG476" s="181"/>
      <c r="DH476" s="181"/>
      <c r="DI476" s="181"/>
      <c r="DJ476" s="181"/>
      <c r="DK476" s="181"/>
      <c r="DL476" s="181"/>
      <c r="DM476" s="181"/>
      <c r="DN476" s="181"/>
      <c r="DO476" s="181"/>
      <c r="DP476" s="181"/>
      <c r="DQ476" s="181"/>
      <c r="DR476" s="181"/>
      <c r="DS476" s="181"/>
      <c r="DT476" s="181"/>
      <c r="DU476" s="181"/>
      <c r="DV476" s="181"/>
      <c r="DW476" s="181"/>
      <c r="DX476" s="181"/>
      <c r="DY476" s="181"/>
      <c r="DZ476" s="181"/>
      <c r="EA476" s="181"/>
      <c r="EB476" s="181"/>
      <c r="EC476" s="181"/>
      <c r="ED476" s="181"/>
      <c r="EE476" s="181"/>
      <c r="EF476" s="181"/>
      <c r="EG476" s="181"/>
      <c r="EH476" s="181"/>
      <c r="EI476" s="181"/>
      <c r="EJ476" s="181"/>
      <c r="EK476" s="181"/>
      <c r="EL476" s="181"/>
      <c r="EM476" s="181"/>
      <c r="EN476" s="181"/>
      <c r="EO476" s="181"/>
      <c r="EP476" s="181"/>
      <c r="EQ476" s="181"/>
      <c r="ER476" s="181"/>
      <c r="ES476" s="181"/>
      <c r="ET476" s="181"/>
      <c r="EU476" s="181"/>
      <c r="EV476" s="181"/>
      <c r="EW476" s="181"/>
      <c r="EX476" s="181"/>
      <c r="EY476" s="181"/>
      <c r="EZ476" s="181"/>
      <c r="FA476" s="181"/>
      <c r="FB476" s="181"/>
      <c r="FC476" s="181"/>
      <c r="FD476" s="181"/>
      <c r="FE476" s="181"/>
      <c r="FF476" s="181"/>
      <c r="FG476" s="181"/>
      <c r="FH476" s="181"/>
      <c r="FI476" s="181"/>
      <c r="FJ476" s="181"/>
      <c r="FK476" s="181"/>
      <c r="FL476" s="181"/>
      <c r="FM476" s="181"/>
      <c r="FN476" s="181"/>
      <c r="FO476" s="181"/>
      <c r="FP476" s="181"/>
      <c r="FQ476" s="181"/>
      <c r="FR476" s="181"/>
      <c r="FS476" s="181"/>
      <c r="FT476" s="181"/>
      <c r="FU476" s="181"/>
      <c r="FV476" s="181"/>
      <c r="FW476" s="181"/>
      <c r="FX476" s="181"/>
      <c r="FY476" s="181"/>
      <c r="FZ476" s="181"/>
      <c r="GA476" s="181"/>
      <c r="GB476" s="181"/>
      <c r="GC476" s="181"/>
      <c r="GD476" s="181"/>
      <c r="GE476" s="181"/>
      <c r="GF476" s="181"/>
      <c r="GG476" s="181"/>
      <c r="GH476" s="181"/>
      <c r="GI476" s="181"/>
      <c r="GJ476" s="181"/>
      <c r="GK476" s="181"/>
      <c r="GL476" s="181"/>
      <c r="GM476" s="181"/>
      <c r="GN476" s="181"/>
      <c r="GO476" s="181"/>
      <c r="GP476" s="181"/>
      <c r="GQ476" s="181"/>
      <c r="GR476" s="181"/>
      <c r="GS476" s="181"/>
      <c r="GT476" s="181"/>
      <c r="GU476" s="181"/>
      <c r="GV476" s="181"/>
      <c r="GW476" s="181"/>
      <c r="GX476" s="181"/>
      <c r="GY476" s="181"/>
      <c r="GZ476" s="181"/>
      <c r="HA476" s="181"/>
      <c r="HB476" s="181"/>
      <c r="HC476" s="181"/>
      <c r="HD476" s="181"/>
      <c r="HE476" s="181"/>
      <c r="HF476" s="181"/>
      <c r="HG476" s="181"/>
      <c r="HH476" s="181"/>
      <c r="HI476" s="181"/>
      <c r="HJ476" s="181"/>
      <c r="HK476" s="181"/>
      <c r="HL476" s="181"/>
      <c r="HM476" s="181"/>
      <c r="HN476" s="181"/>
      <c r="HO476" s="181"/>
      <c r="HP476" s="181"/>
      <c r="HQ476" s="181"/>
      <c r="HR476" s="181"/>
      <c r="HS476" s="181"/>
      <c r="HT476" s="181"/>
      <c r="HU476" s="181"/>
      <c r="HV476" s="181"/>
      <c r="HW476" s="181"/>
      <c r="HX476" s="181"/>
      <c r="HY476" s="181"/>
      <c r="HZ476" s="181"/>
      <c r="IA476" s="181"/>
      <c r="IB476" s="181"/>
      <c r="IC476" s="181"/>
      <c r="ID476" s="181"/>
      <c r="IE476" s="181"/>
      <c r="IF476" s="181"/>
      <c r="IG476" s="181"/>
      <c r="IH476" s="181"/>
    </row>
    <row r="477" spans="1:242" s="177" customFormat="1" ht="24.95" customHeight="1" thickTop="1">
      <c r="A477" s="1045" t="s">
        <v>43</v>
      </c>
      <c r="B477" s="1046"/>
      <c r="C477" s="1046"/>
      <c r="D477" s="1046"/>
      <c r="E477" s="1046"/>
      <c r="F477" s="1046"/>
      <c r="G477" s="1046"/>
      <c r="H477" s="1046"/>
      <c r="I477" s="474">
        <v>14400000000</v>
      </c>
      <c r="J477" s="475">
        <v>17200000000</v>
      </c>
      <c r="K477" s="181"/>
      <c r="L477" s="181"/>
      <c r="M477" s="181"/>
      <c r="N477" s="181"/>
      <c r="O477" s="181"/>
      <c r="P477" s="181"/>
      <c r="Q477" s="181"/>
      <c r="R477" s="181"/>
      <c r="S477" s="181"/>
      <c r="T477" s="181"/>
      <c r="U477" s="181"/>
      <c r="V477" s="181"/>
      <c r="W477" s="181"/>
      <c r="X477" s="181"/>
      <c r="Y477" s="181"/>
      <c r="Z477" s="181"/>
      <c r="AA477" s="181"/>
      <c r="AB477" s="181"/>
      <c r="AC477" s="181"/>
      <c r="AD477" s="181"/>
      <c r="AE477" s="181"/>
      <c r="AF477" s="181"/>
      <c r="AG477" s="181"/>
      <c r="AH477" s="181"/>
      <c r="AI477" s="181"/>
      <c r="AJ477" s="181"/>
      <c r="AK477" s="181"/>
      <c r="AL477" s="181"/>
      <c r="AM477" s="181"/>
      <c r="AN477" s="181"/>
      <c r="AO477" s="181"/>
      <c r="AP477" s="181"/>
      <c r="AQ477" s="181"/>
      <c r="AR477" s="181"/>
      <c r="AS477" s="181"/>
      <c r="AT477" s="181"/>
      <c r="AU477" s="181"/>
      <c r="AV477" s="181"/>
      <c r="AW477" s="181"/>
      <c r="AX477" s="181"/>
      <c r="AY477" s="181"/>
      <c r="AZ477" s="181"/>
      <c r="BA477" s="181"/>
      <c r="BB477" s="181"/>
      <c r="BC477" s="181"/>
      <c r="BD477" s="181"/>
      <c r="BE477" s="181"/>
      <c r="BF477" s="181"/>
      <c r="BG477" s="181"/>
      <c r="BH477" s="181"/>
      <c r="BI477" s="181"/>
      <c r="BJ477" s="181"/>
      <c r="BK477" s="181"/>
      <c r="BL477" s="181"/>
      <c r="BM477" s="181"/>
      <c r="BN477" s="181"/>
      <c r="BO477" s="181"/>
      <c r="BP477" s="181"/>
      <c r="BQ477" s="181"/>
      <c r="BR477" s="181"/>
      <c r="BS477" s="181"/>
      <c r="BT477" s="181"/>
      <c r="BU477" s="181"/>
      <c r="BV477" s="181"/>
      <c r="BW477" s="181"/>
      <c r="BX477" s="181"/>
      <c r="BY477" s="181"/>
      <c r="BZ477" s="181"/>
      <c r="CA477" s="181"/>
      <c r="CB477" s="181"/>
      <c r="CC477" s="181"/>
      <c r="CD477" s="181"/>
      <c r="CE477" s="181"/>
      <c r="CF477" s="181"/>
      <c r="CG477" s="181"/>
      <c r="CH477" s="181"/>
      <c r="CI477" s="181"/>
      <c r="CJ477" s="181"/>
      <c r="CK477" s="181"/>
      <c r="CL477" s="181"/>
      <c r="CM477" s="181"/>
      <c r="CN477" s="181"/>
      <c r="CO477" s="181"/>
      <c r="CP477" s="181"/>
      <c r="CQ477" s="181"/>
      <c r="CR477" s="181"/>
      <c r="CS477" s="181"/>
      <c r="CT477" s="181"/>
      <c r="CU477" s="181"/>
      <c r="CV477" s="181"/>
      <c r="CW477" s="181"/>
      <c r="CX477" s="181"/>
      <c r="CY477" s="181"/>
      <c r="CZ477" s="181"/>
      <c r="DA477" s="181"/>
      <c r="DB477" s="181"/>
      <c r="DC477" s="181"/>
      <c r="DD477" s="181"/>
      <c r="DE477" s="181"/>
      <c r="DF477" s="181"/>
      <c r="DG477" s="181"/>
      <c r="DH477" s="181"/>
      <c r="DI477" s="181"/>
      <c r="DJ477" s="181"/>
      <c r="DK477" s="181"/>
      <c r="DL477" s="181"/>
      <c r="DM477" s="181"/>
      <c r="DN477" s="181"/>
      <c r="DO477" s="181"/>
      <c r="DP477" s="181"/>
      <c r="DQ477" s="181"/>
      <c r="DR477" s="181"/>
      <c r="DS477" s="181"/>
      <c r="DT477" s="181"/>
      <c r="DU477" s="181"/>
      <c r="DV477" s="181"/>
      <c r="DW477" s="181"/>
      <c r="DX477" s="181"/>
      <c r="DY477" s="181"/>
      <c r="DZ477" s="181"/>
      <c r="EA477" s="181"/>
      <c r="EB477" s="181"/>
      <c r="EC477" s="181"/>
      <c r="ED477" s="181"/>
      <c r="EE477" s="181"/>
      <c r="EF477" s="181"/>
      <c r="EG477" s="181"/>
      <c r="EH477" s="181"/>
      <c r="EI477" s="181"/>
      <c r="EJ477" s="181"/>
      <c r="EK477" s="181"/>
      <c r="EL477" s="181"/>
      <c r="EM477" s="181"/>
      <c r="EN477" s="181"/>
      <c r="EO477" s="181"/>
      <c r="EP477" s="181"/>
      <c r="EQ477" s="181"/>
      <c r="ER477" s="181"/>
      <c r="ES477" s="181"/>
      <c r="ET477" s="181"/>
      <c r="EU477" s="181"/>
      <c r="EV477" s="181"/>
      <c r="EW477" s="181"/>
      <c r="EX477" s="181"/>
      <c r="EY477" s="181"/>
      <c r="EZ477" s="181"/>
      <c r="FA477" s="181"/>
      <c r="FB477" s="181"/>
      <c r="FC477" s="181"/>
      <c r="FD477" s="181"/>
      <c r="FE477" s="181"/>
      <c r="FF477" s="181"/>
      <c r="FG477" s="181"/>
      <c r="FH477" s="181"/>
      <c r="FI477" s="181"/>
      <c r="FJ477" s="181"/>
      <c r="FK477" s="181"/>
      <c r="FL477" s="181"/>
      <c r="FM477" s="181"/>
      <c r="FN477" s="181"/>
      <c r="FO477" s="181"/>
      <c r="FP477" s="181"/>
      <c r="FQ477" s="181"/>
      <c r="FR477" s="181"/>
      <c r="FS477" s="181"/>
      <c r="FT477" s="181"/>
      <c r="FU477" s="181"/>
      <c r="FV477" s="181"/>
      <c r="FW477" s="181"/>
      <c r="FX477" s="181"/>
      <c r="FY477" s="181"/>
      <c r="FZ477" s="181"/>
      <c r="GA477" s="181"/>
      <c r="GB477" s="181"/>
      <c r="GC477" s="181"/>
      <c r="GD477" s="181"/>
      <c r="GE477" s="181"/>
      <c r="GF477" s="181"/>
      <c r="GG477" s="181"/>
      <c r="GH477" s="181"/>
      <c r="GI477" s="181"/>
      <c r="GJ477" s="181"/>
      <c r="GK477" s="181"/>
      <c r="GL477" s="181"/>
      <c r="GM477" s="181"/>
      <c r="GN477" s="181"/>
      <c r="GO477" s="181"/>
      <c r="GP477" s="181"/>
      <c r="GQ477" s="181"/>
      <c r="GR477" s="181"/>
      <c r="GS477" s="181"/>
      <c r="GT477" s="181"/>
      <c r="GU477" s="181"/>
      <c r="GV477" s="181"/>
      <c r="GW477" s="181"/>
      <c r="GX477" s="181"/>
      <c r="GY477" s="181"/>
      <c r="GZ477" s="181"/>
      <c r="HA477" s="181"/>
      <c r="HB477" s="181"/>
      <c r="HC477" s="181"/>
      <c r="HD477" s="181"/>
      <c r="HE477" s="181"/>
      <c r="HF477" s="181"/>
      <c r="HG477" s="181"/>
      <c r="HH477" s="181"/>
      <c r="HI477" s="181"/>
      <c r="HJ477" s="181"/>
      <c r="HK477" s="181"/>
      <c r="HL477" s="181"/>
      <c r="HM477" s="181"/>
      <c r="HN477" s="181"/>
      <c r="HO477" s="181"/>
      <c r="HP477" s="181"/>
      <c r="HQ477" s="181"/>
      <c r="HR477" s="181"/>
      <c r="HS477" s="181"/>
      <c r="HT477" s="181"/>
      <c r="HU477" s="181"/>
      <c r="HV477" s="181"/>
      <c r="HW477" s="181"/>
      <c r="HX477" s="181"/>
      <c r="HY477" s="181"/>
      <c r="HZ477" s="181"/>
      <c r="IA477" s="181"/>
      <c r="IB477" s="181"/>
      <c r="IC477" s="181"/>
      <c r="ID477" s="181"/>
      <c r="IE477" s="181"/>
      <c r="IF477" s="181"/>
      <c r="IG477" s="181"/>
      <c r="IH477" s="181"/>
    </row>
    <row r="478" spans="1:242" s="177" customFormat="1" ht="16.5" customHeight="1">
      <c r="A478" s="210"/>
      <c r="B478" s="210"/>
      <c r="C478" s="210"/>
      <c r="D478" s="210"/>
      <c r="E478" s="210"/>
      <c r="F478" s="210"/>
      <c r="G478" s="210"/>
      <c r="H478" s="210"/>
      <c r="I478" s="210"/>
      <c r="J478" s="210"/>
      <c r="K478" s="181"/>
      <c r="L478" s="181"/>
      <c r="M478" s="181"/>
      <c r="N478" s="181"/>
      <c r="O478" s="181"/>
      <c r="P478" s="181"/>
      <c r="Q478" s="181"/>
      <c r="R478" s="181"/>
      <c r="S478" s="181"/>
      <c r="T478" s="181"/>
      <c r="U478" s="181"/>
      <c r="V478" s="181"/>
      <c r="W478" s="181"/>
      <c r="X478" s="181"/>
      <c r="Y478" s="181"/>
      <c r="Z478" s="181"/>
      <c r="AA478" s="181"/>
      <c r="AB478" s="181"/>
      <c r="AC478" s="181"/>
      <c r="AD478" s="181"/>
      <c r="AE478" s="181"/>
      <c r="AF478" s="181"/>
      <c r="AG478" s="181"/>
      <c r="AH478" s="181"/>
      <c r="AI478" s="181"/>
      <c r="AJ478" s="181"/>
      <c r="AK478" s="181"/>
      <c r="AL478" s="181"/>
      <c r="AM478" s="181"/>
      <c r="AN478" s="181"/>
      <c r="AO478" s="181"/>
      <c r="AP478" s="181"/>
      <c r="AQ478" s="181"/>
      <c r="AR478" s="181"/>
      <c r="AS478" s="181"/>
      <c r="AT478" s="181"/>
      <c r="AU478" s="181"/>
      <c r="AV478" s="181"/>
      <c r="AW478" s="181"/>
      <c r="AX478" s="181"/>
      <c r="AY478" s="181"/>
      <c r="AZ478" s="181"/>
      <c r="BA478" s="181"/>
      <c r="BB478" s="181"/>
      <c r="BC478" s="181"/>
      <c r="BD478" s="181"/>
      <c r="BE478" s="181"/>
      <c r="BF478" s="181"/>
      <c r="BG478" s="181"/>
      <c r="BH478" s="181"/>
      <c r="BI478" s="181"/>
      <c r="BJ478" s="181"/>
      <c r="BK478" s="181"/>
      <c r="BL478" s="181"/>
      <c r="BM478" s="181"/>
      <c r="BN478" s="181"/>
      <c r="BO478" s="181"/>
      <c r="BP478" s="181"/>
      <c r="BQ478" s="181"/>
      <c r="BR478" s="181"/>
      <c r="BS478" s="181"/>
      <c r="BT478" s="181"/>
      <c r="BU478" s="181"/>
      <c r="BV478" s="181"/>
      <c r="BW478" s="181"/>
      <c r="BX478" s="181"/>
      <c r="BY478" s="181"/>
      <c r="BZ478" s="181"/>
      <c r="CA478" s="181"/>
      <c r="CB478" s="181"/>
      <c r="CC478" s="181"/>
      <c r="CD478" s="181"/>
      <c r="CE478" s="181"/>
      <c r="CF478" s="181"/>
      <c r="CG478" s="181"/>
      <c r="CH478" s="181"/>
      <c r="CI478" s="181"/>
      <c r="CJ478" s="181"/>
      <c r="CK478" s="181"/>
      <c r="CL478" s="181"/>
      <c r="CM478" s="181"/>
      <c r="CN478" s="181"/>
      <c r="CO478" s="181"/>
      <c r="CP478" s="181"/>
      <c r="CQ478" s="181"/>
      <c r="CR478" s="181"/>
      <c r="CS478" s="181"/>
      <c r="CT478" s="181"/>
      <c r="CU478" s="181"/>
      <c r="CV478" s="181"/>
      <c r="CW478" s="181"/>
      <c r="CX478" s="181"/>
      <c r="CY478" s="181"/>
      <c r="CZ478" s="181"/>
      <c r="DA478" s="181"/>
      <c r="DB478" s="181"/>
      <c r="DC478" s="181"/>
      <c r="DD478" s="181"/>
      <c r="DE478" s="181"/>
      <c r="DF478" s="181"/>
      <c r="DG478" s="181"/>
      <c r="DH478" s="181"/>
      <c r="DI478" s="181"/>
      <c r="DJ478" s="181"/>
      <c r="DK478" s="181"/>
      <c r="DL478" s="181"/>
      <c r="DM478" s="181"/>
      <c r="DN478" s="181"/>
      <c r="DO478" s="181"/>
      <c r="DP478" s="181"/>
      <c r="DQ478" s="181"/>
      <c r="DR478" s="181"/>
      <c r="DS478" s="181"/>
      <c r="DT478" s="181"/>
      <c r="DU478" s="181"/>
      <c r="DV478" s="181"/>
      <c r="DW478" s="181"/>
      <c r="DX478" s="181"/>
      <c r="DY478" s="181"/>
      <c r="DZ478" s="181"/>
      <c r="EA478" s="181"/>
      <c r="EB478" s="181"/>
      <c r="EC478" s="181"/>
      <c r="ED478" s="181"/>
      <c r="EE478" s="181"/>
      <c r="EF478" s="181"/>
      <c r="EG478" s="181"/>
      <c r="EH478" s="181"/>
      <c r="EI478" s="181"/>
      <c r="EJ478" s="181"/>
      <c r="EK478" s="181"/>
      <c r="EL478" s="181"/>
      <c r="EM478" s="181"/>
      <c r="EN478" s="181"/>
      <c r="EO478" s="181"/>
      <c r="EP478" s="181"/>
      <c r="EQ478" s="181"/>
      <c r="ER478" s="181"/>
      <c r="ES478" s="181"/>
      <c r="ET478" s="181"/>
      <c r="EU478" s="181"/>
      <c r="EV478" s="181"/>
      <c r="EW478" s="181"/>
      <c r="EX478" s="181"/>
      <c r="EY478" s="181"/>
      <c r="EZ478" s="181"/>
      <c r="FA478" s="181"/>
      <c r="FB478" s="181"/>
      <c r="FC478" s="181"/>
      <c r="FD478" s="181"/>
      <c r="FE478" s="181"/>
      <c r="FF478" s="181"/>
      <c r="FG478" s="181"/>
      <c r="FH478" s="181"/>
      <c r="FI478" s="181"/>
      <c r="FJ478" s="181"/>
      <c r="FK478" s="181"/>
      <c r="FL478" s="181"/>
      <c r="FM478" s="181"/>
      <c r="FN478" s="181"/>
      <c r="FO478" s="181"/>
      <c r="FP478" s="181"/>
      <c r="FQ478" s="181"/>
      <c r="FR478" s="181"/>
      <c r="FS478" s="181"/>
      <c r="FT478" s="181"/>
      <c r="FU478" s="181"/>
      <c r="FV478" s="181"/>
      <c r="FW478" s="181"/>
      <c r="FX478" s="181"/>
      <c r="FY478" s="181"/>
      <c r="FZ478" s="181"/>
      <c r="GA478" s="181"/>
      <c r="GB478" s="181"/>
      <c r="GC478" s="181"/>
      <c r="GD478" s="181"/>
      <c r="GE478" s="181"/>
      <c r="GF478" s="181"/>
      <c r="GG478" s="181"/>
      <c r="GH478" s="181"/>
      <c r="GI478" s="181"/>
      <c r="GJ478" s="181"/>
      <c r="GK478" s="181"/>
      <c r="GL478" s="181"/>
      <c r="GM478" s="181"/>
      <c r="GN478" s="181"/>
      <c r="GO478" s="181"/>
      <c r="GP478" s="181"/>
      <c r="GQ478" s="181"/>
      <c r="GR478" s="181"/>
      <c r="GS478" s="181"/>
      <c r="GT478" s="181"/>
      <c r="GU478" s="181"/>
      <c r="GV478" s="181"/>
      <c r="GW478" s="181"/>
      <c r="GX478" s="181"/>
      <c r="GY478" s="181"/>
      <c r="GZ478" s="181"/>
      <c r="HA478" s="181"/>
      <c r="HB478" s="181"/>
      <c r="HC478" s="181"/>
      <c r="HD478" s="181"/>
      <c r="HE478" s="181"/>
      <c r="HF478" s="181"/>
      <c r="HG478" s="181"/>
      <c r="HH478" s="181"/>
      <c r="HI478" s="181"/>
      <c r="HJ478" s="181"/>
      <c r="HK478" s="181"/>
      <c r="HL478" s="181"/>
      <c r="HM478" s="181"/>
      <c r="HN478" s="181"/>
      <c r="HO478" s="181"/>
      <c r="HP478" s="181"/>
      <c r="HQ478" s="181"/>
      <c r="HR478" s="181"/>
      <c r="HS478" s="181"/>
      <c r="HT478" s="181"/>
      <c r="HU478" s="181"/>
      <c r="HV478" s="181"/>
      <c r="HW478" s="181"/>
      <c r="HX478" s="181"/>
      <c r="HY478" s="181"/>
      <c r="HZ478" s="181"/>
      <c r="IA478" s="181"/>
      <c r="IB478" s="181"/>
      <c r="IC478" s="181"/>
      <c r="ID478" s="181"/>
      <c r="IE478" s="181"/>
      <c r="IF478" s="181"/>
      <c r="IG478" s="181"/>
      <c r="IH478" s="181"/>
    </row>
    <row r="479" spans="1:242" s="177" customFormat="1" ht="16.5" customHeight="1">
      <c r="A479" s="140" t="s">
        <v>1439</v>
      </c>
      <c r="B479" s="140"/>
      <c r="C479" s="140"/>
      <c r="D479" s="126"/>
      <c r="E479" s="126"/>
      <c r="F479" s="126"/>
      <c r="G479" s="126"/>
      <c r="H479" s="126"/>
      <c r="I479" s="126"/>
      <c r="J479" s="126"/>
      <c r="K479" s="181"/>
      <c r="L479" s="181"/>
      <c r="M479" s="181"/>
      <c r="N479" s="181"/>
      <c r="O479" s="181"/>
      <c r="P479" s="181"/>
      <c r="Q479" s="181"/>
      <c r="R479" s="181"/>
      <c r="S479" s="181"/>
      <c r="T479" s="181"/>
      <c r="U479" s="181"/>
      <c r="V479" s="181"/>
      <c r="W479" s="181"/>
      <c r="X479" s="181"/>
      <c r="Y479" s="181"/>
      <c r="Z479" s="181"/>
      <c r="AA479" s="181"/>
      <c r="AB479" s="181"/>
      <c r="AC479" s="181"/>
      <c r="AD479" s="181"/>
      <c r="AE479" s="181"/>
      <c r="AF479" s="181"/>
      <c r="AG479" s="181"/>
      <c r="AH479" s="181"/>
      <c r="AI479" s="181"/>
      <c r="AJ479" s="181"/>
      <c r="AK479" s="181"/>
      <c r="AL479" s="181"/>
      <c r="AM479" s="181"/>
      <c r="AN479" s="181"/>
      <c r="AO479" s="181"/>
      <c r="AP479" s="181"/>
      <c r="AQ479" s="181"/>
      <c r="AR479" s="181"/>
      <c r="AS479" s="181"/>
      <c r="AT479" s="181"/>
      <c r="AU479" s="181"/>
      <c r="AV479" s="181"/>
      <c r="AW479" s="181"/>
      <c r="AX479" s="181"/>
      <c r="AY479" s="181"/>
      <c r="AZ479" s="181"/>
      <c r="BA479" s="181"/>
      <c r="BB479" s="181"/>
      <c r="BC479" s="181"/>
      <c r="BD479" s="181"/>
      <c r="BE479" s="181"/>
      <c r="BF479" s="181"/>
      <c r="BG479" s="181"/>
      <c r="BH479" s="181"/>
      <c r="BI479" s="181"/>
      <c r="BJ479" s="181"/>
      <c r="BK479" s="181"/>
      <c r="BL479" s="181"/>
      <c r="BM479" s="181"/>
      <c r="BN479" s="181"/>
      <c r="BO479" s="181"/>
      <c r="BP479" s="181"/>
      <c r="BQ479" s="181"/>
      <c r="BR479" s="181"/>
      <c r="BS479" s="181"/>
      <c r="BT479" s="181"/>
      <c r="BU479" s="181"/>
      <c r="BV479" s="181"/>
      <c r="BW479" s="181"/>
      <c r="BX479" s="181"/>
      <c r="BY479" s="181"/>
      <c r="BZ479" s="181"/>
      <c r="CA479" s="181"/>
      <c r="CB479" s="181"/>
      <c r="CC479" s="181"/>
      <c r="CD479" s="181"/>
      <c r="CE479" s="181"/>
      <c r="CF479" s="181"/>
      <c r="CG479" s="181"/>
      <c r="CH479" s="181"/>
      <c r="CI479" s="181"/>
      <c r="CJ479" s="181"/>
      <c r="CK479" s="181"/>
      <c r="CL479" s="181"/>
      <c r="CM479" s="181"/>
      <c r="CN479" s="181"/>
      <c r="CO479" s="181"/>
      <c r="CP479" s="181"/>
      <c r="CQ479" s="181"/>
      <c r="CR479" s="181"/>
      <c r="CS479" s="181"/>
      <c r="CT479" s="181"/>
      <c r="CU479" s="181"/>
      <c r="CV479" s="181"/>
      <c r="CW479" s="181"/>
      <c r="CX479" s="181"/>
      <c r="CY479" s="181"/>
      <c r="CZ479" s="181"/>
      <c r="DA479" s="181"/>
      <c r="DB479" s="181"/>
      <c r="DC479" s="181"/>
      <c r="DD479" s="181"/>
      <c r="DE479" s="181"/>
      <c r="DF479" s="181"/>
      <c r="DG479" s="181"/>
      <c r="DH479" s="181"/>
      <c r="DI479" s="181"/>
      <c r="DJ479" s="181"/>
      <c r="DK479" s="181"/>
      <c r="DL479" s="181"/>
      <c r="DM479" s="181"/>
      <c r="DN479" s="181"/>
      <c r="DO479" s="181"/>
      <c r="DP479" s="181"/>
      <c r="DQ479" s="181"/>
      <c r="DR479" s="181"/>
      <c r="DS479" s="181"/>
      <c r="DT479" s="181"/>
      <c r="DU479" s="181"/>
      <c r="DV479" s="181"/>
      <c r="DW479" s="181"/>
      <c r="DX479" s="181"/>
      <c r="DY479" s="181"/>
      <c r="DZ479" s="181"/>
      <c r="EA479" s="181"/>
      <c r="EB479" s="181"/>
      <c r="EC479" s="181"/>
      <c r="ED479" s="181"/>
      <c r="EE479" s="181"/>
      <c r="EF479" s="181"/>
      <c r="EG479" s="181"/>
      <c r="EH479" s="181"/>
      <c r="EI479" s="181"/>
      <c r="EJ479" s="181"/>
      <c r="EK479" s="181"/>
      <c r="EL479" s="181"/>
      <c r="EM479" s="181"/>
      <c r="EN479" s="181"/>
      <c r="EO479" s="181"/>
      <c r="EP479" s="181"/>
      <c r="EQ479" s="181"/>
      <c r="ER479" s="181"/>
      <c r="ES479" s="181"/>
      <c r="ET479" s="181"/>
      <c r="EU479" s="181"/>
      <c r="EV479" s="181"/>
      <c r="EW479" s="181"/>
      <c r="EX479" s="181"/>
      <c r="EY479" s="181"/>
      <c r="EZ479" s="181"/>
      <c r="FA479" s="181"/>
      <c r="FB479" s="181"/>
      <c r="FC479" s="181"/>
      <c r="FD479" s="181"/>
      <c r="FE479" s="181"/>
      <c r="FF479" s="181"/>
      <c r="FG479" s="181"/>
      <c r="FH479" s="181"/>
      <c r="FI479" s="181"/>
      <c r="FJ479" s="181"/>
      <c r="FK479" s="181"/>
      <c r="FL479" s="181"/>
      <c r="FM479" s="181"/>
      <c r="FN479" s="181"/>
      <c r="FO479" s="181"/>
      <c r="FP479" s="181"/>
      <c r="FQ479" s="181"/>
      <c r="FR479" s="181"/>
      <c r="FS479" s="181"/>
      <c r="FT479" s="181"/>
      <c r="FU479" s="181"/>
      <c r="FV479" s="181"/>
      <c r="FW479" s="181"/>
      <c r="FX479" s="181"/>
      <c r="FY479" s="181"/>
      <c r="FZ479" s="181"/>
      <c r="GA479" s="181"/>
      <c r="GB479" s="181"/>
      <c r="GC479" s="181"/>
      <c r="GD479" s="181"/>
      <c r="GE479" s="181"/>
      <c r="GF479" s="181"/>
      <c r="GG479" s="181"/>
      <c r="GH479" s="181"/>
      <c r="GI479" s="181"/>
      <c r="GJ479" s="181"/>
      <c r="GK479" s="181"/>
      <c r="GL479" s="181"/>
      <c r="GM479" s="181"/>
      <c r="GN479" s="181"/>
      <c r="GO479" s="181"/>
      <c r="GP479" s="181"/>
      <c r="GQ479" s="181"/>
      <c r="GR479" s="181"/>
      <c r="GS479" s="181"/>
      <c r="GT479" s="181"/>
      <c r="GU479" s="181"/>
      <c r="GV479" s="181"/>
      <c r="GW479" s="181"/>
      <c r="GX479" s="181"/>
      <c r="GY479" s="181"/>
      <c r="GZ479" s="181"/>
      <c r="HA479" s="181"/>
      <c r="HB479" s="181"/>
      <c r="HC479" s="181"/>
      <c r="HD479" s="181"/>
      <c r="HE479" s="181"/>
      <c r="HF479" s="181"/>
      <c r="HG479" s="181"/>
      <c r="HH479" s="181"/>
      <c r="HI479" s="181"/>
      <c r="HJ479" s="181"/>
      <c r="HK479" s="181"/>
      <c r="HL479" s="181"/>
      <c r="HM479" s="181"/>
      <c r="HN479" s="181"/>
      <c r="HO479" s="181"/>
      <c r="HP479" s="181"/>
      <c r="HQ479" s="181"/>
      <c r="HR479" s="181"/>
      <c r="HS479" s="181"/>
      <c r="HT479" s="181"/>
      <c r="HU479" s="181"/>
      <c r="HV479" s="181"/>
      <c r="HW479" s="181"/>
      <c r="HX479" s="181"/>
      <c r="HY479" s="181"/>
      <c r="HZ479" s="181"/>
      <c r="IA479" s="181"/>
      <c r="IB479" s="181"/>
      <c r="IC479" s="181"/>
      <c r="ID479" s="181"/>
      <c r="IE479" s="181"/>
      <c r="IF479" s="181"/>
      <c r="IG479" s="181"/>
      <c r="IH479" s="181"/>
    </row>
    <row r="480" spans="1:242" s="177" customFormat="1" ht="16.5" customHeight="1">
      <c r="A480" s="210"/>
      <c r="B480" s="210"/>
      <c r="C480" s="210"/>
      <c r="D480" s="210"/>
      <c r="E480" s="210"/>
      <c r="F480" s="210"/>
      <c r="G480" s="210"/>
      <c r="H480" s="210"/>
      <c r="I480" s="210"/>
      <c r="J480" s="128" t="s">
        <v>724</v>
      </c>
      <c r="K480" s="181"/>
      <c r="L480" s="181"/>
      <c r="M480" s="181"/>
      <c r="N480" s="181"/>
      <c r="O480" s="181"/>
      <c r="P480" s="181"/>
      <c r="Q480" s="181"/>
      <c r="R480" s="181"/>
      <c r="S480" s="181"/>
      <c r="T480" s="181"/>
      <c r="U480" s="181"/>
      <c r="V480" s="181"/>
      <c r="W480" s="181"/>
      <c r="X480" s="181"/>
      <c r="Y480" s="181"/>
      <c r="Z480" s="181"/>
      <c r="AA480" s="181"/>
      <c r="AB480" s="181"/>
      <c r="AC480" s="181"/>
      <c r="AD480" s="181"/>
      <c r="AE480" s="181"/>
      <c r="AF480" s="181"/>
      <c r="AG480" s="181"/>
      <c r="AH480" s="181"/>
      <c r="AI480" s="181"/>
      <c r="AJ480" s="181"/>
      <c r="AK480" s="181"/>
      <c r="AL480" s="181"/>
      <c r="AM480" s="181"/>
      <c r="AN480" s="181"/>
      <c r="AO480" s="181"/>
      <c r="AP480" s="181"/>
      <c r="AQ480" s="181"/>
      <c r="AR480" s="181"/>
      <c r="AS480" s="181"/>
      <c r="AT480" s="181"/>
      <c r="AU480" s="181"/>
      <c r="AV480" s="181"/>
      <c r="AW480" s="181"/>
      <c r="AX480" s="181"/>
      <c r="AY480" s="181"/>
      <c r="AZ480" s="181"/>
      <c r="BA480" s="181"/>
      <c r="BB480" s="181"/>
      <c r="BC480" s="181"/>
      <c r="BD480" s="181"/>
      <c r="BE480" s="181"/>
      <c r="BF480" s="181"/>
      <c r="BG480" s="181"/>
      <c r="BH480" s="181"/>
      <c r="BI480" s="181"/>
      <c r="BJ480" s="181"/>
      <c r="BK480" s="181"/>
      <c r="BL480" s="181"/>
      <c r="BM480" s="181"/>
      <c r="BN480" s="181"/>
      <c r="BO480" s="181"/>
      <c r="BP480" s="181"/>
      <c r="BQ480" s="181"/>
      <c r="BR480" s="181"/>
      <c r="BS480" s="181"/>
      <c r="BT480" s="181"/>
      <c r="BU480" s="181"/>
      <c r="BV480" s="181"/>
      <c r="BW480" s="181"/>
      <c r="BX480" s="181"/>
      <c r="BY480" s="181"/>
      <c r="BZ480" s="181"/>
      <c r="CA480" s="181"/>
      <c r="CB480" s="181"/>
      <c r="CC480" s="181"/>
      <c r="CD480" s="181"/>
      <c r="CE480" s="181"/>
      <c r="CF480" s="181"/>
      <c r="CG480" s="181"/>
      <c r="CH480" s="181"/>
      <c r="CI480" s="181"/>
      <c r="CJ480" s="181"/>
      <c r="CK480" s="181"/>
      <c r="CL480" s="181"/>
      <c r="CM480" s="181"/>
      <c r="CN480" s="181"/>
      <c r="CO480" s="181"/>
      <c r="CP480" s="181"/>
      <c r="CQ480" s="181"/>
      <c r="CR480" s="181"/>
      <c r="CS480" s="181"/>
      <c r="CT480" s="181"/>
      <c r="CU480" s="181"/>
      <c r="CV480" s="181"/>
      <c r="CW480" s="181"/>
      <c r="CX480" s="181"/>
      <c r="CY480" s="181"/>
      <c r="CZ480" s="181"/>
      <c r="DA480" s="181"/>
      <c r="DB480" s="181"/>
      <c r="DC480" s="181"/>
      <c r="DD480" s="181"/>
      <c r="DE480" s="181"/>
      <c r="DF480" s="181"/>
      <c r="DG480" s="181"/>
      <c r="DH480" s="181"/>
      <c r="DI480" s="181"/>
      <c r="DJ480" s="181"/>
      <c r="DK480" s="181"/>
      <c r="DL480" s="181"/>
      <c r="DM480" s="181"/>
      <c r="DN480" s="181"/>
      <c r="DO480" s="181"/>
      <c r="DP480" s="181"/>
      <c r="DQ480" s="181"/>
      <c r="DR480" s="181"/>
      <c r="DS480" s="181"/>
      <c r="DT480" s="181"/>
      <c r="DU480" s="181"/>
      <c r="DV480" s="181"/>
      <c r="DW480" s="181"/>
      <c r="DX480" s="181"/>
      <c r="DY480" s="181"/>
      <c r="DZ480" s="181"/>
      <c r="EA480" s="181"/>
      <c r="EB480" s="181"/>
      <c r="EC480" s="181"/>
      <c r="ED480" s="181"/>
      <c r="EE480" s="181"/>
      <c r="EF480" s="181"/>
      <c r="EG480" s="181"/>
      <c r="EH480" s="181"/>
      <c r="EI480" s="181"/>
      <c r="EJ480" s="181"/>
      <c r="EK480" s="181"/>
      <c r="EL480" s="181"/>
      <c r="EM480" s="181"/>
      <c r="EN480" s="181"/>
      <c r="EO480" s="181"/>
      <c r="EP480" s="181"/>
      <c r="EQ480" s="181"/>
      <c r="ER480" s="181"/>
      <c r="ES480" s="181"/>
      <c r="ET480" s="181"/>
      <c r="EU480" s="181"/>
      <c r="EV480" s="181"/>
      <c r="EW480" s="181"/>
      <c r="EX480" s="181"/>
      <c r="EY480" s="181"/>
      <c r="EZ480" s="181"/>
      <c r="FA480" s="181"/>
      <c r="FB480" s="181"/>
      <c r="FC480" s="181"/>
      <c r="FD480" s="181"/>
      <c r="FE480" s="181"/>
      <c r="FF480" s="181"/>
      <c r="FG480" s="181"/>
      <c r="FH480" s="181"/>
      <c r="FI480" s="181"/>
      <c r="FJ480" s="181"/>
      <c r="FK480" s="181"/>
      <c r="FL480" s="181"/>
      <c r="FM480" s="181"/>
      <c r="FN480" s="181"/>
      <c r="FO480" s="181"/>
      <c r="FP480" s="181"/>
      <c r="FQ480" s="181"/>
      <c r="FR480" s="181"/>
      <c r="FS480" s="181"/>
      <c r="FT480" s="181"/>
      <c r="FU480" s="181"/>
      <c r="FV480" s="181"/>
      <c r="FW480" s="181"/>
      <c r="FX480" s="181"/>
      <c r="FY480" s="181"/>
      <c r="FZ480" s="181"/>
      <c r="GA480" s="181"/>
      <c r="GB480" s="181"/>
      <c r="GC480" s="181"/>
      <c r="GD480" s="181"/>
      <c r="GE480" s="181"/>
      <c r="GF480" s="181"/>
      <c r="GG480" s="181"/>
      <c r="GH480" s="181"/>
      <c r="GI480" s="181"/>
      <c r="GJ480" s="181"/>
      <c r="GK480" s="181"/>
      <c r="GL480" s="181"/>
      <c r="GM480" s="181"/>
      <c r="GN480" s="181"/>
      <c r="GO480" s="181"/>
      <c r="GP480" s="181"/>
      <c r="GQ480" s="181"/>
      <c r="GR480" s="181"/>
      <c r="GS480" s="181"/>
      <c r="GT480" s="181"/>
      <c r="GU480" s="181"/>
      <c r="GV480" s="181"/>
      <c r="GW480" s="181"/>
      <c r="GX480" s="181"/>
      <c r="GY480" s="181"/>
      <c r="GZ480" s="181"/>
      <c r="HA480" s="181"/>
      <c r="HB480" s="181"/>
      <c r="HC480" s="181"/>
      <c r="HD480" s="181"/>
      <c r="HE480" s="181"/>
      <c r="HF480" s="181"/>
      <c r="HG480" s="181"/>
      <c r="HH480" s="181"/>
      <c r="HI480" s="181"/>
      <c r="HJ480" s="181"/>
      <c r="HK480" s="181"/>
      <c r="HL480" s="181"/>
      <c r="HM480" s="181"/>
      <c r="HN480" s="181"/>
      <c r="HO480" s="181"/>
      <c r="HP480" s="181"/>
      <c r="HQ480" s="181"/>
      <c r="HR480" s="181"/>
      <c r="HS480" s="181"/>
      <c r="HT480" s="181"/>
      <c r="HU480" s="181"/>
      <c r="HV480" s="181"/>
      <c r="HW480" s="181"/>
      <c r="HX480" s="181"/>
      <c r="HY480" s="181"/>
      <c r="HZ480" s="181"/>
      <c r="IA480" s="181"/>
      <c r="IB480" s="181"/>
      <c r="IC480" s="181"/>
      <c r="ID480" s="181"/>
      <c r="IE480" s="181"/>
      <c r="IF480" s="181"/>
      <c r="IG480" s="181"/>
      <c r="IH480" s="181"/>
    </row>
    <row r="481" spans="1:242" s="186" customFormat="1" ht="30" customHeight="1" thickBot="1">
      <c r="A481" s="1154" t="s">
        <v>27</v>
      </c>
      <c r="B481" s="1051"/>
      <c r="C481" s="1051"/>
      <c r="D481" s="1051"/>
      <c r="E481" s="451" t="s">
        <v>469</v>
      </c>
      <c r="F481" s="452" t="s">
        <v>608</v>
      </c>
      <c r="G481" s="451" t="s">
        <v>474</v>
      </c>
      <c r="H481" s="452" t="s">
        <v>556</v>
      </c>
      <c r="I481" s="1051" t="s">
        <v>476</v>
      </c>
      <c r="J481" s="1052"/>
      <c r="K481" s="181"/>
      <c r="L481" s="181"/>
      <c r="M481" s="181"/>
      <c r="N481" s="181"/>
      <c r="O481" s="181"/>
      <c r="P481" s="181"/>
      <c r="Q481" s="181"/>
      <c r="R481" s="181"/>
      <c r="S481" s="181"/>
      <c r="T481" s="181"/>
      <c r="U481" s="181"/>
      <c r="V481" s="181"/>
      <c r="W481" s="181"/>
      <c r="X481" s="181"/>
      <c r="Y481" s="181"/>
      <c r="Z481" s="181"/>
      <c r="AA481" s="181"/>
      <c r="AB481" s="181"/>
      <c r="AC481" s="181"/>
      <c r="AD481" s="181"/>
      <c r="AE481" s="181"/>
      <c r="AF481" s="181"/>
      <c r="AG481" s="181"/>
      <c r="AH481" s="181"/>
      <c r="AI481" s="181"/>
      <c r="AJ481" s="181"/>
      <c r="AK481" s="181"/>
      <c r="AL481" s="181"/>
      <c r="AM481" s="181"/>
      <c r="AN481" s="181"/>
      <c r="AO481" s="181"/>
      <c r="AP481" s="181"/>
      <c r="AQ481" s="181"/>
      <c r="AR481" s="181"/>
      <c r="AS481" s="181"/>
      <c r="AT481" s="181"/>
      <c r="AU481" s="181"/>
      <c r="AV481" s="181"/>
      <c r="AW481" s="181"/>
      <c r="AX481" s="181"/>
      <c r="AY481" s="181"/>
      <c r="AZ481" s="181"/>
      <c r="BA481" s="181"/>
      <c r="BB481" s="181"/>
      <c r="BC481" s="181"/>
      <c r="BD481" s="181"/>
      <c r="BE481" s="181"/>
      <c r="BF481" s="181"/>
      <c r="BG481" s="181"/>
      <c r="BH481" s="181"/>
      <c r="BI481" s="181"/>
      <c r="BJ481" s="181"/>
      <c r="BK481" s="181"/>
      <c r="BL481" s="181"/>
      <c r="BM481" s="181"/>
      <c r="BN481" s="181"/>
      <c r="BO481" s="181"/>
      <c r="BP481" s="181"/>
      <c r="BQ481" s="181"/>
      <c r="BR481" s="181"/>
      <c r="BS481" s="181"/>
      <c r="BT481" s="181"/>
      <c r="BU481" s="181"/>
      <c r="BV481" s="181"/>
      <c r="BW481" s="181"/>
      <c r="BX481" s="181"/>
      <c r="BY481" s="181"/>
      <c r="BZ481" s="181"/>
      <c r="CA481" s="181"/>
      <c r="CB481" s="181"/>
      <c r="CC481" s="181"/>
      <c r="CD481" s="181"/>
      <c r="CE481" s="181"/>
      <c r="CF481" s="181"/>
      <c r="CG481" s="181"/>
      <c r="CH481" s="181"/>
      <c r="CI481" s="181"/>
      <c r="CJ481" s="181"/>
      <c r="CK481" s="181"/>
      <c r="CL481" s="181"/>
      <c r="CM481" s="181"/>
      <c r="CN481" s="181"/>
      <c r="CO481" s="181"/>
      <c r="CP481" s="181"/>
      <c r="CQ481" s="181"/>
      <c r="CR481" s="181"/>
      <c r="CS481" s="181"/>
      <c r="CT481" s="181"/>
      <c r="CU481" s="181"/>
      <c r="CV481" s="181"/>
      <c r="CW481" s="181"/>
      <c r="CX481" s="181"/>
      <c r="CY481" s="181"/>
      <c r="CZ481" s="181"/>
      <c r="DA481" s="181"/>
      <c r="DB481" s="181"/>
      <c r="DC481" s="181"/>
      <c r="DD481" s="181"/>
      <c r="DE481" s="181"/>
      <c r="DF481" s="181"/>
      <c r="DG481" s="181"/>
      <c r="DH481" s="181"/>
      <c r="DI481" s="181"/>
      <c r="DJ481" s="181"/>
      <c r="DK481" s="181"/>
      <c r="DL481" s="181"/>
      <c r="DM481" s="181"/>
      <c r="DN481" s="181"/>
      <c r="DO481" s="181"/>
      <c r="DP481" s="181"/>
      <c r="DQ481" s="181"/>
      <c r="DR481" s="181"/>
      <c r="DS481" s="181"/>
      <c r="DT481" s="181"/>
      <c r="DU481" s="181"/>
      <c r="DV481" s="181"/>
      <c r="DW481" s="181"/>
      <c r="DX481" s="181"/>
      <c r="DY481" s="181"/>
      <c r="DZ481" s="181"/>
      <c r="EA481" s="181"/>
      <c r="EB481" s="181"/>
      <c r="EC481" s="181"/>
      <c r="ED481" s="181"/>
      <c r="EE481" s="181"/>
      <c r="EF481" s="181"/>
      <c r="EG481" s="181"/>
      <c r="EH481" s="181"/>
      <c r="EI481" s="181"/>
      <c r="EJ481" s="181"/>
      <c r="EK481" s="181"/>
      <c r="EL481" s="181"/>
      <c r="EM481" s="181"/>
      <c r="EN481" s="181"/>
      <c r="EO481" s="181"/>
      <c r="EP481" s="181"/>
      <c r="EQ481" s="181"/>
      <c r="ER481" s="181"/>
      <c r="ES481" s="181"/>
      <c r="ET481" s="181"/>
      <c r="EU481" s="181"/>
      <c r="EV481" s="181"/>
      <c r="EW481" s="181"/>
      <c r="EX481" s="181"/>
      <c r="EY481" s="181"/>
      <c r="EZ481" s="181"/>
      <c r="FA481" s="181"/>
      <c r="FB481" s="181"/>
      <c r="FC481" s="181"/>
      <c r="FD481" s="181"/>
      <c r="FE481" s="181"/>
      <c r="FF481" s="181"/>
      <c r="FG481" s="181"/>
      <c r="FH481" s="181"/>
      <c r="FI481" s="181"/>
      <c r="FJ481" s="181"/>
      <c r="FK481" s="181"/>
      <c r="FL481" s="181"/>
      <c r="FM481" s="181"/>
      <c r="FN481" s="181"/>
      <c r="FO481" s="181"/>
      <c r="FP481" s="181"/>
      <c r="FQ481" s="181"/>
      <c r="FR481" s="181"/>
      <c r="FS481" s="181"/>
      <c r="FT481" s="181"/>
      <c r="FU481" s="181"/>
      <c r="FV481" s="181"/>
      <c r="FW481" s="181"/>
      <c r="FX481" s="181"/>
      <c r="FY481" s="181"/>
      <c r="FZ481" s="181"/>
      <c r="GA481" s="181"/>
      <c r="GB481" s="181"/>
      <c r="GC481" s="181"/>
      <c r="GD481" s="181"/>
      <c r="GE481" s="181"/>
      <c r="GF481" s="181"/>
      <c r="GG481" s="181"/>
      <c r="GH481" s="181"/>
      <c r="GI481" s="181"/>
      <c r="GJ481" s="181"/>
      <c r="GK481" s="181"/>
      <c r="GL481" s="181"/>
      <c r="GM481" s="181"/>
      <c r="GN481" s="181"/>
      <c r="GO481" s="181"/>
      <c r="GP481" s="181"/>
      <c r="GQ481" s="181"/>
      <c r="GR481" s="181"/>
      <c r="GS481" s="181"/>
      <c r="GT481" s="181"/>
      <c r="GU481" s="181"/>
      <c r="GV481" s="181"/>
      <c r="GW481" s="181"/>
      <c r="GX481" s="181"/>
      <c r="GY481" s="181"/>
      <c r="GZ481" s="181"/>
      <c r="HA481" s="181"/>
      <c r="HB481" s="181"/>
      <c r="HC481" s="181"/>
      <c r="HD481" s="181"/>
      <c r="HE481" s="181"/>
      <c r="HF481" s="181"/>
      <c r="HG481" s="181"/>
      <c r="HH481" s="181"/>
      <c r="HI481" s="181"/>
      <c r="HJ481" s="181"/>
      <c r="HK481" s="181"/>
      <c r="HL481" s="181"/>
      <c r="HM481" s="181"/>
      <c r="HN481" s="181"/>
      <c r="HO481" s="181"/>
      <c r="HP481" s="181"/>
      <c r="HQ481" s="181"/>
      <c r="HR481" s="181"/>
      <c r="HS481" s="181"/>
      <c r="HT481" s="181"/>
      <c r="HU481" s="181"/>
      <c r="HV481" s="181"/>
      <c r="HW481" s="181"/>
      <c r="HX481" s="181"/>
      <c r="HY481" s="181"/>
      <c r="HZ481" s="181"/>
      <c r="IA481" s="181"/>
      <c r="IB481" s="181"/>
      <c r="IC481" s="181"/>
      <c r="ID481" s="181"/>
      <c r="IE481" s="181"/>
      <c r="IF481" s="181"/>
      <c r="IG481" s="181"/>
      <c r="IH481" s="181"/>
    </row>
    <row r="482" spans="1:242" s="177" customFormat="1" ht="21" customHeight="1" thickTop="1">
      <c r="A482" s="1229" t="s">
        <v>1119</v>
      </c>
      <c r="B482" s="1230"/>
      <c r="C482" s="1230"/>
      <c r="D482" s="1230"/>
      <c r="E482" s="619">
        <v>1100000000</v>
      </c>
      <c r="F482" s="619">
        <v>0</v>
      </c>
      <c r="G482" s="619">
        <v>0</v>
      </c>
      <c r="H482" s="458">
        <v>0</v>
      </c>
      <c r="I482" s="1049">
        <v>1100000000</v>
      </c>
      <c r="J482" s="1050"/>
      <c r="K482" s="181"/>
      <c r="L482" s="181"/>
      <c r="M482" s="181"/>
      <c r="N482" s="181"/>
      <c r="O482" s="181"/>
      <c r="P482" s="181"/>
      <c r="Q482" s="181"/>
      <c r="R482" s="181"/>
      <c r="S482" s="181"/>
      <c r="T482" s="181"/>
      <c r="U482" s="181"/>
      <c r="V482" s="181"/>
      <c r="W482" s="181"/>
      <c r="X482" s="181"/>
      <c r="Y482" s="181"/>
      <c r="Z482" s="181"/>
      <c r="AA482" s="181"/>
      <c r="AB482" s="181"/>
      <c r="AC482" s="181"/>
      <c r="AD482" s="181"/>
      <c r="AE482" s="181"/>
      <c r="AF482" s="181"/>
      <c r="AG482" s="181"/>
      <c r="AH482" s="181"/>
      <c r="AI482" s="181"/>
      <c r="AJ482" s="181"/>
      <c r="AK482" s="181"/>
      <c r="AL482" s="181"/>
      <c r="AM482" s="181"/>
      <c r="AN482" s="181"/>
      <c r="AO482" s="181"/>
      <c r="AP482" s="181"/>
      <c r="AQ482" s="181"/>
      <c r="AR482" s="181"/>
      <c r="AS482" s="181"/>
      <c r="AT482" s="181"/>
      <c r="AU482" s="181"/>
      <c r="AV482" s="181"/>
      <c r="AW482" s="181"/>
      <c r="AX482" s="181"/>
      <c r="AY482" s="181"/>
      <c r="AZ482" s="181"/>
      <c r="BA482" s="181"/>
      <c r="BB482" s="181"/>
      <c r="BC482" s="181"/>
      <c r="BD482" s="181"/>
      <c r="BE482" s="181"/>
      <c r="BF482" s="181"/>
      <c r="BG482" s="181"/>
      <c r="BH482" s="181"/>
      <c r="BI482" s="181"/>
      <c r="BJ482" s="181"/>
      <c r="BK482" s="181"/>
      <c r="BL482" s="181"/>
      <c r="BM482" s="181"/>
      <c r="BN482" s="181"/>
      <c r="BO482" s="181"/>
      <c r="BP482" s="181"/>
      <c r="BQ482" s="181"/>
      <c r="BR482" s="181"/>
      <c r="BS482" s="181"/>
      <c r="BT482" s="181"/>
      <c r="BU482" s="181"/>
      <c r="BV482" s="181"/>
      <c r="BW482" s="181"/>
      <c r="BX482" s="181"/>
      <c r="BY482" s="181"/>
      <c r="BZ482" s="181"/>
      <c r="CA482" s="181"/>
      <c r="CB482" s="181"/>
      <c r="CC482" s="181"/>
      <c r="CD482" s="181"/>
      <c r="CE482" s="181"/>
      <c r="CF482" s="181"/>
      <c r="CG482" s="181"/>
      <c r="CH482" s="181"/>
      <c r="CI482" s="181"/>
      <c r="CJ482" s="181"/>
      <c r="CK482" s="181"/>
      <c r="CL482" s="181"/>
      <c r="CM482" s="181"/>
      <c r="CN482" s="181"/>
      <c r="CO482" s="181"/>
      <c r="CP482" s="181"/>
      <c r="CQ482" s="181"/>
      <c r="CR482" s="181"/>
      <c r="CS482" s="181"/>
      <c r="CT482" s="181"/>
      <c r="CU482" s="181"/>
      <c r="CV482" s="181"/>
      <c r="CW482" s="181"/>
      <c r="CX482" s="181"/>
      <c r="CY482" s="181"/>
      <c r="CZ482" s="181"/>
      <c r="DA482" s="181"/>
      <c r="DB482" s="181"/>
      <c r="DC482" s="181"/>
      <c r="DD482" s="181"/>
      <c r="DE482" s="181"/>
      <c r="DF482" s="181"/>
      <c r="DG482" s="181"/>
      <c r="DH482" s="181"/>
      <c r="DI482" s="181"/>
      <c r="DJ482" s="181"/>
      <c r="DK482" s="181"/>
      <c r="DL482" s="181"/>
      <c r="DM482" s="181"/>
      <c r="DN482" s="181"/>
      <c r="DO482" s="181"/>
      <c r="DP482" s="181"/>
      <c r="DQ482" s="181"/>
      <c r="DR482" s="181"/>
      <c r="DS482" s="181"/>
      <c r="DT482" s="181"/>
      <c r="DU482" s="181"/>
      <c r="DV482" s="181"/>
      <c r="DW482" s="181"/>
      <c r="DX482" s="181"/>
      <c r="DY482" s="181"/>
      <c r="DZ482" s="181"/>
      <c r="EA482" s="181"/>
      <c r="EB482" s="181"/>
      <c r="EC482" s="181"/>
      <c r="ED482" s="181"/>
      <c r="EE482" s="181"/>
      <c r="EF482" s="181"/>
      <c r="EG482" s="181"/>
      <c r="EH482" s="181"/>
      <c r="EI482" s="181"/>
      <c r="EJ482" s="181"/>
      <c r="EK482" s="181"/>
      <c r="EL482" s="181"/>
      <c r="EM482" s="181"/>
      <c r="EN482" s="181"/>
      <c r="EO482" s="181"/>
      <c r="EP482" s="181"/>
      <c r="EQ482" s="181"/>
      <c r="ER482" s="181"/>
      <c r="ES482" s="181"/>
      <c r="ET482" s="181"/>
      <c r="EU482" s="181"/>
      <c r="EV482" s="181"/>
      <c r="EW482" s="181"/>
      <c r="EX482" s="181"/>
      <c r="EY482" s="181"/>
      <c r="EZ482" s="181"/>
      <c r="FA482" s="181"/>
      <c r="FB482" s="181"/>
      <c r="FC482" s="181"/>
      <c r="FD482" s="181"/>
      <c r="FE482" s="181"/>
      <c r="FF482" s="181"/>
      <c r="FG482" s="181"/>
      <c r="FH482" s="181"/>
      <c r="FI482" s="181"/>
      <c r="FJ482" s="181"/>
      <c r="FK482" s="181"/>
      <c r="FL482" s="181"/>
      <c r="FM482" s="181"/>
      <c r="FN482" s="181"/>
      <c r="FO482" s="181"/>
      <c r="FP482" s="181"/>
      <c r="FQ482" s="181"/>
      <c r="FR482" s="181"/>
      <c r="FS482" s="181"/>
      <c r="FT482" s="181"/>
      <c r="FU482" s="181"/>
      <c r="FV482" s="181"/>
      <c r="FW482" s="181"/>
      <c r="FX482" s="181"/>
      <c r="FY482" s="181"/>
      <c r="FZ482" s="181"/>
      <c r="GA482" s="181"/>
      <c r="GB482" s="181"/>
      <c r="GC482" s="181"/>
      <c r="GD482" s="181"/>
      <c r="GE482" s="181"/>
      <c r="GF482" s="181"/>
      <c r="GG482" s="181"/>
      <c r="GH482" s="181"/>
      <c r="GI482" s="181"/>
      <c r="GJ482" s="181"/>
      <c r="GK482" s="181"/>
      <c r="GL482" s="181"/>
      <c r="GM482" s="181"/>
      <c r="GN482" s="181"/>
      <c r="GO482" s="181"/>
      <c r="GP482" s="181"/>
      <c r="GQ482" s="181"/>
      <c r="GR482" s="181"/>
      <c r="GS482" s="181"/>
      <c r="GT482" s="181"/>
      <c r="GU482" s="181"/>
      <c r="GV482" s="181"/>
      <c r="GW482" s="181"/>
      <c r="GX482" s="181"/>
      <c r="GY482" s="181"/>
      <c r="GZ482" s="181"/>
      <c r="HA482" s="181"/>
      <c r="HB482" s="181"/>
      <c r="HC482" s="181"/>
      <c r="HD482" s="181"/>
      <c r="HE482" s="181"/>
      <c r="HF482" s="181"/>
      <c r="HG482" s="181"/>
      <c r="HH482" s="181"/>
      <c r="HI482" s="181"/>
      <c r="HJ482" s="181"/>
      <c r="HK482" s="181"/>
      <c r="HL482" s="181"/>
      <c r="HM482" s="181"/>
      <c r="HN482" s="181"/>
      <c r="HO482" s="181"/>
      <c r="HP482" s="181"/>
      <c r="HQ482" s="181"/>
      <c r="HR482" s="181"/>
      <c r="HS482" s="181"/>
      <c r="HT482" s="181"/>
      <c r="HU482" s="181"/>
      <c r="HV482" s="181"/>
      <c r="HW482" s="181"/>
      <c r="HX482" s="181"/>
      <c r="HY482" s="181"/>
      <c r="HZ482" s="181"/>
      <c r="IA482" s="181"/>
      <c r="IB482" s="181"/>
      <c r="IC482" s="181"/>
      <c r="ID482" s="181"/>
      <c r="IE482" s="181"/>
      <c r="IF482" s="181"/>
      <c r="IG482" s="181"/>
      <c r="IH482" s="181"/>
    </row>
    <row r="483" spans="1:242" s="177" customFormat="1" ht="21" customHeight="1">
      <c r="A483" s="1174" t="s">
        <v>1120</v>
      </c>
      <c r="B483" s="1175"/>
      <c r="C483" s="1175"/>
      <c r="D483" s="1175"/>
      <c r="E483" s="583">
        <v>1100000000</v>
      </c>
      <c r="F483" s="583">
        <v>0</v>
      </c>
      <c r="G483" s="583">
        <v>0</v>
      </c>
      <c r="H483" s="459">
        <v>0</v>
      </c>
      <c r="I483" s="1047">
        <v>1100000000</v>
      </c>
      <c r="J483" s="1048"/>
      <c r="K483" s="181"/>
      <c r="L483" s="181"/>
      <c r="M483" s="181"/>
      <c r="N483" s="181"/>
      <c r="O483" s="181"/>
      <c r="P483" s="181"/>
      <c r="Q483" s="181"/>
      <c r="R483" s="181"/>
      <c r="S483" s="181"/>
      <c r="T483" s="181"/>
      <c r="U483" s="181"/>
      <c r="V483" s="181"/>
      <c r="W483" s="181"/>
      <c r="X483" s="181"/>
      <c r="Y483" s="181"/>
      <c r="Z483" s="181"/>
      <c r="AA483" s="181"/>
      <c r="AB483" s="181"/>
      <c r="AC483" s="181"/>
      <c r="AD483" s="181"/>
      <c r="AE483" s="181"/>
      <c r="AF483" s="181"/>
      <c r="AG483" s="181"/>
      <c r="AH483" s="181"/>
      <c r="AI483" s="181"/>
      <c r="AJ483" s="181"/>
      <c r="AK483" s="181"/>
      <c r="AL483" s="181"/>
      <c r="AM483" s="181"/>
      <c r="AN483" s="181"/>
      <c r="AO483" s="181"/>
      <c r="AP483" s="181"/>
      <c r="AQ483" s="181"/>
      <c r="AR483" s="181"/>
      <c r="AS483" s="181"/>
      <c r="AT483" s="181"/>
      <c r="AU483" s="181"/>
      <c r="AV483" s="181"/>
      <c r="AW483" s="181"/>
      <c r="AX483" s="181"/>
      <c r="AY483" s="181"/>
      <c r="AZ483" s="181"/>
      <c r="BA483" s="181"/>
      <c r="BB483" s="181"/>
      <c r="BC483" s="181"/>
      <c r="BD483" s="181"/>
      <c r="BE483" s="181"/>
      <c r="BF483" s="181"/>
      <c r="BG483" s="181"/>
      <c r="BH483" s="181"/>
      <c r="BI483" s="181"/>
      <c r="BJ483" s="181"/>
      <c r="BK483" s="181"/>
      <c r="BL483" s="181"/>
      <c r="BM483" s="181"/>
      <c r="BN483" s="181"/>
      <c r="BO483" s="181"/>
      <c r="BP483" s="181"/>
      <c r="BQ483" s="181"/>
      <c r="BR483" s="181"/>
      <c r="BS483" s="181"/>
      <c r="BT483" s="181"/>
      <c r="BU483" s="181"/>
      <c r="BV483" s="181"/>
      <c r="BW483" s="181"/>
      <c r="BX483" s="181"/>
      <c r="BY483" s="181"/>
      <c r="BZ483" s="181"/>
      <c r="CA483" s="181"/>
      <c r="CB483" s="181"/>
      <c r="CC483" s="181"/>
      <c r="CD483" s="181"/>
      <c r="CE483" s="181"/>
      <c r="CF483" s="181"/>
      <c r="CG483" s="181"/>
      <c r="CH483" s="181"/>
      <c r="CI483" s="181"/>
      <c r="CJ483" s="181"/>
      <c r="CK483" s="181"/>
      <c r="CL483" s="181"/>
      <c r="CM483" s="181"/>
      <c r="CN483" s="181"/>
      <c r="CO483" s="181"/>
      <c r="CP483" s="181"/>
      <c r="CQ483" s="181"/>
      <c r="CR483" s="181"/>
      <c r="CS483" s="181"/>
      <c r="CT483" s="181"/>
      <c r="CU483" s="181"/>
      <c r="CV483" s="181"/>
      <c r="CW483" s="181"/>
      <c r="CX483" s="181"/>
      <c r="CY483" s="181"/>
      <c r="CZ483" s="181"/>
      <c r="DA483" s="181"/>
      <c r="DB483" s="181"/>
      <c r="DC483" s="181"/>
      <c r="DD483" s="181"/>
      <c r="DE483" s="181"/>
      <c r="DF483" s="181"/>
      <c r="DG483" s="181"/>
      <c r="DH483" s="181"/>
      <c r="DI483" s="181"/>
      <c r="DJ483" s="181"/>
      <c r="DK483" s="181"/>
      <c r="DL483" s="181"/>
      <c r="DM483" s="181"/>
      <c r="DN483" s="181"/>
      <c r="DO483" s="181"/>
      <c r="DP483" s="181"/>
      <c r="DQ483" s="181"/>
      <c r="DR483" s="181"/>
      <c r="DS483" s="181"/>
      <c r="DT483" s="181"/>
      <c r="DU483" s="181"/>
      <c r="DV483" s="181"/>
      <c r="DW483" s="181"/>
      <c r="DX483" s="181"/>
      <c r="DY483" s="181"/>
      <c r="DZ483" s="181"/>
      <c r="EA483" s="181"/>
      <c r="EB483" s="181"/>
      <c r="EC483" s="181"/>
      <c r="ED483" s="181"/>
      <c r="EE483" s="181"/>
      <c r="EF483" s="181"/>
      <c r="EG483" s="181"/>
      <c r="EH483" s="181"/>
      <c r="EI483" s="181"/>
      <c r="EJ483" s="181"/>
      <c r="EK483" s="181"/>
      <c r="EL483" s="181"/>
      <c r="EM483" s="181"/>
      <c r="EN483" s="181"/>
      <c r="EO483" s="181"/>
      <c r="EP483" s="181"/>
      <c r="EQ483" s="181"/>
      <c r="ER483" s="181"/>
      <c r="ES483" s="181"/>
      <c r="ET483" s="181"/>
      <c r="EU483" s="181"/>
      <c r="EV483" s="181"/>
      <c r="EW483" s="181"/>
      <c r="EX483" s="181"/>
      <c r="EY483" s="181"/>
      <c r="EZ483" s="181"/>
      <c r="FA483" s="181"/>
      <c r="FB483" s="181"/>
      <c r="FC483" s="181"/>
      <c r="FD483" s="181"/>
      <c r="FE483" s="181"/>
      <c r="FF483" s="181"/>
      <c r="FG483" s="181"/>
      <c r="FH483" s="181"/>
      <c r="FI483" s="181"/>
      <c r="FJ483" s="181"/>
      <c r="FK483" s="181"/>
      <c r="FL483" s="181"/>
      <c r="FM483" s="181"/>
      <c r="FN483" s="181"/>
      <c r="FO483" s="181"/>
      <c r="FP483" s="181"/>
      <c r="FQ483" s="181"/>
      <c r="FR483" s="181"/>
      <c r="FS483" s="181"/>
      <c r="FT483" s="181"/>
      <c r="FU483" s="181"/>
      <c r="FV483" s="181"/>
      <c r="FW483" s="181"/>
      <c r="FX483" s="181"/>
      <c r="FY483" s="181"/>
      <c r="FZ483" s="181"/>
      <c r="GA483" s="181"/>
      <c r="GB483" s="181"/>
      <c r="GC483" s="181"/>
      <c r="GD483" s="181"/>
      <c r="GE483" s="181"/>
      <c r="GF483" s="181"/>
      <c r="GG483" s="181"/>
      <c r="GH483" s="181"/>
      <c r="GI483" s="181"/>
      <c r="GJ483" s="181"/>
      <c r="GK483" s="181"/>
      <c r="GL483" s="181"/>
      <c r="GM483" s="181"/>
      <c r="GN483" s="181"/>
      <c r="GO483" s="181"/>
      <c r="GP483" s="181"/>
      <c r="GQ483" s="181"/>
      <c r="GR483" s="181"/>
      <c r="GS483" s="181"/>
      <c r="GT483" s="181"/>
      <c r="GU483" s="181"/>
      <c r="GV483" s="181"/>
      <c r="GW483" s="181"/>
      <c r="GX483" s="181"/>
      <c r="GY483" s="181"/>
      <c r="GZ483" s="181"/>
      <c r="HA483" s="181"/>
      <c r="HB483" s="181"/>
      <c r="HC483" s="181"/>
      <c r="HD483" s="181"/>
      <c r="HE483" s="181"/>
      <c r="HF483" s="181"/>
      <c r="HG483" s="181"/>
      <c r="HH483" s="181"/>
      <c r="HI483" s="181"/>
      <c r="HJ483" s="181"/>
      <c r="HK483" s="181"/>
      <c r="HL483" s="181"/>
      <c r="HM483" s="181"/>
      <c r="HN483" s="181"/>
      <c r="HO483" s="181"/>
      <c r="HP483" s="181"/>
      <c r="HQ483" s="181"/>
      <c r="HR483" s="181"/>
      <c r="HS483" s="181"/>
      <c r="HT483" s="181"/>
      <c r="HU483" s="181"/>
      <c r="HV483" s="181"/>
      <c r="HW483" s="181"/>
      <c r="HX483" s="181"/>
      <c r="HY483" s="181"/>
      <c r="HZ483" s="181"/>
      <c r="IA483" s="181"/>
      <c r="IB483" s="181"/>
      <c r="IC483" s="181"/>
      <c r="ID483" s="181"/>
      <c r="IE483" s="181"/>
      <c r="IF483" s="181"/>
      <c r="IG483" s="181"/>
      <c r="IH483" s="181"/>
    </row>
    <row r="484" spans="1:242" s="177" customFormat="1" ht="21" customHeight="1">
      <c r="A484" s="892" t="s">
        <v>1121</v>
      </c>
      <c r="B484" s="893"/>
      <c r="C484" s="893"/>
      <c r="D484" s="893"/>
      <c r="E484" s="583">
        <v>1100000000</v>
      </c>
      <c r="F484" s="583">
        <v>0</v>
      </c>
      <c r="G484" s="583">
        <v>0</v>
      </c>
      <c r="H484" s="459">
        <v>0</v>
      </c>
      <c r="I484" s="1047">
        <v>1100000000</v>
      </c>
      <c r="J484" s="1048"/>
      <c r="K484" s="181"/>
      <c r="L484" s="181"/>
      <c r="M484" s="181"/>
      <c r="N484" s="181"/>
      <c r="O484" s="181"/>
      <c r="P484" s="181"/>
      <c r="Q484" s="181"/>
      <c r="R484" s="181"/>
      <c r="S484" s="181"/>
      <c r="T484" s="181"/>
      <c r="U484" s="181"/>
      <c r="V484" s="181"/>
      <c r="W484" s="181"/>
      <c r="X484" s="181"/>
      <c r="Y484" s="181"/>
      <c r="Z484" s="181"/>
      <c r="AA484" s="181"/>
      <c r="AB484" s="181"/>
      <c r="AC484" s="181"/>
      <c r="AD484" s="181"/>
      <c r="AE484" s="181"/>
      <c r="AF484" s="181"/>
      <c r="AG484" s="181"/>
      <c r="AH484" s="181"/>
      <c r="AI484" s="181"/>
      <c r="AJ484" s="181"/>
      <c r="AK484" s="181"/>
      <c r="AL484" s="181"/>
      <c r="AM484" s="181"/>
      <c r="AN484" s="181"/>
      <c r="AO484" s="181"/>
      <c r="AP484" s="181"/>
      <c r="AQ484" s="181"/>
      <c r="AR484" s="181"/>
      <c r="AS484" s="181"/>
      <c r="AT484" s="181"/>
      <c r="AU484" s="181"/>
      <c r="AV484" s="181"/>
      <c r="AW484" s="181"/>
      <c r="AX484" s="181"/>
      <c r="AY484" s="181"/>
      <c r="AZ484" s="181"/>
      <c r="BA484" s="181"/>
      <c r="BB484" s="181"/>
      <c r="BC484" s="181"/>
      <c r="BD484" s="181"/>
      <c r="BE484" s="181"/>
      <c r="BF484" s="181"/>
      <c r="BG484" s="181"/>
      <c r="BH484" s="181"/>
      <c r="BI484" s="181"/>
      <c r="BJ484" s="181"/>
      <c r="BK484" s="181"/>
      <c r="BL484" s="181"/>
      <c r="BM484" s="181"/>
      <c r="BN484" s="181"/>
      <c r="BO484" s="181"/>
      <c r="BP484" s="181"/>
      <c r="BQ484" s="181"/>
      <c r="BR484" s="181"/>
      <c r="BS484" s="181"/>
      <c r="BT484" s="181"/>
      <c r="BU484" s="181"/>
      <c r="BV484" s="181"/>
      <c r="BW484" s="181"/>
      <c r="BX484" s="181"/>
      <c r="BY484" s="181"/>
      <c r="BZ484" s="181"/>
      <c r="CA484" s="181"/>
      <c r="CB484" s="181"/>
      <c r="CC484" s="181"/>
      <c r="CD484" s="181"/>
      <c r="CE484" s="181"/>
      <c r="CF484" s="181"/>
      <c r="CG484" s="181"/>
      <c r="CH484" s="181"/>
      <c r="CI484" s="181"/>
      <c r="CJ484" s="181"/>
      <c r="CK484" s="181"/>
      <c r="CL484" s="181"/>
      <c r="CM484" s="181"/>
      <c r="CN484" s="181"/>
      <c r="CO484" s="181"/>
      <c r="CP484" s="181"/>
      <c r="CQ484" s="181"/>
      <c r="CR484" s="181"/>
      <c r="CS484" s="181"/>
      <c r="CT484" s="181"/>
      <c r="CU484" s="181"/>
      <c r="CV484" s="181"/>
      <c r="CW484" s="181"/>
      <c r="CX484" s="181"/>
      <c r="CY484" s="181"/>
      <c r="CZ484" s="181"/>
      <c r="DA484" s="181"/>
      <c r="DB484" s="181"/>
      <c r="DC484" s="181"/>
      <c r="DD484" s="181"/>
      <c r="DE484" s="181"/>
      <c r="DF484" s="181"/>
      <c r="DG484" s="181"/>
      <c r="DH484" s="181"/>
      <c r="DI484" s="181"/>
      <c r="DJ484" s="181"/>
      <c r="DK484" s="181"/>
      <c r="DL484" s="181"/>
      <c r="DM484" s="181"/>
      <c r="DN484" s="181"/>
      <c r="DO484" s="181"/>
      <c r="DP484" s="181"/>
      <c r="DQ484" s="181"/>
      <c r="DR484" s="181"/>
      <c r="DS484" s="181"/>
      <c r="DT484" s="181"/>
      <c r="DU484" s="181"/>
      <c r="DV484" s="181"/>
      <c r="DW484" s="181"/>
      <c r="DX484" s="181"/>
      <c r="DY484" s="181"/>
      <c r="DZ484" s="181"/>
      <c r="EA484" s="181"/>
      <c r="EB484" s="181"/>
      <c r="EC484" s="181"/>
      <c r="ED484" s="181"/>
      <c r="EE484" s="181"/>
      <c r="EF484" s="181"/>
      <c r="EG484" s="181"/>
      <c r="EH484" s="181"/>
      <c r="EI484" s="181"/>
      <c r="EJ484" s="181"/>
      <c r="EK484" s="181"/>
      <c r="EL484" s="181"/>
      <c r="EM484" s="181"/>
      <c r="EN484" s="181"/>
      <c r="EO484" s="181"/>
      <c r="EP484" s="181"/>
      <c r="EQ484" s="181"/>
      <c r="ER484" s="181"/>
      <c r="ES484" s="181"/>
      <c r="ET484" s="181"/>
      <c r="EU484" s="181"/>
      <c r="EV484" s="181"/>
      <c r="EW484" s="181"/>
      <c r="EX484" s="181"/>
      <c r="EY484" s="181"/>
      <c r="EZ484" s="181"/>
      <c r="FA484" s="181"/>
      <c r="FB484" s="181"/>
      <c r="FC484" s="181"/>
      <c r="FD484" s="181"/>
      <c r="FE484" s="181"/>
      <c r="FF484" s="181"/>
      <c r="FG484" s="181"/>
      <c r="FH484" s="181"/>
      <c r="FI484" s="181"/>
      <c r="FJ484" s="181"/>
      <c r="FK484" s="181"/>
      <c r="FL484" s="181"/>
      <c r="FM484" s="181"/>
      <c r="FN484" s="181"/>
      <c r="FO484" s="181"/>
      <c r="FP484" s="181"/>
      <c r="FQ484" s="181"/>
      <c r="FR484" s="181"/>
      <c r="FS484" s="181"/>
      <c r="FT484" s="181"/>
      <c r="FU484" s="181"/>
      <c r="FV484" s="181"/>
      <c r="FW484" s="181"/>
      <c r="FX484" s="181"/>
      <c r="FY484" s="181"/>
      <c r="FZ484" s="181"/>
      <c r="GA484" s="181"/>
      <c r="GB484" s="181"/>
      <c r="GC484" s="181"/>
      <c r="GD484" s="181"/>
      <c r="GE484" s="181"/>
      <c r="GF484" s="181"/>
      <c r="GG484" s="181"/>
      <c r="GH484" s="181"/>
      <c r="GI484" s="181"/>
      <c r="GJ484" s="181"/>
      <c r="GK484" s="181"/>
      <c r="GL484" s="181"/>
      <c r="GM484" s="181"/>
      <c r="GN484" s="181"/>
      <c r="GO484" s="181"/>
      <c r="GP484" s="181"/>
      <c r="GQ484" s="181"/>
      <c r="GR484" s="181"/>
      <c r="GS484" s="181"/>
      <c r="GT484" s="181"/>
      <c r="GU484" s="181"/>
      <c r="GV484" s="181"/>
      <c r="GW484" s="181"/>
      <c r="GX484" s="181"/>
      <c r="GY484" s="181"/>
      <c r="GZ484" s="181"/>
      <c r="HA484" s="181"/>
      <c r="HB484" s="181"/>
      <c r="HC484" s="181"/>
      <c r="HD484" s="181"/>
      <c r="HE484" s="181"/>
      <c r="HF484" s="181"/>
      <c r="HG484" s="181"/>
      <c r="HH484" s="181"/>
      <c r="HI484" s="181"/>
      <c r="HJ484" s="181"/>
      <c r="HK484" s="181"/>
      <c r="HL484" s="181"/>
      <c r="HM484" s="181"/>
      <c r="HN484" s="181"/>
      <c r="HO484" s="181"/>
      <c r="HP484" s="181"/>
      <c r="HQ484" s="181"/>
      <c r="HR484" s="181"/>
      <c r="HS484" s="181"/>
      <c r="HT484" s="181"/>
      <c r="HU484" s="181"/>
      <c r="HV484" s="181"/>
      <c r="HW484" s="181"/>
      <c r="HX484" s="181"/>
      <c r="HY484" s="181"/>
      <c r="HZ484" s="181"/>
      <c r="IA484" s="181"/>
      <c r="IB484" s="181"/>
      <c r="IC484" s="181"/>
      <c r="ID484" s="181"/>
      <c r="IE484" s="181"/>
      <c r="IF484" s="181"/>
      <c r="IG484" s="181"/>
      <c r="IH484" s="181"/>
    </row>
    <row r="485" spans="1:242" s="177" customFormat="1" ht="21" customHeight="1">
      <c r="A485" s="892" t="s">
        <v>1122</v>
      </c>
      <c r="B485" s="893"/>
      <c r="C485" s="893"/>
      <c r="D485" s="893"/>
      <c r="E485" s="583">
        <v>1380000000</v>
      </c>
      <c r="F485" s="583">
        <v>0</v>
      </c>
      <c r="G485" s="583">
        <v>0</v>
      </c>
      <c r="H485" s="459">
        <v>0</v>
      </c>
      <c r="I485" s="1047">
        <v>1380000000</v>
      </c>
      <c r="J485" s="1048"/>
      <c r="K485" s="181"/>
      <c r="L485" s="181"/>
      <c r="M485" s="181"/>
      <c r="N485" s="181"/>
      <c r="O485" s="181"/>
      <c r="P485" s="181"/>
      <c r="Q485" s="181"/>
      <c r="R485" s="181"/>
      <c r="S485" s="181"/>
      <c r="T485" s="181"/>
      <c r="U485" s="181"/>
      <c r="V485" s="181"/>
      <c r="W485" s="181"/>
      <c r="X485" s="181"/>
      <c r="Y485" s="181"/>
      <c r="Z485" s="181"/>
      <c r="AA485" s="181"/>
      <c r="AB485" s="181"/>
      <c r="AC485" s="181"/>
      <c r="AD485" s="181"/>
      <c r="AE485" s="181"/>
      <c r="AF485" s="181"/>
      <c r="AG485" s="181"/>
      <c r="AH485" s="181"/>
      <c r="AI485" s="181"/>
      <c r="AJ485" s="181"/>
      <c r="AK485" s="181"/>
      <c r="AL485" s="181"/>
      <c r="AM485" s="181"/>
      <c r="AN485" s="181"/>
      <c r="AO485" s="181"/>
      <c r="AP485" s="181"/>
      <c r="AQ485" s="181"/>
      <c r="AR485" s="181"/>
      <c r="AS485" s="181"/>
      <c r="AT485" s="181"/>
      <c r="AU485" s="181"/>
      <c r="AV485" s="181"/>
      <c r="AW485" s="181"/>
      <c r="AX485" s="181"/>
      <c r="AY485" s="181"/>
      <c r="AZ485" s="181"/>
      <c r="BA485" s="181"/>
      <c r="BB485" s="181"/>
      <c r="BC485" s="181"/>
      <c r="BD485" s="181"/>
      <c r="BE485" s="181"/>
      <c r="BF485" s="181"/>
      <c r="BG485" s="181"/>
      <c r="BH485" s="181"/>
      <c r="BI485" s="181"/>
      <c r="BJ485" s="181"/>
      <c r="BK485" s="181"/>
      <c r="BL485" s="181"/>
      <c r="BM485" s="181"/>
      <c r="BN485" s="181"/>
      <c r="BO485" s="181"/>
      <c r="BP485" s="181"/>
      <c r="BQ485" s="181"/>
      <c r="BR485" s="181"/>
      <c r="BS485" s="181"/>
      <c r="BT485" s="181"/>
      <c r="BU485" s="181"/>
      <c r="BV485" s="181"/>
      <c r="BW485" s="181"/>
      <c r="BX485" s="181"/>
      <c r="BY485" s="181"/>
      <c r="BZ485" s="181"/>
      <c r="CA485" s="181"/>
      <c r="CB485" s="181"/>
      <c r="CC485" s="181"/>
      <c r="CD485" s="181"/>
      <c r="CE485" s="181"/>
      <c r="CF485" s="181"/>
      <c r="CG485" s="181"/>
      <c r="CH485" s="181"/>
      <c r="CI485" s="181"/>
      <c r="CJ485" s="181"/>
      <c r="CK485" s="181"/>
      <c r="CL485" s="181"/>
      <c r="CM485" s="181"/>
      <c r="CN485" s="181"/>
      <c r="CO485" s="181"/>
      <c r="CP485" s="181"/>
      <c r="CQ485" s="181"/>
      <c r="CR485" s="181"/>
      <c r="CS485" s="181"/>
      <c r="CT485" s="181"/>
      <c r="CU485" s="181"/>
      <c r="CV485" s="181"/>
      <c r="CW485" s="181"/>
      <c r="CX485" s="181"/>
      <c r="CY485" s="181"/>
      <c r="CZ485" s="181"/>
      <c r="DA485" s="181"/>
      <c r="DB485" s="181"/>
      <c r="DC485" s="181"/>
      <c r="DD485" s="181"/>
      <c r="DE485" s="181"/>
      <c r="DF485" s="181"/>
      <c r="DG485" s="181"/>
      <c r="DH485" s="181"/>
      <c r="DI485" s="181"/>
      <c r="DJ485" s="181"/>
      <c r="DK485" s="181"/>
      <c r="DL485" s="181"/>
      <c r="DM485" s="181"/>
      <c r="DN485" s="181"/>
      <c r="DO485" s="181"/>
      <c r="DP485" s="181"/>
      <c r="DQ485" s="181"/>
      <c r="DR485" s="181"/>
      <c r="DS485" s="181"/>
      <c r="DT485" s="181"/>
      <c r="DU485" s="181"/>
      <c r="DV485" s="181"/>
      <c r="DW485" s="181"/>
      <c r="DX485" s="181"/>
      <c r="DY485" s="181"/>
      <c r="DZ485" s="181"/>
      <c r="EA485" s="181"/>
      <c r="EB485" s="181"/>
      <c r="EC485" s="181"/>
      <c r="ED485" s="181"/>
      <c r="EE485" s="181"/>
      <c r="EF485" s="181"/>
      <c r="EG485" s="181"/>
      <c r="EH485" s="181"/>
      <c r="EI485" s="181"/>
      <c r="EJ485" s="181"/>
      <c r="EK485" s="181"/>
      <c r="EL485" s="181"/>
      <c r="EM485" s="181"/>
      <c r="EN485" s="181"/>
      <c r="EO485" s="181"/>
      <c r="EP485" s="181"/>
      <c r="EQ485" s="181"/>
      <c r="ER485" s="181"/>
      <c r="ES485" s="181"/>
      <c r="ET485" s="181"/>
      <c r="EU485" s="181"/>
      <c r="EV485" s="181"/>
      <c r="EW485" s="181"/>
      <c r="EX485" s="181"/>
      <c r="EY485" s="181"/>
      <c r="EZ485" s="181"/>
      <c r="FA485" s="181"/>
      <c r="FB485" s="181"/>
      <c r="FC485" s="181"/>
      <c r="FD485" s="181"/>
      <c r="FE485" s="181"/>
      <c r="FF485" s="181"/>
      <c r="FG485" s="181"/>
      <c r="FH485" s="181"/>
      <c r="FI485" s="181"/>
      <c r="FJ485" s="181"/>
      <c r="FK485" s="181"/>
      <c r="FL485" s="181"/>
      <c r="FM485" s="181"/>
      <c r="FN485" s="181"/>
      <c r="FO485" s="181"/>
      <c r="FP485" s="181"/>
      <c r="FQ485" s="181"/>
      <c r="FR485" s="181"/>
      <c r="FS485" s="181"/>
      <c r="FT485" s="181"/>
      <c r="FU485" s="181"/>
      <c r="FV485" s="181"/>
      <c r="FW485" s="181"/>
      <c r="FX485" s="181"/>
      <c r="FY485" s="181"/>
      <c r="FZ485" s="181"/>
      <c r="GA485" s="181"/>
      <c r="GB485" s="181"/>
      <c r="GC485" s="181"/>
      <c r="GD485" s="181"/>
      <c r="GE485" s="181"/>
      <c r="GF485" s="181"/>
      <c r="GG485" s="181"/>
      <c r="GH485" s="181"/>
      <c r="GI485" s="181"/>
      <c r="GJ485" s="181"/>
      <c r="GK485" s="181"/>
      <c r="GL485" s="181"/>
      <c r="GM485" s="181"/>
      <c r="GN485" s="181"/>
      <c r="GO485" s="181"/>
      <c r="GP485" s="181"/>
      <c r="GQ485" s="181"/>
      <c r="GR485" s="181"/>
      <c r="GS485" s="181"/>
      <c r="GT485" s="181"/>
      <c r="GU485" s="181"/>
      <c r="GV485" s="181"/>
      <c r="GW485" s="181"/>
      <c r="GX485" s="181"/>
      <c r="GY485" s="181"/>
      <c r="GZ485" s="181"/>
      <c r="HA485" s="181"/>
      <c r="HB485" s="181"/>
      <c r="HC485" s="181"/>
      <c r="HD485" s="181"/>
      <c r="HE485" s="181"/>
      <c r="HF485" s="181"/>
      <c r="HG485" s="181"/>
      <c r="HH485" s="181"/>
      <c r="HI485" s="181"/>
      <c r="HJ485" s="181"/>
      <c r="HK485" s="181"/>
      <c r="HL485" s="181"/>
      <c r="HM485" s="181"/>
      <c r="HN485" s="181"/>
      <c r="HO485" s="181"/>
      <c r="HP485" s="181"/>
      <c r="HQ485" s="181"/>
      <c r="HR485" s="181"/>
      <c r="HS485" s="181"/>
      <c r="HT485" s="181"/>
      <c r="HU485" s="181"/>
      <c r="HV485" s="181"/>
      <c r="HW485" s="181"/>
      <c r="HX485" s="181"/>
      <c r="HY485" s="181"/>
      <c r="HZ485" s="181"/>
      <c r="IA485" s="181"/>
      <c r="IB485" s="181"/>
      <c r="IC485" s="181"/>
      <c r="ID485" s="181"/>
      <c r="IE485" s="181"/>
      <c r="IF485" s="181"/>
      <c r="IG485" s="181"/>
      <c r="IH485" s="181"/>
    </row>
    <row r="486" spans="1:242" s="177" customFormat="1" ht="21" customHeight="1" thickBot="1">
      <c r="A486" s="1028" t="s">
        <v>1123</v>
      </c>
      <c r="B486" s="1029"/>
      <c r="C486" s="1029"/>
      <c r="D486" s="1029"/>
      <c r="E486" s="589">
        <v>6120000000</v>
      </c>
      <c r="F486" s="589">
        <v>3600000000</v>
      </c>
      <c r="G486" s="589">
        <v>0</v>
      </c>
      <c r="H486" s="483">
        <v>0</v>
      </c>
      <c r="I486" s="1279">
        <v>9720000000</v>
      </c>
      <c r="J486" s="1280"/>
      <c r="K486" s="181"/>
      <c r="L486" s="181"/>
      <c r="M486" s="181"/>
      <c r="N486" s="181"/>
      <c r="O486" s="181"/>
      <c r="P486" s="181"/>
      <c r="Q486" s="181"/>
      <c r="R486" s="181"/>
      <c r="S486" s="181"/>
      <c r="T486" s="181"/>
      <c r="U486" s="181"/>
      <c r="V486" s="181"/>
      <c r="W486" s="181"/>
      <c r="X486" s="181"/>
      <c r="Y486" s="181"/>
      <c r="Z486" s="181"/>
      <c r="AA486" s="181"/>
      <c r="AB486" s="181"/>
      <c r="AC486" s="181"/>
      <c r="AD486" s="181"/>
      <c r="AE486" s="181"/>
      <c r="AF486" s="181"/>
      <c r="AG486" s="181"/>
      <c r="AH486" s="181"/>
      <c r="AI486" s="181"/>
      <c r="AJ486" s="181"/>
      <c r="AK486" s="181"/>
      <c r="AL486" s="181"/>
      <c r="AM486" s="181"/>
      <c r="AN486" s="181"/>
      <c r="AO486" s="181"/>
      <c r="AP486" s="181"/>
      <c r="AQ486" s="181"/>
      <c r="AR486" s="181"/>
      <c r="AS486" s="181"/>
      <c r="AT486" s="181"/>
      <c r="AU486" s="181"/>
      <c r="AV486" s="181"/>
      <c r="AW486" s="181"/>
      <c r="AX486" s="181"/>
      <c r="AY486" s="181"/>
      <c r="AZ486" s="181"/>
      <c r="BA486" s="181"/>
      <c r="BB486" s="181"/>
      <c r="BC486" s="181"/>
      <c r="BD486" s="181"/>
      <c r="BE486" s="181"/>
      <c r="BF486" s="181"/>
      <c r="BG486" s="181"/>
      <c r="BH486" s="181"/>
      <c r="BI486" s="181"/>
      <c r="BJ486" s="181"/>
      <c r="BK486" s="181"/>
      <c r="BL486" s="181"/>
      <c r="BM486" s="181"/>
      <c r="BN486" s="181"/>
      <c r="BO486" s="181"/>
      <c r="BP486" s="181"/>
      <c r="BQ486" s="181"/>
      <c r="BR486" s="181"/>
      <c r="BS486" s="181"/>
      <c r="BT486" s="181"/>
      <c r="BU486" s="181"/>
      <c r="BV486" s="181"/>
      <c r="BW486" s="181"/>
      <c r="BX486" s="181"/>
      <c r="BY486" s="181"/>
      <c r="BZ486" s="181"/>
      <c r="CA486" s="181"/>
      <c r="CB486" s="181"/>
      <c r="CC486" s="181"/>
      <c r="CD486" s="181"/>
      <c r="CE486" s="181"/>
      <c r="CF486" s="181"/>
      <c r="CG486" s="181"/>
      <c r="CH486" s="181"/>
      <c r="CI486" s="181"/>
      <c r="CJ486" s="181"/>
      <c r="CK486" s="181"/>
      <c r="CL486" s="181"/>
      <c r="CM486" s="181"/>
      <c r="CN486" s="181"/>
      <c r="CO486" s="181"/>
      <c r="CP486" s="181"/>
      <c r="CQ486" s="181"/>
      <c r="CR486" s="181"/>
      <c r="CS486" s="181"/>
      <c r="CT486" s="181"/>
      <c r="CU486" s="181"/>
      <c r="CV486" s="181"/>
      <c r="CW486" s="181"/>
      <c r="CX486" s="181"/>
      <c r="CY486" s="181"/>
      <c r="CZ486" s="181"/>
      <c r="DA486" s="181"/>
      <c r="DB486" s="181"/>
      <c r="DC486" s="181"/>
      <c r="DD486" s="181"/>
      <c r="DE486" s="181"/>
      <c r="DF486" s="181"/>
      <c r="DG486" s="181"/>
      <c r="DH486" s="181"/>
      <c r="DI486" s="181"/>
      <c r="DJ486" s="181"/>
      <c r="DK486" s="181"/>
      <c r="DL486" s="181"/>
      <c r="DM486" s="181"/>
      <c r="DN486" s="181"/>
      <c r="DO486" s="181"/>
      <c r="DP486" s="181"/>
      <c r="DQ486" s="181"/>
      <c r="DR486" s="181"/>
      <c r="DS486" s="181"/>
      <c r="DT486" s="181"/>
      <c r="DU486" s="181"/>
      <c r="DV486" s="181"/>
      <c r="DW486" s="181"/>
      <c r="DX486" s="181"/>
      <c r="DY486" s="181"/>
      <c r="DZ486" s="181"/>
      <c r="EA486" s="181"/>
      <c r="EB486" s="181"/>
      <c r="EC486" s="181"/>
      <c r="ED486" s="181"/>
      <c r="EE486" s="181"/>
      <c r="EF486" s="181"/>
      <c r="EG486" s="181"/>
      <c r="EH486" s="181"/>
      <c r="EI486" s="181"/>
      <c r="EJ486" s="181"/>
      <c r="EK486" s="181"/>
      <c r="EL486" s="181"/>
      <c r="EM486" s="181"/>
      <c r="EN486" s="181"/>
      <c r="EO486" s="181"/>
      <c r="EP486" s="181"/>
      <c r="EQ486" s="181"/>
      <c r="ER486" s="181"/>
      <c r="ES486" s="181"/>
      <c r="ET486" s="181"/>
      <c r="EU486" s="181"/>
      <c r="EV486" s="181"/>
      <c r="EW486" s="181"/>
      <c r="EX486" s="181"/>
      <c r="EY486" s="181"/>
      <c r="EZ486" s="181"/>
      <c r="FA486" s="181"/>
      <c r="FB486" s="181"/>
      <c r="FC486" s="181"/>
      <c r="FD486" s="181"/>
      <c r="FE486" s="181"/>
      <c r="FF486" s="181"/>
      <c r="FG486" s="181"/>
      <c r="FH486" s="181"/>
      <c r="FI486" s="181"/>
      <c r="FJ486" s="181"/>
      <c r="FK486" s="181"/>
      <c r="FL486" s="181"/>
      <c r="FM486" s="181"/>
      <c r="FN486" s="181"/>
      <c r="FO486" s="181"/>
      <c r="FP486" s="181"/>
      <c r="FQ486" s="181"/>
      <c r="FR486" s="181"/>
      <c r="FS486" s="181"/>
      <c r="FT486" s="181"/>
      <c r="FU486" s="181"/>
      <c r="FV486" s="181"/>
      <c r="FW486" s="181"/>
      <c r="FX486" s="181"/>
      <c r="FY486" s="181"/>
      <c r="FZ486" s="181"/>
      <c r="GA486" s="181"/>
      <c r="GB486" s="181"/>
      <c r="GC486" s="181"/>
      <c r="GD486" s="181"/>
      <c r="GE486" s="181"/>
      <c r="GF486" s="181"/>
      <c r="GG486" s="181"/>
      <c r="GH486" s="181"/>
      <c r="GI486" s="181"/>
      <c r="GJ486" s="181"/>
      <c r="GK486" s="181"/>
      <c r="GL486" s="181"/>
      <c r="GM486" s="181"/>
      <c r="GN486" s="181"/>
      <c r="GO486" s="181"/>
      <c r="GP486" s="181"/>
      <c r="GQ486" s="181"/>
      <c r="GR486" s="181"/>
      <c r="GS486" s="181"/>
      <c r="GT486" s="181"/>
      <c r="GU486" s="181"/>
      <c r="GV486" s="181"/>
      <c r="GW486" s="181"/>
      <c r="GX486" s="181"/>
      <c r="GY486" s="181"/>
      <c r="GZ486" s="181"/>
      <c r="HA486" s="181"/>
      <c r="HB486" s="181"/>
      <c r="HC486" s="181"/>
      <c r="HD486" s="181"/>
      <c r="HE486" s="181"/>
      <c r="HF486" s="181"/>
      <c r="HG486" s="181"/>
      <c r="HH486" s="181"/>
      <c r="HI486" s="181"/>
      <c r="HJ486" s="181"/>
      <c r="HK486" s="181"/>
      <c r="HL486" s="181"/>
      <c r="HM486" s="181"/>
      <c r="HN486" s="181"/>
      <c r="HO486" s="181"/>
      <c r="HP486" s="181"/>
      <c r="HQ486" s="181"/>
      <c r="HR486" s="181"/>
      <c r="HS486" s="181"/>
      <c r="HT486" s="181"/>
      <c r="HU486" s="181"/>
      <c r="HV486" s="181"/>
      <c r="HW486" s="181"/>
      <c r="HX486" s="181"/>
      <c r="HY486" s="181"/>
      <c r="HZ486" s="181"/>
      <c r="IA486" s="181"/>
      <c r="IB486" s="181"/>
      <c r="IC486" s="181"/>
      <c r="ID486" s="181"/>
      <c r="IE486" s="181"/>
      <c r="IF486" s="181"/>
      <c r="IG486" s="181"/>
      <c r="IH486" s="181"/>
    </row>
    <row r="487" spans="1:242" s="177" customFormat="1" ht="21" customHeight="1" thickTop="1">
      <c r="A487" s="1281" t="s">
        <v>465</v>
      </c>
      <c r="B487" s="1282"/>
      <c r="C487" s="1282"/>
      <c r="D487" s="1282"/>
      <c r="E487" s="474">
        <v>10800000000</v>
      </c>
      <c r="F487" s="474">
        <v>3600000000</v>
      </c>
      <c r="G487" s="474">
        <v>0</v>
      </c>
      <c r="H487" s="474">
        <v>0</v>
      </c>
      <c r="I487" s="1283">
        <v>14400000000</v>
      </c>
      <c r="J487" s="1284"/>
      <c r="K487" s="181"/>
      <c r="L487" s="181"/>
      <c r="M487" s="181"/>
      <c r="N487" s="181"/>
      <c r="O487" s="181"/>
      <c r="P487" s="181"/>
      <c r="Q487" s="181"/>
      <c r="R487" s="181"/>
      <c r="S487" s="181"/>
      <c r="T487" s="181"/>
      <c r="U487" s="181"/>
      <c r="V487" s="181"/>
      <c r="W487" s="181"/>
      <c r="X487" s="181"/>
      <c r="Y487" s="181"/>
      <c r="Z487" s="181"/>
      <c r="AA487" s="181"/>
      <c r="AB487" s="181"/>
      <c r="AC487" s="181"/>
      <c r="AD487" s="181"/>
      <c r="AE487" s="181"/>
      <c r="AF487" s="181"/>
      <c r="AG487" s="181"/>
      <c r="AH487" s="181"/>
      <c r="AI487" s="181"/>
      <c r="AJ487" s="181"/>
      <c r="AK487" s="181"/>
      <c r="AL487" s="181"/>
      <c r="AM487" s="181"/>
      <c r="AN487" s="181"/>
      <c r="AO487" s="181"/>
      <c r="AP487" s="181"/>
      <c r="AQ487" s="181"/>
      <c r="AR487" s="181"/>
      <c r="AS487" s="181"/>
      <c r="AT487" s="181"/>
      <c r="AU487" s="181"/>
      <c r="AV487" s="181"/>
      <c r="AW487" s="181"/>
      <c r="AX487" s="181"/>
      <c r="AY487" s="181"/>
      <c r="AZ487" s="181"/>
      <c r="BA487" s="181"/>
      <c r="BB487" s="181"/>
      <c r="BC487" s="181"/>
      <c r="BD487" s="181"/>
      <c r="BE487" s="181"/>
      <c r="BF487" s="181"/>
      <c r="BG487" s="181"/>
      <c r="BH487" s="181"/>
      <c r="BI487" s="181"/>
      <c r="BJ487" s="181"/>
      <c r="BK487" s="181"/>
      <c r="BL487" s="181"/>
      <c r="BM487" s="181"/>
      <c r="BN487" s="181"/>
      <c r="BO487" s="181"/>
      <c r="BP487" s="181"/>
      <c r="BQ487" s="181"/>
      <c r="BR487" s="181"/>
      <c r="BS487" s="181"/>
      <c r="BT487" s="181"/>
      <c r="BU487" s="181"/>
      <c r="BV487" s="181"/>
      <c r="BW487" s="181"/>
      <c r="BX487" s="181"/>
      <c r="BY487" s="181"/>
      <c r="BZ487" s="181"/>
      <c r="CA487" s="181"/>
      <c r="CB487" s="181"/>
      <c r="CC487" s="181"/>
      <c r="CD487" s="181"/>
      <c r="CE487" s="181"/>
      <c r="CF487" s="181"/>
      <c r="CG487" s="181"/>
      <c r="CH487" s="181"/>
      <c r="CI487" s="181"/>
      <c r="CJ487" s="181"/>
      <c r="CK487" s="181"/>
      <c r="CL487" s="181"/>
      <c r="CM487" s="181"/>
      <c r="CN487" s="181"/>
      <c r="CO487" s="181"/>
      <c r="CP487" s="181"/>
      <c r="CQ487" s="181"/>
      <c r="CR487" s="181"/>
      <c r="CS487" s="181"/>
      <c r="CT487" s="181"/>
      <c r="CU487" s="181"/>
      <c r="CV487" s="181"/>
      <c r="CW487" s="181"/>
      <c r="CX487" s="181"/>
      <c r="CY487" s="181"/>
      <c r="CZ487" s="181"/>
      <c r="DA487" s="181"/>
      <c r="DB487" s="181"/>
      <c r="DC487" s="181"/>
      <c r="DD487" s="181"/>
      <c r="DE487" s="181"/>
      <c r="DF487" s="181"/>
      <c r="DG487" s="181"/>
      <c r="DH487" s="181"/>
      <c r="DI487" s="181"/>
      <c r="DJ487" s="181"/>
      <c r="DK487" s="181"/>
      <c r="DL487" s="181"/>
      <c r="DM487" s="181"/>
      <c r="DN487" s="181"/>
      <c r="DO487" s="181"/>
      <c r="DP487" s="181"/>
      <c r="DQ487" s="181"/>
      <c r="DR487" s="181"/>
      <c r="DS487" s="181"/>
      <c r="DT487" s="181"/>
      <c r="DU487" s="181"/>
      <c r="DV487" s="181"/>
      <c r="DW487" s="181"/>
      <c r="DX487" s="181"/>
      <c r="DY487" s="181"/>
      <c r="DZ487" s="181"/>
      <c r="EA487" s="181"/>
      <c r="EB487" s="181"/>
      <c r="EC487" s="181"/>
      <c r="ED487" s="181"/>
      <c r="EE487" s="181"/>
      <c r="EF487" s="181"/>
      <c r="EG487" s="181"/>
      <c r="EH487" s="181"/>
      <c r="EI487" s="181"/>
      <c r="EJ487" s="181"/>
      <c r="EK487" s="181"/>
      <c r="EL487" s="181"/>
      <c r="EM487" s="181"/>
      <c r="EN487" s="181"/>
      <c r="EO487" s="181"/>
      <c r="EP487" s="181"/>
      <c r="EQ487" s="181"/>
      <c r="ER487" s="181"/>
      <c r="ES487" s="181"/>
      <c r="ET487" s="181"/>
      <c r="EU487" s="181"/>
      <c r="EV487" s="181"/>
      <c r="EW487" s="181"/>
      <c r="EX487" s="181"/>
      <c r="EY487" s="181"/>
      <c r="EZ487" s="181"/>
      <c r="FA487" s="181"/>
      <c r="FB487" s="181"/>
      <c r="FC487" s="181"/>
      <c r="FD487" s="181"/>
      <c r="FE487" s="181"/>
      <c r="FF487" s="181"/>
      <c r="FG487" s="181"/>
      <c r="FH487" s="181"/>
      <c r="FI487" s="181"/>
      <c r="FJ487" s="181"/>
      <c r="FK487" s="181"/>
      <c r="FL487" s="181"/>
      <c r="FM487" s="181"/>
      <c r="FN487" s="181"/>
      <c r="FO487" s="181"/>
      <c r="FP487" s="181"/>
      <c r="FQ487" s="181"/>
      <c r="FR487" s="181"/>
      <c r="FS487" s="181"/>
      <c r="FT487" s="181"/>
      <c r="FU487" s="181"/>
      <c r="FV487" s="181"/>
      <c r="FW487" s="181"/>
      <c r="FX487" s="181"/>
      <c r="FY487" s="181"/>
      <c r="FZ487" s="181"/>
      <c r="GA487" s="181"/>
      <c r="GB487" s="181"/>
      <c r="GC487" s="181"/>
      <c r="GD487" s="181"/>
      <c r="GE487" s="181"/>
      <c r="GF487" s="181"/>
      <c r="GG487" s="181"/>
      <c r="GH487" s="181"/>
      <c r="GI487" s="181"/>
      <c r="GJ487" s="181"/>
      <c r="GK487" s="181"/>
      <c r="GL487" s="181"/>
      <c r="GM487" s="181"/>
      <c r="GN487" s="181"/>
      <c r="GO487" s="181"/>
      <c r="GP487" s="181"/>
      <c r="GQ487" s="181"/>
      <c r="GR487" s="181"/>
      <c r="GS487" s="181"/>
      <c r="GT487" s="181"/>
      <c r="GU487" s="181"/>
      <c r="GV487" s="181"/>
      <c r="GW487" s="181"/>
      <c r="GX487" s="181"/>
      <c r="GY487" s="181"/>
      <c r="GZ487" s="181"/>
      <c r="HA487" s="181"/>
      <c r="HB487" s="181"/>
      <c r="HC487" s="181"/>
      <c r="HD487" s="181"/>
      <c r="HE487" s="181"/>
      <c r="HF487" s="181"/>
      <c r="HG487" s="181"/>
      <c r="HH487" s="181"/>
      <c r="HI487" s="181"/>
      <c r="HJ487" s="181"/>
      <c r="HK487" s="181"/>
      <c r="HL487" s="181"/>
      <c r="HM487" s="181"/>
      <c r="HN487" s="181"/>
      <c r="HO487" s="181"/>
      <c r="HP487" s="181"/>
      <c r="HQ487" s="181"/>
      <c r="HR487" s="181"/>
      <c r="HS487" s="181"/>
      <c r="HT487" s="181"/>
      <c r="HU487" s="181"/>
      <c r="HV487" s="181"/>
      <c r="HW487" s="181"/>
      <c r="HX487" s="181"/>
      <c r="HY487" s="181"/>
      <c r="HZ487" s="181"/>
      <c r="IA487" s="181"/>
      <c r="IB487" s="181"/>
      <c r="IC487" s="181"/>
      <c r="ID487" s="181"/>
      <c r="IE487" s="181"/>
      <c r="IF487" s="181"/>
      <c r="IG487" s="181"/>
      <c r="IH487" s="181"/>
    </row>
    <row r="488" spans="1:242" s="177" customFormat="1" ht="16.5" customHeight="1">
      <c r="A488" s="210"/>
      <c r="B488" s="210"/>
      <c r="C488" s="210"/>
      <c r="D488" s="210"/>
      <c r="E488" s="210"/>
      <c r="F488" s="210"/>
      <c r="G488" s="33"/>
      <c r="H488" s="210"/>
      <c r="I488" s="210"/>
      <c r="J488" s="210"/>
      <c r="K488" s="181"/>
      <c r="L488" s="181"/>
      <c r="M488" s="181"/>
      <c r="N488" s="181"/>
      <c r="O488" s="181"/>
      <c r="P488" s="181"/>
      <c r="Q488" s="181"/>
      <c r="R488" s="181"/>
      <c r="S488" s="181"/>
      <c r="T488" s="181"/>
      <c r="U488" s="181"/>
      <c r="V488" s="181"/>
      <c r="W488" s="181"/>
      <c r="X488" s="181"/>
      <c r="Y488" s="181"/>
      <c r="Z488" s="181"/>
      <c r="AA488" s="181"/>
      <c r="AB488" s="181"/>
      <c r="AC488" s="181"/>
      <c r="AD488" s="181"/>
      <c r="AE488" s="181"/>
      <c r="AF488" s="181"/>
      <c r="AG488" s="181"/>
      <c r="AH488" s="181"/>
      <c r="AI488" s="181"/>
      <c r="AJ488" s="181"/>
      <c r="AK488" s="181"/>
      <c r="AL488" s="181"/>
      <c r="AM488" s="181"/>
      <c r="AN488" s="181"/>
      <c r="AO488" s="181"/>
      <c r="AP488" s="181"/>
      <c r="AQ488" s="181"/>
      <c r="AR488" s="181"/>
      <c r="AS488" s="181"/>
      <c r="AT488" s="181"/>
      <c r="AU488" s="181"/>
      <c r="AV488" s="181"/>
      <c r="AW488" s="181"/>
      <c r="AX488" s="181"/>
      <c r="AY488" s="181"/>
      <c r="AZ488" s="181"/>
      <c r="BA488" s="181"/>
      <c r="BB488" s="181"/>
      <c r="BC488" s="181"/>
      <c r="BD488" s="181"/>
      <c r="BE488" s="181"/>
      <c r="BF488" s="181"/>
      <c r="BG488" s="181"/>
      <c r="BH488" s="181"/>
      <c r="BI488" s="181"/>
      <c r="BJ488" s="181"/>
      <c r="BK488" s="181"/>
      <c r="BL488" s="181"/>
      <c r="BM488" s="181"/>
      <c r="BN488" s="181"/>
      <c r="BO488" s="181"/>
      <c r="BP488" s="181"/>
      <c r="BQ488" s="181"/>
      <c r="BR488" s="181"/>
      <c r="BS488" s="181"/>
      <c r="BT488" s="181"/>
      <c r="BU488" s="181"/>
      <c r="BV488" s="181"/>
      <c r="BW488" s="181"/>
      <c r="BX488" s="181"/>
      <c r="BY488" s="181"/>
      <c r="BZ488" s="181"/>
      <c r="CA488" s="181"/>
      <c r="CB488" s="181"/>
      <c r="CC488" s="181"/>
      <c r="CD488" s="181"/>
      <c r="CE488" s="181"/>
      <c r="CF488" s="181"/>
      <c r="CG488" s="181"/>
      <c r="CH488" s="181"/>
      <c r="CI488" s="181"/>
      <c r="CJ488" s="181"/>
      <c r="CK488" s="181"/>
      <c r="CL488" s="181"/>
      <c r="CM488" s="181"/>
      <c r="CN488" s="181"/>
      <c r="CO488" s="181"/>
      <c r="CP488" s="181"/>
      <c r="CQ488" s="181"/>
      <c r="CR488" s="181"/>
      <c r="CS488" s="181"/>
      <c r="CT488" s="181"/>
      <c r="CU488" s="181"/>
      <c r="CV488" s="181"/>
      <c r="CW488" s="181"/>
      <c r="CX488" s="181"/>
      <c r="CY488" s="181"/>
      <c r="CZ488" s="181"/>
      <c r="DA488" s="181"/>
      <c r="DB488" s="181"/>
      <c r="DC488" s="181"/>
      <c r="DD488" s="181"/>
      <c r="DE488" s="181"/>
      <c r="DF488" s="181"/>
      <c r="DG488" s="181"/>
      <c r="DH488" s="181"/>
      <c r="DI488" s="181"/>
      <c r="DJ488" s="181"/>
      <c r="DK488" s="181"/>
      <c r="DL488" s="181"/>
      <c r="DM488" s="181"/>
      <c r="DN488" s="181"/>
      <c r="DO488" s="181"/>
      <c r="DP488" s="181"/>
      <c r="DQ488" s="181"/>
      <c r="DR488" s="181"/>
      <c r="DS488" s="181"/>
      <c r="DT488" s="181"/>
      <c r="DU488" s="181"/>
      <c r="DV488" s="181"/>
      <c r="DW488" s="181"/>
      <c r="DX488" s="181"/>
      <c r="DY488" s="181"/>
      <c r="DZ488" s="181"/>
      <c r="EA488" s="181"/>
      <c r="EB488" s="181"/>
      <c r="EC488" s="181"/>
      <c r="ED488" s="181"/>
      <c r="EE488" s="181"/>
      <c r="EF488" s="181"/>
      <c r="EG488" s="181"/>
      <c r="EH488" s="181"/>
      <c r="EI488" s="181"/>
      <c r="EJ488" s="181"/>
      <c r="EK488" s="181"/>
      <c r="EL488" s="181"/>
      <c r="EM488" s="181"/>
      <c r="EN488" s="181"/>
      <c r="EO488" s="181"/>
      <c r="EP488" s="181"/>
      <c r="EQ488" s="181"/>
      <c r="ER488" s="181"/>
      <c r="ES488" s="181"/>
      <c r="ET488" s="181"/>
      <c r="EU488" s="181"/>
      <c r="EV488" s="181"/>
      <c r="EW488" s="181"/>
      <c r="EX488" s="181"/>
      <c r="EY488" s="181"/>
      <c r="EZ488" s="181"/>
      <c r="FA488" s="181"/>
      <c r="FB488" s="181"/>
      <c r="FC488" s="181"/>
      <c r="FD488" s="181"/>
      <c r="FE488" s="181"/>
      <c r="FF488" s="181"/>
      <c r="FG488" s="181"/>
      <c r="FH488" s="181"/>
      <c r="FI488" s="181"/>
      <c r="FJ488" s="181"/>
      <c r="FK488" s="181"/>
      <c r="FL488" s="181"/>
      <c r="FM488" s="181"/>
      <c r="FN488" s="181"/>
      <c r="FO488" s="181"/>
      <c r="FP488" s="181"/>
      <c r="FQ488" s="181"/>
      <c r="FR488" s="181"/>
      <c r="FS488" s="181"/>
      <c r="FT488" s="181"/>
      <c r="FU488" s="181"/>
      <c r="FV488" s="181"/>
      <c r="FW488" s="181"/>
      <c r="FX488" s="181"/>
      <c r="FY488" s="181"/>
      <c r="FZ488" s="181"/>
      <c r="GA488" s="181"/>
      <c r="GB488" s="181"/>
      <c r="GC488" s="181"/>
      <c r="GD488" s="181"/>
      <c r="GE488" s="181"/>
      <c r="GF488" s="181"/>
      <c r="GG488" s="181"/>
      <c r="GH488" s="181"/>
      <c r="GI488" s="181"/>
      <c r="GJ488" s="181"/>
      <c r="GK488" s="181"/>
      <c r="GL488" s="181"/>
      <c r="GM488" s="181"/>
      <c r="GN488" s="181"/>
      <c r="GO488" s="181"/>
      <c r="GP488" s="181"/>
      <c r="GQ488" s="181"/>
      <c r="GR488" s="181"/>
      <c r="GS488" s="181"/>
      <c r="GT488" s="181"/>
      <c r="GU488" s="181"/>
      <c r="GV488" s="181"/>
      <c r="GW488" s="181"/>
      <c r="GX488" s="181"/>
      <c r="GY488" s="181"/>
      <c r="GZ488" s="181"/>
      <c r="HA488" s="181"/>
      <c r="HB488" s="181"/>
      <c r="HC488" s="181"/>
      <c r="HD488" s="181"/>
      <c r="HE488" s="181"/>
      <c r="HF488" s="181"/>
      <c r="HG488" s="181"/>
      <c r="HH488" s="181"/>
      <c r="HI488" s="181"/>
      <c r="HJ488" s="181"/>
      <c r="HK488" s="181"/>
      <c r="HL488" s="181"/>
      <c r="HM488" s="181"/>
      <c r="HN488" s="181"/>
      <c r="HO488" s="181"/>
      <c r="HP488" s="181"/>
      <c r="HQ488" s="181"/>
      <c r="HR488" s="181"/>
      <c r="HS488" s="181"/>
      <c r="HT488" s="181"/>
      <c r="HU488" s="181"/>
      <c r="HV488" s="181"/>
      <c r="HW488" s="181"/>
      <c r="HX488" s="181"/>
      <c r="HY488" s="181"/>
      <c r="HZ488" s="181"/>
      <c r="IA488" s="181"/>
      <c r="IB488" s="181"/>
      <c r="IC488" s="181"/>
      <c r="ID488" s="181"/>
      <c r="IE488" s="181"/>
      <c r="IF488" s="181"/>
      <c r="IG488" s="181"/>
      <c r="IH488" s="181"/>
    </row>
    <row r="489" spans="1:242" s="184" customFormat="1" ht="16.5" customHeight="1">
      <c r="A489" s="140" t="s">
        <v>1440</v>
      </c>
      <c r="B489" s="140"/>
      <c r="C489" s="140"/>
      <c r="D489" s="142"/>
      <c r="E489" s="142"/>
      <c r="F489" s="213"/>
      <c r="G489" s="213"/>
      <c r="H489" s="213"/>
      <c r="I489" s="213"/>
      <c r="J489" s="213"/>
      <c r="K489" s="181"/>
      <c r="L489" s="181"/>
      <c r="M489" s="181"/>
      <c r="N489" s="181"/>
      <c r="O489" s="181"/>
      <c r="P489" s="181"/>
      <c r="Q489" s="181"/>
      <c r="R489" s="181"/>
      <c r="S489" s="181"/>
      <c r="T489" s="181"/>
      <c r="U489" s="181"/>
      <c r="V489" s="181"/>
      <c r="W489" s="181"/>
      <c r="X489" s="181"/>
      <c r="Y489" s="181"/>
      <c r="Z489" s="181"/>
      <c r="AA489" s="181"/>
      <c r="AB489" s="181"/>
      <c r="AC489" s="181"/>
      <c r="AD489" s="181"/>
      <c r="AE489" s="181"/>
      <c r="AF489" s="181"/>
      <c r="AG489" s="181"/>
      <c r="AH489" s="181"/>
      <c r="AI489" s="181"/>
      <c r="AJ489" s="181"/>
      <c r="AK489" s="181"/>
      <c r="AL489" s="181"/>
      <c r="AM489" s="181"/>
      <c r="AN489" s="181"/>
      <c r="AO489" s="181"/>
      <c r="AP489" s="181"/>
      <c r="AQ489" s="181"/>
      <c r="AR489" s="181"/>
      <c r="AS489" s="181"/>
      <c r="AT489" s="181"/>
      <c r="AU489" s="181"/>
      <c r="AV489" s="181"/>
      <c r="AW489" s="181"/>
      <c r="AX489" s="181"/>
      <c r="AY489" s="181"/>
      <c r="AZ489" s="181"/>
      <c r="BA489" s="181"/>
      <c r="BB489" s="181"/>
      <c r="BC489" s="181"/>
      <c r="BD489" s="181"/>
      <c r="BE489" s="181"/>
      <c r="BF489" s="181"/>
      <c r="BG489" s="181"/>
      <c r="BH489" s="181"/>
      <c r="BI489" s="181"/>
      <c r="BJ489" s="181"/>
      <c r="BK489" s="181"/>
      <c r="BL489" s="181"/>
      <c r="BM489" s="181"/>
      <c r="BN489" s="181"/>
      <c r="BO489" s="181"/>
      <c r="BP489" s="181"/>
      <c r="BQ489" s="181"/>
      <c r="BR489" s="181"/>
      <c r="BS489" s="181"/>
      <c r="BT489" s="181"/>
      <c r="BU489" s="181"/>
      <c r="BV489" s="181"/>
      <c r="BW489" s="181"/>
      <c r="BX489" s="181"/>
      <c r="BY489" s="181"/>
      <c r="BZ489" s="181"/>
      <c r="CA489" s="181"/>
      <c r="CB489" s="181"/>
      <c r="CC489" s="181"/>
      <c r="CD489" s="181"/>
      <c r="CE489" s="181"/>
      <c r="CF489" s="181"/>
      <c r="CG489" s="181"/>
      <c r="CH489" s="181"/>
      <c r="CI489" s="181"/>
      <c r="CJ489" s="181"/>
      <c r="CK489" s="181"/>
      <c r="CL489" s="181"/>
      <c r="CM489" s="181"/>
      <c r="CN489" s="181"/>
      <c r="CO489" s="181"/>
      <c r="CP489" s="181"/>
      <c r="CQ489" s="181"/>
      <c r="CR489" s="181"/>
      <c r="CS489" s="181"/>
      <c r="CT489" s="181"/>
      <c r="CU489" s="181"/>
      <c r="CV489" s="181"/>
      <c r="CW489" s="181"/>
      <c r="CX489" s="181"/>
      <c r="CY489" s="181"/>
      <c r="CZ489" s="181"/>
      <c r="DA489" s="181"/>
      <c r="DB489" s="181"/>
      <c r="DC489" s="181"/>
      <c r="DD489" s="181"/>
      <c r="DE489" s="181"/>
      <c r="DF489" s="181"/>
      <c r="DG489" s="181"/>
      <c r="DH489" s="181"/>
      <c r="DI489" s="181"/>
      <c r="DJ489" s="181"/>
      <c r="DK489" s="181"/>
      <c r="DL489" s="181"/>
      <c r="DM489" s="181"/>
      <c r="DN489" s="181"/>
      <c r="DO489" s="181"/>
      <c r="DP489" s="181"/>
      <c r="DQ489" s="181"/>
      <c r="DR489" s="181"/>
      <c r="DS489" s="181"/>
      <c r="DT489" s="181"/>
      <c r="DU489" s="181"/>
      <c r="DV489" s="181"/>
      <c r="DW489" s="181"/>
      <c r="DX489" s="181"/>
      <c r="DY489" s="181"/>
      <c r="DZ489" s="181"/>
      <c r="EA489" s="181"/>
      <c r="EB489" s="181"/>
      <c r="EC489" s="181"/>
      <c r="ED489" s="181"/>
      <c r="EE489" s="181"/>
      <c r="EF489" s="181"/>
      <c r="EG489" s="181"/>
      <c r="EH489" s="181"/>
      <c r="EI489" s="181"/>
      <c r="EJ489" s="181"/>
      <c r="EK489" s="181"/>
      <c r="EL489" s="181"/>
      <c r="EM489" s="181"/>
      <c r="EN489" s="181"/>
      <c r="EO489" s="181"/>
      <c r="EP489" s="181"/>
      <c r="EQ489" s="181"/>
      <c r="ER489" s="181"/>
      <c r="ES489" s="181"/>
      <c r="ET489" s="181"/>
      <c r="EU489" s="181"/>
      <c r="EV489" s="181"/>
      <c r="EW489" s="181"/>
      <c r="EX489" s="181"/>
      <c r="EY489" s="181"/>
      <c r="EZ489" s="181"/>
      <c r="FA489" s="181"/>
      <c r="FB489" s="181"/>
      <c r="FC489" s="181"/>
      <c r="FD489" s="181"/>
      <c r="FE489" s="181"/>
      <c r="FF489" s="181"/>
      <c r="FG489" s="181"/>
      <c r="FH489" s="181"/>
      <c r="FI489" s="181"/>
      <c r="FJ489" s="181"/>
      <c r="FK489" s="181"/>
      <c r="FL489" s="181"/>
      <c r="FM489" s="181"/>
      <c r="FN489" s="181"/>
      <c r="FO489" s="181"/>
      <c r="FP489" s="181"/>
      <c r="FQ489" s="181"/>
      <c r="FR489" s="181"/>
      <c r="FS489" s="181"/>
      <c r="FT489" s="181"/>
      <c r="FU489" s="181"/>
      <c r="FV489" s="181"/>
      <c r="FW489" s="181"/>
      <c r="FX489" s="181"/>
      <c r="FY489" s="181"/>
      <c r="FZ489" s="181"/>
      <c r="GA489" s="181"/>
      <c r="GB489" s="181"/>
      <c r="GC489" s="181"/>
      <c r="GD489" s="181"/>
      <c r="GE489" s="181"/>
      <c r="GF489" s="181"/>
      <c r="GG489" s="181"/>
      <c r="GH489" s="181"/>
      <c r="GI489" s="181"/>
      <c r="GJ489" s="181"/>
      <c r="GK489" s="181"/>
      <c r="GL489" s="181"/>
      <c r="GM489" s="181"/>
      <c r="GN489" s="181"/>
      <c r="GO489" s="181"/>
      <c r="GP489" s="181"/>
      <c r="GQ489" s="181"/>
      <c r="GR489" s="181"/>
      <c r="GS489" s="181"/>
      <c r="GT489" s="181"/>
      <c r="GU489" s="181"/>
      <c r="GV489" s="181"/>
      <c r="GW489" s="181"/>
      <c r="GX489" s="181"/>
      <c r="GY489" s="181"/>
      <c r="GZ489" s="181"/>
      <c r="HA489" s="181"/>
      <c r="HB489" s="181"/>
      <c r="HC489" s="181"/>
      <c r="HD489" s="181"/>
      <c r="HE489" s="181"/>
      <c r="HF489" s="181"/>
      <c r="HG489" s="181"/>
      <c r="HH489" s="181"/>
      <c r="HI489" s="181"/>
      <c r="HJ489" s="181"/>
      <c r="HK489" s="181"/>
      <c r="HL489" s="181"/>
      <c r="HM489" s="181"/>
      <c r="HN489" s="181"/>
      <c r="HO489" s="181"/>
      <c r="HP489" s="181"/>
      <c r="HQ489" s="181"/>
      <c r="HR489" s="181"/>
      <c r="HS489" s="181"/>
      <c r="HT489" s="181"/>
      <c r="HU489" s="181"/>
      <c r="HV489" s="181"/>
      <c r="HW489" s="181"/>
      <c r="HX489" s="181"/>
      <c r="HY489" s="181"/>
      <c r="HZ489" s="181"/>
      <c r="IA489" s="181"/>
      <c r="IB489" s="181"/>
      <c r="IC489" s="181"/>
      <c r="ID489" s="181"/>
      <c r="IE489" s="181"/>
      <c r="IF489" s="181"/>
      <c r="IG489" s="181"/>
      <c r="IH489" s="181"/>
    </row>
    <row r="490" spans="1:242" s="184" customFormat="1" ht="16.5" customHeight="1">
      <c r="A490" s="213"/>
      <c r="B490" s="213"/>
      <c r="C490" s="213"/>
      <c r="D490" s="213"/>
      <c r="E490" s="213"/>
      <c r="F490" s="213"/>
      <c r="G490" s="213"/>
      <c r="H490" s="213"/>
      <c r="I490" s="213"/>
      <c r="J490" s="139" t="s">
        <v>724</v>
      </c>
      <c r="K490" s="181"/>
      <c r="L490" s="181"/>
      <c r="M490" s="181"/>
      <c r="N490" s="181"/>
      <c r="O490" s="181"/>
      <c r="P490" s="181"/>
      <c r="Q490" s="181"/>
      <c r="R490" s="181"/>
      <c r="S490" s="181"/>
      <c r="T490" s="181"/>
      <c r="U490" s="181"/>
      <c r="V490" s="181"/>
      <c r="W490" s="181"/>
      <c r="X490" s="181"/>
      <c r="Y490" s="181"/>
      <c r="Z490" s="181"/>
      <c r="AA490" s="181"/>
      <c r="AB490" s="181"/>
      <c r="AC490" s="181"/>
      <c r="AD490" s="181"/>
      <c r="AE490" s="181"/>
      <c r="AF490" s="181"/>
      <c r="AG490" s="181"/>
      <c r="AH490" s="181"/>
      <c r="AI490" s="181"/>
      <c r="AJ490" s="181"/>
      <c r="AK490" s="181"/>
      <c r="AL490" s="181"/>
      <c r="AM490" s="181"/>
      <c r="AN490" s="181"/>
      <c r="AO490" s="181"/>
      <c r="AP490" s="181"/>
      <c r="AQ490" s="181"/>
      <c r="AR490" s="181"/>
      <c r="AS490" s="181"/>
      <c r="AT490" s="181"/>
      <c r="AU490" s="181"/>
      <c r="AV490" s="181"/>
      <c r="AW490" s="181"/>
      <c r="AX490" s="181"/>
      <c r="AY490" s="181"/>
      <c r="AZ490" s="181"/>
      <c r="BA490" s="181"/>
      <c r="BB490" s="181"/>
      <c r="BC490" s="181"/>
      <c r="BD490" s="181"/>
      <c r="BE490" s="181"/>
      <c r="BF490" s="181"/>
      <c r="BG490" s="181"/>
      <c r="BH490" s="181"/>
      <c r="BI490" s="181"/>
      <c r="BJ490" s="181"/>
      <c r="BK490" s="181"/>
      <c r="BL490" s="181"/>
      <c r="BM490" s="181"/>
      <c r="BN490" s="181"/>
      <c r="BO490" s="181"/>
      <c r="BP490" s="181"/>
      <c r="BQ490" s="181"/>
      <c r="BR490" s="181"/>
      <c r="BS490" s="181"/>
      <c r="BT490" s="181"/>
      <c r="BU490" s="181"/>
      <c r="BV490" s="181"/>
      <c r="BW490" s="181"/>
      <c r="BX490" s="181"/>
      <c r="BY490" s="181"/>
      <c r="BZ490" s="181"/>
      <c r="CA490" s="181"/>
      <c r="CB490" s="181"/>
      <c r="CC490" s="181"/>
      <c r="CD490" s="181"/>
      <c r="CE490" s="181"/>
      <c r="CF490" s="181"/>
      <c r="CG490" s="181"/>
      <c r="CH490" s="181"/>
      <c r="CI490" s="181"/>
      <c r="CJ490" s="181"/>
      <c r="CK490" s="181"/>
      <c r="CL490" s="181"/>
      <c r="CM490" s="181"/>
      <c r="CN490" s="181"/>
      <c r="CO490" s="181"/>
      <c r="CP490" s="181"/>
      <c r="CQ490" s="181"/>
      <c r="CR490" s="181"/>
      <c r="CS490" s="181"/>
      <c r="CT490" s="181"/>
      <c r="CU490" s="181"/>
      <c r="CV490" s="181"/>
      <c r="CW490" s="181"/>
      <c r="CX490" s="181"/>
      <c r="CY490" s="181"/>
      <c r="CZ490" s="181"/>
      <c r="DA490" s="181"/>
      <c r="DB490" s="181"/>
      <c r="DC490" s="181"/>
      <c r="DD490" s="181"/>
      <c r="DE490" s="181"/>
      <c r="DF490" s="181"/>
      <c r="DG490" s="181"/>
      <c r="DH490" s="181"/>
      <c r="DI490" s="181"/>
      <c r="DJ490" s="181"/>
      <c r="DK490" s="181"/>
      <c r="DL490" s="181"/>
      <c r="DM490" s="181"/>
      <c r="DN490" s="181"/>
      <c r="DO490" s="181"/>
      <c r="DP490" s="181"/>
      <c r="DQ490" s="181"/>
      <c r="DR490" s="181"/>
      <c r="DS490" s="181"/>
      <c r="DT490" s="181"/>
      <c r="DU490" s="181"/>
      <c r="DV490" s="181"/>
      <c r="DW490" s="181"/>
      <c r="DX490" s="181"/>
      <c r="DY490" s="181"/>
      <c r="DZ490" s="181"/>
      <c r="EA490" s="181"/>
      <c r="EB490" s="181"/>
      <c r="EC490" s="181"/>
      <c r="ED490" s="181"/>
      <c r="EE490" s="181"/>
      <c r="EF490" s="181"/>
      <c r="EG490" s="181"/>
      <c r="EH490" s="181"/>
      <c r="EI490" s="181"/>
      <c r="EJ490" s="181"/>
      <c r="EK490" s="181"/>
      <c r="EL490" s="181"/>
      <c r="EM490" s="181"/>
      <c r="EN490" s="181"/>
      <c r="EO490" s="181"/>
      <c r="EP490" s="181"/>
      <c r="EQ490" s="181"/>
      <c r="ER490" s="181"/>
      <c r="ES490" s="181"/>
      <c r="ET490" s="181"/>
      <c r="EU490" s="181"/>
      <c r="EV490" s="181"/>
      <c r="EW490" s="181"/>
      <c r="EX490" s="181"/>
      <c r="EY490" s="181"/>
      <c r="EZ490" s="181"/>
      <c r="FA490" s="181"/>
      <c r="FB490" s="181"/>
      <c r="FC490" s="181"/>
      <c r="FD490" s="181"/>
      <c r="FE490" s="181"/>
      <c r="FF490" s="181"/>
      <c r="FG490" s="181"/>
      <c r="FH490" s="181"/>
      <c r="FI490" s="181"/>
      <c r="FJ490" s="181"/>
      <c r="FK490" s="181"/>
      <c r="FL490" s="181"/>
      <c r="FM490" s="181"/>
      <c r="FN490" s="181"/>
      <c r="FO490" s="181"/>
      <c r="FP490" s="181"/>
      <c r="FQ490" s="181"/>
      <c r="FR490" s="181"/>
      <c r="FS490" s="181"/>
      <c r="FT490" s="181"/>
      <c r="FU490" s="181"/>
      <c r="FV490" s="181"/>
      <c r="FW490" s="181"/>
      <c r="FX490" s="181"/>
      <c r="FY490" s="181"/>
      <c r="FZ490" s="181"/>
      <c r="GA490" s="181"/>
      <c r="GB490" s="181"/>
      <c r="GC490" s="181"/>
      <c r="GD490" s="181"/>
      <c r="GE490" s="181"/>
      <c r="GF490" s="181"/>
      <c r="GG490" s="181"/>
      <c r="GH490" s="181"/>
      <c r="GI490" s="181"/>
      <c r="GJ490" s="181"/>
      <c r="GK490" s="181"/>
      <c r="GL490" s="181"/>
      <c r="GM490" s="181"/>
      <c r="GN490" s="181"/>
      <c r="GO490" s="181"/>
      <c r="GP490" s="181"/>
      <c r="GQ490" s="181"/>
      <c r="GR490" s="181"/>
      <c r="GS490" s="181"/>
      <c r="GT490" s="181"/>
      <c r="GU490" s="181"/>
      <c r="GV490" s="181"/>
      <c r="GW490" s="181"/>
      <c r="GX490" s="181"/>
      <c r="GY490" s="181"/>
      <c r="GZ490" s="181"/>
      <c r="HA490" s="181"/>
      <c r="HB490" s="181"/>
      <c r="HC490" s="181"/>
      <c r="HD490" s="181"/>
      <c r="HE490" s="181"/>
      <c r="HF490" s="181"/>
      <c r="HG490" s="181"/>
      <c r="HH490" s="181"/>
      <c r="HI490" s="181"/>
      <c r="HJ490" s="181"/>
      <c r="HK490" s="181"/>
      <c r="HL490" s="181"/>
      <c r="HM490" s="181"/>
      <c r="HN490" s="181"/>
      <c r="HO490" s="181"/>
      <c r="HP490" s="181"/>
      <c r="HQ490" s="181"/>
      <c r="HR490" s="181"/>
      <c r="HS490" s="181"/>
      <c r="HT490" s="181"/>
      <c r="HU490" s="181"/>
      <c r="HV490" s="181"/>
      <c r="HW490" s="181"/>
      <c r="HX490" s="181"/>
      <c r="HY490" s="181"/>
      <c r="HZ490" s="181"/>
      <c r="IA490" s="181"/>
      <c r="IB490" s="181"/>
      <c r="IC490" s="181"/>
      <c r="ID490" s="181"/>
      <c r="IE490" s="181"/>
      <c r="IF490" s="181"/>
      <c r="IG490" s="181"/>
      <c r="IH490" s="181"/>
    </row>
    <row r="491" spans="1:242" s="184" customFormat="1" ht="30" customHeight="1" thickBot="1">
      <c r="A491" s="1040" t="s">
        <v>514</v>
      </c>
      <c r="B491" s="1041"/>
      <c r="C491" s="1041"/>
      <c r="D491" s="1041"/>
      <c r="E491" s="1041"/>
      <c r="F491" s="812" t="s">
        <v>783</v>
      </c>
      <c r="G491" s="813" t="s">
        <v>608</v>
      </c>
      <c r="H491" s="812" t="s">
        <v>515</v>
      </c>
      <c r="I491" s="813" t="s">
        <v>556</v>
      </c>
      <c r="J491" s="815" t="s">
        <v>503</v>
      </c>
      <c r="K491" s="181"/>
      <c r="L491" s="181"/>
      <c r="M491" s="181"/>
      <c r="N491" s="181"/>
      <c r="O491" s="181"/>
      <c r="P491" s="181"/>
      <c r="Q491" s="181"/>
      <c r="R491" s="181"/>
      <c r="S491" s="181"/>
      <c r="T491" s="181"/>
      <c r="U491" s="181"/>
      <c r="V491" s="181"/>
      <c r="W491" s="181"/>
      <c r="X491" s="181"/>
      <c r="Y491" s="181"/>
      <c r="Z491" s="181"/>
      <c r="AA491" s="181"/>
      <c r="AB491" s="181"/>
      <c r="AC491" s="181"/>
      <c r="AD491" s="181"/>
      <c r="AE491" s="181"/>
      <c r="AF491" s="181"/>
      <c r="AG491" s="181"/>
      <c r="AH491" s="181"/>
      <c r="AI491" s="181"/>
      <c r="AJ491" s="181"/>
      <c r="AK491" s="181"/>
      <c r="AL491" s="181"/>
      <c r="AM491" s="181"/>
      <c r="AN491" s="181"/>
      <c r="AO491" s="181"/>
      <c r="AP491" s="181"/>
      <c r="AQ491" s="181"/>
      <c r="AR491" s="181"/>
      <c r="AS491" s="181"/>
      <c r="AT491" s="181"/>
      <c r="AU491" s="181"/>
      <c r="AV491" s="181"/>
      <c r="AW491" s="181"/>
      <c r="AX491" s="181"/>
      <c r="AY491" s="181"/>
      <c r="AZ491" s="181"/>
      <c r="BA491" s="181"/>
      <c r="BB491" s="181"/>
      <c r="BC491" s="181"/>
      <c r="BD491" s="181"/>
      <c r="BE491" s="181"/>
      <c r="BF491" s="181"/>
      <c r="BG491" s="181"/>
      <c r="BH491" s="181"/>
      <c r="BI491" s="181"/>
      <c r="BJ491" s="181"/>
      <c r="BK491" s="181"/>
      <c r="BL491" s="181"/>
      <c r="BM491" s="181"/>
      <c r="BN491" s="181"/>
      <c r="BO491" s="181"/>
      <c r="BP491" s="181"/>
      <c r="BQ491" s="181"/>
      <c r="BR491" s="181"/>
      <c r="BS491" s="181"/>
      <c r="BT491" s="181"/>
      <c r="BU491" s="181"/>
      <c r="BV491" s="181"/>
      <c r="BW491" s="181"/>
      <c r="BX491" s="181"/>
      <c r="BY491" s="181"/>
      <c r="BZ491" s="181"/>
      <c r="CA491" s="181"/>
      <c r="CB491" s="181"/>
      <c r="CC491" s="181"/>
      <c r="CD491" s="181"/>
      <c r="CE491" s="181"/>
      <c r="CF491" s="181"/>
      <c r="CG491" s="181"/>
      <c r="CH491" s="181"/>
      <c r="CI491" s="181"/>
      <c r="CJ491" s="181"/>
      <c r="CK491" s="181"/>
      <c r="CL491" s="181"/>
      <c r="CM491" s="181"/>
      <c r="CN491" s="181"/>
      <c r="CO491" s="181"/>
      <c r="CP491" s="181"/>
      <c r="CQ491" s="181"/>
      <c r="CR491" s="181"/>
      <c r="CS491" s="181"/>
      <c r="CT491" s="181"/>
      <c r="CU491" s="181"/>
      <c r="CV491" s="181"/>
      <c r="CW491" s="181"/>
      <c r="CX491" s="181"/>
      <c r="CY491" s="181"/>
      <c r="CZ491" s="181"/>
      <c r="DA491" s="181"/>
      <c r="DB491" s="181"/>
      <c r="DC491" s="181"/>
      <c r="DD491" s="181"/>
      <c r="DE491" s="181"/>
      <c r="DF491" s="181"/>
      <c r="DG491" s="181"/>
      <c r="DH491" s="181"/>
      <c r="DI491" s="181"/>
      <c r="DJ491" s="181"/>
      <c r="DK491" s="181"/>
      <c r="DL491" s="181"/>
      <c r="DM491" s="181"/>
      <c r="DN491" s="181"/>
      <c r="DO491" s="181"/>
      <c r="DP491" s="181"/>
      <c r="DQ491" s="181"/>
      <c r="DR491" s="181"/>
      <c r="DS491" s="181"/>
      <c r="DT491" s="181"/>
      <c r="DU491" s="181"/>
      <c r="DV491" s="181"/>
      <c r="DW491" s="181"/>
      <c r="DX491" s="181"/>
      <c r="DY491" s="181"/>
      <c r="DZ491" s="181"/>
      <c r="EA491" s="181"/>
      <c r="EB491" s="181"/>
      <c r="EC491" s="181"/>
      <c r="ED491" s="181"/>
      <c r="EE491" s="181"/>
      <c r="EF491" s="181"/>
      <c r="EG491" s="181"/>
      <c r="EH491" s="181"/>
      <c r="EI491" s="181"/>
      <c r="EJ491" s="181"/>
      <c r="EK491" s="181"/>
      <c r="EL491" s="181"/>
      <c r="EM491" s="181"/>
      <c r="EN491" s="181"/>
      <c r="EO491" s="181"/>
      <c r="EP491" s="181"/>
      <c r="EQ491" s="181"/>
      <c r="ER491" s="181"/>
      <c r="ES491" s="181"/>
      <c r="ET491" s="181"/>
      <c r="EU491" s="181"/>
      <c r="EV491" s="181"/>
      <c r="EW491" s="181"/>
      <c r="EX491" s="181"/>
      <c r="EY491" s="181"/>
      <c r="EZ491" s="181"/>
      <c r="FA491" s="181"/>
      <c r="FB491" s="181"/>
      <c r="FC491" s="181"/>
      <c r="FD491" s="181"/>
      <c r="FE491" s="181"/>
      <c r="FF491" s="181"/>
      <c r="FG491" s="181"/>
      <c r="FH491" s="181"/>
      <c r="FI491" s="181"/>
      <c r="FJ491" s="181"/>
      <c r="FK491" s="181"/>
      <c r="FL491" s="181"/>
      <c r="FM491" s="181"/>
      <c r="FN491" s="181"/>
      <c r="FO491" s="181"/>
      <c r="FP491" s="181"/>
      <c r="FQ491" s="181"/>
      <c r="FR491" s="181"/>
      <c r="FS491" s="181"/>
      <c r="FT491" s="181"/>
      <c r="FU491" s="181"/>
      <c r="FV491" s="181"/>
      <c r="FW491" s="181"/>
      <c r="FX491" s="181"/>
      <c r="FY491" s="181"/>
      <c r="FZ491" s="181"/>
      <c r="GA491" s="181"/>
      <c r="GB491" s="181"/>
      <c r="GC491" s="181"/>
      <c r="GD491" s="181"/>
      <c r="GE491" s="181"/>
      <c r="GF491" s="181"/>
      <c r="GG491" s="181"/>
      <c r="GH491" s="181"/>
      <c r="GI491" s="181"/>
      <c r="GJ491" s="181"/>
      <c r="GK491" s="181"/>
      <c r="GL491" s="181"/>
      <c r="GM491" s="181"/>
      <c r="GN491" s="181"/>
      <c r="GO491" s="181"/>
      <c r="GP491" s="181"/>
      <c r="GQ491" s="181"/>
      <c r="GR491" s="181"/>
      <c r="GS491" s="181"/>
      <c r="GT491" s="181"/>
      <c r="GU491" s="181"/>
      <c r="GV491" s="181"/>
      <c r="GW491" s="181"/>
      <c r="GX491" s="181"/>
      <c r="GY491" s="181"/>
      <c r="GZ491" s="181"/>
      <c r="HA491" s="181"/>
      <c r="HB491" s="181"/>
      <c r="HC491" s="181"/>
      <c r="HD491" s="181"/>
      <c r="HE491" s="181"/>
      <c r="HF491" s="181"/>
      <c r="HG491" s="181"/>
      <c r="HH491" s="181"/>
      <c r="HI491" s="181"/>
      <c r="HJ491" s="181"/>
      <c r="HK491" s="181"/>
      <c r="HL491" s="181"/>
      <c r="HM491" s="181"/>
      <c r="HN491" s="181"/>
      <c r="HO491" s="181"/>
      <c r="HP491" s="181"/>
      <c r="HQ491" s="181"/>
      <c r="HR491" s="181"/>
      <c r="HS491" s="181"/>
      <c r="HT491" s="181"/>
      <c r="HU491" s="181"/>
      <c r="HV491" s="181"/>
      <c r="HW491" s="181"/>
      <c r="HX491" s="181"/>
      <c r="HY491" s="181"/>
      <c r="HZ491" s="181"/>
      <c r="IA491" s="181"/>
      <c r="IB491" s="181"/>
      <c r="IC491" s="181"/>
      <c r="ID491" s="181"/>
      <c r="IE491" s="181"/>
      <c r="IF491" s="181"/>
      <c r="IG491" s="181"/>
      <c r="IH491" s="181"/>
    </row>
    <row r="492" spans="1:242" s="183" customFormat="1" ht="21" customHeight="1" thickTop="1">
      <c r="A492" s="1019" t="s">
        <v>705</v>
      </c>
      <c r="B492" s="1020"/>
      <c r="C492" s="1020"/>
      <c r="D492" s="1020"/>
      <c r="E492" s="1020"/>
      <c r="F492" s="362">
        <v>67</v>
      </c>
      <c r="G492" s="362">
        <v>4</v>
      </c>
      <c r="H492" s="362">
        <v>0</v>
      </c>
      <c r="I492" s="362">
        <v>1</v>
      </c>
      <c r="J492" s="465">
        <v>72</v>
      </c>
      <c r="K492" s="181"/>
      <c r="L492" s="181"/>
      <c r="M492" s="181"/>
      <c r="N492" s="181"/>
      <c r="O492" s="181"/>
      <c r="P492" s="181"/>
      <c r="Q492" s="181"/>
      <c r="R492" s="181"/>
      <c r="S492" s="181"/>
      <c r="T492" s="181"/>
      <c r="U492" s="181"/>
      <c r="V492" s="181"/>
      <c r="W492" s="181"/>
      <c r="X492" s="181"/>
      <c r="Y492" s="181"/>
      <c r="Z492" s="181"/>
      <c r="AA492" s="181"/>
      <c r="AB492" s="181"/>
      <c r="AC492" s="181"/>
      <c r="AD492" s="181"/>
      <c r="AE492" s="181"/>
      <c r="AF492" s="181"/>
      <c r="AG492" s="181"/>
      <c r="AH492" s="181"/>
      <c r="AI492" s="181"/>
      <c r="AJ492" s="181"/>
      <c r="AK492" s="181"/>
      <c r="AL492" s="181"/>
      <c r="AM492" s="181"/>
      <c r="AN492" s="181"/>
      <c r="AO492" s="181"/>
      <c r="AP492" s="181"/>
      <c r="AQ492" s="181"/>
      <c r="AR492" s="181"/>
      <c r="AS492" s="181"/>
      <c r="AT492" s="181"/>
      <c r="AU492" s="181"/>
      <c r="AV492" s="181"/>
      <c r="AW492" s="181"/>
      <c r="AX492" s="181"/>
      <c r="AY492" s="181"/>
      <c r="AZ492" s="181"/>
      <c r="BA492" s="181"/>
      <c r="BB492" s="181"/>
      <c r="BC492" s="181"/>
      <c r="BD492" s="181"/>
      <c r="BE492" s="181"/>
      <c r="BF492" s="181"/>
      <c r="BG492" s="181"/>
      <c r="BH492" s="181"/>
      <c r="BI492" s="181"/>
      <c r="BJ492" s="181"/>
      <c r="BK492" s="181"/>
      <c r="BL492" s="181"/>
      <c r="BM492" s="181"/>
      <c r="BN492" s="181"/>
      <c r="BO492" s="181"/>
      <c r="BP492" s="181"/>
      <c r="BQ492" s="181"/>
      <c r="BR492" s="181"/>
      <c r="BS492" s="181"/>
      <c r="BT492" s="181"/>
      <c r="BU492" s="181"/>
      <c r="BV492" s="181"/>
      <c r="BW492" s="181"/>
      <c r="BX492" s="181"/>
      <c r="BY492" s="181"/>
      <c r="BZ492" s="181"/>
      <c r="CA492" s="181"/>
      <c r="CB492" s="181"/>
      <c r="CC492" s="181"/>
      <c r="CD492" s="181"/>
      <c r="CE492" s="181"/>
      <c r="CF492" s="181"/>
      <c r="CG492" s="181"/>
      <c r="CH492" s="181"/>
      <c r="CI492" s="181"/>
      <c r="CJ492" s="181"/>
      <c r="CK492" s="181"/>
      <c r="CL492" s="181"/>
      <c r="CM492" s="181"/>
      <c r="CN492" s="181"/>
      <c r="CO492" s="181"/>
      <c r="CP492" s="181"/>
      <c r="CQ492" s="181"/>
      <c r="CR492" s="181"/>
      <c r="CS492" s="181"/>
      <c r="CT492" s="181"/>
      <c r="CU492" s="181"/>
      <c r="CV492" s="181"/>
      <c r="CW492" s="181"/>
      <c r="CX492" s="181"/>
      <c r="CY492" s="181"/>
      <c r="CZ492" s="181"/>
      <c r="DA492" s="181"/>
      <c r="DB492" s="181"/>
      <c r="DC492" s="181"/>
      <c r="DD492" s="181"/>
      <c r="DE492" s="181"/>
      <c r="DF492" s="181"/>
      <c r="DG492" s="181"/>
      <c r="DH492" s="181"/>
      <c r="DI492" s="181"/>
      <c r="DJ492" s="181"/>
      <c r="DK492" s="181"/>
      <c r="DL492" s="181"/>
      <c r="DM492" s="181"/>
      <c r="DN492" s="181"/>
      <c r="DO492" s="181"/>
      <c r="DP492" s="181"/>
      <c r="DQ492" s="181"/>
      <c r="DR492" s="181"/>
      <c r="DS492" s="181"/>
      <c r="DT492" s="181"/>
      <c r="DU492" s="181"/>
      <c r="DV492" s="181"/>
      <c r="DW492" s="181"/>
      <c r="DX492" s="181"/>
      <c r="DY492" s="181"/>
      <c r="DZ492" s="181"/>
      <c r="EA492" s="181"/>
      <c r="EB492" s="181"/>
      <c r="EC492" s="181"/>
      <c r="ED492" s="181"/>
      <c r="EE492" s="181"/>
      <c r="EF492" s="181"/>
      <c r="EG492" s="181"/>
      <c r="EH492" s="181"/>
      <c r="EI492" s="181"/>
      <c r="EJ492" s="181"/>
      <c r="EK492" s="181"/>
      <c r="EL492" s="181"/>
      <c r="EM492" s="181"/>
      <c r="EN492" s="181"/>
      <c r="EO492" s="181"/>
      <c r="EP492" s="181"/>
      <c r="EQ492" s="181"/>
      <c r="ER492" s="181"/>
      <c r="ES492" s="181"/>
      <c r="ET492" s="181"/>
      <c r="EU492" s="181"/>
      <c r="EV492" s="181"/>
      <c r="EW492" s="181"/>
      <c r="EX492" s="181"/>
      <c r="EY492" s="181"/>
      <c r="EZ492" s="181"/>
      <c r="FA492" s="181"/>
      <c r="FB492" s="181"/>
      <c r="FC492" s="181"/>
      <c r="FD492" s="181"/>
      <c r="FE492" s="181"/>
      <c r="FF492" s="181"/>
      <c r="FG492" s="181"/>
      <c r="FH492" s="181"/>
      <c r="FI492" s="181"/>
      <c r="FJ492" s="181"/>
      <c r="FK492" s="181"/>
      <c r="FL492" s="181"/>
      <c r="FM492" s="181"/>
      <c r="FN492" s="181"/>
      <c r="FO492" s="181"/>
      <c r="FP492" s="181"/>
      <c r="FQ492" s="181"/>
      <c r="FR492" s="181"/>
      <c r="FS492" s="181"/>
      <c r="FT492" s="181"/>
      <c r="FU492" s="181"/>
      <c r="FV492" s="181"/>
      <c r="FW492" s="181"/>
      <c r="FX492" s="181"/>
      <c r="FY492" s="181"/>
      <c r="FZ492" s="181"/>
      <c r="GA492" s="181"/>
      <c r="GB492" s="181"/>
      <c r="GC492" s="181"/>
      <c r="GD492" s="181"/>
      <c r="GE492" s="181"/>
      <c r="GF492" s="181"/>
      <c r="GG492" s="181"/>
      <c r="GH492" s="181"/>
      <c r="GI492" s="181"/>
      <c r="GJ492" s="181"/>
      <c r="GK492" s="181"/>
      <c r="GL492" s="181"/>
      <c r="GM492" s="181"/>
      <c r="GN492" s="181"/>
      <c r="GO492" s="181"/>
      <c r="GP492" s="181"/>
      <c r="GQ492" s="181"/>
      <c r="GR492" s="181"/>
      <c r="GS492" s="181"/>
      <c r="GT492" s="181"/>
      <c r="GU492" s="181"/>
      <c r="GV492" s="181"/>
      <c r="GW492" s="181"/>
      <c r="GX492" s="181"/>
      <c r="GY492" s="181"/>
      <c r="GZ492" s="181"/>
      <c r="HA492" s="181"/>
      <c r="HB492" s="181"/>
      <c r="HC492" s="181"/>
      <c r="HD492" s="181"/>
      <c r="HE492" s="181"/>
      <c r="HF492" s="181"/>
      <c r="HG492" s="181"/>
      <c r="HH492" s="181"/>
      <c r="HI492" s="181"/>
      <c r="HJ492" s="181"/>
      <c r="HK492" s="181"/>
      <c r="HL492" s="181"/>
      <c r="HM492" s="181"/>
      <c r="HN492" s="181"/>
      <c r="HO492" s="181"/>
      <c r="HP492" s="181"/>
      <c r="HQ492" s="181"/>
      <c r="HR492" s="181"/>
      <c r="HS492" s="181"/>
      <c r="HT492" s="181"/>
      <c r="HU492" s="181"/>
      <c r="HV492" s="181"/>
      <c r="HW492" s="181"/>
      <c r="HX492" s="181"/>
      <c r="HY492" s="181"/>
      <c r="HZ492" s="181"/>
      <c r="IA492" s="181"/>
      <c r="IB492" s="181"/>
      <c r="IC492" s="181"/>
      <c r="ID492" s="181"/>
      <c r="IE492" s="181"/>
      <c r="IF492" s="181"/>
      <c r="IG492" s="181"/>
      <c r="IH492" s="181"/>
    </row>
    <row r="493" spans="1:242" s="183" customFormat="1" ht="21" customHeight="1">
      <c r="A493" s="1038" t="s">
        <v>706</v>
      </c>
      <c r="B493" s="1039"/>
      <c r="C493" s="1039"/>
      <c r="D493" s="1039"/>
      <c r="E493" s="1039"/>
      <c r="F493" s="459">
        <v>1143107600</v>
      </c>
      <c r="G493" s="459">
        <v>96629990</v>
      </c>
      <c r="H493" s="459">
        <v>0</v>
      </c>
      <c r="I493" s="459">
        <v>35557636</v>
      </c>
      <c r="J493" s="584">
        <v>1275295226</v>
      </c>
      <c r="K493" s="181"/>
      <c r="L493" s="181"/>
      <c r="M493" s="181"/>
      <c r="N493" s="181"/>
      <c r="O493" s="181"/>
      <c r="P493" s="181"/>
      <c r="Q493" s="181"/>
      <c r="R493" s="181"/>
      <c r="S493" s="181"/>
      <c r="T493" s="181"/>
      <c r="U493" s="181"/>
      <c r="V493" s="181"/>
      <c r="W493" s="181"/>
      <c r="X493" s="181"/>
      <c r="Y493" s="181"/>
      <c r="Z493" s="181"/>
      <c r="AA493" s="181"/>
      <c r="AB493" s="181"/>
      <c r="AC493" s="181"/>
      <c r="AD493" s="181"/>
      <c r="AE493" s="181"/>
      <c r="AF493" s="181"/>
      <c r="AG493" s="181"/>
      <c r="AH493" s="181"/>
      <c r="AI493" s="181"/>
      <c r="AJ493" s="181"/>
      <c r="AK493" s="181"/>
      <c r="AL493" s="181"/>
      <c r="AM493" s="181"/>
      <c r="AN493" s="181"/>
      <c r="AO493" s="181"/>
      <c r="AP493" s="181"/>
      <c r="AQ493" s="181"/>
      <c r="AR493" s="181"/>
      <c r="AS493" s="181"/>
      <c r="AT493" s="181"/>
      <c r="AU493" s="181"/>
      <c r="AV493" s="181"/>
      <c r="AW493" s="181"/>
      <c r="AX493" s="181"/>
      <c r="AY493" s="181"/>
      <c r="AZ493" s="181"/>
      <c r="BA493" s="181"/>
      <c r="BB493" s="181"/>
      <c r="BC493" s="181"/>
      <c r="BD493" s="181"/>
      <c r="BE493" s="181"/>
      <c r="BF493" s="181"/>
      <c r="BG493" s="181"/>
      <c r="BH493" s="181"/>
      <c r="BI493" s="181"/>
      <c r="BJ493" s="181"/>
      <c r="BK493" s="181"/>
      <c r="BL493" s="181"/>
      <c r="BM493" s="181"/>
      <c r="BN493" s="181"/>
      <c r="BO493" s="181"/>
      <c r="BP493" s="181"/>
      <c r="BQ493" s="181"/>
      <c r="BR493" s="181"/>
      <c r="BS493" s="181"/>
      <c r="BT493" s="181"/>
      <c r="BU493" s="181"/>
      <c r="BV493" s="181"/>
      <c r="BW493" s="181"/>
      <c r="BX493" s="181"/>
      <c r="BY493" s="181"/>
      <c r="BZ493" s="181"/>
      <c r="CA493" s="181"/>
      <c r="CB493" s="181"/>
      <c r="CC493" s="181"/>
      <c r="CD493" s="181"/>
      <c r="CE493" s="181"/>
      <c r="CF493" s="181"/>
      <c r="CG493" s="181"/>
      <c r="CH493" s="181"/>
      <c r="CI493" s="181"/>
      <c r="CJ493" s="181"/>
      <c r="CK493" s="181"/>
      <c r="CL493" s="181"/>
      <c r="CM493" s="181"/>
      <c r="CN493" s="181"/>
      <c r="CO493" s="181"/>
      <c r="CP493" s="181"/>
      <c r="CQ493" s="181"/>
      <c r="CR493" s="181"/>
      <c r="CS493" s="181"/>
      <c r="CT493" s="181"/>
      <c r="CU493" s="181"/>
      <c r="CV493" s="181"/>
      <c r="CW493" s="181"/>
      <c r="CX493" s="181"/>
      <c r="CY493" s="181"/>
      <c r="CZ493" s="181"/>
      <c r="DA493" s="181"/>
      <c r="DB493" s="181"/>
      <c r="DC493" s="181"/>
      <c r="DD493" s="181"/>
      <c r="DE493" s="181"/>
      <c r="DF493" s="181"/>
      <c r="DG493" s="181"/>
      <c r="DH493" s="181"/>
      <c r="DI493" s="181"/>
      <c r="DJ493" s="181"/>
      <c r="DK493" s="181"/>
      <c r="DL493" s="181"/>
      <c r="DM493" s="181"/>
      <c r="DN493" s="181"/>
      <c r="DO493" s="181"/>
      <c r="DP493" s="181"/>
      <c r="DQ493" s="181"/>
      <c r="DR493" s="181"/>
      <c r="DS493" s="181"/>
      <c r="DT493" s="181"/>
      <c r="DU493" s="181"/>
      <c r="DV493" s="181"/>
      <c r="DW493" s="181"/>
      <c r="DX493" s="181"/>
      <c r="DY493" s="181"/>
      <c r="DZ493" s="181"/>
      <c r="EA493" s="181"/>
      <c r="EB493" s="181"/>
      <c r="EC493" s="181"/>
      <c r="ED493" s="181"/>
      <c r="EE493" s="181"/>
      <c r="EF493" s="181"/>
      <c r="EG493" s="181"/>
      <c r="EH493" s="181"/>
      <c r="EI493" s="181"/>
      <c r="EJ493" s="181"/>
      <c r="EK493" s="181"/>
      <c r="EL493" s="181"/>
      <c r="EM493" s="181"/>
      <c r="EN493" s="181"/>
      <c r="EO493" s="181"/>
      <c r="EP493" s="181"/>
      <c r="EQ493" s="181"/>
      <c r="ER493" s="181"/>
      <c r="ES493" s="181"/>
      <c r="ET493" s="181"/>
      <c r="EU493" s="181"/>
      <c r="EV493" s="181"/>
      <c r="EW493" s="181"/>
      <c r="EX493" s="181"/>
      <c r="EY493" s="181"/>
      <c r="EZ493" s="181"/>
      <c r="FA493" s="181"/>
      <c r="FB493" s="181"/>
      <c r="FC493" s="181"/>
      <c r="FD493" s="181"/>
      <c r="FE493" s="181"/>
      <c r="FF493" s="181"/>
      <c r="FG493" s="181"/>
      <c r="FH493" s="181"/>
      <c r="FI493" s="181"/>
      <c r="FJ493" s="181"/>
      <c r="FK493" s="181"/>
      <c r="FL493" s="181"/>
      <c r="FM493" s="181"/>
      <c r="FN493" s="181"/>
      <c r="FO493" s="181"/>
      <c r="FP493" s="181"/>
      <c r="FQ493" s="181"/>
      <c r="FR493" s="181"/>
      <c r="FS493" s="181"/>
      <c r="FT493" s="181"/>
      <c r="FU493" s="181"/>
      <c r="FV493" s="181"/>
      <c r="FW493" s="181"/>
      <c r="FX493" s="181"/>
      <c r="FY493" s="181"/>
      <c r="FZ493" s="181"/>
      <c r="GA493" s="181"/>
      <c r="GB493" s="181"/>
      <c r="GC493" s="181"/>
      <c r="GD493" s="181"/>
      <c r="GE493" s="181"/>
      <c r="GF493" s="181"/>
      <c r="GG493" s="181"/>
      <c r="GH493" s="181"/>
      <c r="GI493" s="181"/>
      <c r="GJ493" s="181"/>
      <c r="GK493" s="181"/>
      <c r="GL493" s="181"/>
      <c r="GM493" s="181"/>
      <c r="GN493" s="181"/>
      <c r="GO493" s="181"/>
      <c r="GP493" s="181"/>
      <c r="GQ493" s="181"/>
      <c r="GR493" s="181"/>
      <c r="GS493" s="181"/>
      <c r="GT493" s="181"/>
      <c r="GU493" s="181"/>
      <c r="GV493" s="181"/>
      <c r="GW493" s="181"/>
      <c r="GX493" s="181"/>
      <c r="GY493" s="181"/>
      <c r="GZ493" s="181"/>
      <c r="HA493" s="181"/>
      <c r="HB493" s="181"/>
      <c r="HC493" s="181"/>
      <c r="HD493" s="181"/>
      <c r="HE493" s="181"/>
      <c r="HF493" s="181"/>
      <c r="HG493" s="181"/>
      <c r="HH493" s="181"/>
      <c r="HI493" s="181"/>
      <c r="HJ493" s="181"/>
      <c r="HK493" s="181"/>
      <c r="HL493" s="181"/>
      <c r="HM493" s="181"/>
      <c r="HN493" s="181"/>
      <c r="HO493" s="181"/>
      <c r="HP493" s="181"/>
      <c r="HQ493" s="181"/>
      <c r="HR493" s="181"/>
      <c r="HS493" s="181"/>
      <c r="HT493" s="181"/>
      <c r="HU493" s="181"/>
      <c r="HV493" s="181"/>
      <c r="HW493" s="181"/>
      <c r="HX493" s="181"/>
      <c r="HY493" s="181"/>
      <c r="HZ493" s="181"/>
      <c r="IA493" s="181"/>
      <c r="IB493" s="181"/>
      <c r="IC493" s="181"/>
      <c r="ID493" s="181"/>
      <c r="IE493" s="181"/>
      <c r="IF493" s="181"/>
      <c r="IG493" s="181"/>
      <c r="IH493" s="181"/>
    </row>
    <row r="494" spans="1:242" s="183" customFormat="1" ht="21" customHeight="1">
      <c r="A494" s="1038" t="s">
        <v>707</v>
      </c>
      <c r="B494" s="1039"/>
      <c r="C494" s="1039"/>
      <c r="D494" s="1039"/>
      <c r="E494" s="1039"/>
      <c r="F494" s="459">
        <v>85030930</v>
      </c>
      <c r="G494" s="459">
        <v>0</v>
      </c>
      <c r="H494" s="459">
        <v>0</v>
      </c>
      <c r="I494" s="459">
        <v>0</v>
      </c>
      <c r="J494" s="584">
        <v>85030930</v>
      </c>
      <c r="K494" s="181"/>
      <c r="L494" s="181"/>
      <c r="M494" s="181"/>
      <c r="N494" s="181"/>
      <c r="O494" s="181"/>
      <c r="P494" s="181"/>
      <c r="Q494" s="181"/>
      <c r="R494" s="181"/>
      <c r="S494" s="181"/>
      <c r="T494" s="181"/>
      <c r="U494" s="181"/>
      <c r="V494" s="181"/>
      <c r="W494" s="181"/>
      <c r="X494" s="181"/>
      <c r="Y494" s="181"/>
      <c r="Z494" s="181"/>
      <c r="AA494" s="181"/>
      <c r="AB494" s="181"/>
      <c r="AC494" s="181"/>
      <c r="AD494" s="181"/>
      <c r="AE494" s="181"/>
      <c r="AF494" s="181"/>
      <c r="AG494" s="181"/>
      <c r="AH494" s="181"/>
      <c r="AI494" s="181"/>
      <c r="AJ494" s="181"/>
      <c r="AK494" s="181"/>
      <c r="AL494" s="181"/>
      <c r="AM494" s="181"/>
      <c r="AN494" s="181"/>
      <c r="AO494" s="181"/>
      <c r="AP494" s="181"/>
      <c r="AQ494" s="181"/>
      <c r="AR494" s="181"/>
      <c r="AS494" s="181"/>
      <c r="AT494" s="181"/>
      <c r="AU494" s="181"/>
      <c r="AV494" s="181"/>
      <c r="AW494" s="181"/>
      <c r="AX494" s="181"/>
      <c r="AY494" s="181"/>
      <c r="AZ494" s="181"/>
      <c r="BA494" s="181"/>
      <c r="BB494" s="181"/>
      <c r="BC494" s="181"/>
      <c r="BD494" s="181"/>
      <c r="BE494" s="181"/>
      <c r="BF494" s="181"/>
      <c r="BG494" s="181"/>
      <c r="BH494" s="181"/>
      <c r="BI494" s="181"/>
      <c r="BJ494" s="181"/>
      <c r="BK494" s="181"/>
      <c r="BL494" s="181"/>
      <c r="BM494" s="181"/>
      <c r="BN494" s="181"/>
      <c r="BO494" s="181"/>
      <c r="BP494" s="181"/>
      <c r="BQ494" s="181"/>
      <c r="BR494" s="181"/>
      <c r="BS494" s="181"/>
      <c r="BT494" s="181"/>
      <c r="BU494" s="181"/>
      <c r="BV494" s="181"/>
      <c r="BW494" s="181"/>
      <c r="BX494" s="181"/>
      <c r="BY494" s="181"/>
      <c r="BZ494" s="181"/>
      <c r="CA494" s="181"/>
      <c r="CB494" s="181"/>
      <c r="CC494" s="181"/>
      <c r="CD494" s="181"/>
      <c r="CE494" s="181"/>
      <c r="CF494" s="181"/>
      <c r="CG494" s="181"/>
      <c r="CH494" s="181"/>
      <c r="CI494" s="181"/>
      <c r="CJ494" s="181"/>
      <c r="CK494" s="181"/>
      <c r="CL494" s="181"/>
      <c r="CM494" s="181"/>
      <c r="CN494" s="181"/>
      <c r="CO494" s="181"/>
      <c r="CP494" s="181"/>
      <c r="CQ494" s="181"/>
      <c r="CR494" s="181"/>
      <c r="CS494" s="181"/>
      <c r="CT494" s="181"/>
      <c r="CU494" s="181"/>
      <c r="CV494" s="181"/>
      <c r="CW494" s="181"/>
      <c r="CX494" s="181"/>
      <c r="CY494" s="181"/>
      <c r="CZ494" s="181"/>
      <c r="DA494" s="181"/>
      <c r="DB494" s="181"/>
      <c r="DC494" s="181"/>
      <c r="DD494" s="181"/>
      <c r="DE494" s="181"/>
      <c r="DF494" s="181"/>
      <c r="DG494" s="181"/>
      <c r="DH494" s="181"/>
      <c r="DI494" s="181"/>
      <c r="DJ494" s="181"/>
      <c r="DK494" s="181"/>
      <c r="DL494" s="181"/>
      <c r="DM494" s="181"/>
      <c r="DN494" s="181"/>
      <c r="DO494" s="181"/>
      <c r="DP494" s="181"/>
      <c r="DQ494" s="181"/>
      <c r="DR494" s="181"/>
      <c r="DS494" s="181"/>
      <c r="DT494" s="181"/>
      <c r="DU494" s="181"/>
      <c r="DV494" s="181"/>
      <c r="DW494" s="181"/>
      <c r="DX494" s="181"/>
      <c r="DY494" s="181"/>
      <c r="DZ494" s="181"/>
      <c r="EA494" s="181"/>
      <c r="EB494" s="181"/>
      <c r="EC494" s="181"/>
      <c r="ED494" s="181"/>
      <c r="EE494" s="181"/>
      <c r="EF494" s="181"/>
      <c r="EG494" s="181"/>
      <c r="EH494" s="181"/>
      <c r="EI494" s="181"/>
      <c r="EJ494" s="181"/>
      <c r="EK494" s="181"/>
      <c r="EL494" s="181"/>
      <c r="EM494" s="181"/>
      <c r="EN494" s="181"/>
      <c r="EO494" s="181"/>
      <c r="EP494" s="181"/>
      <c r="EQ494" s="181"/>
      <c r="ER494" s="181"/>
      <c r="ES494" s="181"/>
      <c r="ET494" s="181"/>
      <c r="EU494" s="181"/>
      <c r="EV494" s="181"/>
      <c r="EW494" s="181"/>
      <c r="EX494" s="181"/>
      <c r="EY494" s="181"/>
      <c r="EZ494" s="181"/>
      <c r="FA494" s="181"/>
      <c r="FB494" s="181"/>
      <c r="FC494" s="181"/>
      <c r="FD494" s="181"/>
      <c r="FE494" s="181"/>
      <c r="FF494" s="181"/>
      <c r="FG494" s="181"/>
      <c r="FH494" s="181"/>
      <c r="FI494" s="181"/>
      <c r="FJ494" s="181"/>
      <c r="FK494" s="181"/>
      <c r="FL494" s="181"/>
      <c r="FM494" s="181"/>
      <c r="FN494" s="181"/>
      <c r="FO494" s="181"/>
      <c r="FP494" s="181"/>
      <c r="FQ494" s="181"/>
      <c r="FR494" s="181"/>
      <c r="FS494" s="181"/>
      <c r="FT494" s="181"/>
      <c r="FU494" s="181"/>
      <c r="FV494" s="181"/>
      <c r="FW494" s="181"/>
      <c r="FX494" s="181"/>
      <c r="FY494" s="181"/>
      <c r="FZ494" s="181"/>
      <c r="GA494" s="181"/>
      <c r="GB494" s="181"/>
      <c r="GC494" s="181"/>
      <c r="GD494" s="181"/>
      <c r="GE494" s="181"/>
      <c r="GF494" s="181"/>
      <c r="GG494" s="181"/>
      <c r="GH494" s="181"/>
      <c r="GI494" s="181"/>
      <c r="GJ494" s="181"/>
      <c r="GK494" s="181"/>
      <c r="GL494" s="181"/>
      <c r="GM494" s="181"/>
      <c r="GN494" s="181"/>
      <c r="GO494" s="181"/>
      <c r="GP494" s="181"/>
      <c r="GQ494" s="181"/>
      <c r="GR494" s="181"/>
      <c r="GS494" s="181"/>
      <c r="GT494" s="181"/>
      <c r="GU494" s="181"/>
      <c r="GV494" s="181"/>
      <c r="GW494" s="181"/>
      <c r="GX494" s="181"/>
      <c r="GY494" s="181"/>
      <c r="GZ494" s="181"/>
      <c r="HA494" s="181"/>
      <c r="HB494" s="181"/>
      <c r="HC494" s="181"/>
      <c r="HD494" s="181"/>
      <c r="HE494" s="181"/>
      <c r="HF494" s="181"/>
      <c r="HG494" s="181"/>
      <c r="HH494" s="181"/>
      <c r="HI494" s="181"/>
      <c r="HJ494" s="181"/>
      <c r="HK494" s="181"/>
      <c r="HL494" s="181"/>
      <c r="HM494" s="181"/>
      <c r="HN494" s="181"/>
      <c r="HO494" s="181"/>
      <c r="HP494" s="181"/>
      <c r="HQ494" s="181"/>
      <c r="HR494" s="181"/>
      <c r="HS494" s="181"/>
      <c r="HT494" s="181"/>
      <c r="HU494" s="181"/>
      <c r="HV494" s="181"/>
      <c r="HW494" s="181"/>
      <c r="HX494" s="181"/>
      <c r="HY494" s="181"/>
      <c r="HZ494" s="181"/>
      <c r="IA494" s="181"/>
      <c r="IB494" s="181"/>
      <c r="IC494" s="181"/>
      <c r="ID494" s="181"/>
      <c r="IE494" s="181"/>
      <c r="IF494" s="181"/>
      <c r="IG494" s="181"/>
      <c r="IH494" s="181"/>
    </row>
    <row r="495" spans="1:242" s="184" customFormat="1" ht="21" customHeight="1">
      <c r="A495" s="1038" t="s">
        <v>860</v>
      </c>
      <c r="B495" s="1039"/>
      <c r="C495" s="1039"/>
      <c r="D495" s="1039"/>
      <c r="E495" s="1039"/>
      <c r="F495" s="459">
        <v>905826095</v>
      </c>
      <c r="G495" s="459">
        <v>51068160</v>
      </c>
      <c r="H495" s="459">
        <v>0</v>
      </c>
      <c r="I495" s="459">
        <v>2999189</v>
      </c>
      <c r="J495" s="584">
        <v>959893444</v>
      </c>
      <c r="K495" s="181"/>
      <c r="L495" s="181"/>
      <c r="M495" s="181"/>
      <c r="N495" s="181"/>
      <c r="O495" s="181"/>
      <c r="P495" s="181"/>
      <c r="Q495" s="181"/>
      <c r="R495" s="181"/>
      <c r="S495" s="181"/>
      <c r="T495" s="181"/>
      <c r="U495" s="181"/>
      <c r="V495" s="181"/>
      <c r="W495" s="181"/>
      <c r="X495" s="181"/>
      <c r="Y495" s="181"/>
      <c r="Z495" s="181"/>
      <c r="AA495" s="181"/>
      <c r="AB495" s="181"/>
      <c r="AC495" s="181"/>
      <c r="AD495" s="181"/>
      <c r="AE495" s="181"/>
      <c r="AF495" s="181"/>
      <c r="AG495" s="181"/>
      <c r="AH495" s="181"/>
      <c r="AI495" s="181"/>
      <c r="AJ495" s="181"/>
      <c r="AK495" s="181"/>
      <c r="AL495" s="181"/>
      <c r="AM495" s="181"/>
      <c r="AN495" s="181"/>
      <c r="AO495" s="181"/>
      <c r="AP495" s="181"/>
      <c r="AQ495" s="181"/>
      <c r="AR495" s="181"/>
      <c r="AS495" s="181"/>
      <c r="AT495" s="181"/>
      <c r="AU495" s="181"/>
      <c r="AV495" s="181"/>
      <c r="AW495" s="181"/>
      <c r="AX495" s="181"/>
      <c r="AY495" s="181"/>
      <c r="AZ495" s="181"/>
      <c r="BA495" s="181"/>
      <c r="BB495" s="181"/>
      <c r="BC495" s="181"/>
      <c r="BD495" s="181"/>
      <c r="BE495" s="181"/>
      <c r="BF495" s="181"/>
      <c r="BG495" s="181"/>
      <c r="BH495" s="181"/>
      <c r="BI495" s="181"/>
      <c r="BJ495" s="181"/>
      <c r="BK495" s="181"/>
      <c r="BL495" s="181"/>
      <c r="BM495" s="181"/>
      <c r="BN495" s="181"/>
      <c r="BO495" s="181"/>
      <c r="BP495" s="181"/>
      <c r="BQ495" s="181"/>
      <c r="BR495" s="181"/>
      <c r="BS495" s="181"/>
      <c r="BT495" s="181"/>
      <c r="BU495" s="181"/>
      <c r="BV495" s="181"/>
      <c r="BW495" s="181"/>
      <c r="BX495" s="181"/>
      <c r="BY495" s="181"/>
      <c r="BZ495" s="181"/>
      <c r="CA495" s="181"/>
      <c r="CB495" s="181"/>
      <c r="CC495" s="181"/>
      <c r="CD495" s="181"/>
      <c r="CE495" s="181"/>
      <c r="CF495" s="181"/>
      <c r="CG495" s="181"/>
      <c r="CH495" s="181"/>
      <c r="CI495" s="181"/>
      <c r="CJ495" s="181"/>
      <c r="CK495" s="181"/>
      <c r="CL495" s="181"/>
      <c r="CM495" s="181"/>
      <c r="CN495" s="181"/>
      <c r="CO495" s="181"/>
      <c r="CP495" s="181"/>
      <c r="CQ495" s="181"/>
      <c r="CR495" s="181"/>
      <c r="CS495" s="181"/>
      <c r="CT495" s="181"/>
      <c r="CU495" s="181"/>
      <c r="CV495" s="181"/>
      <c r="CW495" s="181"/>
      <c r="CX495" s="181"/>
      <c r="CY495" s="181"/>
      <c r="CZ495" s="181"/>
      <c r="DA495" s="181"/>
      <c r="DB495" s="181"/>
      <c r="DC495" s="181"/>
      <c r="DD495" s="181"/>
      <c r="DE495" s="181"/>
      <c r="DF495" s="181"/>
      <c r="DG495" s="181"/>
      <c r="DH495" s="181"/>
      <c r="DI495" s="181"/>
      <c r="DJ495" s="181"/>
      <c r="DK495" s="181"/>
      <c r="DL495" s="181"/>
      <c r="DM495" s="181"/>
      <c r="DN495" s="181"/>
      <c r="DO495" s="181"/>
      <c r="DP495" s="181"/>
      <c r="DQ495" s="181"/>
      <c r="DR495" s="181"/>
      <c r="DS495" s="181"/>
      <c r="DT495" s="181"/>
      <c r="DU495" s="181"/>
      <c r="DV495" s="181"/>
      <c r="DW495" s="181"/>
      <c r="DX495" s="181"/>
      <c r="DY495" s="181"/>
      <c r="DZ495" s="181"/>
      <c r="EA495" s="181"/>
      <c r="EB495" s="181"/>
      <c r="EC495" s="181"/>
      <c r="ED495" s="181"/>
      <c r="EE495" s="181"/>
      <c r="EF495" s="181"/>
      <c r="EG495" s="181"/>
      <c r="EH495" s="181"/>
      <c r="EI495" s="181"/>
      <c r="EJ495" s="181"/>
      <c r="EK495" s="181"/>
      <c r="EL495" s="181"/>
      <c r="EM495" s="181"/>
      <c r="EN495" s="181"/>
      <c r="EO495" s="181"/>
      <c r="EP495" s="181"/>
      <c r="EQ495" s="181"/>
      <c r="ER495" s="181"/>
      <c r="ES495" s="181"/>
      <c r="ET495" s="181"/>
      <c r="EU495" s="181"/>
      <c r="EV495" s="181"/>
      <c r="EW495" s="181"/>
      <c r="EX495" s="181"/>
      <c r="EY495" s="181"/>
      <c r="EZ495" s="181"/>
      <c r="FA495" s="181"/>
      <c r="FB495" s="181"/>
      <c r="FC495" s="181"/>
      <c r="FD495" s="181"/>
      <c r="FE495" s="181"/>
      <c r="FF495" s="181"/>
      <c r="FG495" s="181"/>
      <c r="FH495" s="181"/>
      <c r="FI495" s="181"/>
      <c r="FJ495" s="181"/>
      <c r="FK495" s="181"/>
      <c r="FL495" s="181"/>
      <c r="FM495" s="181"/>
      <c r="FN495" s="181"/>
      <c r="FO495" s="181"/>
      <c r="FP495" s="181"/>
      <c r="FQ495" s="181"/>
      <c r="FR495" s="181"/>
      <c r="FS495" s="181"/>
      <c r="FT495" s="181"/>
      <c r="FU495" s="181"/>
      <c r="FV495" s="181"/>
      <c r="FW495" s="181"/>
      <c r="FX495" s="181"/>
      <c r="FY495" s="181"/>
      <c r="FZ495" s="181"/>
      <c r="GA495" s="181"/>
      <c r="GB495" s="181"/>
      <c r="GC495" s="181"/>
      <c r="GD495" s="181"/>
      <c r="GE495" s="181"/>
      <c r="GF495" s="181"/>
      <c r="GG495" s="181"/>
      <c r="GH495" s="181"/>
      <c r="GI495" s="181"/>
      <c r="GJ495" s="181"/>
      <c r="GK495" s="181"/>
      <c r="GL495" s="181"/>
      <c r="GM495" s="181"/>
      <c r="GN495" s="181"/>
      <c r="GO495" s="181"/>
      <c r="GP495" s="181"/>
      <c r="GQ495" s="181"/>
      <c r="GR495" s="181"/>
      <c r="GS495" s="181"/>
      <c r="GT495" s="181"/>
      <c r="GU495" s="181"/>
      <c r="GV495" s="181"/>
      <c r="GW495" s="181"/>
      <c r="GX495" s="181"/>
      <c r="GY495" s="181"/>
      <c r="GZ495" s="181"/>
      <c r="HA495" s="181"/>
      <c r="HB495" s="181"/>
      <c r="HC495" s="181"/>
      <c r="HD495" s="181"/>
      <c r="HE495" s="181"/>
      <c r="HF495" s="181"/>
      <c r="HG495" s="181"/>
      <c r="HH495" s="181"/>
      <c r="HI495" s="181"/>
      <c r="HJ495" s="181"/>
      <c r="HK495" s="181"/>
      <c r="HL495" s="181"/>
      <c r="HM495" s="181"/>
      <c r="HN495" s="181"/>
      <c r="HO495" s="181"/>
      <c r="HP495" s="181"/>
      <c r="HQ495" s="181"/>
      <c r="HR495" s="181"/>
      <c r="HS495" s="181"/>
      <c r="HT495" s="181"/>
      <c r="HU495" s="181"/>
      <c r="HV495" s="181"/>
      <c r="HW495" s="181"/>
      <c r="HX495" s="181"/>
      <c r="HY495" s="181"/>
      <c r="HZ495" s="181"/>
      <c r="IA495" s="181"/>
      <c r="IB495" s="181"/>
      <c r="IC495" s="181"/>
      <c r="ID495" s="181"/>
      <c r="IE495" s="181"/>
      <c r="IF495" s="181"/>
      <c r="IG495" s="181"/>
      <c r="IH495" s="181"/>
    </row>
    <row r="496" spans="1:242" s="184" customFormat="1" ht="21" customHeight="1">
      <c r="A496" s="1038" t="s">
        <v>861</v>
      </c>
      <c r="B496" s="1039"/>
      <c r="C496" s="1039"/>
      <c r="D496" s="1039"/>
      <c r="E496" s="1039"/>
      <c r="F496" s="459">
        <v>1963902765</v>
      </c>
      <c r="G496" s="459">
        <v>147698150</v>
      </c>
      <c r="H496" s="459">
        <v>0</v>
      </c>
      <c r="I496" s="459">
        <v>38556825</v>
      </c>
      <c r="J496" s="584">
        <v>2150157740</v>
      </c>
      <c r="K496" s="181"/>
      <c r="L496" s="181"/>
      <c r="M496" s="181"/>
      <c r="N496" s="181"/>
      <c r="O496" s="181"/>
      <c r="P496" s="181"/>
      <c r="Q496" s="181"/>
      <c r="R496" s="181"/>
      <c r="S496" s="181"/>
      <c r="T496" s="181"/>
      <c r="U496" s="181"/>
      <c r="V496" s="181"/>
      <c r="W496" s="181"/>
      <c r="X496" s="181"/>
      <c r="Y496" s="181"/>
      <c r="Z496" s="181"/>
      <c r="AA496" s="181"/>
      <c r="AB496" s="181"/>
      <c r="AC496" s="181"/>
      <c r="AD496" s="181"/>
      <c r="AE496" s="181"/>
      <c r="AF496" s="181"/>
      <c r="AG496" s="181"/>
      <c r="AH496" s="181"/>
      <c r="AI496" s="181"/>
      <c r="AJ496" s="181"/>
      <c r="AK496" s="181"/>
      <c r="AL496" s="181"/>
      <c r="AM496" s="181"/>
      <c r="AN496" s="181"/>
      <c r="AO496" s="181"/>
      <c r="AP496" s="181"/>
      <c r="AQ496" s="181"/>
      <c r="AR496" s="181"/>
      <c r="AS496" s="181"/>
      <c r="AT496" s="181"/>
      <c r="AU496" s="181"/>
      <c r="AV496" s="181"/>
      <c r="AW496" s="181"/>
      <c r="AX496" s="181"/>
      <c r="AY496" s="181"/>
      <c r="AZ496" s="181"/>
      <c r="BA496" s="181"/>
      <c r="BB496" s="181"/>
      <c r="BC496" s="181"/>
      <c r="BD496" s="181"/>
      <c r="BE496" s="181"/>
      <c r="BF496" s="181"/>
      <c r="BG496" s="181"/>
      <c r="BH496" s="181"/>
      <c r="BI496" s="181"/>
      <c r="BJ496" s="181"/>
      <c r="BK496" s="181"/>
      <c r="BL496" s="181"/>
      <c r="BM496" s="181"/>
      <c r="BN496" s="181"/>
      <c r="BO496" s="181"/>
      <c r="BP496" s="181"/>
      <c r="BQ496" s="181"/>
      <c r="BR496" s="181"/>
      <c r="BS496" s="181"/>
      <c r="BT496" s="181"/>
      <c r="BU496" s="181"/>
      <c r="BV496" s="181"/>
      <c r="BW496" s="181"/>
      <c r="BX496" s="181"/>
      <c r="BY496" s="181"/>
      <c r="BZ496" s="181"/>
      <c r="CA496" s="181"/>
      <c r="CB496" s="181"/>
      <c r="CC496" s="181"/>
      <c r="CD496" s="181"/>
      <c r="CE496" s="181"/>
      <c r="CF496" s="181"/>
      <c r="CG496" s="181"/>
      <c r="CH496" s="181"/>
      <c r="CI496" s="181"/>
      <c r="CJ496" s="181"/>
      <c r="CK496" s="181"/>
      <c r="CL496" s="181"/>
      <c r="CM496" s="181"/>
      <c r="CN496" s="181"/>
      <c r="CO496" s="181"/>
      <c r="CP496" s="181"/>
      <c r="CQ496" s="181"/>
      <c r="CR496" s="181"/>
      <c r="CS496" s="181"/>
      <c r="CT496" s="181"/>
      <c r="CU496" s="181"/>
      <c r="CV496" s="181"/>
      <c r="CW496" s="181"/>
      <c r="CX496" s="181"/>
      <c r="CY496" s="181"/>
      <c r="CZ496" s="181"/>
      <c r="DA496" s="181"/>
      <c r="DB496" s="181"/>
      <c r="DC496" s="181"/>
      <c r="DD496" s="181"/>
      <c r="DE496" s="181"/>
      <c r="DF496" s="181"/>
      <c r="DG496" s="181"/>
      <c r="DH496" s="181"/>
      <c r="DI496" s="181"/>
      <c r="DJ496" s="181"/>
      <c r="DK496" s="181"/>
      <c r="DL496" s="181"/>
      <c r="DM496" s="181"/>
      <c r="DN496" s="181"/>
      <c r="DO496" s="181"/>
      <c r="DP496" s="181"/>
      <c r="DQ496" s="181"/>
      <c r="DR496" s="181"/>
      <c r="DS496" s="181"/>
      <c r="DT496" s="181"/>
      <c r="DU496" s="181"/>
      <c r="DV496" s="181"/>
      <c r="DW496" s="181"/>
      <c r="DX496" s="181"/>
      <c r="DY496" s="181"/>
      <c r="DZ496" s="181"/>
      <c r="EA496" s="181"/>
      <c r="EB496" s="181"/>
      <c r="EC496" s="181"/>
      <c r="ED496" s="181"/>
      <c r="EE496" s="181"/>
      <c r="EF496" s="181"/>
      <c r="EG496" s="181"/>
      <c r="EH496" s="181"/>
      <c r="EI496" s="181"/>
      <c r="EJ496" s="181"/>
      <c r="EK496" s="181"/>
      <c r="EL496" s="181"/>
      <c r="EM496" s="181"/>
      <c r="EN496" s="181"/>
      <c r="EO496" s="181"/>
      <c r="EP496" s="181"/>
      <c r="EQ496" s="181"/>
      <c r="ER496" s="181"/>
      <c r="ES496" s="181"/>
      <c r="ET496" s="181"/>
      <c r="EU496" s="181"/>
      <c r="EV496" s="181"/>
      <c r="EW496" s="181"/>
      <c r="EX496" s="181"/>
      <c r="EY496" s="181"/>
      <c r="EZ496" s="181"/>
      <c r="FA496" s="181"/>
      <c r="FB496" s="181"/>
      <c r="FC496" s="181"/>
      <c r="FD496" s="181"/>
      <c r="FE496" s="181"/>
      <c r="FF496" s="181"/>
      <c r="FG496" s="181"/>
      <c r="FH496" s="181"/>
      <c r="FI496" s="181"/>
      <c r="FJ496" s="181"/>
      <c r="FK496" s="181"/>
      <c r="FL496" s="181"/>
      <c r="FM496" s="181"/>
      <c r="FN496" s="181"/>
      <c r="FO496" s="181"/>
      <c r="FP496" s="181"/>
      <c r="FQ496" s="181"/>
      <c r="FR496" s="181"/>
      <c r="FS496" s="181"/>
      <c r="FT496" s="181"/>
      <c r="FU496" s="181"/>
      <c r="FV496" s="181"/>
      <c r="FW496" s="181"/>
      <c r="FX496" s="181"/>
      <c r="FY496" s="181"/>
      <c r="FZ496" s="181"/>
      <c r="GA496" s="181"/>
      <c r="GB496" s="181"/>
      <c r="GC496" s="181"/>
      <c r="GD496" s="181"/>
      <c r="GE496" s="181"/>
      <c r="GF496" s="181"/>
      <c r="GG496" s="181"/>
      <c r="GH496" s="181"/>
      <c r="GI496" s="181"/>
      <c r="GJ496" s="181"/>
      <c r="GK496" s="181"/>
      <c r="GL496" s="181"/>
      <c r="GM496" s="181"/>
      <c r="GN496" s="181"/>
      <c r="GO496" s="181"/>
      <c r="GP496" s="181"/>
      <c r="GQ496" s="181"/>
      <c r="GR496" s="181"/>
      <c r="GS496" s="181"/>
      <c r="GT496" s="181"/>
      <c r="GU496" s="181"/>
      <c r="GV496" s="181"/>
      <c r="GW496" s="181"/>
      <c r="GX496" s="181"/>
      <c r="GY496" s="181"/>
      <c r="GZ496" s="181"/>
      <c r="HA496" s="181"/>
      <c r="HB496" s="181"/>
      <c r="HC496" s="181"/>
      <c r="HD496" s="181"/>
      <c r="HE496" s="181"/>
      <c r="HF496" s="181"/>
      <c r="HG496" s="181"/>
      <c r="HH496" s="181"/>
      <c r="HI496" s="181"/>
      <c r="HJ496" s="181"/>
      <c r="HK496" s="181"/>
      <c r="HL496" s="181"/>
      <c r="HM496" s="181"/>
      <c r="HN496" s="181"/>
      <c r="HO496" s="181"/>
      <c r="HP496" s="181"/>
      <c r="HQ496" s="181"/>
      <c r="HR496" s="181"/>
      <c r="HS496" s="181"/>
      <c r="HT496" s="181"/>
      <c r="HU496" s="181"/>
      <c r="HV496" s="181"/>
      <c r="HW496" s="181"/>
      <c r="HX496" s="181"/>
      <c r="HY496" s="181"/>
      <c r="HZ496" s="181"/>
      <c r="IA496" s="181"/>
      <c r="IB496" s="181"/>
      <c r="IC496" s="181"/>
      <c r="ID496" s="181"/>
      <c r="IE496" s="181"/>
      <c r="IF496" s="181"/>
      <c r="IG496" s="181"/>
      <c r="IH496" s="181"/>
    </row>
    <row r="497" spans="1:242" s="184" customFormat="1" ht="21" customHeight="1" thickBot="1">
      <c r="A497" s="1036" t="s">
        <v>862</v>
      </c>
      <c r="B497" s="1037"/>
      <c r="C497" s="1037"/>
      <c r="D497" s="1037"/>
      <c r="E497" s="1037"/>
      <c r="F497" s="483">
        <v>-24055580</v>
      </c>
      <c r="G497" s="483">
        <v>0</v>
      </c>
      <c r="H497" s="483">
        <v>0</v>
      </c>
      <c r="I497" s="483">
        <v>0</v>
      </c>
      <c r="J497" s="590">
        <v>-24055580</v>
      </c>
      <c r="K497" s="181"/>
      <c r="L497" s="181"/>
      <c r="M497" s="181"/>
      <c r="N497" s="181"/>
      <c r="O497" s="181"/>
      <c r="P497" s="181"/>
      <c r="Q497" s="181"/>
      <c r="R497" s="181"/>
      <c r="S497" s="181"/>
      <c r="T497" s="181"/>
      <c r="U497" s="181"/>
      <c r="V497" s="181"/>
      <c r="W497" s="181"/>
      <c r="X497" s="181"/>
      <c r="Y497" s="181"/>
      <c r="Z497" s="181"/>
      <c r="AA497" s="181"/>
      <c r="AB497" s="181"/>
      <c r="AC497" s="181"/>
      <c r="AD497" s="181"/>
      <c r="AE497" s="181"/>
      <c r="AF497" s="181"/>
      <c r="AG497" s="181"/>
      <c r="AH497" s="181"/>
      <c r="AI497" s="181"/>
      <c r="AJ497" s="181"/>
      <c r="AK497" s="181"/>
      <c r="AL497" s="181"/>
      <c r="AM497" s="181"/>
      <c r="AN497" s="181"/>
      <c r="AO497" s="181"/>
      <c r="AP497" s="181"/>
      <c r="AQ497" s="181"/>
      <c r="AR497" s="181"/>
      <c r="AS497" s="181"/>
      <c r="AT497" s="181"/>
      <c r="AU497" s="181"/>
      <c r="AV497" s="181"/>
      <c r="AW497" s="181"/>
      <c r="AX497" s="181"/>
      <c r="AY497" s="181"/>
      <c r="AZ497" s="181"/>
      <c r="BA497" s="181"/>
      <c r="BB497" s="181"/>
      <c r="BC497" s="181"/>
      <c r="BD497" s="181"/>
      <c r="BE497" s="181"/>
      <c r="BF497" s="181"/>
      <c r="BG497" s="181"/>
      <c r="BH497" s="181"/>
      <c r="BI497" s="181"/>
      <c r="BJ497" s="181"/>
      <c r="BK497" s="181"/>
      <c r="BL497" s="181"/>
      <c r="BM497" s="181"/>
      <c r="BN497" s="181"/>
      <c r="BO497" s="181"/>
      <c r="BP497" s="181"/>
      <c r="BQ497" s="181"/>
      <c r="BR497" s="181"/>
      <c r="BS497" s="181"/>
      <c r="BT497" s="181"/>
      <c r="BU497" s="181"/>
      <c r="BV497" s="181"/>
      <c r="BW497" s="181"/>
      <c r="BX497" s="181"/>
      <c r="BY497" s="181"/>
      <c r="BZ497" s="181"/>
      <c r="CA497" s="181"/>
      <c r="CB497" s="181"/>
      <c r="CC497" s="181"/>
      <c r="CD497" s="181"/>
      <c r="CE497" s="181"/>
      <c r="CF497" s="181"/>
      <c r="CG497" s="181"/>
      <c r="CH497" s="181"/>
      <c r="CI497" s="181"/>
      <c r="CJ497" s="181"/>
      <c r="CK497" s="181"/>
      <c r="CL497" s="181"/>
      <c r="CM497" s="181"/>
      <c r="CN497" s="181"/>
      <c r="CO497" s="181"/>
      <c r="CP497" s="181"/>
      <c r="CQ497" s="181"/>
      <c r="CR497" s="181"/>
      <c r="CS497" s="181"/>
      <c r="CT497" s="181"/>
      <c r="CU497" s="181"/>
      <c r="CV497" s="181"/>
      <c r="CW497" s="181"/>
      <c r="CX497" s="181"/>
      <c r="CY497" s="181"/>
      <c r="CZ497" s="181"/>
      <c r="DA497" s="181"/>
      <c r="DB497" s="181"/>
      <c r="DC497" s="181"/>
      <c r="DD497" s="181"/>
      <c r="DE497" s="181"/>
      <c r="DF497" s="181"/>
      <c r="DG497" s="181"/>
      <c r="DH497" s="181"/>
      <c r="DI497" s="181"/>
      <c r="DJ497" s="181"/>
      <c r="DK497" s="181"/>
      <c r="DL497" s="181"/>
      <c r="DM497" s="181"/>
      <c r="DN497" s="181"/>
      <c r="DO497" s="181"/>
      <c r="DP497" s="181"/>
      <c r="DQ497" s="181"/>
      <c r="DR497" s="181"/>
      <c r="DS497" s="181"/>
      <c r="DT497" s="181"/>
      <c r="DU497" s="181"/>
      <c r="DV497" s="181"/>
      <c r="DW497" s="181"/>
      <c r="DX497" s="181"/>
      <c r="DY497" s="181"/>
      <c r="DZ497" s="181"/>
      <c r="EA497" s="181"/>
      <c r="EB497" s="181"/>
      <c r="EC497" s="181"/>
      <c r="ED497" s="181"/>
      <c r="EE497" s="181"/>
      <c r="EF497" s="181"/>
      <c r="EG497" s="181"/>
      <c r="EH497" s="181"/>
      <c r="EI497" s="181"/>
      <c r="EJ497" s="181"/>
      <c r="EK497" s="181"/>
      <c r="EL497" s="181"/>
      <c r="EM497" s="181"/>
      <c r="EN497" s="181"/>
      <c r="EO497" s="181"/>
      <c r="EP497" s="181"/>
      <c r="EQ497" s="181"/>
      <c r="ER497" s="181"/>
      <c r="ES497" s="181"/>
      <c r="ET497" s="181"/>
      <c r="EU497" s="181"/>
      <c r="EV497" s="181"/>
      <c r="EW497" s="181"/>
      <c r="EX497" s="181"/>
      <c r="EY497" s="181"/>
      <c r="EZ497" s="181"/>
      <c r="FA497" s="181"/>
      <c r="FB497" s="181"/>
      <c r="FC497" s="181"/>
      <c r="FD497" s="181"/>
      <c r="FE497" s="181"/>
      <c r="FF497" s="181"/>
      <c r="FG497" s="181"/>
      <c r="FH497" s="181"/>
      <c r="FI497" s="181"/>
      <c r="FJ497" s="181"/>
      <c r="FK497" s="181"/>
      <c r="FL497" s="181"/>
      <c r="FM497" s="181"/>
      <c r="FN497" s="181"/>
      <c r="FO497" s="181"/>
      <c r="FP497" s="181"/>
      <c r="FQ497" s="181"/>
      <c r="FR497" s="181"/>
      <c r="FS497" s="181"/>
      <c r="FT497" s="181"/>
      <c r="FU497" s="181"/>
      <c r="FV497" s="181"/>
      <c r="FW497" s="181"/>
      <c r="FX497" s="181"/>
      <c r="FY497" s="181"/>
      <c r="FZ497" s="181"/>
      <c r="GA497" s="181"/>
      <c r="GB497" s="181"/>
      <c r="GC497" s="181"/>
      <c r="GD497" s="181"/>
      <c r="GE497" s="181"/>
      <c r="GF497" s="181"/>
      <c r="GG497" s="181"/>
      <c r="GH497" s="181"/>
      <c r="GI497" s="181"/>
      <c r="GJ497" s="181"/>
      <c r="GK497" s="181"/>
      <c r="GL497" s="181"/>
      <c r="GM497" s="181"/>
      <c r="GN497" s="181"/>
      <c r="GO497" s="181"/>
      <c r="GP497" s="181"/>
      <c r="GQ497" s="181"/>
      <c r="GR497" s="181"/>
      <c r="GS497" s="181"/>
      <c r="GT497" s="181"/>
      <c r="GU497" s="181"/>
      <c r="GV497" s="181"/>
      <c r="GW497" s="181"/>
      <c r="GX497" s="181"/>
      <c r="GY497" s="181"/>
      <c r="GZ497" s="181"/>
      <c r="HA497" s="181"/>
      <c r="HB497" s="181"/>
      <c r="HC497" s="181"/>
      <c r="HD497" s="181"/>
      <c r="HE497" s="181"/>
      <c r="HF497" s="181"/>
      <c r="HG497" s="181"/>
      <c r="HH497" s="181"/>
      <c r="HI497" s="181"/>
      <c r="HJ497" s="181"/>
      <c r="HK497" s="181"/>
      <c r="HL497" s="181"/>
      <c r="HM497" s="181"/>
      <c r="HN497" s="181"/>
      <c r="HO497" s="181"/>
      <c r="HP497" s="181"/>
      <c r="HQ497" s="181"/>
      <c r="HR497" s="181"/>
      <c r="HS497" s="181"/>
      <c r="HT497" s="181"/>
      <c r="HU497" s="181"/>
      <c r="HV497" s="181"/>
      <c r="HW497" s="181"/>
      <c r="HX497" s="181"/>
      <c r="HY497" s="181"/>
      <c r="HZ497" s="181"/>
      <c r="IA497" s="181"/>
      <c r="IB497" s="181"/>
      <c r="IC497" s="181"/>
      <c r="ID497" s="181"/>
      <c r="IE497" s="181"/>
      <c r="IF497" s="181"/>
      <c r="IG497" s="181"/>
      <c r="IH497" s="181"/>
    </row>
    <row r="498" spans="1:242" s="184" customFormat="1" ht="21" customHeight="1" thickTop="1">
      <c r="A498" s="1017" t="s">
        <v>863</v>
      </c>
      <c r="B498" s="1018"/>
      <c r="C498" s="1018"/>
      <c r="D498" s="1018"/>
      <c r="E498" s="1018"/>
      <c r="F498" s="474">
        <v>1939847185</v>
      </c>
      <c r="G498" s="484">
        <v>147698150</v>
      </c>
      <c r="H498" s="484">
        <v>0</v>
      </c>
      <c r="I498" s="484">
        <v>38556825</v>
      </c>
      <c r="J498" s="475">
        <v>2126102160</v>
      </c>
      <c r="K498" s="181"/>
      <c r="L498" s="181"/>
      <c r="M498" s="181"/>
      <c r="N498" s="181"/>
      <c r="O498" s="181"/>
      <c r="P498" s="181"/>
      <c r="Q498" s="181"/>
      <c r="R498" s="181"/>
      <c r="S498" s="181"/>
      <c r="T498" s="181"/>
      <c r="U498" s="181"/>
      <c r="V498" s="181"/>
      <c r="W498" s="181"/>
      <c r="X498" s="181"/>
      <c r="Y498" s="181"/>
      <c r="Z498" s="181"/>
      <c r="AA498" s="181"/>
      <c r="AB498" s="181"/>
      <c r="AC498" s="181"/>
      <c r="AD498" s="181"/>
      <c r="AE498" s="181"/>
      <c r="AF498" s="181"/>
      <c r="AG498" s="181"/>
      <c r="AH498" s="181"/>
      <c r="AI498" s="181"/>
      <c r="AJ498" s="181"/>
      <c r="AK498" s="181"/>
      <c r="AL498" s="181"/>
      <c r="AM498" s="181"/>
      <c r="AN498" s="181"/>
      <c r="AO498" s="181"/>
      <c r="AP498" s="181"/>
      <c r="AQ498" s="181"/>
      <c r="AR498" s="181"/>
      <c r="AS498" s="181"/>
      <c r="AT498" s="181"/>
      <c r="AU498" s="181"/>
      <c r="AV498" s="181"/>
      <c r="AW498" s="181"/>
      <c r="AX498" s="181"/>
      <c r="AY498" s="181"/>
      <c r="AZ498" s="181"/>
      <c r="BA498" s="181"/>
      <c r="BB498" s="181"/>
      <c r="BC498" s="181"/>
      <c r="BD498" s="181"/>
      <c r="BE498" s="181"/>
      <c r="BF498" s="181"/>
      <c r="BG498" s="181"/>
      <c r="BH498" s="181"/>
      <c r="BI498" s="181"/>
      <c r="BJ498" s="181"/>
      <c r="BK498" s="181"/>
      <c r="BL498" s="181"/>
      <c r="BM498" s="181"/>
      <c r="BN498" s="181"/>
      <c r="BO498" s="181"/>
      <c r="BP498" s="181"/>
      <c r="BQ498" s="181"/>
      <c r="BR498" s="181"/>
      <c r="BS498" s="181"/>
      <c r="BT498" s="181"/>
      <c r="BU498" s="181"/>
      <c r="BV498" s="181"/>
      <c r="BW498" s="181"/>
      <c r="BX498" s="181"/>
      <c r="BY498" s="181"/>
      <c r="BZ498" s="181"/>
      <c r="CA498" s="181"/>
      <c r="CB498" s="181"/>
      <c r="CC498" s="181"/>
      <c r="CD498" s="181"/>
      <c r="CE498" s="181"/>
      <c r="CF498" s="181"/>
      <c r="CG498" s="181"/>
      <c r="CH498" s="181"/>
      <c r="CI498" s="181"/>
      <c r="CJ498" s="181"/>
      <c r="CK498" s="181"/>
      <c r="CL498" s="181"/>
      <c r="CM498" s="181"/>
      <c r="CN498" s="181"/>
      <c r="CO498" s="181"/>
      <c r="CP498" s="181"/>
      <c r="CQ498" s="181"/>
      <c r="CR498" s="181"/>
      <c r="CS498" s="181"/>
      <c r="CT498" s="181"/>
      <c r="CU498" s="181"/>
      <c r="CV498" s="181"/>
      <c r="CW498" s="181"/>
      <c r="CX498" s="181"/>
      <c r="CY498" s="181"/>
      <c r="CZ498" s="181"/>
      <c r="DA498" s="181"/>
      <c r="DB498" s="181"/>
      <c r="DC498" s="181"/>
      <c r="DD498" s="181"/>
      <c r="DE498" s="181"/>
      <c r="DF498" s="181"/>
      <c r="DG498" s="181"/>
      <c r="DH498" s="181"/>
      <c r="DI498" s="181"/>
      <c r="DJ498" s="181"/>
      <c r="DK498" s="181"/>
      <c r="DL498" s="181"/>
      <c r="DM498" s="181"/>
      <c r="DN498" s="181"/>
      <c r="DO498" s="181"/>
      <c r="DP498" s="181"/>
      <c r="DQ498" s="181"/>
      <c r="DR498" s="181"/>
      <c r="DS498" s="181"/>
      <c r="DT498" s="181"/>
      <c r="DU498" s="181"/>
      <c r="DV498" s="181"/>
      <c r="DW498" s="181"/>
      <c r="DX498" s="181"/>
      <c r="DY498" s="181"/>
      <c r="DZ498" s="181"/>
      <c r="EA498" s="181"/>
      <c r="EB498" s="181"/>
      <c r="EC498" s="181"/>
      <c r="ED498" s="181"/>
      <c r="EE498" s="181"/>
      <c r="EF498" s="181"/>
      <c r="EG498" s="181"/>
      <c r="EH498" s="181"/>
      <c r="EI498" s="181"/>
      <c r="EJ498" s="181"/>
      <c r="EK498" s="181"/>
      <c r="EL498" s="181"/>
      <c r="EM498" s="181"/>
      <c r="EN498" s="181"/>
      <c r="EO498" s="181"/>
      <c r="EP498" s="181"/>
      <c r="EQ498" s="181"/>
      <c r="ER498" s="181"/>
      <c r="ES498" s="181"/>
      <c r="ET498" s="181"/>
      <c r="EU498" s="181"/>
      <c r="EV498" s="181"/>
      <c r="EW498" s="181"/>
      <c r="EX498" s="181"/>
      <c r="EY498" s="181"/>
      <c r="EZ498" s="181"/>
      <c r="FA498" s="181"/>
      <c r="FB498" s="181"/>
      <c r="FC498" s="181"/>
      <c r="FD498" s="181"/>
      <c r="FE498" s="181"/>
      <c r="FF498" s="181"/>
      <c r="FG498" s="181"/>
      <c r="FH498" s="181"/>
      <c r="FI498" s="181"/>
      <c r="FJ498" s="181"/>
      <c r="FK498" s="181"/>
      <c r="FL498" s="181"/>
      <c r="FM498" s="181"/>
      <c r="FN498" s="181"/>
      <c r="FO498" s="181"/>
      <c r="FP498" s="181"/>
      <c r="FQ498" s="181"/>
      <c r="FR498" s="181"/>
      <c r="FS498" s="181"/>
      <c r="FT498" s="181"/>
      <c r="FU498" s="181"/>
      <c r="FV498" s="181"/>
      <c r="FW498" s="181"/>
      <c r="FX498" s="181"/>
      <c r="FY498" s="181"/>
      <c r="FZ498" s="181"/>
      <c r="GA498" s="181"/>
      <c r="GB498" s="181"/>
      <c r="GC498" s="181"/>
      <c r="GD498" s="181"/>
      <c r="GE498" s="181"/>
      <c r="GF498" s="181"/>
      <c r="GG498" s="181"/>
      <c r="GH498" s="181"/>
      <c r="GI498" s="181"/>
      <c r="GJ498" s="181"/>
      <c r="GK498" s="181"/>
      <c r="GL498" s="181"/>
      <c r="GM498" s="181"/>
      <c r="GN498" s="181"/>
      <c r="GO498" s="181"/>
      <c r="GP498" s="181"/>
      <c r="GQ498" s="181"/>
      <c r="GR498" s="181"/>
      <c r="GS498" s="181"/>
      <c r="GT498" s="181"/>
      <c r="GU498" s="181"/>
      <c r="GV498" s="181"/>
      <c r="GW498" s="181"/>
      <c r="GX498" s="181"/>
      <c r="GY498" s="181"/>
      <c r="GZ498" s="181"/>
      <c r="HA498" s="181"/>
      <c r="HB498" s="181"/>
      <c r="HC498" s="181"/>
      <c r="HD498" s="181"/>
      <c r="HE498" s="181"/>
      <c r="HF498" s="181"/>
      <c r="HG498" s="181"/>
      <c r="HH498" s="181"/>
      <c r="HI498" s="181"/>
      <c r="HJ498" s="181"/>
      <c r="HK498" s="181"/>
      <c r="HL498" s="181"/>
      <c r="HM498" s="181"/>
      <c r="HN498" s="181"/>
      <c r="HO498" s="181"/>
      <c r="HP498" s="181"/>
      <c r="HQ498" s="181"/>
      <c r="HR498" s="181"/>
      <c r="HS498" s="181"/>
      <c r="HT498" s="181"/>
      <c r="HU498" s="181"/>
      <c r="HV498" s="181"/>
      <c r="HW498" s="181"/>
      <c r="HX498" s="181"/>
      <c r="HY498" s="181"/>
      <c r="HZ498" s="181"/>
      <c r="IA498" s="181"/>
      <c r="IB498" s="181"/>
      <c r="IC498" s="181"/>
      <c r="ID498" s="181"/>
      <c r="IE498" s="181"/>
      <c r="IF498" s="181"/>
      <c r="IG498" s="181"/>
      <c r="IH498" s="181"/>
    </row>
    <row r="499" spans="1:242" s="184" customFormat="1" ht="16.5" customHeight="1">
      <c r="A499" s="213"/>
      <c r="B499" s="213"/>
      <c r="C499" s="213"/>
      <c r="D499" s="213"/>
      <c r="E499" s="213"/>
      <c r="F499" s="158"/>
      <c r="G499" s="158"/>
      <c r="H499" s="158"/>
      <c r="I499" s="158"/>
      <c r="J499" s="213"/>
      <c r="K499" s="181"/>
      <c r="L499" s="181"/>
      <c r="M499" s="181"/>
      <c r="N499" s="181"/>
      <c r="O499" s="181"/>
      <c r="P499" s="181"/>
      <c r="Q499" s="181"/>
      <c r="R499" s="181"/>
      <c r="S499" s="181"/>
      <c r="T499" s="181"/>
      <c r="U499" s="181"/>
      <c r="V499" s="181"/>
      <c r="W499" s="181"/>
      <c r="X499" s="181"/>
      <c r="Y499" s="181"/>
      <c r="Z499" s="181"/>
      <c r="AA499" s="181"/>
      <c r="AB499" s="181"/>
      <c r="AC499" s="181"/>
      <c r="AD499" s="181"/>
      <c r="AE499" s="181"/>
      <c r="AF499" s="181"/>
      <c r="AG499" s="181"/>
      <c r="AH499" s="181"/>
      <c r="AI499" s="181"/>
      <c r="AJ499" s="181"/>
      <c r="AK499" s="181"/>
      <c r="AL499" s="181"/>
      <c r="AM499" s="181"/>
      <c r="AN499" s="181"/>
      <c r="AO499" s="181"/>
      <c r="AP499" s="181"/>
      <c r="AQ499" s="181"/>
      <c r="AR499" s="181"/>
      <c r="AS499" s="181"/>
      <c r="AT499" s="181"/>
      <c r="AU499" s="181"/>
      <c r="AV499" s="181"/>
      <c r="AW499" s="181"/>
      <c r="AX499" s="181"/>
      <c r="AY499" s="181"/>
      <c r="AZ499" s="181"/>
      <c r="BA499" s="181"/>
      <c r="BB499" s="181"/>
      <c r="BC499" s="181"/>
      <c r="BD499" s="181"/>
      <c r="BE499" s="181"/>
      <c r="BF499" s="181"/>
      <c r="BG499" s="181"/>
      <c r="BH499" s="181"/>
      <c r="BI499" s="181"/>
      <c r="BJ499" s="181"/>
      <c r="BK499" s="181"/>
      <c r="BL499" s="181"/>
      <c r="BM499" s="181"/>
      <c r="BN499" s="181"/>
      <c r="BO499" s="181"/>
      <c r="BP499" s="181"/>
      <c r="BQ499" s="181"/>
      <c r="BR499" s="181"/>
      <c r="BS499" s="181"/>
      <c r="BT499" s="181"/>
      <c r="BU499" s="181"/>
      <c r="BV499" s="181"/>
      <c r="BW499" s="181"/>
      <c r="BX499" s="181"/>
      <c r="BY499" s="181"/>
      <c r="BZ499" s="181"/>
      <c r="CA499" s="181"/>
      <c r="CB499" s="181"/>
      <c r="CC499" s="181"/>
      <c r="CD499" s="181"/>
      <c r="CE499" s="181"/>
      <c r="CF499" s="181"/>
      <c r="CG499" s="181"/>
      <c r="CH499" s="181"/>
      <c r="CI499" s="181"/>
      <c r="CJ499" s="181"/>
      <c r="CK499" s="181"/>
      <c r="CL499" s="181"/>
      <c r="CM499" s="181"/>
      <c r="CN499" s="181"/>
      <c r="CO499" s="181"/>
      <c r="CP499" s="181"/>
      <c r="CQ499" s="181"/>
      <c r="CR499" s="181"/>
      <c r="CS499" s="181"/>
      <c r="CT499" s="181"/>
      <c r="CU499" s="181"/>
      <c r="CV499" s="181"/>
      <c r="CW499" s="181"/>
      <c r="CX499" s="181"/>
      <c r="CY499" s="181"/>
      <c r="CZ499" s="181"/>
      <c r="DA499" s="181"/>
      <c r="DB499" s="181"/>
      <c r="DC499" s="181"/>
      <c r="DD499" s="181"/>
      <c r="DE499" s="181"/>
      <c r="DF499" s="181"/>
      <c r="DG499" s="181"/>
      <c r="DH499" s="181"/>
      <c r="DI499" s="181"/>
      <c r="DJ499" s="181"/>
      <c r="DK499" s="181"/>
      <c r="DL499" s="181"/>
      <c r="DM499" s="181"/>
      <c r="DN499" s="181"/>
      <c r="DO499" s="181"/>
      <c r="DP499" s="181"/>
      <c r="DQ499" s="181"/>
      <c r="DR499" s="181"/>
      <c r="DS499" s="181"/>
      <c r="DT499" s="181"/>
      <c r="DU499" s="181"/>
      <c r="DV499" s="181"/>
      <c r="DW499" s="181"/>
      <c r="DX499" s="181"/>
      <c r="DY499" s="181"/>
      <c r="DZ499" s="181"/>
      <c r="EA499" s="181"/>
      <c r="EB499" s="181"/>
      <c r="EC499" s="181"/>
      <c r="ED499" s="181"/>
      <c r="EE499" s="181"/>
      <c r="EF499" s="181"/>
      <c r="EG499" s="181"/>
      <c r="EH499" s="181"/>
      <c r="EI499" s="181"/>
      <c r="EJ499" s="181"/>
      <c r="EK499" s="181"/>
      <c r="EL499" s="181"/>
      <c r="EM499" s="181"/>
      <c r="EN499" s="181"/>
      <c r="EO499" s="181"/>
      <c r="EP499" s="181"/>
      <c r="EQ499" s="181"/>
      <c r="ER499" s="181"/>
      <c r="ES499" s="181"/>
      <c r="ET499" s="181"/>
      <c r="EU499" s="181"/>
      <c r="EV499" s="181"/>
      <c r="EW499" s="181"/>
      <c r="EX499" s="181"/>
      <c r="EY499" s="181"/>
      <c r="EZ499" s="181"/>
      <c r="FA499" s="181"/>
      <c r="FB499" s="181"/>
      <c r="FC499" s="181"/>
      <c r="FD499" s="181"/>
      <c r="FE499" s="181"/>
      <c r="FF499" s="181"/>
      <c r="FG499" s="181"/>
      <c r="FH499" s="181"/>
      <c r="FI499" s="181"/>
      <c r="FJ499" s="181"/>
      <c r="FK499" s="181"/>
      <c r="FL499" s="181"/>
      <c r="FM499" s="181"/>
      <c r="FN499" s="181"/>
      <c r="FO499" s="181"/>
      <c r="FP499" s="181"/>
      <c r="FQ499" s="181"/>
      <c r="FR499" s="181"/>
      <c r="FS499" s="181"/>
      <c r="FT499" s="181"/>
      <c r="FU499" s="181"/>
      <c r="FV499" s="181"/>
      <c r="FW499" s="181"/>
      <c r="FX499" s="181"/>
      <c r="FY499" s="181"/>
      <c r="FZ499" s="181"/>
      <c r="GA499" s="181"/>
      <c r="GB499" s="181"/>
      <c r="GC499" s="181"/>
      <c r="GD499" s="181"/>
      <c r="GE499" s="181"/>
      <c r="GF499" s="181"/>
      <c r="GG499" s="181"/>
      <c r="GH499" s="181"/>
      <c r="GI499" s="181"/>
      <c r="GJ499" s="181"/>
      <c r="GK499" s="181"/>
      <c r="GL499" s="181"/>
      <c r="GM499" s="181"/>
      <c r="GN499" s="181"/>
      <c r="GO499" s="181"/>
      <c r="GP499" s="181"/>
      <c r="GQ499" s="181"/>
      <c r="GR499" s="181"/>
      <c r="GS499" s="181"/>
      <c r="GT499" s="181"/>
      <c r="GU499" s="181"/>
      <c r="GV499" s="181"/>
      <c r="GW499" s="181"/>
      <c r="GX499" s="181"/>
      <c r="GY499" s="181"/>
      <c r="GZ499" s="181"/>
      <c r="HA499" s="181"/>
      <c r="HB499" s="181"/>
      <c r="HC499" s="181"/>
      <c r="HD499" s="181"/>
      <c r="HE499" s="181"/>
      <c r="HF499" s="181"/>
      <c r="HG499" s="181"/>
      <c r="HH499" s="181"/>
      <c r="HI499" s="181"/>
      <c r="HJ499" s="181"/>
      <c r="HK499" s="181"/>
      <c r="HL499" s="181"/>
      <c r="HM499" s="181"/>
      <c r="HN499" s="181"/>
      <c r="HO499" s="181"/>
      <c r="HP499" s="181"/>
      <c r="HQ499" s="181"/>
      <c r="HR499" s="181"/>
      <c r="HS499" s="181"/>
      <c r="HT499" s="181"/>
      <c r="HU499" s="181"/>
      <c r="HV499" s="181"/>
      <c r="HW499" s="181"/>
      <c r="HX499" s="181"/>
      <c r="HY499" s="181"/>
      <c r="HZ499" s="181"/>
      <c r="IA499" s="181"/>
      <c r="IB499" s="181"/>
      <c r="IC499" s="181"/>
      <c r="ID499" s="181"/>
      <c r="IE499" s="181"/>
      <c r="IF499" s="181"/>
      <c r="IG499" s="181"/>
      <c r="IH499" s="181"/>
    </row>
    <row r="500" spans="1:242" s="184" customFormat="1" ht="16.5" customHeight="1">
      <c r="A500" s="137" t="s">
        <v>1441</v>
      </c>
      <c r="B500" s="137"/>
      <c r="C500" s="137"/>
      <c r="D500" s="213"/>
      <c r="E500" s="213"/>
      <c r="F500" s="213"/>
      <c r="G500" s="213"/>
      <c r="H500" s="213"/>
      <c r="I500" s="213"/>
      <c r="J500" s="213"/>
      <c r="K500" s="181"/>
      <c r="L500" s="181"/>
      <c r="M500" s="181"/>
      <c r="N500" s="181"/>
      <c r="O500" s="181"/>
      <c r="P500" s="181"/>
      <c r="Q500" s="181"/>
      <c r="R500" s="181"/>
      <c r="S500" s="181"/>
      <c r="T500" s="181"/>
      <c r="U500" s="181"/>
      <c r="V500" s="181"/>
      <c r="W500" s="181"/>
      <c r="X500" s="181"/>
      <c r="Y500" s="181"/>
      <c r="Z500" s="181"/>
      <c r="AA500" s="181"/>
      <c r="AB500" s="181"/>
      <c r="AC500" s="181"/>
      <c r="AD500" s="181"/>
      <c r="AE500" s="181"/>
      <c r="AF500" s="181"/>
      <c r="AG500" s="181"/>
      <c r="AH500" s="181"/>
      <c r="AI500" s="181"/>
      <c r="AJ500" s="181"/>
      <c r="AK500" s="181"/>
      <c r="AL500" s="181"/>
      <c r="AM500" s="181"/>
      <c r="AN500" s="181"/>
      <c r="AO500" s="181"/>
      <c r="AP500" s="181"/>
      <c r="AQ500" s="181"/>
      <c r="AR500" s="181"/>
      <c r="AS500" s="181"/>
      <c r="AT500" s="181"/>
      <c r="AU500" s="181"/>
      <c r="AV500" s="181"/>
      <c r="AW500" s="181"/>
      <c r="AX500" s="181"/>
      <c r="AY500" s="181"/>
      <c r="AZ500" s="181"/>
      <c r="BA500" s="181"/>
      <c r="BB500" s="181"/>
      <c r="BC500" s="181"/>
      <c r="BD500" s="181"/>
      <c r="BE500" s="181"/>
      <c r="BF500" s="181"/>
      <c r="BG500" s="181"/>
      <c r="BH500" s="181"/>
      <c r="BI500" s="181"/>
      <c r="BJ500" s="181"/>
      <c r="BK500" s="181"/>
      <c r="BL500" s="181"/>
      <c r="BM500" s="181"/>
      <c r="BN500" s="181"/>
      <c r="BO500" s="181"/>
      <c r="BP500" s="181"/>
      <c r="BQ500" s="181"/>
      <c r="BR500" s="181"/>
      <c r="BS500" s="181"/>
      <c r="BT500" s="181"/>
      <c r="BU500" s="181"/>
      <c r="BV500" s="181"/>
      <c r="BW500" s="181"/>
      <c r="BX500" s="181"/>
      <c r="BY500" s="181"/>
      <c r="BZ500" s="181"/>
      <c r="CA500" s="181"/>
      <c r="CB500" s="181"/>
      <c r="CC500" s="181"/>
      <c r="CD500" s="181"/>
      <c r="CE500" s="181"/>
      <c r="CF500" s="181"/>
      <c r="CG500" s="181"/>
      <c r="CH500" s="181"/>
      <c r="CI500" s="181"/>
      <c r="CJ500" s="181"/>
      <c r="CK500" s="181"/>
      <c r="CL500" s="181"/>
      <c r="CM500" s="181"/>
      <c r="CN500" s="181"/>
      <c r="CO500" s="181"/>
      <c r="CP500" s="181"/>
      <c r="CQ500" s="181"/>
      <c r="CR500" s="181"/>
      <c r="CS500" s="181"/>
      <c r="CT500" s="181"/>
      <c r="CU500" s="181"/>
      <c r="CV500" s="181"/>
      <c r="CW500" s="181"/>
      <c r="CX500" s="181"/>
      <c r="CY500" s="181"/>
      <c r="CZ500" s="181"/>
      <c r="DA500" s="181"/>
      <c r="DB500" s="181"/>
      <c r="DC500" s="181"/>
      <c r="DD500" s="181"/>
      <c r="DE500" s="181"/>
      <c r="DF500" s="181"/>
      <c r="DG500" s="181"/>
      <c r="DH500" s="181"/>
      <c r="DI500" s="181"/>
      <c r="DJ500" s="181"/>
      <c r="DK500" s="181"/>
      <c r="DL500" s="181"/>
      <c r="DM500" s="181"/>
      <c r="DN500" s="181"/>
      <c r="DO500" s="181"/>
      <c r="DP500" s="181"/>
      <c r="DQ500" s="181"/>
      <c r="DR500" s="181"/>
      <c r="DS500" s="181"/>
      <c r="DT500" s="181"/>
      <c r="DU500" s="181"/>
      <c r="DV500" s="181"/>
      <c r="DW500" s="181"/>
      <c r="DX500" s="181"/>
      <c r="DY500" s="181"/>
      <c r="DZ500" s="181"/>
      <c r="EA500" s="181"/>
      <c r="EB500" s="181"/>
      <c r="EC500" s="181"/>
      <c r="ED500" s="181"/>
      <c r="EE500" s="181"/>
      <c r="EF500" s="181"/>
      <c r="EG500" s="181"/>
      <c r="EH500" s="181"/>
      <c r="EI500" s="181"/>
      <c r="EJ500" s="181"/>
      <c r="EK500" s="181"/>
      <c r="EL500" s="181"/>
      <c r="EM500" s="181"/>
      <c r="EN500" s="181"/>
      <c r="EO500" s="181"/>
      <c r="EP500" s="181"/>
      <c r="EQ500" s="181"/>
      <c r="ER500" s="181"/>
      <c r="ES500" s="181"/>
      <c r="ET500" s="181"/>
      <c r="EU500" s="181"/>
      <c r="EV500" s="181"/>
      <c r="EW500" s="181"/>
      <c r="EX500" s="181"/>
      <c r="EY500" s="181"/>
      <c r="EZ500" s="181"/>
      <c r="FA500" s="181"/>
      <c r="FB500" s="181"/>
      <c r="FC500" s="181"/>
      <c r="FD500" s="181"/>
      <c r="FE500" s="181"/>
      <c r="FF500" s="181"/>
      <c r="FG500" s="181"/>
      <c r="FH500" s="181"/>
      <c r="FI500" s="181"/>
      <c r="FJ500" s="181"/>
      <c r="FK500" s="181"/>
      <c r="FL500" s="181"/>
      <c r="FM500" s="181"/>
      <c r="FN500" s="181"/>
      <c r="FO500" s="181"/>
      <c r="FP500" s="181"/>
      <c r="FQ500" s="181"/>
      <c r="FR500" s="181"/>
      <c r="FS500" s="181"/>
      <c r="FT500" s="181"/>
      <c r="FU500" s="181"/>
      <c r="FV500" s="181"/>
      <c r="FW500" s="181"/>
      <c r="FX500" s="181"/>
      <c r="FY500" s="181"/>
      <c r="FZ500" s="181"/>
      <c r="GA500" s="181"/>
      <c r="GB500" s="181"/>
      <c r="GC500" s="181"/>
      <c r="GD500" s="181"/>
      <c r="GE500" s="181"/>
      <c r="GF500" s="181"/>
      <c r="GG500" s="181"/>
      <c r="GH500" s="181"/>
      <c r="GI500" s="181"/>
      <c r="GJ500" s="181"/>
      <c r="GK500" s="181"/>
      <c r="GL500" s="181"/>
      <c r="GM500" s="181"/>
      <c r="GN500" s="181"/>
      <c r="GO500" s="181"/>
      <c r="GP500" s="181"/>
      <c r="GQ500" s="181"/>
      <c r="GR500" s="181"/>
      <c r="GS500" s="181"/>
      <c r="GT500" s="181"/>
      <c r="GU500" s="181"/>
      <c r="GV500" s="181"/>
      <c r="GW500" s="181"/>
      <c r="GX500" s="181"/>
      <c r="GY500" s="181"/>
      <c r="GZ500" s="181"/>
      <c r="HA500" s="181"/>
      <c r="HB500" s="181"/>
      <c r="HC500" s="181"/>
      <c r="HD500" s="181"/>
      <c r="HE500" s="181"/>
      <c r="HF500" s="181"/>
      <c r="HG500" s="181"/>
      <c r="HH500" s="181"/>
      <c r="HI500" s="181"/>
      <c r="HJ500" s="181"/>
      <c r="HK500" s="181"/>
      <c r="HL500" s="181"/>
      <c r="HM500" s="181"/>
      <c r="HN500" s="181"/>
      <c r="HO500" s="181"/>
      <c r="HP500" s="181"/>
      <c r="HQ500" s="181"/>
      <c r="HR500" s="181"/>
      <c r="HS500" s="181"/>
      <c r="HT500" s="181"/>
      <c r="HU500" s="181"/>
      <c r="HV500" s="181"/>
      <c r="HW500" s="181"/>
      <c r="HX500" s="181"/>
      <c r="HY500" s="181"/>
      <c r="HZ500" s="181"/>
      <c r="IA500" s="181"/>
      <c r="IB500" s="181"/>
      <c r="IC500" s="181"/>
      <c r="ID500" s="181"/>
      <c r="IE500" s="181"/>
      <c r="IF500" s="181"/>
      <c r="IG500" s="181"/>
      <c r="IH500" s="181"/>
    </row>
    <row r="501" spans="1:242" s="184" customFormat="1" ht="16.5" customHeight="1">
      <c r="A501" s="130"/>
      <c r="B501" s="130"/>
      <c r="C501" s="130"/>
      <c r="D501" s="130"/>
      <c r="E501" s="130"/>
      <c r="F501" s="130"/>
      <c r="G501" s="130"/>
      <c r="H501" s="130"/>
      <c r="I501" s="130"/>
      <c r="J501" s="139" t="s">
        <v>724</v>
      </c>
      <c r="K501" s="181"/>
      <c r="L501" s="181"/>
      <c r="M501" s="181"/>
      <c r="N501" s="181"/>
      <c r="O501" s="181"/>
      <c r="P501" s="181"/>
      <c r="Q501" s="181"/>
      <c r="R501" s="181"/>
      <c r="S501" s="181"/>
      <c r="T501" s="181"/>
      <c r="U501" s="181"/>
      <c r="V501" s="181"/>
      <c r="W501" s="181"/>
      <c r="X501" s="181"/>
      <c r="Y501" s="181"/>
      <c r="Z501" s="181"/>
      <c r="AA501" s="181"/>
      <c r="AB501" s="181"/>
      <c r="AC501" s="181"/>
      <c r="AD501" s="181"/>
      <c r="AE501" s="181"/>
      <c r="AF501" s="181"/>
      <c r="AG501" s="181"/>
      <c r="AH501" s="181"/>
      <c r="AI501" s="181"/>
      <c r="AJ501" s="181"/>
      <c r="AK501" s="181"/>
      <c r="AL501" s="181"/>
      <c r="AM501" s="181"/>
      <c r="AN501" s="181"/>
      <c r="AO501" s="181"/>
      <c r="AP501" s="181"/>
      <c r="AQ501" s="181"/>
      <c r="AR501" s="181"/>
      <c r="AS501" s="181"/>
      <c r="AT501" s="181"/>
      <c r="AU501" s="181"/>
      <c r="AV501" s="181"/>
      <c r="AW501" s="181"/>
      <c r="AX501" s="181"/>
      <c r="AY501" s="181"/>
      <c r="AZ501" s="181"/>
      <c r="BA501" s="181"/>
      <c r="BB501" s="181"/>
      <c r="BC501" s="181"/>
      <c r="BD501" s="181"/>
      <c r="BE501" s="181"/>
      <c r="BF501" s="181"/>
      <c r="BG501" s="181"/>
      <c r="BH501" s="181"/>
      <c r="BI501" s="181"/>
      <c r="BJ501" s="181"/>
      <c r="BK501" s="181"/>
      <c r="BL501" s="181"/>
      <c r="BM501" s="181"/>
      <c r="BN501" s="181"/>
      <c r="BO501" s="181"/>
      <c r="BP501" s="181"/>
      <c r="BQ501" s="181"/>
      <c r="BR501" s="181"/>
      <c r="BS501" s="181"/>
      <c r="BT501" s="181"/>
      <c r="BU501" s="181"/>
      <c r="BV501" s="181"/>
      <c r="BW501" s="181"/>
      <c r="BX501" s="181"/>
      <c r="BY501" s="181"/>
      <c r="BZ501" s="181"/>
      <c r="CA501" s="181"/>
      <c r="CB501" s="181"/>
      <c r="CC501" s="181"/>
      <c r="CD501" s="181"/>
      <c r="CE501" s="181"/>
      <c r="CF501" s="181"/>
      <c r="CG501" s="181"/>
      <c r="CH501" s="181"/>
      <c r="CI501" s="181"/>
      <c r="CJ501" s="181"/>
      <c r="CK501" s="181"/>
      <c r="CL501" s="181"/>
      <c r="CM501" s="181"/>
      <c r="CN501" s="181"/>
      <c r="CO501" s="181"/>
      <c r="CP501" s="181"/>
      <c r="CQ501" s="181"/>
      <c r="CR501" s="181"/>
      <c r="CS501" s="181"/>
      <c r="CT501" s="181"/>
      <c r="CU501" s="181"/>
      <c r="CV501" s="181"/>
      <c r="CW501" s="181"/>
      <c r="CX501" s="181"/>
      <c r="CY501" s="181"/>
      <c r="CZ501" s="181"/>
      <c r="DA501" s="181"/>
      <c r="DB501" s="181"/>
      <c r="DC501" s="181"/>
      <c r="DD501" s="181"/>
      <c r="DE501" s="181"/>
      <c r="DF501" s="181"/>
      <c r="DG501" s="181"/>
      <c r="DH501" s="181"/>
      <c r="DI501" s="181"/>
      <c r="DJ501" s="181"/>
      <c r="DK501" s="181"/>
      <c r="DL501" s="181"/>
      <c r="DM501" s="181"/>
      <c r="DN501" s="181"/>
      <c r="DO501" s="181"/>
      <c r="DP501" s="181"/>
      <c r="DQ501" s="181"/>
      <c r="DR501" s="181"/>
      <c r="DS501" s="181"/>
      <c r="DT501" s="181"/>
      <c r="DU501" s="181"/>
      <c r="DV501" s="181"/>
      <c r="DW501" s="181"/>
      <c r="DX501" s="181"/>
      <c r="DY501" s="181"/>
      <c r="DZ501" s="181"/>
      <c r="EA501" s="181"/>
      <c r="EB501" s="181"/>
      <c r="EC501" s="181"/>
      <c r="ED501" s="181"/>
      <c r="EE501" s="181"/>
      <c r="EF501" s="181"/>
      <c r="EG501" s="181"/>
      <c r="EH501" s="181"/>
      <c r="EI501" s="181"/>
      <c r="EJ501" s="181"/>
      <c r="EK501" s="181"/>
      <c r="EL501" s="181"/>
      <c r="EM501" s="181"/>
      <c r="EN501" s="181"/>
      <c r="EO501" s="181"/>
      <c r="EP501" s="181"/>
      <c r="EQ501" s="181"/>
      <c r="ER501" s="181"/>
      <c r="ES501" s="181"/>
      <c r="ET501" s="181"/>
      <c r="EU501" s="181"/>
      <c r="EV501" s="181"/>
      <c r="EW501" s="181"/>
      <c r="EX501" s="181"/>
      <c r="EY501" s="181"/>
      <c r="EZ501" s="181"/>
      <c r="FA501" s="181"/>
      <c r="FB501" s="181"/>
      <c r="FC501" s="181"/>
      <c r="FD501" s="181"/>
      <c r="FE501" s="181"/>
      <c r="FF501" s="181"/>
      <c r="FG501" s="181"/>
      <c r="FH501" s="181"/>
      <c r="FI501" s="181"/>
      <c r="FJ501" s="181"/>
      <c r="FK501" s="181"/>
      <c r="FL501" s="181"/>
      <c r="FM501" s="181"/>
      <c r="FN501" s="181"/>
      <c r="FO501" s="181"/>
      <c r="FP501" s="181"/>
      <c r="FQ501" s="181"/>
      <c r="FR501" s="181"/>
      <c r="FS501" s="181"/>
      <c r="FT501" s="181"/>
      <c r="FU501" s="181"/>
      <c r="FV501" s="181"/>
      <c r="FW501" s="181"/>
      <c r="FX501" s="181"/>
      <c r="FY501" s="181"/>
      <c r="FZ501" s="181"/>
      <c r="GA501" s="181"/>
      <c r="GB501" s="181"/>
      <c r="GC501" s="181"/>
      <c r="GD501" s="181"/>
      <c r="GE501" s="181"/>
      <c r="GF501" s="181"/>
      <c r="GG501" s="181"/>
      <c r="GH501" s="181"/>
      <c r="GI501" s="181"/>
      <c r="GJ501" s="181"/>
      <c r="GK501" s="181"/>
      <c r="GL501" s="181"/>
      <c r="GM501" s="181"/>
      <c r="GN501" s="181"/>
      <c r="GO501" s="181"/>
      <c r="GP501" s="181"/>
      <c r="GQ501" s="181"/>
      <c r="GR501" s="181"/>
      <c r="GS501" s="181"/>
      <c r="GT501" s="181"/>
      <c r="GU501" s="181"/>
      <c r="GV501" s="181"/>
      <c r="GW501" s="181"/>
      <c r="GX501" s="181"/>
      <c r="GY501" s="181"/>
      <c r="GZ501" s="181"/>
      <c r="HA501" s="181"/>
      <c r="HB501" s="181"/>
      <c r="HC501" s="181"/>
      <c r="HD501" s="181"/>
      <c r="HE501" s="181"/>
      <c r="HF501" s="181"/>
      <c r="HG501" s="181"/>
      <c r="HH501" s="181"/>
      <c r="HI501" s="181"/>
      <c r="HJ501" s="181"/>
      <c r="HK501" s="181"/>
      <c r="HL501" s="181"/>
      <c r="HM501" s="181"/>
      <c r="HN501" s="181"/>
      <c r="HO501" s="181"/>
      <c r="HP501" s="181"/>
      <c r="HQ501" s="181"/>
      <c r="HR501" s="181"/>
      <c r="HS501" s="181"/>
      <c r="HT501" s="181"/>
      <c r="HU501" s="181"/>
      <c r="HV501" s="181"/>
      <c r="HW501" s="181"/>
      <c r="HX501" s="181"/>
      <c r="HY501" s="181"/>
      <c r="HZ501" s="181"/>
      <c r="IA501" s="181"/>
      <c r="IB501" s="181"/>
      <c r="IC501" s="181"/>
      <c r="ID501" s="181"/>
      <c r="IE501" s="181"/>
      <c r="IF501" s="181"/>
      <c r="IG501" s="181"/>
      <c r="IH501" s="181"/>
    </row>
    <row r="502" spans="1:242" s="184" customFormat="1" ht="30" customHeight="1" thickBot="1">
      <c r="A502" s="1040" t="s">
        <v>782</v>
      </c>
      <c r="B502" s="1041"/>
      <c r="C502" s="1041"/>
      <c r="D502" s="1041"/>
      <c r="E502" s="1169"/>
      <c r="F502" s="812" t="s">
        <v>783</v>
      </c>
      <c r="G502" s="813" t="s">
        <v>608</v>
      </c>
      <c r="H502" s="812" t="s">
        <v>515</v>
      </c>
      <c r="I502" s="813" t="s">
        <v>556</v>
      </c>
      <c r="J502" s="815" t="s">
        <v>503</v>
      </c>
      <c r="K502" s="181"/>
      <c r="L502" s="181"/>
      <c r="M502" s="181"/>
      <c r="N502" s="181"/>
      <c r="O502" s="181"/>
      <c r="P502" s="181"/>
      <c r="Q502" s="181"/>
      <c r="R502" s="181"/>
      <c r="S502" s="181"/>
      <c r="T502" s="181"/>
      <c r="U502" s="181"/>
      <c r="V502" s="181"/>
      <c r="W502" s="181"/>
      <c r="X502" s="181"/>
      <c r="Y502" s="181"/>
      <c r="Z502" s="181"/>
      <c r="AA502" s="181"/>
      <c r="AB502" s="181"/>
      <c r="AC502" s="181"/>
      <c r="AD502" s="181"/>
      <c r="AE502" s="181"/>
      <c r="AF502" s="181"/>
      <c r="AG502" s="181"/>
      <c r="AH502" s="181"/>
      <c r="AI502" s="181"/>
      <c r="AJ502" s="181"/>
      <c r="AK502" s="181"/>
      <c r="AL502" s="181"/>
      <c r="AM502" s="181"/>
      <c r="AN502" s="181"/>
      <c r="AO502" s="181"/>
      <c r="AP502" s="181"/>
      <c r="AQ502" s="181"/>
      <c r="AR502" s="181"/>
      <c r="AS502" s="181"/>
      <c r="AT502" s="181"/>
      <c r="AU502" s="181"/>
      <c r="AV502" s="181"/>
      <c r="AW502" s="181"/>
      <c r="AX502" s="181"/>
      <c r="AY502" s="181"/>
      <c r="AZ502" s="181"/>
      <c r="BA502" s="181"/>
      <c r="BB502" s="181"/>
      <c r="BC502" s="181"/>
      <c r="BD502" s="181"/>
      <c r="BE502" s="181"/>
      <c r="BF502" s="181"/>
      <c r="BG502" s="181"/>
      <c r="BH502" s="181"/>
      <c r="BI502" s="181"/>
      <c r="BJ502" s="181"/>
      <c r="BK502" s="181"/>
      <c r="BL502" s="181"/>
      <c r="BM502" s="181"/>
      <c r="BN502" s="181"/>
      <c r="BO502" s="181"/>
      <c r="BP502" s="181"/>
      <c r="BQ502" s="181"/>
      <c r="BR502" s="181"/>
      <c r="BS502" s="181"/>
      <c r="BT502" s="181"/>
      <c r="BU502" s="181"/>
      <c r="BV502" s="181"/>
      <c r="BW502" s="181"/>
      <c r="BX502" s="181"/>
      <c r="BY502" s="181"/>
      <c r="BZ502" s="181"/>
      <c r="CA502" s="181"/>
      <c r="CB502" s="181"/>
      <c r="CC502" s="181"/>
      <c r="CD502" s="181"/>
      <c r="CE502" s="181"/>
      <c r="CF502" s="181"/>
      <c r="CG502" s="181"/>
      <c r="CH502" s="181"/>
      <c r="CI502" s="181"/>
      <c r="CJ502" s="181"/>
      <c r="CK502" s="181"/>
      <c r="CL502" s="181"/>
      <c r="CM502" s="181"/>
      <c r="CN502" s="181"/>
      <c r="CO502" s="181"/>
      <c r="CP502" s="181"/>
      <c r="CQ502" s="181"/>
      <c r="CR502" s="181"/>
      <c r="CS502" s="181"/>
      <c r="CT502" s="181"/>
      <c r="CU502" s="181"/>
      <c r="CV502" s="181"/>
      <c r="CW502" s="181"/>
      <c r="CX502" s="181"/>
      <c r="CY502" s="181"/>
      <c r="CZ502" s="181"/>
      <c r="DA502" s="181"/>
      <c r="DB502" s="181"/>
      <c r="DC502" s="181"/>
      <c r="DD502" s="181"/>
      <c r="DE502" s="181"/>
      <c r="DF502" s="181"/>
      <c r="DG502" s="181"/>
      <c r="DH502" s="181"/>
      <c r="DI502" s="181"/>
      <c r="DJ502" s="181"/>
      <c r="DK502" s="181"/>
      <c r="DL502" s="181"/>
      <c r="DM502" s="181"/>
      <c r="DN502" s="181"/>
      <c r="DO502" s="181"/>
      <c r="DP502" s="181"/>
      <c r="DQ502" s="181"/>
      <c r="DR502" s="181"/>
      <c r="DS502" s="181"/>
      <c r="DT502" s="181"/>
      <c r="DU502" s="181"/>
      <c r="DV502" s="181"/>
      <c r="DW502" s="181"/>
      <c r="DX502" s="181"/>
      <c r="DY502" s="181"/>
      <c r="DZ502" s="181"/>
      <c r="EA502" s="181"/>
      <c r="EB502" s="181"/>
      <c r="EC502" s="181"/>
      <c r="ED502" s="181"/>
      <c r="EE502" s="181"/>
      <c r="EF502" s="181"/>
      <c r="EG502" s="181"/>
      <c r="EH502" s="181"/>
      <c r="EI502" s="181"/>
      <c r="EJ502" s="181"/>
      <c r="EK502" s="181"/>
      <c r="EL502" s="181"/>
      <c r="EM502" s="181"/>
      <c r="EN502" s="181"/>
      <c r="EO502" s="181"/>
      <c r="EP502" s="181"/>
      <c r="EQ502" s="181"/>
      <c r="ER502" s="181"/>
      <c r="ES502" s="181"/>
      <c r="ET502" s="181"/>
      <c r="EU502" s="181"/>
      <c r="EV502" s="181"/>
      <c r="EW502" s="181"/>
      <c r="EX502" s="181"/>
      <c r="EY502" s="181"/>
      <c r="EZ502" s="181"/>
      <c r="FA502" s="181"/>
      <c r="FB502" s="181"/>
      <c r="FC502" s="181"/>
      <c r="FD502" s="181"/>
      <c r="FE502" s="181"/>
      <c r="FF502" s="181"/>
      <c r="FG502" s="181"/>
      <c r="FH502" s="181"/>
      <c r="FI502" s="181"/>
      <c r="FJ502" s="181"/>
      <c r="FK502" s="181"/>
      <c r="FL502" s="181"/>
      <c r="FM502" s="181"/>
      <c r="FN502" s="181"/>
      <c r="FO502" s="181"/>
      <c r="FP502" s="181"/>
      <c r="FQ502" s="181"/>
      <c r="FR502" s="181"/>
      <c r="FS502" s="181"/>
      <c r="FT502" s="181"/>
      <c r="FU502" s="181"/>
      <c r="FV502" s="181"/>
      <c r="FW502" s="181"/>
      <c r="FX502" s="181"/>
      <c r="FY502" s="181"/>
      <c r="FZ502" s="181"/>
      <c r="GA502" s="181"/>
      <c r="GB502" s="181"/>
      <c r="GC502" s="181"/>
      <c r="GD502" s="181"/>
      <c r="GE502" s="181"/>
      <c r="GF502" s="181"/>
      <c r="GG502" s="181"/>
      <c r="GH502" s="181"/>
      <c r="GI502" s="181"/>
      <c r="GJ502" s="181"/>
      <c r="GK502" s="181"/>
      <c r="GL502" s="181"/>
      <c r="GM502" s="181"/>
      <c r="GN502" s="181"/>
      <c r="GO502" s="181"/>
      <c r="GP502" s="181"/>
      <c r="GQ502" s="181"/>
      <c r="GR502" s="181"/>
      <c r="GS502" s="181"/>
      <c r="GT502" s="181"/>
      <c r="GU502" s="181"/>
      <c r="GV502" s="181"/>
      <c r="GW502" s="181"/>
      <c r="GX502" s="181"/>
      <c r="GY502" s="181"/>
      <c r="GZ502" s="181"/>
      <c r="HA502" s="181"/>
      <c r="HB502" s="181"/>
      <c r="HC502" s="181"/>
      <c r="HD502" s="181"/>
      <c r="HE502" s="181"/>
      <c r="HF502" s="181"/>
      <c r="HG502" s="181"/>
      <c r="HH502" s="181"/>
      <c r="HI502" s="181"/>
      <c r="HJ502" s="181"/>
      <c r="HK502" s="181"/>
      <c r="HL502" s="181"/>
      <c r="HM502" s="181"/>
      <c r="HN502" s="181"/>
      <c r="HO502" s="181"/>
      <c r="HP502" s="181"/>
      <c r="HQ502" s="181"/>
      <c r="HR502" s="181"/>
      <c r="HS502" s="181"/>
      <c r="HT502" s="181"/>
      <c r="HU502" s="181"/>
      <c r="HV502" s="181"/>
      <c r="HW502" s="181"/>
      <c r="HX502" s="181"/>
      <c r="HY502" s="181"/>
      <c r="HZ502" s="181"/>
      <c r="IA502" s="181"/>
      <c r="IB502" s="181"/>
      <c r="IC502" s="181"/>
      <c r="ID502" s="181"/>
      <c r="IE502" s="181"/>
      <c r="IF502" s="181"/>
      <c r="IG502" s="181"/>
      <c r="IH502" s="181"/>
    </row>
    <row r="503" spans="1:242" s="184" customFormat="1" ht="21" customHeight="1" thickTop="1">
      <c r="A503" s="1019" t="s">
        <v>831</v>
      </c>
      <c r="B503" s="1020"/>
      <c r="C503" s="1020"/>
      <c r="D503" s="1020"/>
      <c r="E503" s="1021"/>
      <c r="F503" s="585">
        <v>4353874800</v>
      </c>
      <c r="G503" s="585">
        <v>0</v>
      </c>
      <c r="H503" s="585">
        <v>0</v>
      </c>
      <c r="I503" s="585">
        <v>0</v>
      </c>
      <c r="J503" s="586">
        <v>4353874800</v>
      </c>
      <c r="K503" s="181"/>
      <c r="L503" s="181"/>
      <c r="M503" s="181"/>
      <c r="N503" s="181"/>
      <c r="O503" s="181"/>
      <c r="P503" s="181"/>
      <c r="Q503" s="181"/>
      <c r="R503" s="181"/>
      <c r="S503" s="181"/>
      <c r="T503" s="181"/>
      <c r="U503" s="181"/>
      <c r="V503" s="181"/>
      <c r="W503" s="181"/>
      <c r="X503" s="181"/>
      <c r="Y503" s="181"/>
      <c r="Z503" s="181"/>
      <c r="AA503" s="181"/>
      <c r="AB503" s="181"/>
      <c r="AC503" s="181"/>
      <c r="AD503" s="181"/>
      <c r="AE503" s="181"/>
      <c r="AF503" s="181"/>
      <c r="AG503" s="181"/>
      <c r="AH503" s="181"/>
      <c r="AI503" s="181"/>
      <c r="AJ503" s="181"/>
      <c r="AK503" s="181"/>
      <c r="AL503" s="181"/>
      <c r="AM503" s="181"/>
      <c r="AN503" s="181"/>
      <c r="AO503" s="181"/>
      <c r="AP503" s="181"/>
      <c r="AQ503" s="181"/>
      <c r="AR503" s="181"/>
      <c r="AS503" s="181"/>
      <c r="AT503" s="181"/>
      <c r="AU503" s="181"/>
      <c r="AV503" s="181"/>
      <c r="AW503" s="181"/>
      <c r="AX503" s="181"/>
      <c r="AY503" s="181"/>
      <c r="AZ503" s="181"/>
      <c r="BA503" s="181"/>
      <c r="BB503" s="181"/>
      <c r="BC503" s="181"/>
      <c r="BD503" s="181"/>
      <c r="BE503" s="181"/>
      <c r="BF503" s="181"/>
      <c r="BG503" s="181"/>
      <c r="BH503" s="181"/>
      <c r="BI503" s="181"/>
      <c r="BJ503" s="181"/>
      <c r="BK503" s="181"/>
      <c r="BL503" s="181"/>
      <c r="BM503" s="181"/>
      <c r="BN503" s="181"/>
      <c r="BO503" s="181"/>
      <c r="BP503" s="181"/>
      <c r="BQ503" s="181"/>
      <c r="BR503" s="181"/>
      <c r="BS503" s="181"/>
      <c r="BT503" s="181"/>
      <c r="BU503" s="181"/>
      <c r="BV503" s="181"/>
      <c r="BW503" s="181"/>
      <c r="BX503" s="181"/>
      <c r="BY503" s="181"/>
      <c r="BZ503" s="181"/>
      <c r="CA503" s="181"/>
      <c r="CB503" s="181"/>
      <c r="CC503" s="181"/>
      <c r="CD503" s="181"/>
      <c r="CE503" s="181"/>
      <c r="CF503" s="181"/>
      <c r="CG503" s="181"/>
      <c r="CH503" s="181"/>
      <c r="CI503" s="181"/>
      <c r="CJ503" s="181"/>
      <c r="CK503" s="181"/>
      <c r="CL503" s="181"/>
      <c r="CM503" s="181"/>
      <c r="CN503" s="181"/>
      <c r="CO503" s="181"/>
      <c r="CP503" s="181"/>
      <c r="CQ503" s="181"/>
      <c r="CR503" s="181"/>
      <c r="CS503" s="181"/>
      <c r="CT503" s="181"/>
      <c r="CU503" s="181"/>
      <c r="CV503" s="181"/>
      <c r="CW503" s="181"/>
      <c r="CX503" s="181"/>
      <c r="CY503" s="181"/>
      <c r="CZ503" s="181"/>
      <c r="DA503" s="181"/>
      <c r="DB503" s="181"/>
      <c r="DC503" s="181"/>
      <c r="DD503" s="181"/>
      <c r="DE503" s="181"/>
      <c r="DF503" s="181"/>
      <c r="DG503" s="181"/>
      <c r="DH503" s="181"/>
      <c r="DI503" s="181"/>
      <c r="DJ503" s="181"/>
      <c r="DK503" s="181"/>
      <c r="DL503" s="181"/>
      <c r="DM503" s="181"/>
      <c r="DN503" s="181"/>
      <c r="DO503" s="181"/>
      <c r="DP503" s="181"/>
      <c r="DQ503" s="181"/>
      <c r="DR503" s="181"/>
      <c r="DS503" s="181"/>
      <c r="DT503" s="181"/>
      <c r="DU503" s="181"/>
      <c r="DV503" s="181"/>
      <c r="DW503" s="181"/>
      <c r="DX503" s="181"/>
      <c r="DY503" s="181"/>
      <c r="DZ503" s="181"/>
      <c r="EA503" s="181"/>
      <c r="EB503" s="181"/>
      <c r="EC503" s="181"/>
      <c r="ED503" s="181"/>
      <c r="EE503" s="181"/>
      <c r="EF503" s="181"/>
      <c r="EG503" s="181"/>
      <c r="EH503" s="181"/>
      <c r="EI503" s="181"/>
      <c r="EJ503" s="181"/>
      <c r="EK503" s="181"/>
      <c r="EL503" s="181"/>
      <c r="EM503" s="181"/>
      <c r="EN503" s="181"/>
      <c r="EO503" s="181"/>
      <c r="EP503" s="181"/>
      <c r="EQ503" s="181"/>
      <c r="ER503" s="181"/>
      <c r="ES503" s="181"/>
      <c r="ET503" s="181"/>
      <c r="EU503" s="181"/>
      <c r="EV503" s="181"/>
      <c r="EW503" s="181"/>
      <c r="EX503" s="181"/>
      <c r="EY503" s="181"/>
      <c r="EZ503" s="181"/>
      <c r="FA503" s="181"/>
      <c r="FB503" s="181"/>
      <c r="FC503" s="181"/>
      <c r="FD503" s="181"/>
      <c r="FE503" s="181"/>
      <c r="FF503" s="181"/>
      <c r="FG503" s="181"/>
      <c r="FH503" s="181"/>
      <c r="FI503" s="181"/>
      <c r="FJ503" s="181"/>
      <c r="FK503" s="181"/>
      <c r="FL503" s="181"/>
      <c r="FM503" s="181"/>
      <c r="FN503" s="181"/>
      <c r="FO503" s="181"/>
      <c r="FP503" s="181"/>
      <c r="FQ503" s="181"/>
      <c r="FR503" s="181"/>
      <c r="FS503" s="181"/>
      <c r="FT503" s="181"/>
      <c r="FU503" s="181"/>
      <c r="FV503" s="181"/>
      <c r="FW503" s="181"/>
      <c r="FX503" s="181"/>
      <c r="FY503" s="181"/>
      <c r="FZ503" s="181"/>
      <c r="GA503" s="181"/>
      <c r="GB503" s="181"/>
      <c r="GC503" s="181"/>
      <c r="GD503" s="181"/>
      <c r="GE503" s="181"/>
      <c r="GF503" s="181"/>
      <c r="GG503" s="181"/>
      <c r="GH503" s="181"/>
      <c r="GI503" s="181"/>
      <c r="GJ503" s="181"/>
      <c r="GK503" s="181"/>
      <c r="GL503" s="181"/>
      <c r="GM503" s="181"/>
      <c r="GN503" s="181"/>
      <c r="GO503" s="181"/>
      <c r="GP503" s="181"/>
      <c r="GQ503" s="181"/>
      <c r="GR503" s="181"/>
      <c r="GS503" s="181"/>
      <c r="GT503" s="181"/>
      <c r="GU503" s="181"/>
      <c r="GV503" s="181"/>
      <c r="GW503" s="181"/>
      <c r="GX503" s="181"/>
      <c r="GY503" s="181"/>
      <c r="GZ503" s="181"/>
      <c r="HA503" s="181"/>
      <c r="HB503" s="181"/>
      <c r="HC503" s="181"/>
      <c r="HD503" s="181"/>
      <c r="HE503" s="181"/>
      <c r="HF503" s="181"/>
      <c r="HG503" s="181"/>
      <c r="HH503" s="181"/>
      <c r="HI503" s="181"/>
      <c r="HJ503" s="181"/>
      <c r="HK503" s="181"/>
      <c r="HL503" s="181"/>
      <c r="HM503" s="181"/>
      <c r="HN503" s="181"/>
      <c r="HO503" s="181"/>
      <c r="HP503" s="181"/>
      <c r="HQ503" s="181"/>
      <c r="HR503" s="181"/>
      <c r="HS503" s="181"/>
      <c r="HT503" s="181"/>
      <c r="HU503" s="181"/>
      <c r="HV503" s="181"/>
      <c r="HW503" s="181"/>
      <c r="HX503" s="181"/>
      <c r="HY503" s="181"/>
      <c r="HZ503" s="181"/>
      <c r="IA503" s="181"/>
      <c r="IB503" s="181"/>
      <c r="IC503" s="181"/>
      <c r="ID503" s="181"/>
      <c r="IE503" s="181"/>
      <c r="IF503" s="181"/>
      <c r="IG503" s="181"/>
      <c r="IH503" s="181"/>
    </row>
    <row r="504" spans="1:242" s="184" customFormat="1" ht="21" customHeight="1">
      <c r="A504" s="1067" t="s">
        <v>1124</v>
      </c>
      <c r="B504" s="1068"/>
      <c r="C504" s="1068"/>
      <c r="D504" s="1068"/>
      <c r="E504" s="1173"/>
      <c r="F504" s="583">
        <v>36404654</v>
      </c>
      <c r="G504" s="583">
        <v>0</v>
      </c>
      <c r="H504" s="583">
        <v>0</v>
      </c>
      <c r="I504" s="583">
        <v>0</v>
      </c>
      <c r="J504" s="584">
        <v>36404654</v>
      </c>
      <c r="K504" s="181"/>
      <c r="L504" s="181"/>
      <c r="M504" s="181"/>
      <c r="N504" s="181"/>
      <c r="O504" s="181"/>
      <c r="P504" s="181"/>
      <c r="Q504" s="181"/>
      <c r="R504" s="181"/>
      <c r="S504" s="181"/>
      <c r="T504" s="181"/>
      <c r="U504" s="181"/>
      <c r="V504" s="181"/>
      <c r="W504" s="181"/>
      <c r="X504" s="181"/>
      <c r="Y504" s="181"/>
      <c r="Z504" s="181"/>
      <c r="AA504" s="181"/>
      <c r="AB504" s="181"/>
      <c r="AC504" s="181"/>
      <c r="AD504" s="181"/>
      <c r="AE504" s="181"/>
      <c r="AF504" s="181"/>
      <c r="AG504" s="181"/>
      <c r="AH504" s="181"/>
      <c r="AI504" s="181"/>
      <c r="AJ504" s="181"/>
      <c r="AK504" s="181"/>
      <c r="AL504" s="181"/>
      <c r="AM504" s="181"/>
      <c r="AN504" s="181"/>
      <c r="AO504" s="181"/>
      <c r="AP504" s="181"/>
      <c r="AQ504" s="181"/>
      <c r="AR504" s="181"/>
      <c r="AS504" s="181"/>
      <c r="AT504" s="181"/>
      <c r="AU504" s="181"/>
      <c r="AV504" s="181"/>
      <c r="AW504" s="181"/>
      <c r="AX504" s="181"/>
      <c r="AY504" s="181"/>
      <c r="AZ504" s="181"/>
      <c r="BA504" s="181"/>
      <c r="BB504" s="181"/>
      <c r="BC504" s="181"/>
      <c r="BD504" s="181"/>
      <c r="BE504" s="181"/>
      <c r="BF504" s="181"/>
      <c r="BG504" s="181"/>
      <c r="BH504" s="181"/>
      <c r="BI504" s="181"/>
      <c r="BJ504" s="181"/>
      <c r="BK504" s="181"/>
      <c r="BL504" s="181"/>
      <c r="BM504" s="181"/>
      <c r="BN504" s="181"/>
      <c r="BO504" s="181"/>
      <c r="BP504" s="181"/>
      <c r="BQ504" s="181"/>
      <c r="BR504" s="181"/>
      <c r="BS504" s="181"/>
      <c r="BT504" s="181"/>
      <c r="BU504" s="181"/>
      <c r="BV504" s="181"/>
      <c r="BW504" s="181"/>
      <c r="BX504" s="181"/>
      <c r="BY504" s="181"/>
      <c r="BZ504" s="181"/>
      <c r="CA504" s="181"/>
      <c r="CB504" s="181"/>
      <c r="CC504" s="181"/>
      <c r="CD504" s="181"/>
      <c r="CE504" s="181"/>
      <c r="CF504" s="181"/>
      <c r="CG504" s="181"/>
      <c r="CH504" s="181"/>
      <c r="CI504" s="181"/>
      <c r="CJ504" s="181"/>
      <c r="CK504" s="181"/>
      <c r="CL504" s="181"/>
      <c r="CM504" s="181"/>
      <c r="CN504" s="181"/>
      <c r="CO504" s="181"/>
      <c r="CP504" s="181"/>
      <c r="CQ504" s="181"/>
      <c r="CR504" s="181"/>
      <c r="CS504" s="181"/>
      <c r="CT504" s="181"/>
      <c r="CU504" s="181"/>
      <c r="CV504" s="181"/>
      <c r="CW504" s="181"/>
      <c r="CX504" s="181"/>
      <c r="CY504" s="181"/>
      <c r="CZ504" s="181"/>
      <c r="DA504" s="181"/>
      <c r="DB504" s="181"/>
      <c r="DC504" s="181"/>
      <c r="DD504" s="181"/>
      <c r="DE504" s="181"/>
      <c r="DF504" s="181"/>
      <c r="DG504" s="181"/>
      <c r="DH504" s="181"/>
      <c r="DI504" s="181"/>
      <c r="DJ504" s="181"/>
      <c r="DK504" s="181"/>
      <c r="DL504" s="181"/>
      <c r="DM504" s="181"/>
      <c r="DN504" s="181"/>
      <c r="DO504" s="181"/>
      <c r="DP504" s="181"/>
      <c r="DQ504" s="181"/>
      <c r="DR504" s="181"/>
      <c r="DS504" s="181"/>
      <c r="DT504" s="181"/>
      <c r="DU504" s="181"/>
      <c r="DV504" s="181"/>
      <c r="DW504" s="181"/>
      <c r="DX504" s="181"/>
      <c r="DY504" s="181"/>
      <c r="DZ504" s="181"/>
      <c r="EA504" s="181"/>
      <c r="EB504" s="181"/>
      <c r="EC504" s="181"/>
      <c r="ED504" s="181"/>
      <c r="EE504" s="181"/>
      <c r="EF504" s="181"/>
      <c r="EG504" s="181"/>
      <c r="EH504" s="181"/>
      <c r="EI504" s="181"/>
      <c r="EJ504" s="181"/>
      <c r="EK504" s="181"/>
      <c r="EL504" s="181"/>
      <c r="EM504" s="181"/>
      <c r="EN504" s="181"/>
      <c r="EO504" s="181"/>
      <c r="EP504" s="181"/>
      <c r="EQ504" s="181"/>
      <c r="ER504" s="181"/>
      <c r="ES504" s="181"/>
      <c r="ET504" s="181"/>
      <c r="EU504" s="181"/>
      <c r="EV504" s="181"/>
      <c r="EW504" s="181"/>
      <c r="EX504" s="181"/>
      <c r="EY504" s="181"/>
      <c r="EZ504" s="181"/>
      <c r="FA504" s="181"/>
      <c r="FB504" s="181"/>
      <c r="FC504" s="181"/>
      <c r="FD504" s="181"/>
      <c r="FE504" s="181"/>
      <c r="FF504" s="181"/>
      <c r="FG504" s="181"/>
      <c r="FH504" s="181"/>
      <c r="FI504" s="181"/>
      <c r="FJ504" s="181"/>
      <c r="FK504" s="181"/>
      <c r="FL504" s="181"/>
      <c r="FM504" s="181"/>
      <c r="FN504" s="181"/>
      <c r="FO504" s="181"/>
      <c r="FP504" s="181"/>
      <c r="FQ504" s="181"/>
      <c r="FR504" s="181"/>
      <c r="FS504" s="181"/>
      <c r="FT504" s="181"/>
      <c r="FU504" s="181"/>
      <c r="FV504" s="181"/>
      <c r="FW504" s="181"/>
      <c r="FX504" s="181"/>
      <c r="FY504" s="181"/>
      <c r="FZ504" s="181"/>
      <c r="GA504" s="181"/>
      <c r="GB504" s="181"/>
      <c r="GC504" s="181"/>
      <c r="GD504" s="181"/>
      <c r="GE504" s="181"/>
      <c r="GF504" s="181"/>
      <c r="GG504" s="181"/>
      <c r="GH504" s="181"/>
      <c r="GI504" s="181"/>
      <c r="GJ504" s="181"/>
      <c r="GK504" s="181"/>
      <c r="GL504" s="181"/>
      <c r="GM504" s="181"/>
      <c r="GN504" s="181"/>
      <c r="GO504" s="181"/>
      <c r="GP504" s="181"/>
      <c r="GQ504" s="181"/>
      <c r="GR504" s="181"/>
      <c r="GS504" s="181"/>
      <c r="GT504" s="181"/>
      <c r="GU504" s="181"/>
      <c r="GV504" s="181"/>
      <c r="GW504" s="181"/>
      <c r="GX504" s="181"/>
      <c r="GY504" s="181"/>
      <c r="GZ504" s="181"/>
      <c r="HA504" s="181"/>
      <c r="HB504" s="181"/>
      <c r="HC504" s="181"/>
      <c r="HD504" s="181"/>
      <c r="HE504" s="181"/>
      <c r="HF504" s="181"/>
      <c r="HG504" s="181"/>
      <c r="HH504" s="181"/>
      <c r="HI504" s="181"/>
      <c r="HJ504" s="181"/>
      <c r="HK504" s="181"/>
      <c r="HL504" s="181"/>
      <c r="HM504" s="181"/>
      <c r="HN504" s="181"/>
      <c r="HO504" s="181"/>
      <c r="HP504" s="181"/>
      <c r="HQ504" s="181"/>
      <c r="HR504" s="181"/>
      <c r="HS504" s="181"/>
      <c r="HT504" s="181"/>
      <c r="HU504" s="181"/>
      <c r="HV504" s="181"/>
      <c r="HW504" s="181"/>
      <c r="HX504" s="181"/>
      <c r="HY504" s="181"/>
      <c r="HZ504" s="181"/>
      <c r="IA504" s="181"/>
      <c r="IB504" s="181"/>
      <c r="IC504" s="181"/>
      <c r="ID504" s="181"/>
      <c r="IE504" s="181"/>
      <c r="IF504" s="181"/>
      <c r="IG504" s="181"/>
      <c r="IH504" s="181"/>
    </row>
    <row r="505" spans="1:242" s="184" customFormat="1" ht="21" customHeight="1" thickBot="1">
      <c r="A505" s="1067" t="s">
        <v>832</v>
      </c>
      <c r="B505" s="1068"/>
      <c r="C505" s="1068"/>
      <c r="D505" s="1068"/>
      <c r="E505" s="1173"/>
      <c r="F505" s="583">
        <v>44021664</v>
      </c>
      <c r="G505" s="583">
        <v>0</v>
      </c>
      <c r="H505" s="583">
        <v>0</v>
      </c>
      <c r="I505" s="583">
        <v>41087290991</v>
      </c>
      <c r="J505" s="584">
        <v>41131312655</v>
      </c>
      <c r="K505" s="181"/>
      <c r="L505" s="181"/>
      <c r="M505" s="181"/>
      <c r="N505" s="181"/>
      <c r="O505" s="181"/>
      <c r="P505" s="181"/>
      <c r="Q505" s="181"/>
      <c r="R505" s="181"/>
      <c r="S505" s="181"/>
      <c r="T505" s="181"/>
      <c r="U505" s="181"/>
      <c r="V505" s="181"/>
      <c r="W505" s="181"/>
      <c r="X505" s="181"/>
      <c r="Y505" s="181"/>
      <c r="Z505" s="181"/>
      <c r="AA505" s="181"/>
      <c r="AB505" s="181"/>
      <c r="AC505" s="181"/>
      <c r="AD505" s="181"/>
      <c r="AE505" s="181"/>
      <c r="AF505" s="181"/>
      <c r="AG505" s="181"/>
      <c r="AH505" s="181"/>
      <c r="AI505" s="181"/>
      <c r="AJ505" s="181"/>
      <c r="AK505" s="181"/>
      <c r="AL505" s="181"/>
      <c r="AM505" s="181"/>
      <c r="AN505" s="181"/>
      <c r="AO505" s="181"/>
      <c r="AP505" s="181"/>
      <c r="AQ505" s="181"/>
      <c r="AR505" s="181"/>
      <c r="AS505" s="181"/>
      <c r="AT505" s="181"/>
      <c r="AU505" s="181"/>
      <c r="AV505" s="181"/>
      <c r="AW505" s="181"/>
      <c r="AX505" s="181"/>
      <c r="AY505" s="181"/>
      <c r="AZ505" s="181"/>
      <c r="BA505" s="181"/>
      <c r="BB505" s="181"/>
      <c r="BC505" s="181"/>
      <c r="BD505" s="181"/>
      <c r="BE505" s="181"/>
      <c r="BF505" s="181"/>
      <c r="BG505" s="181"/>
      <c r="BH505" s="181"/>
      <c r="BI505" s="181"/>
      <c r="BJ505" s="181"/>
      <c r="BK505" s="181"/>
      <c r="BL505" s="181"/>
      <c r="BM505" s="181"/>
      <c r="BN505" s="181"/>
      <c r="BO505" s="181"/>
      <c r="BP505" s="181"/>
      <c r="BQ505" s="181"/>
      <c r="BR505" s="181"/>
      <c r="BS505" s="181"/>
      <c r="BT505" s="181"/>
      <c r="BU505" s="181"/>
      <c r="BV505" s="181"/>
      <c r="BW505" s="181"/>
      <c r="BX505" s="181"/>
      <c r="BY505" s="181"/>
      <c r="BZ505" s="181"/>
      <c r="CA505" s="181"/>
      <c r="CB505" s="181"/>
      <c r="CC505" s="181"/>
      <c r="CD505" s="181"/>
      <c r="CE505" s="181"/>
      <c r="CF505" s="181"/>
      <c r="CG505" s="181"/>
      <c r="CH505" s="181"/>
      <c r="CI505" s="181"/>
      <c r="CJ505" s="181"/>
      <c r="CK505" s="181"/>
      <c r="CL505" s="181"/>
      <c r="CM505" s="181"/>
      <c r="CN505" s="181"/>
      <c r="CO505" s="181"/>
      <c r="CP505" s="181"/>
      <c r="CQ505" s="181"/>
      <c r="CR505" s="181"/>
      <c r="CS505" s="181"/>
      <c r="CT505" s="181"/>
      <c r="CU505" s="181"/>
      <c r="CV505" s="181"/>
      <c r="CW505" s="181"/>
      <c r="CX505" s="181"/>
      <c r="CY505" s="181"/>
      <c r="CZ505" s="181"/>
      <c r="DA505" s="181"/>
      <c r="DB505" s="181"/>
      <c r="DC505" s="181"/>
      <c r="DD505" s="181"/>
      <c r="DE505" s="181"/>
      <c r="DF505" s="181"/>
      <c r="DG505" s="181"/>
      <c r="DH505" s="181"/>
      <c r="DI505" s="181"/>
      <c r="DJ505" s="181"/>
      <c r="DK505" s="181"/>
      <c r="DL505" s="181"/>
      <c r="DM505" s="181"/>
      <c r="DN505" s="181"/>
      <c r="DO505" s="181"/>
      <c r="DP505" s="181"/>
      <c r="DQ505" s="181"/>
      <c r="DR505" s="181"/>
      <c r="DS505" s="181"/>
      <c r="DT505" s="181"/>
      <c r="DU505" s="181"/>
      <c r="DV505" s="181"/>
      <c r="DW505" s="181"/>
      <c r="DX505" s="181"/>
      <c r="DY505" s="181"/>
      <c r="DZ505" s="181"/>
      <c r="EA505" s="181"/>
      <c r="EB505" s="181"/>
      <c r="EC505" s="181"/>
      <c r="ED505" s="181"/>
      <c r="EE505" s="181"/>
      <c r="EF505" s="181"/>
      <c r="EG505" s="181"/>
      <c r="EH505" s="181"/>
      <c r="EI505" s="181"/>
      <c r="EJ505" s="181"/>
      <c r="EK505" s="181"/>
      <c r="EL505" s="181"/>
      <c r="EM505" s="181"/>
      <c r="EN505" s="181"/>
      <c r="EO505" s="181"/>
      <c r="EP505" s="181"/>
      <c r="EQ505" s="181"/>
      <c r="ER505" s="181"/>
      <c r="ES505" s="181"/>
      <c r="ET505" s="181"/>
      <c r="EU505" s="181"/>
      <c r="EV505" s="181"/>
      <c r="EW505" s="181"/>
      <c r="EX505" s="181"/>
      <c r="EY505" s="181"/>
      <c r="EZ505" s="181"/>
      <c r="FA505" s="181"/>
      <c r="FB505" s="181"/>
      <c r="FC505" s="181"/>
      <c r="FD505" s="181"/>
      <c r="FE505" s="181"/>
      <c r="FF505" s="181"/>
      <c r="FG505" s="181"/>
      <c r="FH505" s="181"/>
      <c r="FI505" s="181"/>
      <c r="FJ505" s="181"/>
      <c r="FK505" s="181"/>
      <c r="FL505" s="181"/>
      <c r="FM505" s="181"/>
      <c r="FN505" s="181"/>
      <c r="FO505" s="181"/>
      <c r="FP505" s="181"/>
      <c r="FQ505" s="181"/>
      <c r="FR505" s="181"/>
      <c r="FS505" s="181"/>
      <c r="FT505" s="181"/>
      <c r="FU505" s="181"/>
      <c r="FV505" s="181"/>
      <c r="FW505" s="181"/>
      <c r="FX505" s="181"/>
      <c r="FY505" s="181"/>
      <c r="FZ505" s="181"/>
      <c r="GA505" s="181"/>
      <c r="GB505" s="181"/>
      <c r="GC505" s="181"/>
      <c r="GD505" s="181"/>
      <c r="GE505" s="181"/>
      <c r="GF505" s="181"/>
      <c r="GG505" s="181"/>
      <c r="GH505" s="181"/>
      <c r="GI505" s="181"/>
      <c r="GJ505" s="181"/>
      <c r="GK505" s="181"/>
      <c r="GL505" s="181"/>
      <c r="GM505" s="181"/>
      <c r="GN505" s="181"/>
      <c r="GO505" s="181"/>
      <c r="GP505" s="181"/>
      <c r="GQ505" s="181"/>
      <c r="GR505" s="181"/>
      <c r="GS505" s="181"/>
      <c r="GT505" s="181"/>
      <c r="GU505" s="181"/>
      <c r="GV505" s="181"/>
      <c r="GW505" s="181"/>
      <c r="GX505" s="181"/>
      <c r="GY505" s="181"/>
      <c r="GZ505" s="181"/>
      <c r="HA505" s="181"/>
      <c r="HB505" s="181"/>
      <c r="HC505" s="181"/>
      <c r="HD505" s="181"/>
      <c r="HE505" s="181"/>
      <c r="HF505" s="181"/>
      <c r="HG505" s="181"/>
      <c r="HH505" s="181"/>
      <c r="HI505" s="181"/>
      <c r="HJ505" s="181"/>
      <c r="HK505" s="181"/>
      <c r="HL505" s="181"/>
      <c r="HM505" s="181"/>
      <c r="HN505" s="181"/>
      <c r="HO505" s="181"/>
      <c r="HP505" s="181"/>
      <c r="HQ505" s="181"/>
      <c r="HR505" s="181"/>
      <c r="HS505" s="181"/>
      <c r="HT505" s="181"/>
      <c r="HU505" s="181"/>
      <c r="HV505" s="181"/>
      <c r="HW505" s="181"/>
      <c r="HX505" s="181"/>
      <c r="HY505" s="181"/>
      <c r="HZ505" s="181"/>
      <c r="IA505" s="181"/>
      <c r="IB505" s="181"/>
      <c r="IC505" s="181"/>
      <c r="ID505" s="181"/>
      <c r="IE505" s="181"/>
      <c r="IF505" s="181"/>
      <c r="IG505" s="181"/>
      <c r="IH505" s="181"/>
    </row>
    <row r="506" spans="1:242" s="184" customFormat="1" ht="21" hidden="1" customHeight="1">
      <c r="A506" s="1067" t="s">
        <v>833</v>
      </c>
      <c r="B506" s="1068"/>
      <c r="C506" s="1068"/>
      <c r="D506" s="1068"/>
      <c r="E506" s="1173"/>
      <c r="F506" s="583">
        <v>0</v>
      </c>
      <c r="G506" s="583">
        <v>0</v>
      </c>
      <c r="H506" s="583">
        <v>0</v>
      </c>
      <c r="I506" s="583">
        <v>0</v>
      </c>
      <c r="J506" s="584">
        <v>0</v>
      </c>
      <c r="K506" s="181"/>
      <c r="L506" s="181"/>
      <c r="M506" s="181"/>
      <c r="N506" s="181"/>
      <c r="O506" s="181"/>
      <c r="P506" s="181"/>
      <c r="Q506" s="181"/>
      <c r="R506" s="181"/>
      <c r="S506" s="181"/>
      <c r="T506" s="181"/>
      <c r="U506" s="181"/>
      <c r="V506" s="181"/>
      <c r="W506" s="181"/>
      <c r="X506" s="181"/>
      <c r="Y506" s="181"/>
      <c r="Z506" s="181"/>
      <c r="AA506" s="181"/>
      <c r="AB506" s="181"/>
      <c r="AC506" s="181"/>
      <c r="AD506" s="181"/>
      <c r="AE506" s="181"/>
      <c r="AF506" s="181"/>
      <c r="AG506" s="181"/>
      <c r="AH506" s="181"/>
      <c r="AI506" s="181"/>
      <c r="AJ506" s="181"/>
      <c r="AK506" s="181"/>
      <c r="AL506" s="181"/>
      <c r="AM506" s="181"/>
      <c r="AN506" s="181"/>
      <c r="AO506" s="181"/>
      <c r="AP506" s="181"/>
      <c r="AQ506" s="181"/>
      <c r="AR506" s="181"/>
      <c r="AS506" s="181"/>
      <c r="AT506" s="181"/>
      <c r="AU506" s="181"/>
      <c r="AV506" s="181"/>
      <c r="AW506" s="181"/>
      <c r="AX506" s="181"/>
      <c r="AY506" s="181"/>
      <c r="AZ506" s="181"/>
      <c r="BA506" s="181"/>
      <c r="BB506" s="181"/>
      <c r="BC506" s="181"/>
      <c r="BD506" s="181"/>
      <c r="BE506" s="181"/>
      <c r="BF506" s="181"/>
      <c r="BG506" s="181"/>
      <c r="BH506" s="181"/>
      <c r="BI506" s="181"/>
      <c r="BJ506" s="181"/>
      <c r="BK506" s="181"/>
      <c r="BL506" s="181"/>
      <c r="BM506" s="181"/>
      <c r="BN506" s="181"/>
      <c r="BO506" s="181"/>
      <c r="BP506" s="181"/>
      <c r="BQ506" s="181"/>
      <c r="BR506" s="181"/>
      <c r="BS506" s="181"/>
      <c r="BT506" s="181"/>
      <c r="BU506" s="181"/>
      <c r="BV506" s="181"/>
      <c r="BW506" s="181"/>
      <c r="BX506" s="181"/>
      <c r="BY506" s="181"/>
      <c r="BZ506" s="181"/>
      <c r="CA506" s="181"/>
      <c r="CB506" s="181"/>
      <c r="CC506" s="181"/>
      <c r="CD506" s="181"/>
      <c r="CE506" s="181"/>
      <c r="CF506" s="181"/>
      <c r="CG506" s="181"/>
      <c r="CH506" s="181"/>
      <c r="CI506" s="181"/>
      <c r="CJ506" s="181"/>
      <c r="CK506" s="181"/>
      <c r="CL506" s="181"/>
      <c r="CM506" s="181"/>
      <c r="CN506" s="181"/>
      <c r="CO506" s="181"/>
      <c r="CP506" s="181"/>
      <c r="CQ506" s="181"/>
      <c r="CR506" s="181"/>
      <c r="CS506" s="181"/>
      <c r="CT506" s="181"/>
      <c r="CU506" s="181"/>
      <c r="CV506" s="181"/>
      <c r="CW506" s="181"/>
      <c r="CX506" s="181"/>
      <c r="CY506" s="181"/>
      <c r="CZ506" s="181"/>
      <c r="DA506" s="181"/>
      <c r="DB506" s="181"/>
      <c r="DC506" s="181"/>
      <c r="DD506" s="181"/>
      <c r="DE506" s="181"/>
      <c r="DF506" s="181"/>
      <c r="DG506" s="181"/>
      <c r="DH506" s="181"/>
      <c r="DI506" s="181"/>
      <c r="DJ506" s="181"/>
      <c r="DK506" s="181"/>
      <c r="DL506" s="181"/>
      <c r="DM506" s="181"/>
      <c r="DN506" s="181"/>
      <c r="DO506" s="181"/>
      <c r="DP506" s="181"/>
      <c r="DQ506" s="181"/>
      <c r="DR506" s="181"/>
      <c r="DS506" s="181"/>
      <c r="DT506" s="181"/>
      <c r="DU506" s="181"/>
      <c r="DV506" s="181"/>
      <c r="DW506" s="181"/>
      <c r="DX506" s="181"/>
      <c r="DY506" s="181"/>
      <c r="DZ506" s="181"/>
      <c r="EA506" s="181"/>
      <c r="EB506" s="181"/>
      <c r="EC506" s="181"/>
      <c r="ED506" s="181"/>
      <c r="EE506" s="181"/>
      <c r="EF506" s="181"/>
      <c r="EG506" s="181"/>
      <c r="EH506" s="181"/>
      <c r="EI506" s="181"/>
      <c r="EJ506" s="181"/>
      <c r="EK506" s="181"/>
      <c r="EL506" s="181"/>
      <c r="EM506" s="181"/>
      <c r="EN506" s="181"/>
      <c r="EO506" s="181"/>
      <c r="EP506" s="181"/>
      <c r="EQ506" s="181"/>
      <c r="ER506" s="181"/>
      <c r="ES506" s="181"/>
      <c r="ET506" s="181"/>
      <c r="EU506" s="181"/>
      <c r="EV506" s="181"/>
      <c r="EW506" s="181"/>
      <c r="EX506" s="181"/>
      <c r="EY506" s="181"/>
      <c r="EZ506" s="181"/>
      <c r="FA506" s="181"/>
      <c r="FB506" s="181"/>
      <c r="FC506" s="181"/>
      <c r="FD506" s="181"/>
      <c r="FE506" s="181"/>
      <c r="FF506" s="181"/>
      <c r="FG506" s="181"/>
      <c r="FH506" s="181"/>
      <c r="FI506" s="181"/>
      <c r="FJ506" s="181"/>
      <c r="FK506" s="181"/>
      <c r="FL506" s="181"/>
      <c r="FM506" s="181"/>
      <c r="FN506" s="181"/>
      <c r="FO506" s="181"/>
      <c r="FP506" s="181"/>
      <c r="FQ506" s="181"/>
      <c r="FR506" s="181"/>
      <c r="FS506" s="181"/>
      <c r="FT506" s="181"/>
      <c r="FU506" s="181"/>
      <c r="FV506" s="181"/>
      <c r="FW506" s="181"/>
      <c r="FX506" s="181"/>
      <c r="FY506" s="181"/>
      <c r="FZ506" s="181"/>
      <c r="GA506" s="181"/>
      <c r="GB506" s="181"/>
      <c r="GC506" s="181"/>
      <c r="GD506" s="181"/>
      <c r="GE506" s="181"/>
      <c r="GF506" s="181"/>
      <c r="GG506" s="181"/>
      <c r="GH506" s="181"/>
      <c r="GI506" s="181"/>
      <c r="GJ506" s="181"/>
      <c r="GK506" s="181"/>
      <c r="GL506" s="181"/>
      <c r="GM506" s="181"/>
      <c r="GN506" s="181"/>
      <c r="GO506" s="181"/>
      <c r="GP506" s="181"/>
      <c r="GQ506" s="181"/>
      <c r="GR506" s="181"/>
      <c r="GS506" s="181"/>
      <c r="GT506" s="181"/>
      <c r="GU506" s="181"/>
      <c r="GV506" s="181"/>
      <c r="GW506" s="181"/>
      <c r="GX506" s="181"/>
      <c r="GY506" s="181"/>
      <c r="GZ506" s="181"/>
      <c r="HA506" s="181"/>
      <c r="HB506" s="181"/>
      <c r="HC506" s="181"/>
      <c r="HD506" s="181"/>
      <c r="HE506" s="181"/>
      <c r="HF506" s="181"/>
      <c r="HG506" s="181"/>
      <c r="HH506" s="181"/>
      <c r="HI506" s="181"/>
      <c r="HJ506" s="181"/>
      <c r="HK506" s="181"/>
      <c r="HL506" s="181"/>
      <c r="HM506" s="181"/>
      <c r="HN506" s="181"/>
      <c r="HO506" s="181"/>
      <c r="HP506" s="181"/>
      <c r="HQ506" s="181"/>
      <c r="HR506" s="181"/>
      <c r="HS506" s="181"/>
      <c r="HT506" s="181"/>
      <c r="HU506" s="181"/>
      <c r="HV506" s="181"/>
      <c r="HW506" s="181"/>
      <c r="HX506" s="181"/>
      <c r="HY506" s="181"/>
      <c r="HZ506" s="181"/>
      <c r="IA506" s="181"/>
      <c r="IB506" s="181"/>
      <c r="IC506" s="181"/>
      <c r="ID506" s="181"/>
      <c r="IE506" s="181"/>
      <c r="IF506" s="181"/>
      <c r="IG506" s="181"/>
      <c r="IH506" s="181"/>
    </row>
    <row r="507" spans="1:242" s="184" customFormat="1" ht="21" hidden="1" customHeight="1" thickBot="1">
      <c r="A507" s="1043" t="s">
        <v>462</v>
      </c>
      <c r="B507" s="1044"/>
      <c r="C507" s="1044"/>
      <c r="D507" s="1044"/>
      <c r="E507" s="1286"/>
      <c r="F507" s="483">
        <v>0</v>
      </c>
      <c r="G507" s="483">
        <v>0</v>
      </c>
      <c r="H507" s="483">
        <v>0</v>
      </c>
      <c r="I507" s="483">
        <v>0</v>
      </c>
      <c r="J507" s="590">
        <v>0</v>
      </c>
      <c r="K507" s="181"/>
      <c r="L507" s="181"/>
      <c r="M507" s="181"/>
      <c r="N507" s="181"/>
      <c r="O507" s="181"/>
      <c r="P507" s="181"/>
      <c r="Q507" s="181"/>
      <c r="R507" s="181"/>
      <c r="S507" s="181"/>
      <c r="T507" s="181"/>
      <c r="U507" s="181"/>
      <c r="V507" s="181"/>
      <c r="W507" s="181"/>
      <c r="X507" s="181"/>
      <c r="Y507" s="181"/>
      <c r="Z507" s="181"/>
      <c r="AA507" s="181"/>
      <c r="AB507" s="181"/>
      <c r="AC507" s="181"/>
      <c r="AD507" s="181"/>
      <c r="AE507" s="181"/>
      <c r="AF507" s="181"/>
      <c r="AG507" s="181"/>
      <c r="AH507" s="181"/>
      <c r="AI507" s="181"/>
      <c r="AJ507" s="181"/>
      <c r="AK507" s="181"/>
      <c r="AL507" s="181"/>
      <c r="AM507" s="181"/>
      <c r="AN507" s="181"/>
      <c r="AO507" s="181"/>
      <c r="AP507" s="181"/>
      <c r="AQ507" s="181"/>
      <c r="AR507" s="181"/>
      <c r="AS507" s="181"/>
      <c r="AT507" s="181"/>
      <c r="AU507" s="181"/>
      <c r="AV507" s="181"/>
      <c r="AW507" s="181"/>
      <c r="AX507" s="181"/>
      <c r="AY507" s="181"/>
      <c r="AZ507" s="181"/>
      <c r="BA507" s="181"/>
      <c r="BB507" s="181"/>
      <c r="BC507" s="181"/>
      <c r="BD507" s="181"/>
      <c r="BE507" s="181"/>
      <c r="BF507" s="181"/>
      <c r="BG507" s="181"/>
      <c r="BH507" s="181"/>
      <c r="BI507" s="181"/>
      <c r="BJ507" s="181"/>
      <c r="BK507" s="181"/>
      <c r="BL507" s="181"/>
      <c r="BM507" s="181"/>
      <c r="BN507" s="181"/>
      <c r="BO507" s="181"/>
      <c r="BP507" s="181"/>
      <c r="BQ507" s="181"/>
      <c r="BR507" s="181"/>
      <c r="BS507" s="181"/>
      <c r="BT507" s="181"/>
      <c r="BU507" s="181"/>
      <c r="BV507" s="181"/>
      <c r="BW507" s="181"/>
      <c r="BX507" s="181"/>
      <c r="BY507" s="181"/>
      <c r="BZ507" s="181"/>
      <c r="CA507" s="181"/>
      <c r="CB507" s="181"/>
      <c r="CC507" s="181"/>
      <c r="CD507" s="181"/>
      <c r="CE507" s="181"/>
      <c r="CF507" s="181"/>
      <c r="CG507" s="181"/>
      <c r="CH507" s="181"/>
      <c r="CI507" s="181"/>
      <c r="CJ507" s="181"/>
      <c r="CK507" s="181"/>
      <c r="CL507" s="181"/>
      <c r="CM507" s="181"/>
      <c r="CN507" s="181"/>
      <c r="CO507" s="181"/>
      <c r="CP507" s="181"/>
      <c r="CQ507" s="181"/>
      <c r="CR507" s="181"/>
      <c r="CS507" s="181"/>
      <c r="CT507" s="181"/>
      <c r="CU507" s="181"/>
      <c r="CV507" s="181"/>
      <c r="CW507" s="181"/>
      <c r="CX507" s="181"/>
      <c r="CY507" s="181"/>
      <c r="CZ507" s="181"/>
      <c r="DA507" s="181"/>
      <c r="DB507" s="181"/>
      <c r="DC507" s="181"/>
      <c r="DD507" s="181"/>
      <c r="DE507" s="181"/>
      <c r="DF507" s="181"/>
      <c r="DG507" s="181"/>
      <c r="DH507" s="181"/>
      <c r="DI507" s="181"/>
      <c r="DJ507" s="181"/>
      <c r="DK507" s="181"/>
      <c r="DL507" s="181"/>
      <c r="DM507" s="181"/>
      <c r="DN507" s="181"/>
      <c r="DO507" s="181"/>
      <c r="DP507" s="181"/>
      <c r="DQ507" s="181"/>
      <c r="DR507" s="181"/>
      <c r="DS507" s="181"/>
      <c r="DT507" s="181"/>
      <c r="DU507" s="181"/>
      <c r="DV507" s="181"/>
      <c r="DW507" s="181"/>
      <c r="DX507" s="181"/>
      <c r="DY507" s="181"/>
      <c r="DZ507" s="181"/>
      <c r="EA507" s="181"/>
      <c r="EB507" s="181"/>
      <c r="EC507" s="181"/>
      <c r="ED507" s="181"/>
      <c r="EE507" s="181"/>
      <c r="EF507" s="181"/>
      <c r="EG507" s="181"/>
      <c r="EH507" s="181"/>
      <c r="EI507" s="181"/>
      <c r="EJ507" s="181"/>
      <c r="EK507" s="181"/>
      <c r="EL507" s="181"/>
      <c r="EM507" s="181"/>
      <c r="EN507" s="181"/>
      <c r="EO507" s="181"/>
      <c r="EP507" s="181"/>
      <c r="EQ507" s="181"/>
      <c r="ER507" s="181"/>
      <c r="ES507" s="181"/>
      <c r="ET507" s="181"/>
      <c r="EU507" s="181"/>
      <c r="EV507" s="181"/>
      <c r="EW507" s="181"/>
      <c r="EX507" s="181"/>
      <c r="EY507" s="181"/>
      <c r="EZ507" s="181"/>
      <c r="FA507" s="181"/>
      <c r="FB507" s="181"/>
      <c r="FC507" s="181"/>
      <c r="FD507" s="181"/>
      <c r="FE507" s="181"/>
      <c r="FF507" s="181"/>
      <c r="FG507" s="181"/>
      <c r="FH507" s="181"/>
      <c r="FI507" s="181"/>
      <c r="FJ507" s="181"/>
      <c r="FK507" s="181"/>
      <c r="FL507" s="181"/>
      <c r="FM507" s="181"/>
      <c r="FN507" s="181"/>
      <c r="FO507" s="181"/>
      <c r="FP507" s="181"/>
      <c r="FQ507" s="181"/>
      <c r="FR507" s="181"/>
      <c r="FS507" s="181"/>
      <c r="FT507" s="181"/>
      <c r="FU507" s="181"/>
      <c r="FV507" s="181"/>
      <c r="FW507" s="181"/>
      <c r="FX507" s="181"/>
      <c r="FY507" s="181"/>
      <c r="FZ507" s="181"/>
      <c r="GA507" s="181"/>
      <c r="GB507" s="181"/>
      <c r="GC507" s="181"/>
      <c r="GD507" s="181"/>
      <c r="GE507" s="181"/>
      <c r="GF507" s="181"/>
      <c r="GG507" s="181"/>
      <c r="GH507" s="181"/>
      <c r="GI507" s="181"/>
      <c r="GJ507" s="181"/>
      <c r="GK507" s="181"/>
      <c r="GL507" s="181"/>
      <c r="GM507" s="181"/>
      <c r="GN507" s="181"/>
      <c r="GO507" s="181"/>
      <c r="GP507" s="181"/>
      <c r="GQ507" s="181"/>
      <c r="GR507" s="181"/>
      <c r="GS507" s="181"/>
      <c r="GT507" s="181"/>
      <c r="GU507" s="181"/>
      <c r="GV507" s="181"/>
      <c r="GW507" s="181"/>
      <c r="GX507" s="181"/>
      <c r="GY507" s="181"/>
      <c r="GZ507" s="181"/>
      <c r="HA507" s="181"/>
      <c r="HB507" s="181"/>
      <c r="HC507" s="181"/>
      <c r="HD507" s="181"/>
      <c r="HE507" s="181"/>
      <c r="HF507" s="181"/>
      <c r="HG507" s="181"/>
      <c r="HH507" s="181"/>
      <c r="HI507" s="181"/>
      <c r="HJ507" s="181"/>
      <c r="HK507" s="181"/>
      <c r="HL507" s="181"/>
      <c r="HM507" s="181"/>
      <c r="HN507" s="181"/>
      <c r="HO507" s="181"/>
      <c r="HP507" s="181"/>
      <c r="HQ507" s="181"/>
      <c r="HR507" s="181"/>
      <c r="HS507" s="181"/>
      <c r="HT507" s="181"/>
      <c r="HU507" s="181"/>
      <c r="HV507" s="181"/>
      <c r="HW507" s="181"/>
      <c r="HX507" s="181"/>
      <c r="HY507" s="181"/>
      <c r="HZ507" s="181"/>
      <c r="IA507" s="181"/>
      <c r="IB507" s="181"/>
      <c r="IC507" s="181"/>
      <c r="ID507" s="181"/>
      <c r="IE507" s="181"/>
      <c r="IF507" s="181"/>
      <c r="IG507" s="181"/>
      <c r="IH507" s="181"/>
    </row>
    <row r="508" spans="1:242" s="184" customFormat="1" ht="21" customHeight="1" thickTop="1">
      <c r="A508" s="1017" t="s">
        <v>1583</v>
      </c>
      <c r="B508" s="1018"/>
      <c r="C508" s="1018"/>
      <c r="D508" s="1018"/>
      <c r="E508" s="1287"/>
      <c r="F508" s="587">
        <v>4434301118</v>
      </c>
      <c r="G508" s="587">
        <v>0</v>
      </c>
      <c r="H508" s="587">
        <v>0</v>
      </c>
      <c r="I508" s="587">
        <v>41087290991</v>
      </c>
      <c r="J508" s="588">
        <v>45521592109</v>
      </c>
      <c r="K508" s="181"/>
      <c r="L508" s="181"/>
      <c r="M508" s="181"/>
      <c r="N508" s="181"/>
      <c r="O508" s="181"/>
      <c r="P508" s="181"/>
      <c r="Q508" s="181"/>
      <c r="R508" s="181"/>
      <c r="S508" s="181"/>
      <c r="T508" s="181"/>
      <c r="U508" s="181"/>
      <c r="V508" s="181"/>
      <c r="W508" s="181"/>
      <c r="X508" s="181"/>
      <c r="Y508" s="181"/>
      <c r="Z508" s="181"/>
      <c r="AA508" s="181"/>
      <c r="AB508" s="181"/>
      <c r="AC508" s="181"/>
      <c r="AD508" s="181"/>
      <c r="AE508" s="181"/>
      <c r="AF508" s="181"/>
      <c r="AG508" s="181"/>
      <c r="AH508" s="181"/>
      <c r="AI508" s="181"/>
      <c r="AJ508" s="181"/>
      <c r="AK508" s="181"/>
      <c r="AL508" s="181"/>
      <c r="AM508" s="181"/>
      <c r="AN508" s="181"/>
      <c r="AO508" s="181"/>
      <c r="AP508" s="181"/>
      <c r="AQ508" s="181"/>
      <c r="AR508" s="181"/>
      <c r="AS508" s="181"/>
      <c r="AT508" s="181"/>
      <c r="AU508" s="181"/>
      <c r="AV508" s="181"/>
      <c r="AW508" s="181"/>
      <c r="AX508" s="181"/>
      <c r="AY508" s="181"/>
      <c r="AZ508" s="181"/>
      <c r="BA508" s="181"/>
      <c r="BB508" s="181"/>
      <c r="BC508" s="181"/>
      <c r="BD508" s="181"/>
      <c r="BE508" s="181"/>
      <c r="BF508" s="181"/>
      <c r="BG508" s="181"/>
      <c r="BH508" s="181"/>
      <c r="BI508" s="181"/>
      <c r="BJ508" s="181"/>
      <c r="BK508" s="181"/>
      <c r="BL508" s="181"/>
      <c r="BM508" s="181"/>
      <c r="BN508" s="181"/>
      <c r="BO508" s="181"/>
      <c r="BP508" s="181"/>
      <c r="BQ508" s="181"/>
      <c r="BR508" s="181"/>
      <c r="BS508" s="181"/>
      <c r="BT508" s="181"/>
      <c r="BU508" s="181"/>
      <c r="BV508" s="181"/>
      <c r="BW508" s="181"/>
      <c r="BX508" s="181"/>
      <c r="BY508" s="181"/>
      <c r="BZ508" s="181"/>
      <c r="CA508" s="181"/>
      <c r="CB508" s="181"/>
      <c r="CC508" s="181"/>
      <c r="CD508" s="181"/>
      <c r="CE508" s="181"/>
      <c r="CF508" s="181"/>
      <c r="CG508" s="181"/>
      <c r="CH508" s="181"/>
      <c r="CI508" s="181"/>
      <c r="CJ508" s="181"/>
      <c r="CK508" s="181"/>
      <c r="CL508" s="181"/>
      <c r="CM508" s="181"/>
      <c r="CN508" s="181"/>
      <c r="CO508" s="181"/>
      <c r="CP508" s="181"/>
      <c r="CQ508" s="181"/>
      <c r="CR508" s="181"/>
      <c r="CS508" s="181"/>
      <c r="CT508" s="181"/>
      <c r="CU508" s="181"/>
      <c r="CV508" s="181"/>
      <c r="CW508" s="181"/>
      <c r="CX508" s="181"/>
      <c r="CY508" s="181"/>
      <c r="CZ508" s="181"/>
      <c r="DA508" s="181"/>
      <c r="DB508" s="181"/>
      <c r="DC508" s="181"/>
      <c r="DD508" s="181"/>
      <c r="DE508" s="181"/>
      <c r="DF508" s="181"/>
      <c r="DG508" s="181"/>
      <c r="DH508" s="181"/>
      <c r="DI508" s="181"/>
      <c r="DJ508" s="181"/>
      <c r="DK508" s="181"/>
      <c r="DL508" s="181"/>
      <c r="DM508" s="181"/>
      <c r="DN508" s="181"/>
      <c r="DO508" s="181"/>
      <c r="DP508" s="181"/>
      <c r="DQ508" s="181"/>
      <c r="DR508" s="181"/>
      <c r="DS508" s="181"/>
      <c r="DT508" s="181"/>
      <c r="DU508" s="181"/>
      <c r="DV508" s="181"/>
      <c r="DW508" s="181"/>
      <c r="DX508" s="181"/>
      <c r="DY508" s="181"/>
      <c r="DZ508" s="181"/>
      <c r="EA508" s="181"/>
      <c r="EB508" s="181"/>
      <c r="EC508" s="181"/>
      <c r="ED508" s="181"/>
      <c r="EE508" s="181"/>
      <c r="EF508" s="181"/>
      <c r="EG508" s="181"/>
      <c r="EH508" s="181"/>
      <c r="EI508" s="181"/>
      <c r="EJ508" s="181"/>
      <c r="EK508" s="181"/>
      <c r="EL508" s="181"/>
      <c r="EM508" s="181"/>
      <c r="EN508" s="181"/>
      <c r="EO508" s="181"/>
      <c r="EP508" s="181"/>
      <c r="EQ508" s="181"/>
      <c r="ER508" s="181"/>
      <c r="ES508" s="181"/>
      <c r="ET508" s="181"/>
      <c r="EU508" s="181"/>
      <c r="EV508" s="181"/>
      <c r="EW508" s="181"/>
      <c r="EX508" s="181"/>
      <c r="EY508" s="181"/>
      <c r="EZ508" s="181"/>
      <c r="FA508" s="181"/>
      <c r="FB508" s="181"/>
      <c r="FC508" s="181"/>
      <c r="FD508" s="181"/>
      <c r="FE508" s="181"/>
      <c r="FF508" s="181"/>
      <c r="FG508" s="181"/>
      <c r="FH508" s="181"/>
      <c r="FI508" s="181"/>
      <c r="FJ508" s="181"/>
      <c r="FK508" s="181"/>
      <c r="FL508" s="181"/>
      <c r="FM508" s="181"/>
      <c r="FN508" s="181"/>
      <c r="FO508" s="181"/>
      <c r="FP508" s="181"/>
      <c r="FQ508" s="181"/>
      <c r="FR508" s="181"/>
      <c r="FS508" s="181"/>
      <c r="FT508" s="181"/>
      <c r="FU508" s="181"/>
      <c r="FV508" s="181"/>
      <c r="FW508" s="181"/>
      <c r="FX508" s="181"/>
      <c r="FY508" s="181"/>
      <c r="FZ508" s="181"/>
      <c r="GA508" s="181"/>
      <c r="GB508" s="181"/>
      <c r="GC508" s="181"/>
      <c r="GD508" s="181"/>
      <c r="GE508" s="181"/>
      <c r="GF508" s="181"/>
      <c r="GG508" s="181"/>
      <c r="GH508" s="181"/>
      <c r="GI508" s="181"/>
      <c r="GJ508" s="181"/>
      <c r="GK508" s="181"/>
      <c r="GL508" s="181"/>
      <c r="GM508" s="181"/>
      <c r="GN508" s="181"/>
      <c r="GO508" s="181"/>
      <c r="GP508" s="181"/>
      <c r="GQ508" s="181"/>
      <c r="GR508" s="181"/>
      <c r="GS508" s="181"/>
      <c r="GT508" s="181"/>
      <c r="GU508" s="181"/>
      <c r="GV508" s="181"/>
      <c r="GW508" s="181"/>
      <c r="GX508" s="181"/>
      <c r="GY508" s="181"/>
      <c r="GZ508" s="181"/>
      <c r="HA508" s="181"/>
      <c r="HB508" s="181"/>
      <c r="HC508" s="181"/>
      <c r="HD508" s="181"/>
      <c r="HE508" s="181"/>
      <c r="HF508" s="181"/>
      <c r="HG508" s="181"/>
      <c r="HH508" s="181"/>
      <c r="HI508" s="181"/>
      <c r="HJ508" s="181"/>
      <c r="HK508" s="181"/>
      <c r="HL508" s="181"/>
      <c r="HM508" s="181"/>
      <c r="HN508" s="181"/>
      <c r="HO508" s="181"/>
      <c r="HP508" s="181"/>
      <c r="HQ508" s="181"/>
      <c r="HR508" s="181"/>
      <c r="HS508" s="181"/>
      <c r="HT508" s="181"/>
      <c r="HU508" s="181"/>
      <c r="HV508" s="181"/>
      <c r="HW508" s="181"/>
      <c r="HX508" s="181"/>
      <c r="HY508" s="181"/>
      <c r="HZ508" s="181"/>
      <c r="IA508" s="181"/>
      <c r="IB508" s="181"/>
      <c r="IC508" s="181"/>
      <c r="ID508" s="181"/>
      <c r="IE508" s="181"/>
      <c r="IF508" s="181"/>
      <c r="IG508" s="181"/>
      <c r="IH508" s="181"/>
    </row>
    <row r="509" spans="1:242" s="184" customFormat="1" ht="16.5" customHeight="1">
      <c r="A509" s="148"/>
      <c r="B509" s="148"/>
      <c r="C509" s="148"/>
      <c r="D509" s="148"/>
      <c r="E509" s="159"/>
      <c r="F509" s="160"/>
      <c r="G509" s="160"/>
      <c r="H509" s="160"/>
      <c r="I509" s="160"/>
      <c r="J509" s="160"/>
      <c r="K509" s="181"/>
      <c r="L509" s="181"/>
      <c r="M509" s="181"/>
      <c r="N509" s="181"/>
      <c r="O509" s="181"/>
      <c r="P509" s="181"/>
      <c r="Q509" s="181"/>
      <c r="R509" s="181"/>
      <c r="S509" s="181"/>
      <c r="T509" s="181"/>
      <c r="U509" s="181"/>
      <c r="V509" s="181"/>
      <c r="W509" s="181"/>
      <c r="X509" s="181"/>
      <c r="Y509" s="181"/>
      <c r="Z509" s="181"/>
      <c r="AA509" s="181"/>
      <c r="AB509" s="181"/>
      <c r="AC509" s="181"/>
      <c r="AD509" s="181"/>
      <c r="AE509" s="181"/>
      <c r="AF509" s="181"/>
      <c r="AG509" s="181"/>
      <c r="AH509" s="181"/>
      <c r="AI509" s="181"/>
      <c r="AJ509" s="181"/>
      <c r="AK509" s="181"/>
      <c r="AL509" s="181"/>
      <c r="AM509" s="181"/>
      <c r="AN509" s="181"/>
      <c r="AO509" s="181"/>
      <c r="AP509" s="181"/>
      <c r="AQ509" s="181"/>
      <c r="AR509" s="181"/>
      <c r="AS509" s="181"/>
      <c r="AT509" s="181"/>
      <c r="AU509" s="181"/>
      <c r="AV509" s="181"/>
      <c r="AW509" s="181"/>
      <c r="AX509" s="181"/>
      <c r="AY509" s="181"/>
      <c r="AZ509" s="181"/>
      <c r="BA509" s="181"/>
      <c r="BB509" s="181"/>
      <c r="BC509" s="181"/>
      <c r="BD509" s="181"/>
      <c r="BE509" s="181"/>
      <c r="BF509" s="181"/>
      <c r="BG509" s="181"/>
      <c r="BH509" s="181"/>
      <c r="BI509" s="181"/>
      <c r="BJ509" s="181"/>
      <c r="BK509" s="181"/>
      <c r="BL509" s="181"/>
      <c r="BM509" s="181"/>
      <c r="BN509" s="181"/>
      <c r="BO509" s="181"/>
      <c r="BP509" s="181"/>
      <c r="BQ509" s="181"/>
      <c r="BR509" s="181"/>
      <c r="BS509" s="181"/>
      <c r="BT509" s="181"/>
      <c r="BU509" s="181"/>
      <c r="BV509" s="181"/>
      <c r="BW509" s="181"/>
      <c r="BX509" s="181"/>
      <c r="BY509" s="181"/>
      <c r="BZ509" s="181"/>
      <c r="CA509" s="181"/>
      <c r="CB509" s="181"/>
      <c r="CC509" s="181"/>
      <c r="CD509" s="181"/>
      <c r="CE509" s="181"/>
      <c r="CF509" s="181"/>
      <c r="CG509" s="181"/>
      <c r="CH509" s="181"/>
      <c r="CI509" s="181"/>
      <c r="CJ509" s="181"/>
      <c r="CK509" s="181"/>
      <c r="CL509" s="181"/>
      <c r="CM509" s="181"/>
      <c r="CN509" s="181"/>
      <c r="CO509" s="181"/>
      <c r="CP509" s="181"/>
      <c r="CQ509" s="181"/>
      <c r="CR509" s="181"/>
      <c r="CS509" s="181"/>
      <c r="CT509" s="181"/>
      <c r="CU509" s="181"/>
      <c r="CV509" s="181"/>
      <c r="CW509" s="181"/>
      <c r="CX509" s="181"/>
      <c r="CY509" s="181"/>
      <c r="CZ509" s="181"/>
      <c r="DA509" s="181"/>
      <c r="DB509" s="181"/>
      <c r="DC509" s="181"/>
      <c r="DD509" s="181"/>
      <c r="DE509" s="181"/>
      <c r="DF509" s="181"/>
      <c r="DG509" s="181"/>
      <c r="DH509" s="181"/>
      <c r="DI509" s="181"/>
      <c r="DJ509" s="181"/>
      <c r="DK509" s="181"/>
      <c r="DL509" s="181"/>
      <c r="DM509" s="181"/>
      <c r="DN509" s="181"/>
      <c r="DO509" s="181"/>
      <c r="DP509" s="181"/>
      <c r="DQ509" s="181"/>
      <c r="DR509" s="181"/>
      <c r="DS509" s="181"/>
      <c r="DT509" s="181"/>
      <c r="DU509" s="181"/>
      <c r="DV509" s="181"/>
      <c r="DW509" s="181"/>
      <c r="DX509" s="181"/>
      <c r="DY509" s="181"/>
      <c r="DZ509" s="181"/>
      <c r="EA509" s="181"/>
      <c r="EB509" s="181"/>
      <c r="EC509" s="181"/>
      <c r="ED509" s="181"/>
      <c r="EE509" s="181"/>
      <c r="EF509" s="181"/>
      <c r="EG509" s="181"/>
      <c r="EH509" s="181"/>
      <c r="EI509" s="181"/>
      <c r="EJ509" s="181"/>
      <c r="EK509" s="181"/>
      <c r="EL509" s="181"/>
      <c r="EM509" s="181"/>
      <c r="EN509" s="181"/>
      <c r="EO509" s="181"/>
      <c r="EP509" s="181"/>
      <c r="EQ509" s="181"/>
      <c r="ER509" s="181"/>
      <c r="ES509" s="181"/>
      <c r="ET509" s="181"/>
      <c r="EU509" s="181"/>
      <c r="EV509" s="181"/>
      <c r="EW509" s="181"/>
      <c r="EX509" s="181"/>
      <c r="EY509" s="181"/>
      <c r="EZ509" s="181"/>
      <c r="FA509" s="181"/>
      <c r="FB509" s="181"/>
      <c r="FC509" s="181"/>
      <c r="FD509" s="181"/>
      <c r="FE509" s="181"/>
      <c r="FF509" s="181"/>
      <c r="FG509" s="181"/>
      <c r="FH509" s="181"/>
      <c r="FI509" s="181"/>
      <c r="FJ509" s="181"/>
      <c r="FK509" s="181"/>
      <c r="FL509" s="181"/>
      <c r="FM509" s="181"/>
      <c r="FN509" s="181"/>
      <c r="FO509" s="181"/>
      <c r="FP509" s="181"/>
      <c r="FQ509" s="181"/>
      <c r="FR509" s="181"/>
      <c r="FS509" s="181"/>
      <c r="FT509" s="181"/>
      <c r="FU509" s="181"/>
      <c r="FV509" s="181"/>
      <c r="FW509" s="181"/>
      <c r="FX509" s="181"/>
      <c r="FY509" s="181"/>
      <c r="FZ509" s="181"/>
      <c r="GA509" s="181"/>
      <c r="GB509" s="181"/>
      <c r="GC509" s="181"/>
      <c r="GD509" s="181"/>
      <c r="GE509" s="181"/>
      <c r="GF509" s="181"/>
      <c r="GG509" s="181"/>
      <c r="GH509" s="181"/>
      <c r="GI509" s="181"/>
      <c r="GJ509" s="181"/>
      <c r="GK509" s="181"/>
      <c r="GL509" s="181"/>
      <c r="GM509" s="181"/>
      <c r="GN509" s="181"/>
      <c r="GO509" s="181"/>
      <c r="GP509" s="181"/>
      <c r="GQ509" s="181"/>
      <c r="GR509" s="181"/>
      <c r="GS509" s="181"/>
      <c r="GT509" s="181"/>
      <c r="GU509" s="181"/>
      <c r="GV509" s="181"/>
      <c r="GW509" s="181"/>
      <c r="GX509" s="181"/>
      <c r="GY509" s="181"/>
      <c r="GZ509" s="181"/>
      <c r="HA509" s="181"/>
      <c r="HB509" s="181"/>
      <c r="HC509" s="181"/>
      <c r="HD509" s="181"/>
      <c r="HE509" s="181"/>
      <c r="HF509" s="181"/>
      <c r="HG509" s="181"/>
      <c r="HH509" s="181"/>
      <c r="HI509" s="181"/>
      <c r="HJ509" s="181"/>
      <c r="HK509" s="181"/>
      <c r="HL509" s="181"/>
      <c r="HM509" s="181"/>
      <c r="HN509" s="181"/>
      <c r="HO509" s="181"/>
      <c r="HP509" s="181"/>
      <c r="HQ509" s="181"/>
      <c r="HR509" s="181"/>
      <c r="HS509" s="181"/>
      <c r="HT509" s="181"/>
      <c r="HU509" s="181"/>
      <c r="HV509" s="181"/>
      <c r="HW509" s="181"/>
      <c r="HX509" s="181"/>
      <c r="HY509" s="181"/>
      <c r="HZ509" s="181"/>
      <c r="IA509" s="181"/>
      <c r="IB509" s="181"/>
      <c r="IC509" s="181"/>
      <c r="ID509" s="181"/>
      <c r="IE509" s="181"/>
      <c r="IF509" s="181"/>
      <c r="IG509" s="181"/>
      <c r="IH509" s="181"/>
    </row>
    <row r="510" spans="1:242" s="184" customFormat="1" ht="16.5" customHeight="1">
      <c r="A510" s="137" t="s">
        <v>1442</v>
      </c>
      <c r="B510" s="137"/>
      <c r="C510" s="137"/>
      <c r="D510" s="213"/>
      <c r="E510" s="213"/>
      <c r="F510" s="213"/>
      <c r="G510" s="213"/>
      <c r="H510" s="213"/>
      <c r="I510" s="213"/>
      <c r="J510" s="213"/>
      <c r="K510" s="181"/>
      <c r="L510" s="181"/>
      <c r="M510" s="181"/>
      <c r="N510" s="181"/>
      <c r="O510" s="181"/>
      <c r="P510" s="181"/>
      <c r="Q510" s="181"/>
      <c r="R510" s="181"/>
      <c r="S510" s="181"/>
      <c r="T510" s="181"/>
      <c r="U510" s="181"/>
      <c r="V510" s="181"/>
      <c r="W510" s="181"/>
      <c r="X510" s="181"/>
      <c r="Y510" s="181"/>
      <c r="Z510" s="181"/>
      <c r="AA510" s="181"/>
      <c r="AB510" s="181"/>
      <c r="AC510" s="181"/>
      <c r="AD510" s="181"/>
      <c r="AE510" s="181"/>
      <c r="AF510" s="181"/>
      <c r="AG510" s="181"/>
      <c r="AH510" s="181"/>
      <c r="AI510" s="181"/>
      <c r="AJ510" s="181"/>
      <c r="AK510" s="181"/>
      <c r="AL510" s="181"/>
      <c r="AM510" s="181"/>
      <c r="AN510" s="181"/>
      <c r="AO510" s="181"/>
      <c r="AP510" s="181"/>
      <c r="AQ510" s="181"/>
      <c r="AR510" s="181"/>
      <c r="AS510" s="181"/>
      <c r="AT510" s="181"/>
      <c r="AU510" s="181"/>
      <c r="AV510" s="181"/>
      <c r="AW510" s="181"/>
      <c r="AX510" s="181"/>
      <c r="AY510" s="181"/>
      <c r="AZ510" s="181"/>
      <c r="BA510" s="181"/>
      <c r="BB510" s="181"/>
      <c r="BC510" s="181"/>
      <c r="BD510" s="181"/>
      <c r="BE510" s="181"/>
      <c r="BF510" s="181"/>
      <c r="BG510" s="181"/>
      <c r="BH510" s="181"/>
      <c r="BI510" s="181"/>
      <c r="BJ510" s="181"/>
      <c r="BK510" s="181"/>
      <c r="BL510" s="181"/>
      <c r="BM510" s="181"/>
      <c r="BN510" s="181"/>
      <c r="BO510" s="181"/>
      <c r="BP510" s="181"/>
      <c r="BQ510" s="181"/>
      <c r="BR510" s="181"/>
      <c r="BS510" s="181"/>
      <c r="BT510" s="181"/>
      <c r="BU510" s="181"/>
      <c r="BV510" s="181"/>
      <c r="BW510" s="181"/>
      <c r="BX510" s="181"/>
      <c r="BY510" s="181"/>
      <c r="BZ510" s="181"/>
      <c r="CA510" s="181"/>
      <c r="CB510" s="181"/>
      <c r="CC510" s="181"/>
      <c r="CD510" s="181"/>
      <c r="CE510" s="181"/>
      <c r="CF510" s="181"/>
      <c r="CG510" s="181"/>
      <c r="CH510" s="181"/>
      <c r="CI510" s="181"/>
      <c r="CJ510" s="181"/>
      <c r="CK510" s="181"/>
      <c r="CL510" s="181"/>
      <c r="CM510" s="181"/>
      <c r="CN510" s="181"/>
      <c r="CO510" s="181"/>
      <c r="CP510" s="181"/>
      <c r="CQ510" s="181"/>
      <c r="CR510" s="181"/>
      <c r="CS510" s="181"/>
      <c r="CT510" s="181"/>
      <c r="CU510" s="181"/>
      <c r="CV510" s="181"/>
      <c r="CW510" s="181"/>
      <c r="CX510" s="181"/>
      <c r="CY510" s="181"/>
      <c r="CZ510" s="181"/>
      <c r="DA510" s="181"/>
      <c r="DB510" s="181"/>
      <c r="DC510" s="181"/>
      <c r="DD510" s="181"/>
      <c r="DE510" s="181"/>
      <c r="DF510" s="181"/>
      <c r="DG510" s="181"/>
      <c r="DH510" s="181"/>
      <c r="DI510" s="181"/>
      <c r="DJ510" s="181"/>
      <c r="DK510" s="181"/>
      <c r="DL510" s="181"/>
      <c r="DM510" s="181"/>
      <c r="DN510" s="181"/>
      <c r="DO510" s="181"/>
      <c r="DP510" s="181"/>
      <c r="DQ510" s="181"/>
      <c r="DR510" s="181"/>
      <c r="DS510" s="181"/>
      <c r="DT510" s="181"/>
      <c r="DU510" s="181"/>
      <c r="DV510" s="181"/>
      <c r="DW510" s="181"/>
      <c r="DX510" s="181"/>
      <c r="DY510" s="181"/>
      <c r="DZ510" s="181"/>
      <c r="EA510" s="181"/>
      <c r="EB510" s="181"/>
      <c r="EC510" s="181"/>
      <c r="ED510" s="181"/>
      <c r="EE510" s="181"/>
      <c r="EF510" s="181"/>
      <c r="EG510" s="181"/>
      <c r="EH510" s="181"/>
      <c r="EI510" s="181"/>
      <c r="EJ510" s="181"/>
      <c r="EK510" s="181"/>
      <c r="EL510" s="181"/>
      <c r="EM510" s="181"/>
      <c r="EN510" s="181"/>
      <c r="EO510" s="181"/>
      <c r="EP510" s="181"/>
      <c r="EQ510" s="181"/>
      <c r="ER510" s="181"/>
      <c r="ES510" s="181"/>
      <c r="ET510" s="181"/>
      <c r="EU510" s="181"/>
      <c r="EV510" s="181"/>
      <c r="EW510" s="181"/>
      <c r="EX510" s="181"/>
      <c r="EY510" s="181"/>
      <c r="EZ510" s="181"/>
      <c r="FA510" s="181"/>
      <c r="FB510" s="181"/>
      <c r="FC510" s="181"/>
      <c r="FD510" s="181"/>
      <c r="FE510" s="181"/>
      <c r="FF510" s="181"/>
      <c r="FG510" s="181"/>
      <c r="FH510" s="181"/>
      <c r="FI510" s="181"/>
      <c r="FJ510" s="181"/>
      <c r="FK510" s="181"/>
      <c r="FL510" s="181"/>
      <c r="FM510" s="181"/>
      <c r="FN510" s="181"/>
      <c r="FO510" s="181"/>
      <c r="FP510" s="181"/>
      <c r="FQ510" s="181"/>
      <c r="FR510" s="181"/>
      <c r="FS510" s="181"/>
      <c r="FT510" s="181"/>
      <c r="FU510" s="181"/>
      <c r="FV510" s="181"/>
      <c r="FW510" s="181"/>
      <c r="FX510" s="181"/>
      <c r="FY510" s="181"/>
      <c r="FZ510" s="181"/>
      <c r="GA510" s="181"/>
      <c r="GB510" s="181"/>
      <c r="GC510" s="181"/>
      <c r="GD510" s="181"/>
      <c r="GE510" s="181"/>
      <c r="GF510" s="181"/>
      <c r="GG510" s="181"/>
      <c r="GH510" s="181"/>
      <c r="GI510" s="181"/>
      <c r="GJ510" s="181"/>
      <c r="GK510" s="181"/>
      <c r="GL510" s="181"/>
      <c r="GM510" s="181"/>
      <c r="GN510" s="181"/>
      <c r="GO510" s="181"/>
      <c r="GP510" s="181"/>
      <c r="GQ510" s="181"/>
      <c r="GR510" s="181"/>
      <c r="GS510" s="181"/>
      <c r="GT510" s="181"/>
      <c r="GU510" s="181"/>
      <c r="GV510" s="181"/>
      <c r="GW510" s="181"/>
      <c r="GX510" s="181"/>
      <c r="GY510" s="181"/>
      <c r="GZ510" s="181"/>
      <c r="HA510" s="181"/>
      <c r="HB510" s="181"/>
      <c r="HC510" s="181"/>
      <c r="HD510" s="181"/>
      <c r="HE510" s="181"/>
      <c r="HF510" s="181"/>
      <c r="HG510" s="181"/>
      <c r="HH510" s="181"/>
      <c r="HI510" s="181"/>
      <c r="HJ510" s="181"/>
      <c r="HK510" s="181"/>
      <c r="HL510" s="181"/>
      <c r="HM510" s="181"/>
      <c r="HN510" s="181"/>
      <c r="HO510" s="181"/>
      <c r="HP510" s="181"/>
      <c r="HQ510" s="181"/>
      <c r="HR510" s="181"/>
      <c r="HS510" s="181"/>
      <c r="HT510" s="181"/>
      <c r="HU510" s="181"/>
      <c r="HV510" s="181"/>
      <c r="HW510" s="181"/>
      <c r="HX510" s="181"/>
      <c r="HY510" s="181"/>
      <c r="HZ510" s="181"/>
      <c r="IA510" s="181"/>
      <c r="IB510" s="181"/>
      <c r="IC510" s="181"/>
      <c r="ID510" s="181"/>
      <c r="IE510" s="181"/>
      <c r="IF510" s="181"/>
      <c r="IG510" s="181"/>
      <c r="IH510" s="181"/>
    </row>
    <row r="511" spans="1:242" s="184" customFormat="1" ht="16.5" customHeight="1">
      <c r="A511" s="213"/>
      <c r="B511" s="213"/>
      <c r="C511" s="213"/>
      <c r="D511" s="213"/>
      <c r="E511" s="213"/>
      <c r="F511" s="213"/>
      <c r="G511" s="213"/>
      <c r="H511" s="213"/>
      <c r="I511" s="161"/>
      <c r="J511" s="139" t="s">
        <v>724</v>
      </c>
      <c r="K511" s="181"/>
      <c r="L511" s="181"/>
      <c r="M511" s="181"/>
      <c r="N511" s="181"/>
      <c r="O511" s="181"/>
      <c r="P511" s="181"/>
      <c r="Q511" s="181"/>
      <c r="R511" s="181"/>
      <c r="S511" s="181"/>
      <c r="T511" s="181"/>
      <c r="U511" s="181"/>
      <c r="V511" s="181"/>
      <c r="W511" s="181"/>
      <c r="X511" s="181"/>
      <c r="Y511" s="181"/>
      <c r="Z511" s="181"/>
      <c r="AA511" s="181"/>
      <c r="AB511" s="181"/>
      <c r="AC511" s="181"/>
      <c r="AD511" s="181"/>
      <c r="AE511" s="181"/>
      <c r="AF511" s="181"/>
      <c r="AG511" s="181"/>
      <c r="AH511" s="181"/>
      <c r="AI511" s="181"/>
      <c r="AJ511" s="181"/>
      <c r="AK511" s="181"/>
      <c r="AL511" s="181"/>
      <c r="AM511" s="181"/>
      <c r="AN511" s="181"/>
      <c r="AO511" s="181"/>
      <c r="AP511" s="181"/>
      <c r="AQ511" s="181"/>
      <c r="AR511" s="181"/>
      <c r="AS511" s="181"/>
      <c r="AT511" s="181"/>
      <c r="AU511" s="181"/>
      <c r="AV511" s="181"/>
      <c r="AW511" s="181"/>
      <c r="AX511" s="181"/>
      <c r="AY511" s="181"/>
      <c r="AZ511" s="181"/>
      <c r="BA511" s="181"/>
      <c r="BB511" s="181"/>
      <c r="BC511" s="181"/>
      <c r="BD511" s="181"/>
      <c r="BE511" s="181"/>
      <c r="BF511" s="181"/>
      <c r="BG511" s="181"/>
      <c r="BH511" s="181"/>
      <c r="BI511" s="181"/>
      <c r="BJ511" s="181"/>
      <c r="BK511" s="181"/>
      <c r="BL511" s="181"/>
      <c r="BM511" s="181"/>
      <c r="BN511" s="181"/>
      <c r="BO511" s="181"/>
      <c r="BP511" s="181"/>
      <c r="BQ511" s="181"/>
      <c r="BR511" s="181"/>
      <c r="BS511" s="181"/>
      <c r="BT511" s="181"/>
      <c r="BU511" s="181"/>
      <c r="BV511" s="181"/>
      <c r="BW511" s="181"/>
      <c r="BX511" s="181"/>
      <c r="BY511" s="181"/>
      <c r="BZ511" s="181"/>
      <c r="CA511" s="181"/>
      <c r="CB511" s="181"/>
      <c r="CC511" s="181"/>
      <c r="CD511" s="181"/>
      <c r="CE511" s="181"/>
      <c r="CF511" s="181"/>
      <c r="CG511" s="181"/>
      <c r="CH511" s="181"/>
      <c r="CI511" s="181"/>
      <c r="CJ511" s="181"/>
      <c r="CK511" s="181"/>
      <c r="CL511" s="181"/>
      <c r="CM511" s="181"/>
      <c r="CN511" s="181"/>
      <c r="CO511" s="181"/>
      <c r="CP511" s="181"/>
      <c r="CQ511" s="181"/>
      <c r="CR511" s="181"/>
      <c r="CS511" s="181"/>
      <c r="CT511" s="181"/>
      <c r="CU511" s="181"/>
      <c r="CV511" s="181"/>
      <c r="CW511" s="181"/>
      <c r="CX511" s="181"/>
      <c r="CY511" s="181"/>
      <c r="CZ511" s="181"/>
      <c r="DA511" s="181"/>
      <c r="DB511" s="181"/>
      <c r="DC511" s="181"/>
      <c r="DD511" s="181"/>
      <c r="DE511" s="181"/>
      <c r="DF511" s="181"/>
      <c r="DG511" s="181"/>
      <c r="DH511" s="181"/>
      <c r="DI511" s="181"/>
      <c r="DJ511" s="181"/>
      <c r="DK511" s="181"/>
      <c r="DL511" s="181"/>
      <c r="DM511" s="181"/>
      <c r="DN511" s="181"/>
      <c r="DO511" s="181"/>
      <c r="DP511" s="181"/>
      <c r="DQ511" s="181"/>
      <c r="DR511" s="181"/>
      <c r="DS511" s="181"/>
      <c r="DT511" s="181"/>
      <c r="DU511" s="181"/>
      <c r="DV511" s="181"/>
      <c r="DW511" s="181"/>
      <c r="DX511" s="181"/>
      <c r="DY511" s="181"/>
      <c r="DZ511" s="181"/>
      <c r="EA511" s="181"/>
      <c r="EB511" s="181"/>
      <c r="EC511" s="181"/>
      <c r="ED511" s="181"/>
      <c r="EE511" s="181"/>
      <c r="EF511" s="181"/>
      <c r="EG511" s="181"/>
      <c r="EH511" s="181"/>
      <c r="EI511" s="181"/>
      <c r="EJ511" s="181"/>
      <c r="EK511" s="181"/>
      <c r="EL511" s="181"/>
      <c r="EM511" s="181"/>
      <c r="EN511" s="181"/>
      <c r="EO511" s="181"/>
      <c r="EP511" s="181"/>
      <c r="EQ511" s="181"/>
      <c r="ER511" s="181"/>
      <c r="ES511" s="181"/>
      <c r="ET511" s="181"/>
      <c r="EU511" s="181"/>
      <c r="EV511" s="181"/>
      <c r="EW511" s="181"/>
      <c r="EX511" s="181"/>
      <c r="EY511" s="181"/>
      <c r="EZ511" s="181"/>
      <c r="FA511" s="181"/>
      <c r="FB511" s="181"/>
      <c r="FC511" s="181"/>
      <c r="FD511" s="181"/>
      <c r="FE511" s="181"/>
      <c r="FF511" s="181"/>
      <c r="FG511" s="181"/>
      <c r="FH511" s="181"/>
      <c r="FI511" s="181"/>
      <c r="FJ511" s="181"/>
      <c r="FK511" s="181"/>
      <c r="FL511" s="181"/>
      <c r="FM511" s="181"/>
      <c r="FN511" s="181"/>
      <c r="FO511" s="181"/>
      <c r="FP511" s="181"/>
      <c r="FQ511" s="181"/>
      <c r="FR511" s="181"/>
      <c r="FS511" s="181"/>
      <c r="FT511" s="181"/>
      <c r="FU511" s="181"/>
      <c r="FV511" s="181"/>
      <c r="FW511" s="181"/>
      <c r="FX511" s="181"/>
      <c r="FY511" s="181"/>
      <c r="FZ511" s="181"/>
      <c r="GA511" s="181"/>
      <c r="GB511" s="181"/>
      <c r="GC511" s="181"/>
      <c r="GD511" s="181"/>
      <c r="GE511" s="181"/>
      <c r="GF511" s="181"/>
      <c r="GG511" s="181"/>
      <c r="GH511" s="181"/>
      <c r="GI511" s="181"/>
      <c r="GJ511" s="181"/>
      <c r="GK511" s="181"/>
      <c r="GL511" s="181"/>
      <c r="GM511" s="181"/>
      <c r="GN511" s="181"/>
      <c r="GO511" s="181"/>
      <c r="GP511" s="181"/>
      <c r="GQ511" s="181"/>
      <c r="GR511" s="181"/>
      <c r="GS511" s="181"/>
      <c r="GT511" s="181"/>
      <c r="GU511" s="181"/>
      <c r="GV511" s="181"/>
      <c r="GW511" s="181"/>
      <c r="GX511" s="181"/>
      <c r="GY511" s="181"/>
      <c r="GZ511" s="181"/>
      <c r="HA511" s="181"/>
      <c r="HB511" s="181"/>
      <c r="HC511" s="181"/>
      <c r="HD511" s="181"/>
      <c r="HE511" s="181"/>
      <c r="HF511" s="181"/>
      <c r="HG511" s="181"/>
      <c r="HH511" s="181"/>
      <c r="HI511" s="181"/>
      <c r="HJ511" s="181"/>
      <c r="HK511" s="181"/>
      <c r="HL511" s="181"/>
      <c r="HM511" s="181"/>
      <c r="HN511" s="181"/>
      <c r="HO511" s="181"/>
      <c r="HP511" s="181"/>
      <c r="HQ511" s="181"/>
      <c r="HR511" s="181"/>
      <c r="HS511" s="181"/>
      <c r="HT511" s="181"/>
      <c r="HU511" s="181"/>
      <c r="HV511" s="181"/>
      <c r="HW511" s="181"/>
      <c r="HX511" s="181"/>
      <c r="HY511" s="181"/>
      <c r="HZ511" s="181"/>
      <c r="IA511" s="181"/>
      <c r="IB511" s="181"/>
      <c r="IC511" s="181"/>
      <c r="ID511" s="181"/>
      <c r="IE511" s="181"/>
      <c r="IF511" s="181"/>
      <c r="IG511" s="181"/>
      <c r="IH511" s="181"/>
    </row>
    <row r="512" spans="1:242" s="184" customFormat="1" ht="30" customHeight="1" thickBot="1">
      <c r="A512" s="1040" t="s">
        <v>782</v>
      </c>
      <c r="B512" s="1041"/>
      <c r="C512" s="1041"/>
      <c r="D512" s="1041"/>
      <c r="E512" s="812" t="s">
        <v>783</v>
      </c>
      <c r="F512" s="813" t="s">
        <v>608</v>
      </c>
      <c r="G512" s="812" t="s">
        <v>515</v>
      </c>
      <c r="H512" s="813" t="s">
        <v>1029</v>
      </c>
      <c r="I512" s="813" t="s">
        <v>516</v>
      </c>
      <c r="J512" s="815" t="s">
        <v>503</v>
      </c>
      <c r="K512" s="181"/>
      <c r="L512" s="181"/>
      <c r="M512" s="181"/>
      <c r="N512" s="181"/>
      <c r="O512" s="181"/>
      <c r="P512" s="181"/>
      <c r="Q512" s="181"/>
      <c r="R512" s="181"/>
      <c r="S512" s="181"/>
      <c r="T512" s="181"/>
      <c r="U512" s="181"/>
      <c r="V512" s="181"/>
      <c r="W512" s="181"/>
      <c r="X512" s="181"/>
      <c r="Y512" s="181"/>
      <c r="Z512" s="181"/>
      <c r="AA512" s="181"/>
      <c r="AB512" s="181"/>
      <c r="AC512" s="181"/>
      <c r="AD512" s="181"/>
      <c r="AE512" s="181"/>
      <c r="AF512" s="181"/>
      <c r="AG512" s="181"/>
      <c r="AH512" s="181"/>
      <c r="AI512" s="181"/>
      <c r="AJ512" s="181"/>
      <c r="AK512" s="181"/>
      <c r="AL512" s="181"/>
      <c r="AM512" s="181"/>
      <c r="AN512" s="181"/>
      <c r="AO512" s="181"/>
      <c r="AP512" s="181"/>
      <c r="AQ512" s="181"/>
      <c r="AR512" s="181"/>
      <c r="AS512" s="181"/>
      <c r="AT512" s="181"/>
      <c r="AU512" s="181"/>
      <c r="AV512" s="181"/>
      <c r="AW512" s="181"/>
      <c r="AX512" s="181"/>
      <c r="AY512" s="181"/>
      <c r="AZ512" s="181"/>
      <c r="BA512" s="181"/>
      <c r="BB512" s="181"/>
      <c r="BC512" s="181"/>
      <c r="BD512" s="181"/>
      <c r="BE512" s="181"/>
      <c r="BF512" s="181"/>
      <c r="BG512" s="181"/>
      <c r="BH512" s="181"/>
      <c r="BI512" s="181"/>
      <c r="BJ512" s="181"/>
      <c r="BK512" s="181"/>
      <c r="BL512" s="181"/>
      <c r="BM512" s="181"/>
      <c r="BN512" s="181"/>
      <c r="BO512" s="181"/>
      <c r="BP512" s="181"/>
      <c r="BQ512" s="181"/>
      <c r="BR512" s="181"/>
      <c r="BS512" s="181"/>
      <c r="BT512" s="181"/>
      <c r="BU512" s="181"/>
      <c r="BV512" s="181"/>
      <c r="BW512" s="181"/>
      <c r="BX512" s="181"/>
      <c r="BY512" s="181"/>
      <c r="BZ512" s="181"/>
      <c r="CA512" s="181"/>
      <c r="CB512" s="181"/>
      <c r="CC512" s="181"/>
      <c r="CD512" s="181"/>
      <c r="CE512" s="181"/>
      <c r="CF512" s="181"/>
      <c r="CG512" s="181"/>
      <c r="CH512" s="181"/>
      <c r="CI512" s="181"/>
      <c r="CJ512" s="181"/>
      <c r="CK512" s="181"/>
      <c r="CL512" s="181"/>
      <c r="CM512" s="181"/>
      <c r="CN512" s="181"/>
      <c r="CO512" s="181"/>
      <c r="CP512" s="181"/>
      <c r="CQ512" s="181"/>
      <c r="CR512" s="181"/>
      <c r="CS512" s="181"/>
      <c r="CT512" s="181"/>
      <c r="CU512" s="181"/>
      <c r="CV512" s="181"/>
      <c r="CW512" s="181"/>
      <c r="CX512" s="181"/>
      <c r="CY512" s="181"/>
      <c r="CZ512" s="181"/>
      <c r="DA512" s="181"/>
      <c r="DB512" s="181"/>
      <c r="DC512" s="181"/>
      <c r="DD512" s="181"/>
      <c r="DE512" s="181"/>
      <c r="DF512" s="181"/>
      <c r="DG512" s="181"/>
      <c r="DH512" s="181"/>
      <c r="DI512" s="181"/>
      <c r="DJ512" s="181"/>
      <c r="DK512" s="181"/>
      <c r="DL512" s="181"/>
      <c r="DM512" s="181"/>
      <c r="DN512" s="181"/>
      <c r="DO512" s="181"/>
      <c r="DP512" s="181"/>
      <c r="DQ512" s="181"/>
      <c r="DR512" s="181"/>
      <c r="DS512" s="181"/>
      <c r="DT512" s="181"/>
      <c r="DU512" s="181"/>
      <c r="DV512" s="181"/>
      <c r="DW512" s="181"/>
      <c r="DX512" s="181"/>
      <c r="DY512" s="181"/>
      <c r="DZ512" s="181"/>
      <c r="EA512" s="181"/>
      <c r="EB512" s="181"/>
      <c r="EC512" s="181"/>
      <c r="ED512" s="181"/>
      <c r="EE512" s="181"/>
      <c r="EF512" s="181"/>
      <c r="EG512" s="181"/>
      <c r="EH512" s="181"/>
      <c r="EI512" s="181"/>
      <c r="EJ512" s="181"/>
      <c r="EK512" s="181"/>
      <c r="EL512" s="181"/>
      <c r="EM512" s="181"/>
      <c r="EN512" s="181"/>
      <c r="EO512" s="181"/>
      <c r="EP512" s="181"/>
      <c r="EQ512" s="181"/>
      <c r="ER512" s="181"/>
      <c r="ES512" s="181"/>
      <c r="ET512" s="181"/>
      <c r="EU512" s="181"/>
      <c r="EV512" s="181"/>
      <c r="EW512" s="181"/>
      <c r="EX512" s="181"/>
      <c r="EY512" s="181"/>
      <c r="EZ512" s="181"/>
      <c r="FA512" s="181"/>
      <c r="FB512" s="181"/>
      <c r="FC512" s="181"/>
      <c r="FD512" s="181"/>
      <c r="FE512" s="181"/>
      <c r="FF512" s="181"/>
      <c r="FG512" s="181"/>
      <c r="FH512" s="181"/>
      <c r="FI512" s="181"/>
      <c r="FJ512" s="181"/>
      <c r="FK512" s="181"/>
      <c r="FL512" s="181"/>
      <c r="FM512" s="181"/>
      <c r="FN512" s="181"/>
      <c r="FO512" s="181"/>
      <c r="FP512" s="181"/>
      <c r="FQ512" s="181"/>
      <c r="FR512" s="181"/>
      <c r="FS512" s="181"/>
      <c r="FT512" s="181"/>
      <c r="FU512" s="181"/>
      <c r="FV512" s="181"/>
      <c r="FW512" s="181"/>
      <c r="FX512" s="181"/>
      <c r="FY512" s="181"/>
      <c r="FZ512" s="181"/>
      <c r="GA512" s="181"/>
      <c r="GB512" s="181"/>
      <c r="GC512" s="181"/>
      <c r="GD512" s="181"/>
      <c r="GE512" s="181"/>
      <c r="GF512" s="181"/>
      <c r="GG512" s="181"/>
      <c r="GH512" s="181"/>
      <c r="GI512" s="181"/>
      <c r="GJ512" s="181"/>
      <c r="GK512" s="181"/>
      <c r="GL512" s="181"/>
      <c r="GM512" s="181"/>
      <c r="GN512" s="181"/>
      <c r="GO512" s="181"/>
      <c r="GP512" s="181"/>
      <c r="GQ512" s="181"/>
      <c r="GR512" s="181"/>
      <c r="GS512" s="181"/>
      <c r="GT512" s="181"/>
      <c r="GU512" s="181"/>
      <c r="GV512" s="181"/>
      <c r="GW512" s="181"/>
      <c r="GX512" s="181"/>
      <c r="GY512" s="181"/>
      <c r="GZ512" s="181"/>
      <c r="HA512" s="181"/>
      <c r="HB512" s="181"/>
      <c r="HC512" s="181"/>
      <c r="HD512" s="181"/>
      <c r="HE512" s="181"/>
      <c r="HF512" s="181"/>
      <c r="HG512" s="181"/>
      <c r="HH512" s="181"/>
      <c r="HI512" s="181"/>
      <c r="HJ512" s="181"/>
      <c r="HK512" s="181"/>
      <c r="HL512" s="181"/>
      <c r="HM512" s="181"/>
      <c r="HN512" s="181"/>
      <c r="HO512" s="181"/>
      <c r="HP512" s="181"/>
      <c r="HQ512" s="181"/>
      <c r="HR512" s="181"/>
      <c r="HS512" s="181"/>
      <c r="HT512" s="181"/>
      <c r="HU512" s="181"/>
      <c r="HV512" s="181"/>
      <c r="HW512" s="181"/>
      <c r="HX512" s="181"/>
      <c r="HY512" s="181"/>
      <c r="HZ512" s="181"/>
      <c r="IA512" s="181"/>
      <c r="IB512" s="181"/>
      <c r="IC512" s="181"/>
      <c r="ID512" s="181"/>
      <c r="IE512" s="181"/>
      <c r="IF512" s="181"/>
      <c r="IG512" s="181"/>
      <c r="IH512" s="181"/>
    </row>
    <row r="513" spans="1:242" s="184" customFormat="1" ht="24.95" customHeight="1" thickTop="1">
      <c r="A513" s="1203" t="s">
        <v>864</v>
      </c>
      <c r="B513" s="1204"/>
      <c r="C513" s="1204"/>
      <c r="D513" s="1204"/>
      <c r="E513" s="463">
        <v>1634363254398</v>
      </c>
      <c r="F513" s="463">
        <v>55985969065</v>
      </c>
      <c r="G513" s="463">
        <v>9217054057</v>
      </c>
      <c r="H513" s="463">
        <v>144969951796</v>
      </c>
      <c r="I513" s="463">
        <v>-433269000</v>
      </c>
      <c r="J513" s="602">
        <v>1844102960316</v>
      </c>
      <c r="K513" s="181"/>
      <c r="L513" s="181"/>
      <c r="M513" s="181"/>
      <c r="N513" s="181"/>
      <c r="O513" s="181"/>
      <c r="P513" s="181"/>
      <c r="Q513" s="181"/>
      <c r="R513" s="181"/>
      <c r="S513" s="181"/>
      <c r="T513" s="181"/>
      <c r="U513" s="181"/>
      <c r="V513" s="181"/>
      <c r="W513" s="181"/>
      <c r="X513" s="181"/>
      <c r="Y513" s="181"/>
      <c r="Z513" s="181"/>
      <c r="AA513" s="181"/>
      <c r="AB513" s="181"/>
      <c r="AC513" s="181"/>
      <c r="AD513" s="181"/>
      <c r="AE513" s="181"/>
      <c r="AF513" s="181"/>
      <c r="AG513" s="181"/>
      <c r="AH513" s="181"/>
      <c r="AI513" s="181"/>
      <c r="AJ513" s="181"/>
      <c r="AK513" s="181"/>
      <c r="AL513" s="181"/>
      <c r="AM513" s="181"/>
      <c r="AN513" s="181"/>
      <c r="AO513" s="181"/>
      <c r="AP513" s="181"/>
      <c r="AQ513" s="181"/>
      <c r="AR513" s="181"/>
      <c r="AS513" s="181"/>
      <c r="AT513" s="181"/>
      <c r="AU513" s="181"/>
      <c r="AV513" s="181"/>
      <c r="AW513" s="181"/>
      <c r="AX513" s="181"/>
      <c r="AY513" s="181"/>
      <c r="AZ513" s="181"/>
      <c r="BA513" s="181"/>
      <c r="BB513" s="181"/>
      <c r="BC513" s="181"/>
      <c r="BD513" s="181"/>
      <c r="BE513" s="181"/>
      <c r="BF513" s="181"/>
      <c r="BG513" s="181"/>
      <c r="BH513" s="181"/>
      <c r="BI513" s="181"/>
      <c r="BJ513" s="181"/>
      <c r="BK513" s="181"/>
      <c r="BL513" s="181"/>
      <c r="BM513" s="181"/>
      <c r="BN513" s="181"/>
      <c r="BO513" s="181"/>
      <c r="BP513" s="181"/>
      <c r="BQ513" s="181"/>
      <c r="BR513" s="181"/>
      <c r="BS513" s="181"/>
      <c r="BT513" s="181"/>
      <c r="BU513" s="181"/>
      <c r="BV513" s="181"/>
      <c r="BW513" s="181"/>
      <c r="BX513" s="181"/>
      <c r="BY513" s="181"/>
      <c r="BZ513" s="181"/>
      <c r="CA513" s="181"/>
      <c r="CB513" s="181"/>
      <c r="CC513" s="181"/>
      <c r="CD513" s="181"/>
      <c r="CE513" s="181"/>
      <c r="CF513" s="181"/>
      <c r="CG513" s="181"/>
      <c r="CH513" s="181"/>
      <c r="CI513" s="181"/>
      <c r="CJ513" s="181"/>
      <c r="CK513" s="181"/>
      <c r="CL513" s="181"/>
      <c r="CM513" s="181"/>
      <c r="CN513" s="181"/>
      <c r="CO513" s="181"/>
      <c r="CP513" s="181"/>
      <c r="CQ513" s="181"/>
      <c r="CR513" s="181"/>
      <c r="CS513" s="181"/>
      <c r="CT513" s="181"/>
      <c r="CU513" s="181"/>
      <c r="CV513" s="181"/>
      <c r="CW513" s="181"/>
      <c r="CX513" s="181"/>
      <c r="CY513" s="181"/>
      <c r="CZ513" s="181"/>
      <c r="DA513" s="181"/>
      <c r="DB513" s="181"/>
      <c r="DC513" s="181"/>
      <c r="DD513" s="181"/>
      <c r="DE513" s="181"/>
      <c r="DF513" s="181"/>
      <c r="DG513" s="181"/>
      <c r="DH513" s="181"/>
      <c r="DI513" s="181"/>
      <c r="DJ513" s="181"/>
      <c r="DK513" s="181"/>
      <c r="DL513" s="181"/>
      <c r="DM513" s="181"/>
      <c r="DN513" s="181"/>
      <c r="DO513" s="181"/>
      <c r="DP513" s="181"/>
      <c r="DQ513" s="181"/>
      <c r="DR513" s="181"/>
      <c r="DS513" s="181"/>
      <c r="DT513" s="181"/>
      <c r="DU513" s="181"/>
      <c r="DV513" s="181"/>
      <c r="DW513" s="181"/>
      <c r="DX513" s="181"/>
      <c r="DY513" s="181"/>
      <c r="DZ513" s="181"/>
      <c r="EA513" s="181"/>
      <c r="EB513" s="181"/>
      <c r="EC513" s="181"/>
      <c r="ED513" s="181"/>
      <c r="EE513" s="181"/>
      <c r="EF513" s="181"/>
      <c r="EG513" s="181"/>
      <c r="EH513" s="181"/>
      <c r="EI513" s="181"/>
      <c r="EJ513" s="181"/>
      <c r="EK513" s="181"/>
      <c r="EL513" s="181"/>
      <c r="EM513" s="181"/>
      <c r="EN513" s="181"/>
      <c r="EO513" s="181"/>
      <c r="EP513" s="181"/>
      <c r="EQ513" s="181"/>
      <c r="ER513" s="181"/>
      <c r="ES513" s="181"/>
      <c r="ET513" s="181"/>
      <c r="EU513" s="181"/>
      <c r="EV513" s="181"/>
      <c r="EW513" s="181"/>
      <c r="EX513" s="181"/>
      <c r="EY513" s="181"/>
      <c r="EZ513" s="181"/>
      <c r="FA513" s="181"/>
      <c r="FB513" s="181"/>
      <c r="FC513" s="181"/>
      <c r="FD513" s="181"/>
      <c r="FE513" s="181"/>
      <c r="FF513" s="181"/>
      <c r="FG513" s="181"/>
      <c r="FH513" s="181"/>
      <c r="FI513" s="181"/>
      <c r="FJ513" s="181"/>
      <c r="FK513" s="181"/>
      <c r="FL513" s="181"/>
      <c r="FM513" s="181"/>
      <c r="FN513" s="181"/>
      <c r="FO513" s="181"/>
      <c r="FP513" s="181"/>
      <c r="FQ513" s="181"/>
      <c r="FR513" s="181"/>
      <c r="FS513" s="181"/>
      <c r="FT513" s="181"/>
      <c r="FU513" s="181"/>
      <c r="FV513" s="181"/>
      <c r="FW513" s="181"/>
      <c r="FX513" s="181"/>
      <c r="FY513" s="181"/>
      <c r="FZ513" s="181"/>
      <c r="GA513" s="181"/>
      <c r="GB513" s="181"/>
      <c r="GC513" s="181"/>
      <c r="GD513" s="181"/>
      <c r="GE513" s="181"/>
      <c r="GF513" s="181"/>
      <c r="GG513" s="181"/>
      <c r="GH513" s="181"/>
      <c r="GI513" s="181"/>
      <c r="GJ513" s="181"/>
      <c r="GK513" s="181"/>
      <c r="GL513" s="181"/>
      <c r="GM513" s="181"/>
      <c r="GN513" s="181"/>
      <c r="GO513" s="181"/>
      <c r="GP513" s="181"/>
      <c r="GQ513" s="181"/>
      <c r="GR513" s="181"/>
      <c r="GS513" s="181"/>
      <c r="GT513" s="181"/>
      <c r="GU513" s="181"/>
      <c r="GV513" s="181"/>
      <c r="GW513" s="181"/>
      <c r="GX513" s="181"/>
      <c r="GY513" s="181"/>
      <c r="GZ513" s="181"/>
      <c r="HA513" s="181"/>
      <c r="HB513" s="181"/>
      <c r="HC513" s="181"/>
      <c r="HD513" s="181"/>
      <c r="HE513" s="181"/>
      <c r="HF513" s="181"/>
      <c r="HG513" s="181"/>
      <c r="HH513" s="181"/>
      <c r="HI513" s="181"/>
      <c r="HJ513" s="181"/>
      <c r="HK513" s="181"/>
      <c r="HL513" s="181"/>
      <c r="HM513" s="181"/>
      <c r="HN513" s="181"/>
      <c r="HO513" s="181"/>
      <c r="HP513" s="181"/>
      <c r="HQ513" s="181"/>
      <c r="HR513" s="181"/>
      <c r="HS513" s="181"/>
      <c r="HT513" s="181"/>
      <c r="HU513" s="181"/>
      <c r="HV513" s="181"/>
      <c r="HW513" s="181"/>
      <c r="HX513" s="181"/>
      <c r="HY513" s="181"/>
      <c r="HZ513" s="181"/>
      <c r="IA513" s="181"/>
      <c r="IB513" s="181"/>
      <c r="IC513" s="181"/>
      <c r="ID513" s="181"/>
      <c r="IE513" s="181"/>
      <c r="IF513" s="181"/>
      <c r="IG513" s="181"/>
      <c r="IH513" s="181"/>
    </row>
    <row r="514" spans="1:242" s="183" customFormat="1" ht="24.95" customHeight="1">
      <c r="A514" s="884" t="s">
        <v>1013</v>
      </c>
      <c r="B514" s="893"/>
      <c r="C514" s="893" t="s">
        <v>877</v>
      </c>
      <c r="D514" s="893"/>
      <c r="E514" s="459">
        <v>212938880344</v>
      </c>
      <c r="F514" s="459">
        <v>21950076928</v>
      </c>
      <c r="G514" s="459">
        <v>556686125</v>
      </c>
      <c r="H514" s="459">
        <v>0</v>
      </c>
      <c r="I514" s="459">
        <v>0</v>
      </c>
      <c r="J514" s="460">
        <v>235445643397</v>
      </c>
      <c r="K514" s="181"/>
      <c r="L514" s="181"/>
      <c r="M514" s="181"/>
      <c r="N514" s="181"/>
      <c r="O514" s="181"/>
      <c r="P514" s="181"/>
      <c r="Q514" s="181"/>
      <c r="R514" s="181"/>
      <c r="S514" s="181"/>
      <c r="T514" s="181"/>
      <c r="U514" s="181"/>
      <c r="V514" s="181"/>
      <c r="W514" s="181"/>
      <c r="X514" s="181"/>
      <c r="Y514" s="181"/>
      <c r="Z514" s="181"/>
      <c r="AA514" s="181"/>
      <c r="AB514" s="181"/>
      <c r="AC514" s="181"/>
      <c r="AD514" s="181"/>
      <c r="AE514" s="181"/>
      <c r="AF514" s="181"/>
      <c r="AG514" s="181"/>
      <c r="AH514" s="181"/>
      <c r="AI514" s="181"/>
      <c r="AJ514" s="181"/>
      <c r="AK514" s="181"/>
      <c r="AL514" s="181"/>
      <c r="AM514" s="181"/>
      <c r="AN514" s="181"/>
      <c r="AO514" s="181"/>
      <c r="AP514" s="181"/>
      <c r="AQ514" s="181"/>
      <c r="AR514" s="181"/>
      <c r="AS514" s="181"/>
      <c r="AT514" s="181"/>
      <c r="AU514" s="181"/>
      <c r="AV514" s="181"/>
      <c r="AW514" s="181"/>
      <c r="AX514" s="181"/>
      <c r="AY514" s="181"/>
      <c r="AZ514" s="181"/>
      <c r="BA514" s="181"/>
      <c r="BB514" s="181"/>
      <c r="BC514" s="181"/>
      <c r="BD514" s="181"/>
      <c r="BE514" s="181"/>
      <c r="BF514" s="181"/>
      <c r="BG514" s="181"/>
      <c r="BH514" s="181"/>
      <c r="BI514" s="181"/>
      <c r="BJ514" s="181"/>
      <c r="BK514" s="181"/>
      <c r="BL514" s="181"/>
      <c r="BM514" s="181"/>
      <c r="BN514" s="181"/>
      <c r="BO514" s="181"/>
      <c r="BP514" s="181"/>
      <c r="BQ514" s="181"/>
      <c r="BR514" s="181"/>
      <c r="BS514" s="181"/>
      <c r="BT514" s="181"/>
      <c r="BU514" s="181"/>
      <c r="BV514" s="181"/>
      <c r="BW514" s="181"/>
      <c r="BX514" s="181"/>
      <c r="BY514" s="181"/>
      <c r="BZ514" s="181"/>
      <c r="CA514" s="181"/>
      <c r="CB514" s="181"/>
      <c r="CC514" s="181"/>
      <c r="CD514" s="181"/>
      <c r="CE514" s="181"/>
      <c r="CF514" s="181"/>
      <c r="CG514" s="181"/>
      <c r="CH514" s="181"/>
      <c r="CI514" s="181"/>
      <c r="CJ514" s="181"/>
      <c r="CK514" s="181"/>
      <c r="CL514" s="181"/>
      <c r="CM514" s="181"/>
      <c r="CN514" s="181"/>
      <c r="CO514" s="181"/>
      <c r="CP514" s="181"/>
      <c r="CQ514" s="181"/>
      <c r="CR514" s="181"/>
      <c r="CS514" s="181"/>
      <c r="CT514" s="181"/>
      <c r="CU514" s="181"/>
      <c r="CV514" s="181"/>
      <c r="CW514" s="181"/>
      <c r="CX514" s="181"/>
      <c r="CY514" s="181"/>
      <c r="CZ514" s="181"/>
      <c r="DA514" s="181"/>
      <c r="DB514" s="181"/>
      <c r="DC514" s="181"/>
      <c r="DD514" s="181"/>
      <c r="DE514" s="181"/>
      <c r="DF514" s="181"/>
      <c r="DG514" s="181"/>
      <c r="DH514" s="181"/>
      <c r="DI514" s="181"/>
      <c r="DJ514" s="181"/>
      <c r="DK514" s="181"/>
      <c r="DL514" s="181"/>
      <c r="DM514" s="181"/>
      <c r="DN514" s="181"/>
      <c r="DO514" s="181"/>
      <c r="DP514" s="181"/>
      <c r="DQ514" s="181"/>
      <c r="DR514" s="181"/>
      <c r="DS514" s="181"/>
      <c r="DT514" s="181"/>
      <c r="DU514" s="181"/>
      <c r="DV514" s="181"/>
      <c r="DW514" s="181"/>
      <c r="DX514" s="181"/>
      <c r="DY514" s="181"/>
      <c r="DZ514" s="181"/>
      <c r="EA514" s="181"/>
      <c r="EB514" s="181"/>
      <c r="EC514" s="181"/>
      <c r="ED514" s="181"/>
      <c r="EE514" s="181"/>
      <c r="EF514" s="181"/>
      <c r="EG514" s="181"/>
      <c r="EH514" s="181"/>
      <c r="EI514" s="181"/>
      <c r="EJ514" s="181"/>
      <c r="EK514" s="181"/>
      <c r="EL514" s="181"/>
      <c r="EM514" s="181"/>
      <c r="EN514" s="181"/>
      <c r="EO514" s="181"/>
      <c r="EP514" s="181"/>
      <c r="EQ514" s="181"/>
      <c r="ER514" s="181"/>
      <c r="ES514" s="181"/>
      <c r="ET514" s="181"/>
      <c r="EU514" s="181"/>
      <c r="EV514" s="181"/>
      <c r="EW514" s="181"/>
      <c r="EX514" s="181"/>
      <c r="EY514" s="181"/>
      <c r="EZ514" s="181"/>
      <c r="FA514" s="181"/>
      <c r="FB514" s="181"/>
      <c r="FC514" s="181"/>
      <c r="FD514" s="181"/>
      <c r="FE514" s="181"/>
      <c r="FF514" s="181"/>
      <c r="FG514" s="181"/>
      <c r="FH514" s="181"/>
      <c r="FI514" s="181"/>
      <c r="FJ514" s="181"/>
      <c r="FK514" s="181"/>
      <c r="FL514" s="181"/>
      <c r="FM514" s="181"/>
      <c r="FN514" s="181"/>
      <c r="FO514" s="181"/>
      <c r="FP514" s="181"/>
      <c r="FQ514" s="181"/>
      <c r="FR514" s="181"/>
      <c r="FS514" s="181"/>
      <c r="FT514" s="181"/>
      <c r="FU514" s="181"/>
      <c r="FV514" s="181"/>
      <c r="FW514" s="181"/>
      <c r="FX514" s="181"/>
      <c r="FY514" s="181"/>
      <c r="FZ514" s="181"/>
      <c r="GA514" s="181"/>
      <c r="GB514" s="181"/>
      <c r="GC514" s="181"/>
      <c r="GD514" s="181"/>
      <c r="GE514" s="181"/>
      <c r="GF514" s="181"/>
      <c r="GG514" s="181"/>
      <c r="GH514" s="181"/>
      <c r="GI514" s="181"/>
      <c r="GJ514" s="181"/>
      <c r="GK514" s="181"/>
      <c r="GL514" s="181"/>
      <c r="GM514" s="181"/>
      <c r="GN514" s="181"/>
      <c r="GO514" s="181"/>
      <c r="GP514" s="181"/>
      <c r="GQ514" s="181"/>
      <c r="GR514" s="181"/>
      <c r="GS514" s="181"/>
      <c r="GT514" s="181"/>
      <c r="GU514" s="181"/>
      <c r="GV514" s="181"/>
      <c r="GW514" s="181"/>
      <c r="GX514" s="181"/>
      <c r="GY514" s="181"/>
      <c r="GZ514" s="181"/>
      <c r="HA514" s="181"/>
      <c r="HB514" s="181"/>
      <c r="HC514" s="181"/>
      <c r="HD514" s="181"/>
      <c r="HE514" s="181"/>
      <c r="HF514" s="181"/>
      <c r="HG514" s="181"/>
      <c r="HH514" s="181"/>
      <c r="HI514" s="181"/>
      <c r="HJ514" s="181"/>
      <c r="HK514" s="181"/>
      <c r="HL514" s="181"/>
      <c r="HM514" s="181"/>
      <c r="HN514" s="181"/>
      <c r="HO514" s="181"/>
      <c r="HP514" s="181"/>
      <c r="HQ514" s="181"/>
      <c r="HR514" s="181"/>
      <c r="HS514" s="181"/>
      <c r="HT514" s="181"/>
      <c r="HU514" s="181"/>
      <c r="HV514" s="181"/>
      <c r="HW514" s="181"/>
      <c r="HX514" s="181"/>
      <c r="HY514" s="181"/>
      <c r="HZ514" s="181"/>
      <c r="IA514" s="181"/>
      <c r="IB514" s="181"/>
      <c r="IC514" s="181"/>
      <c r="ID514" s="181"/>
      <c r="IE514" s="181"/>
      <c r="IF514" s="181"/>
      <c r="IG514" s="181"/>
      <c r="IH514" s="181"/>
    </row>
    <row r="515" spans="1:242" s="183" customFormat="1" ht="24.95" customHeight="1">
      <c r="A515" s="892"/>
      <c r="B515" s="893"/>
      <c r="C515" s="893" t="s">
        <v>878</v>
      </c>
      <c r="D515" s="893"/>
      <c r="E515" s="459">
        <v>279670584096</v>
      </c>
      <c r="F515" s="459">
        <v>217653897</v>
      </c>
      <c r="G515" s="459">
        <v>0</v>
      </c>
      <c r="H515" s="459">
        <v>0</v>
      </c>
      <c r="I515" s="459">
        <v>0</v>
      </c>
      <c r="J515" s="460">
        <v>279888237993</v>
      </c>
      <c r="K515" s="181"/>
      <c r="L515" s="181"/>
      <c r="M515" s="181"/>
      <c r="N515" s="181"/>
      <c r="O515" s="181"/>
      <c r="P515" s="181"/>
      <c r="Q515" s="181"/>
      <c r="R515" s="181"/>
      <c r="S515" s="181"/>
      <c r="T515" s="181"/>
      <c r="U515" s="181"/>
      <c r="V515" s="181"/>
      <c r="W515" s="181"/>
      <c r="X515" s="181"/>
      <c r="Y515" s="181"/>
      <c r="Z515" s="181"/>
      <c r="AA515" s="181"/>
      <c r="AB515" s="181"/>
      <c r="AC515" s="181"/>
      <c r="AD515" s="181"/>
      <c r="AE515" s="181"/>
      <c r="AF515" s="181"/>
      <c r="AG515" s="181"/>
      <c r="AH515" s="181"/>
      <c r="AI515" s="181"/>
      <c r="AJ515" s="181"/>
      <c r="AK515" s="181"/>
      <c r="AL515" s="181"/>
      <c r="AM515" s="181"/>
      <c r="AN515" s="181"/>
      <c r="AO515" s="181"/>
      <c r="AP515" s="181"/>
      <c r="AQ515" s="181"/>
      <c r="AR515" s="181"/>
      <c r="AS515" s="181"/>
      <c r="AT515" s="181"/>
      <c r="AU515" s="181"/>
      <c r="AV515" s="181"/>
      <c r="AW515" s="181"/>
      <c r="AX515" s="181"/>
      <c r="AY515" s="181"/>
      <c r="AZ515" s="181"/>
      <c r="BA515" s="181"/>
      <c r="BB515" s="181"/>
      <c r="BC515" s="181"/>
      <c r="BD515" s="181"/>
      <c r="BE515" s="181"/>
      <c r="BF515" s="181"/>
      <c r="BG515" s="181"/>
      <c r="BH515" s="181"/>
      <c r="BI515" s="181"/>
      <c r="BJ515" s="181"/>
      <c r="BK515" s="181"/>
      <c r="BL515" s="181"/>
      <c r="BM515" s="181"/>
      <c r="BN515" s="181"/>
      <c r="BO515" s="181"/>
      <c r="BP515" s="181"/>
      <c r="BQ515" s="181"/>
      <c r="BR515" s="181"/>
      <c r="BS515" s="181"/>
      <c r="BT515" s="181"/>
      <c r="BU515" s="181"/>
      <c r="BV515" s="181"/>
      <c r="BW515" s="181"/>
      <c r="BX515" s="181"/>
      <c r="BY515" s="181"/>
      <c r="BZ515" s="181"/>
      <c r="CA515" s="181"/>
      <c r="CB515" s="181"/>
      <c r="CC515" s="181"/>
      <c r="CD515" s="181"/>
      <c r="CE515" s="181"/>
      <c r="CF515" s="181"/>
      <c r="CG515" s="181"/>
      <c r="CH515" s="181"/>
      <c r="CI515" s="181"/>
      <c r="CJ515" s="181"/>
      <c r="CK515" s="181"/>
      <c r="CL515" s="181"/>
      <c r="CM515" s="181"/>
      <c r="CN515" s="181"/>
      <c r="CO515" s="181"/>
      <c r="CP515" s="181"/>
      <c r="CQ515" s="181"/>
      <c r="CR515" s="181"/>
      <c r="CS515" s="181"/>
      <c r="CT515" s="181"/>
      <c r="CU515" s="181"/>
      <c r="CV515" s="181"/>
      <c r="CW515" s="181"/>
      <c r="CX515" s="181"/>
      <c r="CY515" s="181"/>
      <c r="CZ515" s="181"/>
      <c r="DA515" s="181"/>
      <c r="DB515" s="181"/>
      <c r="DC515" s="181"/>
      <c r="DD515" s="181"/>
      <c r="DE515" s="181"/>
      <c r="DF515" s="181"/>
      <c r="DG515" s="181"/>
      <c r="DH515" s="181"/>
      <c r="DI515" s="181"/>
      <c r="DJ515" s="181"/>
      <c r="DK515" s="181"/>
      <c r="DL515" s="181"/>
      <c r="DM515" s="181"/>
      <c r="DN515" s="181"/>
      <c r="DO515" s="181"/>
      <c r="DP515" s="181"/>
      <c r="DQ515" s="181"/>
      <c r="DR515" s="181"/>
      <c r="DS515" s="181"/>
      <c r="DT515" s="181"/>
      <c r="DU515" s="181"/>
      <c r="DV515" s="181"/>
      <c r="DW515" s="181"/>
      <c r="DX515" s="181"/>
      <c r="DY515" s="181"/>
      <c r="DZ515" s="181"/>
      <c r="EA515" s="181"/>
      <c r="EB515" s="181"/>
      <c r="EC515" s="181"/>
      <c r="ED515" s="181"/>
      <c r="EE515" s="181"/>
      <c r="EF515" s="181"/>
      <c r="EG515" s="181"/>
      <c r="EH515" s="181"/>
      <c r="EI515" s="181"/>
      <c r="EJ515" s="181"/>
      <c r="EK515" s="181"/>
      <c r="EL515" s="181"/>
      <c r="EM515" s="181"/>
      <c r="EN515" s="181"/>
      <c r="EO515" s="181"/>
      <c r="EP515" s="181"/>
      <c r="EQ515" s="181"/>
      <c r="ER515" s="181"/>
      <c r="ES515" s="181"/>
      <c r="ET515" s="181"/>
      <c r="EU515" s="181"/>
      <c r="EV515" s="181"/>
      <c r="EW515" s="181"/>
      <c r="EX515" s="181"/>
      <c r="EY515" s="181"/>
      <c r="EZ515" s="181"/>
      <c r="FA515" s="181"/>
      <c r="FB515" s="181"/>
      <c r="FC515" s="181"/>
      <c r="FD515" s="181"/>
      <c r="FE515" s="181"/>
      <c r="FF515" s="181"/>
      <c r="FG515" s="181"/>
      <c r="FH515" s="181"/>
      <c r="FI515" s="181"/>
      <c r="FJ515" s="181"/>
      <c r="FK515" s="181"/>
      <c r="FL515" s="181"/>
      <c r="FM515" s="181"/>
      <c r="FN515" s="181"/>
      <c r="FO515" s="181"/>
      <c r="FP515" s="181"/>
      <c r="FQ515" s="181"/>
      <c r="FR515" s="181"/>
      <c r="FS515" s="181"/>
      <c r="FT515" s="181"/>
      <c r="FU515" s="181"/>
      <c r="FV515" s="181"/>
      <c r="FW515" s="181"/>
      <c r="FX515" s="181"/>
      <c r="FY515" s="181"/>
      <c r="FZ515" s="181"/>
      <c r="GA515" s="181"/>
      <c r="GB515" s="181"/>
      <c r="GC515" s="181"/>
      <c r="GD515" s="181"/>
      <c r="GE515" s="181"/>
      <c r="GF515" s="181"/>
      <c r="GG515" s="181"/>
      <c r="GH515" s="181"/>
      <c r="GI515" s="181"/>
      <c r="GJ515" s="181"/>
      <c r="GK515" s="181"/>
      <c r="GL515" s="181"/>
      <c r="GM515" s="181"/>
      <c r="GN515" s="181"/>
      <c r="GO515" s="181"/>
      <c r="GP515" s="181"/>
      <c r="GQ515" s="181"/>
      <c r="GR515" s="181"/>
      <c r="GS515" s="181"/>
      <c r="GT515" s="181"/>
      <c r="GU515" s="181"/>
      <c r="GV515" s="181"/>
      <c r="GW515" s="181"/>
      <c r="GX515" s="181"/>
      <c r="GY515" s="181"/>
      <c r="GZ515" s="181"/>
      <c r="HA515" s="181"/>
      <c r="HB515" s="181"/>
      <c r="HC515" s="181"/>
      <c r="HD515" s="181"/>
      <c r="HE515" s="181"/>
      <c r="HF515" s="181"/>
      <c r="HG515" s="181"/>
      <c r="HH515" s="181"/>
      <c r="HI515" s="181"/>
      <c r="HJ515" s="181"/>
      <c r="HK515" s="181"/>
      <c r="HL515" s="181"/>
      <c r="HM515" s="181"/>
      <c r="HN515" s="181"/>
      <c r="HO515" s="181"/>
      <c r="HP515" s="181"/>
      <c r="HQ515" s="181"/>
      <c r="HR515" s="181"/>
      <c r="HS515" s="181"/>
      <c r="HT515" s="181"/>
      <c r="HU515" s="181"/>
      <c r="HV515" s="181"/>
      <c r="HW515" s="181"/>
      <c r="HX515" s="181"/>
      <c r="HY515" s="181"/>
      <c r="HZ515" s="181"/>
      <c r="IA515" s="181"/>
      <c r="IB515" s="181"/>
      <c r="IC515" s="181"/>
      <c r="ID515" s="181"/>
      <c r="IE515" s="181"/>
      <c r="IF515" s="181"/>
      <c r="IG515" s="181"/>
      <c r="IH515" s="181"/>
    </row>
    <row r="516" spans="1:242" s="183" customFormat="1" ht="24.95" customHeight="1">
      <c r="A516" s="892"/>
      <c r="B516" s="893"/>
      <c r="C516" s="893" t="s">
        <v>704</v>
      </c>
      <c r="D516" s="893"/>
      <c r="E516" s="459">
        <v>1069066476380</v>
      </c>
      <c r="F516" s="459">
        <v>54939557745</v>
      </c>
      <c r="G516" s="459">
        <v>1991718155</v>
      </c>
      <c r="H516" s="459">
        <v>163145354204</v>
      </c>
      <c r="I516" s="459">
        <v>0</v>
      </c>
      <c r="J516" s="460">
        <v>1289143106484</v>
      </c>
      <c r="K516" s="181"/>
      <c r="L516" s="181"/>
      <c r="M516" s="181"/>
      <c r="N516" s="181"/>
      <c r="O516" s="181"/>
      <c r="P516" s="181"/>
      <c r="Q516" s="181"/>
      <c r="R516" s="181"/>
      <c r="S516" s="181"/>
      <c r="T516" s="181"/>
      <c r="U516" s="181"/>
      <c r="V516" s="181"/>
      <c r="W516" s="181"/>
      <c r="X516" s="181"/>
      <c r="Y516" s="181"/>
      <c r="Z516" s="181"/>
      <c r="AA516" s="181"/>
      <c r="AB516" s="181"/>
      <c r="AC516" s="181"/>
      <c r="AD516" s="181"/>
      <c r="AE516" s="181"/>
      <c r="AF516" s="181"/>
      <c r="AG516" s="181"/>
      <c r="AH516" s="181"/>
      <c r="AI516" s="181"/>
      <c r="AJ516" s="181"/>
      <c r="AK516" s="181"/>
      <c r="AL516" s="181"/>
      <c r="AM516" s="181"/>
      <c r="AN516" s="181"/>
      <c r="AO516" s="181"/>
      <c r="AP516" s="181"/>
      <c r="AQ516" s="181"/>
      <c r="AR516" s="181"/>
      <c r="AS516" s="181"/>
      <c r="AT516" s="181"/>
      <c r="AU516" s="181"/>
      <c r="AV516" s="181"/>
      <c r="AW516" s="181"/>
      <c r="AX516" s="181"/>
      <c r="AY516" s="181"/>
      <c r="AZ516" s="181"/>
      <c r="BA516" s="181"/>
      <c r="BB516" s="181"/>
      <c r="BC516" s="181"/>
      <c r="BD516" s="181"/>
      <c r="BE516" s="181"/>
      <c r="BF516" s="181"/>
      <c r="BG516" s="181"/>
      <c r="BH516" s="181"/>
      <c r="BI516" s="181"/>
      <c r="BJ516" s="181"/>
      <c r="BK516" s="181"/>
      <c r="BL516" s="181"/>
      <c r="BM516" s="181"/>
      <c r="BN516" s="181"/>
      <c r="BO516" s="181"/>
      <c r="BP516" s="181"/>
      <c r="BQ516" s="181"/>
      <c r="BR516" s="181"/>
      <c r="BS516" s="181"/>
      <c r="BT516" s="181"/>
      <c r="BU516" s="181"/>
      <c r="BV516" s="181"/>
      <c r="BW516" s="181"/>
      <c r="BX516" s="181"/>
      <c r="BY516" s="181"/>
      <c r="BZ516" s="181"/>
      <c r="CA516" s="181"/>
      <c r="CB516" s="181"/>
      <c r="CC516" s="181"/>
      <c r="CD516" s="181"/>
      <c r="CE516" s="181"/>
      <c r="CF516" s="181"/>
      <c r="CG516" s="181"/>
      <c r="CH516" s="181"/>
      <c r="CI516" s="181"/>
      <c r="CJ516" s="181"/>
      <c r="CK516" s="181"/>
      <c r="CL516" s="181"/>
      <c r="CM516" s="181"/>
      <c r="CN516" s="181"/>
      <c r="CO516" s="181"/>
      <c r="CP516" s="181"/>
      <c r="CQ516" s="181"/>
      <c r="CR516" s="181"/>
      <c r="CS516" s="181"/>
      <c r="CT516" s="181"/>
      <c r="CU516" s="181"/>
      <c r="CV516" s="181"/>
      <c r="CW516" s="181"/>
      <c r="CX516" s="181"/>
      <c r="CY516" s="181"/>
      <c r="CZ516" s="181"/>
      <c r="DA516" s="181"/>
      <c r="DB516" s="181"/>
      <c r="DC516" s="181"/>
      <c r="DD516" s="181"/>
      <c r="DE516" s="181"/>
      <c r="DF516" s="181"/>
      <c r="DG516" s="181"/>
      <c r="DH516" s="181"/>
      <c r="DI516" s="181"/>
      <c r="DJ516" s="181"/>
      <c r="DK516" s="181"/>
      <c r="DL516" s="181"/>
      <c r="DM516" s="181"/>
      <c r="DN516" s="181"/>
      <c r="DO516" s="181"/>
      <c r="DP516" s="181"/>
      <c r="DQ516" s="181"/>
      <c r="DR516" s="181"/>
      <c r="DS516" s="181"/>
      <c r="DT516" s="181"/>
      <c r="DU516" s="181"/>
      <c r="DV516" s="181"/>
      <c r="DW516" s="181"/>
      <c r="DX516" s="181"/>
      <c r="DY516" s="181"/>
      <c r="DZ516" s="181"/>
      <c r="EA516" s="181"/>
      <c r="EB516" s="181"/>
      <c r="EC516" s="181"/>
      <c r="ED516" s="181"/>
      <c r="EE516" s="181"/>
      <c r="EF516" s="181"/>
      <c r="EG516" s="181"/>
      <c r="EH516" s="181"/>
      <c r="EI516" s="181"/>
      <c r="EJ516" s="181"/>
      <c r="EK516" s="181"/>
      <c r="EL516" s="181"/>
      <c r="EM516" s="181"/>
      <c r="EN516" s="181"/>
      <c r="EO516" s="181"/>
      <c r="EP516" s="181"/>
      <c r="EQ516" s="181"/>
      <c r="ER516" s="181"/>
      <c r="ES516" s="181"/>
      <c r="ET516" s="181"/>
      <c r="EU516" s="181"/>
      <c r="EV516" s="181"/>
      <c r="EW516" s="181"/>
      <c r="EX516" s="181"/>
      <c r="EY516" s="181"/>
      <c r="EZ516" s="181"/>
      <c r="FA516" s="181"/>
      <c r="FB516" s="181"/>
      <c r="FC516" s="181"/>
      <c r="FD516" s="181"/>
      <c r="FE516" s="181"/>
      <c r="FF516" s="181"/>
      <c r="FG516" s="181"/>
      <c r="FH516" s="181"/>
      <c r="FI516" s="181"/>
      <c r="FJ516" s="181"/>
      <c r="FK516" s="181"/>
      <c r="FL516" s="181"/>
      <c r="FM516" s="181"/>
      <c r="FN516" s="181"/>
      <c r="FO516" s="181"/>
      <c r="FP516" s="181"/>
      <c r="FQ516" s="181"/>
      <c r="FR516" s="181"/>
      <c r="FS516" s="181"/>
      <c r="FT516" s="181"/>
      <c r="FU516" s="181"/>
      <c r="FV516" s="181"/>
      <c r="FW516" s="181"/>
      <c r="FX516" s="181"/>
      <c r="FY516" s="181"/>
      <c r="FZ516" s="181"/>
      <c r="GA516" s="181"/>
      <c r="GB516" s="181"/>
      <c r="GC516" s="181"/>
      <c r="GD516" s="181"/>
      <c r="GE516" s="181"/>
      <c r="GF516" s="181"/>
      <c r="GG516" s="181"/>
      <c r="GH516" s="181"/>
      <c r="GI516" s="181"/>
      <c r="GJ516" s="181"/>
      <c r="GK516" s="181"/>
      <c r="GL516" s="181"/>
      <c r="GM516" s="181"/>
      <c r="GN516" s="181"/>
      <c r="GO516" s="181"/>
      <c r="GP516" s="181"/>
      <c r="GQ516" s="181"/>
      <c r="GR516" s="181"/>
      <c r="GS516" s="181"/>
      <c r="GT516" s="181"/>
      <c r="GU516" s="181"/>
      <c r="GV516" s="181"/>
      <c r="GW516" s="181"/>
      <c r="GX516" s="181"/>
      <c r="GY516" s="181"/>
      <c r="GZ516" s="181"/>
      <c r="HA516" s="181"/>
      <c r="HB516" s="181"/>
      <c r="HC516" s="181"/>
      <c r="HD516" s="181"/>
      <c r="HE516" s="181"/>
      <c r="HF516" s="181"/>
      <c r="HG516" s="181"/>
      <c r="HH516" s="181"/>
      <c r="HI516" s="181"/>
      <c r="HJ516" s="181"/>
      <c r="HK516" s="181"/>
      <c r="HL516" s="181"/>
      <c r="HM516" s="181"/>
      <c r="HN516" s="181"/>
      <c r="HO516" s="181"/>
      <c r="HP516" s="181"/>
      <c r="HQ516" s="181"/>
      <c r="HR516" s="181"/>
      <c r="HS516" s="181"/>
      <c r="HT516" s="181"/>
      <c r="HU516" s="181"/>
      <c r="HV516" s="181"/>
      <c r="HW516" s="181"/>
      <c r="HX516" s="181"/>
      <c r="HY516" s="181"/>
      <c r="HZ516" s="181"/>
      <c r="IA516" s="181"/>
      <c r="IB516" s="181"/>
      <c r="IC516" s="181"/>
      <c r="ID516" s="181"/>
      <c r="IE516" s="181"/>
      <c r="IF516" s="181"/>
      <c r="IG516" s="181"/>
      <c r="IH516" s="181"/>
    </row>
    <row r="517" spans="1:242" s="183" customFormat="1" ht="24.95" customHeight="1">
      <c r="A517" s="892"/>
      <c r="B517" s="893"/>
      <c r="C517" s="893" t="s">
        <v>779</v>
      </c>
      <c r="D517" s="893"/>
      <c r="E517" s="459">
        <v>1091160419</v>
      </c>
      <c r="F517" s="459">
        <v>2142667</v>
      </c>
      <c r="G517" s="459">
        <v>1000</v>
      </c>
      <c r="H517" s="459">
        <v>35268000</v>
      </c>
      <c r="I517" s="459">
        <v>0</v>
      </c>
      <c r="J517" s="460">
        <v>1128572086</v>
      </c>
      <c r="K517" s="181"/>
      <c r="L517" s="181"/>
      <c r="M517" s="181"/>
      <c r="N517" s="181"/>
      <c r="O517" s="181"/>
      <c r="P517" s="181"/>
      <c r="Q517" s="181"/>
      <c r="R517" s="181"/>
      <c r="S517" s="181"/>
      <c r="T517" s="181"/>
      <c r="U517" s="181"/>
      <c r="V517" s="181"/>
      <c r="W517" s="181"/>
      <c r="X517" s="181"/>
      <c r="Y517" s="181"/>
      <c r="Z517" s="181"/>
      <c r="AA517" s="181"/>
      <c r="AB517" s="181"/>
      <c r="AC517" s="181"/>
      <c r="AD517" s="181"/>
      <c r="AE517" s="181"/>
      <c r="AF517" s="181"/>
      <c r="AG517" s="181"/>
      <c r="AH517" s="181"/>
      <c r="AI517" s="181"/>
      <c r="AJ517" s="181"/>
      <c r="AK517" s="181"/>
      <c r="AL517" s="181"/>
      <c r="AM517" s="181"/>
      <c r="AN517" s="181"/>
      <c r="AO517" s="181"/>
      <c r="AP517" s="181"/>
      <c r="AQ517" s="181"/>
      <c r="AR517" s="181"/>
      <c r="AS517" s="181"/>
      <c r="AT517" s="181"/>
      <c r="AU517" s="181"/>
      <c r="AV517" s="181"/>
      <c r="AW517" s="181"/>
      <c r="AX517" s="181"/>
      <c r="AY517" s="181"/>
      <c r="AZ517" s="181"/>
      <c r="BA517" s="181"/>
      <c r="BB517" s="181"/>
      <c r="BC517" s="181"/>
      <c r="BD517" s="181"/>
      <c r="BE517" s="181"/>
      <c r="BF517" s="181"/>
      <c r="BG517" s="181"/>
      <c r="BH517" s="181"/>
      <c r="BI517" s="181"/>
      <c r="BJ517" s="181"/>
      <c r="BK517" s="181"/>
      <c r="BL517" s="181"/>
      <c r="BM517" s="181"/>
      <c r="BN517" s="181"/>
      <c r="BO517" s="181"/>
      <c r="BP517" s="181"/>
      <c r="BQ517" s="181"/>
      <c r="BR517" s="181"/>
      <c r="BS517" s="181"/>
      <c r="BT517" s="181"/>
      <c r="BU517" s="181"/>
      <c r="BV517" s="181"/>
      <c r="BW517" s="181"/>
      <c r="BX517" s="181"/>
      <c r="BY517" s="181"/>
      <c r="BZ517" s="181"/>
      <c r="CA517" s="181"/>
      <c r="CB517" s="181"/>
      <c r="CC517" s="181"/>
      <c r="CD517" s="181"/>
      <c r="CE517" s="181"/>
      <c r="CF517" s="181"/>
      <c r="CG517" s="181"/>
      <c r="CH517" s="181"/>
      <c r="CI517" s="181"/>
      <c r="CJ517" s="181"/>
      <c r="CK517" s="181"/>
      <c r="CL517" s="181"/>
      <c r="CM517" s="181"/>
      <c r="CN517" s="181"/>
      <c r="CO517" s="181"/>
      <c r="CP517" s="181"/>
      <c r="CQ517" s="181"/>
      <c r="CR517" s="181"/>
      <c r="CS517" s="181"/>
      <c r="CT517" s="181"/>
      <c r="CU517" s="181"/>
      <c r="CV517" s="181"/>
      <c r="CW517" s="181"/>
      <c r="CX517" s="181"/>
      <c r="CY517" s="181"/>
      <c r="CZ517" s="181"/>
      <c r="DA517" s="181"/>
      <c r="DB517" s="181"/>
      <c r="DC517" s="181"/>
      <c r="DD517" s="181"/>
      <c r="DE517" s="181"/>
      <c r="DF517" s="181"/>
      <c r="DG517" s="181"/>
      <c r="DH517" s="181"/>
      <c r="DI517" s="181"/>
      <c r="DJ517" s="181"/>
      <c r="DK517" s="181"/>
      <c r="DL517" s="181"/>
      <c r="DM517" s="181"/>
      <c r="DN517" s="181"/>
      <c r="DO517" s="181"/>
      <c r="DP517" s="181"/>
      <c r="DQ517" s="181"/>
      <c r="DR517" s="181"/>
      <c r="DS517" s="181"/>
      <c r="DT517" s="181"/>
      <c r="DU517" s="181"/>
      <c r="DV517" s="181"/>
      <c r="DW517" s="181"/>
      <c r="DX517" s="181"/>
      <c r="DY517" s="181"/>
      <c r="DZ517" s="181"/>
      <c r="EA517" s="181"/>
      <c r="EB517" s="181"/>
      <c r="EC517" s="181"/>
      <c r="ED517" s="181"/>
      <c r="EE517" s="181"/>
      <c r="EF517" s="181"/>
      <c r="EG517" s="181"/>
      <c r="EH517" s="181"/>
      <c r="EI517" s="181"/>
      <c r="EJ517" s="181"/>
      <c r="EK517" s="181"/>
      <c r="EL517" s="181"/>
      <c r="EM517" s="181"/>
      <c r="EN517" s="181"/>
      <c r="EO517" s="181"/>
      <c r="EP517" s="181"/>
      <c r="EQ517" s="181"/>
      <c r="ER517" s="181"/>
      <c r="ES517" s="181"/>
      <c r="ET517" s="181"/>
      <c r="EU517" s="181"/>
      <c r="EV517" s="181"/>
      <c r="EW517" s="181"/>
      <c r="EX517" s="181"/>
      <c r="EY517" s="181"/>
      <c r="EZ517" s="181"/>
      <c r="FA517" s="181"/>
      <c r="FB517" s="181"/>
      <c r="FC517" s="181"/>
      <c r="FD517" s="181"/>
      <c r="FE517" s="181"/>
      <c r="FF517" s="181"/>
      <c r="FG517" s="181"/>
      <c r="FH517" s="181"/>
      <c r="FI517" s="181"/>
      <c r="FJ517" s="181"/>
      <c r="FK517" s="181"/>
      <c r="FL517" s="181"/>
      <c r="FM517" s="181"/>
      <c r="FN517" s="181"/>
      <c r="FO517" s="181"/>
      <c r="FP517" s="181"/>
      <c r="FQ517" s="181"/>
      <c r="FR517" s="181"/>
      <c r="FS517" s="181"/>
      <c r="FT517" s="181"/>
      <c r="FU517" s="181"/>
      <c r="FV517" s="181"/>
      <c r="FW517" s="181"/>
      <c r="FX517" s="181"/>
      <c r="FY517" s="181"/>
      <c r="FZ517" s="181"/>
      <c r="GA517" s="181"/>
      <c r="GB517" s="181"/>
      <c r="GC517" s="181"/>
      <c r="GD517" s="181"/>
      <c r="GE517" s="181"/>
      <c r="GF517" s="181"/>
      <c r="GG517" s="181"/>
      <c r="GH517" s="181"/>
      <c r="GI517" s="181"/>
      <c r="GJ517" s="181"/>
      <c r="GK517" s="181"/>
      <c r="GL517" s="181"/>
      <c r="GM517" s="181"/>
      <c r="GN517" s="181"/>
      <c r="GO517" s="181"/>
      <c r="GP517" s="181"/>
      <c r="GQ517" s="181"/>
      <c r="GR517" s="181"/>
      <c r="GS517" s="181"/>
      <c r="GT517" s="181"/>
      <c r="GU517" s="181"/>
      <c r="GV517" s="181"/>
      <c r="GW517" s="181"/>
      <c r="GX517" s="181"/>
      <c r="GY517" s="181"/>
      <c r="GZ517" s="181"/>
      <c r="HA517" s="181"/>
      <c r="HB517" s="181"/>
      <c r="HC517" s="181"/>
      <c r="HD517" s="181"/>
      <c r="HE517" s="181"/>
      <c r="HF517" s="181"/>
      <c r="HG517" s="181"/>
      <c r="HH517" s="181"/>
      <c r="HI517" s="181"/>
      <c r="HJ517" s="181"/>
      <c r="HK517" s="181"/>
      <c r="HL517" s="181"/>
      <c r="HM517" s="181"/>
      <c r="HN517" s="181"/>
      <c r="HO517" s="181"/>
      <c r="HP517" s="181"/>
      <c r="HQ517" s="181"/>
      <c r="HR517" s="181"/>
      <c r="HS517" s="181"/>
      <c r="HT517" s="181"/>
      <c r="HU517" s="181"/>
      <c r="HV517" s="181"/>
      <c r="HW517" s="181"/>
      <c r="HX517" s="181"/>
      <c r="HY517" s="181"/>
      <c r="HZ517" s="181"/>
      <c r="IA517" s="181"/>
      <c r="IB517" s="181"/>
      <c r="IC517" s="181"/>
      <c r="ID517" s="181"/>
      <c r="IE517" s="181"/>
      <c r="IF517" s="181"/>
      <c r="IG517" s="181"/>
      <c r="IH517" s="181"/>
    </row>
    <row r="518" spans="1:242" s="183" customFormat="1" ht="24.95" customHeight="1">
      <c r="A518" s="892"/>
      <c r="B518" s="893"/>
      <c r="C518" s="893" t="s">
        <v>865</v>
      </c>
      <c r="D518" s="893"/>
      <c r="E518" s="459">
        <v>1562767101239</v>
      </c>
      <c r="F518" s="459">
        <v>77109431237</v>
      </c>
      <c r="G518" s="459">
        <v>2548405280</v>
      </c>
      <c r="H518" s="459">
        <v>163180622204</v>
      </c>
      <c r="I518" s="459">
        <v>0</v>
      </c>
      <c r="J518" s="460">
        <v>1805605559960</v>
      </c>
      <c r="K518" s="181"/>
      <c r="L518" s="181"/>
      <c r="M518" s="181"/>
      <c r="N518" s="181"/>
      <c r="O518" s="181"/>
      <c r="P518" s="181"/>
      <c r="Q518" s="181"/>
      <c r="R518" s="181"/>
      <c r="S518" s="181"/>
      <c r="T518" s="181"/>
      <c r="U518" s="181"/>
      <c r="V518" s="181"/>
      <c r="W518" s="181"/>
      <c r="X518" s="181"/>
      <c r="Y518" s="181"/>
      <c r="Z518" s="181"/>
      <c r="AA518" s="181"/>
      <c r="AB518" s="181"/>
      <c r="AC518" s="181"/>
      <c r="AD518" s="181"/>
      <c r="AE518" s="181"/>
      <c r="AF518" s="181"/>
      <c r="AG518" s="181"/>
      <c r="AH518" s="181"/>
      <c r="AI518" s="181"/>
      <c r="AJ518" s="181"/>
      <c r="AK518" s="181"/>
      <c r="AL518" s="181"/>
      <c r="AM518" s="181"/>
      <c r="AN518" s="181"/>
      <c r="AO518" s="181"/>
      <c r="AP518" s="181"/>
      <c r="AQ518" s="181"/>
      <c r="AR518" s="181"/>
      <c r="AS518" s="181"/>
      <c r="AT518" s="181"/>
      <c r="AU518" s="181"/>
      <c r="AV518" s="181"/>
      <c r="AW518" s="181"/>
      <c r="AX518" s="181"/>
      <c r="AY518" s="181"/>
      <c r="AZ518" s="181"/>
      <c r="BA518" s="181"/>
      <c r="BB518" s="181"/>
      <c r="BC518" s="181"/>
      <c r="BD518" s="181"/>
      <c r="BE518" s="181"/>
      <c r="BF518" s="181"/>
      <c r="BG518" s="181"/>
      <c r="BH518" s="181"/>
      <c r="BI518" s="181"/>
      <c r="BJ518" s="181"/>
      <c r="BK518" s="181"/>
      <c r="BL518" s="181"/>
      <c r="BM518" s="181"/>
      <c r="BN518" s="181"/>
      <c r="BO518" s="181"/>
      <c r="BP518" s="181"/>
      <c r="BQ518" s="181"/>
      <c r="BR518" s="181"/>
      <c r="BS518" s="181"/>
      <c r="BT518" s="181"/>
      <c r="BU518" s="181"/>
      <c r="BV518" s="181"/>
      <c r="BW518" s="181"/>
      <c r="BX518" s="181"/>
      <c r="BY518" s="181"/>
      <c r="BZ518" s="181"/>
      <c r="CA518" s="181"/>
      <c r="CB518" s="181"/>
      <c r="CC518" s="181"/>
      <c r="CD518" s="181"/>
      <c r="CE518" s="181"/>
      <c r="CF518" s="181"/>
      <c r="CG518" s="181"/>
      <c r="CH518" s="181"/>
      <c r="CI518" s="181"/>
      <c r="CJ518" s="181"/>
      <c r="CK518" s="181"/>
      <c r="CL518" s="181"/>
      <c r="CM518" s="181"/>
      <c r="CN518" s="181"/>
      <c r="CO518" s="181"/>
      <c r="CP518" s="181"/>
      <c r="CQ518" s="181"/>
      <c r="CR518" s="181"/>
      <c r="CS518" s="181"/>
      <c r="CT518" s="181"/>
      <c r="CU518" s="181"/>
      <c r="CV518" s="181"/>
      <c r="CW518" s="181"/>
      <c r="CX518" s="181"/>
      <c r="CY518" s="181"/>
      <c r="CZ518" s="181"/>
      <c r="DA518" s="181"/>
      <c r="DB518" s="181"/>
      <c r="DC518" s="181"/>
      <c r="DD518" s="181"/>
      <c r="DE518" s="181"/>
      <c r="DF518" s="181"/>
      <c r="DG518" s="181"/>
      <c r="DH518" s="181"/>
      <c r="DI518" s="181"/>
      <c r="DJ518" s="181"/>
      <c r="DK518" s="181"/>
      <c r="DL518" s="181"/>
      <c r="DM518" s="181"/>
      <c r="DN518" s="181"/>
      <c r="DO518" s="181"/>
      <c r="DP518" s="181"/>
      <c r="DQ518" s="181"/>
      <c r="DR518" s="181"/>
      <c r="DS518" s="181"/>
      <c r="DT518" s="181"/>
      <c r="DU518" s="181"/>
      <c r="DV518" s="181"/>
      <c r="DW518" s="181"/>
      <c r="DX518" s="181"/>
      <c r="DY518" s="181"/>
      <c r="DZ518" s="181"/>
      <c r="EA518" s="181"/>
      <c r="EB518" s="181"/>
      <c r="EC518" s="181"/>
      <c r="ED518" s="181"/>
      <c r="EE518" s="181"/>
      <c r="EF518" s="181"/>
      <c r="EG518" s="181"/>
      <c r="EH518" s="181"/>
      <c r="EI518" s="181"/>
      <c r="EJ518" s="181"/>
      <c r="EK518" s="181"/>
      <c r="EL518" s="181"/>
      <c r="EM518" s="181"/>
      <c r="EN518" s="181"/>
      <c r="EO518" s="181"/>
      <c r="EP518" s="181"/>
      <c r="EQ518" s="181"/>
      <c r="ER518" s="181"/>
      <c r="ES518" s="181"/>
      <c r="ET518" s="181"/>
      <c r="EU518" s="181"/>
      <c r="EV518" s="181"/>
      <c r="EW518" s="181"/>
      <c r="EX518" s="181"/>
      <c r="EY518" s="181"/>
      <c r="EZ518" s="181"/>
      <c r="FA518" s="181"/>
      <c r="FB518" s="181"/>
      <c r="FC518" s="181"/>
      <c r="FD518" s="181"/>
      <c r="FE518" s="181"/>
      <c r="FF518" s="181"/>
      <c r="FG518" s="181"/>
      <c r="FH518" s="181"/>
      <c r="FI518" s="181"/>
      <c r="FJ518" s="181"/>
      <c r="FK518" s="181"/>
      <c r="FL518" s="181"/>
      <c r="FM518" s="181"/>
      <c r="FN518" s="181"/>
      <c r="FO518" s="181"/>
      <c r="FP518" s="181"/>
      <c r="FQ518" s="181"/>
      <c r="FR518" s="181"/>
      <c r="FS518" s="181"/>
      <c r="FT518" s="181"/>
      <c r="FU518" s="181"/>
      <c r="FV518" s="181"/>
      <c r="FW518" s="181"/>
      <c r="FX518" s="181"/>
      <c r="FY518" s="181"/>
      <c r="FZ518" s="181"/>
      <c r="GA518" s="181"/>
      <c r="GB518" s="181"/>
      <c r="GC518" s="181"/>
      <c r="GD518" s="181"/>
      <c r="GE518" s="181"/>
      <c r="GF518" s="181"/>
      <c r="GG518" s="181"/>
      <c r="GH518" s="181"/>
      <c r="GI518" s="181"/>
      <c r="GJ518" s="181"/>
      <c r="GK518" s="181"/>
      <c r="GL518" s="181"/>
      <c r="GM518" s="181"/>
      <c r="GN518" s="181"/>
      <c r="GO518" s="181"/>
      <c r="GP518" s="181"/>
      <c r="GQ518" s="181"/>
      <c r="GR518" s="181"/>
      <c r="GS518" s="181"/>
      <c r="GT518" s="181"/>
      <c r="GU518" s="181"/>
      <c r="GV518" s="181"/>
      <c r="GW518" s="181"/>
      <c r="GX518" s="181"/>
      <c r="GY518" s="181"/>
      <c r="GZ518" s="181"/>
      <c r="HA518" s="181"/>
      <c r="HB518" s="181"/>
      <c r="HC518" s="181"/>
      <c r="HD518" s="181"/>
      <c r="HE518" s="181"/>
      <c r="HF518" s="181"/>
      <c r="HG518" s="181"/>
      <c r="HH518" s="181"/>
      <c r="HI518" s="181"/>
      <c r="HJ518" s="181"/>
      <c r="HK518" s="181"/>
      <c r="HL518" s="181"/>
      <c r="HM518" s="181"/>
      <c r="HN518" s="181"/>
      <c r="HO518" s="181"/>
      <c r="HP518" s="181"/>
      <c r="HQ518" s="181"/>
      <c r="HR518" s="181"/>
      <c r="HS518" s="181"/>
      <c r="HT518" s="181"/>
      <c r="HU518" s="181"/>
      <c r="HV518" s="181"/>
      <c r="HW518" s="181"/>
      <c r="HX518" s="181"/>
      <c r="HY518" s="181"/>
      <c r="HZ518" s="181"/>
      <c r="IA518" s="181"/>
      <c r="IB518" s="181"/>
      <c r="IC518" s="181"/>
      <c r="ID518" s="181"/>
      <c r="IE518" s="181"/>
      <c r="IF518" s="181"/>
      <c r="IG518" s="181"/>
      <c r="IH518" s="181"/>
    </row>
    <row r="519" spans="1:242" s="184" customFormat="1" ht="24.95" customHeight="1">
      <c r="A519" s="884" t="s">
        <v>1014</v>
      </c>
      <c r="B519" s="893"/>
      <c r="C519" s="1104" t="s">
        <v>1576</v>
      </c>
      <c r="D519" s="1104"/>
      <c r="E519" s="459">
        <v>1100000000</v>
      </c>
      <c r="F519" s="459">
        <v>0</v>
      </c>
      <c r="G519" s="459">
        <v>0</v>
      </c>
      <c r="H519" s="459">
        <v>0</v>
      </c>
      <c r="I519" s="459">
        <v>0</v>
      </c>
      <c r="J519" s="460">
        <v>1100000000</v>
      </c>
      <c r="K519" s="181"/>
      <c r="L519" s="181"/>
      <c r="M519" s="181"/>
      <c r="N519" s="181"/>
      <c r="O519" s="181"/>
      <c r="P519" s="181"/>
      <c r="Q519" s="181"/>
      <c r="R519" s="181"/>
      <c r="S519" s="181"/>
      <c r="T519" s="181"/>
      <c r="U519" s="181"/>
      <c r="V519" s="181"/>
      <c r="W519" s="181"/>
      <c r="X519" s="181"/>
      <c r="Y519" s="181"/>
      <c r="Z519" s="181"/>
      <c r="AA519" s="181"/>
      <c r="AB519" s="181"/>
      <c r="AC519" s="181"/>
      <c r="AD519" s="181"/>
      <c r="AE519" s="181"/>
      <c r="AF519" s="181"/>
      <c r="AG519" s="181"/>
      <c r="AH519" s="181"/>
      <c r="AI519" s="181"/>
      <c r="AJ519" s="181"/>
      <c r="AK519" s="181"/>
      <c r="AL519" s="181"/>
      <c r="AM519" s="181"/>
      <c r="AN519" s="181"/>
      <c r="AO519" s="181"/>
      <c r="AP519" s="181"/>
      <c r="AQ519" s="181"/>
      <c r="AR519" s="181"/>
      <c r="AS519" s="181"/>
      <c r="AT519" s="181"/>
      <c r="AU519" s="181"/>
      <c r="AV519" s="181"/>
      <c r="AW519" s="181"/>
      <c r="AX519" s="181"/>
      <c r="AY519" s="181"/>
      <c r="AZ519" s="181"/>
      <c r="BA519" s="181"/>
      <c r="BB519" s="181"/>
      <c r="BC519" s="181"/>
      <c r="BD519" s="181"/>
      <c r="BE519" s="181"/>
      <c r="BF519" s="181"/>
      <c r="BG519" s="181"/>
      <c r="BH519" s="181"/>
      <c r="BI519" s="181"/>
      <c r="BJ519" s="181"/>
      <c r="BK519" s="181"/>
      <c r="BL519" s="181"/>
      <c r="BM519" s="181"/>
      <c r="BN519" s="181"/>
      <c r="BO519" s="181"/>
      <c r="BP519" s="181"/>
      <c r="BQ519" s="181"/>
      <c r="BR519" s="181"/>
      <c r="BS519" s="181"/>
      <c r="BT519" s="181"/>
      <c r="BU519" s="181"/>
      <c r="BV519" s="181"/>
      <c r="BW519" s="181"/>
      <c r="BX519" s="181"/>
      <c r="BY519" s="181"/>
      <c r="BZ519" s="181"/>
      <c r="CA519" s="181"/>
      <c r="CB519" s="181"/>
      <c r="CC519" s="181"/>
      <c r="CD519" s="181"/>
      <c r="CE519" s="181"/>
      <c r="CF519" s="181"/>
      <c r="CG519" s="181"/>
      <c r="CH519" s="181"/>
      <c r="CI519" s="181"/>
      <c r="CJ519" s="181"/>
      <c r="CK519" s="181"/>
      <c r="CL519" s="181"/>
      <c r="CM519" s="181"/>
      <c r="CN519" s="181"/>
      <c r="CO519" s="181"/>
      <c r="CP519" s="181"/>
      <c r="CQ519" s="181"/>
      <c r="CR519" s="181"/>
      <c r="CS519" s="181"/>
      <c r="CT519" s="181"/>
      <c r="CU519" s="181"/>
      <c r="CV519" s="181"/>
      <c r="CW519" s="181"/>
      <c r="CX519" s="181"/>
      <c r="CY519" s="181"/>
      <c r="CZ519" s="181"/>
      <c r="DA519" s="181"/>
      <c r="DB519" s="181"/>
      <c r="DC519" s="181"/>
      <c r="DD519" s="181"/>
      <c r="DE519" s="181"/>
      <c r="DF519" s="181"/>
      <c r="DG519" s="181"/>
      <c r="DH519" s="181"/>
      <c r="DI519" s="181"/>
      <c r="DJ519" s="181"/>
      <c r="DK519" s="181"/>
      <c r="DL519" s="181"/>
      <c r="DM519" s="181"/>
      <c r="DN519" s="181"/>
      <c r="DO519" s="181"/>
      <c r="DP519" s="181"/>
      <c r="DQ519" s="181"/>
      <c r="DR519" s="181"/>
      <c r="DS519" s="181"/>
      <c r="DT519" s="181"/>
      <c r="DU519" s="181"/>
      <c r="DV519" s="181"/>
      <c r="DW519" s="181"/>
      <c r="DX519" s="181"/>
      <c r="DY519" s="181"/>
      <c r="DZ519" s="181"/>
      <c r="EA519" s="181"/>
      <c r="EB519" s="181"/>
      <c r="EC519" s="181"/>
      <c r="ED519" s="181"/>
      <c r="EE519" s="181"/>
      <c r="EF519" s="181"/>
      <c r="EG519" s="181"/>
      <c r="EH519" s="181"/>
      <c r="EI519" s="181"/>
      <c r="EJ519" s="181"/>
      <c r="EK519" s="181"/>
      <c r="EL519" s="181"/>
      <c r="EM519" s="181"/>
      <c r="EN519" s="181"/>
      <c r="EO519" s="181"/>
      <c r="EP519" s="181"/>
      <c r="EQ519" s="181"/>
      <c r="ER519" s="181"/>
      <c r="ES519" s="181"/>
      <c r="ET519" s="181"/>
      <c r="EU519" s="181"/>
      <c r="EV519" s="181"/>
      <c r="EW519" s="181"/>
      <c r="EX519" s="181"/>
      <c r="EY519" s="181"/>
      <c r="EZ519" s="181"/>
      <c r="FA519" s="181"/>
      <c r="FB519" s="181"/>
      <c r="FC519" s="181"/>
      <c r="FD519" s="181"/>
      <c r="FE519" s="181"/>
      <c r="FF519" s="181"/>
      <c r="FG519" s="181"/>
      <c r="FH519" s="181"/>
      <c r="FI519" s="181"/>
      <c r="FJ519" s="181"/>
      <c r="FK519" s="181"/>
      <c r="FL519" s="181"/>
      <c r="FM519" s="181"/>
      <c r="FN519" s="181"/>
      <c r="FO519" s="181"/>
      <c r="FP519" s="181"/>
      <c r="FQ519" s="181"/>
      <c r="FR519" s="181"/>
      <c r="FS519" s="181"/>
      <c r="FT519" s="181"/>
      <c r="FU519" s="181"/>
      <c r="FV519" s="181"/>
      <c r="FW519" s="181"/>
      <c r="FX519" s="181"/>
      <c r="FY519" s="181"/>
      <c r="FZ519" s="181"/>
      <c r="GA519" s="181"/>
      <c r="GB519" s="181"/>
      <c r="GC519" s="181"/>
      <c r="GD519" s="181"/>
      <c r="GE519" s="181"/>
      <c r="GF519" s="181"/>
      <c r="GG519" s="181"/>
      <c r="GH519" s="181"/>
      <c r="GI519" s="181"/>
      <c r="GJ519" s="181"/>
      <c r="GK519" s="181"/>
      <c r="GL519" s="181"/>
      <c r="GM519" s="181"/>
      <c r="GN519" s="181"/>
      <c r="GO519" s="181"/>
      <c r="GP519" s="181"/>
      <c r="GQ519" s="181"/>
      <c r="GR519" s="181"/>
      <c r="GS519" s="181"/>
      <c r="GT519" s="181"/>
      <c r="GU519" s="181"/>
      <c r="GV519" s="181"/>
      <c r="GW519" s="181"/>
      <c r="GX519" s="181"/>
      <c r="GY519" s="181"/>
      <c r="GZ519" s="181"/>
      <c r="HA519" s="181"/>
      <c r="HB519" s="181"/>
      <c r="HC519" s="181"/>
      <c r="HD519" s="181"/>
      <c r="HE519" s="181"/>
      <c r="HF519" s="181"/>
      <c r="HG519" s="181"/>
      <c r="HH519" s="181"/>
      <c r="HI519" s="181"/>
      <c r="HJ519" s="181"/>
      <c r="HK519" s="181"/>
      <c r="HL519" s="181"/>
      <c r="HM519" s="181"/>
      <c r="HN519" s="181"/>
      <c r="HO519" s="181"/>
      <c r="HP519" s="181"/>
      <c r="HQ519" s="181"/>
      <c r="HR519" s="181"/>
      <c r="HS519" s="181"/>
      <c r="HT519" s="181"/>
      <c r="HU519" s="181"/>
      <c r="HV519" s="181"/>
      <c r="HW519" s="181"/>
      <c r="HX519" s="181"/>
      <c r="HY519" s="181"/>
      <c r="HZ519" s="181"/>
      <c r="IA519" s="181"/>
      <c r="IB519" s="181"/>
      <c r="IC519" s="181"/>
      <c r="ID519" s="181"/>
      <c r="IE519" s="181"/>
      <c r="IF519" s="181"/>
      <c r="IG519" s="181"/>
      <c r="IH519" s="181"/>
    </row>
    <row r="520" spans="1:242" s="184" customFormat="1" ht="24.95" customHeight="1">
      <c r="A520" s="892"/>
      <c r="B520" s="893"/>
      <c r="C520" s="1104" t="s">
        <v>1577</v>
      </c>
      <c r="D520" s="1104"/>
      <c r="E520" s="459">
        <v>45605101</v>
      </c>
      <c r="F520" s="459">
        <v>0</v>
      </c>
      <c r="G520" s="459">
        <v>0</v>
      </c>
      <c r="H520" s="459">
        <v>2738868452</v>
      </c>
      <c r="I520" s="459">
        <v>0</v>
      </c>
      <c r="J520" s="460">
        <v>2784473553</v>
      </c>
      <c r="K520" s="181"/>
      <c r="L520" s="181"/>
      <c r="M520" s="181"/>
      <c r="N520" s="181"/>
      <c r="O520" s="181"/>
      <c r="P520" s="181"/>
      <c r="Q520" s="181"/>
      <c r="R520" s="181"/>
      <c r="S520" s="181"/>
      <c r="T520" s="181"/>
      <c r="U520" s="181"/>
      <c r="V520" s="181"/>
      <c r="W520" s="181"/>
      <c r="X520" s="181"/>
      <c r="Y520" s="181"/>
      <c r="Z520" s="181"/>
      <c r="AA520" s="181"/>
      <c r="AB520" s="181"/>
      <c r="AC520" s="181"/>
      <c r="AD520" s="181"/>
      <c r="AE520" s="181"/>
      <c r="AF520" s="181"/>
      <c r="AG520" s="181"/>
      <c r="AH520" s="181"/>
      <c r="AI520" s="181"/>
      <c r="AJ520" s="181"/>
      <c r="AK520" s="181"/>
      <c r="AL520" s="181"/>
      <c r="AM520" s="181"/>
      <c r="AN520" s="181"/>
      <c r="AO520" s="181"/>
      <c r="AP520" s="181"/>
      <c r="AQ520" s="181"/>
      <c r="AR520" s="181"/>
      <c r="AS520" s="181"/>
      <c r="AT520" s="181"/>
      <c r="AU520" s="181"/>
      <c r="AV520" s="181"/>
      <c r="AW520" s="181"/>
      <c r="AX520" s="181"/>
      <c r="AY520" s="181"/>
      <c r="AZ520" s="181"/>
      <c r="BA520" s="181"/>
      <c r="BB520" s="181"/>
      <c r="BC520" s="181"/>
      <c r="BD520" s="181"/>
      <c r="BE520" s="181"/>
      <c r="BF520" s="181"/>
      <c r="BG520" s="181"/>
      <c r="BH520" s="181"/>
      <c r="BI520" s="181"/>
      <c r="BJ520" s="181"/>
      <c r="BK520" s="181"/>
      <c r="BL520" s="181"/>
      <c r="BM520" s="181"/>
      <c r="BN520" s="181"/>
      <c r="BO520" s="181"/>
      <c r="BP520" s="181"/>
      <c r="BQ520" s="181"/>
      <c r="BR520" s="181"/>
      <c r="BS520" s="181"/>
      <c r="BT520" s="181"/>
      <c r="BU520" s="181"/>
      <c r="BV520" s="181"/>
      <c r="BW520" s="181"/>
      <c r="BX520" s="181"/>
      <c r="BY520" s="181"/>
      <c r="BZ520" s="181"/>
      <c r="CA520" s="181"/>
      <c r="CB520" s="181"/>
      <c r="CC520" s="181"/>
      <c r="CD520" s="181"/>
      <c r="CE520" s="181"/>
      <c r="CF520" s="181"/>
      <c r="CG520" s="181"/>
      <c r="CH520" s="181"/>
      <c r="CI520" s="181"/>
      <c r="CJ520" s="181"/>
      <c r="CK520" s="181"/>
      <c r="CL520" s="181"/>
      <c r="CM520" s="181"/>
      <c r="CN520" s="181"/>
      <c r="CO520" s="181"/>
      <c r="CP520" s="181"/>
      <c r="CQ520" s="181"/>
      <c r="CR520" s="181"/>
      <c r="CS520" s="181"/>
      <c r="CT520" s="181"/>
      <c r="CU520" s="181"/>
      <c r="CV520" s="181"/>
      <c r="CW520" s="181"/>
      <c r="CX520" s="181"/>
      <c r="CY520" s="181"/>
      <c r="CZ520" s="181"/>
      <c r="DA520" s="181"/>
      <c r="DB520" s="181"/>
      <c r="DC520" s="181"/>
      <c r="DD520" s="181"/>
      <c r="DE520" s="181"/>
      <c r="DF520" s="181"/>
      <c r="DG520" s="181"/>
      <c r="DH520" s="181"/>
      <c r="DI520" s="181"/>
      <c r="DJ520" s="181"/>
      <c r="DK520" s="181"/>
      <c r="DL520" s="181"/>
      <c r="DM520" s="181"/>
      <c r="DN520" s="181"/>
      <c r="DO520" s="181"/>
      <c r="DP520" s="181"/>
      <c r="DQ520" s="181"/>
      <c r="DR520" s="181"/>
      <c r="DS520" s="181"/>
      <c r="DT520" s="181"/>
      <c r="DU520" s="181"/>
      <c r="DV520" s="181"/>
      <c r="DW520" s="181"/>
      <c r="DX520" s="181"/>
      <c r="DY520" s="181"/>
      <c r="DZ520" s="181"/>
      <c r="EA520" s="181"/>
      <c r="EB520" s="181"/>
      <c r="EC520" s="181"/>
      <c r="ED520" s="181"/>
      <c r="EE520" s="181"/>
      <c r="EF520" s="181"/>
      <c r="EG520" s="181"/>
      <c r="EH520" s="181"/>
      <c r="EI520" s="181"/>
      <c r="EJ520" s="181"/>
      <c r="EK520" s="181"/>
      <c r="EL520" s="181"/>
      <c r="EM520" s="181"/>
      <c r="EN520" s="181"/>
      <c r="EO520" s="181"/>
      <c r="EP520" s="181"/>
      <c r="EQ520" s="181"/>
      <c r="ER520" s="181"/>
      <c r="ES520" s="181"/>
      <c r="ET520" s="181"/>
      <c r="EU520" s="181"/>
      <c r="EV520" s="181"/>
      <c r="EW520" s="181"/>
      <c r="EX520" s="181"/>
      <c r="EY520" s="181"/>
      <c r="EZ520" s="181"/>
      <c r="FA520" s="181"/>
      <c r="FB520" s="181"/>
      <c r="FC520" s="181"/>
      <c r="FD520" s="181"/>
      <c r="FE520" s="181"/>
      <c r="FF520" s="181"/>
      <c r="FG520" s="181"/>
      <c r="FH520" s="181"/>
      <c r="FI520" s="181"/>
      <c r="FJ520" s="181"/>
      <c r="FK520" s="181"/>
      <c r="FL520" s="181"/>
      <c r="FM520" s="181"/>
      <c r="FN520" s="181"/>
      <c r="FO520" s="181"/>
      <c r="FP520" s="181"/>
      <c r="FQ520" s="181"/>
      <c r="FR520" s="181"/>
      <c r="FS520" s="181"/>
      <c r="FT520" s="181"/>
      <c r="FU520" s="181"/>
      <c r="FV520" s="181"/>
      <c r="FW520" s="181"/>
      <c r="FX520" s="181"/>
      <c r="FY520" s="181"/>
      <c r="FZ520" s="181"/>
      <c r="GA520" s="181"/>
      <c r="GB520" s="181"/>
      <c r="GC520" s="181"/>
      <c r="GD520" s="181"/>
      <c r="GE520" s="181"/>
      <c r="GF520" s="181"/>
      <c r="GG520" s="181"/>
      <c r="GH520" s="181"/>
      <c r="GI520" s="181"/>
      <c r="GJ520" s="181"/>
      <c r="GK520" s="181"/>
      <c r="GL520" s="181"/>
      <c r="GM520" s="181"/>
      <c r="GN520" s="181"/>
      <c r="GO520" s="181"/>
      <c r="GP520" s="181"/>
      <c r="GQ520" s="181"/>
      <c r="GR520" s="181"/>
      <c r="GS520" s="181"/>
      <c r="GT520" s="181"/>
      <c r="GU520" s="181"/>
      <c r="GV520" s="181"/>
      <c r="GW520" s="181"/>
      <c r="GX520" s="181"/>
      <c r="GY520" s="181"/>
      <c r="GZ520" s="181"/>
      <c r="HA520" s="181"/>
      <c r="HB520" s="181"/>
      <c r="HC520" s="181"/>
      <c r="HD520" s="181"/>
      <c r="HE520" s="181"/>
      <c r="HF520" s="181"/>
      <c r="HG520" s="181"/>
      <c r="HH520" s="181"/>
      <c r="HI520" s="181"/>
      <c r="HJ520" s="181"/>
      <c r="HK520" s="181"/>
      <c r="HL520" s="181"/>
      <c r="HM520" s="181"/>
      <c r="HN520" s="181"/>
      <c r="HO520" s="181"/>
      <c r="HP520" s="181"/>
      <c r="HQ520" s="181"/>
      <c r="HR520" s="181"/>
      <c r="HS520" s="181"/>
      <c r="HT520" s="181"/>
      <c r="HU520" s="181"/>
      <c r="HV520" s="181"/>
      <c r="HW520" s="181"/>
      <c r="HX520" s="181"/>
      <c r="HY520" s="181"/>
      <c r="HZ520" s="181"/>
      <c r="IA520" s="181"/>
      <c r="IB520" s="181"/>
      <c r="IC520" s="181"/>
      <c r="ID520" s="181"/>
      <c r="IE520" s="181"/>
      <c r="IF520" s="181"/>
      <c r="IG520" s="181"/>
      <c r="IH520" s="181"/>
    </row>
    <row r="521" spans="1:242" s="184" customFormat="1" ht="24.95" customHeight="1">
      <c r="A521" s="892"/>
      <c r="B521" s="893"/>
      <c r="C521" s="1104" t="s">
        <v>937</v>
      </c>
      <c r="D521" s="1104"/>
      <c r="E521" s="459">
        <v>9700000000</v>
      </c>
      <c r="F521" s="459">
        <v>3600000000</v>
      </c>
      <c r="G521" s="459">
        <v>0</v>
      </c>
      <c r="H521" s="459">
        <v>0</v>
      </c>
      <c r="I521" s="459">
        <v>0</v>
      </c>
      <c r="J521" s="460">
        <v>13300000000</v>
      </c>
      <c r="K521" s="181"/>
      <c r="L521" s="181"/>
      <c r="M521" s="181"/>
      <c r="N521" s="181"/>
      <c r="O521" s="181"/>
      <c r="P521" s="181"/>
      <c r="Q521" s="181"/>
      <c r="R521" s="181"/>
      <c r="S521" s="181"/>
      <c r="T521" s="181"/>
      <c r="U521" s="181"/>
      <c r="V521" s="181"/>
      <c r="W521" s="181"/>
      <c r="X521" s="181"/>
      <c r="Y521" s="181"/>
      <c r="Z521" s="181"/>
      <c r="AA521" s="181"/>
      <c r="AB521" s="181"/>
      <c r="AC521" s="181"/>
      <c r="AD521" s="181"/>
      <c r="AE521" s="181"/>
      <c r="AF521" s="181"/>
      <c r="AG521" s="181"/>
      <c r="AH521" s="181"/>
      <c r="AI521" s="181"/>
      <c r="AJ521" s="181"/>
      <c r="AK521" s="181"/>
      <c r="AL521" s="181"/>
      <c r="AM521" s="181"/>
      <c r="AN521" s="181"/>
      <c r="AO521" s="181"/>
      <c r="AP521" s="181"/>
      <c r="AQ521" s="181"/>
      <c r="AR521" s="181"/>
      <c r="AS521" s="181"/>
      <c r="AT521" s="181"/>
      <c r="AU521" s="181"/>
      <c r="AV521" s="181"/>
      <c r="AW521" s="181"/>
      <c r="AX521" s="181"/>
      <c r="AY521" s="181"/>
      <c r="AZ521" s="181"/>
      <c r="BA521" s="181"/>
      <c r="BB521" s="181"/>
      <c r="BC521" s="181"/>
      <c r="BD521" s="181"/>
      <c r="BE521" s="181"/>
      <c r="BF521" s="181"/>
      <c r="BG521" s="181"/>
      <c r="BH521" s="181"/>
      <c r="BI521" s="181"/>
      <c r="BJ521" s="181"/>
      <c r="BK521" s="181"/>
      <c r="BL521" s="181"/>
      <c r="BM521" s="181"/>
      <c r="BN521" s="181"/>
      <c r="BO521" s="181"/>
      <c r="BP521" s="181"/>
      <c r="BQ521" s="181"/>
      <c r="BR521" s="181"/>
      <c r="BS521" s="181"/>
      <c r="BT521" s="181"/>
      <c r="BU521" s="181"/>
      <c r="BV521" s="181"/>
      <c r="BW521" s="181"/>
      <c r="BX521" s="181"/>
      <c r="BY521" s="181"/>
      <c r="BZ521" s="181"/>
      <c r="CA521" s="181"/>
      <c r="CB521" s="181"/>
      <c r="CC521" s="181"/>
      <c r="CD521" s="181"/>
      <c r="CE521" s="181"/>
      <c r="CF521" s="181"/>
      <c r="CG521" s="181"/>
      <c r="CH521" s="181"/>
      <c r="CI521" s="181"/>
      <c r="CJ521" s="181"/>
      <c r="CK521" s="181"/>
      <c r="CL521" s="181"/>
      <c r="CM521" s="181"/>
      <c r="CN521" s="181"/>
      <c r="CO521" s="181"/>
      <c r="CP521" s="181"/>
      <c r="CQ521" s="181"/>
      <c r="CR521" s="181"/>
      <c r="CS521" s="181"/>
      <c r="CT521" s="181"/>
      <c r="CU521" s="181"/>
      <c r="CV521" s="181"/>
      <c r="CW521" s="181"/>
      <c r="CX521" s="181"/>
      <c r="CY521" s="181"/>
      <c r="CZ521" s="181"/>
      <c r="DA521" s="181"/>
      <c r="DB521" s="181"/>
      <c r="DC521" s="181"/>
      <c r="DD521" s="181"/>
      <c r="DE521" s="181"/>
      <c r="DF521" s="181"/>
      <c r="DG521" s="181"/>
      <c r="DH521" s="181"/>
      <c r="DI521" s="181"/>
      <c r="DJ521" s="181"/>
      <c r="DK521" s="181"/>
      <c r="DL521" s="181"/>
      <c r="DM521" s="181"/>
      <c r="DN521" s="181"/>
      <c r="DO521" s="181"/>
      <c r="DP521" s="181"/>
      <c r="DQ521" s="181"/>
      <c r="DR521" s="181"/>
      <c r="DS521" s="181"/>
      <c r="DT521" s="181"/>
      <c r="DU521" s="181"/>
      <c r="DV521" s="181"/>
      <c r="DW521" s="181"/>
      <c r="DX521" s="181"/>
      <c r="DY521" s="181"/>
      <c r="DZ521" s="181"/>
      <c r="EA521" s="181"/>
      <c r="EB521" s="181"/>
      <c r="EC521" s="181"/>
      <c r="ED521" s="181"/>
      <c r="EE521" s="181"/>
      <c r="EF521" s="181"/>
      <c r="EG521" s="181"/>
      <c r="EH521" s="181"/>
      <c r="EI521" s="181"/>
      <c r="EJ521" s="181"/>
      <c r="EK521" s="181"/>
      <c r="EL521" s="181"/>
      <c r="EM521" s="181"/>
      <c r="EN521" s="181"/>
      <c r="EO521" s="181"/>
      <c r="EP521" s="181"/>
      <c r="EQ521" s="181"/>
      <c r="ER521" s="181"/>
      <c r="ES521" s="181"/>
      <c r="ET521" s="181"/>
      <c r="EU521" s="181"/>
      <c r="EV521" s="181"/>
      <c r="EW521" s="181"/>
      <c r="EX521" s="181"/>
      <c r="EY521" s="181"/>
      <c r="EZ521" s="181"/>
      <c r="FA521" s="181"/>
      <c r="FB521" s="181"/>
      <c r="FC521" s="181"/>
      <c r="FD521" s="181"/>
      <c r="FE521" s="181"/>
      <c r="FF521" s="181"/>
      <c r="FG521" s="181"/>
      <c r="FH521" s="181"/>
      <c r="FI521" s="181"/>
      <c r="FJ521" s="181"/>
      <c r="FK521" s="181"/>
      <c r="FL521" s="181"/>
      <c r="FM521" s="181"/>
      <c r="FN521" s="181"/>
      <c r="FO521" s="181"/>
      <c r="FP521" s="181"/>
      <c r="FQ521" s="181"/>
      <c r="FR521" s="181"/>
      <c r="FS521" s="181"/>
      <c r="FT521" s="181"/>
      <c r="FU521" s="181"/>
      <c r="FV521" s="181"/>
      <c r="FW521" s="181"/>
      <c r="FX521" s="181"/>
      <c r="FY521" s="181"/>
      <c r="FZ521" s="181"/>
      <c r="GA521" s="181"/>
      <c r="GB521" s="181"/>
      <c r="GC521" s="181"/>
      <c r="GD521" s="181"/>
      <c r="GE521" s="181"/>
      <c r="GF521" s="181"/>
      <c r="GG521" s="181"/>
      <c r="GH521" s="181"/>
      <c r="GI521" s="181"/>
      <c r="GJ521" s="181"/>
      <c r="GK521" s="181"/>
      <c r="GL521" s="181"/>
      <c r="GM521" s="181"/>
      <c r="GN521" s="181"/>
      <c r="GO521" s="181"/>
      <c r="GP521" s="181"/>
      <c r="GQ521" s="181"/>
      <c r="GR521" s="181"/>
      <c r="GS521" s="181"/>
      <c r="GT521" s="181"/>
      <c r="GU521" s="181"/>
      <c r="GV521" s="181"/>
      <c r="GW521" s="181"/>
      <c r="GX521" s="181"/>
      <c r="GY521" s="181"/>
      <c r="GZ521" s="181"/>
      <c r="HA521" s="181"/>
      <c r="HB521" s="181"/>
      <c r="HC521" s="181"/>
      <c r="HD521" s="181"/>
      <c r="HE521" s="181"/>
      <c r="HF521" s="181"/>
      <c r="HG521" s="181"/>
      <c r="HH521" s="181"/>
      <c r="HI521" s="181"/>
      <c r="HJ521" s="181"/>
      <c r="HK521" s="181"/>
      <c r="HL521" s="181"/>
      <c r="HM521" s="181"/>
      <c r="HN521" s="181"/>
      <c r="HO521" s="181"/>
      <c r="HP521" s="181"/>
      <c r="HQ521" s="181"/>
      <c r="HR521" s="181"/>
      <c r="HS521" s="181"/>
      <c r="HT521" s="181"/>
      <c r="HU521" s="181"/>
      <c r="HV521" s="181"/>
      <c r="HW521" s="181"/>
      <c r="HX521" s="181"/>
      <c r="HY521" s="181"/>
      <c r="HZ521" s="181"/>
      <c r="IA521" s="181"/>
      <c r="IB521" s="181"/>
      <c r="IC521" s="181"/>
      <c r="ID521" s="181"/>
      <c r="IE521" s="181"/>
      <c r="IF521" s="181"/>
      <c r="IG521" s="181"/>
      <c r="IH521" s="181"/>
    </row>
    <row r="522" spans="1:242" s="184" customFormat="1" ht="24.95" customHeight="1">
      <c r="A522" s="892"/>
      <c r="B522" s="893"/>
      <c r="C522" s="893" t="s">
        <v>938</v>
      </c>
      <c r="D522" s="893"/>
      <c r="E522" s="459">
        <v>44021664</v>
      </c>
      <c r="F522" s="459">
        <v>0</v>
      </c>
      <c r="G522" s="459">
        <v>0</v>
      </c>
      <c r="H522" s="459">
        <v>41087290991</v>
      </c>
      <c r="I522" s="459">
        <v>0</v>
      </c>
      <c r="J522" s="460">
        <v>41131312655</v>
      </c>
      <c r="K522" s="181"/>
      <c r="L522" s="181"/>
      <c r="M522" s="181"/>
      <c r="N522" s="181"/>
      <c r="O522" s="181"/>
      <c r="P522" s="181"/>
      <c r="Q522" s="181"/>
      <c r="R522" s="181"/>
      <c r="S522" s="181"/>
      <c r="T522" s="181"/>
      <c r="U522" s="181"/>
      <c r="V522" s="181"/>
      <c r="W522" s="181"/>
      <c r="X522" s="181"/>
      <c r="Y522" s="181"/>
      <c r="Z522" s="181"/>
      <c r="AA522" s="181"/>
      <c r="AB522" s="181"/>
      <c r="AC522" s="181"/>
      <c r="AD522" s="181"/>
      <c r="AE522" s="181"/>
      <c r="AF522" s="181"/>
      <c r="AG522" s="181"/>
      <c r="AH522" s="181"/>
      <c r="AI522" s="181"/>
      <c r="AJ522" s="181"/>
      <c r="AK522" s="181"/>
      <c r="AL522" s="181"/>
      <c r="AM522" s="181"/>
      <c r="AN522" s="181"/>
      <c r="AO522" s="181"/>
      <c r="AP522" s="181"/>
      <c r="AQ522" s="181"/>
      <c r="AR522" s="181"/>
      <c r="AS522" s="181"/>
      <c r="AT522" s="181"/>
      <c r="AU522" s="181"/>
      <c r="AV522" s="181"/>
      <c r="AW522" s="181"/>
      <c r="AX522" s="181"/>
      <c r="AY522" s="181"/>
      <c r="AZ522" s="181"/>
      <c r="BA522" s="181"/>
      <c r="BB522" s="181"/>
      <c r="BC522" s="181"/>
      <c r="BD522" s="181"/>
      <c r="BE522" s="181"/>
      <c r="BF522" s="181"/>
      <c r="BG522" s="181"/>
      <c r="BH522" s="181"/>
      <c r="BI522" s="181"/>
      <c r="BJ522" s="181"/>
      <c r="BK522" s="181"/>
      <c r="BL522" s="181"/>
      <c r="BM522" s="181"/>
      <c r="BN522" s="181"/>
      <c r="BO522" s="181"/>
      <c r="BP522" s="181"/>
      <c r="BQ522" s="181"/>
      <c r="BR522" s="181"/>
      <c r="BS522" s="181"/>
      <c r="BT522" s="181"/>
      <c r="BU522" s="181"/>
      <c r="BV522" s="181"/>
      <c r="BW522" s="181"/>
      <c r="BX522" s="181"/>
      <c r="BY522" s="181"/>
      <c r="BZ522" s="181"/>
      <c r="CA522" s="181"/>
      <c r="CB522" s="181"/>
      <c r="CC522" s="181"/>
      <c r="CD522" s="181"/>
      <c r="CE522" s="181"/>
      <c r="CF522" s="181"/>
      <c r="CG522" s="181"/>
      <c r="CH522" s="181"/>
      <c r="CI522" s="181"/>
      <c r="CJ522" s="181"/>
      <c r="CK522" s="181"/>
      <c r="CL522" s="181"/>
      <c r="CM522" s="181"/>
      <c r="CN522" s="181"/>
      <c r="CO522" s="181"/>
      <c r="CP522" s="181"/>
      <c r="CQ522" s="181"/>
      <c r="CR522" s="181"/>
      <c r="CS522" s="181"/>
      <c r="CT522" s="181"/>
      <c r="CU522" s="181"/>
      <c r="CV522" s="181"/>
      <c r="CW522" s="181"/>
      <c r="CX522" s="181"/>
      <c r="CY522" s="181"/>
      <c r="CZ522" s="181"/>
      <c r="DA522" s="181"/>
      <c r="DB522" s="181"/>
      <c r="DC522" s="181"/>
      <c r="DD522" s="181"/>
      <c r="DE522" s="181"/>
      <c r="DF522" s="181"/>
      <c r="DG522" s="181"/>
      <c r="DH522" s="181"/>
      <c r="DI522" s="181"/>
      <c r="DJ522" s="181"/>
      <c r="DK522" s="181"/>
      <c r="DL522" s="181"/>
      <c r="DM522" s="181"/>
      <c r="DN522" s="181"/>
      <c r="DO522" s="181"/>
      <c r="DP522" s="181"/>
      <c r="DQ522" s="181"/>
      <c r="DR522" s="181"/>
      <c r="DS522" s="181"/>
      <c r="DT522" s="181"/>
      <c r="DU522" s="181"/>
      <c r="DV522" s="181"/>
      <c r="DW522" s="181"/>
      <c r="DX522" s="181"/>
      <c r="DY522" s="181"/>
      <c r="DZ522" s="181"/>
      <c r="EA522" s="181"/>
      <c r="EB522" s="181"/>
      <c r="EC522" s="181"/>
      <c r="ED522" s="181"/>
      <c r="EE522" s="181"/>
      <c r="EF522" s="181"/>
      <c r="EG522" s="181"/>
      <c r="EH522" s="181"/>
      <c r="EI522" s="181"/>
      <c r="EJ522" s="181"/>
      <c r="EK522" s="181"/>
      <c r="EL522" s="181"/>
      <c r="EM522" s="181"/>
      <c r="EN522" s="181"/>
      <c r="EO522" s="181"/>
      <c r="EP522" s="181"/>
      <c r="EQ522" s="181"/>
      <c r="ER522" s="181"/>
      <c r="ES522" s="181"/>
      <c r="ET522" s="181"/>
      <c r="EU522" s="181"/>
      <c r="EV522" s="181"/>
      <c r="EW522" s="181"/>
      <c r="EX522" s="181"/>
      <c r="EY522" s="181"/>
      <c r="EZ522" s="181"/>
      <c r="FA522" s="181"/>
      <c r="FB522" s="181"/>
      <c r="FC522" s="181"/>
      <c r="FD522" s="181"/>
      <c r="FE522" s="181"/>
      <c r="FF522" s="181"/>
      <c r="FG522" s="181"/>
      <c r="FH522" s="181"/>
      <c r="FI522" s="181"/>
      <c r="FJ522" s="181"/>
      <c r="FK522" s="181"/>
      <c r="FL522" s="181"/>
      <c r="FM522" s="181"/>
      <c r="FN522" s="181"/>
      <c r="FO522" s="181"/>
      <c r="FP522" s="181"/>
      <c r="FQ522" s="181"/>
      <c r="FR522" s="181"/>
      <c r="FS522" s="181"/>
      <c r="FT522" s="181"/>
      <c r="FU522" s="181"/>
      <c r="FV522" s="181"/>
      <c r="FW522" s="181"/>
      <c r="FX522" s="181"/>
      <c r="FY522" s="181"/>
      <c r="FZ522" s="181"/>
      <c r="GA522" s="181"/>
      <c r="GB522" s="181"/>
      <c r="GC522" s="181"/>
      <c r="GD522" s="181"/>
      <c r="GE522" s="181"/>
      <c r="GF522" s="181"/>
      <c r="GG522" s="181"/>
      <c r="GH522" s="181"/>
      <c r="GI522" s="181"/>
      <c r="GJ522" s="181"/>
      <c r="GK522" s="181"/>
      <c r="GL522" s="181"/>
      <c r="GM522" s="181"/>
      <c r="GN522" s="181"/>
      <c r="GO522" s="181"/>
      <c r="GP522" s="181"/>
      <c r="GQ522" s="181"/>
      <c r="GR522" s="181"/>
      <c r="GS522" s="181"/>
      <c r="GT522" s="181"/>
      <c r="GU522" s="181"/>
      <c r="GV522" s="181"/>
      <c r="GW522" s="181"/>
      <c r="GX522" s="181"/>
      <c r="GY522" s="181"/>
      <c r="GZ522" s="181"/>
      <c r="HA522" s="181"/>
      <c r="HB522" s="181"/>
      <c r="HC522" s="181"/>
      <c r="HD522" s="181"/>
      <c r="HE522" s="181"/>
      <c r="HF522" s="181"/>
      <c r="HG522" s="181"/>
      <c r="HH522" s="181"/>
      <c r="HI522" s="181"/>
      <c r="HJ522" s="181"/>
      <c r="HK522" s="181"/>
      <c r="HL522" s="181"/>
      <c r="HM522" s="181"/>
      <c r="HN522" s="181"/>
      <c r="HO522" s="181"/>
      <c r="HP522" s="181"/>
      <c r="HQ522" s="181"/>
      <c r="HR522" s="181"/>
      <c r="HS522" s="181"/>
      <c r="HT522" s="181"/>
      <c r="HU522" s="181"/>
      <c r="HV522" s="181"/>
      <c r="HW522" s="181"/>
      <c r="HX522" s="181"/>
      <c r="HY522" s="181"/>
      <c r="HZ522" s="181"/>
      <c r="IA522" s="181"/>
      <c r="IB522" s="181"/>
      <c r="IC522" s="181"/>
      <c r="ID522" s="181"/>
      <c r="IE522" s="181"/>
      <c r="IF522" s="181"/>
      <c r="IG522" s="181"/>
      <c r="IH522" s="181"/>
    </row>
    <row r="523" spans="1:242" s="184" customFormat="1" ht="24.95" customHeight="1">
      <c r="A523" s="892"/>
      <c r="B523" s="893"/>
      <c r="C523" s="1104" t="s">
        <v>866</v>
      </c>
      <c r="D523" s="1104"/>
      <c r="E523" s="459">
        <v>10889626765</v>
      </c>
      <c r="F523" s="459">
        <v>3600000000</v>
      </c>
      <c r="G523" s="459">
        <v>0</v>
      </c>
      <c r="H523" s="459">
        <v>43826159443</v>
      </c>
      <c r="I523" s="459">
        <v>0</v>
      </c>
      <c r="J523" s="460">
        <v>58315786208</v>
      </c>
      <c r="K523" s="181"/>
      <c r="L523" s="181"/>
      <c r="M523" s="181"/>
      <c r="N523" s="181"/>
      <c r="O523" s="181"/>
      <c r="P523" s="181"/>
      <c r="Q523" s="181"/>
      <c r="R523" s="181"/>
      <c r="S523" s="181"/>
      <c r="T523" s="181"/>
      <c r="U523" s="181"/>
      <c r="V523" s="181"/>
      <c r="W523" s="181"/>
      <c r="X523" s="181"/>
      <c r="Y523" s="181"/>
      <c r="Z523" s="181"/>
      <c r="AA523" s="181"/>
      <c r="AB523" s="181"/>
      <c r="AC523" s="181"/>
      <c r="AD523" s="181"/>
      <c r="AE523" s="181"/>
      <c r="AF523" s="181"/>
      <c r="AG523" s="181"/>
      <c r="AH523" s="181"/>
      <c r="AI523" s="181"/>
      <c r="AJ523" s="181"/>
      <c r="AK523" s="181"/>
      <c r="AL523" s="181"/>
      <c r="AM523" s="181"/>
      <c r="AN523" s="181"/>
      <c r="AO523" s="181"/>
      <c r="AP523" s="181"/>
      <c r="AQ523" s="181"/>
      <c r="AR523" s="181"/>
      <c r="AS523" s="181"/>
      <c r="AT523" s="181"/>
      <c r="AU523" s="181"/>
      <c r="AV523" s="181"/>
      <c r="AW523" s="181"/>
      <c r="AX523" s="181"/>
      <c r="AY523" s="181"/>
      <c r="AZ523" s="181"/>
      <c r="BA523" s="181"/>
      <c r="BB523" s="181"/>
      <c r="BC523" s="181"/>
      <c r="BD523" s="181"/>
      <c r="BE523" s="181"/>
      <c r="BF523" s="181"/>
      <c r="BG523" s="181"/>
      <c r="BH523" s="181"/>
      <c r="BI523" s="181"/>
      <c r="BJ523" s="181"/>
      <c r="BK523" s="181"/>
      <c r="BL523" s="181"/>
      <c r="BM523" s="181"/>
      <c r="BN523" s="181"/>
      <c r="BO523" s="181"/>
      <c r="BP523" s="181"/>
      <c r="BQ523" s="181"/>
      <c r="BR523" s="181"/>
      <c r="BS523" s="181"/>
      <c r="BT523" s="181"/>
      <c r="BU523" s="181"/>
      <c r="BV523" s="181"/>
      <c r="BW523" s="181"/>
      <c r="BX523" s="181"/>
      <c r="BY523" s="181"/>
      <c r="BZ523" s="181"/>
      <c r="CA523" s="181"/>
      <c r="CB523" s="181"/>
      <c r="CC523" s="181"/>
      <c r="CD523" s="181"/>
      <c r="CE523" s="181"/>
      <c r="CF523" s="181"/>
      <c r="CG523" s="181"/>
      <c r="CH523" s="181"/>
      <c r="CI523" s="181"/>
      <c r="CJ523" s="181"/>
      <c r="CK523" s="181"/>
      <c r="CL523" s="181"/>
      <c r="CM523" s="181"/>
      <c r="CN523" s="181"/>
      <c r="CO523" s="181"/>
      <c r="CP523" s="181"/>
      <c r="CQ523" s="181"/>
      <c r="CR523" s="181"/>
      <c r="CS523" s="181"/>
      <c r="CT523" s="181"/>
      <c r="CU523" s="181"/>
      <c r="CV523" s="181"/>
      <c r="CW523" s="181"/>
      <c r="CX523" s="181"/>
      <c r="CY523" s="181"/>
      <c r="CZ523" s="181"/>
      <c r="DA523" s="181"/>
      <c r="DB523" s="181"/>
      <c r="DC523" s="181"/>
      <c r="DD523" s="181"/>
      <c r="DE523" s="181"/>
      <c r="DF523" s="181"/>
      <c r="DG523" s="181"/>
      <c r="DH523" s="181"/>
      <c r="DI523" s="181"/>
      <c r="DJ523" s="181"/>
      <c r="DK523" s="181"/>
      <c r="DL523" s="181"/>
      <c r="DM523" s="181"/>
      <c r="DN523" s="181"/>
      <c r="DO523" s="181"/>
      <c r="DP523" s="181"/>
      <c r="DQ523" s="181"/>
      <c r="DR523" s="181"/>
      <c r="DS523" s="181"/>
      <c r="DT523" s="181"/>
      <c r="DU523" s="181"/>
      <c r="DV523" s="181"/>
      <c r="DW523" s="181"/>
      <c r="DX523" s="181"/>
      <c r="DY523" s="181"/>
      <c r="DZ523" s="181"/>
      <c r="EA523" s="181"/>
      <c r="EB523" s="181"/>
      <c r="EC523" s="181"/>
      <c r="ED523" s="181"/>
      <c r="EE523" s="181"/>
      <c r="EF523" s="181"/>
      <c r="EG523" s="181"/>
      <c r="EH523" s="181"/>
      <c r="EI523" s="181"/>
      <c r="EJ523" s="181"/>
      <c r="EK523" s="181"/>
      <c r="EL523" s="181"/>
      <c r="EM523" s="181"/>
      <c r="EN523" s="181"/>
      <c r="EO523" s="181"/>
      <c r="EP523" s="181"/>
      <c r="EQ523" s="181"/>
      <c r="ER523" s="181"/>
      <c r="ES523" s="181"/>
      <c r="ET523" s="181"/>
      <c r="EU523" s="181"/>
      <c r="EV523" s="181"/>
      <c r="EW523" s="181"/>
      <c r="EX523" s="181"/>
      <c r="EY523" s="181"/>
      <c r="EZ523" s="181"/>
      <c r="FA523" s="181"/>
      <c r="FB523" s="181"/>
      <c r="FC523" s="181"/>
      <c r="FD523" s="181"/>
      <c r="FE523" s="181"/>
      <c r="FF523" s="181"/>
      <c r="FG523" s="181"/>
      <c r="FH523" s="181"/>
      <c r="FI523" s="181"/>
      <c r="FJ523" s="181"/>
      <c r="FK523" s="181"/>
      <c r="FL523" s="181"/>
      <c r="FM523" s="181"/>
      <c r="FN523" s="181"/>
      <c r="FO523" s="181"/>
      <c r="FP523" s="181"/>
      <c r="FQ523" s="181"/>
      <c r="FR523" s="181"/>
      <c r="FS523" s="181"/>
      <c r="FT523" s="181"/>
      <c r="FU523" s="181"/>
      <c r="FV523" s="181"/>
      <c r="FW523" s="181"/>
      <c r="FX523" s="181"/>
      <c r="FY523" s="181"/>
      <c r="FZ523" s="181"/>
      <c r="GA523" s="181"/>
      <c r="GB523" s="181"/>
      <c r="GC523" s="181"/>
      <c r="GD523" s="181"/>
      <c r="GE523" s="181"/>
      <c r="GF523" s="181"/>
      <c r="GG523" s="181"/>
      <c r="GH523" s="181"/>
      <c r="GI523" s="181"/>
      <c r="GJ523" s="181"/>
      <c r="GK523" s="181"/>
      <c r="GL523" s="181"/>
      <c r="GM523" s="181"/>
      <c r="GN523" s="181"/>
      <c r="GO523" s="181"/>
      <c r="GP523" s="181"/>
      <c r="GQ523" s="181"/>
      <c r="GR523" s="181"/>
      <c r="GS523" s="181"/>
      <c r="GT523" s="181"/>
      <c r="GU523" s="181"/>
      <c r="GV523" s="181"/>
      <c r="GW523" s="181"/>
      <c r="GX523" s="181"/>
      <c r="GY523" s="181"/>
      <c r="GZ523" s="181"/>
      <c r="HA523" s="181"/>
      <c r="HB523" s="181"/>
      <c r="HC523" s="181"/>
      <c r="HD523" s="181"/>
      <c r="HE523" s="181"/>
      <c r="HF523" s="181"/>
      <c r="HG523" s="181"/>
      <c r="HH523" s="181"/>
      <c r="HI523" s="181"/>
      <c r="HJ523" s="181"/>
      <c r="HK523" s="181"/>
      <c r="HL523" s="181"/>
      <c r="HM523" s="181"/>
      <c r="HN523" s="181"/>
      <c r="HO523" s="181"/>
      <c r="HP523" s="181"/>
      <c r="HQ523" s="181"/>
      <c r="HR523" s="181"/>
      <c r="HS523" s="181"/>
      <c r="HT523" s="181"/>
      <c r="HU523" s="181"/>
      <c r="HV523" s="181"/>
      <c r="HW523" s="181"/>
      <c r="HX523" s="181"/>
      <c r="HY523" s="181"/>
      <c r="HZ523" s="181"/>
      <c r="IA523" s="181"/>
      <c r="IB523" s="181"/>
      <c r="IC523" s="181"/>
      <c r="ID523" s="181"/>
      <c r="IE523" s="181"/>
      <c r="IF523" s="181"/>
      <c r="IG523" s="181"/>
      <c r="IH523" s="181"/>
    </row>
    <row r="524" spans="1:242" s="183" customFormat="1" ht="24.95" customHeight="1">
      <c r="A524" s="1103" t="s">
        <v>1033</v>
      </c>
      <c r="B524" s="1104"/>
      <c r="C524" s="1104"/>
      <c r="D524" s="1104"/>
      <c r="E524" s="459">
        <v>1551877474474</v>
      </c>
      <c r="F524" s="459">
        <v>73509431237</v>
      </c>
      <c r="G524" s="459">
        <v>2548405280</v>
      </c>
      <c r="H524" s="459">
        <v>119354462761</v>
      </c>
      <c r="I524" s="459">
        <v>0</v>
      </c>
      <c r="J524" s="460">
        <v>1747289773752</v>
      </c>
      <c r="K524" s="181"/>
      <c r="L524" s="181"/>
      <c r="M524" s="181"/>
      <c r="N524" s="181"/>
      <c r="O524" s="181"/>
      <c r="P524" s="181"/>
      <c r="Q524" s="181"/>
      <c r="R524" s="181"/>
      <c r="S524" s="181"/>
      <c r="T524" s="181"/>
      <c r="U524" s="181"/>
      <c r="V524" s="181"/>
      <c r="W524" s="181"/>
      <c r="X524" s="181"/>
      <c r="Y524" s="181"/>
      <c r="Z524" s="181"/>
      <c r="AA524" s="181"/>
      <c r="AB524" s="181"/>
      <c r="AC524" s="181"/>
      <c r="AD524" s="181"/>
      <c r="AE524" s="181"/>
      <c r="AF524" s="181"/>
      <c r="AG524" s="181"/>
      <c r="AH524" s="181"/>
      <c r="AI524" s="181"/>
      <c r="AJ524" s="181"/>
      <c r="AK524" s="181"/>
      <c r="AL524" s="181"/>
      <c r="AM524" s="181"/>
      <c r="AN524" s="181"/>
      <c r="AO524" s="181"/>
      <c r="AP524" s="181"/>
      <c r="AQ524" s="181"/>
      <c r="AR524" s="181"/>
      <c r="AS524" s="181"/>
      <c r="AT524" s="181"/>
      <c r="AU524" s="181"/>
      <c r="AV524" s="181"/>
      <c r="AW524" s="181"/>
      <c r="AX524" s="181"/>
      <c r="AY524" s="181"/>
      <c r="AZ524" s="181"/>
      <c r="BA524" s="181"/>
      <c r="BB524" s="181"/>
      <c r="BC524" s="181"/>
      <c r="BD524" s="181"/>
      <c r="BE524" s="181"/>
      <c r="BF524" s="181"/>
      <c r="BG524" s="181"/>
      <c r="BH524" s="181"/>
      <c r="BI524" s="181"/>
      <c r="BJ524" s="181"/>
      <c r="BK524" s="181"/>
      <c r="BL524" s="181"/>
      <c r="BM524" s="181"/>
      <c r="BN524" s="181"/>
      <c r="BO524" s="181"/>
      <c r="BP524" s="181"/>
      <c r="BQ524" s="181"/>
      <c r="BR524" s="181"/>
      <c r="BS524" s="181"/>
      <c r="BT524" s="181"/>
      <c r="BU524" s="181"/>
      <c r="BV524" s="181"/>
      <c r="BW524" s="181"/>
      <c r="BX524" s="181"/>
      <c r="BY524" s="181"/>
      <c r="BZ524" s="181"/>
      <c r="CA524" s="181"/>
      <c r="CB524" s="181"/>
      <c r="CC524" s="181"/>
      <c r="CD524" s="181"/>
      <c r="CE524" s="181"/>
      <c r="CF524" s="181"/>
      <c r="CG524" s="181"/>
      <c r="CH524" s="181"/>
      <c r="CI524" s="181"/>
      <c r="CJ524" s="181"/>
      <c r="CK524" s="181"/>
      <c r="CL524" s="181"/>
      <c r="CM524" s="181"/>
      <c r="CN524" s="181"/>
      <c r="CO524" s="181"/>
      <c r="CP524" s="181"/>
      <c r="CQ524" s="181"/>
      <c r="CR524" s="181"/>
      <c r="CS524" s="181"/>
      <c r="CT524" s="181"/>
      <c r="CU524" s="181"/>
      <c r="CV524" s="181"/>
      <c r="CW524" s="181"/>
      <c r="CX524" s="181"/>
      <c r="CY524" s="181"/>
      <c r="CZ524" s="181"/>
      <c r="DA524" s="181"/>
      <c r="DB524" s="181"/>
      <c r="DC524" s="181"/>
      <c r="DD524" s="181"/>
      <c r="DE524" s="181"/>
      <c r="DF524" s="181"/>
      <c r="DG524" s="181"/>
      <c r="DH524" s="181"/>
      <c r="DI524" s="181"/>
      <c r="DJ524" s="181"/>
      <c r="DK524" s="181"/>
      <c r="DL524" s="181"/>
      <c r="DM524" s="181"/>
      <c r="DN524" s="181"/>
      <c r="DO524" s="181"/>
      <c r="DP524" s="181"/>
      <c r="DQ524" s="181"/>
      <c r="DR524" s="181"/>
      <c r="DS524" s="181"/>
      <c r="DT524" s="181"/>
      <c r="DU524" s="181"/>
      <c r="DV524" s="181"/>
      <c r="DW524" s="181"/>
      <c r="DX524" s="181"/>
      <c r="DY524" s="181"/>
      <c r="DZ524" s="181"/>
      <c r="EA524" s="181"/>
      <c r="EB524" s="181"/>
      <c r="EC524" s="181"/>
      <c r="ED524" s="181"/>
      <c r="EE524" s="181"/>
      <c r="EF524" s="181"/>
      <c r="EG524" s="181"/>
      <c r="EH524" s="181"/>
      <c r="EI524" s="181"/>
      <c r="EJ524" s="181"/>
      <c r="EK524" s="181"/>
      <c r="EL524" s="181"/>
      <c r="EM524" s="181"/>
      <c r="EN524" s="181"/>
      <c r="EO524" s="181"/>
      <c r="EP524" s="181"/>
      <c r="EQ524" s="181"/>
      <c r="ER524" s="181"/>
      <c r="ES524" s="181"/>
      <c r="ET524" s="181"/>
      <c r="EU524" s="181"/>
      <c r="EV524" s="181"/>
      <c r="EW524" s="181"/>
      <c r="EX524" s="181"/>
      <c r="EY524" s="181"/>
      <c r="EZ524" s="181"/>
      <c r="FA524" s="181"/>
      <c r="FB524" s="181"/>
      <c r="FC524" s="181"/>
      <c r="FD524" s="181"/>
      <c r="FE524" s="181"/>
      <c r="FF524" s="181"/>
      <c r="FG524" s="181"/>
      <c r="FH524" s="181"/>
      <c r="FI524" s="181"/>
      <c r="FJ524" s="181"/>
      <c r="FK524" s="181"/>
      <c r="FL524" s="181"/>
      <c r="FM524" s="181"/>
      <c r="FN524" s="181"/>
      <c r="FO524" s="181"/>
      <c r="FP524" s="181"/>
      <c r="FQ524" s="181"/>
      <c r="FR524" s="181"/>
      <c r="FS524" s="181"/>
      <c r="FT524" s="181"/>
      <c r="FU524" s="181"/>
      <c r="FV524" s="181"/>
      <c r="FW524" s="181"/>
      <c r="FX524" s="181"/>
      <c r="FY524" s="181"/>
      <c r="FZ524" s="181"/>
      <c r="GA524" s="181"/>
      <c r="GB524" s="181"/>
      <c r="GC524" s="181"/>
      <c r="GD524" s="181"/>
      <c r="GE524" s="181"/>
      <c r="GF524" s="181"/>
      <c r="GG524" s="181"/>
      <c r="GH524" s="181"/>
      <c r="GI524" s="181"/>
      <c r="GJ524" s="181"/>
      <c r="GK524" s="181"/>
      <c r="GL524" s="181"/>
      <c r="GM524" s="181"/>
      <c r="GN524" s="181"/>
      <c r="GO524" s="181"/>
      <c r="GP524" s="181"/>
      <c r="GQ524" s="181"/>
      <c r="GR524" s="181"/>
      <c r="GS524" s="181"/>
      <c r="GT524" s="181"/>
      <c r="GU524" s="181"/>
      <c r="GV524" s="181"/>
      <c r="GW524" s="181"/>
      <c r="GX524" s="181"/>
      <c r="GY524" s="181"/>
      <c r="GZ524" s="181"/>
      <c r="HA524" s="181"/>
      <c r="HB524" s="181"/>
      <c r="HC524" s="181"/>
      <c r="HD524" s="181"/>
      <c r="HE524" s="181"/>
      <c r="HF524" s="181"/>
      <c r="HG524" s="181"/>
      <c r="HH524" s="181"/>
      <c r="HI524" s="181"/>
      <c r="HJ524" s="181"/>
      <c r="HK524" s="181"/>
      <c r="HL524" s="181"/>
      <c r="HM524" s="181"/>
      <c r="HN524" s="181"/>
      <c r="HO524" s="181"/>
      <c r="HP524" s="181"/>
      <c r="HQ524" s="181"/>
      <c r="HR524" s="181"/>
      <c r="HS524" s="181"/>
      <c r="HT524" s="181"/>
      <c r="HU524" s="181"/>
      <c r="HV524" s="181"/>
      <c r="HW524" s="181"/>
      <c r="HX524" s="181"/>
      <c r="HY524" s="181"/>
      <c r="HZ524" s="181"/>
      <c r="IA524" s="181"/>
      <c r="IB524" s="181"/>
      <c r="IC524" s="181"/>
      <c r="ID524" s="181"/>
      <c r="IE524" s="181"/>
      <c r="IF524" s="181"/>
      <c r="IG524" s="181"/>
      <c r="IH524" s="181"/>
    </row>
    <row r="525" spans="1:242" s="183" customFormat="1" ht="24.95" customHeight="1">
      <c r="A525" s="1202" t="s">
        <v>867</v>
      </c>
      <c r="B525" s="1135"/>
      <c r="C525" s="1135"/>
      <c r="D525" s="1135"/>
      <c r="E525" s="459">
        <v>0</v>
      </c>
      <c r="F525" s="459">
        <v>0</v>
      </c>
      <c r="G525" s="459">
        <v>6668648777</v>
      </c>
      <c r="H525" s="459">
        <v>0</v>
      </c>
      <c r="I525" s="459">
        <v>0</v>
      </c>
      <c r="J525" s="460">
        <v>6668648777</v>
      </c>
      <c r="K525" s="181"/>
      <c r="L525" s="181"/>
      <c r="M525" s="181"/>
      <c r="N525" s="181"/>
      <c r="O525" s="181"/>
      <c r="P525" s="181"/>
      <c r="Q525" s="181"/>
      <c r="R525" s="181"/>
      <c r="S525" s="181"/>
      <c r="T525" s="181"/>
      <c r="U525" s="181"/>
      <c r="V525" s="181"/>
      <c r="W525" s="181"/>
      <c r="X525" s="181"/>
      <c r="Y525" s="181"/>
      <c r="Z525" s="181"/>
      <c r="AA525" s="181"/>
      <c r="AB525" s="181"/>
      <c r="AC525" s="181"/>
      <c r="AD525" s="181"/>
      <c r="AE525" s="181"/>
      <c r="AF525" s="181"/>
      <c r="AG525" s="181"/>
      <c r="AH525" s="181"/>
      <c r="AI525" s="181"/>
      <c r="AJ525" s="181"/>
      <c r="AK525" s="181"/>
      <c r="AL525" s="181"/>
      <c r="AM525" s="181"/>
      <c r="AN525" s="181"/>
      <c r="AO525" s="181"/>
      <c r="AP525" s="181"/>
      <c r="AQ525" s="181"/>
      <c r="AR525" s="181"/>
      <c r="AS525" s="181"/>
      <c r="AT525" s="181"/>
      <c r="AU525" s="181"/>
      <c r="AV525" s="181"/>
      <c r="AW525" s="181"/>
      <c r="AX525" s="181"/>
      <c r="AY525" s="181"/>
      <c r="AZ525" s="181"/>
      <c r="BA525" s="181"/>
      <c r="BB525" s="181"/>
      <c r="BC525" s="181"/>
      <c r="BD525" s="181"/>
      <c r="BE525" s="181"/>
      <c r="BF525" s="181"/>
      <c r="BG525" s="181"/>
      <c r="BH525" s="181"/>
      <c r="BI525" s="181"/>
      <c r="BJ525" s="181"/>
      <c r="BK525" s="181"/>
      <c r="BL525" s="181"/>
      <c r="BM525" s="181"/>
      <c r="BN525" s="181"/>
      <c r="BO525" s="181"/>
      <c r="BP525" s="181"/>
      <c r="BQ525" s="181"/>
      <c r="BR525" s="181"/>
      <c r="BS525" s="181"/>
      <c r="BT525" s="181"/>
      <c r="BU525" s="181"/>
      <c r="BV525" s="181"/>
      <c r="BW525" s="181"/>
      <c r="BX525" s="181"/>
      <c r="BY525" s="181"/>
      <c r="BZ525" s="181"/>
      <c r="CA525" s="181"/>
      <c r="CB525" s="181"/>
      <c r="CC525" s="181"/>
      <c r="CD525" s="181"/>
      <c r="CE525" s="181"/>
      <c r="CF525" s="181"/>
      <c r="CG525" s="181"/>
      <c r="CH525" s="181"/>
      <c r="CI525" s="181"/>
      <c r="CJ525" s="181"/>
      <c r="CK525" s="181"/>
      <c r="CL525" s="181"/>
      <c r="CM525" s="181"/>
      <c r="CN525" s="181"/>
      <c r="CO525" s="181"/>
      <c r="CP525" s="181"/>
      <c r="CQ525" s="181"/>
      <c r="CR525" s="181"/>
      <c r="CS525" s="181"/>
      <c r="CT525" s="181"/>
      <c r="CU525" s="181"/>
      <c r="CV525" s="181"/>
      <c r="CW525" s="181"/>
      <c r="CX525" s="181"/>
      <c r="CY525" s="181"/>
      <c r="CZ525" s="181"/>
      <c r="DA525" s="181"/>
      <c r="DB525" s="181"/>
      <c r="DC525" s="181"/>
      <c r="DD525" s="181"/>
      <c r="DE525" s="181"/>
      <c r="DF525" s="181"/>
      <c r="DG525" s="181"/>
      <c r="DH525" s="181"/>
      <c r="DI525" s="181"/>
      <c r="DJ525" s="181"/>
      <c r="DK525" s="181"/>
      <c r="DL525" s="181"/>
      <c r="DM525" s="181"/>
      <c r="DN525" s="181"/>
      <c r="DO525" s="181"/>
      <c r="DP525" s="181"/>
      <c r="DQ525" s="181"/>
      <c r="DR525" s="181"/>
      <c r="DS525" s="181"/>
      <c r="DT525" s="181"/>
      <c r="DU525" s="181"/>
      <c r="DV525" s="181"/>
      <c r="DW525" s="181"/>
      <c r="DX525" s="181"/>
      <c r="DY525" s="181"/>
      <c r="DZ525" s="181"/>
      <c r="EA525" s="181"/>
      <c r="EB525" s="181"/>
      <c r="EC525" s="181"/>
      <c r="ED525" s="181"/>
      <c r="EE525" s="181"/>
      <c r="EF525" s="181"/>
      <c r="EG525" s="181"/>
      <c r="EH525" s="181"/>
      <c r="EI525" s="181"/>
      <c r="EJ525" s="181"/>
      <c r="EK525" s="181"/>
      <c r="EL525" s="181"/>
      <c r="EM525" s="181"/>
      <c r="EN525" s="181"/>
      <c r="EO525" s="181"/>
      <c r="EP525" s="181"/>
      <c r="EQ525" s="181"/>
      <c r="ER525" s="181"/>
      <c r="ES525" s="181"/>
      <c r="ET525" s="181"/>
      <c r="EU525" s="181"/>
      <c r="EV525" s="181"/>
      <c r="EW525" s="181"/>
      <c r="EX525" s="181"/>
      <c r="EY525" s="181"/>
      <c r="EZ525" s="181"/>
      <c r="FA525" s="181"/>
      <c r="FB525" s="181"/>
      <c r="FC525" s="181"/>
      <c r="FD525" s="181"/>
      <c r="FE525" s="181"/>
      <c r="FF525" s="181"/>
      <c r="FG525" s="181"/>
      <c r="FH525" s="181"/>
      <c r="FI525" s="181"/>
      <c r="FJ525" s="181"/>
      <c r="FK525" s="181"/>
      <c r="FL525" s="181"/>
      <c r="FM525" s="181"/>
      <c r="FN525" s="181"/>
      <c r="FO525" s="181"/>
      <c r="FP525" s="181"/>
      <c r="FQ525" s="181"/>
      <c r="FR525" s="181"/>
      <c r="FS525" s="181"/>
      <c r="FT525" s="181"/>
      <c r="FU525" s="181"/>
      <c r="FV525" s="181"/>
      <c r="FW525" s="181"/>
      <c r="FX525" s="181"/>
      <c r="FY525" s="181"/>
      <c r="FZ525" s="181"/>
      <c r="GA525" s="181"/>
      <c r="GB525" s="181"/>
      <c r="GC525" s="181"/>
      <c r="GD525" s="181"/>
      <c r="GE525" s="181"/>
      <c r="GF525" s="181"/>
      <c r="GG525" s="181"/>
      <c r="GH525" s="181"/>
      <c r="GI525" s="181"/>
      <c r="GJ525" s="181"/>
      <c r="GK525" s="181"/>
      <c r="GL525" s="181"/>
      <c r="GM525" s="181"/>
      <c r="GN525" s="181"/>
      <c r="GO525" s="181"/>
      <c r="GP525" s="181"/>
      <c r="GQ525" s="181"/>
      <c r="GR525" s="181"/>
      <c r="GS525" s="181"/>
      <c r="GT525" s="181"/>
      <c r="GU525" s="181"/>
      <c r="GV525" s="181"/>
      <c r="GW525" s="181"/>
      <c r="GX525" s="181"/>
      <c r="GY525" s="181"/>
      <c r="GZ525" s="181"/>
      <c r="HA525" s="181"/>
      <c r="HB525" s="181"/>
      <c r="HC525" s="181"/>
      <c r="HD525" s="181"/>
      <c r="HE525" s="181"/>
      <c r="HF525" s="181"/>
      <c r="HG525" s="181"/>
      <c r="HH525" s="181"/>
      <c r="HI525" s="181"/>
      <c r="HJ525" s="181"/>
      <c r="HK525" s="181"/>
      <c r="HL525" s="181"/>
      <c r="HM525" s="181"/>
      <c r="HN525" s="181"/>
      <c r="HO525" s="181"/>
      <c r="HP525" s="181"/>
      <c r="HQ525" s="181"/>
      <c r="HR525" s="181"/>
      <c r="HS525" s="181"/>
      <c r="HT525" s="181"/>
      <c r="HU525" s="181"/>
      <c r="HV525" s="181"/>
      <c r="HW525" s="181"/>
      <c r="HX525" s="181"/>
      <c r="HY525" s="181"/>
      <c r="HZ525" s="181"/>
      <c r="IA525" s="181"/>
      <c r="IB525" s="181"/>
      <c r="IC525" s="181"/>
      <c r="ID525" s="181"/>
      <c r="IE525" s="181"/>
      <c r="IF525" s="181"/>
      <c r="IG525" s="181"/>
      <c r="IH525" s="181"/>
    </row>
    <row r="526" spans="1:242" s="183" customFormat="1" ht="24.95" customHeight="1">
      <c r="A526" s="1211" t="s">
        <v>868</v>
      </c>
      <c r="B526" s="1288"/>
      <c r="C526" s="1288"/>
      <c r="D526" s="1288"/>
      <c r="E526" s="461">
        <v>82485779924</v>
      </c>
      <c r="F526" s="461">
        <v>-17523462172</v>
      </c>
      <c r="G526" s="461">
        <v>0</v>
      </c>
      <c r="H526" s="461">
        <v>25615489035</v>
      </c>
      <c r="I526" s="461">
        <v>-433269000</v>
      </c>
      <c r="J526" s="462">
        <v>90144537787</v>
      </c>
      <c r="K526" s="181"/>
      <c r="L526" s="181"/>
      <c r="M526" s="181"/>
      <c r="N526" s="181"/>
      <c r="O526" s="181"/>
      <c r="P526" s="181"/>
      <c r="Q526" s="181"/>
      <c r="R526" s="181"/>
      <c r="S526" s="181"/>
      <c r="T526" s="181"/>
      <c r="U526" s="181"/>
      <c r="V526" s="181"/>
      <c r="W526" s="181"/>
      <c r="X526" s="181"/>
      <c r="Y526" s="181"/>
      <c r="Z526" s="181"/>
      <c r="AA526" s="181"/>
      <c r="AB526" s="181"/>
      <c r="AC526" s="181"/>
      <c r="AD526" s="181"/>
      <c r="AE526" s="181"/>
      <c r="AF526" s="181"/>
      <c r="AG526" s="181"/>
      <c r="AH526" s="181"/>
      <c r="AI526" s="181"/>
      <c r="AJ526" s="181"/>
      <c r="AK526" s="181"/>
      <c r="AL526" s="181"/>
      <c r="AM526" s="181"/>
      <c r="AN526" s="181"/>
      <c r="AO526" s="181"/>
      <c r="AP526" s="181"/>
      <c r="AQ526" s="181"/>
      <c r="AR526" s="181"/>
      <c r="AS526" s="181"/>
      <c r="AT526" s="181"/>
      <c r="AU526" s="181"/>
      <c r="AV526" s="181"/>
      <c r="AW526" s="181"/>
      <c r="AX526" s="181"/>
      <c r="AY526" s="181"/>
      <c r="AZ526" s="181"/>
      <c r="BA526" s="181"/>
      <c r="BB526" s="181"/>
      <c r="BC526" s="181"/>
      <c r="BD526" s="181"/>
      <c r="BE526" s="181"/>
      <c r="BF526" s="181"/>
      <c r="BG526" s="181"/>
      <c r="BH526" s="181"/>
      <c r="BI526" s="181"/>
      <c r="BJ526" s="181"/>
      <c r="BK526" s="181"/>
      <c r="BL526" s="181"/>
      <c r="BM526" s="181"/>
      <c r="BN526" s="181"/>
      <c r="BO526" s="181"/>
      <c r="BP526" s="181"/>
      <c r="BQ526" s="181"/>
      <c r="BR526" s="181"/>
      <c r="BS526" s="181"/>
      <c r="BT526" s="181"/>
      <c r="BU526" s="181"/>
      <c r="BV526" s="181"/>
      <c r="BW526" s="181"/>
      <c r="BX526" s="181"/>
      <c r="BY526" s="181"/>
      <c r="BZ526" s="181"/>
      <c r="CA526" s="181"/>
      <c r="CB526" s="181"/>
      <c r="CC526" s="181"/>
      <c r="CD526" s="181"/>
      <c r="CE526" s="181"/>
      <c r="CF526" s="181"/>
      <c r="CG526" s="181"/>
      <c r="CH526" s="181"/>
      <c r="CI526" s="181"/>
      <c r="CJ526" s="181"/>
      <c r="CK526" s="181"/>
      <c r="CL526" s="181"/>
      <c r="CM526" s="181"/>
      <c r="CN526" s="181"/>
      <c r="CO526" s="181"/>
      <c r="CP526" s="181"/>
      <c r="CQ526" s="181"/>
      <c r="CR526" s="181"/>
      <c r="CS526" s="181"/>
      <c r="CT526" s="181"/>
      <c r="CU526" s="181"/>
      <c r="CV526" s="181"/>
      <c r="CW526" s="181"/>
      <c r="CX526" s="181"/>
      <c r="CY526" s="181"/>
      <c r="CZ526" s="181"/>
      <c r="DA526" s="181"/>
      <c r="DB526" s="181"/>
      <c r="DC526" s="181"/>
      <c r="DD526" s="181"/>
      <c r="DE526" s="181"/>
      <c r="DF526" s="181"/>
      <c r="DG526" s="181"/>
      <c r="DH526" s="181"/>
      <c r="DI526" s="181"/>
      <c r="DJ526" s="181"/>
      <c r="DK526" s="181"/>
      <c r="DL526" s="181"/>
      <c r="DM526" s="181"/>
      <c r="DN526" s="181"/>
      <c r="DO526" s="181"/>
      <c r="DP526" s="181"/>
      <c r="DQ526" s="181"/>
      <c r="DR526" s="181"/>
      <c r="DS526" s="181"/>
      <c r="DT526" s="181"/>
      <c r="DU526" s="181"/>
      <c r="DV526" s="181"/>
      <c r="DW526" s="181"/>
      <c r="DX526" s="181"/>
      <c r="DY526" s="181"/>
      <c r="DZ526" s="181"/>
      <c r="EA526" s="181"/>
      <c r="EB526" s="181"/>
      <c r="EC526" s="181"/>
      <c r="ED526" s="181"/>
      <c r="EE526" s="181"/>
      <c r="EF526" s="181"/>
      <c r="EG526" s="181"/>
      <c r="EH526" s="181"/>
      <c r="EI526" s="181"/>
      <c r="EJ526" s="181"/>
      <c r="EK526" s="181"/>
      <c r="EL526" s="181"/>
      <c r="EM526" s="181"/>
      <c r="EN526" s="181"/>
      <c r="EO526" s="181"/>
      <c r="EP526" s="181"/>
      <c r="EQ526" s="181"/>
      <c r="ER526" s="181"/>
      <c r="ES526" s="181"/>
      <c r="ET526" s="181"/>
      <c r="EU526" s="181"/>
      <c r="EV526" s="181"/>
      <c r="EW526" s="181"/>
      <c r="EX526" s="181"/>
      <c r="EY526" s="181"/>
      <c r="EZ526" s="181"/>
      <c r="FA526" s="181"/>
      <c r="FB526" s="181"/>
      <c r="FC526" s="181"/>
      <c r="FD526" s="181"/>
      <c r="FE526" s="181"/>
      <c r="FF526" s="181"/>
      <c r="FG526" s="181"/>
      <c r="FH526" s="181"/>
      <c r="FI526" s="181"/>
      <c r="FJ526" s="181"/>
      <c r="FK526" s="181"/>
      <c r="FL526" s="181"/>
      <c r="FM526" s="181"/>
      <c r="FN526" s="181"/>
      <c r="FO526" s="181"/>
      <c r="FP526" s="181"/>
      <c r="FQ526" s="181"/>
      <c r="FR526" s="181"/>
      <c r="FS526" s="181"/>
      <c r="FT526" s="181"/>
      <c r="FU526" s="181"/>
      <c r="FV526" s="181"/>
      <c r="FW526" s="181"/>
      <c r="FX526" s="181"/>
      <c r="FY526" s="181"/>
      <c r="FZ526" s="181"/>
      <c r="GA526" s="181"/>
      <c r="GB526" s="181"/>
      <c r="GC526" s="181"/>
      <c r="GD526" s="181"/>
      <c r="GE526" s="181"/>
      <c r="GF526" s="181"/>
      <c r="GG526" s="181"/>
      <c r="GH526" s="181"/>
      <c r="GI526" s="181"/>
      <c r="GJ526" s="181"/>
      <c r="GK526" s="181"/>
      <c r="GL526" s="181"/>
      <c r="GM526" s="181"/>
      <c r="GN526" s="181"/>
      <c r="GO526" s="181"/>
      <c r="GP526" s="181"/>
      <c r="GQ526" s="181"/>
      <c r="GR526" s="181"/>
      <c r="GS526" s="181"/>
      <c r="GT526" s="181"/>
      <c r="GU526" s="181"/>
      <c r="GV526" s="181"/>
      <c r="GW526" s="181"/>
      <c r="GX526" s="181"/>
      <c r="GY526" s="181"/>
      <c r="GZ526" s="181"/>
      <c r="HA526" s="181"/>
      <c r="HB526" s="181"/>
      <c r="HC526" s="181"/>
      <c r="HD526" s="181"/>
      <c r="HE526" s="181"/>
      <c r="HF526" s="181"/>
      <c r="HG526" s="181"/>
      <c r="HH526" s="181"/>
      <c r="HI526" s="181"/>
      <c r="HJ526" s="181"/>
      <c r="HK526" s="181"/>
      <c r="HL526" s="181"/>
      <c r="HM526" s="181"/>
      <c r="HN526" s="181"/>
      <c r="HO526" s="181"/>
      <c r="HP526" s="181"/>
      <c r="HQ526" s="181"/>
      <c r="HR526" s="181"/>
      <c r="HS526" s="181"/>
      <c r="HT526" s="181"/>
      <c r="HU526" s="181"/>
      <c r="HV526" s="181"/>
      <c r="HW526" s="181"/>
      <c r="HX526" s="181"/>
      <c r="HY526" s="181"/>
      <c r="HZ526" s="181"/>
      <c r="IA526" s="181"/>
      <c r="IB526" s="181"/>
      <c r="IC526" s="181"/>
      <c r="ID526" s="181"/>
      <c r="IE526" s="181"/>
      <c r="IF526" s="181"/>
      <c r="IG526" s="181"/>
      <c r="IH526" s="181"/>
    </row>
    <row r="527" spans="1:242" s="183" customFormat="1" ht="16.5" customHeight="1">
      <c r="A527" s="162"/>
      <c r="B527" s="162"/>
      <c r="C527" s="162"/>
      <c r="D527" s="162"/>
      <c r="E527" s="162"/>
      <c r="F527" s="162"/>
      <c r="G527" s="162"/>
      <c r="H527" s="162"/>
      <c r="I527" s="162"/>
      <c r="J527" s="162"/>
      <c r="K527" s="181"/>
      <c r="L527" s="181"/>
      <c r="M527" s="181"/>
      <c r="N527" s="181"/>
      <c r="O527" s="181"/>
      <c r="P527" s="181"/>
      <c r="Q527" s="181"/>
      <c r="R527" s="181"/>
      <c r="S527" s="181"/>
      <c r="T527" s="181"/>
      <c r="U527" s="181"/>
      <c r="V527" s="181"/>
      <c r="W527" s="181"/>
      <c r="X527" s="181"/>
      <c r="Y527" s="181"/>
      <c r="Z527" s="181"/>
      <c r="AA527" s="181"/>
      <c r="AB527" s="181"/>
      <c r="AC527" s="181"/>
      <c r="AD527" s="181"/>
      <c r="AE527" s="181"/>
      <c r="AF527" s="181"/>
      <c r="AG527" s="181"/>
      <c r="AH527" s="181"/>
      <c r="AI527" s="181"/>
      <c r="AJ527" s="181"/>
      <c r="AK527" s="181"/>
      <c r="AL527" s="181"/>
      <c r="AM527" s="181"/>
      <c r="AN527" s="181"/>
      <c r="AO527" s="181"/>
      <c r="AP527" s="181"/>
      <c r="AQ527" s="181"/>
      <c r="AR527" s="181"/>
      <c r="AS527" s="181"/>
      <c r="AT527" s="181"/>
      <c r="AU527" s="181"/>
      <c r="AV527" s="181"/>
      <c r="AW527" s="181"/>
      <c r="AX527" s="181"/>
      <c r="AY527" s="181"/>
      <c r="AZ527" s="181"/>
      <c r="BA527" s="181"/>
      <c r="BB527" s="181"/>
      <c r="BC527" s="181"/>
      <c r="BD527" s="181"/>
      <c r="BE527" s="181"/>
      <c r="BF527" s="181"/>
      <c r="BG527" s="181"/>
      <c r="BH527" s="181"/>
      <c r="BI527" s="181"/>
      <c r="BJ527" s="181"/>
      <c r="BK527" s="181"/>
      <c r="BL527" s="181"/>
      <c r="BM527" s="181"/>
      <c r="BN527" s="181"/>
      <c r="BO527" s="181"/>
      <c r="BP527" s="181"/>
      <c r="BQ527" s="181"/>
      <c r="BR527" s="181"/>
      <c r="BS527" s="181"/>
      <c r="BT527" s="181"/>
      <c r="BU527" s="181"/>
      <c r="BV527" s="181"/>
      <c r="BW527" s="181"/>
      <c r="BX527" s="181"/>
      <c r="BY527" s="181"/>
      <c r="BZ527" s="181"/>
      <c r="CA527" s="181"/>
      <c r="CB527" s="181"/>
      <c r="CC527" s="181"/>
      <c r="CD527" s="181"/>
      <c r="CE527" s="181"/>
      <c r="CF527" s="181"/>
      <c r="CG527" s="181"/>
      <c r="CH527" s="181"/>
      <c r="CI527" s="181"/>
      <c r="CJ527" s="181"/>
      <c r="CK527" s="181"/>
      <c r="CL527" s="181"/>
      <c r="CM527" s="181"/>
      <c r="CN527" s="181"/>
      <c r="CO527" s="181"/>
      <c r="CP527" s="181"/>
      <c r="CQ527" s="181"/>
      <c r="CR527" s="181"/>
      <c r="CS527" s="181"/>
      <c r="CT527" s="181"/>
      <c r="CU527" s="181"/>
      <c r="CV527" s="181"/>
      <c r="CW527" s="181"/>
      <c r="CX527" s="181"/>
      <c r="CY527" s="181"/>
      <c r="CZ527" s="181"/>
      <c r="DA527" s="181"/>
      <c r="DB527" s="181"/>
      <c r="DC527" s="181"/>
      <c r="DD527" s="181"/>
      <c r="DE527" s="181"/>
      <c r="DF527" s="181"/>
      <c r="DG527" s="181"/>
      <c r="DH527" s="181"/>
      <c r="DI527" s="181"/>
      <c r="DJ527" s="181"/>
      <c r="DK527" s="181"/>
      <c r="DL527" s="181"/>
      <c r="DM527" s="181"/>
      <c r="DN527" s="181"/>
      <c r="DO527" s="181"/>
      <c r="DP527" s="181"/>
      <c r="DQ527" s="181"/>
      <c r="DR527" s="181"/>
      <c r="DS527" s="181"/>
      <c r="DT527" s="181"/>
      <c r="DU527" s="181"/>
      <c r="DV527" s="181"/>
      <c r="DW527" s="181"/>
      <c r="DX527" s="181"/>
      <c r="DY527" s="181"/>
      <c r="DZ527" s="181"/>
      <c r="EA527" s="181"/>
      <c r="EB527" s="181"/>
      <c r="EC527" s="181"/>
      <c r="ED527" s="181"/>
      <c r="EE527" s="181"/>
      <c r="EF527" s="181"/>
      <c r="EG527" s="181"/>
      <c r="EH527" s="181"/>
      <c r="EI527" s="181"/>
      <c r="EJ527" s="181"/>
      <c r="EK527" s="181"/>
      <c r="EL527" s="181"/>
      <c r="EM527" s="181"/>
      <c r="EN527" s="181"/>
      <c r="EO527" s="181"/>
      <c r="EP527" s="181"/>
      <c r="EQ527" s="181"/>
      <c r="ER527" s="181"/>
      <c r="ES527" s="181"/>
      <c r="ET527" s="181"/>
      <c r="EU527" s="181"/>
      <c r="EV527" s="181"/>
      <c r="EW527" s="181"/>
      <c r="EX527" s="181"/>
      <c r="EY527" s="181"/>
      <c r="EZ527" s="181"/>
      <c r="FA527" s="181"/>
      <c r="FB527" s="181"/>
      <c r="FC527" s="181"/>
      <c r="FD527" s="181"/>
      <c r="FE527" s="181"/>
      <c r="FF527" s="181"/>
      <c r="FG527" s="181"/>
      <c r="FH527" s="181"/>
      <c r="FI527" s="181"/>
      <c r="FJ527" s="181"/>
      <c r="FK527" s="181"/>
      <c r="FL527" s="181"/>
      <c r="FM527" s="181"/>
      <c r="FN527" s="181"/>
      <c r="FO527" s="181"/>
      <c r="FP527" s="181"/>
      <c r="FQ527" s="181"/>
      <c r="FR527" s="181"/>
      <c r="FS527" s="181"/>
      <c r="FT527" s="181"/>
      <c r="FU527" s="181"/>
      <c r="FV527" s="181"/>
      <c r="FW527" s="181"/>
      <c r="FX527" s="181"/>
      <c r="FY527" s="181"/>
      <c r="FZ527" s="181"/>
      <c r="GA527" s="181"/>
      <c r="GB527" s="181"/>
      <c r="GC527" s="181"/>
      <c r="GD527" s="181"/>
      <c r="GE527" s="181"/>
      <c r="GF527" s="181"/>
      <c r="GG527" s="181"/>
      <c r="GH527" s="181"/>
      <c r="GI527" s="181"/>
      <c r="GJ527" s="181"/>
      <c r="GK527" s="181"/>
      <c r="GL527" s="181"/>
      <c r="GM527" s="181"/>
      <c r="GN527" s="181"/>
      <c r="GO527" s="181"/>
      <c r="GP527" s="181"/>
      <c r="GQ527" s="181"/>
      <c r="GR527" s="181"/>
      <c r="GS527" s="181"/>
      <c r="GT527" s="181"/>
      <c r="GU527" s="181"/>
      <c r="GV527" s="181"/>
      <c r="GW527" s="181"/>
      <c r="GX527" s="181"/>
      <c r="GY527" s="181"/>
      <c r="GZ527" s="181"/>
      <c r="HA527" s="181"/>
      <c r="HB527" s="181"/>
      <c r="HC527" s="181"/>
      <c r="HD527" s="181"/>
      <c r="HE527" s="181"/>
      <c r="HF527" s="181"/>
      <c r="HG527" s="181"/>
      <c r="HH527" s="181"/>
      <c r="HI527" s="181"/>
      <c r="HJ527" s="181"/>
      <c r="HK527" s="181"/>
      <c r="HL527" s="181"/>
      <c r="HM527" s="181"/>
      <c r="HN527" s="181"/>
      <c r="HO527" s="181"/>
      <c r="HP527" s="181"/>
      <c r="HQ527" s="181"/>
      <c r="HR527" s="181"/>
      <c r="HS527" s="181"/>
      <c r="HT527" s="181"/>
      <c r="HU527" s="181"/>
      <c r="HV527" s="181"/>
      <c r="HW527" s="181"/>
      <c r="HX527" s="181"/>
      <c r="HY527" s="181"/>
      <c r="HZ527" s="181"/>
      <c r="IA527" s="181"/>
      <c r="IB527" s="181"/>
      <c r="IC527" s="181"/>
      <c r="ID527" s="181"/>
      <c r="IE527" s="181"/>
      <c r="IF527" s="181"/>
      <c r="IG527" s="181"/>
      <c r="IH527" s="181"/>
    </row>
    <row r="528" spans="1:242" s="183" customFormat="1" ht="16.5" customHeight="1">
      <c r="A528" s="137" t="s">
        <v>1443</v>
      </c>
      <c r="B528" s="137"/>
      <c r="C528" s="137"/>
      <c r="D528" s="213"/>
      <c r="E528" s="213"/>
      <c r="F528" s="213"/>
      <c r="G528" s="213"/>
      <c r="H528" s="213"/>
      <c r="I528" s="213"/>
      <c r="J528" s="213"/>
      <c r="K528" s="181"/>
      <c r="L528" s="181"/>
      <c r="M528" s="181"/>
      <c r="N528" s="181"/>
      <c r="O528" s="181"/>
      <c r="P528" s="181"/>
      <c r="Q528" s="181"/>
      <c r="R528" s="181"/>
      <c r="S528" s="181"/>
      <c r="T528" s="181"/>
      <c r="U528" s="181"/>
      <c r="V528" s="181"/>
      <c r="W528" s="181"/>
      <c r="X528" s="181"/>
      <c r="Y528" s="181"/>
      <c r="Z528" s="181"/>
      <c r="AA528" s="181"/>
      <c r="AB528" s="181"/>
      <c r="AC528" s="181"/>
      <c r="AD528" s="181"/>
      <c r="AE528" s="181"/>
      <c r="AF528" s="181"/>
      <c r="AG528" s="181"/>
      <c r="AH528" s="181"/>
      <c r="AI528" s="181"/>
      <c r="AJ528" s="181"/>
      <c r="AK528" s="181"/>
      <c r="AL528" s="181"/>
      <c r="AM528" s="181"/>
      <c r="AN528" s="181"/>
      <c r="AO528" s="181"/>
      <c r="AP528" s="181"/>
      <c r="AQ528" s="181"/>
      <c r="AR528" s="181"/>
      <c r="AS528" s="181"/>
      <c r="AT528" s="181"/>
      <c r="AU528" s="181"/>
      <c r="AV528" s="181"/>
      <c r="AW528" s="181"/>
      <c r="AX528" s="181"/>
      <c r="AY528" s="181"/>
      <c r="AZ528" s="181"/>
      <c r="BA528" s="181"/>
      <c r="BB528" s="181"/>
      <c r="BC528" s="181"/>
      <c r="BD528" s="181"/>
      <c r="BE528" s="181"/>
      <c r="BF528" s="181"/>
      <c r="BG528" s="181"/>
      <c r="BH528" s="181"/>
      <c r="BI528" s="181"/>
      <c r="BJ528" s="181"/>
      <c r="BK528" s="181"/>
      <c r="BL528" s="181"/>
      <c r="BM528" s="181"/>
      <c r="BN528" s="181"/>
      <c r="BO528" s="181"/>
      <c r="BP528" s="181"/>
      <c r="BQ528" s="181"/>
      <c r="BR528" s="181"/>
      <c r="BS528" s="181"/>
      <c r="BT528" s="181"/>
      <c r="BU528" s="181"/>
      <c r="BV528" s="181"/>
      <c r="BW528" s="181"/>
      <c r="BX528" s="181"/>
      <c r="BY528" s="181"/>
      <c r="BZ528" s="181"/>
      <c r="CA528" s="181"/>
      <c r="CB528" s="181"/>
      <c r="CC528" s="181"/>
      <c r="CD528" s="181"/>
      <c r="CE528" s="181"/>
      <c r="CF528" s="181"/>
      <c r="CG528" s="181"/>
      <c r="CH528" s="181"/>
      <c r="CI528" s="181"/>
      <c r="CJ528" s="181"/>
      <c r="CK528" s="181"/>
      <c r="CL528" s="181"/>
      <c r="CM528" s="181"/>
      <c r="CN528" s="181"/>
      <c r="CO528" s="181"/>
      <c r="CP528" s="181"/>
      <c r="CQ528" s="181"/>
      <c r="CR528" s="181"/>
      <c r="CS528" s="181"/>
      <c r="CT528" s="181"/>
      <c r="CU528" s="181"/>
      <c r="CV528" s="181"/>
      <c r="CW528" s="181"/>
      <c r="CX528" s="181"/>
      <c r="CY528" s="181"/>
      <c r="CZ528" s="181"/>
      <c r="DA528" s="181"/>
      <c r="DB528" s="181"/>
      <c r="DC528" s="181"/>
      <c r="DD528" s="181"/>
      <c r="DE528" s="181"/>
      <c r="DF528" s="181"/>
      <c r="DG528" s="181"/>
      <c r="DH528" s="181"/>
      <c r="DI528" s="181"/>
      <c r="DJ528" s="181"/>
      <c r="DK528" s="181"/>
      <c r="DL528" s="181"/>
      <c r="DM528" s="181"/>
      <c r="DN528" s="181"/>
      <c r="DO528" s="181"/>
      <c r="DP528" s="181"/>
      <c r="DQ528" s="181"/>
      <c r="DR528" s="181"/>
      <c r="DS528" s="181"/>
      <c r="DT528" s="181"/>
      <c r="DU528" s="181"/>
      <c r="DV528" s="181"/>
      <c r="DW528" s="181"/>
      <c r="DX528" s="181"/>
      <c r="DY528" s="181"/>
      <c r="DZ528" s="181"/>
      <c r="EA528" s="181"/>
      <c r="EB528" s="181"/>
      <c r="EC528" s="181"/>
      <c r="ED528" s="181"/>
      <c r="EE528" s="181"/>
      <c r="EF528" s="181"/>
      <c r="EG528" s="181"/>
      <c r="EH528" s="181"/>
      <c r="EI528" s="181"/>
      <c r="EJ528" s="181"/>
      <c r="EK528" s="181"/>
      <c r="EL528" s="181"/>
      <c r="EM528" s="181"/>
      <c r="EN528" s="181"/>
      <c r="EO528" s="181"/>
      <c r="EP528" s="181"/>
      <c r="EQ528" s="181"/>
      <c r="ER528" s="181"/>
      <c r="ES528" s="181"/>
      <c r="ET528" s="181"/>
      <c r="EU528" s="181"/>
      <c r="EV528" s="181"/>
      <c r="EW528" s="181"/>
      <c r="EX528" s="181"/>
      <c r="EY528" s="181"/>
      <c r="EZ528" s="181"/>
      <c r="FA528" s="181"/>
      <c r="FB528" s="181"/>
      <c r="FC528" s="181"/>
      <c r="FD528" s="181"/>
      <c r="FE528" s="181"/>
      <c r="FF528" s="181"/>
      <c r="FG528" s="181"/>
      <c r="FH528" s="181"/>
      <c r="FI528" s="181"/>
      <c r="FJ528" s="181"/>
      <c r="FK528" s="181"/>
      <c r="FL528" s="181"/>
      <c r="FM528" s="181"/>
      <c r="FN528" s="181"/>
      <c r="FO528" s="181"/>
      <c r="FP528" s="181"/>
      <c r="FQ528" s="181"/>
      <c r="FR528" s="181"/>
      <c r="FS528" s="181"/>
      <c r="FT528" s="181"/>
      <c r="FU528" s="181"/>
      <c r="FV528" s="181"/>
      <c r="FW528" s="181"/>
      <c r="FX528" s="181"/>
      <c r="FY528" s="181"/>
      <c r="FZ528" s="181"/>
      <c r="GA528" s="181"/>
      <c r="GB528" s="181"/>
      <c r="GC528" s="181"/>
      <c r="GD528" s="181"/>
      <c r="GE528" s="181"/>
      <c r="GF528" s="181"/>
      <c r="GG528" s="181"/>
      <c r="GH528" s="181"/>
      <c r="GI528" s="181"/>
      <c r="GJ528" s="181"/>
      <c r="GK528" s="181"/>
      <c r="GL528" s="181"/>
      <c r="GM528" s="181"/>
      <c r="GN528" s="181"/>
      <c r="GO528" s="181"/>
      <c r="GP528" s="181"/>
      <c r="GQ528" s="181"/>
      <c r="GR528" s="181"/>
      <c r="GS528" s="181"/>
      <c r="GT528" s="181"/>
      <c r="GU528" s="181"/>
      <c r="GV528" s="181"/>
      <c r="GW528" s="181"/>
      <c r="GX528" s="181"/>
      <c r="GY528" s="181"/>
      <c r="GZ528" s="181"/>
      <c r="HA528" s="181"/>
      <c r="HB528" s="181"/>
      <c r="HC528" s="181"/>
      <c r="HD528" s="181"/>
      <c r="HE528" s="181"/>
      <c r="HF528" s="181"/>
      <c r="HG528" s="181"/>
      <c r="HH528" s="181"/>
      <c r="HI528" s="181"/>
      <c r="HJ528" s="181"/>
      <c r="HK528" s="181"/>
      <c r="HL528" s="181"/>
      <c r="HM528" s="181"/>
      <c r="HN528" s="181"/>
      <c r="HO528" s="181"/>
      <c r="HP528" s="181"/>
      <c r="HQ528" s="181"/>
      <c r="HR528" s="181"/>
      <c r="HS528" s="181"/>
      <c r="HT528" s="181"/>
      <c r="HU528" s="181"/>
      <c r="HV528" s="181"/>
      <c r="HW528" s="181"/>
      <c r="HX528" s="181"/>
      <c r="HY528" s="181"/>
      <c r="HZ528" s="181"/>
      <c r="IA528" s="181"/>
      <c r="IB528" s="181"/>
      <c r="IC528" s="181"/>
      <c r="ID528" s="181"/>
      <c r="IE528" s="181"/>
      <c r="IF528" s="181"/>
      <c r="IG528" s="181"/>
      <c r="IH528" s="181"/>
    </row>
    <row r="529" spans="1:242" s="183" customFormat="1" ht="16.5" customHeight="1">
      <c r="A529" s="213"/>
      <c r="B529" s="213"/>
      <c r="C529" s="213"/>
      <c r="D529" s="213"/>
      <c r="E529" s="213"/>
      <c r="F529" s="213"/>
      <c r="G529" s="213"/>
      <c r="H529" s="213"/>
      <c r="I529" s="213"/>
      <c r="J529" s="213"/>
      <c r="K529" s="181"/>
      <c r="L529" s="181"/>
      <c r="M529" s="181"/>
      <c r="N529" s="181"/>
      <c r="O529" s="181"/>
      <c r="P529" s="181"/>
      <c r="Q529" s="181"/>
      <c r="R529" s="181"/>
      <c r="S529" s="181"/>
      <c r="T529" s="181"/>
      <c r="U529" s="181"/>
      <c r="V529" s="181"/>
      <c r="W529" s="181"/>
      <c r="X529" s="181"/>
      <c r="Y529" s="181"/>
      <c r="Z529" s="181"/>
      <c r="AA529" s="181"/>
      <c r="AB529" s="181"/>
      <c r="AC529" s="181"/>
      <c r="AD529" s="181"/>
      <c r="AE529" s="181"/>
      <c r="AF529" s="181"/>
      <c r="AG529" s="181"/>
      <c r="AH529" s="181"/>
      <c r="AI529" s="181"/>
      <c r="AJ529" s="181"/>
      <c r="AK529" s="181"/>
      <c r="AL529" s="181"/>
      <c r="AM529" s="181"/>
      <c r="AN529" s="181"/>
      <c r="AO529" s="181"/>
      <c r="AP529" s="181"/>
      <c r="AQ529" s="181"/>
      <c r="AR529" s="181"/>
      <c r="AS529" s="181"/>
      <c r="AT529" s="181"/>
      <c r="AU529" s="181"/>
      <c r="AV529" s="181"/>
      <c r="AW529" s="181"/>
      <c r="AX529" s="181"/>
      <c r="AY529" s="181"/>
      <c r="AZ529" s="181"/>
      <c r="BA529" s="181"/>
      <c r="BB529" s="181"/>
      <c r="BC529" s="181"/>
      <c r="BD529" s="181"/>
      <c r="BE529" s="181"/>
      <c r="BF529" s="181"/>
      <c r="BG529" s="181"/>
      <c r="BH529" s="181"/>
      <c r="BI529" s="181"/>
      <c r="BJ529" s="181"/>
      <c r="BK529" s="181"/>
      <c r="BL529" s="181"/>
      <c r="BM529" s="181"/>
      <c r="BN529" s="181"/>
      <c r="BO529" s="181"/>
      <c r="BP529" s="181"/>
      <c r="BQ529" s="181"/>
      <c r="BR529" s="181"/>
      <c r="BS529" s="181"/>
      <c r="BT529" s="181"/>
      <c r="BU529" s="181"/>
      <c r="BV529" s="181"/>
      <c r="BW529" s="181"/>
      <c r="BX529" s="181"/>
      <c r="BY529" s="181"/>
      <c r="BZ529" s="181"/>
      <c r="CA529" s="181"/>
      <c r="CB529" s="181"/>
      <c r="CC529" s="181"/>
      <c r="CD529" s="181"/>
      <c r="CE529" s="181"/>
      <c r="CF529" s="181"/>
      <c r="CG529" s="181"/>
      <c r="CH529" s="181"/>
      <c r="CI529" s="181"/>
      <c r="CJ529" s="181"/>
      <c r="CK529" s="181"/>
      <c r="CL529" s="181"/>
      <c r="CM529" s="181"/>
      <c r="CN529" s="181"/>
      <c r="CO529" s="181"/>
      <c r="CP529" s="181"/>
      <c r="CQ529" s="181"/>
      <c r="CR529" s="181"/>
      <c r="CS529" s="181"/>
      <c r="CT529" s="181"/>
      <c r="CU529" s="181"/>
      <c r="CV529" s="181"/>
      <c r="CW529" s="181"/>
      <c r="CX529" s="181"/>
      <c r="CY529" s="181"/>
      <c r="CZ529" s="181"/>
      <c r="DA529" s="181"/>
      <c r="DB529" s="181"/>
      <c r="DC529" s="181"/>
      <c r="DD529" s="181"/>
      <c r="DE529" s="181"/>
      <c r="DF529" s="181"/>
      <c r="DG529" s="181"/>
      <c r="DH529" s="181"/>
      <c r="DI529" s="181"/>
      <c r="DJ529" s="181"/>
      <c r="DK529" s="181"/>
      <c r="DL529" s="181"/>
      <c r="DM529" s="181"/>
      <c r="DN529" s="181"/>
      <c r="DO529" s="181"/>
      <c r="DP529" s="181"/>
      <c r="DQ529" s="181"/>
      <c r="DR529" s="181"/>
      <c r="DS529" s="181"/>
      <c r="DT529" s="181"/>
      <c r="DU529" s="181"/>
      <c r="DV529" s="181"/>
      <c r="DW529" s="181"/>
      <c r="DX529" s="181"/>
      <c r="DY529" s="181"/>
      <c r="DZ529" s="181"/>
      <c r="EA529" s="181"/>
      <c r="EB529" s="181"/>
      <c r="EC529" s="181"/>
      <c r="ED529" s="181"/>
      <c r="EE529" s="181"/>
      <c r="EF529" s="181"/>
      <c r="EG529" s="181"/>
      <c r="EH529" s="181"/>
      <c r="EI529" s="181"/>
      <c r="EJ529" s="181"/>
      <c r="EK529" s="181"/>
      <c r="EL529" s="181"/>
      <c r="EM529" s="181"/>
      <c r="EN529" s="181"/>
      <c r="EO529" s="181"/>
      <c r="EP529" s="181"/>
      <c r="EQ529" s="181"/>
      <c r="ER529" s="181"/>
      <c r="ES529" s="181"/>
      <c r="ET529" s="181"/>
      <c r="EU529" s="181"/>
      <c r="EV529" s="181"/>
      <c r="EW529" s="181"/>
      <c r="EX529" s="181"/>
      <c r="EY529" s="181"/>
      <c r="EZ529" s="181"/>
      <c r="FA529" s="181"/>
      <c r="FB529" s="181"/>
      <c r="FC529" s="181"/>
      <c r="FD529" s="181"/>
      <c r="FE529" s="181"/>
      <c r="FF529" s="181"/>
      <c r="FG529" s="181"/>
      <c r="FH529" s="181"/>
      <c r="FI529" s="181"/>
      <c r="FJ529" s="181"/>
      <c r="FK529" s="181"/>
      <c r="FL529" s="181"/>
      <c r="FM529" s="181"/>
      <c r="FN529" s="181"/>
      <c r="FO529" s="181"/>
      <c r="FP529" s="181"/>
      <c r="FQ529" s="181"/>
      <c r="FR529" s="181"/>
      <c r="FS529" s="181"/>
      <c r="FT529" s="181"/>
      <c r="FU529" s="181"/>
      <c r="FV529" s="181"/>
      <c r="FW529" s="181"/>
      <c r="FX529" s="181"/>
      <c r="FY529" s="181"/>
      <c r="FZ529" s="181"/>
      <c r="GA529" s="181"/>
      <c r="GB529" s="181"/>
      <c r="GC529" s="181"/>
      <c r="GD529" s="181"/>
      <c r="GE529" s="181"/>
      <c r="GF529" s="181"/>
      <c r="GG529" s="181"/>
      <c r="GH529" s="181"/>
      <c r="GI529" s="181"/>
      <c r="GJ529" s="181"/>
      <c r="GK529" s="181"/>
      <c r="GL529" s="181"/>
      <c r="GM529" s="181"/>
      <c r="GN529" s="181"/>
      <c r="GO529" s="181"/>
      <c r="GP529" s="181"/>
      <c r="GQ529" s="181"/>
      <c r="GR529" s="181"/>
      <c r="GS529" s="181"/>
      <c r="GT529" s="181"/>
      <c r="GU529" s="181"/>
      <c r="GV529" s="181"/>
      <c r="GW529" s="181"/>
      <c r="GX529" s="181"/>
      <c r="GY529" s="181"/>
      <c r="GZ529" s="181"/>
      <c r="HA529" s="181"/>
      <c r="HB529" s="181"/>
      <c r="HC529" s="181"/>
      <c r="HD529" s="181"/>
      <c r="HE529" s="181"/>
      <c r="HF529" s="181"/>
      <c r="HG529" s="181"/>
      <c r="HH529" s="181"/>
      <c r="HI529" s="181"/>
      <c r="HJ529" s="181"/>
      <c r="HK529" s="181"/>
      <c r="HL529" s="181"/>
      <c r="HM529" s="181"/>
      <c r="HN529" s="181"/>
      <c r="HO529" s="181"/>
      <c r="HP529" s="181"/>
      <c r="HQ529" s="181"/>
      <c r="HR529" s="181"/>
      <c r="HS529" s="181"/>
      <c r="HT529" s="181"/>
      <c r="HU529" s="181"/>
      <c r="HV529" s="181"/>
      <c r="HW529" s="181"/>
      <c r="HX529" s="181"/>
      <c r="HY529" s="181"/>
      <c r="HZ529" s="181"/>
      <c r="IA529" s="181"/>
      <c r="IB529" s="181"/>
      <c r="IC529" s="181"/>
      <c r="ID529" s="181"/>
      <c r="IE529" s="181"/>
      <c r="IF529" s="181"/>
      <c r="IG529" s="181"/>
      <c r="IH529" s="181"/>
    </row>
    <row r="530" spans="1:242" s="183" customFormat="1" ht="16.5" customHeight="1">
      <c r="A530" s="140" t="s">
        <v>1444</v>
      </c>
      <c r="B530" s="140"/>
      <c r="C530" s="140"/>
      <c r="D530" s="142"/>
      <c r="E530" s="142"/>
      <c r="F530" s="142"/>
      <c r="G530" s="213"/>
      <c r="H530" s="213"/>
      <c r="I530" s="213"/>
      <c r="J530" s="213"/>
      <c r="K530" s="181"/>
      <c r="L530" s="181"/>
      <c r="M530" s="181"/>
      <c r="N530" s="181"/>
      <c r="O530" s="181"/>
      <c r="P530" s="181"/>
      <c r="Q530" s="181"/>
      <c r="R530" s="181"/>
      <c r="S530" s="181"/>
      <c r="T530" s="181"/>
      <c r="U530" s="181"/>
      <c r="V530" s="181"/>
      <c r="W530" s="181"/>
      <c r="X530" s="181"/>
      <c r="Y530" s="181"/>
      <c r="Z530" s="181"/>
      <c r="AA530" s="181"/>
      <c r="AB530" s="181"/>
      <c r="AC530" s="181"/>
      <c r="AD530" s="181"/>
      <c r="AE530" s="181"/>
      <c r="AF530" s="181"/>
      <c r="AG530" s="181"/>
      <c r="AH530" s="181"/>
      <c r="AI530" s="181"/>
      <c r="AJ530" s="181"/>
      <c r="AK530" s="181"/>
      <c r="AL530" s="181"/>
      <c r="AM530" s="181"/>
      <c r="AN530" s="181"/>
      <c r="AO530" s="181"/>
      <c r="AP530" s="181"/>
      <c r="AQ530" s="181"/>
      <c r="AR530" s="181"/>
      <c r="AS530" s="181"/>
      <c r="AT530" s="181"/>
      <c r="AU530" s="181"/>
      <c r="AV530" s="181"/>
      <c r="AW530" s="181"/>
      <c r="AX530" s="181"/>
      <c r="AY530" s="181"/>
      <c r="AZ530" s="181"/>
      <c r="BA530" s="181"/>
      <c r="BB530" s="181"/>
      <c r="BC530" s="181"/>
      <c r="BD530" s="181"/>
      <c r="BE530" s="181"/>
      <c r="BF530" s="181"/>
      <c r="BG530" s="181"/>
      <c r="BH530" s="181"/>
      <c r="BI530" s="181"/>
      <c r="BJ530" s="181"/>
      <c r="BK530" s="181"/>
      <c r="BL530" s="181"/>
      <c r="BM530" s="181"/>
      <c r="BN530" s="181"/>
      <c r="BO530" s="181"/>
      <c r="BP530" s="181"/>
      <c r="BQ530" s="181"/>
      <c r="BR530" s="181"/>
      <c r="BS530" s="181"/>
      <c r="BT530" s="181"/>
      <c r="BU530" s="181"/>
      <c r="BV530" s="181"/>
      <c r="BW530" s="181"/>
      <c r="BX530" s="181"/>
      <c r="BY530" s="181"/>
      <c r="BZ530" s="181"/>
      <c r="CA530" s="181"/>
      <c r="CB530" s="181"/>
      <c r="CC530" s="181"/>
      <c r="CD530" s="181"/>
      <c r="CE530" s="181"/>
      <c r="CF530" s="181"/>
      <c r="CG530" s="181"/>
      <c r="CH530" s="181"/>
      <c r="CI530" s="181"/>
      <c r="CJ530" s="181"/>
      <c r="CK530" s="181"/>
      <c r="CL530" s="181"/>
      <c r="CM530" s="181"/>
      <c r="CN530" s="181"/>
      <c r="CO530" s="181"/>
      <c r="CP530" s="181"/>
      <c r="CQ530" s="181"/>
      <c r="CR530" s="181"/>
      <c r="CS530" s="181"/>
      <c r="CT530" s="181"/>
      <c r="CU530" s="181"/>
      <c r="CV530" s="181"/>
      <c r="CW530" s="181"/>
      <c r="CX530" s="181"/>
      <c r="CY530" s="181"/>
      <c r="CZ530" s="181"/>
      <c r="DA530" s="181"/>
      <c r="DB530" s="181"/>
      <c r="DC530" s="181"/>
      <c r="DD530" s="181"/>
      <c r="DE530" s="181"/>
      <c r="DF530" s="181"/>
      <c r="DG530" s="181"/>
      <c r="DH530" s="181"/>
      <c r="DI530" s="181"/>
      <c r="DJ530" s="181"/>
      <c r="DK530" s="181"/>
      <c r="DL530" s="181"/>
      <c r="DM530" s="181"/>
      <c r="DN530" s="181"/>
      <c r="DO530" s="181"/>
      <c r="DP530" s="181"/>
      <c r="DQ530" s="181"/>
      <c r="DR530" s="181"/>
      <c r="DS530" s="181"/>
      <c r="DT530" s="181"/>
      <c r="DU530" s="181"/>
      <c r="DV530" s="181"/>
      <c r="DW530" s="181"/>
      <c r="DX530" s="181"/>
      <c r="DY530" s="181"/>
      <c r="DZ530" s="181"/>
      <c r="EA530" s="181"/>
      <c r="EB530" s="181"/>
      <c r="EC530" s="181"/>
      <c r="ED530" s="181"/>
      <c r="EE530" s="181"/>
      <c r="EF530" s="181"/>
      <c r="EG530" s="181"/>
      <c r="EH530" s="181"/>
      <c r="EI530" s="181"/>
      <c r="EJ530" s="181"/>
      <c r="EK530" s="181"/>
      <c r="EL530" s="181"/>
      <c r="EM530" s="181"/>
      <c r="EN530" s="181"/>
      <c r="EO530" s="181"/>
      <c r="EP530" s="181"/>
      <c r="EQ530" s="181"/>
      <c r="ER530" s="181"/>
      <c r="ES530" s="181"/>
      <c r="ET530" s="181"/>
      <c r="EU530" s="181"/>
      <c r="EV530" s="181"/>
      <c r="EW530" s="181"/>
      <c r="EX530" s="181"/>
      <c r="EY530" s="181"/>
      <c r="EZ530" s="181"/>
      <c r="FA530" s="181"/>
      <c r="FB530" s="181"/>
      <c r="FC530" s="181"/>
      <c r="FD530" s="181"/>
      <c r="FE530" s="181"/>
      <c r="FF530" s="181"/>
      <c r="FG530" s="181"/>
      <c r="FH530" s="181"/>
      <c r="FI530" s="181"/>
      <c r="FJ530" s="181"/>
      <c r="FK530" s="181"/>
      <c r="FL530" s="181"/>
      <c r="FM530" s="181"/>
      <c r="FN530" s="181"/>
      <c r="FO530" s="181"/>
      <c r="FP530" s="181"/>
      <c r="FQ530" s="181"/>
      <c r="FR530" s="181"/>
      <c r="FS530" s="181"/>
      <c r="FT530" s="181"/>
      <c r="FU530" s="181"/>
      <c r="FV530" s="181"/>
      <c r="FW530" s="181"/>
      <c r="FX530" s="181"/>
      <c r="FY530" s="181"/>
      <c r="FZ530" s="181"/>
      <c r="GA530" s="181"/>
      <c r="GB530" s="181"/>
      <c r="GC530" s="181"/>
      <c r="GD530" s="181"/>
      <c r="GE530" s="181"/>
      <c r="GF530" s="181"/>
      <c r="GG530" s="181"/>
      <c r="GH530" s="181"/>
      <c r="GI530" s="181"/>
      <c r="GJ530" s="181"/>
      <c r="GK530" s="181"/>
      <c r="GL530" s="181"/>
      <c r="GM530" s="181"/>
      <c r="GN530" s="181"/>
      <c r="GO530" s="181"/>
      <c r="GP530" s="181"/>
      <c r="GQ530" s="181"/>
      <c r="GR530" s="181"/>
      <c r="GS530" s="181"/>
      <c r="GT530" s="181"/>
      <c r="GU530" s="181"/>
      <c r="GV530" s="181"/>
      <c r="GW530" s="181"/>
      <c r="GX530" s="181"/>
      <c r="GY530" s="181"/>
      <c r="GZ530" s="181"/>
      <c r="HA530" s="181"/>
      <c r="HB530" s="181"/>
      <c r="HC530" s="181"/>
      <c r="HD530" s="181"/>
      <c r="HE530" s="181"/>
      <c r="HF530" s="181"/>
      <c r="HG530" s="181"/>
      <c r="HH530" s="181"/>
      <c r="HI530" s="181"/>
      <c r="HJ530" s="181"/>
      <c r="HK530" s="181"/>
      <c r="HL530" s="181"/>
      <c r="HM530" s="181"/>
      <c r="HN530" s="181"/>
      <c r="HO530" s="181"/>
      <c r="HP530" s="181"/>
      <c r="HQ530" s="181"/>
      <c r="HR530" s="181"/>
      <c r="HS530" s="181"/>
      <c r="HT530" s="181"/>
      <c r="HU530" s="181"/>
      <c r="HV530" s="181"/>
      <c r="HW530" s="181"/>
      <c r="HX530" s="181"/>
      <c r="HY530" s="181"/>
      <c r="HZ530" s="181"/>
      <c r="IA530" s="181"/>
      <c r="IB530" s="181"/>
      <c r="IC530" s="181"/>
      <c r="ID530" s="181"/>
      <c r="IE530" s="181"/>
      <c r="IF530" s="181"/>
      <c r="IG530" s="181"/>
      <c r="IH530" s="181"/>
    </row>
    <row r="531" spans="1:242" s="183" customFormat="1" ht="16.5" customHeight="1">
      <c r="A531" s="213"/>
      <c r="B531" s="213"/>
      <c r="C531" s="213"/>
      <c r="D531" s="213"/>
      <c r="E531" s="213"/>
      <c r="F531" s="213"/>
      <c r="G531" s="213"/>
      <c r="H531" s="213"/>
      <c r="I531" s="213"/>
      <c r="J531" s="139" t="s">
        <v>724</v>
      </c>
      <c r="K531" s="181"/>
      <c r="L531" s="181"/>
      <c r="M531" s="181"/>
      <c r="N531" s="181"/>
      <c r="O531" s="181"/>
      <c r="P531" s="181"/>
      <c r="Q531" s="181"/>
      <c r="R531" s="181"/>
      <c r="S531" s="181"/>
      <c r="T531" s="181"/>
      <c r="U531" s="181"/>
      <c r="V531" s="181"/>
      <c r="W531" s="181"/>
      <c r="X531" s="181"/>
      <c r="Y531" s="181"/>
      <c r="Z531" s="181"/>
      <c r="AA531" s="181"/>
      <c r="AB531" s="181"/>
      <c r="AC531" s="181"/>
      <c r="AD531" s="181"/>
      <c r="AE531" s="181"/>
      <c r="AF531" s="181"/>
      <c r="AG531" s="181"/>
      <c r="AH531" s="181"/>
      <c r="AI531" s="181"/>
      <c r="AJ531" s="181"/>
      <c r="AK531" s="181"/>
      <c r="AL531" s="181"/>
      <c r="AM531" s="181"/>
      <c r="AN531" s="181"/>
      <c r="AO531" s="181"/>
      <c r="AP531" s="181"/>
      <c r="AQ531" s="181"/>
      <c r="AR531" s="181"/>
      <c r="AS531" s="181"/>
      <c r="AT531" s="181"/>
      <c r="AU531" s="181"/>
      <c r="AV531" s="181"/>
      <c r="AW531" s="181"/>
      <c r="AX531" s="181"/>
      <c r="AY531" s="181"/>
      <c r="AZ531" s="181"/>
      <c r="BA531" s="181"/>
      <c r="BB531" s="181"/>
      <c r="BC531" s="181"/>
      <c r="BD531" s="181"/>
      <c r="BE531" s="181"/>
      <c r="BF531" s="181"/>
      <c r="BG531" s="181"/>
      <c r="BH531" s="181"/>
      <c r="BI531" s="181"/>
      <c r="BJ531" s="181"/>
      <c r="BK531" s="181"/>
      <c r="BL531" s="181"/>
      <c r="BM531" s="181"/>
      <c r="BN531" s="181"/>
      <c r="BO531" s="181"/>
      <c r="BP531" s="181"/>
      <c r="BQ531" s="181"/>
      <c r="BR531" s="181"/>
      <c r="BS531" s="181"/>
      <c r="BT531" s="181"/>
      <c r="BU531" s="181"/>
      <c r="BV531" s="181"/>
      <c r="BW531" s="181"/>
      <c r="BX531" s="181"/>
      <c r="BY531" s="181"/>
      <c r="BZ531" s="181"/>
      <c r="CA531" s="181"/>
      <c r="CB531" s="181"/>
      <c r="CC531" s="181"/>
      <c r="CD531" s="181"/>
      <c r="CE531" s="181"/>
      <c r="CF531" s="181"/>
      <c r="CG531" s="181"/>
      <c r="CH531" s="181"/>
      <c r="CI531" s="181"/>
      <c r="CJ531" s="181"/>
      <c r="CK531" s="181"/>
      <c r="CL531" s="181"/>
      <c r="CM531" s="181"/>
      <c r="CN531" s="181"/>
      <c r="CO531" s="181"/>
      <c r="CP531" s="181"/>
      <c r="CQ531" s="181"/>
      <c r="CR531" s="181"/>
      <c r="CS531" s="181"/>
      <c r="CT531" s="181"/>
      <c r="CU531" s="181"/>
      <c r="CV531" s="181"/>
      <c r="CW531" s="181"/>
      <c r="CX531" s="181"/>
      <c r="CY531" s="181"/>
      <c r="CZ531" s="181"/>
      <c r="DA531" s="181"/>
      <c r="DB531" s="181"/>
      <c r="DC531" s="181"/>
      <c r="DD531" s="181"/>
      <c r="DE531" s="181"/>
      <c r="DF531" s="181"/>
      <c r="DG531" s="181"/>
      <c r="DH531" s="181"/>
      <c r="DI531" s="181"/>
      <c r="DJ531" s="181"/>
      <c r="DK531" s="181"/>
      <c r="DL531" s="181"/>
      <c r="DM531" s="181"/>
      <c r="DN531" s="181"/>
      <c r="DO531" s="181"/>
      <c r="DP531" s="181"/>
      <c r="DQ531" s="181"/>
      <c r="DR531" s="181"/>
      <c r="DS531" s="181"/>
      <c r="DT531" s="181"/>
      <c r="DU531" s="181"/>
      <c r="DV531" s="181"/>
      <c r="DW531" s="181"/>
      <c r="DX531" s="181"/>
      <c r="DY531" s="181"/>
      <c r="DZ531" s="181"/>
      <c r="EA531" s="181"/>
      <c r="EB531" s="181"/>
      <c r="EC531" s="181"/>
      <c r="ED531" s="181"/>
      <c r="EE531" s="181"/>
      <c r="EF531" s="181"/>
      <c r="EG531" s="181"/>
      <c r="EH531" s="181"/>
      <c r="EI531" s="181"/>
      <c r="EJ531" s="181"/>
      <c r="EK531" s="181"/>
      <c r="EL531" s="181"/>
      <c r="EM531" s="181"/>
      <c r="EN531" s="181"/>
      <c r="EO531" s="181"/>
      <c r="EP531" s="181"/>
      <c r="EQ531" s="181"/>
      <c r="ER531" s="181"/>
      <c r="ES531" s="181"/>
      <c r="ET531" s="181"/>
      <c r="EU531" s="181"/>
      <c r="EV531" s="181"/>
      <c r="EW531" s="181"/>
      <c r="EX531" s="181"/>
      <c r="EY531" s="181"/>
      <c r="EZ531" s="181"/>
      <c r="FA531" s="181"/>
      <c r="FB531" s="181"/>
      <c r="FC531" s="181"/>
      <c r="FD531" s="181"/>
      <c r="FE531" s="181"/>
      <c r="FF531" s="181"/>
      <c r="FG531" s="181"/>
      <c r="FH531" s="181"/>
      <c r="FI531" s="181"/>
      <c r="FJ531" s="181"/>
      <c r="FK531" s="181"/>
      <c r="FL531" s="181"/>
      <c r="FM531" s="181"/>
      <c r="FN531" s="181"/>
      <c r="FO531" s="181"/>
      <c r="FP531" s="181"/>
      <c r="FQ531" s="181"/>
      <c r="FR531" s="181"/>
      <c r="FS531" s="181"/>
      <c r="FT531" s="181"/>
      <c r="FU531" s="181"/>
      <c r="FV531" s="181"/>
      <c r="FW531" s="181"/>
      <c r="FX531" s="181"/>
      <c r="FY531" s="181"/>
      <c r="FZ531" s="181"/>
      <c r="GA531" s="181"/>
      <c r="GB531" s="181"/>
      <c r="GC531" s="181"/>
      <c r="GD531" s="181"/>
      <c r="GE531" s="181"/>
      <c r="GF531" s="181"/>
      <c r="GG531" s="181"/>
      <c r="GH531" s="181"/>
      <c r="GI531" s="181"/>
      <c r="GJ531" s="181"/>
      <c r="GK531" s="181"/>
      <c r="GL531" s="181"/>
      <c r="GM531" s="181"/>
      <c r="GN531" s="181"/>
      <c r="GO531" s="181"/>
      <c r="GP531" s="181"/>
      <c r="GQ531" s="181"/>
      <c r="GR531" s="181"/>
      <c r="GS531" s="181"/>
      <c r="GT531" s="181"/>
      <c r="GU531" s="181"/>
      <c r="GV531" s="181"/>
      <c r="GW531" s="181"/>
      <c r="GX531" s="181"/>
      <c r="GY531" s="181"/>
      <c r="GZ531" s="181"/>
      <c r="HA531" s="181"/>
      <c r="HB531" s="181"/>
      <c r="HC531" s="181"/>
      <c r="HD531" s="181"/>
      <c r="HE531" s="181"/>
      <c r="HF531" s="181"/>
      <c r="HG531" s="181"/>
      <c r="HH531" s="181"/>
      <c r="HI531" s="181"/>
      <c r="HJ531" s="181"/>
      <c r="HK531" s="181"/>
      <c r="HL531" s="181"/>
      <c r="HM531" s="181"/>
      <c r="HN531" s="181"/>
      <c r="HO531" s="181"/>
      <c r="HP531" s="181"/>
      <c r="HQ531" s="181"/>
      <c r="HR531" s="181"/>
      <c r="HS531" s="181"/>
      <c r="HT531" s="181"/>
      <c r="HU531" s="181"/>
      <c r="HV531" s="181"/>
      <c r="HW531" s="181"/>
      <c r="HX531" s="181"/>
      <c r="HY531" s="181"/>
      <c r="HZ531" s="181"/>
      <c r="IA531" s="181"/>
      <c r="IB531" s="181"/>
      <c r="IC531" s="181"/>
      <c r="ID531" s="181"/>
      <c r="IE531" s="181"/>
      <c r="IF531" s="181"/>
      <c r="IG531" s="181"/>
      <c r="IH531" s="181"/>
    </row>
    <row r="532" spans="1:242" s="183" customFormat="1" ht="30" customHeight="1" thickBot="1">
      <c r="A532" s="1322" t="s">
        <v>1812</v>
      </c>
      <c r="B532" s="1323"/>
      <c r="C532" s="1323"/>
      <c r="D532" s="1323"/>
      <c r="E532" s="1323"/>
      <c r="F532" s="812" t="s">
        <v>783</v>
      </c>
      <c r="G532" s="813" t="s">
        <v>608</v>
      </c>
      <c r="H532" s="812" t="s">
        <v>515</v>
      </c>
      <c r="I532" s="813" t="s">
        <v>556</v>
      </c>
      <c r="J532" s="815" t="s">
        <v>503</v>
      </c>
      <c r="K532" s="181"/>
      <c r="L532" s="181"/>
      <c r="M532" s="181"/>
      <c r="N532" s="181"/>
      <c r="O532" s="181"/>
      <c r="P532" s="181"/>
      <c r="Q532" s="181"/>
      <c r="R532" s="181"/>
      <c r="S532" s="181"/>
      <c r="T532" s="181"/>
      <c r="U532" s="181"/>
      <c r="V532" s="181"/>
      <c r="W532" s="181"/>
      <c r="X532" s="181"/>
      <c r="Y532" s="181"/>
      <c r="Z532" s="181"/>
      <c r="AA532" s="181"/>
      <c r="AB532" s="181"/>
      <c r="AC532" s="181"/>
      <c r="AD532" s="181"/>
      <c r="AE532" s="181"/>
      <c r="AF532" s="181"/>
      <c r="AG532" s="181"/>
      <c r="AH532" s="181"/>
      <c r="AI532" s="181"/>
      <c r="AJ532" s="181"/>
      <c r="AK532" s="181"/>
      <c r="AL532" s="181"/>
      <c r="AM532" s="181"/>
      <c r="AN532" s="181"/>
      <c r="AO532" s="181"/>
      <c r="AP532" s="181"/>
      <c r="AQ532" s="181"/>
      <c r="AR532" s="181"/>
      <c r="AS532" s="181"/>
      <c r="AT532" s="181"/>
      <c r="AU532" s="181"/>
      <c r="AV532" s="181"/>
      <c r="AW532" s="181"/>
      <c r="AX532" s="181"/>
      <c r="AY532" s="181"/>
      <c r="AZ532" s="181"/>
      <c r="BA532" s="181"/>
      <c r="BB532" s="181"/>
      <c r="BC532" s="181"/>
      <c r="BD532" s="181"/>
      <c r="BE532" s="181"/>
      <c r="BF532" s="181"/>
      <c r="BG532" s="181"/>
      <c r="BH532" s="181"/>
      <c r="BI532" s="181"/>
      <c r="BJ532" s="181"/>
      <c r="BK532" s="181"/>
      <c r="BL532" s="181"/>
      <c r="BM532" s="181"/>
      <c r="BN532" s="181"/>
      <c r="BO532" s="181"/>
      <c r="BP532" s="181"/>
      <c r="BQ532" s="181"/>
      <c r="BR532" s="181"/>
      <c r="BS532" s="181"/>
      <c r="BT532" s="181"/>
      <c r="BU532" s="181"/>
      <c r="BV532" s="181"/>
      <c r="BW532" s="181"/>
      <c r="BX532" s="181"/>
      <c r="BY532" s="181"/>
      <c r="BZ532" s="181"/>
      <c r="CA532" s="181"/>
      <c r="CB532" s="181"/>
      <c r="CC532" s="181"/>
      <c r="CD532" s="181"/>
      <c r="CE532" s="181"/>
      <c r="CF532" s="181"/>
      <c r="CG532" s="181"/>
      <c r="CH532" s="181"/>
      <c r="CI532" s="181"/>
      <c r="CJ532" s="181"/>
      <c r="CK532" s="181"/>
      <c r="CL532" s="181"/>
      <c r="CM532" s="181"/>
      <c r="CN532" s="181"/>
      <c r="CO532" s="181"/>
      <c r="CP532" s="181"/>
      <c r="CQ532" s="181"/>
      <c r="CR532" s="181"/>
      <c r="CS532" s="181"/>
      <c r="CT532" s="181"/>
      <c r="CU532" s="181"/>
      <c r="CV532" s="181"/>
      <c r="CW532" s="181"/>
      <c r="CX532" s="181"/>
      <c r="CY532" s="181"/>
      <c r="CZ532" s="181"/>
      <c r="DA532" s="181"/>
      <c r="DB532" s="181"/>
      <c r="DC532" s="181"/>
      <c r="DD532" s="181"/>
      <c r="DE532" s="181"/>
      <c r="DF532" s="181"/>
      <c r="DG532" s="181"/>
      <c r="DH532" s="181"/>
      <c r="DI532" s="181"/>
      <c r="DJ532" s="181"/>
      <c r="DK532" s="181"/>
      <c r="DL532" s="181"/>
      <c r="DM532" s="181"/>
      <c r="DN532" s="181"/>
      <c r="DO532" s="181"/>
      <c r="DP532" s="181"/>
      <c r="DQ532" s="181"/>
      <c r="DR532" s="181"/>
      <c r="DS532" s="181"/>
      <c r="DT532" s="181"/>
      <c r="DU532" s="181"/>
      <c r="DV532" s="181"/>
      <c r="DW532" s="181"/>
      <c r="DX532" s="181"/>
      <c r="DY532" s="181"/>
      <c r="DZ532" s="181"/>
      <c r="EA532" s="181"/>
      <c r="EB532" s="181"/>
      <c r="EC532" s="181"/>
      <c r="ED532" s="181"/>
      <c r="EE532" s="181"/>
      <c r="EF532" s="181"/>
      <c r="EG532" s="181"/>
      <c r="EH532" s="181"/>
      <c r="EI532" s="181"/>
      <c r="EJ532" s="181"/>
      <c r="EK532" s="181"/>
      <c r="EL532" s="181"/>
      <c r="EM532" s="181"/>
      <c r="EN532" s="181"/>
      <c r="EO532" s="181"/>
      <c r="EP532" s="181"/>
      <c r="EQ532" s="181"/>
      <c r="ER532" s="181"/>
      <c r="ES532" s="181"/>
      <c r="ET532" s="181"/>
      <c r="EU532" s="181"/>
      <c r="EV532" s="181"/>
      <c r="EW532" s="181"/>
      <c r="EX532" s="181"/>
      <c r="EY532" s="181"/>
      <c r="EZ532" s="181"/>
      <c r="FA532" s="181"/>
      <c r="FB532" s="181"/>
      <c r="FC532" s="181"/>
      <c r="FD532" s="181"/>
      <c r="FE532" s="181"/>
      <c r="FF532" s="181"/>
      <c r="FG532" s="181"/>
      <c r="FH532" s="181"/>
      <c r="FI532" s="181"/>
      <c r="FJ532" s="181"/>
      <c r="FK532" s="181"/>
      <c r="FL532" s="181"/>
      <c r="FM532" s="181"/>
      <c r="FN532" s="181"/>
      <c r="FO532" s="181"/>
      <c r="FP532" s="181"/>
      <c r="FQ532" s="181"/>
      <c r="FR532" s="181"/>
      <c r="FS532" s="181"/>
      <c r="FT532" s="181"/>
      <c r="FU532" s="181"/>
      <c r="FV532" s="181"/>
      <c r="FW532" s="181"/>
      <c r="FX532" s="181"/>
      <c r="FY532" s="181"/>
      <c r="FZ532" s="181"/>
      <c r="GA532" s="181"/>
      <c r="GB532" s="181"/>
      <c r="GC532" s="181"/>
      <c r="GD532" s="181"/>
      <c r="GE532" s="181"/>
      <c r="GF532" s="181"/>
      <c r="GG532" s="181"/>
      <c r="GH532" s="181"/>
      <c r="GI532" s="181"/>
      <c r="GJ532" s="181"/>
      <c r="GK532" s="181"/>
      <c r="GL532" s="181"/>
      <c r="GM532" s="181"/>
      <c r="GN532" s="181"/>
      <c r="GO532" s="181"/>
      <c r="GP532" s="181"/>
      <c r="GQ532" s="181"/>
      <c r="GR532" s="181"/>
      <c r="GS532" s="181"/>
      <c r="GT532" s="181"/>
      <c r="GU532" s="181"/>
      <c r="GV532" s="181"/>
      <c r="GW532" s="181"/>
      <c r="GX532" s="181"/>
      <c r="GY532" s="181"/>
      <c r="GZ532" s="181"/>
      <c r="HA532" s="181"/>
      <c r="HB532" s="181"/>
      <c r="HC532" s="181"/>
      <c r="HD532" s="181"/>
      <c r="HE532" s="181"/>
      <c r="HF532" s="181"/>
      <c r="HG532" s="181"/>
      <c r="HH532" s="181"/>
      <c r="HI532" s="181"/>
      <c r="HJ532" s="181"/>
      <c r="HK532" s="181"/>
      <c r="HL532" s="181"/>
      <c r="HM532" s="181"/>
      <c r="HN532" s="181"/>
      <c r="HO532" s="181"/>
      <c r="HP532" s="181"/>
      <c r="HQ532" s="181"/>
      <c r="HR532" s="181"/>
      <c r="HS532" s="181"/>
      <c r="HT532" s="181"/>
      <c r="HU532" s="181"/>
      <c r="HV532" s="181"/>
      <c r="HW532" s="181"/>
      <c r="HX532" s="181"/>
      <c r="HY532" s="181"/>
      <c r="HZ532" s="181"/>
      <c r="IA532" s="181"/>
      <c r="IB532" s="181"/>
      <c r="IC532" s="181"/>
      <c r="ID532" s="181"/>
      <c r="IE532" s="181"/>
      <c r="IF532" s="181"/>
      <c r="IG532" s="181"/>
      <c r="IH532" s="181"/>
    </row>
    <row r="533" spans="1:242" s="183" customFormat="1" ht="21" customHeight="1" thickTop="1">
      <c r="A533" s="1025" t="s">
        <v>783</v>
      </c>
      <c r="B533" s="1026"/>
      <c r="C533" s="1026"/>
      <c r="D533" s="1026"/>
      <c r="E533" s="1027"/>
      <c r="F533" s="635">
        <v>0</v>
      </c>
      <c r="G533" s="585">
        <v>8288290000</v>
      </c>
      <c r="H533" s="585">
        <v>1583521000</v>
      </c>
      <c r="I533" s="585">
        <v>7789623000</v>
      </c>
      <c r="J533" s="586">
        <v>17661434000</v>
      </c>
      <c r="K533" s="181"/>
      <c r="L533" s="181"/>
      <c r="M533" s="181"/>
      <c r="N533" s="181"/>
      <c r="O533" s="181"/>
      <c r="P533" s="181"/>
      <c r="Q533" s="181"/>
      <c r="R533" s="181"/>
      <c r="S533" s="181"/>
      <c r="T533" s="181"/>
      <c r="U533" s="181"/>
      <c r="V533" s="181"/>
      <c r="W533" s="181"/>
      <c r="X533" s="181"/>
      <c r="Y533" s="181"/>
      <c r="Z533" s="181"/>
      <c r="AA533" s="181"/>
      <c r="AB533" s="181"/>
      <c r="AC533" s="181"/>
      <c r="AD533" s="181"/>
      <c r="AE533" s="181"/>
      <c r="AF533" s="181"/>
      <c r="AG533" s="181"/>
      <c r="AH533" s="181"/>
      <c r="AI533" s="181"/>
      <c r="AJ533" s="181"/>
      <c r="AK533" s="181"/>
      <c r="AL533" s="181"/>
      <c r="AM533" s="181"/>
      <c r="AN533" s="181"/>
      <c r="AO533" s="181"/>
      <c r="AP533" s="181"/>
      <c r="AQ533" s="181"/>
      <c r="AR533" s="181"/>
      <c r="AS533" s="181"/>
      <c r="AT533" s="181"/>
      <c r="AU533" s="181"/>
      <c r="AV533" s="181"/>
      <c r="AW533" s="181"/>
      <c r="AX533" s="181"/>
      <c r="AY533" s="181"/>
      <c r="AZ533" s="181"/>
      <c r="BA533" s="181"/>
      <c r="BB533" s="181"/>
      <c r="BC533" s="181"/>
      <c r="BD533" s="181"/>
      <c r="BE533" s="181"/>
      <c r="BF533" s="181"/>
      <c r="BG533" s="181"/>
      <c r="BH533" s="181"/>
      <c r="BI533" s="181"/>
      <c r="BJ533" s="181"/>
      <c r="BK533" s="181"/>
      <c r="BL533" s="181"/>
      <c r="BM533" s="181"/>
      <c r="BN533" s="181"/>
      <c r="BO533" s="181"/>
      <c r="BP533" s="181"/>
      <c r="BQ533" s="181"/>
      <c r="BR533" s="181"/>
      <c r="BS533" s="181"/>
      <c r="BT533" s="181"/>
      <c r="BU533" s="181"/>
      <c r="BV533" s="181"/>
      <c r="BW533" s="181"/>
      <c r="BX533" s="181"/>
      <c r="BY533" s="181"/>
      <c r="BZ533" s="181"/>
      <c r="CA533" s="181"/>
      <c r="CB533" s="181"/>
      <c r="CC533" s="181"/>
      <c r="CD533" s="181"/>
      <c r="CE533" s="181"/>
      <c r="CF533" s="181"/>
      <c r="CG533" s="181"/>
      <c r="CH533" s="181"/>
      <c r="CI533" s="181"/>
      <c r="CJ533" s="181"/>
      <c r="CK533" s="181"/>
      <c r="CL533" s="181"/>
      <c r="CM533" s="181"/>
      <c r="CN533" s="181"/>
      <c r="CO533" s="181"/>
      <c r="CP533" s="181"/>
      <c r="CQ533" s="181"/>
      <c r="CR533" s="181"/>
      <c r="CS533" s="181"/>
      <c r="CT533" s="181"/>
      <c r="CU533" s="181"/>
      <c r="CV533" s="181"/>
      <c r="CW533" s="181"/>
      <c r="CX533" s="181"/>
      <c r="CY533" s="181"/>
      <c r="CZ533" s="181"/>
      <c r="DA533" s="181"/>
      <c r="DB533" s="181"/>
      <c r="DC533" s="181"/>
      <c r="DD533" s="181"/>
      <c r="DE533" s="181"/>
      <c r="DF533" s="181"/>
      <c r="DG533" s="181"/>
      <c r="DH533" s="181"/>
      <c r="DI533" s="181"/>
      <c r="DJ533" s="181"/>
      <c r="DK533" s="181"/>
      <c r="DL533" s="181"/>
      <c r="DM533" s="181"/>
      <c r="DN533" s="181"/>
      <c r="DO533" s="181"/>
      <c r="DP533" s="181"/>
      <c r="DQ533" s="181"/>
      <c r="DR533" s="181"/>
      <c r="DS533" s="181"/>
      <c r="DT533" s="181"/>
      <c r="DU533" s="181"/>
      <c r="DV533" s="181"/>
      <c r="DW533" s="181"/>
      <c r="DX533" s="181"/>
      <c r="DY533" s="181"/>
      <c r="DZ533" s="181"/>
      <c r="EA533" s="181"/>
      <c r="EB533" s="181"/>
      <c r="EC533" s="181"/>
      <c r="ED533" s="181"/>
      <c r="EE533" s="181"/>
      <c r="EF533" s="181"/>
      <c r="EG533" s="181"/>
      <c r="EH533" s="181"/>
      <c r="EI533" s="181"/>
      <c r="EJ533" s="181"/>
      <c r="EK533" s="181"/>
      <c r="EL533" s="181"/>
      <c r="EM533" s="181"/>
      <c r="EN533" s="181"/>
      <c r="EO533" s="181"/>
      <c r="EP533" s="181"/>
      <c r="EQ533" s="181"/>
      <c r="ER533" s="181"/>
      <c r="ES533" s="181"/>
      <c r="ET533" s="181"/>
      <c r="EU533" s="181"/>
      <c r="EV533" s="181"/>
      <c r="EW533" s="181"/>
      <c r="EX533" s="181"/>
      <c r="EY533" s="181"/>
      <c r="EZ533" s="181"/>
      <c r="FA533" s="181"/>
      <c r="FB533" s="181"/>
      <c r="FC533" s="181"/>
      <c r="FD533" s="181"/>
      <c r="FE533" s="181"/>
      <c r="FF533" s="181"/>
      <c r="FG533" s="181"/>
      <c r="FH533" s="181"/>
      <c r="FI533" s="181"/>
      <c r="FJ533" s="181"/>
      <c r="FK533" s="181"/>
      <c r="FL533" s="181"/>
      <c r="FM533" s="181"/>
      <c r="FN533" s="181"/>
      <c r="FO533" s="181"/>
      <c r="FP533" s="181"/>
      <c r="FQ533" s="181"/>
      <c r="FR533" s="181"/>
      <c r="FS533" s="181"/>
      <c r="FT533" s="181"/>
      <c r="FU533" s="181"/>
      <c r="FV533" s="181"/>
      <c r="FW533" s="181"/>
      <c r="FX533" s="181"/>
      <c r="FY533" s="181"/>
      <c r="FZ533" s="181"/>
      <c r="GA533" s="181"/>
      <c r="GB533" s="181"/>
      <c r="GC533" s="181"/>
      <c r="GD533" s="181"/>
      <c r="GE533" s="181"/>
      <c r="GF533" s="181"/>
      <c r="GG533" s="181"/>
      <c r="GH533" s="181"/>
      <c r="GI533" s="181"/>
      <c r="GJ533" s="181"/>
      <c r="GK533" s="181"/>
      <c r="GL533" s="181"/>
      <c r="GM533" s="181"/>
      <c r="GN533" s="181"/>
      <c r="GO533" s="181"/>
      <c r="GP533" s="181"/>
      <c r="GQ533" s="181"/>
      <c r="GR533" s="181"/>
      <c r="GS533" s="181"/>
      <c r="GT533" s="181"/>
      <c r="GU533" s="181"/>
      <c r="GV533" s="181"/>
      <c r="GW533" s="181"/>
      <c r="GX533" s="181"/>
      <c r="GY533" s="181"/>
      <c r="GZ533" s="181"/>
      <c r="HA533" s="181"/>
      <c r="HB533" s="181"/>
      <c r="HC533" s="181"/>
      <c r="HD533" s="181"/>
      <c r="HE533" s="181"/>
      <c r="HF533" s="181"/>
      <c r="HG533" s="181"/>
      <c r="HH533" s="181"/>
      <c r="HI533" s="181"/>
      <c r="HJ533" s="181"/>
      <c r="HK533" s="181"/>
      <c r="HL533" s="181"/>
      <c r="HM533" s="181"/>
      <c r="HN533" s="181"/>
      <c r="HO533" s="181"/>
      <c r="HP533" s="181"/>
      <c r="HQ533" s="181"/>
      <c r="HR533" s="181"/>
      <c r="HS533" s="181"/>
      <c r="HT533" s="181"/>
      <c r="HU533" s="181"/>
      <c r="HV533" s="181"/>
      <c r="HW533" s="181"/>
      <c r="HX533" s="181"/>
      <c r="HY533" s="181"/>
      <c r="HZ533" s="181"/>
      <c r="IA533" s="181"/>
      <c r="IB533" s="181"/>
      <c r="IC533" s="181"/>
      <c r="ID533" s="181"/>
      <c r="IE533" s="181"/>
      <c r="IF533" s="181"/>
      <c r="IG533" s="181"/>
      <c r="IH533" s="181"/>
    </row>
    <row r="534" spans="1:242" s="183" customFormat="1" ht="21" customHeight="1" thickBot="1">
      <c r="A534" s="1036" t="s">
        <v>758</v>
      </c>
      <c r="B534" s="1037"/>
      <c r="C534" s="1037"/>
      <c r="D534" s="1037"/>
      <c r="E534" s="1296"/>
      <c r="F534" s="387">
        <v>4206824750</v>
      </c>
      <c r="G534" s="589">
        <v>0</v>
      </c>
      <c r="H534" s="589">
        <v>0</v>
      </c>
      <c r="I534" s="589">
        <v>0</v>
      </c>
      <c r="J534" s="590">
        <v>4206824750</v>
      </c>
      <c r="K534" s="181"/>
      <c r="L534" s="181"/>
      <c r="M534" s="181"/>
      <c r="N534" s="181"/>
      <c r="O534" s="181"/>
      <c r="P534" s="181"/>
      <c r="Q534" s="181"/>
      <c r="R534" s="181"/>
      <c r="S534" s="181"/>
      <c r="T534" s="181"/>
      <c r="U534" s="181"/>
      <c r="V534" s="181"/>
      <c r="W534" s="181"/>
      <c r="X534" s="181"/>
      <c r="Y534" s="181"/>
      <c r="Z534" s="181"/>
      <c r="AA534" s="181"/>
      <c r="AB534" s="181"/>
      <c r="AC534" s="181"/>
      <c r="AD534" s="181"/>
      <c r="AE534" s="181"/>
      <c r="AF534" s="181"/>
      <c r="AG534" s="181"/>
      <c r="AH534" s="181"/>
      <c r="AI534" s="181"/>
      <c r="AJ534" s="181"/>
      <c r="AK534" s="181"/>
      <c r="AL534" s="181"/>
      <c r="AM534" s="181"/>
      <c r="AN534" s="181"/>
      <c r="AO534" s="181"/>
      <c r="AP534" s="181"/>
      <c r="AQ534" s="181"/>
      <c r="AR534" s="181"/>
      <c r="AS534" s="181"/>
      <c r="AT534" s="181"/>
      <c r="AU534" s="181"/>
      <c r="AV534" s="181"/>
      <c r="AW534" s="181"/>
      <c r="AX534" s="181"/>
      <c r="AY534" s="181"/>
      <c r="AZ534" s="181"/>
      <c r="BA534" s="181"/>
      <c r="BB534" s="181"/>
      <c r="BC534" s="181"/>
      <c r="BD534" s="181"/>
      <c r="BE534" s="181"/>
      <c r="BF534" s="181"/>
      <c r="BG534" s="181"/>
      <c r="BH534" s="181"/>
      <c r="BI534" s="181"/>
      <c r="BJ534" s="181"/>
      <c r="BK534" s="181"/>
      <c r="BL534" s="181"/>
      <c r="BM534" s="181"/>
      <c r="BN534" s="181"/>
      <c r="BO534" s="181"/>
      <c r="BP534" s="181"/>
      <c r="BQ534" s="181"/>
      <c r="BR534" s="181"/>
      <c r="BS534" s="181"/>
      <c r="BT534" s="181"/>
      <c r="BU534" s="181"/>
      <c r="BV534" s="181"/>
      <c r="BW534" s="181"/>
      <c r="BX534" s="181"/>
      <c r="BY534" s="181"/>
      <c r="BZ534" s="181"/>
      <c r="CA534" s="181"/>
      <c r="CB534" s="181"/>
      <c r="CC534" s="181"/>
      <c r="CD534" s="181"/>
      <c r="CE534" s="181"/>
      <c r="CF534" s="181"/>
      <c r="CG534" s="181"/>
      <c r="CH534" s="181"/>
      <c r="CI534" s="181"/>
      <c r="CJ534" s="181"/>
      <c r="CK534" s="181"/>
      <c r="CL534" s="181"/>
      <c r="CM534" s="181"/>
      <c r="CN534" s="181"/>
      <c r="CO534" s="181"/>
      <c r="CP534" s="181"/>
      <c r="CQ534" s="181"/>
      <c r="CR534" s="181"/>
      <c r="CS534" s="181"/>
      <c r="CT534" s="181"/>
      <c r="CU534" s="181"/>
      <c r="CV534" s="181"/>
      <c r="CW534" s="181"/>
      <c r="CX534" s="181"/>
      <c r="CY534" s="181"/>
      <c r="CZ534" s="181"/>
      <c r="DA534" s="181"/>
      <c r="DB534" s="181"/>
      <c r="DC534" s="181"/>
      <c r="DD534" s="181"/>
      <c r="DE534" s="181"/>
      <c r="DF534" s="181"/>
      <c r="DG534" s="181"/>
      <c r="DH534" s="181"/>
      <c r="DI534" s="181"/>
      <c r="DJ534" s="181"/>
      <c r="DK534" s="181"/>
      <c r="DL534" s="181"/>
      <c r="DM534" s="181"/>
      <c r="DN534" s="181"/>
      <c r="DO534" s="181"/>
      <c r="DP534" s="181"/>
      <c r="DQ534" s="181"/>
      <c r="DR534" s="181"/>
      <c r="DS534" s="181"/>
      <c r="DT534" s="181"/>
      <c r="DU534" s="181"/>
      <c r="DV534" s="181"/>
      <c r="DW534" s="181"/>
      <c r="DX534" s="181"/>
      <c r="DY534" s="181"/>
      <c r="DZ534" s="181"/>
      <c r="EA534" s="181"/>
      <c r="EB534" s="181"/>
      <c r="EC534" s="181"/>
      <c r="ED534" s="181"/>
      <c r="EE534" s="181"/>
      <c r="EF534" s="181"/>
      <c r="EG534" s="181"/>
      <c r="EH534" s="181"/>
      <c r="EI534" s="181"/>
      <c r="EJ534" s="181"/>
      <c r="EK534" s="181"/>
      <c r="EL534" s="181"/>
      <c r="EM534" s="181"/>
      <c r="EN534" s="181"/>
      <c r="EO534" s="181"/>
      <c r="EP534" s="181"/>
      <c r="EQ534" s="181"/>
      <c r="ER534" s="181"/>
      <c r="ES534" s="181"/>
      <c r="ET534" s="181"/>
      <c r="EU534" s="181"/>
      <c r="EV534" s="181"/>
      <c r="EW534" s="181"/>
      <c r="EX534" s="181"/>
      <c r="EY534" s="181"/>
      <c r="EZ534" s="181"/>
      <c r="FA534" s="181"/>
      <c r="FB534" s="181"/>
      <c r="FC534" s="181"/>
      <c r="FD534" s="181"/>
      <c r="FE534" s="181"/>
      <c r="FF534" s="181"/>
      <c r="FG534" s="181"/>
      <c r="FH534" s="181"/>
      <c r="FI534" s="181"/>
      <c r="FJ534" s="181"/>
      <c r="FK534" s="181"/>
      <c r="FL534" s="181"/>
      <c r="FM534" s="181"/>
      <c r="FN534" s="181"/>
      <c r="FO534" s="181"/>
      <c r="FP534" s="181"/>
      <c r="FQ534" s="181"/>
      <c r="FR534" s="181"/>
      <c r="FS534" s="181"/>
      <c r="FT534" s="181"/>
      <c r="FU534" s="181"/>
      <c r="FV534" s="181"/>
      <c r="FW534" s="181"/>
      <c r="FX534" s="181"/>
      <c r="FY534" s="181"/>
      <c r="FZ534" s="181"/>
      <c r="GA534" s="181"/>
      <c r="GB534" s="181"/>
      <c r="GC534" s="181"/>
      <c r="GD534" s="181"/>
      <c r="GE534" s="181"/>
      <c r="GF534" s="181"/>
      <c r="GG534" s="181"/>
      <c r="GH534" s="181"/>
      <c r="GI534" s="181"/>
      <c r="GJ534" s="181"/>
      <c r="GK534" s="181"/>
      <c r="GL534" s="181"/>
      <c r="GM534" s="181"/>
      <c r="GN534" s="181"/>
      <c r="GO534" s="181"/>
      <c r="GP534" s="181"/>
      <c r="GQ534" s="181"/>
      <c r="GR534" s="181"/>
      <c r="GS534" s="181"/>
      <c r="GT534" s="181"/>
      <c r="GU534" s="181"/>
      <c r="GV534" s="181"/>
      <c r="GW534" s="181"/>
      <c r="GX534" s="181"/>
      <c r="GY534" s="181"/>
      <c r="GZ534" s="181"/>
      <c r="HA534" s="181"/>
      <c r="HB534" s="181"/>
      <c r="HC534" s="181"/>
      <c r="HD534" s="181"/>
      <c r="HE534" s="181"/>
      <c r="HF534" s="181"/>
      <c r="HG534" s="181"/>
      <c r="HH534" s="181"/>
      <c r="HI534" s="181"/>
      <c r="HJ534" s="181"/>
      <c r="HK534" s="181"/>
      <c r="HL534" s="181"/>
      <c r="HM534" s="181"/>
      <c r="HN534" s="181"/>
      <c r="HO534" s="181"/>
      <c r="HP534" s="181"/>
      <c r="HQ534" s="181"/>
      <c r="HR534" s="181"/>
      <c r="HS534" s="181"/>
      <c r="HT534" s="181"/>
      <c r="HU534" s="181"/>
      <c r="HV534" s="181"/>
      <c r="HW534" s="181"/>
      <c r="HX534" s="181"/>
      <c r="HY534" s="181"/>
      <c r="HZ534" s="181"/>
      <c r="IA534" s="181"/>
      <c r="IB534" s="181"/>
      <c r="IC534" s="181"/>
      <c r="ID534" s="181"/>
      <c r="IE534" s="181"/>
      <c r="IF534" s="181"/>
      <c r="IG534" s="181"/>
      <c r="IH534" s="181"/>
    </row>
    <row r="535" spans="1:242" s="183" customFormat="1" ht="21" customHeight="1" thickTop="1">
      <c r="A535" s="1092" t="s">
        <v>503</v>
      </c>
      <c r="B535" s="1093"/>
      <c r="C535" s="1093"/>
      <c r="D535" s="1093"/>
      <c r="E535" s="1094"/>
      <c r="F535" s="474">
        <v>4206824750</v>
      </c>
      <c r="G535" s="474">
        <v>8288290000</v>
      </c>
      <c r="H535" s="474">
        <v>1583521000</v>
      </c>
      <c r="I535" s="474">
        <v>7789623000</v>
      </c>
      <c r="J535" s="475">
        <v>21868258750</v>
      </c>
      <c r="K535" s="181"/>
      <c r="L535" s="181"/>
      <c r="M535" s="181"/>
      <c r="N535" s="181"/>
      <c r="O535" s="181"/>
      <c r="P535" s="181"/>
      <c r="Q535" s="181"/>
      <c r="R535" s="181"/>
      <c r="S535" s="181"/>
      <c r="T535" s="181"/>
      <c r="U535" s="181"/>
      <c r="V535" s="181"/>
      <c r="W535" s="181"/>
      <c r="X535" s="181"/>
      <c r="Y535" s="181"/>
      <c r="Z535" s="181"/>
      <c r="AA535" s="181"/>
      <c r="AB535" s="181"/>
      <c r="AC535" s="181"/>
      <c r="AD535" s="181"/>
      <c r="AE535" s="181"/>
      <c r="AF535" s="181"/>
      <c r="AG535" s="181"/>
      <c r="AH535" s="181"/>
      <c r="AI535" s="181"/>
      <c r="AJ535" s="181"/>
      <c r="AK535" s="181"/>
      <c r="AL535" s="181"/>
      <c r="AM535" s="181"/>
      <c r="AN535" s="181"/>
      <c r="AO535" s="181"/>
      <c r="AP535" s="181"/>
      <c r="AQ535" s="181"/>
      <c r="AR535" s="181"/>
      <c r="AS535" s="181"/>
      <c r="AT535" s="181"/>
      <c r="AU535" s="181"/>
      <c r="AV535" s="181"/>
      <c r="AW535" s="181"/>
      <c r="AX535" s="181"/>
      <c r="AY535" s="181"/>
      <c r="AZ535" s="181"/>
      <c r="BA535" s="181"/>
      <c r="BB535" s="181"/>
      <c r="BC535" s="181"/>
      <c r="BD535" s="181"/>
      <c r="BE535" s="181"/>
      <c r="BF535" s="181"/>
      <c r="BG535" s="181"/>
      <c r="BH535" s="181"/>
      <c r="BI535" s="181"/>
      <c r="BJ535" s="181"/>
      <c r="BK535" s="181"/>
      <c r="BL535" s="181"/>
      <c r="BM535" s="181"/>
      <c r="BN535" s="181"/>
      <c r="BO535" s="181"/>
      <c r="BP535" s="181"/>
      <c r="BQ535" s="181"/>
      <c r="BR535" s="181"/>
      <c r="BS535" s="181"/>
      <c r="BT535" s="181"/>
      <c r="BU535" s="181"/>
      <c r="BV535" s="181"/>
      <c r="BW535" s="181"/>
      <c r="BX535" s="181"/>
      <c r="BY535" s="181"/>
      <c r="BZ535" s="181"/>
      <c r="CA535" s="181"/>
      <c r="CB535" s="181"/>
      <c r="CC535" s="181"/>
      <c r="CD535" s="181"/>
      <c r="CE535" s="181"/>
      <c r="CF535" s="181"/>
      <c r="CG535" s="181"/>
      <c r="CH535" s="181"/>
      <c r="CI535" s="181"/>
      <c r="CJ535" s="181"/>
      <c r="CK535" s="181"/>
      <c r="CL535" s="181"/>
      <c r="CM535" s="181"/>
      <c r="CN535" s="181"/>
      <c r="CO535" s="181"/>
      <c r="CP535" s="181"/>
      <c r="CQ535" s="181"/>
      <c r="CR535" s="181"/>
      <c r="CS535" s="181"/>
      <c r="CT535" s="181"/>
      <c r="CU535" s="181"/>
      <c r="CV535" s="181"/>
      <c r="CW535" s="181"/>
      <c r="CX535" s="181"/>
      <c r="CY535" s="181"/>
      <c r="CZ535" s="181"/>
      <c r="DA535" s="181"/>
      <c r="DB535" s="181"/>
      <c r="DC535" s="181"/>
      <c r="DD535" s="181"/>
      <c r="DE535" s="181"/>
      <c r="DF535" s="181"/>
      <c r="DG535" s="181"/>
      <c r="DH535" s="181"/>
      <c r="DI535" s="181"/>
      <c r="DJ535" s="181"/>
      <c r="DK535" s="181"/>
      <c r="DL535" s="181"/>
      <c r="DM535" s="181"/>
      <c r="DN535" s="181"/>
      <c r="DO535" s="181"/>
      <c r="DP535" s="181"/>
      <c r="DQ535" s="181"/>
      <c r="DR535" s="181"/>
      <c r="DS535" s="181"/>
      <c r="DT535" s="181"/>
      <c r="DU535" s="181"/>
      <c r="DV535" s="181"/>
      <c r="DW535" s="181"/>
      <c r="DX535" s="181"/>
      <c r="DY535" s="181"/>
      <c r="DZ535" s="181"/>
      <c r="EA535" s="181"/>
      <c r="EB535" s="181"/>
      <c r="EC535" s="181"/>
      <c r="ED535" s="181"/>
      <c r="EE535" s="181"/>
      <c r="EF535" s="181"/>
      <c r="EG535" s="181"/>
      <c r="EH535" s="181"/>
      <c r="EI535" s="181"/>
      <c r="EJ535" s="181"/>
      <c r="EK535" s="181"/>
      <c r="EL535" s="181"/>
      <c r="EM535" s="181"/>
      <c r="EN535" s="181"/>
      <c r="EO535" s="181"/>
      <c r="EP535" s="181"/>
      <c r="EQ535" s="181"/>
      <c r="ER535" s="181"/>
      <c r="ES535" s="181"/>
      <c r="ET535" s="181"/>
      <c r="EU535" s="181"/>
      <c r="EV535" s="181"/>
      <c r="EW535" s="181"/>
      <c r="EX535" s="181"/>
      <c r="EY535" s="181"/>
      <c r="EZ535" s="181"/>
      <c r="FA535" s="181"/>
      <c r="FB535" s="181"/>
      <c r="FC535" s="181"/>
      <c r="FD535" s="181"/>
      <c r="FE535" s="181"/>
      <c r="FF535" s="181"/>
      <c r="FG535" s="181"/>
      <c r="FH535" s="181"/>
      <c r="FI535" s="181"/>
      <c r="FJ535" s="181"/>
      <c r="FK535" s="181"/>
      <c r="FL535" s="181"/>
      <c r="FM535" s="181"/>
      <c r="FN535" s="181"/>
      <c r="FO535" s="181"/>
      <c r="FP535" s="181"/>
      <c r="FQ535" s="181"/>
      <c r="FR535" s="181"/>
      <c r="FS535" s="181"/>
      <c r="FT535" s="181"/>
      <c r="FU535" s="181"/>
      <c r="FV535" s="181"/>
      <c r="FW535" s="181"/>
      <c r="FX535" s="181"/>
      <c r="FY535" s="181"/>
      <c r="FZ535" s="181"/>
      <c r="GA535" s="181"/>
      <c r="GB535" s="181"/>
      <c r="GC535" s="181"/>
      <c r="GD535" s="181"/>
      <c r="GE535" s="181"/>
      <c r="GF535" s="181"/>
      <c r="GG535" s="181"/>
      <c r="GH535" s="181"/>
      <c r="GI535" s="181"/>
      <c r="GJ535" s="181"/>
      <c r="GK535" s="181"/>
      <c r="GL535" s="181"/>
      <c r="GM535" s="181"/>
      <c r="GN535" s="181"/>
      <c r="GO535" s="181"/>
      <c r="GP535" s="181"/>
      <c r="GQ535" s="181"/>
      <c r="GR535" s="181"/>
      <c r="GS535" s="181"/>
      <c r="GT535" s="181"/>
      <c r="GU535" s="181"/>
      <c r="GV535" s="181"/>
      <c r="GW535" s="181"/>
      <c r="GX535" s="181"/>
      <c r="GY535" s="181"/>
      <c r="GZ535" s="181"/>
      <c r="HA535" s="181"/>
      <c r="HB535" s="181"/>
      <c r="HC535" s="181"/>
      <c r="HD535" s="181"/>
      <c r="HE535" s="181"/>
      <c r="HF535" s="181"/>
      <c r="HG535" s="181"/>
      <c r="HH535" s="181"/>
      <c r="HI535" s="181"/>
      <c r="HJ535" s="181"/>
      <c r="HK535" s="181"/>
      <c r="HL535" s="181"/>
      <c r="HM535" s="181"/>
      <c r="HN535" s="181"/>
      <c r="HO535" s="181"/>
      <c r="HP535" s="181"/>
      <c r="HQ535" s="181"/>
      <c r="HR535" s="181"/>
      <c r="HS535" s="181"/>
      <c r="HT535" s="181"/>
      <c r="HU535" s="181"/>
      <c r="HV535" s="181"/>
      <c r="HW535" s="181"/>
      <c r="HX535" s="181"/>
      <c r="HY535" s="181"/>
      <c r="HZ535" s="181"/>
      <c r="IA535" s="181"/>
      <c r="IB535" s="181"/>
      <c r="IC535" s="181"/>
      <c r="ID535" s="181"/>
      <c r="IE535" s="181"/>
      <c r="IF535" s="181"/>
      <c r="IG535" s="181"/>
      <c r="IH535" s="181"/>
    </row>
    <row r="536" spans="1:242" s="179" customFormat="1" ht="16.5" customHeight="1">
      <c r="A536" s="34"/>
      <c r="B536" s="34"/>
      <c r="C536" s="34"/>
      <c r="D536" s="34"/>
      <c r="E536" s="34"/>
      <c r="F536" s="34"/>
      <c r="G536" s="34"/>
      <c r="H536" s="34"/>
      <c r="I536" s="34"/>
      <c r="J536" s="34"/>
      <c r="K536" s="181"/>
      <c r="L536" s="181"/>
      <c r="M536" s="181"/>
      <c r="N536" s="181"/>
      <c r="O536" s="181"/>
      <c r="P536" s="181"/>
      <c r="Q536" s="181"/>
      <c r="R536" s="181"/>
      <c r="S536" s="181"/>
      <c r="T536" s="181"/>
      <c r="U536" s="181"/>
      <c r="V536" s="181"/>
      <c r="W536" s="181"/>
      <c r="X536" s="181"/>
      <c r="Y536" s="181"/>
      <c r="Z536" s="181"/>
      <c r="AA536" s="181"/>
      <c r="AB536" s="181"/>
      <c r="AC536" s="181"/>
      <c r="AD536" s="181"/>
      <c r="AE536" s="181"/>
      <c r="AF536" s="181"/>
      <c r="AG536" s="181"/>
      <c r="AH536" s="181"/>
      <c r="AI536" s="181"/>
      <c r="AJ536" s="181"/>
      <c r="AK536" s="181"/>
      <c r="AL536" s="181"/>
      <c r="AM536" s="181"/>
      <c r="AN536" s="181"/>
      <c r="AO536" s="181"/>
      <c r="AP536" s="181"/>
      <c r="AQ536" s="181"/>
      <c r="AR536" s="181"/>
      <c r="AS536" s="181"/>
      <c r="AT536" s="181"/>
      <c r="AU536" s="181"/>
      <c r="AV536" s="181"/>
      <c r="AW536" s="181"/>
      <c r="AX536" s="181"/>
      <c r="AY536" s="181"/>
      <c r="AZ536" s="181"/>
      <c r="BA536" s="181"/>
      <c r="BB536" s="181"/>
      <c r="BC536" s="181"/>
      <c r="BD536" s="181"/>
      <c r="BE536" s="181"/>
      <c r="BF536" s="181"/>
      <c r="BG536" s="181"/>
      <c r="BH536" s="181"/>
      <c r="BI536" s="181"/>
      <c r="BJ536" s="181"/>
      <c r="BK536" s="181"/>
      <c r="BL536" s="181"/>
      <c r="BM536" s="181"/>
      <c r="BN536" s="181"/>
      <c r="BO536" s="181"/>
      <c r="BP536" s="181"/>
      <c r="BQ536" s="181"/>
      <c r="BR536" s="181"/>
      <c r="BS536" s="181"/>
      <c r="BT536" s="181"/>
      <c r="BU536" s="181"/>
      <c r="BV536" s="181"/>
      <c r="BW536" s="181"/>
      <c r="BX536" s="181"/>
      <c r="BY536" s="181"/>
      <c r="BZ536" s="181"/>
      <c r="CA536" s="181"/>
      <c r="CB536" s="181"/>
      <c r="CC536" s="181"/>
      <c r="CD536" s="181"/>
      <c r="CE536" s="181"/>
      <c r="CF536" s="181"/>
      <c r="CG536" s="181"/>
      <c r="CH536" s="181"/>
      <c r="CI536" s="181"/>
      <c r="CJ536" s="181"/>
      <c r="CK536" s="181"/>
      <c r="CL536" s="181"/>
      <c r="CM536" s="181"/>
      <c r="CN536" s="181"/>
      <c r="CO536" s="181"/>
      <c r="CP536" s="181"/>
      <c r="CQ536" s="181"/>
      <c r="CR536" s="181"/>
      <c r="CS536" s="181"/>
      <c r="CT536" s="181"/>
      <c r="CU536" s="181"/>
      <c r="CV536" s="181"/>
      <c r="CW536" s="181"/>
      <c r="CX536" s="181"/>
      <c r="CY536" s="181"/>
      <c r="CZ536" s="181"/>
      <c r="DA536" s="181"/>
      <c r="DB536" s="181"/>
      <c r="DC536" s="181"/>
      <c r="DD536" s="181"/>
      <c r="DE536" s="181"/>
      <c r="DF536" s="181"/>
      <c r="DG536" s="181"/>
      <c r="DH536" s="181"/>
      <c r="DI536" s="181"/>
      <c r="DJ536" s="181"/>
      <c r="DK536" s="181"/>
      <c r="DL536" s="181"/>
      <c r="DM536" s="181"/>
      <c r="DN536" s="181"/>
      <c r="DO536" s="181"/>
      <c r="DP536" s="181"/>
      <c r="DQ536" s="181"/>
      <c r="DR536" s="181"/>
      <c r="DS536" s="181"/>
      <c r="DT536" s="181"/>
      <c r="DU536" s="181"/>
      <c r="DV536" s="181"/>
      <c r="DW536" s="181"/>
      <c r="DX536" s="181"/>
      <c r="DY536" s="181"/>
      <c r="DZ536" s="181"/>
      <c r="EA536" s="181"/>
      <c r="EB536" s="181"/>
      <c r="EC536" s="181"/>
      <c r="ED536" s="181"/>
      <c r="EE536" s="181"/>
      <c r="EF536" s="181"/>
      <c r="EG536" s="181"/>
      <c r="EH536" s="181"/>
      <c r="EI536" s="181"/>
      <c r="EJ536" s="181"/>
      <c r="EK536" s="181"/>
      <c r="EL536" s="181"/>
      <c r="EM536" s="181"/>
      <c r="EN536" s="181"/>
      <c r="EO536" s="181"/>
      <c r="EP536" s="181"/>
      <c r="EQ536" s="181"/>
      <c r="ER536" s="181"/>
      <c r="ES536" s="181"/>
      <c r="ET536" s="181"/>
      <c r="EU536" s="181"/>
      <c r="EV536" s="181"/>
      <c r="EW536" s="181"/>
      <c r="EX536" s="181"/>
      <c r="EY536" s="181"/>
      <c r="EZ536" s="181"/>
      <c r="FA536" s="181"/>
      <c r="FB536" s="181"/>
      <c r="FC536" s="181"/>
      <c r="FD536" s="181"/>
      <c r="FE536" s="181"/>
      <c r="FF536" s="181"/>
      <c r="FG536" s="181"/>
      <c r="FH536" s="181"/>
      <c r="FI536" s="181"/>
      <c r="FJ536" s="181"/>
      <c r="FK536" s="181"/>
      <c r="FL536" s="181"/>
      <c r="FM536" s="181"/>
      <c r="FN536" s="181"/>
      <c r="FO536" s="181"/>
      <c r="FP536" s="181"/>
      <c r="FQ536" s="181"/>
      <c r="FR536" s="181"/>
      <c r="FS536" s="181"/>
      <c r="FT536" s="181"/>
      <c r="FU536" s="181"/>
      <c r="FV536" s="181"/>
      <c r="FW536" s="181"/>
      <c r="FX536" s="181"/>
      <c r="FY536" s="181"/>
      <c r="FZ536" s="181"/>
      <c r="GA536" s="181"/>
      <c r="GB536" s="181"/>
      <c r="GC536" s="181"/>
      <c r="GD536" s="181"/>
      <c r="GE536" s="181"/>
      <c r="GF536" s="181"/>
      <c r="GG536" s="181"/>
      <c r="GH536" s="181"/>
      <c r="GI536" s="181"/>
      <c r="GJ536" s="181"/>
      <c r="GK536" s="181"/>
      <c r="GL536" s="181"/>
      <c r="GM536" s="181"/>
      <c r="GN536" s="181"/>
      <c r="GO536" s="181"/>
      <c r="GP536" s="181"/>
      <c r="GQ536" s="181"/>
      <c r="GR536" s="181"/>
      <c r="GS536" s="181"/>
      <c r="GT536" s="181"/>
      <c r="GU536" s="181"/>
      <c r="GV536" s="181"/>
      <c r="GW536" s="181"/>
      <c r="GX536" s="181"/>
      <c r="GY536" s="181"/>
      <c r="GZ536" s="181"/>
      <c r="HA536" s="181"/>
      <c r="HB536" s="181"/>
      <c r="HC536" s="181"/>
      <c r="HD536" s="181"/>
      <c r="HE536" s="181"/>
      <c r="HF536" s="181"/>
      <c r="HG536" s="181"/>
      <c r="HH536" s="181"/>
      <c r="HI536" s="181"/>
      <c r="HJ536" s="181"/>
      <c r="HK536" s="181"/>
      <c r="HL536" s="181"/>
      <c r="HM536" s="181"/>
      <c r="HN536" s="181"/>
      <c r="HO536" s="181"/>
      <c r="HP536" s="181"/>
      <c r="HQ536" s="181"/>
      <c r="HR536" s="181"/>
      <c r="HS536" s="181"/>
      <c r="HT536" s="181"/>
      <c r="HU536" s="181"/>
      <c r="HV536" s="181"/>
      <c r="HW536" s="181"/>
      <c r="HX536" s="181"/>
      <c r="HY536" s="181"/>
      <c r="HZ536" s="181"/>
      <c r="IA536" s="181"/>
      <c r="IB536" s="181"/>
      <c r="IC536" s="181"/>
      <c r="ID536" s="181"/>
      <c r="IE536" s="181"/>
      <c r="IF536" s="181"/>
      <c r="IG536" s="181"/>
      <c r="IH536" s="181"/>
    </row>
    <row r="537" spans="1:242" s="183" customFormat="1" ht="16.5" hidden="1" customHeight="1">
      <c r="A537" s="140" t="s">
        <v>479</v>
      </c>
      <c r="B537" s="140"/>
      <c r="C537" s="140"/>
      <c r="D537" s="142"/>
      <c r="E537" s="142"/>
      <c r="F537" s="142"/>
      <c r="G537" s="142"/>
      <c r="H537" s="142"/>
      <c r="I537" s="142"/>
      <c r="J537" s="142"/>
      <c r="K537" s="181"/>
      <c r="L537" s="181"/>
      <c r="M537" s="181"/>
      <c r="N537" s="181"/>
      <c r="O537" s="181"/>
      <c r="P537" s="181"/>
      <c r="Q537" s="181"/>
      <c r="R537" s="181"/>
      <c r="S537" s="181"/>
      <c r="T537" s="181"/>
      <c r="U537" s="181"/>
      <c r="V537" s="181"/>
      <c r="W537" s="181"/>
      <c r="X537" s="181"/>
      <c r="Y537" s="181"/>
      <c r="Z537" s="181"/>
      <c r="AA537" s="181"/>
      <c r="AB537" s="181"/>
      <c r="AC537" s="181"/>
      <c r="AD537" s="181"/>
      <c r="AE537" s="181"/>
      <c r="AF537" s="181"/>
      <c r="AG537" s="181"/>
      <c r="AH537" s="181"/>
      <c r="AI537" s="181"/>
      <c r="AJ537" s="181"/>
      <c r="AK537" s="181"/>
      <c r="AL537" s="181"/>
      <c r="AM537" s="181"/>
      <c r="AN537" s="181"/>
      <c r="AO537" s="181"/>
      <c r="AP537" s="181"/>
      <c r="AQ537" s="181"/>
      <c r="AR537" s="181"/>
      <c r="AS537" s="181"/>
      <c r="AT537" s="181"/>
      <c r="AU537" s="181"/>
      <c r="AV537" s="181"/>
      <c r="AW537" s="181"/>
      <c r="AX537" s="181"/>
      <c r="AY537" s="181"/>
      <c r="AZ537" s="181"/>
      <c r="BA537" s="181"/>
      <c r="BB537" s="181"/>
      <c r="BC537" s="181"/>
      <c r="BD537" s="181"/>
      <c r="BE537" s="181"/>
      <c r="BF537" s="181"/>
      <c r="BG537" s="181"/>
      <c r="BH537" s="181"/>
      <c r="BI537" s="181"/>
      <c r="BJ537" s="181"/>
      <c r="BK537" s="181"/>
      <c r="BL537" s="181"/>
      <c r="BM537" s="181"/>
      <c r="BN537" s="181"/>
      <c r="BO537" s="181"/>
      <c r="BP537" s="181"/>
      <c r="BQ537" s="181"/>
      <c r="BR537" s="181"/>
      <c r="BS537" s="181"/>
      <c r="BT537" s="181"/>
      <c r="BU537" s="181"/>
      <c r="BV537" s="181"/>
      <c r="BW537" s="181"/>
      <c r="BX537" s="181"/>
      <c r="BY537" s="181"/>
      <c r="BZ537" s="181"/>
      <c r="CA537" s="181"/>
      <c r="CB537" s="181"/>
      <c r="CC537" s="181"/>
      <c r="CD537" s="181"/>
      <c r="CE537" s="181"/>
      <c r="CF537" s="181"/>
      <c r="CG537" s="181"/>
      <c r="CH537" s="181"/>
      <c r="CI537" s="181"/>
      <c r="CJ537" s="181"/>
      <c r="CK537" s="181"/>
      <c r="CL537" s="181"/>
      <c r="CM537" s="181"/>
      <c r="CN537" s="181"/>
      <c r="CO537" s="181"/>
      <c r="CP537" s="181"/>
      <c r="CQ537" s="181"/>
      <c r="CR537" s="181"/>
      <c r="CS537" s="181"/>
      <c r="CT537" s="181"/>
      <c r="CU537" s="181"/>
      <c r="CV537" s="181"/>
      <c r="CW537" s="181"/>
      <c r="CX537" s="181"/>
      <c r="CY537" s="181"/>
      <c r="CZ537" s="181"/>
      <c r="DA537" s="181"/>
      <c r="DB537" s="181"/>
      <c r="DC537" s="181"/>
      <c r="DD537" s="181"/>
      <c r="DE537" s="181"/>
      <c r="DF537" s="181"/>
      <c r="DG537" s="181"/>
      <c r="DH537" s="181"/>
      <c r="DI537" s="181"/>
      <c r="DJ537" s="181"/>
      <c r="DK537" s="181"/>
      <c r="DL537" s="181"/>
      <c r="DM537" s="181"/>
      <c r="DN537" s="181"/>
      <c r="DO537" s="181"/>
      <c r="DP537" s="181"/>
      <c r="DQ537" s="181"/>
      <c r="DR537" s="181"/>
      <c r="DS537" s="181"/>
      <c r="DT537" s="181"/>
      <c r="DU537" s="181"/>
      <c r="DV537" s="181"/>
      <c r="DW537" s="181"/>
      <c r="DX537" s="181"/>
      <c r="DY537" s="181"/>
      <c r="DZ537" s="181"/>
      <c r="EA537" s="181"/>
      <c r="EB537" s="181"/>
      <c r="EC537" s="181"/>
      <c r="ED537" s="181"/>
      <c r="EE537" s="181"/>
      <c r="EF537" s="181"/>
      <c r="EG537" s="181"/>
      <c r="EH537" s="181"/>
      <c r="EI537" s="181"/>
      <c r="EJ537" s="181"/>
      <c r="EK537" s="181"/>
      <c r="EL537" s="181"/>
      <c r="EM537" s="181"/>
      <c r="EN537" s="181"/>
      <c r="EO537" s="181"/>
      <c r="EP537" s="181"/>
      <c r="EQ537" s="181"/>
      <c r="ER537" s="181"/>
      <c r="ES537" s="181"/>
      <c r="ET537" s="181"/>
      <c r="EU537" s="181"/>
      <c r="EV537" s="181"/>
      <c r="EW537" s="181"/>
      <c r="EX537" s="181"/>
      <c r="EY537" s="181"/>
      <c r="EZ537" s="181"/>
      <c r="FA537" s="181"/>
      <c r="FB537" s="181"/>
      <c r="FC537" s="181"/>
      <c r="FD537" s="181"/>
      <c r="FE537" s="181"/>
      <c r="FF537" s="181"/>
      <c r="FG537" s="181"/>
      <c r="FH537" s="181"/>
      <c r="FI537" s="181"/>
      <c r="FJ537" s="181"/>
      <c r="FK537" s="181"/>
      <c r="FL537" s="181"/>
      <c r="FM537" s="181"/>
      <c r="FN537" s="181"/>
      <c r="FO537" s="181"/>
      <c r="FP537" s="181"/>
      <c r="FQ537" s="181"/>
      <c r="FR537" s="181"/>
      <c r="FS537" s="181"/>
      <c r="FT537" s="181"/>
      <c r="FU537" s="181"/>
      <c r="FV537" s="181"/>
      <c r="FW537" s="181"/>
      <c r="FX537" s="181"/>
      <c r="FY537" s="181"/>
      <c r="FZ537" s="181"/>
      <c r="GA537" s="181"/>
      <c r="GB537" s="181"/>
      <c r="GC537" s="181"/>
      <c r="GD537" s="181"/>
      <c r="GE537" s="181"/>
      <c r="GF537" s="181"/>
      <c r="GG537" s="181"/>
      <c r="GH537" s="181"/>
      <c r="GI537" s="181"/>
      <c r="GJ537" s="181"/>
      <c r="GK537" s="181"/>
      <c r="GL537" s="181"/>
      <c r="GM537" s="181"/>
      <c r="GN537" s="181"/>
      <c r="GO537" s="181"/>
      <c r="GP537" s="181"/>
      <c r="GQ537" s="181"/>
      <c r="GR537" s="181"/>
      <c r="GS537" s="181"/>
      <c r="GT537" s="181"/>
      <c r="GU537" s="181"/>
      <c r="GV537" s="181"/>
      <c r="GW537" s="181"/>
      <c r="GX537" s="181"/>
      <c r="GY537" s="181"/>
      <c r="GZ537" s="181"/>
      <c r="HA537" s="181"/>
      <c r="HB537" s="181"/>
      <c r="HC537" s="181"/>
      <c r="HD537" s="181"/>
      <c r="HE537" s="181"/>
      <c r="HF537" s="181"/>
      <c r="HG537" s="181"/>
      <c r="HH537" s="181"/>
      <c r="HI537" s="181"/>
      <c r="HJ537" s="181"/>
      <c r="HK537" s="181"/>
      <c r="HL537" s="181"/>
      <c r="HM537" s="181"/>
      <c r="HN537" s="181"/>
      <c r="HO537" s="181"/>
      <c r="HP537" s="181"/>
      <c r="HQ537" s="181"/>
      <c r="HR537" s="181"/>
      <c r="HS537" s="181"/>
      <c r="HT537" s="181"/>
      <c r="HU537" s="181"/>
      <c r="HV537" s="181"/>
      <c r="HW537" s="181"/>
      <c r="HX537" s="181"/>
      <c r="HY537" s="181"/>
      <c r="HZ537" s="181"/>
      <c r="IA537" s="181"/>
      <c r="IB537" s="181"/>
      <c r="IC537" s="181"/>
      <c r="ID537" s="181"/>
      <c r="IE537" s="181"/>
      <c r="IF537" s="181"/>
      <c r="IG537" s="181"/>
      <c r="IH537" s="181"/>
    </row>
    <row r="538" spans="1:242" s="183" customFormat="1" ht="16.5" hidden="1" customHeight="1">
      <c r="A538" s="213"/>
      <c r="B538" s="213"/>
      <c r="C538" s="213"/>
      <c r="D538" s="213"/>
      <c r="E538" s="213"/>
      <c r="F538" s="213"/>
      <c r="G538" s="213"/>
      <c r="H538" s="213"/>
      <c r="I538" s="213"/>
      <c r="J538" s="139" t="s">
        <v>724</v>
      </c>
      <c r="K538" s="181"/>
      <c r="L538" s="181"/>
      <c r="M538" s="181"/>
      <c r="N538" s="181"/>
      <c r="O538" s="181"/>
      <c r="P538" s="181"/>
      <c r="Q538" s="181"/>
      <c r="R538" s="181"/>
      <c r="S538" s="181"/>
      <c r="T538" s="181"/>
      <c r="U538" s="181"/>
      <c r="V538" s="181"/>
      <c r="W538" s="181"/>
      <c r="X538" s="181"/>
      <c r="Y538" s="181"/>
      <c r="Z538" s="181"/>
      <c r="AA538" s="181"/>
      <c r="AB538" s="181"/>
      <c r="AC538" s="181"/>
      <c r="AD538" s="181"/>
      <c r="AE538" s="181"/>
      <c r="AF538" s="181"/>
      <c r="AG538" s="181"/>
      <c r="AH538" s="181"/>
      <c r="AI538" s="181"/>
      <c r="AJ538" s="181"/>
      <c r="AK538" s="181"/>
      <c r="AL538" s="181"/>
      <c r="AM538" s="181"/>
      <c r="AN538" s="181"/>
      <c r="AO538" s="181"/>
      <c r="AP538" s="181"/>
      <c r="AQ538" s="181"/>
      <c r="AR538" s="181"/>
      <c r="AS538" s="181"/>
      <c r="AT538" s="181"/>
      <c r="AU538" s="181"/>
      <c r="AV538" s="181"/>
      <c r="AW538" s="181"/>
      <c r="AX538" s="181"/>
      <c r="AY538" s="181"/>
      <c r="AZ538" s="181"/>
      <c r="BA538" s="181"/>
      <c r="BB538" s="181"/>
      <c r="BC538" s="181"/>
      <c r="BD538" s="181"/>
      <c r="BE538" s="181"/>
      <c r="BF538" s="181"/>
      <c r="BG538" s="181"/>
      <c r="BH538" s="181"/>
      <c r="BI538" s="181"/>
      <c r="BJ538" s="181"/>
      <c r="BK538" s="181"/>
      <c r="BL538" s="181"/>
      <c r="BM538" s="181"/>
      <c r="BN538" s="181"/>
      <c r="BO538" s="181"/>
      <c r="BP538" s="181"/>
      <c r="BQ538" s="181"/>
      <c r="BR538" s="181"/>
      <c r="BS538" s="181"/>
      <c r="BT538" s="181"/>
      <c r="BU538" s="181"/>
      <c r="BV538" s="181"/>
      <c r="BW538" s="181"/>
      <c r="BX538" s="181"/>
      <c r="BY538" s="181"/>
      <c r="BZ538" s="181"/>
      <c r="CA538" s="181"/>
      <c r="CB538" s="181"/>
      <c r="CC538" s="181"/>
      <c r="CD538" s="181"/>
      <c r="CE538" s="181"/>
      <c r="CF538" s="181"/>
      <c r="CG538" s="181"/>
      <c r="CH538" s="181"/>
      <c r="CI538" s="181"/>
      <c r="CJ538" s="181"/>
      <c r="CK538" s="181"/>
      <c r="CL538" s="181"/>
      <c r="CM538" s="181"/>
      <c r="CN538" s="181"/>
      <c r="CO538" s="181"/>
      <c r="CP538" s="181"/>
      <c r="CQ538" s="181"/>
      <c r="CR538" s="181"/>
      <c r="CS538" s="181"/>
      <c r="CT538" s="181"/>
      <c r="CU538" s="181"/>
      <c r="CV538" s="181"/>
      <c r="CW538" s="181"/>
      <c r="CX538" s="181"/>
      <c r="CY538" s="181"/>
      <c r="CZ538" s="181"/>
      <c r="DA538" s="181"/>
      <c r="DB538" s="181"/>
      <c r="DC538" s="181"/>
      <c r="DD538" s="181"/>
      <c r="DE538" s="181"/>
      <c r="DF538" s="181"/>
      <c r="DG538" s="181"/>
      <c r="DH538" s="181"/>
      <c r="DI538" s="181"/>
      <c r="DJ538" s="181"/>
      <c r="DK538" s="181"/>
      <c r="DL538" s="181"/>
      <c r="DM538" s="181"/>
      <c r="DN538" s="181"/>
      <c r="DO538" s="181"/>
      <c r="DP538" s="181"/>
      <c r="DQ538" s="181"/>
      <c r="DR538" s="181"/>
      <c r="DS538" s="181"/>
      <c r="DT538" s="181"/>
      <c r="DU538" s="181"/>
      <c r="DV538" s="181"/>
      <c r="DW538" s="181"/>
      <c r="DX538" s="181"/>
      <c r="DY538" s="181"/>
      <c r="DZ538" s="181"/>
      <c r="EA538" s="181"/>
      <c r="EB538" s="181"/>
      <c r="EC538" s="181"/>
      <c r="ED538" s="181"/>
      <c r="EE538" s="181"/>
      <c r="EF538" s="181"/>
      <c r="EG538" s="181"/>
      <c r="EH538" s="181"/>
      <c r="EI538" s="181"/>
      <c r="EJ538" s="181"/>
      <c r="EK538" s="181"/>
      <c r="EL538" s="181"/>
      <c r="EM538" s="181"/>
      <c r="EN538" s="181"/>
      <c r="EO538" s="181"/>
      <c r="EP538" s="181"/>
      <c r="EQ538" s="181"/>
      <c r="ER538" s="181"/>
      <c r="ES538" s="181"/>
      <c r="ET538" s="181"/>
      <c r="EU538" s="181"/>
      <c r="EV538" s="181"/>
      <c r="EW538" s="181"/>
      <c r="EX538" s="181"/>
      <c r="EY538" s="181"/>
      <c r="EZ538" s="181"/>
      <c r="FA538" s="181"/>
      <c r="FB538" s="181"/>
      <c r="FC538" s="181"/>
      <c r="FD538" s="181"/>
      <c r="FE538" s="181"/>
      <c r="FF538" s="181"/>
      <c r="FG538" s="181"/>
      <c r="FH538" s="181"/>
      <c r="FI538" s="181"/>
      <c r="FJ538" s="181"/>
      <c r="FK538" s="181"/>
      <c r="FL538" s="181"/>
      <c r="FM538" s="181"/>
      <c r="FN538" s="181"/>
      <c r="FO538" s="181"/>
      <c r="FP538" s="181"/>
      <c r="FQ538" s="181"/>
      <c r="FR538" s="181"/>
      <c r="FS538" s="181"/>
      <c r="FT538" s="181"/>
      <c r="FU538" s="181"/>
      <c r="FV538" s="181"/>
      <c r="FW538" s="181"/>
      <c r="FX538" s="181"/>
      <c r="FY538" s="181"/>
      <c r="FZ538" s="181"/>
      <c r="GA538" s="181"/>
      <c r="GB538" s="181"/>
      <c r="GC538" s="181"/>
      <c r="GD538" s="181"/>
      <c r="GE538" s="181"/>
      <c r="GF538" s="181"/>
      <c r="GG538" s="181"/>
      <c r="GH538" s="181"/>
      <c r="GI538" s="181"/>
      <c r="GJ538" s="181"/>
      <c r="GK538" s="181"/>
      <c r="GL538" s="181"/>
      <c r="GM538" s="181"/>
      <c r="GN538" s="181"/>
      <c r="GO538" s="181"/>
      <c r="GP538" s="181"/>
      <c r="GQ538" s="181"/>
      <c r="GR538" s="181"/>
      <c r="GS538" s="181"/>
      <c r="GT538" s="181"/>
      <c r="GU538" s="181"/>
      <c r="GV538" s="181"/>
      <c r="GW538" s="181"/>
      <c r="GX538" s="181"/>
      <c r="GY538" s="181"/>
      <c r="GZ538" s="181"/>
      <c r="HA538" s="181"/>
      <c r="HB538" s="181"/>
      <c r="HC538" s="181"/>
      <c r="HD538" s="181"/>
      <c r="HE538" s="181"/>
      <c r="HF538" s="181"/>
      <c r="HG538" s="181"/>
      <c r="HH538" s="181"/>
      <c r="HI538" s="181"/>
      <c r="HJ538" s="181"/>
      <c r="HK538" s="181"/>
      <c r="HL538" s="181"/>
      <c r="HM538" s="181"/>
      <c r="HN538" s="181"/>
      <c r="HO538" s="181"/>
      <c r="HP538" s="181"/>
      <c r="HQ538" s="181"/>
      <c r="HR538" s="181"/>
      <c r="HS538" s="181"/>
      <c r="HT538" s="181"/>
      <c r="HU538" s="181"/>
      <c r="HV538" s="181"/>
      <c r="HW538" s="181"/>
      <c r="HX538" s="181"/>
      <c r="HY538" s="181"/>
      <c r="HZ538" s="181"/>
      <c r="IA538" s="181"/>
      <c r="IB538" s="181"/>
      <c r="IC538" s="181"/>
      <c r="ID538" s="181"/>
      <c r="IE538" s="181"/>
      <c r="IF538" s="181"/>
      <c r="IG538" s="181"/>
      <c r="IH538" s="181"/>
    </row>
    <row r="539" spans="1:242" s="183" customFormat="1" ht="30" hidden="1" customHeight="1" thickBot="1">
      <c r="A539" s="1170" t="s">
        <v>377</v>
      </c>
      <c r="B539" s="1171"/>
      <c r="C539" s="1171"/>
      <c r="D539" s="1171"/>
      <c r="E539" s="1172"/>
      <c r="F539" s="238" t="s">
        <v>783</v>
      </c>
      <c r="G539" s="143" t="s">
        <v>608</v>
      </c>
      <c r="H539" s="238" t="s">
        <v>515</v>
      </c>
      <c r="I539" s="143" t="s">
        <v>556</v>
      </c>
      <c r="J539" s="238" t="s">
        <v>503</v>
      </c>
      <c r="K539" s="181"/>
      <c r="L539" s="181"/>
      <c r="M539" s="181"/>
      <c r="N539" s="181"/>
      <c r="O539" s="181"/>
      <c r="P539" s="181"/>
      <c r="Q539" s="181"/>
      <c r="R539" s="181"/>
      <c r="S539" s="181"/>
      <c r="T539" s="181"/>
      <c r="U539" s="181"/>
      <c r="V539" s="181"/>
      <c r="W539" s="181"/>
      <c r="X539" s="181"/>
      <c r="Y539" s="181"/>
      <c r="Z539" s="181"/>
      <c r="AA539" s="181"/>
      <c r="AB539" s="181"/>
      <c r="AC539" s="181"/>
      <c r="AD539" s="181"/>
      <c r="AE539" s="181"/>
      <c r="AF539" s="181"/>
      <c r="AG539" s="181"/>
      <c r="AH539" s="181"/>
      <c r="AI539" s="181"/>
      <c r="AJ539" s="181"/>
      <c r="AK539" s="181"/>
      <c r="AL539" s="181"/>
      <c r="AM539" s="181"/>
      <c r="AN539" s="181"/>
      <c r="AO539" s="181"/>
      <c r="AP539" s="181"/>
      <c r="AQ539" s="181"/>
      <c r="AR539" s="181"/>
      <c r="AS539" s="181"/>
      <c r="AT539" s="181"/>
      <c r="AU539" s="181"/>
      <c r="AV539" s="181"/>
      <c r="AW539" s="181"/>
      <c r="AX539" s="181"/>
      <c r="AY539" s="181"/>
      <c r="AZ539" s="181"/>
      <c r="BA539" s="181"/>
      <c r="BB539" s="181"/>
      <c r="BC539" s="181"/>
      <c r="BD539" s="181"/>
      <c r="BE539" s="181"/>
      <c r="BF539" s="181"/>
      <c r="BG539" s="181"/>
      <c r="BH539" s="181"/>
      <c r="BI539" s="181"/>
      <c r="BJ539" s="181"/>
      <c r="BK539" s="181"/>
      <c r="BL539" s="181"/>
      <c r="BM539" s="181"/>
      <c r="BN539" s="181"/>
      <c r="BO539" s="181"/>
      <c r="BP539" s="181"/>
      <c r="BQ539" s="181"/>
      <c r="BR539" s="181"/>
      <c r="BS539" s="181"/>
      <c r="BT539" s="181"/>
      <c r="BU539" s="181"/>
      <c r="BV539" s="181"/>
      <c r="BW539" s="181"/>
      <c r="BX539" s="181"/>
      <c r="BY539" s="181"/>
      <c r="BZ539" s="181"/>
      <c r="CA539" s="181"/>
      <c r="CB539" s="181"/>
      <c r="CC539" s="181"/>
      <c r="CD539" s="181"/>
      <c r="CE539" s="181"/>
      <c r="CF539" s="181"/>
      <c r="CG539" s="181"/>
      <c r="CH539" s="181"/>
      <c r="CI539" s="181"/>
      <c r="CJ539" s="181"/>
      <c r="CK539" s="181"/>
      <c r="CL539" s="181"/>
      <c r="CM539" s="181"/>
      <c r="CN539" s="181"/>
      <c r="CO539" s="181"/>
      <c r="CP539" s="181"/>
      <c r="CQ539" s="181"/>
      <c r="CR539" s="181"/>
      <c r="CS539" s="181"/>
      <c r="CT539" s="181"/>
      <c r="CU539" s="181"/>
      <c r="CV539" s="181"/>
      <c r="CW539" s="181"/>
      <c r="CX539" s="181"/>
      <c r="CY539" s="181"/>
      <c r="CZ539" s="181"/>
      <c r="DA539" s="181"/>
      <c r="DB539" s="181"/>
      <c r="DC539" s="181"/>
      <c r="DD539" s="181"/>
      <c r="DE539" s="181"/>
      <c r="DF539" s="181"/>
      <c r="DG539" s="181"/>
      <c r="DH539" s="181"/>
      <c r="DI539" s="181"/>
      <c r="DJ539" s="181"/>
      <c r="DK539" s="181"/>
      <c r="DL539" s="181"/>
      <c r="DM539" s="181"/>
      <c r="DN539" s="181"/>
      <c r="DO539" s="181"/>
      <c r="DP539" s="181"/>
      <c r="DQ539" s="181"/>
      <c r="DR539" s="181"/>
      <c r="DS539" s="181"/>
      <c r="DT539" s="181"/>
      <c r="DU539" s="181"/>
      <c r="DV539" s="181"/>
      <c r="DW539" s="181"/>
      <c r="DX539" s="181"/>
      <c r="DY539" s="181"/>
      <c r="DZ539" s="181"/>
      <c r="EA539" s="181"/>
      <c r="EB539" s="181"/>
      <c r="EC539" s="181"/>
      <c r="ED539" s="181"/>
      <c r="EE539" s="181"/>
      <c r="EF539" s="181"/>
      <c r="EG539" s="181"/>
      <c r="EH539" s="181"/>
      <c r="EI539" s="181"/>
      <c r="EJ539" s="181"/>
      <c r="EK539" s="181"/>
      <c r="EL539" s="181"/>
      <c r="EM539" s="181"/>
      <c r="EN539" s="181"/>
      <c r="EO539" s="181"/>
      <c r="EP539" s="181"/>
      <c r="EQ539" s="181"/>
      <c r="ER539" s="181"/>
      <c r="ES539" s="181"/>
      <c r="ET539" s="181"/>
      <c r="EU539" s="181"/>
      <c r="EV539" s="181"/>
      <c r="EW539" s="181"/>
      <c r="EX539" s="181"/>
      <c r="EY539" s="181"/>
      <c r="EZ539" s="181"/>
      <c r="FA539" s="181"/>
      <c r="FB539" s="181"/>
      <c r="FC539" s="181"/>
      <c r="FD539" s="181"/>
      <c r="FE539" s="181"/>
      <c r="FF539" s="181"/>
      <c r="FG539" s="181"/>
      <c r="FH539" s="181"/>
      <c r="FI539" s="181"/>
      <c r="FJ539" s="181"/>
      <c r="FK539" s="181"/>
      <c r="FL539" s="181"/>
      <c r="FM539" s="181"/>
      <c r="FN539" s="181"/>
      <c r="FO539" s="181"/>
      <c r="FP539" s="181"/>
      <c r="FQ539" s="181"/>
      <c r="FR539" s="181"/>
      <c r="FS539" s="181"/>
      <c r="FT539" s="181"/>
      <c r="FU539" s="181"/>
      <c r="FV539" s="181"/>
      <c r="FW539" s="181"/>
      <c r="FX539" s="181"/>
      <c r="FY539" s="181"/>
      <c r="FZ539" s="181"/>
      <c r="GA539" s="181"/>
      <c r="GB539" s="181"/>
      <c r="GC539" s="181"/>
      <c r="GD539" s="181"/>
      <c r="GE539" s="181"/>
      <c r="GF539" s="181"/>
      <c r="GG539" s="181"/>
      <c r="GH539" s="181"/>
      <c r="GI539" s="181"/>
      <c r="GJ539" s="181"/>
      <c r="GK539" s="181"/>
      <c r="GL539" s="181"/>
      <c r="GM539" s="181"/>
      <c r="GN539" s="181"/>
      <c r="GO539" s="181"/>
      <c r="GP539" s="181"/>
      <c r="GQ539" s="181"/>
      <c r="GR539" s="181"/>
      <c r="GS539" s="181"/>
      <c r="GT539" s="181"/>
      <c r="GU539" s="181"/>
      <c r="GV539" s="181"/>
      <c r="GW539" s="181"/>
      <c r="GX539" s="181"/>
      <c r="GY539" s="181"/>
      <c r="GZ539" s="181"/>
      <c r="HA539" s="181"/>
      <c r="HB539" s="181"/>
      <c r="HC539" s="181"/>
      <c r="HD539" s="181"/>
      <c r="HE539" s="181"/>
      <c r="HF539" s="181"/>
      <c r="HG539" s="181"/>
      <c r="HH539" s="181"/>
      <c r="HI539" s="181"/>
      <c r="HJ539" s="181"/>
      <c r="HK539" s="181"/>
      <c r="HL539" s="181"/>
      <c r="HM539" s="181"/>
      <c r="HN539" s="181"/>
      <c r="HO539" s="181"/>
      <c r="HP539" s="181"/>
      <c r="HQ539" s="181"/>
      <c r="HR539" s="181"/>
      <c r="HS539" s="181"/>
      <c r="HT539" s="181"/>
      <c r="HU539" s="181"/>
      <c r="HV539" s="181"/>
      <c r="HW539" s="181"/>
      <c r="HX539" s="181"/>
      <c r="HY539" s="181"/>
      <c r="HZ539" s="181"/>
      <c r="IA539" s="181"/>
      <c r="IB539" s="181"/>
      <c r="IC539" s="181"/>
      <c r="ID539" s="181"/>
      <c r="IE539" s="181"/>
      <c r="IF539" s="181"/>
      <c r="IG539" s="181"/>
      <c r="IH539" s="181"/>
    </row>
    <row r="540" spans="1:242" s="183" customFormat="1" ht="21" hidden="1" customHeight="1" thickTop="1">
      <c r="A540" s="1292" t="s">
        <v>469</v>
      </c>
      <c r="B540" s="1293"/>
      <c r="C540" s="1293"/>
      <c r="D540" s="1293"/>
      <c r="E540" s="1294"/>
      <c r="F540" s="35">
        <v>0</v>
      </c>
      <c r="G540" s="35">
        <v>0</v>
      </c>
      <c r="H540" s="35">
        <v>0</v>
      </c>
      <c r="I540" s="35">
        <v>0</v>
      </c>
      <c r="J540" s="35">
        <v>0</v>
      </c>
      <c r="K540" s="181"/>
      <c r="L540" s="181"/>
      <c r="M540" s="181"/>
      <c r="N540" s="181"/>
      <c r="O540" s="181"/>
      <c r="P540" s="181"/>
      <c r="Q540" s="181"/>
      <c r="R540" s="181"/>
      <c r="S540" s="181"/>
      <c r="T540" s="181"/>
      <c r="U540" s="181"/>
      <c r="V540" s="181"/>
      <c r="W540" s="181"/>
      <c r="X540" s="181"/>
      <c r="Y540" s="181"/>
      <c r="Z540" s="181"/>
      <c r="AA540" s="181"/>
      <c r="AB540" s="181"/>
      <c r="AC540" s="181"/>
      <c r="AD540" s="181"/>
      <c r="AE540" s="181"/>
      <c r="AF540" s="181"/>
      <c r="AG540" s="181"/>
      <c r="AH540" s="181"/>
      <c r="AI540" s="181"/>
      <c r="AJ540" s="181"/>
      <c r="AK540" s="181"/>
      <c r="AL540" s="181"/>
      <c r="AM540" s="181"/>
      <c r="AN540" s="181"/>
      <c r="AO540" s="181"/>
      <c r="AP540" s="181"/>
      <c r="AQ540" s="181"/>
      <c r="AR540" s="181"/>
      <c r="AS540" s="181"/>
      <c r="AT540" s="181"/>
      <c r="AU540" s="181"/>
      <c r="AV540" s="181"/>
      <c r="AW540" s="181"/>
      <c r="AX540" s="181"/>
      <c r="AY540" s="181"/>
      <c r="AZ540" s="181"/>
      <c r="BA540" s="181"/>
      <c r="BB540" s="181"/>
      <c r="BC540" s="181"/>
      <c r="BD540" s="181"/>
      <c r="BE540" s="181"/>
      <c r="BF540" s="181"/>
      <c r="BG540" s="181"/>
      <c r="BH540" s="181"/>
      <c r="BI540" s="181"/>
      <c r="BJ540" s="181"/>
      <c r="BK540" s="181"/>
      <c r="BL540" s="181"/>
      <c r="BM540" s="181"/>
      <c r="BN540" s="181"/>
      <c r="BO540" s="181"/>
      <c r="BP540" s="181"/>
      <c r="BQ540" s="181"/>
      <c r="BR540" s="181"/>
      <c r="BS540" s="181"/>
      <c r="BT540" s="181"/>
      <c r="BU540" s="181"/>
      <c r="BV540" s="181"/>
      <c r="BW540" s="181"/>
      <c r="BX540" s="181"/>
      <c r="BY540" s="181"/>
      <c r="BZ540" s="181"/>
      <c r="CA540" s="181"/>
      <c r="CB540" s="181"/>
      <c r="CC540" s="181"/>
      <c r="CD540" s="181"/>
      <c r="CE540" s="181"/>
      <c r="CF540" s="181"/>
      <c r="CG540" s="181"/>
      <c r="CH540" s="181"/>
      <c r="CI540" s="181"/>
      <c r="CJ540" s="181"/>
      <c r="CK540" s="181"/>
      <c r="CL540" s="181"/>
      <c r="CM540" s="181"/>
      <c r="CN540" s="181"/>
      <c r="CO540" s="181"/>
      <c r="CP540" s="181"/>
      <c r="CQ540" s="181"/>
      <c r="CR540" s="181"/>
      <c r="CS540" s="181"/>
      <c r="CT540" s="181"/>
      <c r="CU540" s="181"/>
      <c r="CV540" s="181"/>
      <c r="CW540" s="181"/>
      <c r="CX540" s="181"/>
      <c r="CY540" s="181"/>
      <c r="CZ540" s="181"/>
      <c r="DA540" s="181"/>
      <c r="DB540" s="181"/>
      <c r="DC540" s="181"/>
      <c r="DD540" s="181"/>
      <c r="DE540" s="181"/>
      <c r="DF540" s="181"/>
      <c r="DG540" s="181"/>
      <c r="DH540" s="181"/>
      <c r="DI540" s="181"/>
      <c r="DJ540" s="181"/>
      <c r="DK540" s="181"/>
      <c r="DL540" s="181"/>
      <c r="DM540" s="181"/>
      <c r="DN540" s="181"/>
      <c r="DO540" s="181"/>
      <c r="DP540" s="181"/>
      <c r="DQ540" s="181"/>
      <c r="DR540" s="181"/>
      <c r="DS540" s="181"/>
      <c r="DT540" s="181"/>
      <c r="DU540" s="181"/>
      <c r="DV540" s="181"/>
      <c r="DW540" s="181"/>
      <c r="DX540" s="181"/>
      <c r="DY540" s="181"/>
      <c r="DZ540" s="181"/>
      <c r="EA540" s="181"/>
      <c r="EB540" s="181"/>
      <c r="EC540" s="181"/>
      <c r="ED540" s="181"/>
      <c r="EE540" s="181"/>
      <c r="EF540" s="181"/>
      <c r="EG540" s="181"/>
      <c r="EH540" s="181"/>
      <c r="EI540" s="181"/>
      <c r="EJ540" s="181"/>
      <c r="EK540" s="181"/>
      <c r="EL540" s="181"/>
      <c r="EM540" s="181"/>
      <c r="EN540" s="181"/>
      <c r="EO540" s="181"/>
      <c r="EP540" s="181"/>
      <c r="EQ540" s="181"/>
      <c r="ER540" s="181"/>
      <c r="ES540" s="181"/>
      <c r="ET540" s="181"/>
      <c r="EU540" s="181"/>
      <c r="EV540" s="181"/>
      <c r="EW540" s="181"/>
      <c r="EX540" s="181"/>
      <c r="EY540" s="181"/>
      <c r="EZ540" s="181"/>
      <c r="FA540" s="181"/>
      <c r="FB540" s="181"/>
      <c r="FC540" s="181"/>
      <c r="FD540" s="181"/>
      <c r="FE540" s="181"/>
      <c r="FF540" s="181"/>
      <c r="FG540" s="181"/>
      <c r="FH540" s="181"/>
      <c r="FI540" s="181"/>
      <c r="FJ540" s="181"/>
      <c r="FK540" s="181"/>
      <c r="FL540" s="181"/>
      <c r="FM540" s="181"/>
      <c r="FN540" s="181"/>
      <c r="FO540" s="181"/>
      <c r="FP540" s="181"/>
      <c r="FQ540" s="181"/>
      <c r="FR540" s="181"/>
      <c r="FS540" s="181"/>
      <c r="FT540" s="181"/>
      <c r="FU540" s="181"/>
      <c r="FV540" s="181"/>
      <c r="FW540" s="181"/>
      <c r="FX540" s="181"/>
      <c r="FY540" s="181"/>
      <c r="FZ540" s="181"/>
      <c r="GA540" s="181"/>
      <c r="GB540" s="181"/>
      <c r="GC540" s="181"/>
      <c r="GD540" s="181"/>
      <c r="GE540" s="181"/>
      <c r="GF540" s="181"/>
      <c r="GG540" s="181"/>
      <c r="GH540" s="181"/>
      <c r="GI540" s="181"/>
      <c r="GJ540" s="181"/>
      <c r="GK540" s="181"/>
      <c r="GL540" s="181"/>
      <c r="GM540" s="181"/>
      <c r="GN540" s="181"/>
      <c r="GO540" s="181"/>
      <c r="GP540" s="181"/>
      <c r="GQ540" s="181"/>
      <c r="GR540" s="181"/>
      <c r="GS540" s="181"/>
      <c r="GT540" s="181"/>
      <c r="GU540" s="181"/>
      <c r="GV540" s="181"/>
      <c r="GW540" s="181"/>
      <c r="GX540" s="181"/>
      <c r="GY540" s="181"/>
      <c r="GZ540" s="181"/>
      <c r="HA540" s="181"/>
      <c r="HB540" s="181"/>
      <c r="HC540" s="181"/>
      <c r="HD540" s="181"/>
      <c r="HE540" s="181"/>
      <c r="HF540" s="181"/>
      <c r="HG540" s="181"/>
      <c r="HH540" s="181"/>
      <c r="HI540" s="181"/>
      <c r="HJ540" s="181"/>
      <c r="HK540" s="181"/>
      <c r="HL540" s="181"/>
      <c r="HM540" s="181"/>
      <c r="HN540" s="181"/>
      <c r="HO540" s="181"/>
      <c r="HP540" s="181"/>
      <c r="HQ540" s="181"/>
      <c r="HR540" s="181"/>
      <c r="HS540" s="181"/>
      <c r="HT540" s="181"/>
      <c r="HU540" s="181"/>
      <c r="HV540" s="181"/>
      <c r="HW540" s="181"/>
      <c r="HX540" s="181"/>
      <c r="HY540" s="181"/>
      <c r="HZ540" s="181"/>
      <c r="IA540" s="181"/>
      <c r="IB540" s="181"/>
      <c r="IC540" s="181"/>
      <c r="ID540" s="181"/>
      <c r="IE540" s="181"/>
      <c r="IF540" s="181"/>
      <c r="IG540" s="181"/>
      <c r="IH540" s="181"/>
    </row>
    <row r="541" spans="1:242" s="183" customFormat="1" ht="21" hidden="1" customHeight="1">
      <c r="A541" s="1295" t="s">
        <v>758</v>
      </c>
      <c r="B541" s="1295"/>
      <c r="C541" s="1295"/>
      <c r="D541" s="1295"/>
      <c r="E541" s="1295"/>
      <c r="F541" s="36">
        <v>0</v>
      </c>
      <c r="G541" s="36">
        <v>0</v>
      </c>
      <c r="H541" s="36">
        <v>0</v>
      </c>
      <c r="I541" s="36">
        <v>0</v>
      </c>
      <c r="J541" s="36">
        <v>0</v>
      </c>
      <c r="K541" s="181"/>
      <c r="L541" s="181"/>
      <c r="M541" s="181"/>
      <c r="N541" s="181"/>
      <c r="O541" s="181"/>
      <c r="P541" s="181"/>
      <c r="Q541" s="181"/>
      <c r="R541" s="181"/>
      <c r="S541" s="181"/>
      <c r="T541" s="181"/>
      <c r="U541" s="181"/>
      <c r="V541" s="181"/>
      <c r="W541" s="181"/>
      <c r="X541" s="181"/>
      <c r="Y541" s="181"/>
      <c r="Z541" s="181"/>
      <c r="AA541" s="181"/>
      <c r="AB541" s="181"/>
      <c r="AC541" s="181"/>
      <c r="AD541" s="181"/>
      <c r="AE541" s="181"/>
      <c r="AF541" s="181"/>
      <c r="AG541" s="181"/>
      <c r="AH541" s="181"/>
      <c r="AI541" s="181"/>
      <c r="AJ541" s="181"/>
      <c r="AK541" s="181"/>
      <c r="AL541" s="181"/>
      <c r="AM541" s="181"/>
      <c r="AN541" s="181"/>
      <c r="AO541" s="181"/>
      <c r="AP541" s="181"/>
      <c r="AQ541" s="181"/>
      <c r="AR541" s="181"/>
      <c r="AS541" s="181"/>
      <c r="AT541" s="181"/>
      <c r="AU541" s="181"/>
      <c r="AV541" s="181"/>
      <c r="AW541" s="181"/>
      <c r="AX541" s="181"/>
      <c r="AY541" s="181"/>
      <c r="AZ541" s="181"/>
      <c r="BA541" s="181"/>
      <c r="BB541" s="181"/>
      <c r="BC541" s="181"/>
      <c r="BD541" s="181"/>
      <c r="BE541" s="181"/>
      <c r="BF541" s="181"/>
      <c r="BG541" s="181"/>
      <c r="BH541" s="181"/>
      <c r="BI541" s="181"/>
      <c r="BJ541" s="181"/>
      <c r="BK541" s="181"/>
      <c r="BL541" s="181"/>
      <c r="BM541" s="181"/>
      <c r="BN541" s="181"/>
      <c r="BO541" s="181"/>
      <c r="BP541" s="181"/>
      <c r="BQ541" s="181"/>
      <c r="BR541" s="181"/>
      <c r="BS541" s="181"/>
      <c r="BT541" s="181"/>
      <c r="BU541" s="181"/>
      <c r="BV541" s="181"/>
      <c r="BW541" s="181"/>
      <c r="BX541" s="181"/>
      <c r="BY541" s="181"/>
      <c r="BZ541" s="181"/>
      <c r="CA541" s="181"/>
      <c r="CB541" s="181"/>
      <c r="CC541" s="181"/>
      <c r="CD541" s="181"/>
      <c r="CE541" s="181"/>
      <c r="CF541" s="181"/>
      <c r="CG541" s="181"/>
      <c r="CH541" s="181"/>
      <c r="CI541" s="181"/>
      <c r="CJ541" s="181"/>
      <c r="CK541" s="181"/>
      <c r="CL541" s="181"/>
      <c r="CM541" s="181"/>
      <c r="CN541" s="181"/>
      <c r="CO541" s="181"/>
      <c r="CP541" s="181"/>
      <c r="CQ541" s="181"/>
      <c r="CR541" s="181"/>
      <c r="CS541" s="181"/>
      <c r="CT541" s="181"/>
      <c r="CU541" s="181"/>
      <c r="CV541" s="181"/>
      <c r="CW541" s="181"/>
      <c r="CX541" s="181"/>
      <c r="CY541" s="181"/>
      <c r="CZ541" s="181"/>
      <c r="DA541" s="181"/>
      <c r="DB541" s="181"/>
      <c r="DC541" s="181"/>
      <c r="DD541" s="181"/>
      <c r="DE541" s="181"/>
      <c r="DF541" s="181"/>
      <c r="DG541" s="181"/>
      <c r="DH541" s="181"/>
      <c r="DI541" s="181"/>
      <c r="DJ541" s="181"/>
      <c r="DK541" s="181"/>
      <c r="DL541" s="181"/>
      <c r="DM541" s="181"/>
      <c r="DN541" s="181"/>
      <c r="DO541" s="181"/>
      <c r="DP541" s="181"/>
      <c r="DQ541" s="181"/>
      <c r="DR541" s="181"/>
      <c r="DS541" s="181"/>
      <c r="DT541" s="181"/>
      <c r="DU541" s="181"/>
      <c r="DV541" s="181"/>
      <c r="DW541" s="181"/>
      <c r="DX541" s="181"/>
      <c r="DY541" s="181"/>
      <c r="DZ541" s="181"/>
      <c r="EA541" s="181"/>
      <c r="EB541" s="181"/>
      <c r="EC541" s="181"/>
      <c r="ED541" s="181"/>
      <c r="EE541" s="181"/>
      <c r="EF541" s="181"/>
      <c r="EG541" s="181"/>
      <c r="EH541" s="181"/>
      <c r="EI541" s="181"/>
      <c r="EJ541" s="181"/>
      <c r="EK541" s="181"/>
      <c r="EL541" s="181"/>
      <c r="EM541" s="181"/>
      <c r="EN541" s="181"/>
      <c r="EO541" s="181"/>
      <c r="EP541" s="181"/>
      <c r="EQ541" s="181"/>
      <c r="ER541" s="181"/>
      <c r="ES541" s="181"/>
      <c r="ET541" s="181"/>
      <c r="EU541" s="181"/>
      <c r="EV541" s="181"/>
      <c r="EW541" s="181"/>
      <c r="EX541" s="181"/>
      <c r="EY541" s="181"/>
      <c r="EZ541" s="181"/>
      <c r="FA541" s="181"/>
      <c r="FB541" s="181"/>
      <c r="FC541" s="181"/>
      <c r="FD541" s="181"/>
      <c r="FE541" s="181"/>
      <c r="FF541" s="181"/>
      <c r="FG541" s="181"/>
      <c r="FH541" s="181"/>
      <c r="FI541" s="181"/>
      <c r="FJ541" s="181"/>
      <c r="FK541" s="181"/>
      <c r="FL541" s="181"/>
      <c r="FM541" s="181"/>
      <c r="FN541" s="181"/>
      <c r="FO541" s="181"/>
      <c r="FP541" s="181"/>
      <c r="FQ541" s="181"/>
      <c r="FR541" s="181"/>
      <c r="FS541" s="181"/>
      <c r="FT541" s="181"/>
      <c r="FU541" s="181"/>
      <c r="FV541" s="181"/>
      <c r="FW541" s="181"/>
      <c r="FX541" s="181"/>
      <c r="FY541" s="181"/>
      <c r="FZ541" s="181"/>
      <c r="GA541" s="181"/>
      <c r="GB541" s="181"/>
      <c r="GC541" s="181"/>
      <c r="GD541" s="181"/>
      <c r="GE541" s="181"/>
      <c r="GF541" s="181"/>
      <c r="GG541" s="181"/>
      <c r="GH541" s="181"/>
      <c r="GI541" s="181"/>
      <c r="GJ541" s="181"/>
      <c r="GK541" s="181"/>
      <c r="GL541" s="181"/>
      <c r="GM541" s="181"/>
      <c r="GN541" s="181"/>
      <c r="GO541" s="181"/>
      <c r="GP541" s="181"/>
      <c r="GQ541" s="181"/>
      <c r="GR541" s="181"/>
      <c r="GS541" s="181"/>
      <c r="GT541" s="181"/>
      <c r="GU541" s="181"/>
      <c r="GV541" s="181"/>
      <c r="GW541" s="181"/>
      <c r="GX541" s="181"/>
      <c r="GY541" s="181"/>
      <c r="GZ541" s="181"/>
      <c r="HA541" s="181"/>
      <c r="HB541" s="181"/>
      <c r="HC541" s="181"/>
      <c r="HD541" s="181"/>
      <c r="HE541" s="181"/>
      <c r="HF541" s="181"/>
      <c r="HG541" s="181"/>
      <c r="HH541" s="181"/>
      <c r="HI541" s="181"/>
      <c r="HJ541" s="181"/>
      <c r="HK541" s="181"/>
      <c r="HL541" s="181"/>
      <c r="HM541" s="181"/>
      <c r="HN541" s="181"/>
      <c r="HO541" s="181"/>
      <c r="HP541" s="181"/>
      <c r="HQ541" s="181"/>
      <c r="HR541" s="181"/>
      <c r="HS541" s="181"/>
      <c r="HT541" s="181"/>
      <c r="HU541" s="181"/>
      <c r="HV541" s="181"/>
      <c r="HW541" s="181"/>
      <c r="HX541" s="181"/>
      <c r="HY541" s="181"/>
      <c r="HZ541" s="181"/>
      <c r="IA541" s="181"/>
      <c r="IB541" s="181"/>
      <c r="IC541" s="181"/>
      <c r="ID541" s="181"/>
      <c r="IE541" s="181"/>
      <c r="IF541" s="181"/>
      <c r="IG541" s="181"/>
      <c r="IH541" s="181"/>
    </row>
    <row r="542" spans="1:242" s="183" customFormat="1" ht="21" hidden="1" customHeight="1">
      <c r="A542" s="1295" t="s">
        <v>515</v>
      </c>
      <c r="B542" s="1295"/>
      <c r="C542" s="1295"/>
      <c r="D542" s="1295"/>
      <c r="E542" s="1295"/>
      <c r="F542" s="36">
        <v>0</v>
      </c>
      <c r="G542" s="36">
        <v>0</v>
      </c>
      <c r="H542" s="36">
        <v>0</v>
      </c>
      <c r="I542" s="36">
        <v>0</v>
      </c>
      <c r="J542" s="36">
        <v>0</v>
      </c>
      <c r="K542" s="181"/>
      <c r="L542" s="181"/>
      <c r="M542" s="181"/>
      <c r="N542" s="181"/>
      <c r="O542" s="181"/>
      <c r="P542" s="181"/>
      <c r="Q542" s="181"/>
      <c r="R542" s="181"/>
      <c r="S542" s="181"/>
      <c r="T542" s="181"/>
      <c r="U542" s="181"/>
      <c r="V542" s="181"/>
      <c r="W542" s="181"/>
      <c r="X542" s="181"/>
      <c r="Y542" s="181"/>
      <c r="Z542" s="181"/>
      <c r="AA542" s="181"/>
      <c r="AB542" s="181"/>
      <c r="AC542" s="181"/>
      <c r="AD542" s="181"/>
      <c r="AE542" s="181"/>
      <c r="AF542" s="181"/>
      <c r="AG542" s="181"/>
      <c r="AH542" s="181"/>
      <c r="AI542" s="181"/>
      <c r="AJ542" s="181"/>
      <c r="AK542" s="181"/>
      <c r="AL542" s="181"/>
      <c r="AM542" s="181"/>
      <c r="AN542" s="181"/>
      <c r="AO542" s="181"/>
      <c r="AP542" s="181"/>
      <c r="AQ542" s="181"/>
      <c r="AR542" s="181"/>
      <c r="AS542" s="181"/>
      <c r="AT542" s="181"/>
      <c r="AU542" s="181"/>
      <c r="AV542" s="181"/>
      <c r="AW542" s="181"/>
      <c r="AX542" s="181"/>
      <c r="AY542" s="181"/>
      <c r="AZ542" s="181"/>
      <c r="BA542" s="181"/>
      <c r="BB542" s="181"/>
      <c r="BC542" s="181"/>
      <c r="BD542" s="181"/>
      <c r="BE542" s="181"/>
      <c r="BF542" s="181"/>
      <c r="BG542" s="181"/>
      <c r="BH542" s="181"/>
      <c r="BI542" s="181"/>
      <c r="BJ542" s="181"/>
      <c r="BK542" s="181"/>
      <c r="BL542" s="181"/>
      <c r="BM542" s="181"/>
      <c r="BN542" s="181"/>
      <c r="BO542" s="181"/>
      <c r="BP542" s="181"/>
      <c r="BQ542" s="181"/>
      <c r="BR542" s="181"/>
      <c r="BS542" s="181"/>
      <c r="BT542" s="181"/>
      <c r="BU542" s="181"/>
      <c r="BV542" s="181"/>
      <c r="BW542" s="181"/>
      <c r="BX542" s="181"/>
      <c r="BY542" s="181"/>
      <c r="BZ542" s="181"/>
      <c r="CA542" s="181"/>
      <c r="CB542" s="181"/>
      <c r="CC542" s="181"/>
      <c r="CD542" s="181"/>
      <c r="CE542" s="181"/>
      <c r="CF542" s="181"/>
      <c r="CG542" s="181"/>
      <c r="CH542" s="181"/>
      <c r="CI542" s="181"/>
      <c r="CJ542" s="181"/>
      <c r="CK542" s="181"/>
      <c r="CL542" s="181"/>
      <c r="CM542" s="181"/>
      <c r="CN542" s="181"/>
      <c r="CO542" s="181"/>
      <c r="CP542" s="181"/>
      <c r="CQ542" s="181"/>
      <c r="CR542" s="181"/>
      <c r="CS542" s="181"/>
      <c r="CT542" s="181"/>
      <c r="CU542" s="181"/>
      <c r="CV542" s="181"/>
      <c r="CW542" s="181"/>
      <c r="CX542" s="181"/>
      <c r="CY542" s="181"/>
      <c r="CZ542" s="181"/>
      <c r="DA542" s="181"/>
      <c r="DB542" s="181"/>
      <c r="DC542" s="181"/>
      <c r="DD542" s="181"/>
      <c r="DE542" s="181"/>
      <c r="DF542" s="181"/>
      <c r="DG542" s="181"/>
      <c r="DH542" s="181"/>
      <c r="DI542" s="181"/>
      <c r="DJ542" s="181"/>
      <c r="DK542" s="181"/>
      <c r="DL542" s="181"/>
      <c r="DM542" s="181"/>
      <c r="DN542" s="181"/>
      <c r="DO542" s="181"/>
      <c r="DP542" s="181"/>
      <c r="DQ542" s="181"/>
      <c r="DR542" s="181"/>
      <c r="DS542" s="181"/>
      <c r="DT542" s="181"/>
      <c r="DU542" s="181"/>
      <c r="DV542" s="181"/>
      <c r="DW542" s="181"/>
      <c r="DX542" s="181"/>
      <c r="DY542" s="181"/>
      <c r="DZ542" s="181"/>
      <c r="EA542" s="181"/>
      <c r="EB542" s="181"/>
      <c r="EC542" s="181"/>
      <c r="ED542" s="181"/>
      <c r="EE542" s="181"/>
      <c r="EF542" s="181"/>
      <c r="EG542" s="181"/>
      <c r="EH542" s="181"/>
      <c r="EI542" s="181"/>
      <c r="EJ542" s="181"/>
      <c r="EK542" s="181"/>
      <c r="EL542" s="181"/>
      <c r="EM542" s="181"/>
      <c r="EN542" s="181"/>
      <c r="EO542" s="181"/>
      <c r="EP542" s="181"/>
      <c r="EQ542" s="181"/>
      <c r="ER542" s="181"/>
      <c r="ES542" s="181"/>
      <c r="ET542" s="181"/>
      <c r="EU542" s="181"/>
      <c r="EV542" s="181"/>
      <c r="EW542" s="181"/>
      <c r="EX542" s="181"/>
      <c r="EY542" s="181"/>
      <c r="EZ542" s="181"/>
      <c r="FA542" s="181"/>
      <c r="FB542" s="181"/>
      <c r="FC542" s="181"/>
      <c r="FD542" s="181"/>
      <c r="FE542" s="181"/>
      <c r="FF542" s="181"/>
      <c r="FG542" s="181"/>
      <c r="FH542" s="181"/>
      <c r="FI542" s="181"/>
      <c r="FJ542" s="181"/>
      <c r="FK542" s="181"/>
      <c r="FL542" s="181"/>
      <c r="FM542" s="181"/>
      <c r="FN542" s="181"/>
      <c r="FO542" s="181"/>
      <c r="FP542" s="181"/>
      <c r="FQ542" s="181"/>
      <c r="FR542" s="181"/>
      <c r="FS542" s="181"/>
      <c r="FT542" s="181"/>
      <c r="FU542" s="181"/>
      <c r="FV542" s="181"/>
      <c r="FW542" s="181"/>
      <c r="FX542" s="181"/>
      <c r="FY542" s="181"/>
      <c r="FZ542" s="181"/>
      <c r="GA542" s="181"/>
      <c r="GB542" s="181"/>
      <c r="GC542" s="181"/>
      <c r="GD542" s="181"/>
      <c r="GE542" s="181"/>
      <c r="GF542" s="181"/>
      <c r="GG542" s="181"/>
      <c r="GH542" s="181"/>
      <c r="GI542" s="181"/>
      <c r="GJ542" s="181"/>
      <c r="GK542" s="181"/>
      <c r="GL542" s="181"/>
      <c r="GM542" s="181"/>
      <c r="GN542" s="181"/>
      <c r="GO542" s="181"/>
      <c r="GP542" s="181"/>
      <c r="GQ542" s="181"/>
      <c r="GR542" s="181"/>
      <c r="GS542" s="181"/>
      <c r="GT542" s="181"/>
      <c r="GU542" s="181"/>
      <c r="GV542" s="181"/>
      <c r="GW542" s="181"/>
      <c r="GX542" s="181"/>
      <c r="GY542" s="181"/>
      <c r="GZ542" s="181"/>
      <c r="HA542" s="181"/>
      <c r="HB542" s="181"/>
      <c r="HC542" s="181"/>
      <c r="HD542" s="181"/>
      <c r="HE542" s="181"/>
      <c r="HF542" s="181"/>
      <c r="HG542" s="181"/>
      <c r="HH542" s="181"/>
      <c r="HI542" s="181"/>
      <c r="HJ542" s="181"/>
      <c r="HK542" s="181"/>
      <c r="HL542" s="181"/>
      <c r="HM542" s="181"/>
      <c r="HN542" s="181"/>
      <c r="HO542" s="181"/>
      <c r="HP542" s="181"/>
      <c r="HQ542" s="181"/>
      <c r="HR542" s="181"/>
      <c r="HS542" s="181"/>
      <c r="HT542" s="181"/>
      <c r="HU542" s="181"/>
      <c r="HV542" s="181"/>
      <c r="HW542" s="181"/>
      <c r="HX542" s="181"/>
      <c r="HY542" s="181"/>
      <c r="HZ542" s="181"/>
      <c r="IA542" s="181"/>
      <c r="IB542" s="181"/>
      <c r="IC542" s="181"/>
      <c r="ID542" s="181"/>
      <c r="IE542" s="181"/>
      <c r="IF542" s="181"/>
      <c r="IG542" s="181"/>
      <c r="IH542" s="181"/>
    </row>
    <row r="543" spans="1:242" s="183" customFormat="1" ht="21" hidden="1" customHeight="1" thickBot="1">
      <c r="A543" s="1289" t="s">
        <v>773</v>
      </c>
      <c r="B543" s="1290"/>
      <c r="C543" s="1290"/>
      <c r="D543" s="1290"/>
      <c r="E543" s="1291"/>
      <c r="F543" s="37">
        <v>0</v>
      </c>
      <c r="G543" s="37">
        <v>0</v>
      </c>
      <c r="H543" s="37">
        <v>0</v>
      </c>
      <c r="I543" s="37">
        <v>0</v>
      </c>
      <c r="J543" s="38">
        <v>0</v>
      </c>
      <c r="K543" s="181"/>
      <c r="L543" s="181"/>
      <c r="M543" s="181"/>
      <c r="N543" s="181"/>
      <c r="O543" s="181"/>
      <c r="P543" s="181"/>
      <c r="Q543" s="181"/>
      <c r="R543" s="181"/>
      <c r="S543" s="181"/>
      <c r="T543" s="181"/>
      <c r="U543" s="181"/>
      <c r="V543" s="181"/>
      <c r="W543" s="181"/>
      <c r="X543" s="181"/>
      <c r="Y543" s="181"/>
      <c r="Z543" s="181"/>
      <c r="AA543" s="181"/>
      <c r="AB543" s="181"/>
      <c r="AC543" s="181"/>
      <c r="AD543" s="181"/>
      <c r="AE543" s="181"/>
      <c r="AF543" s="181"/>
      <c r="AG543" s="181"/>
      <c r="AH543" s="181"/>
      <c r="AI543" s="181"/>
      <c r="AJ543" s="181"/>
      <c r="AK543" s="181"/>
      <c r="AL543" s="181"/>
      <c r="AM543" s="181"/>
      <c r="AN543" s="181"/>
      <c r="AO543" s="181"/>
      <c r="AP543" s="181"/>
      <c r="AQ543" s="181"/>
      <c r="AR543" s="181"/>
      <c r="AS543" s="181"/>
      <c r="AT543" s="181"/>
      <c r="AU543" s="181"/>
      <c r="AV543" s="181"/>
      <c r="AW543" s="181"/>
      <c r="AX543" s="181"/>
      <c r="AY543" s="181"/>
      <c r="AZ543" s="181"/>
      <c r="BA543" s="181"/>
      <c r="BB543" s="181"/>
      <c r="BC543" s="181"/>
      <c r="BD543" s="181"/>
      <c r="BE543" s="181"/>
      <c r="BF543" s="181"/>
      <c r="BG543" s="181"/>
      <c r="BH543" s="181"/>
      <c r="BI543" s="181"/>
      <c r="BJ543" s="181"/>
      <c r="BK543" s="181"/>
      <c r="BL543" s="181"/>
      <c r="BM543" s="181"/>
      <c r="BN543" s="181"/>
      <c r="BO543" s="181"/>
      <c r="BP543" s="181"/>
      <c r="BQ543" s="181"/>
      <c r="BR543" s="181"/>
      <c r="BS543" s="181"/>
      <c r="BT543" s="181"/>
      <c r="BU543" s="181"/>
      <c r="BV543" s="181"/>
      <c r="BW543" s="181"/>
      <c r="BX543" s="181"/>
      <c r="BY543" s="181"/>
      <c r="BZ543" s="181"/>
      <c r="CA543" s="181"/>
      <c r="CB543" s="181"/>
      <c r="CC543" s="181"/>
      <c r="CD543" s="181"/>
      <c r="CE543" s="181"/>
      <c r="CF543" s="181"/>
      <c r="CG543" s="181"/>
      <c r="CH543" s="181"/>
      <c r="CI543" s="181"/>
      <c r="CJ543" s="181"/>
      <c r="CK543" s="181"/>
      <c r="CL543" s="181"/>
      <c r="CM543" s="181"/>
      <c r="CN543" s="181"/>
      <c r="CO543" s="181"/>
      <c r="CP543" s="181"/>
      <c r="CQ543" s="181"/>
      <c r="CR543" s="181"/>
      <c r="CS543" s="181"/>
      <c r="CT543" s="181"/>
      <c r="CU543" s="181"/>
      <c r="CV543" s="181"/>
      <c r="CW543" s="181"/>
      <c r="CX543" s="181"/>
      <c r="CY543" s="181"/>
      <c r="CZ543" s="181"/>
      <c r="DA543" s="181"/>
      <c r="DB543" s="181"/>
      <c r="DC543" s="181"/>
      <c r="DD543" s="181"/>
      <c r="DE543" s="181"/>
      <c r="DF543" s="181"/>
      <c r="DG543" s="181"/>
      <c r="DH543" s="181"/>
      <c r="DI543" s="181"/>
      <c r="DJ543" s="181"/>
      <c r="DK543" s="181"/>
      <c r="DL543" s="181"/>
      <c r="DM543" s="181"/>
      <c r="DN543" s="181"/>
      <c r="DO543" s="181"/>
      <c r="DP543" s="181"/>
      <c r="DQ543" s="181"/>
      <c r="DR543" s="181"/>
      <c r="DS543" s="181"/>
      <c r="DT543" s="181"/>
      <c r="DU543" s="181"/>
      <c r="DV543" s="181"/>
      <c r="DW543" s="181"/>
      <c r="DX543" s="181"/>
      <c r="DY543" s="181"/>
      <c r="DZ543" s="181"/>
      <c r="EA543" s="181"/>
      <c r="EB543" s="181"/>
      <c r="EC543" s="181"/>
      <c r="ED543" s="181"/>
      <c r="EE543" s="181"/>
      <c r="EF543" s="181"/>
      <c r="EG543" s="181"/>
      <c r="EH543" s="181"/>
      <c r="EI543" s="181"/>
      <c r="EJ543" s="181"/>
      <c r="EK543" s="181"/>
      <c r="EL543" s="181"/>
      <c r="EM543" s="181"/>
      <c r="EN543" s="181"/>
      <c r="EO543" s="181"/>
      <c r="EP543" s="181"/>
      <c r="EQ543" s="181"/>
      <c r="ER543" s="181"/>
      <c r="ES543" s="181"/>
      <c r="ET543" s="181"/>
      <c r="EU543" s="181"/>
      <c r="EV543" s="181"/>
      <c r="EW543" s="181"/>
      <c r="EX543" s="181"/>
      <c r="EY543" s="181"/>
      <c r="EZ543" s="181"/>
      <c r="FA543" s="181"/>
      <c r="FB543" s="181"/>
      <c r="FC543" s="181"/>
      <c r="FD543" s="181"/>
      <c r="FE543" s="181"/>
      <c r="FF543" s="181"/>
      <c r="FG543" s="181"/>
      <c r="FH543" s="181"/>
      <c r="FI543" s="181"/>
      <c r="FJ543" s="181"/>
      <c r="FK543" s="181"/>
      <c r="FL543" s="181"/>
      <c r="FM543" s="181"/>
      <c r="FN543" s="181"/>
      <c r="FO543" s="181"/>
      <c r="FP543" s="181"/>
      <c r="FQ543" s="181"/>
      <c r="FR543" s="181"/>
      <c r="FS543" s="181"/>
      <c r="FT543" s="181"/>
      <c r="FU543" s="181"/>
      <c r="FV543" s="181"/>
      <c r="FW543" s="181"/>
      <c r="FX543" s="181"/>
      <c r="FY543" s="181"/>
      <c r="FZ543" s="181"/>
      <c r="GA543" s="181"/>
      <c r="GB543" s="181"/>
      <c r="GC543" s="181"/>
      <c r="GD543" s="181"/>
      <c r="GE543" s="181"/>
      <c r="GF543" s="181"/>
      <c r="GG543" s="181"/>
      <c r="GH543" s="181"/>
      <c r="GI543" s="181"/>
      <c r="GJ543" s="181"/>
      <c r="GK543" s="181"/>
      <c r="GL543" s="181"/>
      <c r="GM543" s="181"/>
      <c r="GN543" s="181"/>
      <c r="GO543" s="181"/>
      <c r="GP543" s="181"/>
      <c r="GQ543" s="181"/>
      <c r="GR543" s="181"/>
      <c r="GS543" s="181"/>
      <c r="GT543" s="181"/>
      <c r="GU543" s="181"/>
      <c r="GV543" s="181"/>
      <c r="GW543" s="181"/>
      <c r="GX543" s="181"/>
      <c r="GY543" s="181"/>
      <c r="GZ543" s="181"/>
      <c r="HA543" s="181"/>
      <c r="HB543" s="181"/>
      <c r="HC543" s="181"/>
      <c r="HD543" s="181"/>
      <c r="HE543" s="181"/>
      <c r="HF543" s="181"/>
      <c r="HG543" s="181"/>
      <c r="HH543" s="181"/>
      <c r="HI543" s="181"/>
      <c r="HJ543" s="181"/>
      <c r="HK543" s="181"/>
      <c r="HL543" s="181"/>
      <c r="HM543" s="181"/>
      <c r="HN543" s="181"/>
      <c r="HO543" s="181"/>
      <c r="HP543" s="181"/>
      <c r="HQ543" s="181"/>
      <c r="HR543" s="181"/>
      <c r="HS543" s="181"/>
      <c r="HT543" s="181"/>
      <c r="HU543" s="181"/>
      <c r="HV543" s="181"/>
      <c r="HW543" s="181"/>
      <c r="HX543" s="181"/>
      <c r="HY543" s="181"/>
      <c r="HZ543" s="181"/>
      <c r="IA543" s="181"/>
      <c r="IB543" s="181"/>
      <c r="IC543" s="181"/>
      <c r="ID543" s="181"/>
      <c r="IE543" s="181"/>
      <c r="IF543" s="181"/>
      <c r="IG543" s="181"/>
      <c r="IH543" s="181"/>
    </row>
    <row r="544" spans="1:242" s="183" customFormat="1" ht="21" hidden="1" customHeight="1" thickTop="1">
      <c r="A544" s="1182" t="s">
        <v>503</v>
      </c>
      <c r="B544" s="1183"/>
      <c r="C544" s="1183"/>
      <c r="D544" s="1183"/>
      <c r="E544" s="1184"/>
      <c r="F544" s="39">
        <v>0</v>
      </c>
      <c r="G544" s="39">
        <v>0</v>
      </c>
      <c r="H544" s="39">
        <v>0</v>
      </c>
      <c r="I544" s="39">
        <v>0</v>
      </c>
      <c r="J544" s="39">
        <v>0</v>
      </c>
      <c r="K544" s="181"/>
      <c r="L544" s="181"/>
      <c r="M544" s="181"/>
      <c r="N544" s="181"/>
      <c r="O544" s="181"/>
      <c r="P544" s="181"/>
      <c r="Q544" s="181"/>
      <c r="R544" s="181"/>
      <c r="S544" s="181"/>
      <c r="T544" s="181"/>
      <c r="U544" s="181"/>
      <c r="V544" s="181"/>
      <c r="W544" s="181"/>
      <c r="X544" s="181"/>
      <c r="Y544" s="181"/>
      <c r="Z544" s="181"/>
      <c r="AA544" s="181"/>
      <c r="AB544" s="181"/>
      <c r="AC544" s="181"/>
      <c r="AD544" s="181"/>
      <c r="AE544" s="181"/>
      <c r="AF544" s="181"/>
      <c r="AG544" s="181"/>
      <c r="AH544" s="181"/>
      <c r="AI544" s="181"/>
      <c r="AJ544" s="181"/>
      <c r="AK544" s="181"/>
      <c r="AL544" s="181"/>
      <c r="AM544" s="181"/>
      <c r="AN544" s="181"/>
      <c r="AO544" s="181"/>
      <c r="AP544" s="181"/>
      <c r="AQ544" s="181"/>
      <c r="AR544" s="181"/>
      <c r="AS544" s="181"/>
      <c r="AT544" s="181"/>
      <c r="AU544" s="181"/>
      <c r="AV544" s="181"/>
      <c r="AW544" s="181"/>
      <c r="AX544" s="181"/>
      <c r="AY544" s="181"/>
      <c r="AZ544" s="181"/>
      <c r="BA544" s="181"/>
      <c r="BB544" s="181"/>
      <c r="BC544" s="181"/>
      <c r="BD544" s="181"/>
      <c r="BE544" s="181"/>
      <c r="BF544" s="181"/>
      <c r="BG544" s="181"/>
      <c r="BH544" s="181"/>
      <c r="BI544" s="181"/>
      <c r="BJ544" s="181"/>
      <c r="BK544" s="181"/>
      <c r="BL544" s="181"/>
      <c r="BM544" s="181"/>
      <c r="BN544" s="181"/>
      <c r="BO544" s="181"/>
      <c r="BP544" s="181"/>
      <c r="BQ544" s="181"/>
      <c r="BR544" s="181"/>
      <c r="BS544" s="181"/>
      <c r="BT544" s="181"/>
      <c r="BU544" s="181"/>
      <c r="BV544" s="181"/>
      <c r="BW544" s="181"/>
      <c r="BX544" s="181"/>
      <c r="BY544" s="181"/>
      <c r="BZ544" s="181"/>
      <c r="CA544" s="181"/>
      <c r="CB544" s="181"/>
      <c r="CC544" s="181"/>
      <c r="CD544" s="181"/>
      <c r="CE544" s="181"/>
      <c r="CF544" s="181"/>
      <c r="CG544" s="181"/>
      <c r="CH544" s="181"/>
      <c r="CI544" s="181"/>
      <c r="CJ544" s="181"/>
      <c r="CK544" s="181"/>
      <c r="CL544" s="181"/>
      <c r="CM544" s="181"/>
      <c r="CN544" s="181"/>
      <c r="CO544" s="181"/>
      <c r="CP544" s="181"/>
      <c r="CQ544" s="181"/>
      <c r="CR544" s="181"/>
      <c r="CS544" s="181"/>
      <c r="CT544" s="181"/>
      <c r="CU544" s="181"/>
      <c r="CV544" s="181"/>
      <c r="CW544" s="181"/>
      <c r="CX544" s="181"/>
      <c r="CY544" s="181"/>
      <c r="CZ544" s="181"/>
      <c r="DA544" s="181"/>
      <c r="DB544" s="181"/>
      <c r="DC544" s="181"/>
      <c r="DD544" s="181"/>
      <c r="DE544" s="181"/>
      <c r="DF544" s="181"/>
      <c r="DG544" s="181"/>
      <c r="DH544" s="181"/>
      <c r="DI544" s="181"/>
      <c r="DJ544" s="181"/>
      <c r="DK544" s="181"/>
      <c r="DL544" s="181"/>
      <c r="DM544" s="181"/>
      <c r="DN544" s="181"/>
      <c r="DO544" s="181"/>
      <c r="DP544" s="181"/>
      <c r="DQ544" s="181"/>
      <c r="DR544" s="181"/>
      <c r="DS544" s="181"/>
      <c r="DT544" s="181"/>
      <c r="DU544" s="181"/>
      <c r="DV544" s="181"/>
      <c r="DW544" s="181"/>
      <c r="DX544" s="181"/>
      <c r="DY544" s="181"/>
      <c r="DZ544" s="181"/>
      <c r="EA544" s="181"/>
      <c r="EB544" s="181"/>
      <c r="EC544" s="181"/>
      <c r="ED544" s="181"/>
      <c r="EE544" s="181"/>
      <c r="EF544" s="181"/>
      <c r="EG544" s="181"/>
      <c r="EH544" s="181"/>
      <c r="EI544" s="181"/>
      <c r="EJ544" s="181"/>
      <c r="EK544" s="181"/>
      <c r="EL544" s="181"/>
      <c r="EM544" s="181"/>
      <c r="EN544" s="181"/>
      <c r="EO544" s="181"/>
      <c r="EP544" s="181"/>
      <c r="EQ544" s="181"/>
      <c r="ER544" s="181"/>
      <c r="ES544" s="181"/>
      <c r="ET544" s="181"/>
      <c r="EU544" s="181"/>
      <c r="EV544" s="181"/>
      <c r="EW544" s="181"/>
      <c r="EX544" s="181"/>
      <c r="EY544" s="181"/>
      <c r="EZ544" s="181"/>
      <c r="FA544" s="181"/>
      <c r="FB544" s="181"/>
      <c r="FC544" s="181"/>
      <c r="FD544" s="181"/>
      <c r="FE544" s="181"/>
      <c r="FF544" s="181"/>
      <c r="FG544" s="181"/>
      <c r="FH544" s="181"/>
      <c r="FI544" s="181"/>
      <c r="FJ544" s="181"/>
      <c r="FK544" s="181"/>
      <c r="FL544" s="181"/>
      <c r="FM544" s="181"/>
      <c r="FN544" s="181"/>
      <c r="FO544" s="181"/>
      <c r="FP544" s="181"/>
      <c r="FQ544" s="181"/>
      <c r="FR544" s="181"/>
      <c r="FS544" s="181"/>
      <c r="FT544" s="181"/>
      <c r="FU544" s="181"/>
      <c r="FV544" s="181"/>
      <c r="FW544" s="181"/>
      <c r="FX544" s="181"/>
      <c r="FY544" s="181"/>
      <c r="FZ544" s="181"/>
      <c r="GA544" s="181"/>
      <c r="GB544" s="181"/>
      <c r="GC544" s="181"/>
      <c r="GD544" s="181"/>
      <c r="GE544" s="181"/>
      <c r="GF544" s="181"/>
      <c r="GG544" s="181"/>
      <c r="GH544" s="181"/>
      <c r="GI544" s="181"/>
      <c r="GJ544" s="181"/>
      <c r="GK544" s="181"/>
      <c r="GL544" s="181"/>
      <c r="GM544" s="181"/>
      <c r="GN544" s="181"/>
      <c r="GO544" s="181"/>
      <c r="GP544" s="181"/>
      <c r="GQ544" s="181"/>
      <c r="GR544" s="181"/>
      <c r="GS544" s="181"/>
      <c r="GT544" s="181"/>
      <c r="GU544" s="181"/>
      <c r="GV544" s="181"/>
      <c r="GW544" s="181"/>
      <c r="GX544" s="181"/>
      <c r="GY544" s="181"/>
      <c r="GZ544" s="181"/>
      <c r="HA544" s="181"/>
      <c r="HB544" s="181"/>
      <c r="HC544" s="181"/>
      <c r="HD544" s="181"/>
      <c r="HE544" s="181"/>
      <c r="HF544" s="181"/>
      <c r="HG544" s="181"/>
      <c r="HH544" s="181"/>
      <c r="HI544" s="181"/>
      <c r="HJ544" s="181"/>
      <c r="HK544" s="181"/>
      <c r="HL544" s="181"/>
      <c r="HM544" s="181"/>
      <c r="HN544" s="181"/>
      <c r="HO544" s="181"/>
      <c r="HP544" s="181"/>
      <c r="HQ544" s="181"/>
      <c r="HR544" s="181"/>
      <c r="HS544" s="181"/>
      <c r="HT544" s="181"/>
      <c r="HU544" s="181"/>
      <c r="HV544" s="181"/>
      <c r="HW544" s="181"/>
      <c r="HX544" s="181"/>
      <c r="HY544" s="181"/>
      <c r="HZ544" s="181"/>
      <c r="IA544" s="181"/>
      <c r="IB544" s="181"/>
      <c r="IC544" s="181"/>
      <c r="ID544" s="181"/>
      <c r="IE544" s="181"/>
      <c r="IF544" s="181"/>
      <c r="IG544" s="181"/>
      <c r="IH544" s="181"/>
    </row>
    <row r="545" spans="1:242" s="179" customFormat="1" hidden="1">
      <c r="A545" s="34"/>
      <c r="B545" s="34"/>
      <c r="C545" s="34"/>
      <c r="D545" s="34"/>
      <c r="E545" s="34"/>
      <c r="F545" s="34"/>
      <c r="G545" s="34"/>
      <c r="H545" s="34"/>
      <c r="I545" s="34"/>
      <c r="J545" s="34"/>
      <c r="K545" s="181"/>
      <c r="L545" s="181"/>
      <c r="M545" s="181"/>
      <c r="N545" s="181"/>
      <c r="O545" s="181"/>
      <c r="P545" s="181"/>
      <c r="Q545" s="181"/>
      <c r="R545" s="181"/>
      <c r="S545" s="181"/>
      <c r="T545" s="181"/>
      <c r="U545" s="181"/>
      <c r="V545" s="181"/>
      <c r="W545" s="181"/>
      <c r="X545" s="181"/>
      <c r="Y545" s="181"/>
      <c r="Z545" s="181"/>
      <c r="AA545" s="181"/>
      <c r="AB545" s="181"/>
      <c r="AC545" s="181"/>
      <c r="AD545" s="181"/>
      <c r="AE545" s="181"/>
      <c r="AF545" s="181"/>
      <c r="AG545" s="181"/>
      <c r="AH545" s="181"/>
      <c r="AI545" s="181"/>
      <c r="AJ545" s="181"/>
      <c r="AK545" s="181"/>
      <c r="AL545" s="181"/>
      <c r="AM545" s="181"/>
      <c r="AN545" s="181"/>
      <c r="AO545" s="181"/>
      <c r="AP545" s="181"/>
      <c r="AQ545" s="181"/>
      <c r="AR545" s="181"/>
      <c r="AS545" s="181"/>
      <c r="AT545" s="181"/>
      <c r="AU545" s="181"/>
      <c r="AV545" s="181"/>
      <c r="AW545" s="181"/>
      <c r="AX545" s="181"/>
      <c r="AY545" s="181"/>
      <c r="AZ545" s="181"/>
      <c r="BA545" s="181"/>
      <c r="BB545" s="181"/>
      <c r="BC545" s="181"/>
      <c r="BD545" s="181"/>
      <c r="BE545" s="181"/>
      <c r="BF545" s="181"/>
      <c r="BG545" s="181"/>
      <c r="BH545" s="181"/>
      <c r="BI545" s="181"/>
      <c r="BJ545" s="181"/>
      <c r="BK545" s="181"/>
      <c r="BL545" s="181"/>
      <c r="BM545" s="181"/>
      <c r="BN545" s="181"/>
      <c r="BO545" s="181"/>
      <c r="BP545" s="181"/>
      <c r="BQ545" s="181"/>
      <c r="BR545" s="181"/>
      <c r="BS545" s="181"/>
      <c r="BT545" s="181"/>
      <c r="BU545" s="181"/>
      <c r="BV545" s="181"/>
      <c r="BW545" s="181"/>
      <c r="BX545" s="181"/>
      <c r="BY545" s="181"/>
      <c r="BZ545" s="181"/>
      <c r="CA545" s="181"/>
      <c r="CB545" s="181"/>
      <c r="CC545" s="181"/>
      <c r="CD545" s="181"/>
      <c r="CE545" s="181"/>
      <c r="CF545" s="181"/>
      <c r="CG545" s="181"/>
      <c r="CH545" s="181"/>
      <c r="CI545" s="181"/>
      <c r="CJ545" s="181"/>
      <c r="CK545" s="181"/>
      <c r="CL545" s="181"/>
      <c r="CM545" s="181"/>
      <c r="CN545" s="181"/>
      <c r="CO545" s="181"/>
      <c r="CP545" s="181"/>
      <c r="CQ545" s="181"/>
      <c r="CR545" s="181"/>
      <c r="CS545" s="181"/>
      <c r="CT545" s="181"/>
      <c r="CU545" s="181"/>
      <c r="CV545" s="181"/>
      <c r="CW545" s="181"/>
      <c r="CX545" s="181"/>
      <c r="CY545" s="181"/>
      <c r="CZ545" s="181"/>
      <c r="DA545" s="181"/>
      <c r="DB545" s="181"/>
      <c r="DC545" s="181"/>
      <c r="DD545" s="181"/>
      <c r="DE545" s="181"/>
      <c r="DF545" s="181"/>
      <c r="DG545" s="181"/>
      <c r="DH545" s="181"/>
      <c r="DI545" s="181"/>
      <c r="DJ545" s="181"/>
      <c r="DK545" s="181"/>
      <c r="DL545" s="181"/>
      <c r="DM545" s="181"/>
      <c r="DN545" s="181"/>
      <c r="DO545" s="181"/>
      <c r="DP545" s="181"/>
      <c r="DQ545" s="181"/>
      <c r="DR545" s="181"/>
      <c r="DS545" s="181"/>
      <c r="DT545" s="181"/>
      <c r="DU545" s="181"/>
      <c r="DV545" s="181"/>
      <c r="DW545" s="181"/>
      <c r="DX545" s="181"/>
      <c r="DY545" s="181"/>
      <c r="DZ545" s="181"/>
      <c r="EA545" s="181"/>
      <c r="EB545" s="181"/>
      <c r="EC545" s="181"/>
      <c r="ED545" s="181"/>
      <c r="EE545" s="181"/>
      <c r="EF545" s="181"/>
      <c r="EG545" s="181"/>
      <c r="EH545" s="181"/>
      <c r="EI545" s="181"/>
      <c r="EJ545" s="181"/>
      <c r="EK545" s="181"/>
      <c r="EL545" s="181"/>
      <c r="EM545" s="181"/>
      <c r="EN545" s="181"/>
      <c r="EO545" s="181"/>
      <c r="EP545" s="181"/>
      <c r="EQ545" s="181"/>
      <c r="ER545" s="181"/>
      <c r="ES545" s="181"/>
      <c r="ET545" s="181"/>
      <c r="EU545" s="181"/>
      <c r="EV545" s="181"/>
      <c r="EW545" s="181"/>
      <c r="EX545" s="181"/>
      <c r="EY545" s="181"/>
      <c r="EZ545" s="181"/>
      <c r="FA545" s="181"/>
      <c r="FB545" s="181"/>
      <c r="FC545" s="181"/>
      <c r="FD545" s="181"/>
      <c r="FE545" s="181"/>
      <c r="FF545" s="181"/>
      <c r="FG545" s="181"/>
      <c r="FH545" s="181"/>
      <c r="FI545" s="181"/>
      <c r="FJ545" s="181"/>
      <c r="FK545" s="181"/>
      <c r="FL545" s="181"/>
      <c r="FM545" s="181"/>
      <c r="FN545" s="181"/>
      <c r="FO545" s="181"/>
      <c r="FP545" s="181"/>
      <c r="FQ545" s="181"/>
      <c r="FR545" s="181"/>
      <c r="FS545" s="181"/>
      <c r="FT545" s="181"/>
      <c r="FU545" s="181"/>
      <c r="FV545" s="181"/>
      <c r="FW545" s="181"/>
      <c r="FX545" s="181"/>
      <c r="FY545" s="181"/>
      <c r="FZ545" s="181"/>
      <c r="GA545" s="181"/>
      <c r="GB545" s="181"/>
      <c r="GC545" s="181"/>
      <c r="GD545" s="181"/>
      <c r="GE545" s="181"/>
      <c r="GF545" s="181"/>
      <c r="GG545" s="181"/>
      <c r="GH545" s="181"/>
      <c r="GI545" s="181"/>
      <c r="GJ545" s="181"/>
      <c r="GK545" s="181"/>
      <c r="GL545" s="181"/>
      <c r="GM545" s="181"/>
      <c r="GN545" s="181"/>
      <c r="GO545" s="181"/>
      <c r="GP545" s="181"/>
      <c r="GQ545" s="181"/>
      <c r="GR545" s="181"/>
      <c r="GS545" s="181"/>
      <c r="GT545" s="181"/>
      <c r="GU545" s="181"/>
      <c r="GV545" s="181"/>
      <c r="GW545" s="181"/>
      <c r="GX545" s="181"/>
      <c r="GY545" s="181"/>
      <c r="GZ545" s="181"/>
      <c r="HA545" s="181"/>
      <c r="HB545" s="181"/>
      <c r="HC545" s="181"/>
      <c r="HD545" s="181"/>
      <c r="HE545" s="181"/>
      <c r="HF545" s="181"/>
      <c r="HG545" s="181"/>
      <c r="HH545" s="181"/>
      <c r="HI545" s="181"/>
      <c r="HJ545" s="181"/>
      <c r="HK545" s="181"/>
      <c r="HL545" s="181"/>
      <c r="HM545" s="181"/>
      <c r="HN545" s="181"/>
      <c r="HO545" s="181"/>
      <c r="HP545" s="181"/>
      <c r="HQ545" s="181"/>
      <c r="HR545" s="181"/>
      <c r="HS545" s="181"/>
      <c r="HT545" s="181"/>
      <c r="HU545" s="181"/>
      <c r="HV545" s="181"/>
      <c r="HW545" s="181"/>
      <c r="HX545" s="181"/>
      <c r="HY545" s="181"/>
      <c r="HZ545" s="181"/>
      <c r="IA545" s="181"/>
      <c r="IB545" s="181"/>
      <c r="IC545" s="181"/>
      <c r="ID545" s="181"/>
      <c r="IE545" s="181"/>
      <c r="IF545" s="181"/>
      <c r="IG545" s="181"/>
      <c r="IH545" s="181"/>
    </row>
    <row r="546" spans="1:242" s="183" customFormat="1" ht="16.5" hidden="1" customHeight="1">
      <c r="A546" s="140" t="s">
        <v>480</v>
      </c>
      <c r="B546" s="140"/>
      <c r="C546" s="140"/>
      <c r="D546" s="142"/>
      <c r="E546" s="142"/>
      <c r="F546" s="142"/>
      <c r="G546" s="213"/>
      <c r="H546" s="213"/>
      <c r="I546" s="213"/>
      <c r="J546" s="213"/>
      <c r="K546" s="181"/>
      <c r="L546" s="181"/>
      <c r="M546" s="181"/>
      <c r="N546" s="181"/>
      <c r="O546" s="181"/>
      <c r="P546" s="181"/>
      <c r="Q546" s="181"/>
      <c r="R546" s="181"/>
      <c r="S546" s="181"/>
      <c r="T546" s="181"/>
      <c r="U546" s="181"/>
      <c r="V546" s="181"/>
      <c r="W546" s="181"/>
      <c r="X546" s="181"/>
      <c r="Y546" s="181"/>
      <c r="Z546" s="181"/>
      <c r="AA546" s="181"/>
      <c r="AB546" s="181"/>
      <c r="AC546" s="181"/>
      <c r="AD546" s="181"/>
      <c r="AE546" s="181"/>
      <c r="AF546" s="181"/>
      <c r="AG546" s="181"/>
      <c r="AH546" s="181"/>
      <c r="AI546" s="181"/>
      <c r="AJ546" s="181"/>
      <c r="AK546" s="181"/>
      <c r="AL546" s="181"/>
      <c r="AM546" s="181"/>
      <c r="AN546" s="181"/>
      <c r="AO546" s="181"/>
      <c r="AP546" s="181"/>
      <c r="AQ546" s="181"/>
      <c r="AR546" s="181"/>
      <c r="AS546" s="181"/>
      <c r="AT546" s="181"/>
      <c r="AU546" s="181"/>
      <c r="AV546" s="181"/>
      <c r="AW546" s="181"/>
      <c r="AX546" s="181"/>
      <c r="AY546" s="181"/>
      <c r="AZ546" s="181"/>
      <c r="BA546" s="181"/>
      <c r="BB546" s="181"/>
      <c r="BC546" s="181"/>
      <c r="BD546" s="181"/>
      <c r="BE546" s="181"/>
      <c r="BF546" s="181"/>
      <c r="BG546" s="181"/>
      <c r="BH546" s="181"/>
      <c r="BI546" s="181"/>
      <c r="BJ546" s="181"/>
      <c r="BK546" s="181"/>
      <c r="BL546" s="181"/>
      <c r="BM546" s="181"/>
      <c r="BN546" s="181"/>
      <c r="BO546" s="181"/>
      <c r="BP546" s="181"/>
      <c r="BQ546" s="181"/>
      <c r="BR546" s="181"/>
      <c r="BS546" s="181"/>
      <c r="BT546" s="181"/>
      <c r="BU546" s="181"/>
      <c r="BV546" s="181"/>
      <c r="BW546" s="181"/>
      <c r="BX546" s="181"/>
      <c r="BY546" s="181"/>
      <c r="BZ546" s="181"/>
      <c r="CA546" s="181"/>
      <c r="CB546" s="181"/>
      <c r="CC546" s="181"/>
      <c r="CD546" s="181"/>
      <c r="CE546" s="181"/>
      <c r="CF546" s="181"/>
      <c r="CG546" s="181"/>
      <c r="CH546" s="181"/>
      <c r="CI546" s="181"/>
      <c r="CJ546" s="181"/>
      <c r="CK546" s="181"/>
      <c r="CL546" s="181"/>
      <c r="CM546" s="181"/>
      <c r="CN546" s="181"/>
      <c r="CO546" s="181"/>
      <c r="CP546" s="181"/>
      <c r="CQ546" s="181"/>
      <c r="CR546" s="181"/>
      <c r="CS546" s="181"/>
      <c r="CT546" s="181"/>
      <c r="CU546" s="181"/>
      <c r="CV546" s="181"/>
      <c r="CW546" s="181"/>
      <c r="CX546" s="181"/>
      <c r="CY546" s="181"/>
      <c r="CZ546" s="181"/>
      <c r="DA546" s="181"/>
      <c r="DB546" s="181"/>
      <c r="DC546" s="181"/>
      <c r="DD546" s="181"/>
      <c r="DE546" s="181"/>
      <c r="DF546" s="181"/>
      <c r="DG546" s="181"/>
      <c r="DH546" s="181"/>
      <c r="DI546" s="181"/>
      <c r="DJ546" s="181"/>
      <c r="DK546" s="181"/>
      <c r="DL546" s="181"/>
      <c r="DM546" s="181"/>
      <c r="DN546" s="181"/>
      <c r="DO546" s="181"/>
      <c r="DP546" s="181"/>
      <c r="DQ546" s="181"/>
      <c r="DR546" s="181"/>
      <c r="DS546" s="181"/>
      <c r="DT546" s="181"/>
      <c r="DU546" s="181"/>
      <c r="DV546" s="181"/>
      <c r="DW546" s="181"/>
      <c r="DX546" s="181"/>
      <c r="DY546" s="181"/>
      <c r="DZ546" s="181"/>
      <c r="EA546" s="181"/>
      <c r="EB546" s="181"/>
      <c r="EC546" s="181"/>
      <c r="ED546" s="181"/>
      <c r="EE546" s="181"/>
      <c r="EF546" s="181"/>
      <c r="EG546" s="181"/>
      <c r="EH546" s="181"/>
      <c r="EI546" s="181"/>
      <c r="EJ546" s="181"/>
      <c r="EK546" s="181"/>
      <c r="EL546" s="181"/>
      <c r="EM546" s="181"/>
      <c r="EN546" s="181"/>
      <c r="EO546" s="181"/>
      <c r="EP546" s="181"/>
      <c r="EQ546" s="181"/>
      <c r="ER546" s="181"/>
      <c r="ES546" s="181"/>
      <c r="ET546" s="181"/>
      <c r="EU546" s="181"/>
      <c r="EV546" s="181"/>
      <c r="EW546" s="181"/>
      <c r="EX546" s="181"/>
      <c r="EY546" s="181"/>
      <c r="EZ546" s="181"/>
      <c r="FA546" s="181"/>
      <c r="FB546" s="181"/>
      <c r="FC546" s="181"/>
      <c r="FD546" s="181"/>
      <c r="FE546" s="181"/>
      <c r="FF546" s="181"/>
      <c r="FG546" s="181"/>
      <c r="FH546" s="181"/>
      <c r="FI546" s="181"/>
      <c r="FJ546" s="181"/>
      <c r="FK546" s="181"/>
      <c r="FL546" s="181"/>
      <c r="FM546" s="181"/>
      <c r="FN546" s="181"/>
      <c r="FO546" s="181"/>
      <c r="FP546" s="181"/>
      <c r="FQ546" s="181"/>
      <c r="FR546" s="181"/>
      <c r="FS546" s="181"/>
      <c r="FT546" s="181"/>
      <c r="FU546" s="181"/>
      <c r="FV546" s="181"/>
      <c r="FW546" s="181"/>
      <c r="FX546" s="181"/>
      <c r="FY546" s="181"/>
      <c r="FZ546" s="181"/>
      <c r="GA546" s="181"/>
      <c r="GB546" s="181"/>
      <c r="GC546" s="181"/>
      <c r="GD546" s="181"/>
      <c r="GE546" s="181"/>
      <c r="GF546" s="181"/>
      <c r="GG546" s="181"/>
      <c r="GH546" s="181"/>
      <c r="GI546" s="181"/>
      <c r="GJ546" s="181"/>
      <c r="GK546" s="181"/>
      <c r="GL546" s="181"/>
      <c r="GM546" s="181"/>
      <c r="GN546" s="181"/>
      <c r="GO546" s="181"/>
      <c r="GP546" s="181"/>
      <c r="GQ546" s="181"/>
      <c r="GR546" s="181"/>
      <c r="GS546" s="181"/>
      <c r="GT546" s="181"/>
      <c r="GU546" s="181"/>
      <c r="GV546" s="181"/>
      <c r="GW546" s="181"/>
      <c r="GX546" s="181"/>
      <c r="GY546" s="181"/>
      <c r="GZ546" s="181"/>
      <c r="HA546" s="181"/>
      <c r="HB546" s="181"/>
      <c r="HC546" s="181"/>
      <c r="HD546" s="181"/>
      <c r="HE546" s="181"/>
      <c r="HF546" s="181"/>
      <c r="HG546" s="181"/>
      <c r="HH546" s="181"/>
      <c r="HI546" s="181"/>
      <c r="HJ546" s="181"/>
      <c r="HK546" s="181"/>
      <c r="HL546" s="181"/>
      <c r="HM546" s="181"/>
      <c r="HN546" s="181"/>
      <c r="HO546" s="181"/>
      <c r="HP546" s="181"/>
      <c r="HQ546" s="181"/>
      <c r="HR546" s="181"/>
      <c r="HS546" s="181"/>
      <c r="HT546" s="181"/>
      <c r="HU546" s="181"/>
      <c r="HV546" s="181"/>
      <c r="HW546" s="181"/>
      <c r="HX546" s="181"/>
      <c r="HY546" s="181"/>
      <c r="HZ546" s="181"/>
      <c r="IA546" s="181"/>
      <c r="IB546" s="181"/>
      <c r="IC546" s="181"/>
      <c r="ID546" s="181"/>
      <c r="IE546" s="181"/>
      <c r="IF546" s="181"/>
      <c r="IG546" s="181"/>
      <c r="IH546" s="181"/>
    </row>
    <row r="547" spans="1:242" s="183" customFormat="1" ht="16.5" hidden="1" customHeight="1">
      <c r="A547" s="213"/>
      <c r="B547" s="213"/>
      <c r="C547" s="213"/>
      <c r="D547" s="213"/>
      <c r="E547" s="213"/>
      <c r="F547" s="213"/>
      <c r="G547" s="213"/>
      <c r="H547" s="213"/>
      <c r="I547" s="213"/>
      <c r="J547" s="139" t="s">
        <v>724</v>
      </c>
      <c r="K547" s="181"/>
      <c r="L547" s="181"/>
      <c r="M547" s="181"/>
      <c r="N547" s="181"/>
      <c r="O547" s="181"/>
      <c r="P547" s="181"/>
      <c r="Q547" s="181"/>
      <c r="R547" s="181"/>
      <c r="S547" s="181"/>
      <c r="T547" s="181"/>
      <c r="U547" s="181"/>
      <c r="V547" s="181"/>
      <c r="W547" s="181"/>
      <c r="X547" s="181"/>
      <c r="Y547" s="181"/>
      <c r="Z547" s="181"/>
      <c r="AA547" s="181"/>
      <c r="AB547" s="181"/>
      <c r="AC547" s="181"/>
      <c r="AD547" s="181"/>
      <c r="AE547" s="181"/>
      <c r="AF547" s="181"/>
      <c r="AG547" s="181"/>
      <c r="AH547" s="181"/>
      <c r="AI547" s="181"/>
      <c r="AJ547" s="181"/>
      <c r="AK547" s="181"/>
      <c r="AL547" s="181"/>
      <c r="AM547" s="181"/>
      <c r="AN547" s="181"/>
      <c r="AO547" s="181"/>
      <c r="AP547" s="181"/>
      <c r="AQ547" s="181"/>
      <c r="AR547" s="181"/>
      <c r="AS547" s="181"/>
      <c r="AT547" s="181"/>
      <c r="AU547" s="181"/>
      <c r="AV547" s="181"/>
      <c r="AW547" s="181"/>
      <c r="AX547" s="181"/>
      <c r="AY547" s="181"/>
      <c r="AZ547" s="181"/>
      <c r="BA547" s="181"/>
      <c r="BB547" s="181"/>
      <c r="BC547" s="181"/>
      <c r="BD547" s="181"/>
      <c r="BE547" s="181"/>
      <c r="BF547" s="181"/>
      <c r="BG547" s="181"/>
      <c r="BH547" s="181"/>
      <c r="BI547" s="181"/>
      <c r="BJ547" s="181"/>
      <c r="BK547" s="181"/>
      <c r="BL547" s="181"/>
      <c r="BM547" s="181"/>
      <c r="BN547" s="181"/>
      <c r="BO547" s="181"/>
      <c r="BP547" s="181"/>
      <c r="BQ547" s="181"/>
      <c r="BR547" s="181"/>
      <c r="BS547" s="181"/>
      <c r="BT547" s="181"/>
      <c r="BU547" s="181"/>
      <c r="BV547" s="181"/>
      <c r="BW547" s="181"/>
      <c r="BX547" s="181"/>
      <c r="BY547" s="181"/>
      <c r="BZ547" s="181"/>
      <c r="CA547" s="181"/>
      <c r="CB547" s="181"/>
      <c r="CC547" s="181"/>
      <c r="CD547" s="181"/>
      <c r="CE547" s="181"/>
      <c r="CF547" s="181"/>
      <c r="CG547" s="181"/>
      <c r="CH547" s="181"/>
      <c r="CI547" s="181"/>
      <c r="CJ547" s="181"/>
      <c r="CK547" s="181"/>
      <c r="CL547" s="181"/>
      <c r="CM547" s="181"/>
      <c r="CN547" s="181"/>
      <c r="CO547" s="181"/>
      <c r="CP547" s="181"/>
      <c r="CQ547" s="181"/>
      <c r="CR547" s="181"/>
      <c r="CS547" s="181"/>
      <c r="CT547" s="181"/>
      <c r="CU547" s="181"/>
      <c r="CV547" s="181"/>
      <c r="CW547" s="181"/>
      <c r="CX547" s="181"/>
      <c r="CY547" s="181"/>
      <c r="CZ547" s="181"/>
      <c r="DA547" s="181"/>
      <c r="DB547" s="181"/>
      <c r="DC547" s="181"/>
      <c r="DD547" s="181"/>
      <c r="DE547" s="181"/>
      <c r="DF547" s="181"/>
      <c r="DG547" s="181"/>
      <c r="DH547" s="181"/>
      <c r="DI547" s="181"/>
      <c r="DJ547" s="181"/>
      <c r="DK547" s="181"/>
      <c r="DL547" s="181"/>
      <c r="DM547" s="181"/>
      <c r="DN547" s="181"/>
      <c r="DO547" s="181"/>
      <c r="DP547" s="181"/>
      <c r="DQ547" s="181"/>
      <c r="DR547" s="181"/>
      <c r="DS547" s="181"/>
      <c r="DT547" s="181"/>
      <c r="DU547" s="181"/>
      <c r="DV547" s="181"/>
      <c r="DW547" s="181"/>
      <c r="DX547" s="181"/>
      <c r="DY547" s="181"/>
      <c r="DZ547" s="181"/>
      <c r="EA547" s="181"/>
      <c r="EB547" s="181"/>
      <c r="EC547" s="181"/>
      <c r="ED547" s="181"/>
      <c r="EE547" s="181"/>
      <c r="EF547" s="181"/>
      <c r="EG547" s="181"/>
      <c r="EH547" s="181"/>
      <c r="EI547" s="181"/>
      <c r="EJ547" s="181"/>
      <c r="EK547" s="181"/>
      <c r="EL547" s="181"/>
      <c r="EM547" s="181"/>
      <c r="EN547" s="181"/>
      <c r="EO547" s="181"/>
      <c r="EP547" s="181"/>
      <c r="EQ547" s="181"/>
      <c r="ER547" s="181"/>
      <c r="ES547" s="181"/>
      <c r="ET547" s="181"/>
      <c r="EU547" s="181"/>
      <c r="EV547" s="181"/>
      <c r="EW547" s="181"/>
      <c r="EX547" s="181"/>
      <c r="EY547" s="181"/>
      <c r="EZ547" s="181"/>
      <c r="FA547" s="181"/>
      <c r="FB547" s="181"/>
      <c r="FC547" s="181"/>
      <c r="FD547" s="181"/>
      <c r="FE547" s="181"/>
      <c r="FF547" s="181"/>
      <c r="FG547" s="181"/>
      <c r="FH547" s="181"/>
      <c r="FI547" s="181"/>
      <c r="FJ547" s="181"/>
      <c r="FK547" s="181"/>
      <c r="FL547" s="181"/>
      <c r="FM547" s="181"/>
      <c r="FN547" s="181"/>
      <c r="FO547" s="181"/>
      <c r="FP547" s="181"/>
      <c r="FQ547" s="181"/>
      <c r="FR547" s="181"/>
      <c r="FS547" s="181"/>
      <c r="FT547" s="181"/>
      <c r="FU547" s="181"/>
      <c r="FV547" s="181"/>
      <c r="FW547" s="181"/>
      <c r="FX547" s="181"/>
      <c r="FY547" s="181"/>
      <c r="FZ547" s="181"/>
      <c r="GA547" s="181"/>
      <c r="GB547" s="181"/>
      <c r="GC547" s="181"/>
      <c r="GD547" s="181"/>
      <c r="GE547" s="181"/>
      <c r="GF547" s="181"/>
      <c r="GG547" s="181"/>
      <c r="GH547" s="181"/>
      <c r="GI547" s="181"/>
      <c r="GJ547" s="181"/>
      <c r="GK547" s="181"/>
      <c r="GL547" s="181"/>
      <c r="GM547" s="181"/>
      <c r="GN547" s="181"/>
      <c r="GO547" s="181"/>
      <c r="GP547" s="181"/>
      <c r="GQ547" s="181"/>
      <c r="GR547" s="181"/>
      <c r="GS547" s="181"/>
      <c r="GT547" s="181"/>
      <c r="GU547" s="181"/>
      <c r="GV547" s="181"/>
      <c r="GW547" s="181"/>
      <c r="GX547" s="181"/>
      <c r="GY547" s="181"/>
      <c r="GZ547" s="181"/>
      <c r="HA547" s="181"/>
      <c r="HB547" s="181"/>
      <c r="HC547" s="181"/>
      <c r="HD547" s="181"/>
      <c r="HE547" s="181"/>
      <c r="HF547" s="181"/>
      <c r="HG547" s="181"/>
      <c r="HH547" s="181"/>
      <c r="HI547" s="181"/>
      <c r="HJ547" s="181"/>
      <c r="HK547" s="181"/>
      <c r="HL547" s="181"/>
      <c r="HM547" s="181"/>
      <c r="HN547" s="181"/>
      <c r="HO547" s="181"/>
      <c r="HP547" s="181"/>
      <c r="HQ547" s="181"/>
      <c r="HR547" s="181"/>
      <c r="HS547" s="181"/>
      <c r="HT547" s="181"/>
      <c r="HU547" s="181"/>
      <c r="HV547" s="181"/>
      <c r="HW547" s="181"/>
      <c r="HX547" s="181"/>
      <c r="HY547" s="181"/>
      <c r="HZ547" s="181"/>
      <c r="IA547" s="181"/>
      <c r="IB547" s="181"/>
      <c r="IC547" s="181"/>
      <c r="ID547" s="181"/>
      <c r="IE547" s="181"/>
      <c r="IF547" s="181"/>
      <c r="IG547" s="181"/>
      <c r="IH547" s="181"/>
    </row>
    <row r="548" spans="1:242" s="183" customFormat="1" ht="30" hidden="1" customHeight="1" thickBot="1">
      <c r="A548" s="1199" t="s">
        <v>378</v>
      </c>
      <c r="B548" s="1200"/>
      <c r="C548" s="1200"/>
      <c r="D548" s="1200"/>
      <c r="E548" s="1201"/>
      <c r="F548" s="238" t="s">
        <v>783</v>
      </c>
      <c r="G548" s="143" t="s">
        <v>608</v>
      </c>
      <c r="H548" s="238" t="s">
        <v>515</v>
      </c>
      <c r="I548" s="143" t="s">
        <v>556</v>
      </c>
      <c r="J548" s="238" t="s">
        <v>503</v>
      </c>
      <c r="K548" s="181"/>
      <c r="L548" s="181"/>
      <c r="M548" s="181"/>
      <c r="N548" s="181"/>
      <c r="O548" s="181"/>
      <c r="P548" s="181"/>
      <c r="Q548" s="181"/>
      <c r="R548" s="181"/>
      <c r="S548" s="181"/>
      <c r="T548" s="181"/>
      <c r="U548" s="181"/>
      <c r="V548" s="181"/>
      <c r="W548" s="181"/>
      <c r="X548" s="181"/>
      <c r="Y548" s="181"/>
      <c r="Z548" s="181"/>
      <c r="AA548" s="181"/>
      <c r="AB548" s="181"/>
      <c r="AC548" s="181"/>
      <c r="AD548" s="181"/>
      <c r="AE548" s="181"/>
      <c r="AF548" s="181"/>
      <c r="AG548" s="181"/>
      <c r="AH548" s="181"/>
      <c r="AI548" s="181"/>
      <c r="AJ548" s="181"/>
      <c r="AK548" s="181"/>
      <c r="AL548" s="181"/>
      <c r="AM548" s="181"/>
      <c r="AN548" s="181"/>
      <c r="AO548" s="181"/>
      <c r="AP548" s="181"/>
      <c r="AQ548" s="181"/>
      <c r="AR548" s="181"/>
      <c r="AS548" s="181"/>
      <c r="AT548" s="181"/>
      <c r="AU548" s="181"/>
      <c r="AV548" s="181"/>
      <c r="AW548" s="181"/>
      <c r="AX548" s="181"/>
      <c r="AY548" s="181"/>
      <c r="AZ548" s="181"/>
      <c r="BA548" s="181"/>
      <c r="BB548" s="181"/>
      <c r="BC548" s="181"/>
      <c r="BD548" s="181"/>
      <c r="BE548" s="181"/>
      <c r="BF548" s="181"/>
      <c r="BG548" s="181"/>
      <c r="BH548" s="181"/>
      <c r="BI548" s="181"/>
      <c r="BJ548" s="181"/>
      <c r="BK548" s="181"/>
      <c r="BL548" s="181"/>
      <c r="BM548" s="181"/>
      <c r="BN548" s="181"/>
      <c r="BO548" s="181"/>
      <c r="BP548" s="181"/>
      <c r="BQ548" s="181"/>
      <c r="BR548" s="181"/>
      <c r="BS548" s="181"/>
      <c r="BT548" s="181"/>
      <c r="BU548" s="181"/>
      <c r="BV548" s="181"/>
      <c r="BW548" s="181"/>
      <c r="BX548" s="181"/>
      <c r="BY548" s="181"/>
      <c r="BZ548" s="181"/>
      <c r="CA548" s="181"/>
      <c r="CB548" s="181"/>
      <c r="CC548" s="181"/>
      <c r="CD548" s="181"/>
      <c r="CE548" s="181"/>
      <c r="CF548" s="181"/>
      <c r="CG548" s="181"/>
      <c r="CH548" s="181"/>
      <c r="CI548" s="181"/>
      <c r="CJ548" s="181"/>
      <c r="CK548" s="181"/>
      <c r="CL548" s="181"/>
      <c r="CM548" s="181"/>
      <c r="CN548" s="181"/>
      <c r="CO548" s="181"/>
      <c r="CP548" s="181"/>
      <c r="CQ548" s="181"/>
      <c r="CR548" s="181"/>
      <c r="CS548" s="181"/>
      <c r="CT548" s="181"/>
      <c r="CU548" s="181"/>
      <c r="CV548" s="181"/>
      <c r="CW548" s="181"/>
      <c r="CX548" s="181"/>
      <c r="CY548" s="181"/>
      <c r="CZ548" s="181"/>
      <c r="DA548" s="181"/>
      <c r="DB548" s="181"/>
      <c r="DC548" s="181"/>
      <c r="DD548" s="181"/>
      <c r="DE548" s="181"/>
      <c r="DF548" s="181"/>
      <c r="DG548" s="181"/>
      <c r="DH548" s="181"/>
      <c r="DI548" s="181"/>
      <c r="DJ548" s="181"/>
      <c r="DK548" s="181"/>
      <c r="DL548" s="181"/>
      <c r="DM548" s="181"/>
      <c r="DN548" s="181"/>
      <c r="DO548" s="181"/>
      <c r="DP548" s="181"/>
      <c r="DQ548" s="181"/>
      <c r="DR548" s="181"/>
      <c r="DS548" s="181"/>
      <c r="DT548" s="181"/>
      <c r="DU548" s="181"/>
      <c r="DV548" s="181"/>
      <c r="DW548" s="181"/>
      <c r="DX548" s="181"/>
      <c r="DY548" s="181"/>
      <c r="DZ548" s="181"/>
      <c r="EA548" s="181"/>
      <c r="EB548" s="181"/>
      <c r="EC548" s="181"/>
      <c r="ED548" s="181"/>
      <c r="EE548" s="181"/>
      <c r="EF548" s="181"/>
      <c r="EG548" s="181"/>
      <c r="EH548" s="181"/>
      <c r="EI548" s="181"/>
      <c r="EJ548" s="181"/>
      <c r="EK548" s="181"/>
      <c r="EL548" s="181"/>
      <c r="EM548" s="181"/>
      <c r="EN548" s="181"/>
      <c r="EO548" s="181"/>
      <c r="EP548" s="181"/>
      <c r="EQ548" s="181"/>
      <c r="ER548" s="181"/>
      <c r="ES548" s="181"/>
      <c r="ET548" s="181"/>
      <c r="EU548" s="181"/>
      <c r="EV548" s="181"/>
      <c r="EW548" s="181"/>
      <c r="EX548" s="181"/>
      <c r="EY548" s="181"/>
      <c r="EZ548" s="181"/>
      <c r="FA548" s="181"/>
      <c r="FB548" s="181"/>
      <c r="FC548" s="181"/>
      <c r="FD548" s="181"/>
      <c r="FE548" s="181"/>
      <c r="FF548" s="181"/>
      <c r="FG548" s="181"/>
      <c r="FH548" s="181"/>
      <c r="FI548" s="181"/>
      <c r="FJ548" s="181"/>
      <c r="FK548" s="181"/>
      <c r="FL548" s="181"/>
      <c r="FM548" s="181"/>
      <c r="FN548" s="181"/>
      <c r="FO548" s="181"/>
      <c r="FP548" s="181"/>
      <c r="FQ548" s="181"/>
      <c r="FR548" s="181"/>
      <c r="FS548" s="181"/>
      <c r="FT548" s="181"/>
      <c r="FU548" s="181"/>
      <c r="FV548" s="181"/>
      <c r="FW548" s="181"/>
      <c r="FX548" s="181"/>
      <c r="FY548" s="181"/>
      <c r="FZ548" s="181"/>
      <c r="GA548" s="181"/>
      <c r="GB548" s="181"/>
      <c r="GC548" s="181"/>
      <c r="GD548" s="181"/>
      <c r="GE548" s="181"/>
      <c r="GF548" s="181"/>
      <c r="GG548" s="181"/>
      <c r="GH548" s="181"/>
      <c r="GI548" s="181"/>
      <c r="GJ548" s="181"/>
      <c r="GK548" s="181"/>
      <c r="GL548" s="181"/>
      <c r="GM548" s="181"/>
      <c r="GN548" s="181"/>
      <c r="GO548" s="181"/>
      <c r="GP548" s="181"/>
      <c r="GQ548" s="181"/>
      <c r="GR548" s="181"/>
      <c r="GS548" s="181"/>
      <c r="GT548" s="181"/>
      <c r="GU548" s="181"/>
      <c r="GV548" s="181"/>
      <c r="GW548" s="181"/>
      <c r="GX548" s="181"/>
      <c r="GY548" s="181"/>
      <c r="GZ548" s="181"/>
      <c r="HA548" s="181"/>
      <c r="HB548" s="181"/>
      <c r="HC548" s="181"/>
      <c r="HD548" s="181"/>
      <c r="HE548" s="181"/>
      <c r="HF548" s="181"/>
      <c r="HG548" s="181"/>
      <c r="HH548" s="181"/>
      <c r="HI548" s="181"/>
      <c r="HJ548" s="181"/>
      <c r="HK548" s="181"/>
      <c r="HL548" s="181"/>
      <c r="HM548" s="181"/>
      <c r="HN548" s="181"/>
      <c r="HO548" s="181"/>
      <c r="HP548" s="181"/>
      <c r="HQ548" s="181"/>
      <c r="HR548" s="181"/>
      <c r="HS548" s="181"/>
      <c r="HT548" s="181"/>
      <c r="HU548" s="181"/>
      <c r="HV548" s="181"/>
      <c r="HW548" s="181"/>
      <c r="HX548" s="181"/>
      <c r="HY548" s="181"/>
      <c r="HZ548" s="181"/>
      <c r="IA548" s="181"/>
      <c r="IB548" s="181"/>
      <c r="IC548" s="181"/>
      <c r="ID548" s="181"/>
      <c r="IE548" s="181"/>
      <c r="IF548" s="181"/>
      <c r="IG548" s="181"/>
      <c r="IH548" s="181"/>
    </row>
    <row r="549" spans="1:242" s="183" customFormat="1" ht="21" hidden="1" customHeight="1" thickTop="1">
      <c r="A549" s="1285" t="s">
        <v>469</v>
      </c>
      <c r="B549" s="1285"/>
      <c r="C549" s="1285"/>
      <c r="D549" s="1285"/>
      <c r="E549" s="1285"/>
      <c r="F549" s="39">
        <v>0</v>
      </c>
      <c r="G549" s="39">
        <v>0</v>
      </c>
      <c r="H549" s="39">
        <v>0</v>
      </c>
      <c r="I549" s="39">
        <v>0</v>
      </c>
      <c r="J549" s="39">
        <v>0</v>
      </c>
      <c r="K549" s="181"/>
      <c r="L549" s="181"/>
      <c r="M549" s="181"/>
      <c r="N549" s="181"/>
      <c r="O549" s="181"/>
      <c r="P549" s="181"/>
      <c r="Q549" s="181"/>
      <c r="R549" s="181"/>
      <c r="S549" s="181"/>
      <c r="T549" s="181"/>
      <c r="U549" s="181"/>
      <c r="V549" s="181"/>
      <c r="W549" s="181"/>
      <c r="X549" s="181"/>
      <c r="Y549" s="181"/>
      <c r="Z549" s="181"/>
      <c r="AA549" s="181"/>
      <c r="AB549" s="181"/>
      <c r="AC549" s="181"/>
      <c r="AD549" s="181"/>
      <c r="AE549" s="181"/>
      <c r="AF549" s="181"/>
      <c r="AG549" s="181"/>
      <c r="AH549" s="181"/>
      <c r="AI549" s="181"/>
      <c r="AJ549" s="181"/>
      <c r="AK549" s="181"/>
      <c r="AL549" s="181"/>
      <c r="AM549" s="181"/>
      <c r="AN549" s="181"/>
      <c r="AO549" s="181"/>
      <c r="AP549" s="181"/>
      <c r="AQ549" s="181"/>
      <c r="AR549" s="181"/>
      <c r="AS549" s="181"/>
      <c r="AT549" s="181"/>
      <c r="AU549" s="181"/>
      <c r="AV549" s="181"/>
      <c r="AW549" s="181"/>
      <c r="AX549" s="181"/>
      <c r="AY549" s="181"/>
      <c r="AZ549" s="181"/>
      <c r="BA549" s="181"/>
      <c r="BB549" s="181"/>
      <c r="BC549" s="181"/>
      <c r="BD549" s="181"/>
      <c r="BE549" s="181"/>
      <c r="BF549" s="181"/>
      <c r="BG549" s="181"/>
      <c r="BH549" s="181"/>
      <c r="BI549" s="181"/>
      <c r="BJ549" s="181"/>
      <c r="BK549" s="181"/>
      <c r="BL549" s="181"/>
      <c r="BM549" s="181"/>
      <c r="BN549" s="181"/>
      <c r="BO549" s="181"/>
      <c r="BP549" s="181"/>
      <c r="BQ549" s="181"/>
      <c r="BR549" s="181"/>
      <c r="BS549" s="181"/>
      <c r="BT549" s="181"/>
      <c r="BU549" s="181"/>
      <c r="BV549" s="181"/>
      <c r="BW549" s="181"/>
      <c r="BX549" s="181"/>
      <c r="BY549" s="181"/>
      <c r="BZ549" s="181"/>
      <c r="CA549" s="181"/>
      <c r="CB549" s="181"/>
      <c r="CC549" s="181"/>
      <c r="CD549" s="181"/>
      <c r="CE549" s="181"/>
      <c r="CF549" s="181"/>
      <c r="CG549" s="181"/>
      <c r="CH549" s="181"/>
      <c r="CI549" s="181"/>
      <c r="CJ549" s="181"/>
      <c r="CK549" s="181"/>
      <c r="CL549" s="181"/>
      <c r="CM549" s="181"/>
      <c r="CN549" s="181"/>
      <c r="CO549" s="181"/>
      <c r="CP549" s="181"/>
      <c r="CQ549" s="181"/>
      <c r="CR549" s="181"/>
      <c r="CS549" s="181"/>
      <c r="CT549" s="181"/>
      <c r="CU549" s="181"/>
      <c r="CV549" s="181"/>
      <c r="CW549" s="181"/>
      <c r="CX549" s="181"/>
      <c r="CY549" s="181"/>
      <c r="CZ549" s="181"/>
      <c r="DA549" s="181"/>
      <c r="DB549" s="181"/>
      <c r="DC549" s="181"/>
      <c r="DD549" s="181"/>
      <c r="DE549" s="181"/>
      <c r="DF549" s="181"/>
      <c r="DG549" s="181"/>
      <c r="DH549" s="181"/>
      <c r="DI549" s="181"/>
      <c r="DJ549" s="181"/>
      <c r="DK549" s="181"/>
      <c r="DL549" s="181"/>
      <c r="DM549" s="181"/>
      <c r="DN549" s="181"/>
      <c r="DO549" s="181"/>
      <c r="DP549" s="181"/>
      <c r="DQ549" s="181"/>
      <c r="DR549" s="181"/>
      <c r="DS549" s="181"/>
      <c r="DT549" s="181"/>
      <c r="DU549" s="181"/>
      <c r="DV549" s="181"/>
      <c r="DW549" s="181"/>
      <c r="DX549" s="181"/>
      <c r="DY549" s="181"/>
      <c r="DZ549" s="181"/>
      <c r="EA549" s="181"/>
      <c r="EB549" s="181"/>
      <c r="EC549" s="181"/>
      <c r="ED549" s="181"/>
      <c r="EE549" s="181"/>
      <c r="EF549" s="181"/>
      <c r="EG549" s="181"/>
      <c r="EH549" s="181"/>
      <c r="EI549" s="181"/>
      <c r="EJ549" s="181"/>
      <c r="EK549" s="181"/>
      <c r="EL549" s="181"/>
      <c r="EM549" s="181"/>
      <c r="EN549" s="181"/>
      <c r="EO549" s="181"/>
      <c r="EP549" s="181"/>
      <c r="EQ549" s="181"/>
      <c r="ER549" s="181"/>
      <c r="ES549" s="181"/>
      <c r="ET549" s="181"/>
      <c r="EU549" s="181"/>
      <c r="EV549" s="181"/>
      <c r="EW549" s="181"/>
      <c r="EX549" s="181"/>
      <c r="EY549" s="181"/>
      <c r="EZ549" s="181"/>
      <c r="FA549" s="181"/>
      <c r="FB549" s="181"/>
      <c r="FC549" s="181"/>
      <c r="FD549" s="181"/>
      <c r="FE549" s="181"/>
      <c r="FF549" s="181"/>
      <c r="FG549" s="181"/>
      <c r="FH549" s="181"/>
      <c r="FI549" s="181"/>
      <c r="FJ549" s="181"/>
      <c r="FK549" s="181"/>
      <c r="FL549" s="181"/>
      <c r="FM549" s="181"/>
      <c r="FN549" s="181"/>
      <c r="FO549" s="181"/>
      <c r="FP549" s="181"/>
      <c r="FQ549" s="181"/>
      <c r="FR549" s="181"/>
      <c r="FS549" s="181"/>
      <c r="FT549" s="181"/>
      <c r="FU549" s="181"/>
      <c r="FV549" s="181"/>
      <c r="FW549" s="181"/>
      <c r="FX549" s="181"/>
      <c r="FY549" s="181"/>
      <c r="FZ549" s="181"/>
      <c r="GA549" s="181"/>
      <c r="GB549" s="181"/>
      <c r="GC549" s="181"/>
      <c r="GD549" s="181"/>
      <c r="GE549" s="181"/>
      <c r="GF549" s="181"/>
      <c r="GG549" s="181"/>
      <c r="GH549" s="181"/>
      <c r="GI549" s="181"/>
      <c r="GJ549" s="181"/>
      <c r="GK549" s="181"/>
      <c r="GL549" s="181"/>
      <c r="GM549" s="181"/>
      <c r="GN549" s="181"/>
      <c r="GO549" s="181"/>
      <c r="GP549" s="181"/>
      <c r="GQ549" s="181"/>
      <c r="GR549" s="181"/>
      <c r="GS549" s="181"/>
      <c r="GT549" s="181"/>
      <c r="GU549" s="181"/>
      <c r="GV549" s="181"/>
      <c r="GW549" s="181"/>
      <c r="GX549" s="181"/>
      <c r="GY549" s="181"/>
      <c r="GZ549" s="181"/>
      <c r="HA549" s="181"/>
      <c r="HB549" s="181"/>
      <c r="HC549" s="181"/>
      <c r="HD549" s="181"/>
      <c r="HE549" s="181"/>
      <c r="HF549" s="181"/>
      <c r="HG549" s="181"/>
      <c r="HH549" s="181"/>
      <c r="HI549" s="181"/>
      <c r="HJ549" s="181"/>
      <c r="HK549" s="181"/>
      <c r="HL549" s="181"/>
      <c r="HM549" s="181"/>
      <c r="HN549" s="181"/>
      <c r="HO549" s="181"/>
      <c r="HP549" s="181"/>
      <c r="HQ549" s="181"/>
      <c r="HR549" s="181"/>
      <c r="HS549" s="181"/>
      <c r="HT549" s="181"/>
      <c r="HU549" s="181"/>
      <c r="HV549" s="181"/>
      <c r="HW549" s="181"/>
      <c r="HX549" s="181"/>
      <c r="HY549" s="181"/>
      <c r="HZ549" s="181"/>
      <c r="IA549" s="181"/>
      <c r="IB549" s="181"/>
      <c r="IC549" s="181"/>
      <c r="ID549" s="181"/>
      <c r="IE549" s="181"/>
      <c r="IF549" s="181"/>
      <c r="IG549" s="181"/>
      <c r="IH549" s="181"/>
    </row>
    <row r="550" spans="1:242" s="183" customFormat="1" ht="21" hidden="1" customHeight="1">
      <c r="A550" s="1185" t="s">
        <v>758</v>
      </c>
      <c r="B550" s="1185"/>
      <c r="C550" s="1185"/>
      <c r="D550" s="1185"/>
      <c r="E550" s="1185"/>
      <c r="F550" s="36">
        <v>0</v>
      </c>
      <c r="G550" s="36">
        <v>0</v>
      </c>
      <c r="H550" s="36">
        <v>0</v>
      </c>
      <c r="I550" s="36">
        <v>0</v>
      </c>
      <c r="J550" s="36">
        <v>0</v>
      </c>
      <c r="K550" s="181"/>
      <c r="L550" s="181"/>
      <c r="M550" s="181"/>
      <c r="N550" s="181"/>
      <c r="O550" s="181"/>
      <c r="P550" s="181"/>
      <c r="Q550" s="181"/>
      <c r="R550" s="181"/>
      <c r="S550" s="181"/>
      <c r="T550" s="181"/>
      <c r="U550" s="181"/>
      <c r="V550" s="181"/>
      <c r="W550" s="181"/>
      <c r="X550" s="181"/>
      <c r="Y550" s="181"/>
      <c r="Z550" s="181"/>
      <c r="AA550" s="181"/>
      <c r="AB550" s="181"/>
      <c r="AC550" s="181"/>
      <c r="AD550" s="181"/>
      <c r="AE550" s="181"/>
      <c r="AF550" s="181"/>
      <c r="AG550" s="181"/>
      <c r="AH550" s="181"/>
      <c r="AI550" s="181"/>
      <c r="AJ550" s="181"/>
      <c r="AK550" s="181"/>
      <c r="AL550" s="181"/>
      <c r="AM550" s="181"/>
      <c r="AN550" s="181"/>
      <c r="AO550" s="181"/>
      <c r="AP550" s="181"/>
      <c r="AQ550" s="181"/>
      <c r="AR550" s="181"/>
      <c r="AS550" s="181"/>
      <c r="AT550" s="181"/>
      <c r="AU550" s="181"/>
      <c r="AV550" s="181"/>
      <c r="AW550" s="181"/>
      <c r="AX550" s="181"/>
      <c r="AY550" s="181"/>
      <c r="AZ550" s="181"/>
      <c r="BA550" s="181"/>
      <c r="BB550" s="181"/>
      <c r="BC550" s="181"/>
      <c r="BD550" s="181"/>
      <c r="BE550" s="181"/>
      <c r="BF550" s="181"/>
      <c r="BG550" s="181"/>
      <c r="BH550" s="181"/>
      <c r="BI550" s="181"/>
      <c r="BJ550" s="181"/>
      <c r="BK550" s="181"/>
      <c r="BL550" s="181"/>
      <c r="BM550" s="181"/>
      <c r="BN550" s="181"/>
      <c r="BO550" s="181"/>
      <c r="BP550" s="181"/>
      <c r="BQ550" s="181"/>
      <c r="BR550" s="181"/>
      <c r="BS550" s="181"/>
      <c r="BT550" s="181"/>
      <c r="BU550" s="181"/>
      <c r="BV550" s="181"/>
      <c r="BW550" s="181"/>
      <c r="BX550" s="181"/>
      <c r="BY550" s="181"/>
      <c r="BZ550" s="181"/>
      <c r="CA550" s="181"/>
      <c r="CB550" s="181"/>
      <c r="CC550" s="181"/>
      <c r="CD550" s="181"/>
      <c r="CE550" s="181"/>
      <c r="CF550" s="181"/>
      <c r="CG550" s="181"/>
      <c r="CH550" s="181"/>
      <c r="CI550" s="181"/>
      <c r="CJ550" s="181"/>
      <c r="CK550" s="181"/>
      <c r="CL550" s="181"/>
      <c r="CM550" s="181"/>
      <c r="CN550" s="181"/>
      <c r="CO550" s="181"/>
      <c r="CP550" s="181"/>
      <c r="CQ550" s="181"/>
      <c r="CR550" s="181"/>
      <c r="CS550" s="181"/>
      <c r="CT550" s="181"/>
      <c r="CU550" s="181"/>
      <c r="CV550" s="181"/>
      <c r="CW550" s="181"/>
      <c r="CX550" s="181"/>
      <c r="CY550" s="181"/>
      <c r="CZ550" s="181"/>
      <c r="DA550" s="181"/>
      <c r="DB550" s="181"/>
      <c r="DC550" s="181"/>
      <c r="DD550" s="181"/>
      <c r="DE550" s="181"/>
      <c r="DF550" s="181"/>
      <c r="DG550" s="181"/>
      <c r="DH550" s="181"/>
      <c r="DI550" s="181"/>
      <c r="DJ550" s="181"/>
      <c r="DK550" s="181"/>
      <c r="DL550" s="181"/>
      <c r="DM550" s="181"/>
      <c r="DN550" s="181"/>
      <c r="DO550" s="181"/>
      <c r="DP550" s="181"/>
      <c r="DQ550" s="181"/>
      <c r="DR550" s="181"/>
      <c r="DS550" s="181"/>
      <c r="DT550" s="181"/>
      <c r="DU550" s="181"/>
      <c r="DV550" s="181"/>
      <c r="DW550" s="181"/>
      <c r="DX550" s="181"/>
      <c r="DY550" s="181"/>
      <c r="DZ550" s="181"/>
      <c r="EA550" s="181"/>
      <c r="EB550" s="181"/>
      <c r="EC550" s="181"/>
      <c r="ED550" s="181"/>
      <c r="EE550" s="181"/>
      <c r="EF550" s="181"/>
      <c r="EG550" s="181"/>
      <c r="EH550" s="181"/>
      <c r="EI550" s="181"/>
      <c r="EJ550" s="181"/>
      <c r="EK550" s="181"/>
      <c r="EL550" s="181"/>
      <c r="EM550" s="181"/>
      <c r="EN550" s="181"/>
      <c r="EO550" s="181"/>
      <c r="EP550" s="181"/>
      <c r="EQ550" s="181"/>
      <c r="ER550" s="181"/>
      <c r="ES550" s="181"/>
      <c r="ET550" s="181"/>
      <c r="EU550" s="181"/>
      <c r="EV550" s="181"/>
      <c r="EW550" s="181"/>
      <c r="EX550" s="181"/>
      <c r="EY550" s="181"/>
      <c r="EZ550" s="181"/>
      <c r="FA550" s="181"/>
      <c r="FB550" s="181"/>
      <c r="FC550" s="181"/>
      <c r="FD550" s="181"/>
      <c r="FE550" s="181"/>
      <c r="FF550" s="181"/>
      <c r="FG550" s="181"/>
      <c r="FH550" s="181"/>
      <c r="FI550" s="181"/>
      <c r="FJ550" s="181"/>
      <c r="FK550" s="181"/>
      <c r="FL550" s="181"/>
      <c r="FM550" s="181"/>
      <c r="FN550" s="181"/>
      <c r="FO550" s="181"/>
      <c r="FP550" s="181"/>
      <c r="FQ550" s="181"/>
      <c r="FR550" s="181"/>
      <c r="FS550" s="181"/>
      <c r="FT550" s="181"/>
      <c r="FU550" s="181"/>
      <c r="FV550" s="181"/>
      <c r="FW550" s="181"/>
      <c r="FX550" s="181"/>
      <c r="FY550" s="181"/>
      <c r="FZ550" s="181"/>
      <c r="GA550" s="181"/>
      <c r="GB550" s="181"/>
      <c r="GC550" s="181"/>
      <c r="GD550" s="181"/>
      <c r="GE550" s="181"/>
      <c r="GF550" s="181"/>
      <c r="GG550" s="181"/>
      <c r="GH550" s="181"/>
      <c r="GI550" s="181"/>
      <c r="GJ550" s="181"/>
      <c r="GK550" s="181"/>
      <c r="GL550" s="181"/>
      <c r="GM550" s="181"/>
      <c r="GN550" s="181"/>
      <c r="GO550" s="181"/>
      <c r="GP550" s="181"/>
      <c r="GQ550" s="181"/>
      <c r="GR550" s="181"/>
      <c r="GS550" s="181"/>
      <c r="GT550" s="181"/>
      <c r="GU550" s="181"/>
      <c r="GV550" s="181"/>
      <c r="GW550" s="181"/>
      <c r="GX550" s="181"/>
      <c r="GY550" s="181"/>
      <c r="GZ550" s="181"/>
      <c r="HA550" s="181"/>
      <c r="HB550" s="181"/>
      <c r="HC550" s="181"/>
      <c r="HD550" s="181"/>
      <c r="HE550" s="181"/>
      <c r="HF550" s="181"/>
      <c r="HG550" s="181"/>
      <c r="HH550" s="181"/>
      <c r="HI550" s="181"/>
      <c r="HJ550" s="181"/>
      <c r="HK550" s="181"/>
      <c r="HL550" s="181"/>
      <c r="HM550" s="181"/>
      <c r="HN550" s="181"/>
      <c r="HO550" s="181"/>
      <c r="HP550" s="181"/>
      <c r="HQ550" s="181"/>
      <c r="HR550" s="181"/>
      <c r="HS550" s="181"/>
      <c r="HT550" s="181"/>
      <c r="HU550" s="181"/>
      <c r="HV550" s="181"/>
      <c r="HW550" s="181"/>
      <c r="HX550" s="181"/>
      <c r="HY550" s="181"/>
      <c r="HZ550" s="181"/>
      <c r="IA550" s="181"/>
      <c r="IB550" s="181"/>
      <c r="IC550" s="181"/>
      <c r="ID550" s="181"/>
      <c r="IE550" s="181"/>
      <c r="IF550" s="181"/>
      <c r="IG550" s="181"/>
      <c r="IH550" s="181"/>
    </row>
    <row r="551" spans="1:242" s="183" customFormat="1" ht="21" hidden="1" customHeight="1">
      <c r="A551" s="1185" t="s">
        <v>515</v>
      </c>
      <c r="B551" s="1185"/>
      <c r="C551" s="1185"/>
      <c r="D551" s="1185"/>
      <c r="E551" s="1185"/>
      <c r="F551" s="36">
        <v>0</v>
      </c>
      <c r="G551" s="36">
        <v>0</v>
      </c>
      <c r="H551" s="36">
        <v>0</v>
      </c>
      <c r="I551" s="36">
        <v>0</v>
      </c>
      <c r="J551" s="36">
        <v>0</v>
      </c>
      <c r="K551" s="181"/>
      <c r="L551" s="181"/>
      <c r="M551" s="181"/>
      <c r="N551" s="181"/>
      <c r="O551" s="181"/>
      <c r="P551" s="181"/>
      <c r="Q551" s="181"/>
      <c r="R551" s="181"/>
      <c r="S551" s="181"/>
      <c r="T551" s="181"/>
      <c r="U551" s="181"/>
      <c r="V551" s="181"/>
      <c r="W551" s="181"/>
      <c r="X551" s="181"/>
      <c r="Y551" s="181"/>
      <c r="Z551" s="181"/>
      <c r="AA551" s="181"/>
      <c r="AB551" s="181"/>
      <c r="AC551" s="181"/>
      <c r="AD551" s="181"/>
      <c r="AE551" s="181"/>
      <c r="AF551" s="181"/>
      <c r="AG551" s="181"/>
      <c r="AH551" s="181"/>
      <c r="AI551" s="181"/>
      <c r="AJ551" s="181"/>
      <c r="AK551" s="181"/>
      <c r="AL551" s="181"/>
      <c r="AM551" s="181"/>
      <c r="AN551" s="181"/>
      <c r="AO551" s="181"/>
      <c r="AP551" s="181"/>
      <c r="AQ551" s="181"/>
      <c r="AR551" s="181"/>
      <c r="AS551" s="181"/>
      <c r="AT551" s="181"/>
      <c r="AU551" s="181"/>
      <c r="AV551" s="181"/>
      <c r="AW551" s="181"/>
      <c r="AX551" s="181"/>
      <c r="AY551" s="181"/>
      <c r="AZ551" s="181"/>
      <c r="BA551" s="181"/>
      <c r="BB551" s="181"/>
      <c r="BC551" s="181"/>
      <c r="BD551" s="181"/>
      <c r="BE551" s="181"/>
      <c r="BF551" s="181"/>
      <c r="BG551" s="181"/>
      <c r="BH551" s="181"/>
      <c r="BI551" s="181"/>
      <c r="BJ551" s="181"/>
      <c r="BK551" s="181"/>
      <c r="BL551" s="181"/>
      <c r="BM551" s="181"/>
      <c r="BN551" s="181"/>
      <c r="BO551" s="181"/>
      <c r="BP551" s="181"/>
      <c r="BQ551" s="181"/>
      <c r="BR551" s="181"/>
      <c r="BS551" s="181"/>
      <c r="BT551" s="181"/>
      <c r="BU551" s="181"/>
      <c r="BV551" s="181"/>
      <c r="BW551" s="181"/>
      <c r="BX551" s="181"/>
      <c r="BY551" s="181"/>
      <c r="BZ551" s="181"/>
      <c r="CA551" s="181"/>
      <c r="CB551" s="181"/>
      <c r="CC551" s="181"/>
      <c r="CD551" s="181"/>
      <c r="CE551" s="181"/>
      <c r="CF551" s="181"/>
      <c r="CG551" s="181"/>
      <c r="CH551" s="181"/>
      <c r="CI551" s="181"/>
      <c r="CJ551" s="181"/>
      <c r="CK551" s="181"/>
      <c r="CL551" s="181"/>
      <c r="CM551" s="181"/>
      <c r="CN551" s="181"/>
      <c r="CO551" s="181"/>
      <c r="CP551" s="181"/>
      <c r="CQ551" s="181"/>
      <c r="CR551" s="181"/>
      <c r="CS551" s="181"/>
      <c r="CT551" s="181"/>
      <c r="CU551" s="181"/>
      <c r="CV551" s="181"/>
      <c r="CW551" s="181"/>
      <c r="CX551" s="181"/>
      <c r="CY551" s="181"/>
      <c r="CZ551" s="181"/>
      <c r="DA551" s="181"/>
      <c r="DB551" s="181"/>
      <c r="DC551" s="181"/>
      <c r="DD551" s="181"/>
      <c r="DE551" s="181"/>
      <c r="DF551" s="181"/>
      <c r="DG551" s="181"/>
      <c r="DH551" s="181"/>
      <c r="DI551" s="181"/>
      <c r="DJ551" s="181"/>
      <c r="DK551" s="181"/>
      <c r="DL551" s="181"/>
      <c r="DM551" s="181"/>
      <c r="DN551" s="181"/>
      <c r="DO551" s="181"/>
      <c r="DP551" s="181"/>
      <c r="DQ551" s="181"/>
      <c r="DR551" s="181"/>
      <c r="DS551" s="181"/>
      <c r="DT551" s="181"/>
      <c r="DU551" s="181"/>
      <c r="DV551" s="181"/>
      <c r="DW551" s="181"/>
      <c r="DX551" s="181"/>
      <c r="DY551" s="181"/>
      <c r="DZ551" s="181"/>
      <c r="EA551" s="181"/>
      <c r="EB551" s="181"/>
      <c r="EC551" s="181"/>
      <c r="ED551" s="181"/>
      <c r="EE551" s="181"/>
      <c r="EF551" s="181"/>
      <c r="EG551" s="181"/>
      <c r="EH551" s="181"/>
      <c r="EI551" s="181"/>
      <c r="EJ551" s="181"/>
      <c r="EK551" s="181"/>
      <c r="EL551" s="181"/>
      <c r="EM551" s="181"/>
      <c r="EN551" s="181"/>
      <c r="EO551" s="181"/>
      <c r="EP551" s="181"/>
      <c r="EQ551" s="181"/>
      <c r="ER551" s="181"/>
      <c r="ES551" s="181"/>
      <c r="ET551" s="181"/>
      <c r="EU551" s="181"/>
      <c r="EV551" s="181"/>
      <c r="EW551" s="181"/>
      <c r="EX551" s="181"/>
      <c r="EY551" s="181"/>
      <c r="EZ551" s="181"/>
      <c r="FA551" s="181"/>
      <c r="FB551" s="181"/>
      <c r="FC551" s="181"/>
      <c r="FD551" s="181"/>
      <c r="FE551" s="181"/>
      <c r="FF551" s="181"/>
      <c r="FG551" s="181"/>
      <c r="FH551" s="181"/>
      <c r="FI551" s="181"/>
      <c r="FJ551" s="181"/>
      <c r="FK551" s="181"/>
      <c r="FL551" s="181"/>
      <c r="FM551" s="181"/>
      <c r="FN551" s="181"/>
      <c r="FO551" s="181"/>
      <c r="FP551" s="181"/>
      <c r="FQ551" s="181"/>
      <c r="FR551" s="181"/>
      <c r="FS551" s="181"/>
      <c r="FT551" s="181"/>
      <c r="FU551" s="181"/>
      <c r="FV551" s="181"/>
      <c r="FW551" s="181"/>
      <c r="FX551" s="181"/>
      <c r="FY551" s="181"/>
      <c r="FZ551" s="181"/>
      <c r="GA551" s="181"/>
      <c r="GB551" s="181"/>
      <c r="GC551" s="181"/>
      <c r="GD551" s="181"/>
      <c r="GE551" s="181"/>
      <c r="GF551" s="181"/>
      <c r="GG551" s="181"/>
      <c r="GH551" s="181"/>
      <c r="GI551" s="181"/>
      <c r="GJ551" s="181"/>
      <c r="GK551" s="181"/>
      <c r="GL551" s="181"/>
      <c r="GM551" s="181"/>
      <c r="GN551" s="181"/>
      <c r="GO551" s="181"/>
      <c r="GP551" s="181"/>
      <c r="GQ551" s="181"/>
      <c r="GR551" s="181"/>
      <c r="GS551" s="181"/>
      <c r="GT551" s="181"/>
      <c r="GU551" s="181"/>
      <c r="GV551" s="181"/>
      <c r="GW551" s="181"/>
      <c r="GX551" s="181"/>
      <c r="GY551" s="181"/>
      <c r="GZ551" s="181"/>
      <c r="HA551" s="181"/>
      <c r="HB551" s="181"/>
      <c r="HC551" s="181"/>
      <c r="HD551" s="181"/>
      <c r="HE551" s="181"/>
      <c r="HF551" s="181"/>
      <c r="HG551" s="181"/>
      <c r="HH551" s="181"/>
      <c r="HI551" s="181"/>
      <c r="HJ551" s="181"/>
      <c r="HK551" s="181"/>
      <c r="HL551" s="181"/>
      <c r="HM551" s="181"/>
      <c r="HN551" s="181"/>
      <c r="HO551" s="181"/>
      <c r="HP551" s="181"/>
      <c r="HQ551" s="181"/>
      <c r="HR551" s="181"/>
      <c r="HS551" s="181"/>
      <c r="HT551" s="181"/>
      <c r="HU551" s="181"/>
      <c r="HV551" s="181"/>
      <c r="HW551" s="181"/>
      <c r="HX551" s="181"/>
      <c r="HY551" s="181"/>
      <c r="HZ551" s="181"/>
      <c r="IA551" s="181"/>
      <c r="IB551" s="181"/>
      <c r="IC551" s="181"/>
      <c r="ID551" s="181"/>
      <c r="IE551" s="181"/>
      <c r="IF551" s="181"/>
      <c r="IG551" s="181"/>
      <c r="IH551" s="181"/>
    </row>
    <row r="552" spans="1:242" s="183" customFormat="1" ht="21" hidden="1" customHeight="1" thickBot="1">
      <c r="A552" s="1224" t="s">
        <v>773</v>
      </c>
      <c r="B552" s="1225"/>
      <c r="C552" s="1225"/>
      <c r="D552" s="1225"/>
      <c r="E552" s="1226"/>
      <c r="F552" s="37">
        <v>0</v>
      </c>
      <c r="G552" s="37">
        <v>0</v>
      </c>
      <c r="H552" s="37">
        <v>0</v>
      </c>
      <c r="I552" s="37">
        <v>0</v>
      </c>
      <c r="J552" s="38">
        <v>0</v>
      </c>
      <c r="K552" s="181"/>
      <c r="L552" s="181"/>
      <c r="M552" s="181"/>
      <c r="N552" s="181"/>
      <c r="O552" s="181"/>
      <c r="P552" s="181"/>
      <c r="Q552" s="181"/>
      <c r="R552" s="181"/>
      <c r="S552" s="181"/>
      <c r="T552" s="181"/>
      <c r="U552" s="181"/>
      <c r="V552" s="181"/>
      <c r="W552" s="181"/>
      <c r="X552" s="181"/>
      <c r="Y552" s="181"/>
      <c r="Z552" s="181"/>
      <c r="AA552" s="181"/>
      <c r="AB552" s="181"/>
      <c r="AC552" s="181"/>
      <c r="AD552" s="181"/>
      <c r="AE552" s="181"/>
      <c r="AF552" s="181"/>
      <c r="AG552" s="181"/>
      <c r="AH552" s="181"/>
      <c r="AI552" s="181"/>
      <c r="AJ552" s="181"/>
      <c r="AK552" s="181"/>
      <c r="AL552" s="181"/>
      <c r="AM552" s="181"/>
      <c r="AN552" s="181"/>
      <c r="AO552" s="181"/>
      <c r="AP552" s="181"/>
      <c r="AQ552" s="181"/>
      <c r="AR552" s="181"/>
      <c r="AS552" s="181"/>
      <c r="AT552" s="181"/>
      <c r="AU552" s="181"/>
      <c r="AV552" s="181"/>
      <c r="AW552" s="181"/>
      <c r="AX552" s="181"/>
      <c r="AY552" s="181"/>
      <c r="AZ552" s="181"/>
      <c r="BA552" s="181"/>
      <c r="BB552" s="181"/>
      <c r="BC552" s="181"/>
      <c r="BD552" s="181"/>
      <c r="BE552" s="181"/>
      <c r="BF552" s="181"/>
      <c r="BG552" s="181"/>
      <c r="BH552" s="181"/>
      <c r="BI552" s="181"/>
      <c r="BJ552" s="181"/>
      <c r="BK552" s="181"/>
      <c r="BL552" s="181"/>
      <c r="BM552" s="181"/>
      <c r="BN552" s="181"/>
      <c r="BO552" s="181"/>
      <c r="BP552" s="181"/>
      <c r="BQ552" s="181"/>
      <c r="BR552" s="181"/>
      <c r="BS552" s="181"/>
      <c r="BT552" s="181"/>
      <c r="BU552" s="181"/>
      <c r="BV552" s="181"/>
      <c r="BW552" s="181"/>
      <c r="BX552" s="181"/>
      <c r="BY552" s="181"/>
      <c r="BZ552" s="181"/>
      <c r="CA552" s="181"/>
      <c r="CB552" s="181"/>
      <c r="CC552" s="181"/>
      <c r="CD552" s="181"/>
      <c r="CE552" s="181"/>
      <c r="CF552" s="181"/>
      <c r="CG552" s="181"/>
      <c r="CH552" s="181"/>
      <c r="CI552" s="181"/>
      <c r="CJ552" s="181"/>
      <c r="CK552" s="181"/>
      <c r="CL552" s="181"/>
      <c r="CM552" s="181"/>
      <c r="CN552" s="181"/>
      <c r="CO552" s="181"/>
      <c r="CP552" s="181"/>
      <c r="CQ552" s="181"/>
      <c r="CR552" s="181"/>
      <c r="CS552" s="181"/>
      <c r="CT552" s="181"/>
      <c r="CU552" s="181"/>
      <c r="CV552" s="181"/>
      <c r="CW552" s="181"/>
      <c r="CX552" s="181"/>
      <c r="CY552" s="181"/>
      <c r="CZ552" s="181"/>
      <c r="DA552" s="181"/>
      <c r="DB552" s="181"/>
      <c r="DC552" s="181"/>
      <c r="DD552" s="181"/>
      <c r="DE552" s="181"/>
      <c r="DF552" s="181"/>
      <c r="DG552" s="181"/>
      <c r="DH552" s="181"/>
      <c r="DI552" s="181"/>
      <c r="DJ552" s="181"/>
      <c r="DK552" s="181"/>
      <c r="DL552" s="181"/>
      <c r="DM552" s="181"/>
      <c r="DN552" s="181"/>
      <c r="DO552" s="181"/>
      <c r="DP552" s="181"/>
      <c r="DQ552" s="181"/>
      <c r="DR552" s="181"/>
      <c r="DS552" s="181"/>
      <c r="DT552" s="181"/>
      <c r="DU552" s="181"/>
      <c r="DV552" s="181"/>
      <c r="DW552" s="181"/>
      <c r="DX552" s="181"/>
      <c r="DY552" s="181"/>
      <c r="DZ552" s="181"/>
      <c r="EA552" s="181"/>
      <c r="EB552" s="181"/>
      <c r="EC552" s="181"/>
      <c r="ED552" s="181"/>
      <c r="EE552" s="181"/>
      <c r="EF552" s="181"/>
      <c r="EG552" s="181"/>
      <c r="EH552" s="181"/>
      <c r="EI552" s="181"/>
      <c r="EJ552" s="181"/>
      <c r="EK552" s="181"/>
      <c r="EL552" s="181"/>
      <c r="EM552" s="181"/>
      <c r="EN552" s="181"/>
      <c r="EO552" s="181"/>
      <c r="EP552" s="181"/>
      <c r="EQ552" s="181"/>
      <c r="ER552" s="181"/>
      <c r="ES552" s="181"/>
      <c r="ET552" s="181"/>
      <c r="EU552" s="181"/>
      <c r="EV552" s="181"/>
      <c r="EW552" s="181"/>
      <c r="EX552" s="181"/>
      <c r="EY552" s="181"/>
      <c r="EZ552" s="181"/>
      <c r="FA552" s="181"/>
      <c r="FB552" s="181"/>
      <c r="FC552" s="181"/>
      <c r="FD552" s="181"/>
      <c r="FE552" s="181"/>
      <c r="FF552" s="181"/>
      <c r="FG552" s="181"/>
      <c r="FH552" s="181"/>
      <c r="FI552" s="181"/>
      <c r="FJ552" s="181"/>
      <c r="FK552" s="181"/>
      <c r="FL552" s="181"/>
      <c r="FM552" s="181"/>
      <c r="FN552" s="181"/>
      <c r="FO552" s="181"/>
      <c r="FP552" s="181"/>
      <c r="FQ552" s="181"/>
      <c r="FR552" s="181"/>
      <c r="FS552" s="181"/>
      <c r="FT552" s="181"/>
      <c r="FU552" s="181"/>
      <c r="FV552" s="181"/>
      <c r="FW552" s="181"/>
      <c r="FX552" s="181"/>
      <c r="FY552" s="181"/>
      <c r="FZ552" s="181"/>
      <c r="GA552" s="181"/>
      <c r="GB552" s="181"/>
      <c r="GC552" s="181"/>
      <c r="GD552" s="181"/>
      <c r="GE552" s="181"/>
      <c r="GF552" s="181"/>
      <c r="GG552" s="181"/>
      <c r="GH552" s="181"/>
      <c r="GI552" s="181"/>
      <c r="GJ552" s="181"/>
      <c r="GK552" s="181"/>
      <c r="GL552" s="181"/>
      <c r="GM552" s="181"/>
      <c r="GN552" s="181"/>
      <c r="GO552" s="181"/>
      <c r="GP552" s="181"/>
      <c r="GQ552" s="181"/>
      <c r="GR552" s="181"/>
      <c r="GS552" s="181"/>
      <c r="GT552" s="181"/>
      <c r="GU552" s="181"/>
      <c r="GV552" s="181"/>
      <c r="GW552" s="181"/>
      <c r="GX552" s="181"/>
      <c r="GY552" s="181"/>
      <c r="GZ552" s="181"/>
      <c r="HA552" s="181"/>
      <c r="HB552" s="181"/>
      <c r="HC552" s="181"/>
      <c r="HD552" s="181"/>
      <c r="HE552" s="181"/>
      <c r="HF552" s="181"/>
      <c r="HG552" s="181"/>
      <c r="HH552" s="181"/>
      <c r="HI552" s="181"/>
      <c r="HJ552" s="181"/>
      <c r="HK552" s="181"/>
      <c r="HL552" s="181"/>
      <c r="HM552" s="181"/>
      <c r="HN552" s="181"/>
      <c r="HO552" s="181"/>
      <c r="HP552" s="181"/>
      <c r="HQ552" s="181"/>
      <c r="HR552" s="181"/>
      <c r="HS552" s="181"/>
      <c r="HT552" s="181"/>
      <c r="HU552" s="181"/>
      <c r="HV552" s="181"/>
      <c r="HW552" s="181"/>
      <c r="HX552" s="181"/>
      <c r="HY552" s="181"/>
      <c r="HZ552" s="181"/>
      <c r="IA552" s="181"/>
      <c r="IB552" s="181"/>
      <c r="IC552" s="181"/>
      <c r="ID552" s="181"/>
      <c r="IE552" s="181"/>
      <c r="IF552" s="181"/>
      <c r="IG552" s="181"/>
      <c r="IH552" s="181"/>
    </row>
    <row r="553" spans="1:242" s="183" customFormat="1" ht="21" hidden="1" customHeight="1" thickTop="1">
      <c r="A553" s="1176" t="s">
        <v>503</v>
      </c>
      <c r="B553" s="1177"/>
      <c r="C553" s="1177"/>
      <c r="D553" s="1177"/>
      <c r="E553" s="1178"/>
      <c r="F553" s="39">
        <v>0</v>
      </c>
      <c r="G553" s="39">
        <v>0</v>
      </c>
      <c r="H553" s="39">
        <v>0</v>
      </c>
      <c r="I553" s="39">
        <v>0</v>
      </c>
      <c r="J553" s="39">
        <v>0</v>
      </c>
      <c r="K553" s="181"/>
      <c r="L553" s="181"/>
      <c r="M553" s="181"/>
      <c r="N553" s="181"/>
      <c r="O553" s="181"/>
      <c r="P553" s="181"/>
      <c r="Q553" s="181"/>
      <c r="R553" s="181"/>
      <c r="S553" s="181"/>
      <c r="T553" s="181"/>
      <c r="U553" s="181"/>
      <c r="V553" s="181"/>
      <c r="W553" s="181"/>
      <c r="X553" s="181"/>
      <c r="Y553" s="181"/>
      <c r="Z553" s="181"/>
      <c r="AA553" s="181"/>
      <c r="AB553" s="181"/>
      <c r="AC553" s="181"/>
      <c r="AD553" s="181"/>
      <c r="AE553" s="181"/>
      <c r="AF553" s="181"/>
      <c r="AG553" s="181"/>
      <c r="AH553" s="181"/>
      <c r="AI553" s="181"/>
      <c r="AJ553" s="181"/>
      <c r="AK553" s="181"/>
      <c r="AL553" s="181"/>
      <c r="AM553" s="181"/>
      <c r="AN553" s="181"/>
      <c r="AO553" s="181"/>
      <c r="AP553" s="181"/>
      <c r="AQ553" s="181"/>
      <c r="AR553" s="181"/>
      <c r="AS553" s="181"/>
      <c r="AT553" s="181"/>
      <c r="AU553" s="181"/>
      <c r="AV553" s="181"/>
      <c r="AW553" s="181"/>
      <c r="AX553" s="181"/>
      <c r="AY553" s="181"/>
      <c r="AZ553" s="181"/>
      <c r="BA553" s="181"/>
      <c r="BB553" s="181"/>
      <c r="BC553" s="181"/>
      <c r="BD553" s="181"/>
      <c r="BE553" s="181"/>
      <c r="BF553" s="181"/>
      <c r="BG553" s="181"/>
      <c r="BH553" s="181"/>
      <c r="BI553" s="181"/>
      <c r="BJ553" s="181"/>
      <c r="BK553" s="181"/>
      <c r="BL553" s="181"/>
      <c r="BM553" s="181"/>
      <c r="BN553" s="181"/>
      <c r="BO553" s="181"/>
      <c r="BP553" s="181"/>
      <c r="BQ553" s="181"/>
      <c r="BR553" s="181"/>
      <c r="BS553" s="181"/>
      <c r="BT553" s="181"/>
      <c r="BU553" s="181"/>
      <c r="BV553" s="181"/>
      <c r="BW553" s="181"/>
      <c r="BX553" s="181"/>
      <c r="BY553" s="181"/>
      <c r="BZ553" s="181"/>
      <c r="CA553" s="181"/>
      <c r="CB553" s="181"/>
      <c r="CC553" s="181"/>
      <c r="CD553" s="181"/>
      <c r="CE553" s="181"/>
      <c r="CF553" s="181"/>
      <c r="CG553" s="181"/>
      <c r="CH553" s="181"/>
      <c r="CI553" s="181"/>
      <c r="CJ553" s="181"/>
      <c r="CK553" s="181"/>
      <c r="CL553" s="181"/>
      <c r="CM553" s="181"/>
      <c r="CN553" s="181"/>
      <c r="CO553" s="181"/>
      <c r="CP553" s="181"/>
      <c r="CQ553" s="181"/>
      <c r="CR553" s="181"/>
      <c r="CS553" s="181"/>
      <c r="CT553" s="181"/>
      <c r="CU553" s="181"/>
      <c r="CV553" s="181"/>
      <c r="CW553" s="181"/>
      <c r="CX553" s="181"/>
      <c r="CY553" s="181"/>
      <c r="CZ553" s="181"/>
      <c r="DA553" s="181"/>
      <c r="DB553" s="181"/>
      <c r="DC553" s="181"/>
      <c r="DD553" s="181"/>
      <c r="DE553" s="181"/>
      <c r="DF553" s="181"/>
      <c r="DG553" s="181"/>
      <c r="DH553" s="181"/>
      <c r="DI553" s="181"/>
      <c r="DJ553" s="181"/>
      <c r="DK553" s="181"/>
      <c r="DL553" s="181"/>
      <c r="DM553" s="181"/>
      <c r="DN553" s="181"/>
      <c r="DO553" s="181"/>
      <c r="DP553" s="181"/>
      <c r="DQ553" s="181"/>
      <c r="DR553" s="181"/>
      <c r="DS553" s="181"/>
      <c r="DT553" s="181"/>
      <c r="DU553" s="181"/>
      <c r="DV553" s="181"/>
      <c r="DW553" s="181"/>
      <c r="DX553" s="181"/>
      <c r="DY553" s="181"/>
      <c r="DZ553" s="181"/>
      <c r="EA553" s="181"/>
      <c r="EB553" s="181"/>
      <c r="EC553" s="181"/>
      <c r="ED553" s="181"/>
      <c r="EE553" s="181"/>
      <c r="EF553" s="181"/>
      <c r="EG553" s="181"/>
      <c r="EH553" s="181"/>
      <c r="EI553" s="181"/>
      <c r="EJ553" s="181"/>
      <c r="EK553" s="181"/>
      <c r="EL553" s="181"/>
      <c r="EM553" s="181"/>
      <c r="EN553" s="181"/>
      <c r="EO553" s="181"/>
      <c r="EP553" s="181"/>
      <c r="EQ553" s="181"/>
      <c r="ER553" s="181"/>
      <c r="ES553" s="181"/>
      <c r="ET553" s="181"/>
      <c r="EU553" s="181"/>
      <c r="EV553" s="181"/>
      <c r="EW553" s="181"/>
      <c r="EX553" s="181"/>
      <c r="EY553" s="181"/>
      <c r="EZ553" s="181"/>
      <c r="FA553" s="181"/>
      <c r="FB553" s="181"/>
      <c r="FC553" s="181"/>
      <c r="FD553" s="181"/>
      <c r="FE553" s="181"/>
      <c r="FF553" s="181"/>
      <c r="FG553" s="181"/>
      <c r="FH553" s="181"/>
      <c r="FI553" s="181"/>
      <c r="FJ553" s="181"/>
      <c r="FK553" s="181"/>
      <c r="FL553" s="181"/>
      <c r="FM553" s="181"/>
      <c r="FN553" s="181"/>
      <c r="FO553" s="181"/>
      <c r="FP553" s="181"/>
      <c r="FQ553" s="181"/>
      <c r="FR553" s="181"/>
      <c r="FS553" s="181"/>
      <c r="FT553" s="181"/>
      <c r="FU553" s="181"/>
      <c r="FV553" s="181"/>
      <c r="FW553" s="181"/>
      <c r="FX553" s="181"/>
      <c r="FY553" s="181"/>
      <c r="FZ553" s="181"/>
      <c r="GA553" s="181"/>
      <c r="GB553" s="181"/>
      <c r="GC553" s="181"/>
      <c r="GD553" s="181"/>
      <c r="GE553" s="181"/>
      <c r="GF553" s="181"/>
      <c r="GG553" s="181"/>
      <c r="GH553" s="181"/>
      <c r="GI553" s="181"/>
      <c r="GJ553" s="181"/>
      <c r="GK553" s="181"/>
      <c r="GL553" s="181"/>
      <c r="GM553" s="181"/>
      <c r="GN553" s="181"/>
      <c r="GO553" s="181"/>
      <c r="GP553" s="181"/>
      <c r="GQ553" s="181"/>
      <c r="GR553" s="181"/>
      <c r="GS553" s="181"/>
      <c r="GT553" s="181"/>
      <c r="GU553" s="181"/>
      <c r="GV553" s="181"/>
      <c r="GW553" s="181"/>
      <c r="GX553" s="181"/>
      <c r="GY553" s="181"/>
      <c r="GZ553" s="181"/>
      <c r="HA553" s="181"/>
      <c r="HB553" s="181"/>
      <c r="HC553" s="181"/>
      <c r="HD553" s="181"/>
      <c r="HE553" s="181"/>
      <c r="HF553" s="181"/>
      <c r="HG553" s="181"/>
      <c r="HH553" s="181"/>
      <c r="HI553" s="181"/>
      <c r="HJ553" s="181"/>
      <c r="HK553" s="181"/>
      <c r="HL553" s="181"/>
      <c r="HM553" s="181"/>
      <c r="HN553" s="181"/>
      <c r="HO553" s="181"/>
      <c r="HP553" s="181"/>
      <c r="HQ553" s="181"/>
      <c r="HR553" s="181"/>
      <c r="HS553" s="181"/>
      <c r="HT553" s="181"/>
      <c r="HU553" s="181"/>
      <c r="HV553" s="181"/>
      <c r="HW553" s="181"/>
      <c r="HX553" s="181"/>
      <c r="HY553" s="181"/>
      <c r="HZ553" s="181"/>
      <c r="IA553" s="181"/>
      <c r="IB553" s="181"/>
      <c r="IC553" s="181"/>
      <c r="ID553" s="181"/>
      <c r="IE553" s="181"/>
      <c r="IF553" s="181"/>
      <c r="IG553" s="181"/>
      <c r="IH553" s="181"/>
    </row>
    <row r="554" spans="1:242" s="179" customFormat="1" ht="30" hidden="1" customHeight="1">
      <c r="A554" s="34"/>
      <c r="B554" s="34"/>
      <c r="C554" s="34"/>
      <c r="D554" s="34"/>
      <c r="E554" s="34"/>
      <c r="F554" s="34"/>
      <c r="G554" s="34"/>
      <c r="H554" s="34"/>
      <c r="I554" s="34"/>
      <c r="J554" s="34"/>
      <c r="K554" s="181"/>
      <c r="L554" s="181"/>
      <c r="M554" s="181"/>
      <c r="N554" s="181"/>
      <c r="O554" s="181"/>
      <c r="P554" s="181"/>
      <c r="Q554" s="181"/>
      <c r="R554" s="181"/>
      <c r="S554" s="181"/>
      <c r="T554" s="181"/>
      <c r="U554" s="181"/>
      <c r="V554" s="181"/>
      <c r="W554" s="181"/>
      <c r="X554" s="181"/>
      <c r="Y554" s="181"/>
      <c r="Z554" s="181"/>
      <c r="AA554" s="181"/>
      <c r="AB554" s="181"/>
      <c r="AC554" s="181"/>
      <c r="AD554" s="181"/>
      <c r="AE554" s="181"/>
      <c r="AF554" s="181"/>
      <c r="AG554" s="181"/>
      <c r="AH554" s="181"/>
      <c r="AI554" s="181"/>
      <c r="AJ554" s="181"/>
      <c r="AK554" s="181"/>
      <c r="AL554" s="181"/>
      <c r="AM554" s="181"/>
      <c r="AN554" s="181"/>
      <c r="AO554" s="181"/>
      <c r="AP554" s="181"/>
      <c r="AQ554" s="181"/>
      <c r="AR554" s="181"/>
      <c r="AS554" s="181"/>
      <c r="AT554" s="181"/>
      <c r="AU554" s="181"/>
      <c r="AV554" s="181"/>
      <c r="AW554" s="181"/>
      <c r="AX554" s="181"/>
      <c r="AY554" s="181"/>
      <c r="AZ554" s="181"/>
      <c r="BA554" s="181"/>
      <c r="BB554" s="181"/>
      <c r="BC554" s="181"/>
      <c r="BD554" s="181"/>
      <c r="BE554" s="181"/>
      <c r="BF554" s="181"/>
      <c r="BG554" s="181"/>
      <c r="BH554" s="181"/>
      <c r="BI554" s="181"/>
      <c r="BJ554" s="181"/>
      <c r="BK554" s="181"/>
      <c r="BL554" s="181"/>
      <c r="BM554" s="181"/>
      <c r="BN554" s="181"/>
      <c r="BO554" s="181"/>
      <c r="BP554" s="181"/>
      <c r="BQ554" s="181"/>
      <c r="BR554" s="181"/>
      <c r="BS554" s="181"/>
      <c r="BT554" s="181"/>
      <c r="BU554" s="181"/>
      <c r="BV554" s="181"/>
      <c r="BW554" s="181"/>
      <c r="BX554" s="181"/>
      <c r="BY554" s="181"/>
      <c r="BZ554" s="181"/>
      <c r="CA554" s="181"/>
      <c r="CB554" s="181"/>
      <c r="CC554" s="181"/>
      <c r="CD554" s="181"/>
      <c r="CE554" s="181"/>
      <c r="CF554" s="181"/>
      <c r="CG554" s="181"/>
      <c r="CH554" s="181"/>
      <c r="CI554" s="181"/>
      <c r="CJ554" s="181"/>
      <c r="CK554" s="181"/>
      <c r="CL554" s="181"/>
      <c r="CM554" s="181"/>
      <c r="CN554" s="181"/>
      <c r="CO554" s="181"/>
      <c r="CP554" s="181"/>
      <c r="CQ554" s="181"/>
      <c r="CR554" s="181"/>
      <c r="CS554" s="181"/>
      <c r="CT554" s="181"/>
      <c r="CU554" s="181"/>
      <c r="CV554" s="181"/>
      <c r="CW554" s="181"/>
      <c r="CX554" s="181"/>
      <c r="CY554" s="181"/>
      <c r="CZ554" s="181"/>
      <c r="DA554" s="181"/>
      <c r="DB554" s="181"/>
      <c r="DC554" s="181"/>
      <c r="DD554" s="181"/>
      <c r="DE554" s="181"/>
      <c r="DF554" s="181"/>
      <c r="DG554" s="181"/>
      <c r="DH554" s="181"/>
      <c r="DI554" s="181"/>
      <c r="DJ554" s="181"/>
      <c r="DK554" s="181"/>
      <c r="DL554" s="181"/>
      <c r="DM554" s="181"/>
      <c r="DN554" s="181"/>
      <c r="DO554" s="181"/>
      <c r="DP554" s="181"/>
      <c r="DQ554" s="181"/>
      <c r="DR554" s="181"/>
      <c r="DS554" s="181"/>
      <c r="DT554" s="181"/>
      <c r="DU554" s="181"/>
      <c r="DV554" s="181"/>
      <c r="DW554" s="181"/>
      <c r="DX554" s="181"/>
      <c r="DY554" s="181"/>
      <c r="DZ554" s="181"/>
      <c r="EA554" s="181"/>
      <c r="EB554" s="181"/>
      <c r="EC554" s="181"/>
      <c r="ED554" s="181"/>
      <c r="EE554" s="181"/>
      <c r="EF554" s="181"/>
      <c r="EG554" s="181"/>
      <c r="EH554" s="181"/>
      <c r="EI554" s="181"/>
      <c r="EJ554" s="181"/>
      <c r="EK554" s="181"/>
      <c r="EL554" s="181"/>
      <c r="EM554" s="181"/>
      <c r="EN554" s="181"/>
      <c r="EO554" s="181"/>
      <c r="EP554" s="181"/>
      <c r="EQ554" s="181"/>
      <c r="ER554" s="181"/>
      <c r="ES554" s="181"/>
      <c r="ET554" s="181"/>
      <c r="EU554" s="181"/>
      <c r="EV554" s="181"/>
      <c r="EW554" s="181"/>
      <c r="EX554" s="181"/>
      <c r="EY554" s="181"/>
      <c r="EZ554" s="181"/>
      <c r="FA554" s="181"/>
      <c r="FB554" s="181"/>
      <c r="FC554" s="181"/>
      <c r="FD554" s="181"/>
      <c r="FE554" s="181"/>
      <c r="FF554" s="181"/>
      <c r="FG554" s="181"/>
      <c r="FH554" s="181"/>
      <c r="FI554" s="181"/>
      <c r="FJ554" s="181"/>
      <c r="FK554" s="181"/>
      <c r="FL554" s="181"/>
      <c r="FM554" s="181"/>
      <c r="FN554" s="181"/>
      <c r="FO554" s="181"/>
      <c r="FP554" s="181"/>
      <c r="FQ554" s="181"/>
      <c r="FR554" s="181"/>
      <c r="FS554" s="181"/>
      <c r="FT554" s="181"/>
      <c r="FU554" s="181"/>
      <c r="FV554" s="181"/>
      <c r="FW554" s="181"/>
      <c r="FX554" s="181"/>
      <c r="FY554" s="181"/>
      <c r="FZ554" s="181"/>
      <c r="GA554" s="181"/>
      <c r="GB554" s="181"/>
      <c r="GC554" s="181"/>
      <c r="GD554" s="181"/>
      <c r="GE554" s="181"/>
      <c r="GF554" s="181"/>
      <c r="GG554" s="181"/>
      <c r="GH554" s="181"/>
      <c r="GI554" s="181"/>
      <c r="GJ554" s="181"/>
      <c r="GK554" s="181"/>
      <c r="GL554" s="181"/>
      <c r="GM554" s="181"/>
      <c r="GN554" s="181"/>
      <c r="GO554" s="181"/>
      <c r="GP554" s="181"/>
      <c r="GQ554" s="181"/>
      <c r="GR554" s="181"/>
      <c r="GS554" s="181"/>
      <c r="GT554" s="181"/>
      <c r="GU554" s="181"/>
      <c r="GV554" s="181"/>
      <c r="GW554" s="181"/>
      <c r="GX554" s="181"/>
      <c r="GY554" s="181"/>
      <c r="GZ554" s="181"/>
      <c r="HA554" s="181"/>
      <c r="HB554" s="181"/>
      <c r="HC554" s="181"/>
      <c r="HD554" s="181"/>
      <c r="HE554" s="181"/>
      <c r="HF554" s="181"/>
      <c r="HG554" s="181"/>
      <c r="HH554" s="181"/>
      <c r="HI554" s="181"/>
      <c r="HJ554" s="181"/>
      <c r="HK554" s="181"/>
      <c r="HL554" s="181"/>
      <c r="HM554" s="181"/>
      <c r="HN554" s="181"/>
      <c r="HO554" s="181"/>
      <c r="HP554" s="181"/>
      <c r="HQ554" s="181"/>
      <c r="HR554" s="181"/>
      <c r="HS554" s="181"/>
      <c r="HT554" s="181"/>
      <c r="HU554" s="181"/>
      <c r="HV554" s="181"/>
      <c r="HW554" s="181"/>
      <c r="HX554" s="181"/>
      <c r="HY554" s="181"/>
      <c r="HZ554" s="181"/>
      <c r="IA554" s="181"/>
      <c r="IB554" s="181"/>
      <c r="IC554" s="181"/>
      <c r="ID554" s="181"/>
      <c r="IE554" s="181"/>
      <c r="IF554" s="181"/>
      <c r="IG554" s="181"/>
      <c r="IH554" s="181"/>
    </row>
    <row r="555" spans="1:242" s="177" customFormat="1" ht="16.5" customHeight="1">
      <c r="A555" s="140" t="s">
        <v>1445</v>
      </c>
      <c r="B555" s="140"/>
      <c r="C555" s="140"/>
      <c r="D555" s="210"/>
      <c r="E555" s="210"/>
      <c r="F555" s="210"/>
      <c r="G555" s="210"/>
      <c r="H555" s="210"/>
      <c r="I555" s="210"/>
      <c r="J555" s="210"/>
      <c r="K555" s="181"/>
      <c r="L555" s="181"/>
      <c r="M555" s="181"/>
      <c r="N555" s="181"/>
      <c r="O555" s="181"/>
      <c r="P555" s="181"/>
      <c r="Q555" s="181"/>
      <c r="R555" s="181"/>
      <c r="S555" s="181"/>
      <c r="T555" s="181"/>
      <c r="U555" s="181"/>
      <c r="V555" s="181"/>
      <c r="W555" s="181"/>
      <c r="X555" s="181"/>
      <c r="Y555" s="181"/>
      <c r="Z555" s="181"/>
      <c r="AA555" s="181"/>
      <c r="AB555" s="181"/>
      <c r="AC555" s="181"/>
      <c r="AD555" s="181"/>
      <c r="AE555" s="181"/>
      <c r="AF555" s="181"/>
      <c r="AG555" s="181"/>
      <c r="AH555" s="181"/>
      <c r="AI555" s="181"/>
      <c r="AJ555" s="181"/>
      <c r="AK555" s="181"/>
      <c r="AL555" s="181"/>
      <c r="AM555" s="181"/>
      <c r="AN555" s="181"/>
      <c r="AO555" s="181"/>
      <c r="AP555" s="181"/>
      <c r="AQ555" s="181"/>
      <c r="AR555" s="181"/>
      <c r="AS555" s="181"/>
      <c r="AT555" s="181"/>
      <c r="AU555" s="181"/>
      <c r="AV555" s="181"/>
      <c r="AW555" s="181"/>
      <c r="AX555" s="181"/>
      <c r="AY555" s="181"/>
      <c r="AZ555" s="181"/>
      <c r="BA555" s="181"/>
      <c r="BB555" s="181"/>
      <c r="BC555" s="181"/>
      <c r="BD555" s="181"/>
      <c r="BE555" s="181"/>
      <c r="BF555" s="181"/>
      <c r="BG555" s="181"/>
      <c r="BH555" s="181"/>
      <c r="BI555" s="181"/>
      <c r="BJ555" s="181"/>
      <c r="BK555" s="181"/>
      <c r="BL555" s="181"/>
      <c r="BM555" s="181"/>
      <c r="BN555" s="181"/>
      <c r="BO555" s="181"/>
      <c r="BP555" s="181"/>
      <c r="BQ555" s="181"/>
      <c r="BR555" s="181"/>
      <c r="BS555" s="181"/>
      <c r="BT555" s="181"/>
      <c r="BU555" s="181"/>
      <c r="BV555" s="181"/>
      <c r="BW555" s="181"/>
      <c r="BX555" s="181"/>
      <c r="BY555" s="181"/>
      <c r="BZ555" s="181"/>
      <c r="CA555" s="181"/>
      <c r="CB555" s="181"/>
      <c r="CC555" s="181"/>
      <c r="CD555" s="181"/>
      <c r="CE555" s="181"/>
      <c r="CF555" s="181"/>
      <c r="CG555" s="181"/>
      <c r="CH555" s="181"/>
      <c r="CI555" s="181"/>
      <c r="CJ555" s="181"/>
      <c r="CK555" s="181"/>
      <c r="CL555" s="181"/>
      <c r="CM555" s="181"/>
      <c r="CN555" s="181"/>
      <c r="CO555" s="181"/>
      <c r="CP555" s="181"/>
      <c r="CQ555" s="181"/>
      <c r="CR555" s="181"/>
      <c r="CS555" s="181"/>
      <c r="CT555" s="181"/>
      <c r="CU555" s="181"/>
      <c r="CV555" s="181"/>
      <c r="CW555" s="181"/>
      <c r="CX555" s="181"/>
      <c r="CY555" s="181"/>
      <c r="CZ555" s="181"/>
      <c r="DA555" s="181"/>
      <c r="DB555" s="181"/>
      <c r="DC555" s="181"/>
      <c r="DD555" s="181"/>
      <c r="DE555" s="181"/>
      <c r="DF555" s="181"/>
      <c r="DG555" s="181"/>
      <c r="DH555" s="181"/>
      <c r="DI555" s="181"/>
      <c r="DJ555" s="181"/>
      <c r="DK555" s="181"/>
      <c r="DL555" s="181"/>
      <c r="DM555" s="181"/>
      <c r="DN555" s="181"/>
      <c r="DO555" s="181"/>
      <c r="DP555" s="181"/>
      <c r="DQ555" s="181"/>
      <c r="DR555" s="181"/>
      <c r="DS555" s="181"/>
      <c r="DT555" s="181"/>
      <c r="DU555" s="181"/>
      <c r="DV555" s="181"/>
      <c r="DW555" s="181"/>
      <c r="DX555" s="181"/>
      <c r="DY555" s="181"/>
      <c r="DZ555" s="181"/>
      <c r="EA555" s="181"/>
      <c r="EB555" s="181"/>
      <c r="EC555" s="181"/>
      <c r="ED555" s="181"/>
      <c r="EE555" s="181"/>
      <c r="EF555" s="181"/>
      <c r="EG555" s="181"/>
      <c r="EH555" s="181"/>
      <c r="EI555" s="181"/>
      <c r="EJ555" s="181"/>
      <c r="EK555" s="181"/>
      <c r="EL555" s="181"/>
      <c r="EM555" s="181"/>
      <c r="EN555" s="181"/>
      <c r="EO555" s="181"/>
      <c r="EP555" s="181"/>
      <c r="EQ555" s="181"/>
      <c r="ER555" s="181"/>
      <c r="ES555" s="181"/>
      <c r="ET555" s="181"/>
      <c r="EU555" s="181"/>
      <c r="EV555" s="181"/>
      <c r="EW555" s="181"/>
      <c r="EX555" s="181"/>
      <c r="EY555" s="181"/>
      <c r="EZ555" s="181"/>
      <c r="FA555" s="181"/>
      <c r="FB555" s="181"/>
      <c r="FC555" s="181"/>
      <c r="FD555" s="181"/>
      <c r="FE555" s="181"/>
      <c r="FF555" s="181"/>
      <c r="FG555" s="181"/>
      <c r="FH555" s="181"/>
      <c r="FI555" s="181"/>
      <c r="FJ555" s="181"/>
      <c r="FK555" s="181"/>
      <c r="FL555" s="181"/>
      <c r="FM555" s="181"/>
      <c r="FN555" s="181"/>
      <c r="FO555" s="181"/>
      <c r="FP555" s="181"/>
      <c r="FQ555" s="181"/>
      <c r="FR555" s="181"/>
      <c r="FS555" s="181"/>
      <c r="FT555" s="181"/>
      <c r="FU555" s="181"/>
      <c r="FV555" s="181"/>
      <c r="FW555" s="181"/>
      <c r="FX555" s="181"/>
      <c r="FY555" s="181"/>
      <c r="FZ555" s="181"/>
      <c r="GA555" s="181"/>
      <c r="GB555" s="181"/>
      <c r="GC555" s="181"/>
      <c r="GD555" s="181"/>
      <c r="GE555" s="181"/>
      <c r="GF555" s="181"/>
      <c r="GG555" s="181"/>
      <c r="GH555" s="181"/>
      <c r="GI555" s="181"/>
      <c r="GJ555" s="181"/>
      <c r="GK555" s="181"/>
      <c r="GL555" s="181"/>
      <c r="GM555" s="181"/>
      <c r="GN555" s="181"/>
      <c r="GO555" s="181"/>
      <c r="GP555" s="181"/>
      <c r="GQ555" s="181"/>
      <c r="GR555" s="181"/>
      <c r="GS555" s="181"/>
      <c r="GT555" s="181"/>
      <c r="GU555" s="181"/>
      <c r="GV555" s="181"/>
      <c r="GW555" s="181"/>
      <c r="GX555" s="181"/>
      <c r="GY555" s="181"/>
      <c r="GZ555" s="181"/>
      <c r="HA555" s="181"/>
      <c r="HB555" s="181"/>
      <c r="HC555" s="181"/>
      <c r="HD555" s="181"/>
      <c r="HE555" s="181"/>
      <c r="HF555" s="181"/>
      <c r="HG555" s="181"/>
      <c r="HH555" s="181"/>
      <c r="HI555" s="181"/>
      <c r="HJ555" s="181"/>
      <c r="HK555" s="181"/>
      <c r="HL555" s="181"/>
      <c r="HM555" s="181"/>
      <c r="HN555" s="181"/>
      <c r="HO555" s="181"/>
      <c r="HP555" s="181"/>
      <c r="HQ555" s="181"/>
      <c r="HR555" s="181"/>
      <c r="HS555" s="181"/>
      <c r="HT555" s="181"/>
      <c r="HU555" s="181"/>
      <c r="HV555" s="181"/>
      <c r="HW555" s="181"/>
      <c r="HX555" s="181"/>
      <c r="HY555" s="181"/>
      <c r="HZ555" s="181"/>
      <c r="IA555" s="181"/>
      <c r="IB555" s="181"/>
      <c r="IC555" s="181"/>
      <c r="ID555" s="181"/>
      <c r="IE555" s="181"/>
      <c r="IF555" s="181"/>
      <c r="IG555" s="181"/>
      <c r="IH555" s="181"/>
    </row>
    <row r="556" spans="1:242" s="177" customFormat="1" ht="16.5" customHeight="1">
      <c r="A556" s="210"/>
      <c r="B556" s="210"/>
      <c r="C556" s="210"/>
      <c r="D556" s="210"/>
      <c r="E556" s="210"/>
      <c r="F556" s="210"/>
      <c r="G556" s="210"/>
      <c r="H556" s="210"/>
      <c r="I556" s="210"/>
      <c r="J556" s="128" t="s">
        <v>724</v>
      </c>
      <c r="K556" s="181"/>
      <c r="L556" s="181"/>
      <c r="M556" s="181"/>
      <c r="N556" s="181"/>
      <c r="O556" s="181"/>
      <c r="P556" s="181"/>
      <c r="Q556" s="181"/>
      <c r="R556" s="181"/>
      <c r="S556" s="181"/>
      <c r="T556" s="181"/>
      <c r="U556" s="181"/>
      <c r="V556" s="181"/>
      <c r="W556" s="181"/>
      <c r="X556" s="181"/>
      <c r="Y556" s="181"/>
      <c r="Z556" s="181"/>
      <c r="AA556" s="181"/>
      <c r="AB556" s="181"/>
      <c r="AC556" s="181"/>
      <c r="AD556" s="181"/>
      <c r="AE556" s="181"/>
      <c r="AF556" s="181"/>
      <c r="AG556" s="181"/>
      <c r="AH556" s="181"/>
      <c r="AI556" s="181"/>
      <c r="AJ556" s="181"/>
      <c r="AK556" s="181"/>
      <c r="AL556" s="181"/>
      <c r="AM556" s="181"/>
      <c r="AN556" s="181"/>
      <c r="AO556" s="181"/>
      <c r="AP556" s="181"/>
      <c r="AQ556" s="181"/>
      <c r="AR556" s="181"/>
      <c r="AS556" s="181"/>
      <c r="AT556" s="181"/>
      <c r="AU556" s="181"/>
      <c r="AV556" s="181"/>
      <c r="AW556" s="181"/>
      <c r="AX556" s="181"/>
      <c r="AY556" s="181"/>
      <c r="AZ556" s="181"/>
      <c r="BA556" s="181"/>
      <c r="BB556" s="181"/>
      <c r="BC556" s="181"/>
      <c r="BD556" s="181"/>
      <c r="BE556" s="181"/>
      <c r="BF556" s="181"/>
      <c r="BG556" s="181"/>
      <c r="BH556" s="181"/>
      <c r="BI556" s="181"/>
      <c r="BJ556" s="181"/>
      <c r="BK556" s="181"/>
      <c r="BL556" s="181"/>
      <c r="BM556" s="181"/>
      <c r="BN556" s="181"/>
      <c r="BO556" s="181"/>
      <c r="BP556" s="181"/>
      <c r="BQ556" s="181"/>
      <c r="BR556" s="181"/>
      <c r="BS556" s="181"/>
      <c r="BT556" s="181"/>
      <c r="BU556" s="181"/>
      <c r="BV556" s="181"/>
      <c r="BW556" s="181"/>
      <c r="BX556" s="181"/>
      <c r="BY556" s="181"/>
      <c r="BZ556" s="181"/>
      <c r="CA556" s="181"/>
      <c r="CB556" s="181"/>
      <c r="CC556" s="181"/>
      <c r="CD556" s="181"/>
      <c r="CE556" s="181"/>
      <c r="CF556" s="181"/>
      <c r="CG556" s="181"/>
      <c r="CH556" s="181"/>
      <c r="CI556" s="181"/>
      <c r="CJ556" s="181"/>
      <c r="CK556" s="181"/>
      <c r="CL556" s="181"/>
      <c r="CM556" s="181"/>
      <c r="CN556" s="181"/>
      <c r="CO556" s="181"/>
      <c r="CP556" s="181"/>
      <c r="CQ556" s="181"/>
      <c r="CR556" s="181"/>
      <c r="CS556" s="181"/>
      <c r="CT556" s="181"/>
      <c r="CU556" s="181"/>
      <c r="CV556" s="181"/>
      <c r="CW556" s="181"/>
      <c r="CX556" s="181"/>
      <c r="CY556" s="181"/>
      <c r="CZ556" s="181"/>
      <c r="DA556" s="181"/>
      <c r="DB556" s="181"/>
      <c r="DC556" s="181"/>
      <c r="DD556" s="181"/>
      <c r="DE556" s="181"/>
      <c r="DF556" s="181"/>
      <c r="DG556" s="181"/>
      <c r="DH556" s="181"/>
      <c r="DI556" s="181"/>
      <c r="DJ556" s="181"/>
      <c r="DK556" s="181"/>
      <c r="DL556" s="181"/>
      <c r="DM556" s="181"/>
      <c r="DN556" s="181"/>
      <c r="DO556" s="181"/>
      <c r="DP556" s="181"/>
      <c r="DQ556" s="181"/>
      <c r="DR556" s="181"/>
      <c r="DS556" s="181"/>
      <c r="DT556" s="181"/>
      <c r="DU556" s="181"/>
      <c r="DV556" s="181"/>
      <c r="DW556" s="181"/>
      <c r="DX556" s="181"/>
      <c r="DY556" s="181"/>
      <c r="DZ556" s="181"/>
      <c r="EA556" s="181"/>
      <c r="EB556" s="181"/>
      <c r="EC556" s="181"/>
      <c r="ED556" s="181"/>
      <c r="EE556" s="181"/>
      <c r="EF556" s="181"/>
      <c r="EG556" s="181"/>
      <c r="EH556" s="181"/>
      <c r="EI556" s="181"/>
      <c r="EJ556" s="181"/>
      <c r="EK556" s="181"/>
      <c r="EL556" s="181"/>
      <c r="EM556" s="181"/>
      <c r="EN556" s="181"/>
      <c r="EO556" s="181"/>
      <c r="EP556" s="181"/>
      <c r="EQ556" s="181"/>
      <c r="ER556" s="181"/>
      <c r="ES556" s="181"/>
      <c r="ET556" s="181"/>
      <c r="EU556" s="181"/>
      <c r="EV556" s="181"/>
      <c r="EW556" s="181"/>
      <c r="EX556" s="181"/>
      <c r="EY556" s="181"/>
      <c r="EZ556" s="181"/>
      <c r="FA556" s="181"/>
      <c r="FB556" s="181"/>
      <c r="FC556" s="181"/>
      <c r="FD556" s="181"/>
      <c r="FE556" s="181"/>
      <c r="FF556" s="181"/>
      <c r="FG556" s="181"/>
      <c r="FH556" s="181"/>
      <c r="FI556" s="181"/>
      <c r="FJ556" s="181"/>
      <c r="FK556" s="181"/>
      <c r="FL556" s="181"/>
      <c r="FM556" s="181"/>
      <c r="FN556" s="181"/>
      <c r="FO556" s="181"/>
      <c r="FP556" s="181"/>
      <c r="FQ556" s="181"/>
      <c r="FR556" s="181"/>
      <c r="FS556" s="181"/>
      <c r="FT556" s="181"/>
      <c r="FU556" s="181"/>
      <c r="FV556" s="181"/>
      <c r="FW556" s="181"/>
      <c r="FX556" s="181"/>
      <c r="FY556" s="181"/>
      <c r="FZ556" s="181"/>
      <c r="GA556" s="181"/>
      <c r="GB556" s="181"/>
      <c r="GC556" s="181"/>
      <c r="GD556" s="181"/>
      <c r="GE556" s="181"/>
      <c r="GF556" s="181"/>
      <c r="GG556" s="181"/>
      <c r="GH556" s="181"/>
      <c r="GI556" s="181"/>
      <c r="GJ556" s="181"/>
      <c r="GK556" s="181"/>
      <c r="GL556" s="181"/>
      <c r="GM556" s="181"/>
      <c r="GN556" s="181"/>
      <c r="GO556" s="181"/>
      <c r="GP556" s="181"/>
      <c r="GQ556" s="181"/>
      <c r="GR556" s="181"/>
      <c r="GS556" s="181"/>
      <c r="GT556" s="181"/>
      <c r="GU556" s="181"/>
      <c r="GV556" s="181"/>
      <c r="GW556" s="181"/>
      <c r="GX556" s="181"/>
      <c r="GY556" s="181"/>
      <c r="GZ556" s="181"/>
      <c r="HA556" s="181"/>
      <c r="HB556" s="181"/>
      <c r="HC556" s="181"/>
      <c r="HD556" s="181"/>
      <c r="HE556" s="181"/>
      <c r="HF556" s="181"/>
      <c r="HG556" s="181"/>
      <c r="HH556" s="181"/>
      <c r="HI556" s="181"/>
      <c r="HJ556" s="181"/>
      <c r="HK556" s="181"/>
      <c r="HL556" s="181"/>
      <c r="HM556" s="181"/>
      <c r="HN556" s="181"/>
      <c r="HO556" s="181"/>
      <c r="HP556" s="181"/>
      <c r="HQ556" s="181"/>
      <c r="HR556" s="181"/>
      <c r="HS556" s="181"/>
      <c r="HT556" s="181"/>
      <c r="HU556" s="181"/>
      <c r="HV556" s="181"/>
      <c r="HW556" s="181"/>
      <c r="HX556" s="181"/>
      <c r="HY556" s="181"/>
      <c r="HZ556" s="181"/>
      <c r="IA556" s="181"/>
      <c r="IB556" s="181"/>
      <c r="IC556" s="181"/>
      <c r="ID556" s="181"/>
      <c r="IE556" s="181"/>
      <c r="IF556" s="181"/>
      <c r="IG556" s="181"/>
      <c r="IH556" s="181"/>
    </row>
    <row r="557" spans="1:242" s="177" customFormat="1" ht="30" customHeight="1" thickBot="1">
      <c r="A557" s="1154" t="s">
        <v>514</v>
      </c>
      <c r="B557" s="1051"/>
      <c r="C557" s="1051"/>
      <c r="D557" s="1051"/>
      <c r="E557" s="1051"/>
      <c r="F557" s="451" t="s">
        <v>469</v>
      </c>
      <c r="G557" s="452" t="s">
        <v>608</v>
      </c>
      <c r="H557" s="451" t="s">
        <v>474</v>
      </c>
      <c r="I557" s="1051" t="s">
        <v>476</v>
      </c>
      <c r="J557" s="1052"/>
      <c r="K557" s="181"/>
      <c r="L557" s="181"/>
      <c r="M557" s="181"/>
      <c r="N557" s="181"/>
      <c r="O557" s="181"/>
      <c r="P557" s="181"/>
      <c r="Q557" s="181"/>
      <c r="R557" s="181"/>
      <c r="S557" s="181"/>
      <c r="T557" s="181"/>
      <c r="U557" s="181"/>
      <c r="V557" s="181"/>
      <c r="W557" s="181"/>
      <c r="X557" s="181"/>
      <c r="Y557" s="181"/>
      <c r="Z557" s="181"/>
      <c r="AA557" s="181"/>
      <c r="AB557" s="181"/>
      <c r="AC557" s="181"/>
      <c r="AD557" s="181"/>
      <c r="AE557" s="181"/>
      <c r="AF557" s="181"/>
      <c r="AG557" s="181"/>
      <c r="AH557" s="181"/>
      <c r="AI557" s="181"/>
      <c r="AJ557" s="181"/>
      <c r="AK557" s="181"/>
      <c r="AL557" s="181"/>
      <c r="AM557" s="181"/>
      <c r="AN557" s="181"/>
      <c r="AO557" s="181"/>
      <c r="AP557" s="181"/>
      <c r="AQ557" s="181"/>
      <c r="AR557" s="181"/>
      <c r="AS557" s="181"/>
      <c r="AT557" s="181"/>
      <c r="AU557" s="181"/>
      <c r="AV557" s="181"/>
      <c r="AW557" s="181"/>
      <c r="AX557" s="181"/>
      <c r="AY557" s="181"/>
      <c r="AZ557" s="181"/>
      <c r="BA557" s="181"/>
      <c r="BB557" s="181"/>
      <c r="BC557" s="181"/>
      <c r="BD557" s="181"/>
      <c r="BE557" s="181"/>
      <c r="BF557" s="181"/>
      <c r="BG557" s="181"/>
      <c r="BH557" s="181"/>
      <c r="BI557" s="181"/>
      <c r="BJ557" s="181"/>
      <c r="BK557" s="181"/>
      <c r="BL557" s="181"/>
      <c r="BM557" s="181"/>
      <c r="BN557" s="181"/>
      <c r="BO557" s="181"/>
      <c r="BP557" s="181"/>
      <c r="BQ557" s="181"/>
      <c r="BR557" s="181"/>
      <c r="BS557" s="181"/>
      <c r="BT557" s="181"/>
      <c r="BU557" s="181"/>
      <c r="BV557" s="181"/>
      <c r="BW557" s="181"/>
      <c r="BX557" s="181"/>
      <c r="BY557" s="181"/>
      <c r="BZ557" s="181"/>
      <c r="CA557" s="181"/>
      <c r="CB557" s="181"/>
      <c r="CC557" s="181"/>
      <c r="CD557" s="181"/>
      <c r="CE557" s="181"/>
      <c r="CF557" s="181"/>
      <c r="CG557" s="181"/>
      <c r="CH557" s="181"/>
      <c r="CI557" s="181"/>
      <c r="CJ557" s="181"/>
      <c r="CK557" s="181"/>
      <c r="CL557" s="181"/>
      <c r="CM557" s="181"/>
      <c r="CN557" s="181"/>
      <c r="CO557" s="181"/>
      <c r="CP557" s="181"/>
      <c r="CQ557" s="181"/>
      <c r="CR557" s="181"/>
      <c r="CS557" s="181"/>
      <c r="CT557" s="181"/>
      <c r="CU557" s="181"/>
      <c r="CV557" s="181"/>
      <c r="CW557" s="181"/>
      <c r="CX557" s="181"/>
      <c r="CY557" s="181"/>
      <c r="CZ557" s="181"/>
      <c r="DA557" s="181"/>
      <c r="DB557" s="181"/>
      <c r="DC557" s="181"/>
      <c r="DD557" s="181"/>
      <c r="DE557" s="181"/>
      <c r="DF557" s="181"/>
      <c r="DG557" s="181"/>
      <c r="DH557" s="181"/>
      <c r="DI557" s="181"/>
      <c r="DJ557" s="181"/>
      <c r="DK557" s="181"/>
      <c r="DL557" s="181"/>
      <c r="DM557" s="181"/>
      <c r="DN557" s="181"/>
      <c r="DO557" s="181"/>
      <c r="DP557" s="181"/>
      <c r="DQ557" s="181"/>
      <c r="DR557" s="181"/>
      <c r="DS557" s="181"/>
      <c r="DT557" s="181"/>
      <c r="DU557" s="181"/>
      <c r="DV557" s="181"/>
      <c r="DW557" s="181"/>
      <c r="DX557" s="181"/>
      <c r="DY557" s="181"/>
      <c r="DZ557" s="181"/>
      <c r="EA557" s="181"/>
      <c r="EB557" s="181"/>
      <c r="EC557" s="181"/>
      <c r="ED557" s="181"/>
      <c r="EE557" s="181"/>
      <c r="EF557" s="181"/>
      <c r="EG557" s="181"/>
      <c r="EH557" s="181"/>
      <c r="EI557" s="181"/>
      <c r="EJ557" s="181"/>
      <c r="EK557" s="181"/>
      <c r="EL557" s="181"/>
      <c r="EM557" s="181"/>
      <c r="EN557" s="181"/>
      <c r="EO557" s="181"/>
      <c r="EP557" s="181"/>
      <c r="EQ557" s="181"/>
      <c r="ER557" s="181"/>
      <c r="ES557" s="181"/>
      <c r="ET557" s="181"/>
      <c r="EU557" s="181"/>
      <c r="EV557" s="181"/>
      <c r="EW557" s="181"/>
      <c r="EX557" s="181"/>
      <c r="EY557" s="181"/>
      <c r="EZ557" s="181"/>
      <c r="FA557" s="181"/>
      <c r="FB557" s="181"/>
      <c r="FC557" s="181"/>
      <c r="FD557" s="181"/>
      <c r="FE557" s="181"/>
      <c r="FF557" s="181"/>
      <c r="FG557" s="181"/>
      <c r="FH557" s="181"/>
      <c r="FI557" s="181"/>
      <c r="FJ557" s="181"/>
      <c r="FK557" s="181"/>
      <c r="FL557" s="181"/>
      <c r="FM557" s="181"/>
      <c r="FN557" s="181"/>
      <c r="FO557" s="181"/>
      <c r="FP557" s="181"/>
      <c r="FQ557" s="181"/>
      <c r="FR557" s="181"/>
      <c r="FS557" s="181"/>
      <c r="FT557" s="181"/>
      <c r="FU557" s="181"/>
      <c r="FV557" s="181"/>
      <c r="FW557" s="181"/>
      <c r="FX557" s="181"/>
      <c r="FY557" s="181"/>
      <c r="FZ557" s="181"/>
      <c r="GA557" s="181"/>
      <c r="GB557" s="181"/>
      <c r="GC557" s="181"/>
      <c r="GD557" s="181"/>
      <c r="GE557" s="181"/>
      <c r="GF557" s="181"/>
      <c r="GG557" s="181"/>
      <c r="GH557" s="181"/>
      <c r="GI557" s="181"/>
      <c r="GJ557" s="181"/>
      <c r="GK557" s="181"/>
      <c r="GL557" s="181"/>
      <c r="GM557" s="181"/>
      <c r="GN557" s="181"/>
      <c r="GO557" s="181"/>
      <c r="GP557" s="181"/>
      <c r="GQ557" s="181"/>
      <c r="GR557" s="181"/>
      <c r="GS557" s="181"/>
      <c r="GT557" s="181"/>
      <c r="GU557" s="181"/>
      <c r="GV557" s="181"/>
      <c r="GW557" s="181"/>
      <c r="GX557" s="181"/>
      <c r="GY557" s="181"/>
      <c r="GZ557" s="181"/>
      <c r="HA557" s="181"/>
      <c r="HB557" s="181"/>
      <c r="HC557" s="181"/>
      <c r="HD557" s="181"/>
      <c r="HE557" s="181"/>
      <c r="HF557" s="181"/>
      <c r="HG557" s="181"/>
      <c r="HH557" s="181"/>
      <c r="HI557" s="181"/>
      <c r="HJ557" s="181"/>
      <c r="HK557" s="181"/>
      <c r="HL557" s="181"/>
      <c r="HM557" s="181"/>
      <c r="HN557" s="181"/>
      <c r="HO557" s="181"/>
      <c r="HP557" s="181"/>
      <c r="HQ557" s="181"/>
      <c r="HR557" s="181"/>
      <c r="HS557" s="181"/>
      <c r="HT557" s="181"/>
      <c r="HU557" s="181"/>
      <c r="HV557" s="181"/>
      <c r="HW557" s="181"/>
      <c r="HX557" s="181"/>
      <c r="HY557" s="181"/>
      <c r="HZ557" s="181"/>
      <c r="IA557" s="181"/>
      <c r="IB557" s="181"/>
      <c r="IC557" s="181"/>
      <c r="ID557" s="181"/>
      <c r="IE557" s="181"/>
      <c r="IF557" s="181"/>
      <c r="IG557" s="181"/>
      <c r="IH557" s="181"/>
    </row>
    <row r="558" spans="1:242" s="177" customFormat="1" ht="16.5" customHeight="1" thickTop="1">
      <c r="A558" s="1302" t="s">
        <v>939</v>
      </c>
      <c r="B558" s="1303"/>
      <c r="C558" s="1303"/>
      <c r="D558" s="1303"/>
      <c r="E558" s="1303"/>
      <c r="F558" s="619">
        <v>433269000</v>
      </c>
      <c r="G558" s="464">
        <v>0</v>
      </c>
      <c r="H558" s="464">
        <v>0</v>
      </c>
      <c r="I558" s="1317">
        <v>433269000</v>
      </c>
      <c r="J558" s="1318"/>
      <c r="K558" s="181"/>
      <c r="L558" s="181"/>
      <c r="M558" s="181"/>
      <c r="N558" s="181"/>
      <c r="O558" s="181"/>
      <c r="P558" s="181"/>
      <c r="Q558" s="181"/>
      <c r="R558" s="181"/>
      <c r="S558" s="181"/>
      <c r="T558" s="181"/>
      <c r="U558" s="181"/>
      <c r="V558" s="181"/>
      <c r="W558" s="181"/>
      <c r="X558" s="181"/>
      <c r="Y558" s="181"/>
      <c r="Z558" s="181"/>
      <c r="AA558" s="181"/>
      <c r="AB558" s="181"/>
      <c r="AC558" s="181"/>
      <c r="AD558" s="181"/>
      <c r="AE558" s="181"/>
      <c r="AF558" s="181"/>
      <c r="AG558" s="181"/>
      <c r="AH558" s="181"/>
      <c r="AI558" s="181"/>
      <c r="AJ558" s="181"/>
      <c r="AK558" s="181"/>
      <c r="AL558" s="181"/>
      <c r="AM558" s="181"/>
      <c r="AN558" s="181"/>
      <c r="AO558" s="181"/>
      <c r="AP558" s="181"/>
      <c r="AQ558" s="181"/>
      <c r="AR558" s="181"/>
      <c r="AS558" s="181"/>
      <c r="AT558" s="181"/>
      <c r="AU558" s="181"/>
      <c r="AV558" s="181"/>
      <c r="AW558" s="181"/>
      <c r="AX558" s="181"/>
      <c r="AY558" s="181"/>
      <c r="AZ558" s="181"/>
      <c r="BA558" s="181"/>
      <c r="BB558" s="181"/>
      <c r="BC558" s="181"/>
      <c r="BD558" s="181"/>
      <c r="BE558" s="181"/>
      <c r="BF558" s="181"/>
      <c r="BG558" s="181"/>
      <c r="BH558" s="181"/>
      <c r="BI558" s="181"/>
      <c r="BJ558" s="181"/>
      <c r="BK558" s="181"/>
      <c r="BL558" s="181"/>
      <c r="BM558" s="181"/>
      <c r="BN558" s="181"/>
      <c r="BO558" s="181"/>
      <c r="BP558" s="181"/>
      <c r="BQ558" s="181"/>
      <c r="BR558" s="181"/>
      <c r="BS558" s="181"/>
      <c r="BT558" s="181"/>
      <c r="BU558" s="181"/>
      <c r="BV558" s="181"/>
      <c r="BW558" s="181"/>
      <c r="BX558" s="181"/>
      <c r="BY558" s="181"/>
      <c r="BZ558" s="181"/>
      <c r="CA558" s="181"/>
      <c r="CB558" s="181"/>
      <c r="CC558" s="181"/>
      <c r="CD558" s="181"/>
      <c r="CE558" s="181"/>
      <c r="CF558" s="181"/>
      <c r="CG558" s="181"/>
      <c r="CH558" s="181"/>
      <c r="CI558" s="181"/>
      <c r="CJ558" s="181"/>
      <c r="CK558" s="181"/>
      <c r="CL558" s="181"/>
      <c r="CM558" s="181"/>
      <c r="CN558" s="181"/>
      <c r="CO558" s="181"/>
      <c r="CP558" s="181"/>
      <c r="CQ558" s="181"/>
      <c r="CR558" s="181"/>
      <c r="CS558" s="181"/>
      <c r="CT558" s="181"/>
      <c r="CU558" s="181"/>
      <c r="CV558" s="181"/>
      <c r="CW558" s="181"/>
      <c r="CX558" s="181"/>
      <c r="CY558" s="181"/>
      <c r="CZ558" s="181"/>
      <c r="DA558" s="181"/>
      <c r="DB558" s="181"/>
      <c r="DC558" s="181"/>
      <c r="DD558" s="181"/>
      <c r="DE558" s="181"/>
      <c r="DF558" s="181"/>
      <c r="DG558" s="181"/>
      <c r="DH558" s="181"/>
      <c r="DI558" s="181"/>
      <c r="DJ558" s="181"/>
      <c r="DK558" s="181"/>
      <c r="DL558" s="181"/>
      <c r="DM558" s="181"/>
      <c r="DN558" s="181"/>
      <c r="DO558" s="181"/>
      <c r="DP558" s="181"/>
      <c r="DQ558" s="181"/>
      <c r="DR558" s="181"/>
      <c r="DS558" s="181"/>
      <c r="DT558" s="181"/>
      <c r="DU558" s="181"/>
      <c r="DV558" s="181"/>
      <c r="DW558" s="181"/>
      <c r="DX558" s="181"/>
      <c r="DY558" s="181"/>
      <c r="DZ558" s="181"/>
      <c r="EA558" s="181"/>
      <c r="EB558" s="181"/>
      <c r="EC558" s="181"/>
      <c r="ED558" s="181"/>
      <c r="EE558" s="181"/>
      <c r="EF558" s="181"/>
      <c r="EG558" s="181"/>
      <c r="EH558" s="181"/>
      <c r="EI558" s="181"/>
      <c r="EJ558" s="181"/>
      <c r="EK558" s="181"/>
      <c r="EL558" s="181"/>
      <c r="EM558" s="181"/>
      <c r="EN558" s="181"/>
      <c r="EO558" s="181"/>
      <c r="EP558" s="181"/>
      <c r="EQ558" s="181"/>
      <c r="ER558" s="181"/>
      <c r="ES558" s="181"/>
      <c r="ET558" s="181"/>
      <c r="EU558" s="181"/>
      <c r="EV558" s="181"/>
      <c r="EW558" s="181"/>
      <c r="EX558" s="181"/>
      <c r="EY558" s="181"/>
      <c r="EZ558" s="181"/>
      <c r="FA558" s="181"/>
      <c r="FB558" s="181"/>
      <c r="FC558" s="181"/>
      <c r="FD558" s="181"/>
      <c r="FE558" s="181"/>
      <c r="FF558" s="181"/>
      <c r="FG558" s="181"/>
      <c r="FH558" s="181"/>
      <c r="FI558" s="181"/>
      <c r="FJ558" s="181"/>
      <c r="FK558" s="181"/>
      <c r="FL558" s="181"/>
      <c r="FM558" s="181"/>
      <c r="FN558" s="181"/>
      <c r="FO558" s="181"/>
      <c r="FP558" s="181"/>
      <c r="FQ558" s="181"/>
      <c r="FR558" s="181"/>
      <c r="FS558" s="181"/>
      <c r="FT558" s="181"/>
      <c r="FU558" s="181"/>
      <c r="FV558" s="181"/>
      <c r="FW558" s="181"/>
      <c r="FX558" s="181"/>
      <c r="FY558" s="181"/>
      <c r="FZ558" s="181"/>
      <c r="GA558" s="181"/>
      <c r="GB558" s="181"/>
      <c r="GC558" s="181"/>
      <c r="GD558" s="181"/>
      <c r="GE558" s="181"/>
      <c r="GF558" s="181"/>
      <c r="GG558" s="181"/>
      <c r="GH558" s="181"/>
      <c r="GI558" s="181"/>
      <c r="GJ558" s="181"/>
      <c r="GK558" s="181"/>
      <c r="GL558" s="181"/>
      <c r="GM558" s="181"/>
      <c r="GN558" s="181"/>
      <c r="GO558" s="181"/>
      <c r="GP558" s="181"/>
      <c r="GQ558" s="181"/>
      <c r="GR558" s="181"/>
      <c r="GS558" s="181"/>
      <c r="GT558" s="181"/>
      <c r="GU558" s="181"/>
      <c r="GV558" s="181"/>
      <c r="GW558" s="181"/>
      <c r="GX558" s="181"/>
      <c r="GY558" s="181"/>
      <c r="GZ558" s="181"/>
      <c r="HA558" s="181"/>
      <c r="HB558" s="181"/>
      <c r="HC558" s="181"/>
      <c r="HD558" s="181"/>
      <c r="HE558" s="181"/>
      <c r="HF558" s="181"/>
      <c r="HG558" s="181"/>
      <c r="HH558" s="181"/>
      <c r="HI558" s="181"/>
      <c r="HJ558" s="181"/>
      <c r="HK558" s="181"/>
      <c r="HL558" s="181"/>
      <c r="HM558" s="181"/>
      <c r="HN558" s="181"/>
      <c r="HO558" s="181"/>
      <c r="HP558" s="181"/>
      <c r="HQ558" s="181"/>
      <c r="HR558" s="181"/>
      <c r="HS558" s="181"/>
      <c r="HT558" s="181"/>
      <c r="HU558" s="181"/>
      <c r="HV558" s="181"/>
      <c r="HW558" s="181"/>
      <c r="HX558" s="181"/>
      <c r="HY558" s="181"/>
      <c r="HZ558" s="181"/>
      <c r="IA558" s="181"/>
      <c r="IB558" s="181"/>
      <c r="IC558" s="181"/>
      <c r="ID558" s="181"/>
      <c r="IE558" s="181"/>
      <c r="IF558" s="181"/>
      <c r="IG558" s="181"/>
      <c r="IH558" s="181"/>
    </row>
    <row r="559" spans="1:242" s="177" customFormat="1" ht="16.5" customHeight="1">
      <c r="A559" s="1305" t="s">
        <v>940</v>
      </c>
      <c r="B559" s="1306"/>
      <c r="C559" s="1306"/>
      <c r="D559" s="1306"/>
      <c r="E559" s="1306"/>
      <c r="F559" s="461">
        <v>433269000</v>
      </c>
      <c r="G559" s="481">
        <v>0</v>
      </c>
      <c r="H559" s="481">
        <v>0</v>
      </c>
      <c r="I559" s="1298">
        <v>433269000</v>
      </c>
      <c r="J559" s="1299"/>
      <c r="K559" s="181"/>
      <c r="L559" s="181"/>
      <c r="M559" s="181"/>
      <c r="N559" s="181"/>
      <c r="O559" s="181"/>
      <c r="P559" s="181"/>
      <c r="Q559" s="181"/>
      <c r="R559" s="181"/>
      <c r="S559" s="181"/>
      <c r="T559" s="181"/>
      <c r="U559" s="181"/>
      <c r="V559" s="181"/>
      <c r="W559" s="181"/>
      <c r="X559" s="181"/>
      <c r="Y559" s="181"/>
      <c r="Z559" s="181"/>
      <c r="AA559" s="181"/>
      <c r="AB559" s="181"/>
      <c r="AC559" s="181"/>
      <c r="AD559" s="181"/>
      <c r="AE559" s="181"/>
      <c r="AF559" s="181"/>
      <c r="AG559" s="181"/>
      <c r="AH559" s="181"/>
      <c r="AI559" s="181"/>
      <c r="AJ559" s="181"/>
      <c r="AK559" s="181"/>
      <c r="AL559" s="181"/>
      <c r="AM559" s="181"/>
      <c r="AN559" s="181"/>
      <c r="AO559" s="181"/>
      <c r="AP559" s="181"/>
      <c r="AQ559" s="181"/>
      <c r="AR559" s="181"/>
      <c r="AS559" s="181"/>
      <c r="AT559" s="181"/>
      <c r="AU559" s="181"/>
      <c r="AV559" s="181"/>
      <c r="AW559" s="181"/>
      <c r="AX559" s="181"/>
      <c r="AY559" s="181"/>
      <c r="AZ559" s="181"/>
      <c r="BA559" s="181"/>
      <c r="BB559" s="181"/>
      <c r="BC559" s="181"/>
      <c r="BD559" s="181"/>
      <c r="BE559" s="181"/>
      <c r="BF559" s="181"/>
      <c r="BG559" s="181"/>
      <c r="BH559" s="181"/>
      <c r="BI559" s="181"/>
      <c r="BJ559" s="181"/>
      <c r="BK559" s="181"/>
      <c r="BL559" s="181"/>
      <c r="BM559" s="181"/>
      <c r="BN559" s="181"/>
      <c r="BO559" s="181"/>
      <c r="BP559" s="181"/>
      <c r="BQ559" s="181"/>
      <c r="BR559" s="181"/>
      <c r="BS559" s="181"/>
      <c r="BT559" s="181"/>
      <c r="BU559" s="181"/>
      <c r="BV559" s="181"/>
      <c r="BW559" s="181"/>
      <c r="BX559" s="181"/>
      <c r="BY559" s="181"/>
      <c r="BZ559" s="181"/>
      <c r="CA559" s="181"/>
      <c r="CB559" s="181"/>
      <c r="CC559" s="181"/>
      <c r="CD559" s="181"/>
      <c r="CE559" s="181"/>
      <c r="CF559" s="181"/>
      <c r="CG559" s="181"/>
      <c r="CH559" s="181"/>
      <c r="CI559" s="181"/>
      <c r="CJ559" s="181"/>
      <c r="CK559" s="181"/>
      <c r="CL559" s="181"/>
      <c r="CM559" s="181"/>
      <c r="CN559" s="181"/>
      <c r="CO559" s="181"/>
      <c r="CP559" s="181"/>
      <c r="CQ559" s="181"/>
      <c r="CR559" s="181"/>
      <c r="CS559" s="181"/>
      <c r="CT559" s="181"/>
      <c r="CU559" s="181"/>
      <c r="CV559" s="181"/>
      <c r="CW559" s="181"/>
      <c r="CX559" s="181"/>
      <c r="CY559" s="181"/>
      <c r="CZ559" s="181"/>
      <c r="DA559" s="181"/>
      <c r="DB559" s="181"/>
      <c r="DC559" s="181"/>
      <c r="DD559" s="181"/>
      <c r="DE559" s="181"/>
      <c r="DF559" s="181"/>
      <c r="DG559" s="181"/>
      <c r="DH559" s="181"/>
      <c r="DI559" s="181"/>
      <c r="DJ559" s="181"/>
      <c r="DK559" s="181"/>
      <c r="DL559" s="181"/>
      <c r="DM559" s="181"/>
      <c r="DN559" s="181"/>
      <c r="DO559" s="181"/>
      <c r="DP559" s="181"/>
      <c r="DQ559" s="181"/>
      <c r="DR559" s="181"/>
      <c r="DS559" s="181"/>
      <c r="DT559" s="181"/>
      <c r="DU559" s="181"/>
      <c r="DV559" s="181"/>
      <c r="DW559" s="181"/>
      <c r="DX559" s="181"/>
      <c r="DY559" s="181"/>
      <c r="DZ559" s="181"/>
      <c r="EA559" s="181"/>
      <c r="EB559" s="181"/>
      <c r="EC559" s="181"/>
      <c r="ED559" s="181"/>
      <c r="EE559" s="181"/>
      <c r="EF559" s="181"/>
      <c r="EG559" s="181"/>
      <c r="EH559" s="181"/>
      <c r="EI559" s="181"/>
      <c r="EJ559" s="181"/>
      <c r="EK559" s="181"/>
      <c r="EL559" s="181"/>
      <c r="EM559" s="181"/>
      <c r="EN559" s="181"/>
      <c r="EO559" s="181"/>
      <c r="EP559" s="181"/>
      <c r="EQ559" s="181"/>
      <c r="ER559" s="181"/>
      <c r="ES559" s="181"/>
      <c r="ET559" s="181"/>
      <c r="EU559" s="181"/>
      <c r="EV559" s="181"/>
      <c r="EW559" s="181"/>
      <c r="EX559" s="181"/>
      <c r="EY559" s="181"/>
      <c r="EZ559" s="181"/>
      <c r="FA559" s="181"/>
      <c r="FB559" s="181"/>
      <c r="FC559" s="181"/>
      <c r="FD559" s="181"/>
      <c r="FE559" s="181"/>
      <c r="FF559" s="181"/>
      <c r="FG559" s="181"/>
      <c r="FH559" s="181"/>
      <c r="FI559" s="181"/>
      <c r="FJ559" s="181"/>
      <c r="FK559" s="181"/>
      <c r="FL559" s="181"/>
      <c r="FM559" s="181"/>
      <c r="FN559" s="181"/>
      <c r="FO559" s="181"/>
      <c r="FP559" s="181"/>
      <c r="FQ559" s="181"/>
      <c r="FR559" s="181"/>
      <c r="FS559" s="181"/>
      <c r="FT559" s="181"/>
      <c r="FU559" s="181"/>
      <c r="FV559" s="181"/>
      <c r="FW559" s="181"/>
      <c r="FX559" s="181"/>
      <c r="FY559" s="181"/>
      <c r="FZ559" s="181"/>
      <c r="GA559" s="181"/>
      <c r="GB559" s="181"/>
      <c r="GC559" s="181"/>
      <c r="GD559" s="181"/>
      <c r="GE559" s="181"/>
      <c r="GF559" s="181"/>
      <c r="GG559" s="181"/>
      <c r="GH559" s="181"/>
      <c r="GI559" s="181"/>
      <c r="GJ559" s="181"/>
      <c r="GK559" s="181"/>
      <c r="GL559" s="181"/>
      <c r="GM559" s="181"/>
      <c r="GN559" s="181"/>
      <c r="GO559" s="181"/>
      <c r="GP559" s="181"/>
      <c r="GQ559" s="181"/>
      <c r="GR559" s="181"/>
      <c r="GS559" s="181"/>
      <c r="GT559" s="181"/>
      <c r="GU559" s="181"/>
      <c r="GV559" s="181"/>
      <c r="GW559" s="181"/>
      <c r="GX559" s="181"/>
      <c r="GY559" s="181"/>
      <c r="GZ559" s="181"/>
      <c r="HA559" s="181"/>
      <c r="HB559" s="181"/>
      <c r="HC559" s="181"/>
      <c r="HD559" s="181"/>
      <c r="HE559" s="181"/>
      <c r="HF559" s="181"/>
      <c r="HG559" s="181"/>
      <c r="HH559" s="181"/>
      <c r="HI559" s="181"/>
      <c r="HJ559" s="181"/>
      <c r="HK559" s="181"/>
      <c r="HL559" s="181"/>
      <c r="HM559" s="181"/>
      <c r="HN559" s="181"/>
      <c r="HO559" s="181"/>
      <c r="HP559" s="181"/>
      <c r="HQ559" s="181"/>
      <c r="HR559" s="181"/>
      <c r="HS559" s="181"/>
      <c r="HT559" s="181"/>
      <c r="HU559" s="181"/>
      <c r="HV559" s="181"/>
      <c r="HW559" s="181"/>
      <c r="HX559" s="181"/>
      <c r="HY559" s="181"/>
      <c r="HZ559" s="181"/>
      <c r="IA559" s="181"/>
      <c r="IB559" s="181"/>
      <c r="IC559" s="181"/>
      <c r="ID559" s="181"/>
      <c r="IE559" s="181"/>
      <c r="IF559" s="181"/>
      <c r="IG559" s="181"/>
      <c r="IH559" s="181"/>
    </row>
    <row r="560" spans="1:242" s="177" customFormat="1" ht="16.5" customHeight="1">
      <c r="A560" s="166"/>
      <c r="B560" s="166"/>
      <c r="C560" s="166"/>
      <c r="D560" s="166"/>
      <c r="E560" s="166"/>
      <c r="F560" s="40"/>
      <c r="G560" s="167"/>
      <c r="H560" s="167"/>
      <c r="I560" s="41"/>
      <c r="J560" s="41"/>
      <c r="K560" s="181"/>
      <c r="L560" s="181"/>
      <c r="M560" s="181"/>
      <c r="N560" s="181"/>
      <c r="O560" s="181"/>
      <c r="P560" s="181"/>
      <c r="Q560" s="181"/>
      <c r="R560" s="181"/>
      <c r="S560" s="181"/>
      <c r="T560" s="181"/>
      <c r="U560" s="181"/>
      <c r="V560" s="181"/>
      <c r="W560" s="181"/>
      <c r="X560" s="181"/>
      <c r="Y560" s="181"/>
      <c r="Z560" s="181"/>
      <c r="AA560" s="181"/>
      <c r="AB560" s="181"/>
      <c r="AC560" s="181"/>
      <c r="AD560" s="181"/>
      <c r="AE560" s="181"/>
      <c r="AF560" s="181"/>
      <c r="AG560" s="181"/>
      <c r="AH560" s="181"/>
      <c r="AI560" s="181"/>
      <c r="AJ560" s="181"/>
      <c r="AK560" s="181"/>
      <c r="AL560" s="181"/>
      <c r="AM560" s="181"/>
      <c r="AN560" s="181"/>
      <c r="AO560" s="181"/>
      <c r="AP560" s="181"/>
      <c r="AQ560" s="181"/>
      <c r="AR560" s="181"/>
      <c r="AS560" s="181"/>
      <c r="AT560" s="181"/>
      <c r="AU560" s="181"/>
      <c r="AV560" s="181"/>
      <c r="AW560" s="181"/>
      <c r="AX560" s="181"/>
      <c r="AY560" s="181"/>
      <c r="AZ560" s="181"/>
      <c r="BA560" s="181"/>
      <c r="BB560" s="181"/>
      <c r="BC560" s="181"/>
      <c r="BD560" s="181"/>
      <c r="BE560" s="181"/>
      <c r="BF560" s="181"/>
      <c r="BG560" s="181"/>
      <c r="BH560" s="181"/>
      <c r="BI560" s="181"/>
      <c r="BJ560" s="181"/>
      <c r="BK560" s="181"/>
      <c r="BL560" s="181"/>
      <c r="BM560" s="181"/>
      <c r="BN560" s="181"/>
      <c r="BO560" s="181"/>
      <c r="BP560" s="181"/>
      <c r="BQ560" s="181"/>
      <c r="BR560" s="181"/>
      <c r="BS560" s="181"/>
      <c r="BT560" s="181"/>
      <c r="BU560" s="181"/>
      <c r="BV560" s="181"/>
      <c r="BW560" s="181"/>
      <c r="BX560" s="181"/>
      <c r="BY560" s="181"/>
      <c r="BZ560" s="181"/>
      <c r="CA560" s="181"/>
      <c r="CB560" s="181"/>
      <c r="CC560" s="181"/>
      <c r="CD560" s="181"/>
      <c r="CE560" s="181"/>
      <c r="CF560" s="181"/>
      <c r="CG560" s="181"/>
      <c r="CH560" s="181"/>
      <c r="CI560" s="181"/>
      <c r="CJ560" s="181"/>
      <c r="CK560" s="181"/>
      <c r="CL560" s="181"/>
      <c r="CM560" s="181"/>
      <c r="CN560" s="181"/>
      <c r="CO560" s="181"/>
      <c r="CP560" s="181"/>
      <c r="CQ560" s="181"/>
      <c r="CR560" s="181"/>
      <c r="CS560" s="181"/>
      <c r="CT560" s="181"/>
      <c r="CU560" s="181"/>
      <c r="CV560" s="181"/>
      <c r="CW560" s="181"/>
      <c r="CX560" s="181"/>
      <c r="CY560" s="181"/>
      <c r="CZ560" s="181"/>
      <c r="DA560" s="181"/>
      <c r="DB560" s="181"/>
      <c r="DC560" s="181"/>
      <c r="DD560" s="181"/>
      <c r="DE560" s="181"/>
      <c r="DF560" s="181"/>
      <c r="DG560" s="181"/>
      <c r="DH560" s="181"/>
      <c r="DI560" s="181"/>
      <c r="DJ560" s="181"/>
      <c r="DK560" s="181"/>
      <c r="DL560" s="181"/>
      <c r="DM560" s="181"/>
      <c r="DN560" s="181"/>
      <c r="DO560" s="181"/>
      <c r="DP560" s="181"/>
      <c r="DQ560" s="181"/>
      <c r="DR560" s="181"/>
      <c r="DS560" s="181"/>
      <c r="DT560" s="181"/>
      <c r="DU560" s="181"/>
      <c r="DV560" s="181"/>
      <c r="DW560" s="181"/>
      <c r="DX560" s="181"/>
      <c r="DY560" s="181"/>
      <c r="DZ560" s="181"/>
      <c r="EA560" s="181"/>
      <c r="EB560" s="181"/>
      <c r="EC560" s="181"/>
      <c r="ED560" s="181"/>
      <c r="EE560" s="181"/>
      <c r="EF560" s="181"/>
      <c r="EG560" s="181"/>
      <c r="EH560" s="181"/>
      <c r="EI560" s="181"/>
      <c r="EJ560" s="181"/>
      <c r="EK560" s="181"/>
      <c r="EL560" s="181"/>
      <c r="EM560" s="181"/>
      <c r="EN560" s="181"/>
      <c r="EO560" s="181"/>
      <c r="EP560" s="181"/>
      <c r="EQ560" s="181"/>
      <c r="ER560" s="181"/>
      <c r="ES560" s="181"/>
      <c r="ET560" s="181"/>
      <c r="EU560" s="181"/>
      <c r="EV560" s="181"/>
      <c r="EW560" s="181"/>
      <c r="EX560" s="181"/>
      <c r="EY560" s="181"/>
      <c r="EZ560" s="181"/>
      <c r="FA560" s="181"/>
      <c r="FB560" s="181"/>
      <c r="FC560" s="181"/>
      <c r="FD560" s="181"/>
      <c r="FE560" s="181"/>
      <c r="FF560" s="181"/>
      <c r="FG560" s="181"/>
      <c r="FH560" s="181"/>
      <c r="FI560" s="181"/>
      <c r="FJ560" s="181"/>
      <c r="FK560" s="181"/>
      <c r="FL560" s="181"/>
      <c r="FM560" s="181"/>
      <c r="FN560" s="181"/>
      <c r="FO560" s="181"/>
      <c r="FP560" s="181"/>
      <c r="FQ560" s="181"/>
      <c r="FR560" s="181"/>
      <c r="FS560" s="181"/>
      <c r="FT560" s="181"/>
      <c r="FU560" s="181"/>
      <c r="FV560" s="181"/>
      <c r="FW560" s="181"/>
      <c r="FX560" s="181"/>
      <c r="FY560" s="181"/>
      <c r="FZ560" s="181"/>
      <c r="GA560" s="181"/>
      <c r="GB560" s="181"/>
      <c r="GC560" s="181"/>
      <c r="GD560" s="181"/>
      <c r="GE560" s="181"/>
      <c r="GF560" s="181"/>
      <c r="GG560" s="181"/>
      <c r="GH560" s="181"/>
      <c r="GI560" s="181"/>
      <c r="GJ560" s="181"/>
      <c r="GK560" s="181"/>
      <c r="GL560" s="181"/>
      <c r="GM560" s="181"/>
      <c r="GN560" s="181"/>
      <c r="GO560" s="181"/>
      <c r="GP560" s="181"/>
      <c r="GQ560" s="181"/>
      <c r="GR560" s="181"/>
      <c r="GS560" s="181"/>
      <c r="GT560" s="181"/>
      <c r="GU560" s="181"/>
      <c r="GV560" s="181"/>
      <c r="GW560" s="181"/>
      <c r="GX560" s="181"/>
      <c r="GY560" s="181"/>
      <c r="GZ560" s="181"/>
      <c r="HA560" s="181"/>
      <c r="HB560" s="181"/>
      <c r="HC560" s="181"/>
      <c r="HD560" s="181"/>
      <c r="HE560" s="181"/>
      <c r="HF560" s="181"/>
      <c r="HG560" s="181"/>
      <c r="HH560" s="181"/>
      <c r="HI560" s="181"/>
      <c r="HJ560" s="181"/>
      <c r="HK560" s="181"/>
      <c r="HL560" s="181"/>
      <c r="HM560" s="181"/>
      <c r="HN560" s="181"/>
      <c r="HO560" s="181"/>
      <c r="HP560" s="181"/>
      <c r="HQ560" s="181"/>
      <c r="HR560" s="181"/>
      <c r="HS560" s="181"/>
      <c r="HT560" s="181"/>
      <c r="HU560" s="181"/>
      <c r="HV560" s="181"/>
      <c r="HW560" s="181"/>
      <c r="HX560" s="181"/>
      <c r="HY560" s="181"/>
      <c r="HZ560" s="181"/>
      <c r="IA560" s="181"/>
      <c r="IB560" s="181"/>
      <c r="IC560" s="181"/>
      <c r="ID560" s="181"/>
      <c r="IE560" s="181"/>
      <c r="IF560" s="181"/>
      <c r="IG560" s="181"/>
      <c r="IH560" s="181"/>
    </row>
    <row r="561" spans="1:242" s="177" customFormat="1" ht="16.5" customHeight="1">
      <c r="A561" s="140" t="s">
        <v>1446</v>
      </c>
      <c r="B561" s="140"/>
      <c r="C561" s="140"/>
      <c r="D561" s="126"/>
      <c r="E561" s="126"/>
      <c r="F561" s="126"/>
      <c r="G561" s="210"/>
      <c r="H561" s="210"/>
      <c r="I561" s="210"/>
      <c r="J561" s="210"/>
      <c r="K561" s="181"/>
      <c r="L561" s="181"/>
      <c r="M561" s="181"/>
      <c r="N561" s="181"/>
      <c r="O561" s="181"/>
      <c r="P561" s="181"/>
      <c r="Q561" s="181"/>
      <c r="R561" s="181"/>
      <c r="S561" s="181"/>
      <c r="T561" s="181"/>
      <c r="U561" s="181"/>
      <c r="V561" s="181"/>
      <c r="W561" s="181"/>
      <c r="X561" s="181"/>
      <c r="Y561" s="181"/>
      <c r="Z561" s="181"/>
      <c r="AA561" s="181"/>
      <c r="AB561" s="181"/>
      <c r="AC561" s="181"/>
      <c r="AD561" s="181"/>
      <c r="AE561" s="181"/>
      <c r="AF561" s="181"/>
      <c r="AG561" s="181"/>
      <c r="AH561" s="181"/>
      <c r="AI561" s="181"/>
      <c r="AJ561" s="181"/>
      <c r="AK561" s="181"/>
      <c r="AL561" s="181"/>
      <c r="AM561" s="181"/>
      <c r="AN561" s="181"/>
      <c r="AO561" s="181"/>
      <c r="AP561" s="181"/>
      <c r="AQ561" s="181"/>
      <c r="AR561" s="181"/>
      <c r="AS561" s="181"/>
      <c r="AT561" s="181"/>
      <c r="AU561" s="181"/>
      <c r="AV561" s="181"/>
      <c r="AW561" s="181"/>
      <c r="AX561" s="181"/>
      <c r="AY561" s="181"/>
      <c r="AZ561" s="181"/>
      <c r="BA561" s="181"/>
      <c r="BB561" s="181"/>
      <c r="BC561" s="181"/>
      <c r="BD561" s="181"/>
      <c r="BE561" s="181"/>
      <c r="BF561" s="181"/>
      <c r="BG561" s="181"/>
      <c r="BH561" s="181"/>
      <c r="BI561" s="181"/>
      <c r="BJ561" s="181"/>
      <c r="BK561" s="181"/>
      <c r="BL561" s="181"/>
      <c r="BM561" s="181"/>
      <c r="BN561" s="181"/>
      <c r="BO561" s="181"/>
      <c r="BP561" s="181"/>
      <c r="BQ561" s="181"/>
      <c r="BR561" s="181"/>
      <c r="BS561" s="181"/>
      <c r="BT561" s="181"/>
      <c r="BU561" s="181"/>
      <c r="BV561" s="181"/>
      <c r="BW561" s="181"/>
      <c r="BX561" s="181"/>
      <c r="BY561" s="181"/>
      <c r="BZ561" s="181"/>
      <c r="CA561" s="181"/>
      <c r="CB561" s="181"/>
      <c r="CC561" s="181"/>
      <c r="CD561" s="181"/>
      <c r="CE561" s="181"/>
      <c r="CF561" s="181"/>
      <c r="CG561" s="181"/>
      <c r="CH561" s="181"/>
      <c r="CI561" s="181"/>
      <c r="CJ561" s="181"/>
      <c r="CK561" s="181"/>
      <c r="CL561" s="181"/>
      <c r="CM561" s="181"/>
      <c r="CN561" s="181"/>
      <c r="CO561" s="181"/>
      <c r="CP561" s="181"/>
      <c r="CQ561" s="181"/>
      <c r="CR561" s="181"/>
      <c r="CS561" s="181"/>
      <c r="CT561" s="181"/>
      <c r="CU561" s="181"/>
      <c r="CV561" s="181"/>
      <c r="CW561" s="181"/>
      <c r="CX561" s="181"/>
      <c r="CY561" s="181"/>
      <c r="CZ561" s="181"/>
      <c r="DA561" s="181"/>
      <c r="DB561" s="181"/>
      <c r="DC561" s="181"/>
      <c r="DD561" s="181"/>
      <c r="DE561" s="181"/>
      <c r="DF561" s="181"/>
      <c r="DG561" s="181"/>
      <c r="DH561" s="181"/>
      <c r="DI561" s="181"/>
      <c r="DJ561" s="181"/>
      <c r="DK561" s="181"/>
      <c r="DL561" s="181"/>
      <c r="DM561" s="181"/>
      <c r="DN561" s="181"/>
      <c r="DO561" s="181"/>
      <c r="DP561" s="181"/>
      <c r="DQ561" s="181"/>
      <c r="DR561" s="181"/>
      <c r="DS561" s="181"/>
      <c r="DT561" s="181"/>
      <c r="DU561" s="181"/>
      <c r="DV561" s="181"/>
      <c r="DW561" s="181"/>
      <c r="DX561" s="181"/>
      <c r="DY561" s="181"/>
      <c r="DZ561" s="181"/>
      <c r="EA561" s="181"/>
      <c r="EB561" s="181"/>
      <c r="EC561" s="181"/>
      <c r="ED561" s="181"/>
      <c r="EE561" s="181"/>
      <c r="EF561" s="181"/>
      <c r="EG561" s="181"/>
      <c r="EH561" s="181"/>
      <c r="EI561" s="181"/>
      <c r="EJ561" s="181"/>
      <c r="EK561" s="181"/>
      <c r="EL561" s="181"/>
      <c r="EM561" s="181"/>
      <c r="EN561" s="181"/>
      <c r="EO561" s="181"/>
      <c r="EP561" s="181"/>
      <c r="EQ561" s="181"/>
      <c r="ER561" s="181"/>
      <c r="ES561" s="181"/>
      <c r="ET561" s="181"/>
      <c r="EU561" s="181"/>
      <c r="EV561" s="181"/>
      <c r="EW561" s="181"/>
      <c r="EX561" s="181"/>
      <c r="EY561" s="181"/>
      <c r="EZ561" s="181"/>
      <c r="FA561" s="181"/>
      <c r="FB561" s="181"/>
      <c r="FC561" s="181"/>
      <c r="FD561" s="181"/>
      <c r="FE561" s="181"/>
      <c r="FF561" s="181"/>
      <c r="FG561" s="181"/>
      <c r="FH561" s="181"/>
      <c r="FI561" s="181"/>
      <c r="FJ561" s="181"/>
      <c r="FK561" s="181"/>
      <c r="FL561" s="181"/>
      <c r="FM561" s="181"/>
      <c r="FN561" s="181"/>
      <c r="FO561" s="181"/>
      <c r="FP561" s="181"/>
      <c r="FQ561" s="181"/>
      <c r="FR561" s="181"/>
      <c r="FS561" s="181"/>
      <c r="FT561" s="181"/>
      <c r="FU561" s="181"/>
      <c r="FV561" s="181"/>
      <c r="FW561" s="181"/>
      <c r="FX561" s="181"/>
      <c r="FY561" s="181"/>
      <c r="FZ561" s="181"/>
      <c r="GA561" s="181"/>
      <c r="GB561" s="181"/>
      <c r="GC561" s="181"/>
      <c r="GD561" s="181"/>
      <c r="GE561" s="181"/>
      <c r="GF561" s="181"/>
      <c r="GG561" s="181"/>
      <c r="GH561" s="181"/>
      <c r="GI561" s="181"/>
      <c r="GJ561" s="181"/>
      <c r="GK561" s="181"/>
      <c r="GL561" s="181"/>
      <c r="GM561" s="181"/>
      <c r="GN561" s="181"/>
      <c r="GO561" s="181"/>
      <c r="GP561" s="181"/>
      <c r="GQ561" s="181"/>
      <c r="GR561" s="181"/>
      <c r="GS561" s="181"/>
      <c r="GT561" s="181"/>
      <c r="GU561" s="181"/>
      <c r="GV561" s="181"/>
      <c r="GW561" s="181"/>
      <c r="GX561" s="181"/>
      <c r="GY561" s="181"/>
      <c r="GZ561" s="181"/>
      <c r="HA561" s="181"/>
      <c r="HB561" s="181"/>
      <c r="HC561" s="181"/>
      <c r="HD561" s="181"/>
      <c r="HE561" s="181"/>
      <c r="HF561" s="181"/>
      <c r="HG561" s="181"/>
      <c r="HH561" s="181"/>
      <c r="HI561" s="181"/>
      <c r="HJ561" s="181"/>
      <c r="HK561" s="181"/>
      <c r="HL561" s="181"/>
      <c r="HM561" s="181"/>
      <c r="HN561" s="181"/>
      <c r="HO561" s="181"/>
      <c r="HP561" s="181"/>
      <c r="HQ561" s="181"/>
      <c r="HR561" s="181"/>
      <c r="HS561" s="181"/>
      <c r="HT561" s="181"/>
      <c r="HU561" s="181"/>
      <c r="HV561" s="181"/>
      <c r="HW561" s="181"/>
      <c r="HX561" s="181"/>
      <c r="HY561" s="181"/>
      <c r="HZ561" s="181"/>
      <c r="IA561" s="181"/>
      <c r="IB561" s="181"/>
      <c r="IC561" s="181"/>
      <c r="ID561" s="181"/>
      <c r="IE561" s="181"/>
      <c r="IF561" s="181"/>
      <c r="IG561" s="181"/>
      <c r="IH561" s="181"/>
    </row>
    <row r="562" spans="1:242" s="186" customFormat="1" ht="16.5" customHeight="1">
      <c r="A562" s="210"/>
      <c r="B562" s="210"/>
      <c r="C562" s="210"/>
      <c r="D562" s="210"/>
      <c r="E562" s="210"/>
      <c r="F562" s="210"/>
      <c r="G562" s="210"/>
      <c r="H562" s="210"/>
      <c r="I562" s="210"/>
      <c r="J562" s="128" t="s">
        <v>724</v>
      </c>
      <c r="K562" s="181"/>
      <c r="L562" s="181"/>
      <c r="M562" s="181"/>
      <c r="N562" s="181"/>
      <c r="O562" s="181"/>
      <c r="P562" s="181"/>
      <c r="Q562" s="181"/>
      <c r="R562" s="181"/>
      <c r="S562" s="181"/>
      <c r="T562" s="181"/>
      <c r="U562" s="181"/>
      <c r="V562" s="181"/>
      <c r="W562" s="181"/>
      <c r="X562" s="181"/>
      <c r="Y562" s="181"/>
      <c r="Z562" s="181"/>
      <c r="AA562" s="181"/>
      <c r="AB562" s="181"/>
      <c r="AC562" s="181"/>
      <c r="AD562" s="181"/>
      <c r="AE562" s="181"/>
      <c r="AF562" s="181"/>
      <c r="AG562" s="181"/>
      <c r="AH562" s="181"/>
      <c r="AI562" s="181"/>
      <c r="AJ562" s="181"/>
      <c r="AK562" s="181"/>
      <c r="AL562" s="181"/>
      <c r="AM562" s="181"/>
      <c r="AN562" s="181"/>
      <c r="AO562" s="181"/>
      <c r="AP562" s="181"/>
      <c r="AQ562" s="181"/>
      <c r="AR562" s="181"/>
      <c r="AS562" s="181"/>
      <c r="AT562" s="181"/>
      <c r="AU562" s="181"/>
      <c r="AV562" s="181"/>
      <c r="AW562" s="181"/>
      <c r="AX562" s="181"/>
      <c r="AY562" s="181"/>
      <c r="AZ562" s="181"/>
      <c r="BA562" s="181"/>
      <c r="BB562" s="181"/>
      <c r="BC562" s="181"/>
      <c r="BD562" s="181"/>
      <c r="BE562" s="181"/>
      <c r="BF562" s="181"/>
      <c r="BG562" s="181"/>
      <c r="BH562" s="181"/>
      <c r="BI562" s="181"/>
      <c r="BJ562" s="181"/>
      <c r="BK562" s="181"/>
      <c r="BL562" s="181"/>
      <c r="BM562" s="181"/>
      <c r="BN562" s="181"/>
      <c r="BO562" s="181"/>
      <c r="BP562" s="181"/>
      <c r="BQ562" s="181"/>
      <c r="BR562" s="181"/>
      <c r="BS562" s="181"/>
      <c r="BT562" s="181"/>
      <c r="BU562" s="181"/>
      <c r="BV562" s="181"/>
      <c r="BW562" s="181"/>
      <c r="BX562" s="181"/>
      <c r="BY562" s="181"/>
      <c r="BZ562" s="181"/>
      <c r="CA562" s="181"/>
      <c r="CB562" s="181"/>
      <c r="CC562" s="181"/>
      <c r="CD562" s="181"/>
      <c r="CE562" s="181"/>
      <c r="CF562" s="181"/>
      <c r="CG562" s="181"/>
      <c r="CH562" s="181"/>
      <c r="CI562" s="181"/>
      <c r="CJ562" s="181"/>
      <c r="CK562" s="181"/>
      <c r="CL562" s="181"/>
      <c r="CM562" s="181"/>
      <c r="CN562" s="181"/>
      <c r="CO562" s="181"/>
      <c r="CP562" s="181"/>
      <c r="CQ562" s="181"/>
      <c r="CR562" s="181"/>
      <c r="CS562" s="181"/>
      <c r="CT562" s="181"/>
      <c r="CU562" s="181"/>
      <c r="CV562" s="181"/>
      <c r="CW562" s="181"/>
      <c r="CX562" s="181"/>
      <c r="CY562" s="181"/>
      <c r="CZ562" s="181"/>
      <c r="DA562" s="181"/>
      <c r="DB562" s="181"/>
      <c r="DC562" s="181"/>
      <c r="DD562" s="181"/>
      <c r="DE562" s="181"/>
      <c r="DF562" s="181"/>
      <c r="DG562" s="181"/>
      <c r="DH562" s="181"/>
      <c r="DI562" s="181"/>
      <c r="DJ562" s="181"/>
      <c r="DK562" s="181"/>
      <c r="DL562" s="181"/>
      <c r="DM562" s="181"/>
      <c r="DN562" s="181"/>
      <c r="DO562" s="181"/>
      <c r="DP562" s="181"/>
      <c r="DQ562" s="181"/>
      <c r="DR562" s="181"/>
      <c r="DS562" s="181"/>
      <c r="DT562" s="181"/>
      <c r="DU562" s="181"/>
      <c r="DV562" s="181"/>
      <c r="DW562" s="181"/>
      <c r="DX562" s="181"/>
      <c r="DY562" s="181"/>
      <c r="DZ562" s="181"/>
      <c r="EA562" s="181"/>
      <c r="EB562" s="181"/>
      <c r="EC562" s="181"/>
      <c r="ED562" s="181"/>
      <c r="EE562" s="181"/>
      <c r="EF562" s="181"/>
      <c r="EG562" s="181"/>
      <c r="EH562" s="181"/>
      <c r="EI562" s="181"/>
      <c r="EJ562" s="181"/>
      <c r="EK562" s="181"/>
      <c r="EL562" s="181"/>
      <c r="EM562" s="181"/>
      <c r="EN562" s="181"/>
      <c r="EO562" s="181"/>
      <c r="EP562" s="181"/>
      <c r="EQ562" s="181"/>
      <c r="ER562" s="181"/>
      <c r="ES562" s="181"/>
      <c r="ET562" s="181"/>
      <c r="EU562" s="181"/>
      <c r="EV562" s="181"/>
      <c r="EW562" s="181"/>
      <c r="EX562" s="181"/>
      <c r="EY562" s="181"/>
      <c r="EZ562" s="181"/>
      <c r="FA562" s="181"/>
      <c r="FB562" s="181"/>
      <c r="FC562" s="181"/>
      <c r="FD562" s="181"/>
      <c r="FE562" s="181"/>
      <c r="FF562" s="181"/>
      <c r="FG562" s="181"/>
      <c r="FH562" s="181"/>
      <c r="FI562" s="181"/>
      <c r="FJ562" s="181"/>
      <c r="FK562" s="181"/>
      <c r="FL562" s="181"/>
      <c r="FM562" s="181"/>
      <c r="FN562" s="181"/>
      <c r="FO562" s="181"/>
      <c r="FP562" s="181"/>
      <c r="FQ562" s="181"/>
      <c r="FR562" s="181"/>
      <c r="FS562" s="181"/>
      <c r="FT562" s="181"/>
      <c r="FU562" s="181"/>
      <c r="FV562" s="181"/>
      <c r="FW562" s="181"/>
      <c r="FX562" s="181"/>
      <c r="FY562" s="181"/>
      <c r="FZ562" s="181"/>
      <c r="GA562" s="181"/>
      <c r="GB562" s="181"/>
      <c r="GC562" s="181"/>
      <c r="GD562" s="181"/>
      <c r="GE562" s="181"/>
      <c r="GF562" s="181"/>
      <c r="GG562" s="181"/>
      <c r="GH562" s="181"/>
      <c r="GI562" s="181"/>
      <c r="GJ562" s="181"/>
      <c r="GK562" s="181"/>
      <c r="GL562" s="181"/>
      <c r="GM562" s="181"/>
      <c r="GN562" s="181"/>
      <c r="GO562" s="181"/>
      <c r="GP562" s="181"/>
      <c r="GQ562" s="181"/>
      <c r="GR562" s="181"/>
      <c r="GS562" s="181"/>
      <c r="GT562" s="181"/>
      <c r="GU562" s="181"/>
      <c r="GV562" s="181"/>
      <c r="GW562" s="181"/>
      <c r="GX562" s="181"/>
      <c r="GY562" s="181"/>
      <c r="GZ562" s="181"/>
      <c r="HA562" s="181"/>
      <c r="HB562" s="181"/>
      <c r="HC562" s="181"/>
      <c r="HD562" s="181"/>
      <c r="HE562" s="181"/>
      <c r="HF562" s="181"/>
      <c r="HG562" s="181"/>
      <c r="HH562" s="181"/>
      <c r="HI562" s="181"/>
      <c r="HJ562" s="181"/>
      <c r="HK562" s="181"/>
      <c r="HL562" s="181"/>
      <c r="HM562" s="181"/>
      <c r="HN562" s="181"/>
      <c r="HO562" s="181"/>
      <c r="HP562" s="181"/>
      <c r="HQ562" s="181"/>
      <c r="HR562" s="181"/>
      <c r="HS562" s="181"/>
      <c r="HT562" s="181"/>
      <c r="HU562" s="181"/>
      <c r="HV562" s="181"/>
      <c r="HW562" s="181"/>
      <c r="HX562" s="181"/>
      <c r="HY562" s="181"/>
      <c r="HZ562" s="181"/>
      <c r="IA562" s="181"/>
      <c r="IB562" s="181"/>
      <c r="IC562" s="181"/>
      <c r="ID562" s="181"/>
      <c r="IE562" s="181"/>
      <c r="IF562" s="181"/>
      <c r="IG562" s="181"/>
      <c r="IH562" s="181"/>
    </row>
    <row r="563" spans="1:242" s="186" customFormat="1" ht="30" customHeight="1" thickBot="1">
      <c r="A563" s="1300" t="s">
        <v>1813</v>
      </c>
      <c r="B563" s="1301"/>
      <c r="C563" s="1301"/>
      <c r="D563" s="1301"/>
      <c r="E563" s="1301"/>
      <c r="F563" s="818" t="s">
        <v>469</v>
      </c>
      <c r="G563" s="819" t="s">
        <v>608</v>
      </c>
      <c r="H563" s="818" t="s">
        <v>474</v>
      </c>
      <c r="I563" s="819" t="s">
        <v>556</v>
      </c>
      <c r="J563" s="820" t="s">
        <v>476</v>
      </c>
      <c r="K563" s="181"/>
      <c r="L563" s="181"/>
      <c r="M563" s="181"/>
      <c r="N563" s="181"/>
      <c r="O563" s="181"/>
      <c r="P563" s="181"/>
      <c r="Q563" s="181"/>
      <c r="R563" s="181"/>
      <c r="S563" s="181"/>
      <c r="T563" s="181"/>
      <c r="U563" s="181"/>
      <c r="V563" s="181"/>
      <c r="W563" s="181"/>
      <c r="X563" s="181"/>
      <c r="Y563" s="181"/>
      <c r="Z563" s="181"/>
      <c r="AA563" s="181"/>
      <c r="AB563" s="181"/>
      <c r="AC563" s="181"/>
      <c r="AD563" s="181"/>
      <c r="AE563" s="181"/>
      <c r="AF563" s="181"/>
      <c r="AG563" s="181"/>
      <c r="AH563" s="181"/>
      <c r="AI563" s="181"/>
      <c r="AJ563" s="181"/>
      <c r="AK563" s="181"/>
      <c r="AL563" s="181"/>
      <c r="AM563" s="181"/>
      <c r="AN563" s="181"/>
      <c r="AO563" s="181"/>
      <c r="AP563" s="181"/>
      <c r="AQ563" s="181"/>
      <c r="AR563" s="181"/>
      <c r="AS563" s="181"/>
      <c r="AT563" s="181"/>
      <c r="AU563" s="181"/>
      <c r="AV563" s="181"/>
      <c r="AW563" s="181"/>
      <c r="AX563" s="181"/>
      <c r="AY563" s="181"/>
      <c r="AZ563" s="181"/>
      <c r="BA563" s="181"/>
      <c r="BB563" s="181"/>
      <c r="BC563" s="181"/>
      <c r="BD563" s="181"/>
      <c r="BE563" s="181"/>
      <c r="BF563" s="181"/>
      <c r="BG563" s="181"/>
      <c r="BH563" s="181"/>
      <c r="BI563" s="181"/>
      <c r="BJ563" s="181"/>
      <c r="BK563" s="181"/>
      <c r="BL563" s="181"/>
      <c r="BM563" s="181"/>
      <c r="BN563" s="181"/>
      <c r="BO563" s="181"/>
      <c r="BP563" s="181"/>
      <c r="BQ563" s="181"/>
      <c r="BR563" s="181"/>
      <c r="BS563" s="181"/>
      <c r="BT563" s="181"/>
      <c r="BU563" s="181"/>
      <c r="BV563" s="181"/>
      <c r="BW563" s="181"/>
      <c r="BX563" s="181"/>
      <c r="BY563" s="181"/>
      <c r="BZ563" s="181"/>
      <c r="CA563" s="181"/>
      <c r="CB563" s="181"/>
      <c r="CC563" s="181"/>
      <c r="CD563" s="181"/>
      <c r="CE563" s="181"/>
      <c r="CF563" s="181"/>
      <c r="CG563" s="181"/>
      <c r="CH563" s="181"/>
      <c r="CI563" s="181"/>
      <c r="CJ563" s="181"/>
      <c r="CK563" s="181"/>
      <c r="CL563" s="181"/>
      <c r="CM563" s="181"/>
      <c r="CN563" s="181"/>
      <c r="CO563" s="181"/>
      <c r="CP563" s="181"/>
      <c r="CQ563" s="181"/>
      <c r="CR563" s="181"/>
      <c r="CS563" s="181"/>
      <c r="CT563" s="181"/>
      <c r="CU563" s="181"/>
      <c r="CV563" s="181"/>
      <c r="CW563" s="181"/>
      <c r="CX563" s="181"/>
      <c r="CY563" s="181"/>
      <c r="CZ563" s="181"/>
      <c r="DA563" s="181"/>
      <c r="DB563" s="181"/>
      <c r="DC563" s="181"/>
      <c r="DD563" s="181"/>
      <c r="DE563" s="181"/>
      <c r="DF563" s="181"/>
      <c r="DG563" s="181"/>
      <c r="DH563" s="181"/>
      <c r="DI563" s="181"/>
      <c r="DJ563" s="181"/>
      <c r="DK563" s="181"/>
      <c r="DL563" s="181"/>
      <c r="DM563" s="181"/>
      <c r="DN563" s="181"/>
      <c r="DO563" s="181"/>
      <c r="DP563" s="181"/>
      <c r="DQ563" s="181"/>
      <c r="DR563" s="181"/>
      <c r="DS563" s="181"/>
      <c r="DT563" s="181"/>
      <c r="DU563" s="181"/>
      <c r="DV563" s="181"/>
      <c r="DW563" s="181"/>
      <c r="DX563" s="181"/>
      <c r="DY563" s="181"/>
      <c r="DZ563" s="181"/>
      <c r="EA563" s="181"/>
      <c r="EB563" s="181"/>
      <c r="EC563" s="181"/>
      <c r="ED563" s="181"/>
      <c r="EE563" s="181"/>
      <c r="EF563" s="181"/>
      <c r="EG563" s="181"/>
      <c r="EH563" s="181"/>
      <c r="EI563" s="181"/>
      <c r="EJ563" s="181"/>
      <c r="EK563" s="181"/>
      <c r="EL563" s="181"/>
      <c r="EM563" s="181"/>
      <c r="EN563" s="181"/>
      <c r="EO563" s="181"/>
      <c r="EP563" s="181"/>
      <c r="EQ563" s="181"/>
      <c r="ER563" s="181"/>
      <c r="ES563" s="181"/>
      <c r="ET563" s="181"/>
      <c r="EU563" s="181"/>
      <c r="EV563" s="181"/>
      <c r="EW563" s="181"/>
      <c r="EX563" s="181"/>
      <c r="EY563" s="181"/>
      <c r="EZ563" s="181"/>
      <c r="FA563" s="181"/>
      <c r="FB563" s="181"/>
      <c r="FC563" s="181"/>
      <c r="FD563" s="181"/>
      <c r="FE563" s="181"/>
      <c r="FF563" s="181"/>
      <c r="FG563" s="181"/>
      <c r="FH563" s="181"/>
      <c r="FI563" s="181"/>
      <c r="FJ563" s="181"/>
      <c r="FK563" s="181"/>
      <c r="FL563" s="181"/>
      <c r="FM563" s="181"/>
      <c r="FN563" s="181"/>
      <c r="FO563" s="181"/>
      <c r="FP563" s="181"/>
      <c r="FQ563" s="181"/>
      <c r="FR563" s="181"/>
      <c r="FS563" s="181"/>
      <c r="FT563" s="181"/>
      <c r="FU563" s="181"/>
      <c r="FV563" s="181"/>
      <c r="FW563" s="181"/>
      <c r="FX563" s="181"/>
      <c r="FY563" s="181"/>
      <c r="FZ563" s="181"/>
      <c r="GA563" s="181"/>
      <c r="GB563" s="181"/>
      <c r="GC563" s="181"/>
      <c r="GD563" s="181"/>
      <c r="GE563" s="181"/>
      <c r="GF563" s="181"/>
      <c r="GG563" s="181"/>
      <c r="GH563" s="181"/>
      <c r="GI563" s="181"/>
      <c r="GJ563" s="181"/>
      <c r="GK563" s="181"/>
      <c r="GL563" s="181"/>
      <c r="GM563" s="181"/>
      <c r="GN563" s="181"/>
      <c r="GO563" s="181"/>
      <c r="GP563" s="181"/>
      <c r="GQ563" s="181"/>
      <c r="GR563" s="181"/>
      <c r="GS563" s="181"/>
      <c r="GT563" s="181"/>
      <c r="GU563" s="181"/>
      <c r="GV563" s="181"/>
      <c r="GW563" s="181"/>
      <c r="GX563" s="181"/>
      <c r="GY563" s="181"/>
      <c r="GZ563" s="181"/>
      <c r="HA563" s="181"/>
      <c r="HB563" s="181"/>
      <c r="HC563" s="181"/>
      <c r="HD563" s="181"/>
      <c r="HE563" s="181"/>
      <c r="HF563" s="181"/>
      <c r="HG563" s="181"/>
      <c r="HH563" s="181"/>
      <c r="HI563" s="181"/>
      <c r="HJ563" s="181"/>
      <c r="HK563" s="181"/>
      <c r="HL563" s="181"/>
      <c r="HM563" s="181"/>
      <c r="HN563" s="181"/>
      <c r="HO563" s="181"/>
      <c r="HP563" s="181"/>
      <c r="HQ563" s="181"/>
      <c r="HR563" s="181"/>
      <c r="HS563" s="181"/>
      <c r="HT563" s="181"/>
      <c r="HU563" s="181"/>
      <c r="HV563" s="181"/>
      <c r="HW563" s="181"/>
      <c r="HX563" s="181"/>
      <c r="HY563" s="181"/>
      <c r="HZ563" s="181"/>
      <c r="IA563" s="181"/>
      <c r="IB563" s="181"/>
      <c r="IC563" s="181"/>
      <c r="ID563" s="181"/>
      <c r="IE563" s="181"/>
      <c r="IF563" s="181"/>
      <c r="IG563" s="181"/>
      <c r="IH563" s="181"/>
    </row>
    <row r="564" spans="1:242" s="186" customFormat="1" ht="27.95" hidden="1" customHeight="1" thickTop="1">
      <c r="A564" s="1302" t="s">
        <v>469</v>
      </c>
      <c r="B564" s="1303"/>
      <c r="C564" s="1303"/>
      <c r="D564" s="1303"/>
      <c r="E564" s="1304"/>
      <c r="F564" s="441">
        <v>0</v>
      </c>
      <c r="G564" s="441">
        <v>0</v>
      </c>
      <c r="H564" s="441">
        <v>0</v>
      </c>
      <c r="I564" s="441">
        <v>0</v>
      </c>
      <c r="J564" s="436">
        <v>0</v>
      </c>
      <c r="K564" s="181"/>
      <c r="L564" s="181"/>
      <c r="M564" s="181"/>
      <c r="N564" s="181"/>
      <c r="O564" s="181"/>
      <c r="P564" s="181"/>
      <c r="Q564" s="181"/>
      <c r="R564" s="181"/>
      <c r="S564" s="181"/>
      <c r="T564" s="181"/>
      <c r="U564" s="181"/>
      <c r="V564" s="181"/>
      <c r="W564" s="181"/>
      <c r="X564" s="181"/>
      <c r="Y564" s="181"/>
      <c r="Z564" s="181"/>
      <c r="AA564" s="181"/>
      <c r="AB564" s="181"/>
      <c r="AC564" s="181"/>
      <c r="AD564" s="181"/>
      <c r="AE564" s="181"/>
      <c r="AF564" s="181"/>
      <c r="AG564" s="181"/>
      <c r="AH564" s="181"/>
      <c r="AI564" s="181"/>
      <c r="AJ564" s="181"/>
      <c r="AK564" s="181"/>
      <c r="AL564" s="181"/>
      <c r="AM564" s="181"/>
      <c r="AN564" s="181"/>
      <c r="AO564" s="181"/>
      <c r="AP564" s="181"/>
      <c r="AQ564" s="181"/>
      <c r="AR564" s="181"/>
      <c r="AS564" s="181"/>
      <c r="AT564" s="181"/>
      <c r="AU564" s="181"/>
      <c r="AV564" s="181"/>
      <c r="AW564" s="181"/>
      <c r="AX564" s="181"/>
      <c r="AY564" s="181"/>
      <c r="AZ564" s="181"/>
      <c r="BA564" s="181"/>
      <c r="BB564" s="181"/>
      <c r="BC564" s="181"/>
      <c r="BD564" s="181"/>
      <c r="BE564" s="181"/>
      <c r="BF564" s="181"/>
      <c r="BG564" s="181"/>
      <c r="BH564" s="181"/>
      <c r="BI564" s="181"/>
      <c r="BJ564" s="181"/>
      <c r="BK564" s="181"/>
      <c r="BL564" s="181"/>
      <c r="BM564" s="181"/>
      <c r="BN564" s="181"/>
      <c r="BO564" s="181"/>
      <c r="BP564" s="181"/>
      <c r="BQ564" s="181"/>
      <c r="BR564" s="181"/>
      <c r="BS564" s="181"/>
      <c r="BT564" s="181"/>
      <c r="BU564" s="181"/>
      <c r="BV564" s="181"/>
      <c r="BW564" s="181"/>
      <c r="BX564" s="181"/>
      <c r="BY564" s="181"/>
      <c r="BZ564" s="181"/>
      <c r="CA564" s="181"/>
      <c r="CB564" s="181"/>
      <c r="CC564" s="181"/>
      <c r="CD564" s="181"/>
      <c r="CE564" s="181"/>
      <c r="CF564" s="181"/>
      <c r="CG564" s="181"/>
      <c r="CH564" s="181"/>
      <c r="CI564" s="181"/>
      <c r="CJ564" s="181"/>
      <c r="CK564" s="181"/>
      <c r="CL564" s="181"/>
      <c r="CM564" s="181"/>
      <c r="CN564" s="181"/>
      <c r="CO564" s="181"/>
      <c r="CP564" s="181"/>
      <c r="CQ564" s="181"/>
      <c r="CR564" s="181"/>
      <c r="CS564" s="181"/>
      <c r="CT564" s="181"/>
      <c r="CU564" s="181"/>
      <c r="CV564" s="181"/>
      <c r="CW564" s="181"/>
      <c r="CX564" s="181"/>
      <c r="CY564" s="181"/>
      <c r="CZ564" s="181"/>
      <c r="DA564" s="181"/>
      <c r="DB564" s="181"/>
      <c r="DC564" s="181"/>
      <c r="DD564" s="181"/>
      <c r="DE564" s="181"/>
      <c r="DF564" s="181"/>
      <c r="DG564" s="181"/>
      <c r="DH564" s="181"/>
      <c r="DI564" s="181"/>
      <c r="DJ564" s="181"/>
      <c r="DK564" s="181"/>
      <c r="DL564" s="181"/>
      <c r="DM564" s="181"/>
      <c r="DN564" s="181"/>
      <c r="DO564" s="181"/>
      <c r="DP564" s="181"/>
      <c r="DQ564" s="181"/>
      <c r="DR564" s="181"/>
      <c r="DS564" s="181"/>
      <c r="DT564" s="181"/>
      <c r="DU564" s="181"/>
      <c r="DV564" s="181"/>
      <c r="DW564" s="181"/>
      <c r="DX564" s="181"/>
      <c r="DY564" s="181"/>
      <c r="DZ564" s="181"/>
      <c r="EA564" s="181"/>
      <c r="EB564" s="181"/>
      <c r="EC564" s="181"/>
      <c r="ED564" s="181"/>
      <c r="EE564" s="181"/>
      <c r="EF564" s="181"/>
      <c r="EG564" s="181"/>
      <c r="EH564" s="181"/>
      <c r="EI564" s="181"/>
      <c r="EJ564" s="181"/>
      <c r="EK564" s="181"/>
      <c r="EL564" s="181"/>
      <c r="EM564" s="181"/>
      <c r="EN564" s="181"/>
      <c r="EO564" s="181"/>
      <c r="EP564" s="181"/>
      <c r="EQ564" s="181"/>
      <c r="ER564" s="181"/>
      <c r="ES564" s="181"/>
      <c r="ET564" s="181"/>
      <c r="EU564" s="181"/>
      <c r="EV564" s="181"/>
      <c r="EW564" s="181"/>
      <c r="EX564" s="181"/>
      <c r="EY564" s="181"/>
      <c r="EZ564" s="181"/>
      <c r="FA564" s="181"/>
      <c r="FB564" s="181"/>
      <c r="FC564" s="181"/>
      <c r="FD564" s="181"/>
      <c r="FE564" s="181"/>
      <c r="FF564" s="181"/>
      <c r="FG564" s="181"/>
      <c r="FH564" s="181"/>
      <c r="FI564" s="181"/>
      <c r="FJ564" s="181"/>
      <c r="FK564" s="181"/>
      <c r="FL564" s="181"/>
      <c r="FM564" s="181"/>
      <c r="FN564" s="181"/>
      <c r="FO564" s="181"/>
      <c r="FP564" s="181"/>
      <c r="FQ564" s="181"/>
      <c r="FR564" s="181"/>
      <c r="FS564" s="181"/>
      <c r="FT564" s="181"/>
      <c r="FU564" s="181"/>
      <c r="FV564" s="181"/>
      <c r="FW564" s="181"/>
      <c r="FX564" s="181"/>
      <c r="FY564" s="181"/>
      <c r="FZ564" s="181"/>
      <c r="GA564" s="181"/>
      <c r="GB564" s="181"/>
      <c r="GC564" s="181"/>
      <c r="GD564" s="181"/>
      <c r="GE564" s="181"/>
      <c r="GF564" s="181"/>
      <c r="GG564" s="181"/>
      <c r="GH564" s="181"/>
      <c r="GI564" s="181"/>
      <c r="GJ564" s="181"/>
      <c r="GK564" s="181"/>
      <c r="GL564" s="181"/>
      <c r="GM564" s="181"/>
      <c r="GN564" s="181"/>
      <c r="GO564" s="181"/>
      <c r="GP564" s="181"/>
      <c r="GQ564" s="181"/>
      <c r="GR564" s="181"/>
      <c r="GS564" s="181"/>
      <c r="GT564" s="181"/>
      <c r="GU564" s="181"/>
      <c r="GV564" s="181"/>
      <c r="GW564" s="181"/>
      <c r="GX564" s="181"/>
      <c r="GY564" s="181"/>
      <c r="GZ564" s="181"/>
      <c r="HA564" s="181"/>
      <c r="HB564" s="181"/>
      <c r="HC564" s="181"/>
      <c r="HD564" s="181"/>
      <c r="HE564" s="181"/>
      <c r="HF564" s="181"/>
      <c r="HG564" s="181"/>
      <c r="HH564" s="181"/>
      <c r="HI564" s="181"/>
      <c r="HJ564" s="181"/>
      <c r="HK564" s="181"/>
      <c r="HL564" s="181"/>
      <c r="HM564" s="181"/>
      <c r="HN564" s="181"/>
      <c r="HO564" s="181"/>
      <c r="HP564" s="181"/>
      <c r="HQ564" s="181"/>
      <c r="HR564" s="181"/>
      <c r="HS564" s="181"/>
      <c r="HT564" s="181"/>
      <c r="HU564" s="181"/>
      <c r="HV564" s="181"/>
      <c r="HW564" s="181"/>
      <c r="HX564" s="181"/>
      <c r="HY564" s="181"/>
      <c r="HZ564" s="181"/>
      <c r="IA564" s="181"/>
      <c r="IB564" s="181"/>
      <c r="IC564" s="181"/>
      <c r="ID564" s="181"/>
      <c r="IE564" s="181"/>
      <c r="IF564" s="181"/>
      <c r="IG564" s="181"/>
      <c r="IH564" s="181"/>
    </row>
    <row r="565" spans="1:242" s="186" customFormat="1" ht="21" customHeight="1" thickTop="1">
      <c r="A565" s="1309" t="s">
        <v>40</v>
      </c>
      <c r="B565" s="1310"/>
      <c r="C565" s="1310"/>
      <c r="D565" s="1310"/>
      <c r="E565" s="1311"/>
      <c r="F565" s="633">
        <v>429758200</v>
      </c>
      <c r="G565" s="583">
        <v>0</v>
      </c>
      <c r="H565" s="583">
        <v>0</v>
      </c>
      <c r="I565" s="583">
        <v>0</v>
      </c>
      <c r="J565" s="584">
        <v>429758200</v>
      </c>
      <c r="K565" s="181"/>
      <c r="L565" s="181"/>
      <c r="M565" s="181"/>
      <c r="N565" s="181"/>
      <c r="O565" s="181"/>
      <c r="P565" s="181"/>
      <c r="Q565" s="181"/>
      <c r="R565" s="181"/>
      <c r="S565" s="181"/>
      <c r="T565" s="181"/>
      <c r="U565" s="181"/>
      <c r="V565" s="181"/>
      <c r="W565" s="181"/>
      <c r="X565" s="181"/>
      <c r="Y565" s="181"/>
      <c r="Z565" s="181"/>
      <c r="AA565" s="181"/>
      <c r="AB565" s="181"/>
      <c r="AC565" s="181"/>
      <c r="AD565" s="181"/>
      <c r="AE565" s="181"/>
      <c r="AF565" s="181"/>
      <c r="AG565" s="181"/>
      <c r="AH565" s="181"/>
      <c r="AI565" s="181"/>
      <c r="AJ565" s="181"/>
      <c r="AK565" s="181"/>
      <c r="AL565" s="181"/>
      <c r="AM565" s="181"/>
      <c r="AN565" s="181"/>
      <c r="AO565" s="181"/>
      <c r="AP565" s="181"/>
      <c r="AQ565" s="181"/>
      <c r="AR565" s="181"/>
      <c r="AS565" s="181"/>
      <c r="AT565" s="181"/>
      <c r="AU565" s="181"/>
      <c r="AV565" s="181"/>
      <c r="AW565" s="181"/>
      <c r="AX565" s="181"/>
      <c r="AY565" s="181"/>
      <c r="AZ565" s="181"/>
      <c r="BA565" s="181"/>
      <c r="BB565" s="181"/>
      <c r="BC565" s="181"/>
      <c r="BD565" s="181"/>
      <c r="BE565" s="181"/>
      <c r="BF565" s="181"/>
      <c r="BG565" s="181"/>
      <c r="BH565" s="181"/>
      <c r="BI565" s="181"/>
      <c r="BJ565" s="181"/>
      <c r="BK565" s="181"/>
      <c r="BL565" s="181"/>
      <c r="BM565" s="181"/>
      <c r="BN565" s="181"/>
      <c r="BO565" s="181"/>
      <c r="BP565" s="181"/>
      <c r="BQ565" s="181"/>
      <c r="BR565" s="181"/>
      <c r="BS565" s="181"/>
      <c r="BT565" s="181"/>
      <c r="BU565" s="181"/>
      <c r="BV565" s="181"/>
      <c r="BW565" s="181"/>
      <c r="BX565" s="181"/>
      <c r="BY565" s="181"/>
      <c r="BZ565" s="181"/>
      <c r="CA565" s="181"/>
      <c r="CB565" s="181"/>
      <c r="CC565" s="181"/>
      <c r="CD565" s="181"/>
      <c r="CE565" s="181"/>
      <c r="CF565" s="181"/>
      <c r="CG565" s="181"/>
      <c r="CH565" s="181"/>
      <c r="CI565" s="181"/>
      <c r="CJ565" s="181"/>
      <c r="CK565" s="181"/>
      <c r="CL565" s="181"/>
      <c r="CM565" s="181"/>
      <c r="CN565" s="181"/>
      <c r="CO565" s="181"/>
      <c r="CP565" s="181"/>
      <c r="CQ565" s="181"/>
      <c r="CR565" s="181"/>
      <c r="CS565" s="181"/>
      <c r="CT565" s="181"/>
      <c r="CU565" s="181"/>
      <c r="CV565" s="181"/>
      <c r="CW565" s="181"/>
      <c r="CX565" s="181"/>
      <c r="CY565" s="181"/>
      <c r="CZ565" s="181"/>
      <c r="DA565" s="181"/>
      <c r="DB565" s="181"/>
      <c r="DC565" s="181"/>
      <c r="DD565" s="181"/>
      <c r="DE565" s="181"/>
      <c r="DF565" s="181"/>
      <c r="DG565" s="181"/>
      <c r="DH565" s="181"/>
      <c r="DI565" s="181"/>
      <c r="DJ565" s="181"/>
      <c r="DK565" s="181"/>
      <c r="DL565" s="181"/>
      <c r="DM565" s="181"/>
      <c r="DN565" s="181"/>
      <c r="DO565" s="181"/>
      <c r="DP565" s="181"/>
      <c r="DQ565" s="181"/>
      <c r="DR565" s="181"/>
      <c r="DS565" s="181"/>
      <c r="DT565" s="181"/>
      <c r="DU565" s="181"/>
      <c r="DV565" s="181"/>
      <c r="DW565" s="181"/>
      <c r="DX565" s="181"/>
      <c r="DY565" s="181"/>
      <c r="DZ565" s="181"/>
      <c r="EA565" s="181"/>
      <c r="EB565" s="181"/>
      <c r="EC565" s="181"/>
      <c r="ED565" s="181"/>
      <c r="EE565" s="181"/>
      <c r="EF565" s="181"/>
      <c r="EG565" s="181"/>
      <c r="EH565" s="181"/>
      <c r="EI565" s="181"/>
      <c r="EJ565" s="181"/>
      <c r="EK565" s="181"/>
      <c r="EL565" s="181"/>
      <c r="EM565" s="181"/>
      <c r="EN565" s="181"/>
      <c r="EO565" s="181"/>
      <c r="EP565" s="181"/>
      <c r="EQ565" s="181"/>
      <c r="ER565" s="181"/>
      <c r="ES565" s="181"/>
      <c r="ET565" s="181"/>
      <c r="EU565" s="181"/>
      <c r="EV565" s="181"/>
      <c r="EW565" s="181"/>
      <c r="EX565" s="181"/>
      <c r="EY565" s="181"/>
      <c r="EZ565" s="181"/>
      <c r="FA565" s="181"/>
      <c r="FB565" s="181"/>
      <c r="FC565" s="181"/>
      <c r="FD565" s="181"/>
      <c r="FE565" s="181"/>
      <c r="FF565" s="181"/>
      <c r="FG565" s="181"/>
      <c r="FH565" s="181"/>
      <c r="FI565" s="181"/>
      <c r="FJ565" s="181"/>
      <c r="FK565" s="181"/>
      <c r="FL565" s="181"/>
      <c r="FM565" s="181"/>
      <c r="FN565" s="181"/>
      <c r="FO565" s="181"/>
      <c r="FP565" s="181"/>
      <c r="FQ565" s="181"/>
      <c r="FR565" s="181"/>
      <c r="FS565" s="181"/>
      <c r="FT565" s="181"/>
      <c r="FU565" s="181"/>
      <c r="FV565" s="181"/>
      <c r="FW565" s="181"/>
      <c r="FX565" s="181"/>
      <c r="FY565" s="181"/>
      <c r="FZ565" s="181"/>
      <c r="GA565" s="181"/>
      <c r="GB565" s="181"/>
      <c r="GC565" s="181"/>
      <c r="GD565" s="181"/>
      <c r="GE565" s="181"/>
      <c r="GF565" s="181"/>
      <c r="GG565" s="181"/>
      <c r="GH565" s="181"/>
      <c r="GI565" s="181"/>
      <c r="GJ565" s="181"/>
      <c r="GK565" s="181"/>
      <c r="GL565" s="181"/>
      <c r="GM565" s="181"/>
      <c r="GN565" s="181"/>
      <c r="GO565" s="181"/>
      <c r="GP565" s="181"/>
      <c r="GQ565" s="181"/>
      <c r="GR565" s="181"/>
      <c r="GS565" s="181"/>
      <c r="GT565" s="181"/>
      <c r="GU565" s="181"/>
      <c r="GV565" s="181"/>
      <c r="GW565" s="181"/>
      <c r="GX565" s="181"/>
      <c r="GY565" s="181"/>
      <c r="GZ565" s="181"/>
      <c r="HA565" s="181"/>
      <c r="HB565" s="181"/>
      <c r="HC565" s="181"/>
      <c r="HD565" s="181"/>
      <c r="HE565" s="181"/>
      <c r="HF565" s="181"/>
      <c r="HG565" s="181"/>
      <c r="HH565" s="181"/>
      <c r="HI565" s="181"/>
      <c r="HJ565" s="181"/>
      <c r="HK565" s="181"/>
      <c r="HL565" s="181"/>
      <c r="HM565" s="181"/>
      <c r="HN565" s="181"/>
      <c r="HO565" s="181"/>
      <c r="HP565" s="181"/>
      <c r="HQ565" s="181"/>
      <c r="HR565" s="181"/>
      <c r="HS565" s="181"/>
      <c r="HT565" s="181"/>
      <c r="HU565" s="181"/>
      <c r="HV565" s="181"/>
      <c r="HW565" s="181"/>
      <c r="HX565" s="181"/>
      <c r="HY565" s="181"/>
      <c r="HZ565" s="181"/>
      <c r="IA565" s="181"/>
      <c r="IB565" s="181"/>
      <c r="IC565" s="181"/>
      <c r="ID565" s="181"/>
      <c r="IE565" s="181"/>
      <c r="IF565" s="181"/>
      <c r="IG565" s="181"/>
      <c r="IH565" s="181"/>
    </row>
    <row r="566" spans="1:242" s="186" customFormat="1" ht="21" customHeight="1" thickBot="1">
      <c r="A566" s="1139" t="s">
        <v>474</v>
      </c>
      <c r="B566" s="1140"/>
      <c r="C566" s="1140"/>
      <c r="D566" s="1140"/>
      <c r="E566" s="1141"/>
      <c r="F566" s="387">
        <v>19210120</v>
      </c>
      <c r="G566" s="589">
        <v>0</v>
      </c>
      <c r="H566" s="589">
        <v>0</v>
      </c>
      <c r="I566" s="589">
        <v>0</v>
      </c>
      <c r="J566" s="590">
        <v>19210120</v>
      </c>
      <c r="K566" s="181"/>
      <c r="L566" s="181"/>
      <c r="M566" s="181"/>
      <c r="N566" s="181"/>
      <c r="O566" s="181"/>
      <c r="P566" s="181"/>
      <c r="Q566" s="181"/>
      <c r="R566" s="181"/>
      <c r="S566" s="181"/>
      <c r="T566" s="181"/>
      <c r="U566" s="181"/>
      <c r="V566" s="181"/>
      <c r="W566" s="181"/>
      <c r="X566" s="181"/>
      <c r="Y566" s="181"/>
      <c r="Z566" s="181"/>
      <c r="AA566" s="181"/>
      <c r="AB566" s="181"/>
      <c r="AC566" s="181"/>
      <c r="AD566" s="181"/>
      <c r="AE566" s="181"/>
      <c r="AF566" s="181"/>
      <c r="AG566" s="181"/>
      <c r="AH566" s="181"/>
      <c r="AI566" s="181"/>
      <c r="AJ566" s="181"/>
      <c r="AK566" s="181"/>
      <c r="AL566" s="181"/>
      <c r="AM566" s="181"/>
      <c r="AN566" s="181"/>
      <c r="AO566" s="181"/>
      <c r="AP566" s="181"/>
      <c r="AQ566" s="181"/>
      <c r="AR566" s="181"/>
      <c r="AS566" s="181"/>
      <c r="AT566" s="181"/>
      <c r="AU566" s="181"/>
      <c r="AV566" s="181"/>
      <c r="AW566" s="181"/>
      <c r="AX566" s="181"/>
      <c r="AY566" s="181"/>
      <c r="AZ566" s="181"/>
      <c r="BA566" s="181"/>
      <c r="BB566" s="181"/>
      <c r="BC566" s="181"/>
      <c r="BD566" s="181"/>
      <c r="BE566" s="181"/>
      <c r="BF566" s="181"/>
      <c r="BG566" s="181"/>
      <c r="BH566" s="181"/>
      <c r="BI566" s="181"/>
      <c r="BJ566" s="181"/>
      <c r="BK566" s="181"/>
      <c r="BL566" s="181"/>
      <c r="BM566" s="181"/>
      <c r="BN566" s="181"/>
      <c r="BO566" s="181"/>
      <c r="BP566" s="181"/>
      <c r="BQ566" s="181"/>
      <c r="BR566" s="181"/>
      <c r="BS566" s="181"/>
      <c r="BT566" s="181"/>
      <c r="BU566" s="181"/>
      <c r="BV566" s="181"/>
      <c r="BW566" s="181"/>
      <c r="BX566" s="181"/>
      <c r="BY566" s="181"/>
      <c r="BZ566" s="181"/>
      <c r="CA566" s="181"/>
      <c r="CB566" s="181"/>
      <c r="CC566" s="181"/>
      <c r="CD566" s="181"/>
      <c r="CE566" s="181"/>
      <c r="CF566" s="181"/>
      <c r="CG566" s="181"/>
      <c r="CH566" s="181"/>
      <c r="CI566" s="181"/>
      <c r="CJ566" s="181"/>
      <c r="CK566" s="181"/>
      <c r="CL566" s="181"/>
      <c r="CM566" s="181"/>
      <c r="CN566" s="181"/>
      <c r="CO566" s="181"/>
      <c r="CP566" s="181"/>
      <c r="CQ566" s="181"/>
      <c r="CR566" s="181"/>
      <c r="CS566" s="181"/>
      <c r="CT566" s="181"/>
      <c r="CU566" s="181"/>
      <c r="CV566" s="181"/>
      <c r="CW566" s="181"/>
      <c r="CX566" s="181"/>
      <c r="CY566" s="181"/>
      <c r="CZ566" s="181"/>
      <c r="DA566" s="181"/>
      <c r="DB566" s="181"/>
      <c r="DC566" s="181"/>
      <c r="DD566" s="181"/>
      <c r="DE566" s="181"/>
      <c r="DF566" s="181"/>
      <c r="DG566" s="181"/>
      <c r="DH566" s="181"/>
      <c r="DI566" s="181"/>
      <c r="DJ566" s="181"/>
      <c r="DK566" s="181"/>
      <c r="DL566" s="181"/>
      <c r="DM566" s="181"/>
      <c r="DN566" s="181"/>
      <c r="DO566" s="181"/>
      <c r="DP566" s="181"/>
      <c r="DQ566" s="181"/>
      <c r="DR566" s="181"/>
      <c r="DS566" s="181"/>
      <c r="DT566" s="181"/>
      <c r="DU566" s="181"/>
      <c r="DV566" s="181"/>
      <c r="DW566" s="181"/>
      <c r="DX566" s="181"/>
      <c r="DY566" s="181"/>
      <c r="DZ566" s="181"/>
      <c r="EA566" s="181"/>
      <c r="EB566" s="181"/>
      <c r="EC566" s="181"/>
      <c r="ED566" s="181"/>
      <c r="EE566" s="181"/>
      <c r="EF566" s="181"/>
      <c r="EG566" s="181"/>
      <c r="EH566" s="181"/>
      <c r="EI566" s="181"/>
      <c r="EJ566" s="181"/>
      <c r="EK566" s="181"/>
      <c r="EL566" s="181"/>
      <c r="EM566" s="181"/>
      <c r="EN566" s="181"/>
      <c r="EO566" s="181"/>
      <c r="EP566" s="181"/>
      <c r="EQ566" s="181"/>
      <c r="ER566" s="181"/>
      <c r="ES566" s="181"/>
      <c r="ET566" s="181"/>
      <c r="EU566" s="181"/>
      <c r="EV566" s="181"/>
      <c r="EW566" s="181"/>
      <c r="EX566" s="181"/>
      <c r="EY566" s="181"/>
      <c r="EZ566" s="181"/>
      <c r="FA566" s="181"/>
      <c r="FB566" s="181"/>
      <c r="FC566" s="181"/>
      <c r="FD566" s="181"/>
      <c r="FE566" s="181"/>
      <c r="FF566" s="181"/>
      <c r="FG566" s="181"/>
      <c r="FH566" s="181"/>
      <c r="FI566" s="181"/>
      <c r="FJ566" s="181"/>
      <c r="FK566" s="181"/>
      <c r="FL566" s="181"/>
      <c r="FM566" s="181"/>
      <c r="FN566" s="181"/>
      <c r="FO566" s="181"/>
      <c r="FP566" s="181"/>
      <c r="FQ566" s="181"/>
      <c r="FR566" s="181"/>
      <c r="FS566" s="181"/>
      <c r="FT566" s="181"/>
      <c r="FU566" s="181"/>
      <c r="FV566" s="181"/>
      <c r="FW566" s="181"/>
      <c r="FX566" s="181"/>
      <c r="FY566" s="181"/>
      <c r="FZ566" s="181"/>
      <c r="GA566" s="181"/>
      <c r="GB566" s="181"/>
      <c r="GC566" s="181"/>
      <c r="GD566" s="181"/>
      <c r="GE566" s="181"/>
      <c r="GF566" s="181"/>
      <c r="GG566" s="181"/>
      <c r="GH566" s="181"/>
      <c r="GI566" s="181"/>
      <c r="GJ566" s="181"/>
      <c r="GK566" s="181"/>
      <c r="GL566" s="181"/>
      <c r="GM566" s="181"/>
      <c r="GN566" s="181"/>
      <c r="GO566" s="181"/>
      <c r="GP566" s="181"/>
      <c r="GQ566" s="181"/>
      <c r="GR566" s="181"/>
      <c r="GS566" s="181"/>
      <c r="GT566" s="181"/>
      <c r="GU566" s="181"/>
      <c r="GV566" s="181"/>
      <c r="GW566" s="181"/>
      <c r="GX566" s="181"/>
      <c r="GY566" s="181"/>
      <c r="GZ566" s="181"/>
      <c r="HA566" s="181"/>
      <c r="HB566" s="181"/>
      <c r="HC566" s="181"/>
      <c r="HD566" s="181"/>
      <c r="HE566" s="181"/>
      <c r="HF566" s="181"/>
      <c r="HG566" s="181"/>
      <c r="HH566" s="181"/>
      <c r="HI566" s="181"/>
      <c r="HJ566" s="181"/>
      <c r="HK566" s="181"/>
      <c r="HL566" s="181"/>
      <c r="HM566" s="181"/>
      <c r="HN566" s="181"/>
      <c r="HO566" s="181"/>
      <c r="HP566" s="181"/>
      <c r="HQ566" s="181"/>
      <c r="HR566" s="181"/>
      <c r="HS566" s="181"/>
      <c r="HT566" s="181"/>
      <c r="HU566" s="181"/>
      <c r="HV566" s="181"/>
      <c r="HW566" s="181"/>
      <c r="HX566" s="181"/>
      <c r="HY566" s="181"/>
      <c r="HZ566" s="181"/>
      <c r="IA566" s="181"/>
      <c r="IB566" s="181"/>
      <c r="IC566" s="181"/>
      <c r="ID566" s="181"/>
      <c r="IE566" s="181"/>
      <c r="IF566" s="181"/>
      <c r="IG566" s="181"/>
      <c r="IH566" s="181"/>
    </row>
    <row r="567" spans="1:242" s="177" customFormat="1" ht="21" customHeight="1" thickTop="1">
      <c r="A567" s="1314" t="s">
        <v>476</v>
      </c>
      <c r="B567" s="1315"/>
      <c r="C567" s="1315"/>
      <c r="D567" s="1315"/>
      <c r="E567" s="1316"/>
      <c r="F567" s="637">
        <v>448968320</v>
      </c>
      <c r="G567" s="587">
        <v>0</v>
      </c>
      <c r="H567" s="587">
        <v>0</v>
      </c>
      <c r="I567" s="587">
        <v>0</v>
      </c>
      <c r="J567" s="588">
        <v>448968320</v>
      </c>
      <c r="K567" s="181"/>
      <c r="L567" s="181"/>
      <c r="M567" s="181"/>
      <c r="N567" s="181"/>
      <c r="O567" s="181"/>
      <c r="P567" s="181"/>
      <c r="Q567" s="181"/>
      <c r="R567" s="181"/>
      <c r="S567" s="181"/>
      <c r="T567" s="181"/>
      <c r="U567" s="181"/>
      <c r="V567" s="181"/>
      <c r="W567" s="181"/>
      <c r="X567" s="181"/>
      <c r="Y567" s="181"/>
      <c r="Z567" s="181"/>
      <c r="AA567" s="181"/>
      <c r="AB567" s="181"/>
      <c r="AC567" s="181"/>
      <c r="AD567" s="181"/>
      <c r="AE567" s="181"/>
      <c r="AF567" s="181"/>
      <c r="AG567" s="181"/>
      <c r="AH567" s="181"/>
      <c r="AI567" s="181"/>
      <c r="AJ567" s="181"/>
      <c r="AK567" s="181"/>
      <c r="AL567" s="181"/>
      <c r="AM567" s="181"/>
      <c r="AN567" s="181"/>
      <c r="AO567" s="181"/>
      <c r="AP567" s="181"/>
      <c r="AQ567" s="181"/>
      <c r="AR567" s="181"/>
      <c r="AS567" s="181"/>
      <c r="AT567" s="181"/>
      <c r="AU567" s="181"/>
      <c r="AV567" s="181"/>
      <c r="AW567" s="181"/>
      <c r="AX567" s="181"/>
      <c r="AY567" s="181"/>
      <c r="AZ567" s="181"/>
      <c r="BA567" s="181"/>
      <c r="BB567" s="181"/>
      <c r="BC567" s="181"/>
      <c r="BD567" s="181"/>
      <c r="BE567" s="181"/>
      <c r="BF567" s="181"/>
      <c r="BG567" s="181"/>
      <c r="BH567" s="181"/>
      <c r="BI567" s="181"/>
      <c r="BJ567" s="181"/>
      <c r="BK567" s="181"/>
      <c r="BL567" s="181"/>
      <c r="BM567" s="181"/>
      <c r="BN567" s="181"/>
      <c r="BO567" s="181"/>
      <c r="BP567" s="181"/>
      <c r="BQ567" s="181"/>
      <c r="BR567" s="181"/>
      <c r="BS567" s="181"/>
      <c r="BT567" s="181"/>
      <c r="BU567" s="181"/>
      <c r="BV567" s="181"/>
      <c r="BW567" s="181"/>
      <c r="BX567" s="181"/>
      <c r="BY567" s="181"/>
      <c r="BZ567" s="181"/>
      <c r="CA567" s="181"/>
      <c r="CB567" s="181"/>
      <c r="CC567" s="181"/>
      <c r="CD567" s="181"/>
      <c r="CE567" s="181"/>
      <c r="CF567" s="181"/>
      <c r="CG567" s="181"/>
      <c r="CH567" s="181"/>
      <c r="CI567" s="181"/>
      <c r="CJ567" s="181"/>
      <c r="CK567" s="181"/>
      <c r="CL567" s="181"/>
      <c r="CM567" s="181"/>
      <c r="CN567" s="181"/>
      <c r="CO567" s="181"/>
      <c r="CP567" s="181"/>
      <c r="CQ567" s="181"/>
      <c r="CR567" s="181"/>
      <c r="CS567" s="181"/>
      <c r="CT567" s="181"/>
      <c r="CU567" s="181"/>
      <c r="CV567" s="181"/>
      <c r="CW567" s="181"/>
      <c r="CX567" s="181"/>
      <c r="CY567" s="181"/>
      <c r="CZ567" s="181"/>
      <c r="DA567" s="181"/>
      <c r="DB567" s="181"/>
      <c r="DC567" s="181"/>
      <c r="DD567" s="181"/>
      <c r="DE567" s="181"/>
      <c r="DF567" s="181"/>
      <c r="DG567" s="181"/>
      <c r="DH567" s="181"/>
      <c r="DI567" s="181"/>
      <c r="DJ567" s="181"/>
      <c r="DK567" s="181"/>
      <c r="DL567" s="181"/>
      <c r="DM567" s="181"/>
      <c r="DN567" s="181"/>
      <c r="DO567" s="181"/>
      <c r="DP567" s="181"/>
      <c r="DQ567" s="181"/>
      <c r="DR567" s="181"/>
      <c r="DS567" s="181"/>
      <c r="DT567" s="181"/>
      <c r="DU567" s="181"/>
      <c r="DV567" s="181"/>
      <c r="DW567" s="181"/>
      <c r="DX567" s="181"/>
      <c r="DY567" s="181"/>
      <c r="DZ567" s="181"/>
      <c r="EA567" s="181"/>
      <c r="EB567" s="181"/>
      <c r="EC567" s="181"/>
      <c r="ED567" s="181"/>
      <c r="EE567" s="181"/>
      <c r="EF567" s="181"/>
      <c r="EG567" s="181"/>
      <c r="EH567" s="181"/>
      <c r="EI567" s="181"/>
      <c r="EJ567" s="181"/>
      <c r="EK567" s="181"/>
      <c r="EL567" s="181"/>
      <c r="EM567" s="181"/>
      <c r="EN567" s="181"/>
      <c r="EO567" s="181"/>
      <c r="EP567" s="181"/>
      <c r="EQ567" s="181"/>
      <c r="ER567" s="181"/>
      <c r="ES567" s="181"/>
      <c r="ET567" s="181"/>
      <c r="EU567" s="181"/>
      <c r="EV567" s="181"/>
      <c r="EW567" s="181"/>
      <c r="EX567" s="181"/>
      <c r="EY567" s="181"/>
      <c r="EZ567" s="181"/>
      <c r="FA567" s="181"/>
      <c r="FB567" s="181"/>
      <c r="FC567" s="181"/>
      <c r="FD567" s="181"/>
      <c r="FE567" s="181"/>
      <c r="FF567" s="181"/>
      <c r="FG567" s="181"/>
      <c r="FH567" s="181"/>
      <c r="FI567" s="181"/>
      <c r="FJ567" s="181"/>
      <c r="FK567" s="181"/>
      <c r="FL567" s="181"/>
      <c r="FM567" s="181"/>
      <c r="FN567" s="181"/>
      <c r="FO567" s="181"/>
      <c r="FP567" s="181"/>
      <c r="FQ567" s="181"/>
      <c r="FR567" s="181"/>
      <c r="FS567" s="181"/>
      <c r="FT567" s="181"/>
      <c r="FU567" s="181"/>
      <c r="FV567" s="181"/>
      <c r="FW567" s="181"/>
      <c r="FX567" s="181"/>
      <c r="FY567" s="181"/>
      <c r="FZ567" s="181"/>
      <c r="GA567" s="181"/>
      <c r="GB567" s="181"/>
      <c r="GC567" s="181"/>
      <c r="GD567" s="181"/>
      <c r="GE567" s="181"/>
      <c r="GF567" s="181"/>
      <c r="GG567" s="181"/>
      <c r="GH567" s="181"/>
      <c r="GI567" s="181"/>
      <c r="GJ567" s="181"/>
      <c r="GK567" s="181"/>
      <c r="GL567" s="181"/>
      <c r="GM567" s="181"/>
      <c r="GN567" s="181"/>
      <c r="GO567" s="181"/>
      <c r="GP567" s="181"/>
      <c r="GQ567" s="181"/>
      <c r="GR567" s="181"/>
      <c r="GS567" s="181"/>
      <c r="GT567" s="181"/>
      <c r="GU567" s="181"/>
      <c r="GV567" s="181"/>
      <c r="GW567" s="181"/>
      <c r="GX567" s="181"/>
      <c r="GY567" s="181"/>
      <c r="GZ567" s="181"/>
      <c r="HA567" s="181"/>
      <c r="HB567" s="181"/>
      <c r="HC567" s="181"/>
      <c r="HD567" s="181"/>
      <c r="HE567" s="181"/>
      <c r="HF567" s="181"/>
      <c r="HG567" s="181"/>
      <c r="HH567" s="181"/>
      <c r="HI567" s="181"/>
      <c r="HJ567" s="181"/>
      <c r="HK567" s="181"/>
      <c r="HL567" s="181"/>
      <c r="HM567" s="181"/>
      <c r="HN567" s="181"/>
      <c r="HO567" s="181"/>
      <c r="HP567" s="181"/>
      <c r="HQ567" s="181"/>
      <c r="HR567" s="181"/>
      <c r="HS567" s="181"/>
      <c r="HT567" s="181"/>
      <c r="HU567" s="181"/>
      <c r="HV567" s="181"/>
      <c r="HW567" s="181"/>
      <c r="HX567" s="181"/>
      <c r="HY567" s="181"/>
      <c r="HZ567" s="181"/>
      <c r="IA567" s="181"/>
      <c r="IB567" s="181"/>
      <c r="IC567" s="181"/>
      <c r="ID567" s="181"/>
      <c r="IE567" s="181"/>
      <c r="IF567" s="181"/>
      <c r="IG567" s="181"/>
      <c r="IH567" s="181"/>
    </row>
    <row r="568" spans="1:242" s="179" customFormat="1" ht="16.5" customHeight="1">
      <c r="A568" s="34"/>
      <c r="B568" s="34"/>
      <c r="C568" s="34"/>
      <c r="D568" s="34"/>
      <c r="E568" s="34"/>
      <c r="F568" s="34"/>
      <c r="G568" s="34"/>
      <c r="H568" s="34"/>
      <c r="I568" s="34"/>
      <c r="J568" s="34"/>
      <c r="K568" s="181"/>
      <c r="L568" s="181"/>
      <c r="M568" s="181"/>
      <c r="N568" s="181"/>
      <c r="O568" s="181"/>
      <c r="P568" s="181"/>
      <c r="Q568" s="181"/>
      <c r="R568" s="181"/>
      <c r="S568" s="181"/>
      <c r="T568" s="181"/>
      <c r="U568" s="181"/>
      <c r="V568" s="181"/>
      <c r="W568" s="181"/>
      <c r="X568" s="181"/>
      <c r="Y568" s="181"/>
      <c r="Z568" s="181"/>
      <c r="AA568" s="181"/>
      <c r="AB568" s="181"/>
      <c r="AC568" s="181"/>
      <c r="AD568" s="181"/>
      <c r="AE568" s="181"/>
      <c r="AF568" s="181"/>
      <c r="AG568" s="181"/>
      <c r="AH568" s="181"/>
      <c r="AI568" s="181"/>
      <c r="AJ568" s="181"/>
      <c r="AK568" s="181"/>
      <c r="AL568" s="181"/>
      <c r="AM568" s="181"/>
      <c r="AN568" s="181"/>
      <c r="AO568" s="181"/>
      <c r="AP568" s="181"/>
      <c r="AQ568" s="181"/>
      <c r="AR568" s="181"/>
      <c r="AS568" s="181"/>
      <c r="AT568" s="181"/>
      <c r="AU568" s="181"/>
      <c r="AV568" s="181"/>
      <c r="AW568" s="181"/>
      <c r="AX568" s="181"/>
      <c r="AY568" s="181"/>
      <c r="AZ568" s="181"/>
      <c r="BA568" s="181"/>
      <c r="BB568" s="181"/>
      <c r="BC568" s="181"/>
      <c r="BD568" s="181"/>
      <c r="BE568" s="181"/>
      <c r="BF568" s="181"/>
      <c r="BG568" s="181"/>
      <c r="BH568" s="181"/>
      <c r="BI568" s="181"/>
      <c r="BJ568" s="181"/>
      <c r="BK568" s="181"/>
      <c r="BL568" s="181"/>
      <c r="BM568" s="181"/>
      <c r="BN568" s="181"/>
      <c r="BO568" s="181"/>
      <c r="BP568" s="181"/>
      <c r="BQ568" s="181"/>
      <c r="BR568" s="181"/>
      <c r="BS568" s="181"/>
      <c r="BT568" s="181"/>
      <c r="BU568" s="181"/>
      <c r="BV568" s="181"/>
      <c r="BW568" s="181"/>
      <c r="BX568" s="181"/>
      <c r="BY568" s="181"/>
      <c r="BZ568" s="181"/>
      <c r="CA568" s="181"/>
      <c r="CB568" s="181"/>
      <c r="CC568" s="181"/>
      <c r="CD568" s="181"/>
      <c r="CE568" s="181"/>
      <c r="CF568" s="181"/>
      <c r="CG568" s="181"/>
      <c r="CH568" s="181"/>
      <c r="CI568" s="181"/>
      <c r="CJ568" s="181"/>
      <c r="CK568" s="181"/>
      <c r="CL568" s="181"/>
      <c r="CM568" s="181"/>
      <c r="CN568" s="181"/>
      <c r="CO568" s="181"/>
      <c r="CP568" s="181"/>
      <c r="CQ568" s="181"/>
      <c r="CR568" s="181"/>
      <c r="CS568" s="181"/>
      <c r="CT568" s="181"/>
      <c r="CU568" s="181"/>
      <c r="CV568" s="181"/>
      <c r="CW568" s="181"/>
      <c r="CX568" s="181"/>
      <c r="CY568" s="181"/>
      <c r="CZ568" s="181"/>
      <c r="DA568" s="181"/>
      <c r="DB568" s="181"/>
      <c r="DC568" s="181"/>
      <c r="DD568" s="181"/>
      <c r="DE568" s="181"/>
      <c r="DF568" s="181"/>
      <c r="DG568" s="181"/>
      <c r="DH568" s="181"/>
      <c r="DI568" s="181"/>
      <c r="DJ568" s="181"/>
      <c r="DK568" s="181"/>
      <c r="DL568" s="181"/>
      <c r="DM568" s="181"/>
      <c r="DN568" s="181"/>
      <c r="DO568" s="181"/>
      <c r="DP568" s="181"/>
      <c r="DQ568" s="181"/>
      <c r="DR568" s="181"/>
      <c r="DS568" s="181"/>
      <c r="DT568" s="181"/>
      <c r="DU568" s="181"/>
      <c r="DV568" s="181"/>
      <c r="DW568" s="181"/>
      <c r="DX568" s="181"/>
      <c r="DY568" s="181"/>
      <c r="DZ568" s="181"/>
      <c r="EA568" s="181"/>
      <c r="EB568" s="181"/>
      <c r="EC568" s="181"/>
      <c r="ED568" s="181"/>
      <c r="EE568" s="181"/>
      <c r="EF568" s="181"/>
      <c r="EG568" s="181"/>
      <c r="EH568" s="181"/>
      <c r="EI568" s="181"/>
      <c r="EJ568" s="181"/>
      <c r="EK568" s="181"/>
      <c r="EL568" s="181"/>
      <c r="EM568" s="181"/>
      <c r="EN568" s="181"/>
      <c r="EO568" s="181"/>
      <c r="EP568" s="181"/>
      <c r="EQ568" s="181"/>
      <c r="ER568" s="181"/>
      <c r="ES568" s="181"/>
      <c r="ET568" s="181"/>
      <c r="EU568" s="181"/>
      <c r="EV568" s="181"/>
      <c r="EW568" s="181"/>
      <c r="EX568" s="181"/>
      <c r="EY568" s="181"/>
      <c r="EZ568" s="181"/>
      <c r="FA568" s="181"/>
      <c r="FB568" s="181"/>
      <c r="FC568" s="181"/>
      <c r="FD568" s="181"/>
      <c r="FE568" s="181"/>
      <c r="FF568" s="181"/>
      <c r="FG568" s="181"/>
      <c r="FH568" s="181"/>
      <c r="FI568" s="181"/>
      <c r="FJ568" s="181"/>
      <c r="FK568" s="181"/>
      <c r="FL568" s="181"/>
      <c r="FM568" s="181"/>
      <c r="FN568" s="181"/>
      <c r="FO568" s="181"/>
      <c r="FP568" s="181"/>
      <c r="FQ568" s="181"/>
      <c r="FR568" s="181"/>
      <c r="FS568" s="181"/>
      <c r="FT568" s="181"/>
      <c r="FU568" s="181"/>
      <c r="FV568" s="181"/>
      <c r="FW568" s="181"/>
      <c r="FX568" s="181"/>
      <c r="FY568" s="181"/>
      <c r="FZ568" s="181"/>
      <c r="GA568" s="181"/>
      <c r="GB568" s="181"/>
      <c r="GC568" s="181"/>
      <c r="GD568" s="181"/>
      <c r="GE568" s="181"/>
      <c r="GF568" s="181"/>
      <c r="GG568" s="181"/>
      <c r="GH568" s="181"/>
      <c r="GI568" s="181"/>
      <c r="GJ568" s="181"/>
      <c r="GK568" s="181"/>
      <c r="GL568" s="181"/>
      <c r="GM568" s="181"/>
      <c r="GN568" s="181"/>
      <c r="GO568" s="181"/>
      <c r="GP568" s="181"/>
      <c r="GQ568" s="181"/>
      <c r="GR568" s="181"/>
      <c r="GS568" s="181"/>
      <c r="GT568" s="181"/>
      <c r="GU568" s="181"/>
      <c r="GV568" s="181"/>
      <c r="GW568" s="181"/>
      <c r="GX568" s="181"/>
      <c r="GY568" s="181"/>
      <c r="GZ568" s="181"/>
      <c r="HA568" s="181"/>
      <c r="HB568" s="181"/>
      <c r="HC568" s="181"/>
      <c r="HD568" s="181"/>
      <c r="HE568" s="181"/>
      <c r="HF568" s="181"/>
      <c r="HG568" s="181"/>
      <c r="HH568" s="181"/>
      <c r="HI568" s="181"/>
      <c r="HJ568" s="181"/>
      <c r="HK568" s="181"/>
      <c r="HL568" s="181"/>
      <c r="HM568" s="181"/>
      <c r="HN568" s="181"/>
      <c r="HO568" s="181"/>
      <c r="HP568" s="181"/>
      <c r="HQ568" s="181"/>
      <c r="HR568" s="181"/>
      <c r="HS568" s="181"/>
      <c r="HT568" s="181"/>
      <c r="HU568" s="181"/>
      <c r="HV568" s="181"/>
      <c r="HW568" s="181"/>
      <c r="HX568" s="181"/>
      <c r="HY568" s="181"/>
      <c r="HZ568" s="181"/>
      <c r="IA568" s="181"/>
      <c r="IB568" s="181"/>
      <c r="IC568" s="181"/>
      <c r="ID568" s="181"/>
      <c r="IE568" s="181"/>
      <c r="IF568" s="181"/>
      <c r="IG568" s="181"/>
      <c r="IH568" s="181"/>
    </row>
    <row r="569" spans="1:242" s="184" customFormat="1" ht="16.5" customHeight="1">
      <c r="A569" s="140" t="s">
        <v>1447</v>
      </c>
      <c r="B569" s="140"/>
      <c r="C569" s="140"/>
      <c r="D569" s="142"/>
      <c r="E569" s="213"/>
      <c r="F569" s="213"/>
      <c r="G569" s="213"/>
      <c r="H569" s="213"/>
      <c r="I569" s="213"/>
      <c r="J569" s="213"/>
      <c r="K569" s="181"/>
      <c r="L569" s="181"/>
      <c r="M569" s="181"/>
      <c r="N569" s="181"/>
      <c r="O569" s="181"/>
      <c r="P569" s="181"/>
      <c r="Q569" s="181"/>
      <c r="R569" s="181"/>
      <c r="S569" s="181"/>
      <c r="T569" s="181"/>
      <c r="U569" s="181"/>
      <c r="V569" s="181"/>
      <c r="W569" s="181"/>
      <c r="X569" s="181"/>
      <c r="Y569" s="181"/>
      <c r="Z569" s="181"/>
      <c r="AA569" s="181"/>
      <c r="AB569" s="181"/>
      <c r="AC569" s="181"/>
      <c r="AD569" s="181"/>
      <c r="AE569" s="181"/>
      <c r="AF569" s="181"/>
      <c r="AG569" s="181"/>
      <c r="AH569" s="181"/>
      <c r="AI569" s="181"/>
      <c r="AJ569" s="181"/>
      <c r="AK569" s="181"/>
      <c r="AL569" s="181"/>
      <c r="AM569" s="181"/>
      <c r="AN569" s="181"/>
      <c r="AO569" s="181"/>
      <c r="AP569" s="181"/>
      <c r="AQ569" s="181"/>
      <c r="AR569" s="181"/>
      <c r="AS569" s="181"/>
      <c r="AT569" s="181"/>
      <c r="AU569" s="181"/>
      <c r="AV569" s="181"/>
      <c r="AW569" s="181"/>
      <c r="AX569" s="181"/>
      <c r="AY569" s="181"/>
      <c r="AZ569" s="181"/>
      <c r="BA569" s="181"/>
      <c r="BB569" s="181"/>
      <c r="BC569" s="181"/>
      <c r="BD569" s="181"/>
      <c r="BE569" s="181"/>
      <c r="BF569" s="181"/>
      <c r="BG569" s="181"/>
      <c r="BH569" s="181"/>
      <c r="BI569" s="181"/>
      <c r="BJ569" s="181"/>
      <c r="BK569" s="181"/>
      <c r="BL569" s="181"/>
      <c r="BM569" s="181"/>
      <c r="BN569" s="181"/>
      <c r="BO569" s="181"/>
      <c r="BP569" s="181"/>
      <c r="BQ569" s="181"/>
      <c r="BR569" s="181"/>
      <c r="BS569" s="181"/>
      <c r="BT569" s="181"/>
      <c r="BU569" s="181"/>
      <c r="BV569" s="181"/>
      <c r="BW569" s="181"/>
      <c r="BX569" s="181"/>
      <c r="BY569" s="181"/>
      <c r="BZ569" s="181"/>
      <c r="CA569" s="181"/>
      <c r="CB569" s="181"/>
      <c r="CC569" s="181"/>
      <c r="CD569" s="181"/>
      <c r="CE569" s="181"/>
      <c r="CF569" s="181"/>
      <c r="CG569" s="181"/>
      <c r="CH569" s="181"/>
      <c r="CI569" s="181"/>
      <c r="CJ569" s="181"/>
      <c r="CK569" s="181"/>
      <c r="CL569" s="181"/>
      <c r="CM569" s="181"/>
      <c r="CN569" s="181"/>
      <c r="CO569" s="181"/>
      <c r="CP569" s="181"/>
      <c r="CQ569" s="181"/>
      <c r="CR569" s="181"/>
      <c r="CS569" s="181"/>
      <c r="CT569" s="181"/>
      <c r="CU569" s="181"/>
      <c r="CV569" s="181"/>
      <c r="CW569" s="181"/>
      <c r="CX569" s="181"/>
      <c r="CY569" s="181"/>
      <c r="CZ569" s="181"/>
      <c r="DA569" s="181"/>
      <c r="DB569" s="181"/>
      <c r="DC569" s="181"/>
      <c r="DD569" s="181"/>
      <c r="DE569" s="181"/>
      <c r="DF569" s="181"/>
      <c r="DG569" s="181"/>
      <c r="DH569" s="181"/>
      <c r="DI569" s="181"/>
      <c r="DJ569" s="181"/>
      <c r="DK569" s="181"/>
      <c r="DL569" s="181"/>
      <c r="DM569" s="181"/>
      <c r="DN569" s="181"/>
      <c r="DO569" s="181"/>
      <c r="DP569" s="181"/>
      <c r="DQ569" s="181"/>
      <c r="DR569" s="181"/>
      <c r="DS569" s="181"/>
      <c r="DT569" s="181"/>
      <c r="DU569" s="181"/>
      <c r="DV569" s="181"/>
      <c r="DW569" s="181"/>
      <c r="DX569" s="181"/>
      <c r="DY569" s="181"/>
      <c r="DZ569" s="181"/>
      <c r="EA569" s="181"/>
      <c r="EB569" s="181"/>
      <c r="EC569" s="181"/>
      <c r="ED569" s="181"/>
      <c r="EE569" s="181"/>
      <c r="EF569" s="181"/>
      <c r="EG569" s="181"/>
      <c r="EH569" s="181"/>
      <c r="EI569" s="181"/>
      <c r="EJ569" s="181"/>
      <c r="EK569" s="181"/>
      <c r="EL569" s="181"/>
      <c r="EM569" s="181"/>
      <c r="EN569" s="181"/>
      <c r="EO569" s="181"/>
      <c r="EP569" s="181"/>
      <c r="EQ569" s="181"/>
      <c r="ER569" s="181"/>
      <c r="ES569" s="181"/>
      <c r="ET569" s="181"/>
      <c r="EU569" s="181"/>
      <c r="EV569" s="181"/>
      <c r="EW569" s="181"/>
      <c r="EX569" s="181"/>
      <c r="EY569" s="181"/>
      <c r="EZ569" s="181"/>
      <c r="FA569" s="181"/>
      <c r="FB569" s="181"/>
      <c r="FC569" s="181"/>
      <c r="FD569" s="181"/>
      <c r="FE569" s="181"/>
      <c r="FF569" s="181"/>
      <c r="FG569" s="181"/>
      <c r="FH569" s="181"/>
      <c r="FI569" s="181"/>
      <c r="FJ569" s="181"/>
      <c r="FK569" s="181"/>
      <c r="FL569" s="181"/>
      <c r="FM569" s="181"/>
      <c r="FN569" s="181"/>
      <c r="FO569" s="181"/>
      <c r="FP569" s="181"/>
      <c r="FQ569" s="181"/>
      <c r="FR569" s="181"/>
      <c r="FS569" s="181"/>
      <c r="FT569" s="181"/>
      <c r="FU569" s="181"/>
      <c r="FV569" s="181"/>
      <c r="FW569" s="181"/>
      <c r="FX569" s="181"/>
      <c r="FY569" s="181"/>
      <c r="FZ569" s="181"/>
      <c r="GA569" s="181"/>
      <c r="GB569" s="181"/>
      <c r="GC569" s="181"/>
      <c r="GD569" s="181"/>
      <c r="GE569" s="181"/>
      <c r="GF569" s="181"/>
      <c r="GG569" s="181"/>
      <c r="GH569" s="181"/>
      <c r="GI569" s="181"/>
      <c r="GJ569" s="181"/>
      <c r="GK569" s="181"/>
      <c r="GL569" s="181"/>
      <c r="GM569" s="181"/>
      <c r="GN569" s="181"/>
      <c r="GO569" s="181"/>
      <c r="GP569" s="181"/>
      <c r="GQ569" s="181"/>
      <c r="GR569" s="181"/>
      <c r="GS569" s="181"/>
      <c r="GT569" s="181"/>
      <c r="GU569" s="181"/>
      <c r="GV569" s="181"/>
      <c r="GW569" s="181"/>
      <c r="GX569" s="181"/>
      <c r="GY569" s="181"/>
      <c r="GZ569" s="181"/>
      <c r="HA569" s="181"/>
      <c r="HB569" s="181"/>
      <c r="HC569" s="181"/>
      <c r="HD569" s="181"/>
      <c r="HE569" s="181"/>
      <c r="HF569" s="181"/>
      <c r="HG569" s="181"/>
      <c r="HH569" s="181"/>
      <c r="HI569" s="181"/>
      <c r="HJ569" s="181"/>
      <c r="HK569" s="181"/>
      <c r="HL569" s="181"/>
      <c r="HM569" s="181"/>
      <c r="HN569" s="181"/>
      <c r="HO569" s="181"/>
      <c r="HP569" s="181"/>
      <c r="HQ569" s="181"/>
      <c r="HR569" s="181"/>
      <c r="HS569" s="181"/>
      <c r="HT569" s="181"/>
      <c r="HU569" s="181"/>
      <c r="HV569" s="181"/>
      <c r="HW569" s="181"/>
      <c r="HX569" s="181"/>
      <c r="HY569" s="181"/>
      <c r="HZ569" s="181"/>
      <c r="IA569" s="181"/>
      <c r="IB569" s="181"/>
      <c r="IC569" s="181"/>
      <c r="ID569" s="181"/>
      <c r="IE569" s="181"/>
      <c r="IF569" s="181"/>
      <c r="IG569" s="181"/>
      <c r="IH569" s="181"/>
    </row>
    <row r="570" spans="1:242" s="184" customFormat="1" ht="16.5" customHeight="1">
      <c r="A570" s="213"/>
      <c r="B570" s="213"/>
      <c r="C570" s="213"/>
      <c r="D570" s="213"/>
      <c r="E570" s="213"/>
      <c r="F570" s="213"/>
      <c r="G570" s="213"/>
      <c r="H570" s="213"/>
      <c r="I570" s="213"/>
      <c r="J570" s="213"/>
      <c r="K570" s="181"/>
      <c r="L570" s="181"/>
      <c r="M570" s="181"/>
      <c r="N570" s="181"/>
      <c r="O570" s="181"/>
      <c r="P570" s="181"/>
      <c r="Q570" s="181"/>
      <c r="R570" s="181"/>
      <c r="S570" s="181"/>
      <c r="T570" s="181"/>
      <c r="U570" s="181"/>
      <c r="V570" s="181"/>
      <c r="W570" s="181"/>
      <c r="X570" s="181"/>
      <c r="Y570" s="181"/>
      <c r="Z570" s="181"/>
      <c r="AA570" s="181"/>
      <c r="AB570" s="181"/>
      <c r="AC570" s="181"/>
      <c r="AD570" s="181"/>
      <c r="AE570" s="181"/>
      <c r="AF570" s="181"/>
      <c r="AG570" s="181"/>
      <c r="AH570" s="181"/>
      <c r="AI570" s="181"/>
      <c r="AJ570" s="181"/>
      <c r="AK570" s="181"/>
      <c r="AL570" s="181"/>
      <c r="AM570" s="181"/>
      <c r="AN570" s="181"/>
      <c r="AO570" s="181"/>
      <c r="AP570" s="181"/>
      <c r="AQ570" s="181"/>
      <c r="AR570" s="181"/>
      <c r="AS570" s="181"/>
      <c r="AT570" s="181"/>
      <c r="AU570" s="181"/>
      <c r="AV570" s="181"/>
      <c r="AW570" s="181"/>
      <c r="AX570" s="181"/>
      <c r="AY570" s="181"/>
      <c r="AZ570" s="181"/>
      <c r="BA570" s="181"/>
      <c r="BB570" s="181"/>
      <c r="BC570" s="181"/>
      <c r="BD570" s="181"/>
      <c r="BE570" s="181"/>
      <c r="BF570" s="181"/>
      <c r="BG570" s="181"/>
      <c r="BH570" s="181"/>
      <c r="BI570" s="181"/>
      <c r="BJ570" s="181"/>
      <c r="BK570" s="181"/>
      <c r="BL570" s="181"/>
      <c r="BM570" s="181"/>
      <c r="BN570" s="181"/>
      <c r="BO570" s="181"/>
      <c r="BP570" s="181"/>
      <c r="BQ570" s="181"/>
      <c r="BR570" s="181"/>
      <c r="BS570" s="181"/>
      <c r="BT570" s="181"/>
      <c r="BU570" s="181"/>
      <c r="BV570" s="181"/>
      <c r="BW570" s="181"/>
      <c r="BX570" s="181"/>
      <c r="BY570" s="181"/>
      <c r="BZ570" s="181"/>
      <c r="CA570" s="181"/>
      <c r="CB570" s="181"/>
      <c r="CC570" s="181"/>
      <c r="CD570" s="181"/>
      <c r="CE570" s="181"/>
      <c r="CF570" s="181"/>
      <c r="CG570" s="181"/>
      <c r="CH570" s="181"/>
      <c r="CI570" s="181"/>
      <c r="CJ570" s="181"/>
      <c r="CK570" s="181"/>
      <c r="CL570" s="181"/>
      <c r="CM570" s="181"/>
      <c r="CN570" s="181"/>
      <c r="CO570" s="181"/>
      <c r="CP570" s="181"/>
      <c r="CQ570" s="181"/>
      <c r="CR570" s="181"/>
      <c r="CS570" s="181"/>
      <c r="CT570" s="181"/>
      <c r="CU570" s="181"/>
      <c r="CV570" s="181"/>
      <c r="CW570" s="181"/>
      <c r="CX570" s="181"/>
      <c r="CY570" s="181"/>
      <c r="CZ570" s="181"/>
      <c r="DA570" s="181"/>
      <c r="DB570" s="181"/>
      <c r="DC570" s="181"/>
      <c r="DD570" s="181"/>
      <c r="DE570" s="181"/>
      <c r="DF570" s="181"/>
      <c r="DG570" s="181"/>
      <c r="DH570" s="181"/>
      <c r="DI570" s="181"/>
      <c r="DJ570" s="181"/>
      <c r="DK570" s="181"/>
      <c r="DL570" s="181"/>
      <c r="DM570" s="181"/>
      <c r="DN570" s="181"/>
      <c r="DO570" s="181"/>
      <c r="DP570" s="181"/>
      <c r="DQ570" s="181"/>
      <c r="DR570" s="181"/>
      <c r="DS570" s="181"/>
      <c r="DT570" s="181"/>
      <c r="DU570" s="181"/>
      <c r="DV570" s="181"/>
      <c r="DW570" s="181"/>
      <c r="DX570" s="181"/>
      <c r="DY570" s="181"/>
      <c r="DZ570" s="181"/>
      <c r="EA570" s="181"/>
      <c r="EB570" s="181"/>
      <c r="EC570" s="181"/>
      <c r="ED570" s="181"/>
      <c r="EE570" s="181"/>
      <c r="EF570" s="181"/>
      <c r="EG570" s="181"/>
      <c r="EH570" s="181"/>
      <c r="EI570" s="181"/>
      <c r="EJ570" s="181"/>
      <c r="EK570" s="181"/>
      <c r="EL570" s="181"/>
      <c r="EM570" s="181"/>
      <c r="EN570" s="181"/>
      <c r="EO570" s="181"/>
      <c r="EP570" s="181"/>
      <c r="EQ570" s="181"/>
      <c r="ER570" s="181"/>
      <c r="ES570" s="181"/>
      <c r="ET570" s="181"/>
      <c r="EU570" s="181"/>
      <c r="EV570" s="181"/>
      <c r="EW570" s="181"/>
      <c r="EX570" s="181"/>
      <c r="EY570" s="181"/>
      <c r="EZ570" s="181"/>
      <c r="FA570" s="181"/>
      <c r="FB570" s="181"/>
      <c r="FC570" s="181"/>
      <c r="FD570" s="181"/>
      <c r="FE570" s="181"/>
      <c r="FF570" s="181"/>
      <c r="FG570" s="181"/>
      <c r="FH570" s="181"/>
      <c r="FI570" s="181"/>
      <c r="FJ570" s="181"/>
      <c r="FK570" s="181"/>
      <c r="FL570" s="181"/>
      <c r="FM570" s="181"/>
      <c r="FN570" s="181"/>
      <c r="FO570" s="181"/>
      <c r="FP570" s="181"/>
      <c r="FQ570" s="181"/>
      <c r="FR570" s="181"/>
      <c r="FS570" s="181"/>
      <c r="FT570" s="181"/>
      <c r="FU570" s="181"/>
      <c r="FV570" s="181"/>
      <c r="FW570" s="181"/>
      <c r="FX570" s="181"/>
      <c r="FY570" s="181"/>
      <c r="FZ570" s="181"/>
      <c r="GA570" s="181"/>
      <c r="GB570" s="181"/>
      <c r="GC570" s="181"/>
      <c r="GD570" s="181"/>
      <c r="GE570" s="181"/>
      <c r="GF570" s="181"/>
      <c r="GG570" s="181"/>
      <c r="GH570" s="181"/>
      <c r="GI570" s="181"/>
      <c r="GJ570" s="181"/>
      <c r="GK570" s="181"/>
      <c r="GL570" s="181"/>
      <c r="GM570" s="181"/>
      <c r="GN570" s="181"/>
      <c r="GO570" s="181"/>
      <c r="GP570" s="181"/>
      <c r="GQ570" s="181"/>
      <c r="GR570" s="181"/>
      <c r="GS570" s="181"/>
      <c r="GT570" s="181"/>
      <c r="GU570" s="181"/>
      <c r="GV570" s="181"/>
      <c r="GW570" s="181"/>
      <c r="GX570" s="181"/>
      <c r="GY570" s="181"/>
      <c r="GZ570" s="181"/>
      <c r="HA570" s="181"/>
      <c r="HB570" s="181"/>
      <c r="HC570" s="181"/>
      <c r="HD570" s="181"/>
      <c r="HE570" s="181"/>
      <c r="HF570" s="181"/>
      <c r="HG570" s="181"/>
      <c r="HH570" s="181"/>
      <c r="HI570" s="181"/>
      <c r="HJ570" s="181"/>
      <c r="HK570" s="181"/>
      <c r="HL570" s="181"/>
      <c r="HM570" s="181"/>
      <c r="HN570" s="181"/>
      <c r="HO570" s="181"/>
      <c r="HP570" s="181"/>
      <c r="HQ570" s="181"/>
      <c r="HR570" s="181"/>
      <c r="HS570" s="181"/>
      <c r="HT570" s="181"/>
      <c r="HU570" s="181"/>
      <c r="HV570" s="181"/>
      <c r="HW570" s="181"/>
      <c r="HX570" s="181"/>
      <c r="HY570" s="181"/>
      <c r="HZ570" s="181"/>
      <c r="IA570" s="181"/>
      <c r="IB570" s="181"/>
      <c r="IC570" s="181"/>
      <c r="ID570" s="181"/>
      <c r="IE570" s="181"/>
      <c r="IF570" s="181"/>
      <c r="IG570" s="181"/>
      <c r="IH570" s="181"/>
    </row>
    <row r="571" spans="1:242" s="183" customFormat="1" ht="16.5" customHeight="1">
      <c r="A571" s="140" t="s">
        <v>1448</v>
      </c>
      <c r="B571" s="140"/>
      <c r="C571" s="140"/>
      <c r="D571" s="142"/>
      <c r="E571" s="142"/>
      <c r="F571" s="142"/>
      <c r="G571" s="213"/>
      <c r="H571" s="213"/>
      <c r="I571" s="213"/>
      <c r="J571" s="213"/>
      <c r="K571" s="181"/>
      <c r="L571" s="181"/>
      <c r="M571" s="181"/>
      <c r="N571" s="181"/>
      <c r="O571" s="181"/>
      <c r="P571" s="181"/>
      <c r="Q571" s="181"/>
      <c r="R571" s="181"/>
      <c r="S571" s="181"/>
      <c r="T571" s="181"/>
      <c r="U571" s="181"/>
      <c r="V571" s="181"/>
      <c r="W571" s="181"/>
      <c r="X571" s="181"/>
      <c r="Y571" s="181"/>
      <c r="Z571" s="181"/>
      <c r="AA571" s="181"/>
      <c r="AB571" s="181"/>
      <c r="AC571" s="181"/>
      <c r="AD571" s="181"/>
      <c r="AE571" s="181"/>
      <c r="AF571" s="181"/>
      <c r="AG571" s="181"/>
      <c r="AH571" s="181"/>
      <c r="AI571" s="181"/>
      <c r="AJ571" s="181"/>
      <c r="AK571" s="181"/>
      <c r="AL571" s="181"/>
      <c r="AM571" s="181"/>
      <c r="AN571" s="181"/>
      <c r="AO571" s="181"/>
      <c r="AP571" s="181"/>
      <c r="AQ571" s="181"/>
      <c r="AR571" s="181"/>
      <c r="AS571" s="181"/>
      <c r="AT571" s="181"/>
      <c r="AU571" s="181"/>
      <c r="AV571" s="181"/>
      <c r="AW571" s="181"/>
      <c r="AX571" s="181"/>
      <c r="AY571" s="181"/>
      <c r="AZ571" s="181"/>
      <c r="BA571" s="181"/>
      <c r="BB571" s="181"/>
      <c r="BC571" s="181"/>
      <c r="BD571" s="181"/>
      <c r="BE571" s="181"/>
      <c r="BF571" s="181"/>
      <c r="BG571" s="181"/>
      <c r="BH571" s="181"/>
      <c r="BI571" s="181"/>
      <c r="BJ571" s="181"/>
      <c r="BK571" s="181"/>
      <c r="BL571" s="181"/>
      <c r="BM571" s="181"/>
      <c r="BN571" s="181"/>
      <c r="BO571" s="181"/>
      <c r="BP571" s="181"/>
      <c r="BQ571" s="181"/>
      <c r="BR571" s="181"/>
      <c r="BS571" s="181"/>
      <c r="BT571" s="181"/>
      <c r="BU571" s="181"/>
      <c r="BV571" s="181"/>
      <c r="BW571" s="181"/>
      <c r="BX571" s="181"/>
      <c r="BY571" s="181"/>
      <c r="BZ571" s="181"/>
      <c r="CA571" s="181"/>
      <c r="CB571" s="181"/>
      <c r="CC571" s="181"/>
      <c r="CD571" s="181"/>
      <c r="CE571" s="181"/>
      <c r="CF571" s="181"/>
      <c r="CG571" s="181"/>
      <c r="CH571" s="181"/>
      <c r="CI571" s="181"/>
      <c r="CJ571" s="181"/>
      <c r="CK571" s="181"/>
      <c r="CL571" s="181"/>
      <c r="CM571" s="181"/>
      <c r="CN571" s="181"/>
      <c r="CO571" s="181"/>
      <c r="CP571" s="181"/>
      <c r="CQ571" s="181"/>
      <c r="CR571" s="181"/>
      <c r="CS571" s="181"/>
      <c r="CT571" s="181"/>
      <c r="CU571" s="181"/>
      <c r="CV571" s="181"/>
      <c r="CW571" s="181"/>
      <c r="CX571" s="181"/>
      <c r="CY571" s="181"/>
      <c r="CZ571" s="181"/>
      <c r="DA571" s="181"/>
      <c r="DB571" s="181"/>
      <c r="DC571" s="181"/>
      <c r="DD571" s="181"/>
      <c r="DE571" s="181"/>
      <c r="DF571" s="181"/>
      <c r="DG571" s="181"/>
      <c r="DH571" s="181"/>
      <c r="DI571" s="181"/>
      <c r="DJ571" s="181"/>
      <c r="DK571" s="181"/>
      <c r="DL571" s="181"/>
      <c r="DM571" s="181"/>
      <c r="DN571" s="181"/>
      <c r="DO571" s="181"/>
      <c r="DP571" s="181"/>
      <c r="DQ571" s="181"/>
      <c r="DR571" s="181"/>
      <c r="DS571" s="181"/>
      <c r="DT571" s="181"/>
      <c r="DU571" s="181"/>
      <c r="DV571" s="181"/>
      <c r="DW571" s="181"/>
      <c r="DX571" s="181"/>
      <c r="DY571" s="181"/>
      <c r="DZ571" s="181"/>
      <c r="EA571" s="181"/>
      <c r="EB571" s="181"/>
      <c r="EC571" s="181"/>
      <c r="ED571" s="181"/>
      <c r="EE571" s="181"/>
      <c r="EF571" s="181"/>
      <c r="EG571" s="181"/>
      <c r="EH571" s="181"/>
      <c r="EI571" s="181"/>
      <c r="EJ571" s="181"/>
      <c r="EK571" s="181"/>
      <c r="EL571" s="181"/>
      <c r="EM571" s="181"/>
      <c r="EN571" s="181"/>
      <c r="EO571" s="181"/>
      <c r="EP571" s="181"/>
      <c r="EQ571" s="181"/>
      <c r="ER571" s="181"/>
      <c r="ES571" s="181"/>
      <c r="ET571" s="181"/>
      <c r="EU571" s="181"/>
      <c r="EV571" s="181"/>
      <c r="EW571" s="181"/>
      <c r="EX571" s="181"/>
      <c r="EY571" s="181"/>
      <c r="EZ571" s="181"/>
      <c r="FA571" s="181"/>
      <c r="FB571" s="181"/>
      <c r="FC571" s="181"/>
      <c r="FD571" s="181"/>
      <c r="FE571" s="181"/>
      <c r="FF571" s="181"/>
      <c r="FG571" s="181"/>
      <c r="FH571" s="181"/>
      <c r="FI571" s="181"/>
      <c r="FJ571" s="181"/>
      <c r="FK571" s="181"/>
      <c r="FL571" s="181"/>
      <c r="FM571" s="181"/>
      <c r="FN571" s="181"/>
      <c r="FO571" s="181"/>
      <c r="FP571" s="181"/>
      <c r="FQ571" s="181"/>
      <c r="FR571" s="181"/>
      <c r="FS571" s="181"/>
      <c r="FT571" s="181"/>
      <c r="FU571" s="181"/>
      <c r="FV571" s="181"/>
      <c r="FW571" s="181"/>
      <c r="FX571" s="181"/>
      <c r="FY571" s="181"/>
      <c r="FZ571" s="181"/>
      <c r="GA571" s="181"/>
      <c r="GB571" s="181"/>
      <c r="GC571" s="181"/>
      <c r="GD571" s="181"/>
      <c r="GE571" s="181"/>
      <c r="GF571" s="181"/>
      <c r="GG571" s="181"/>
      <c r="GH571" s="181"/>
      <c r="GI571" s="181"/>
      <c r="GJ571" s="181"/>
      <c r="GK571" s="181"/>
      <c r="GL571" s="181"/>
      <c r="GM571" s="181"/>
      <c r="GN571" s="181"/>
      <c r="GO571" s="181"/>
      <c r="GP571" s="181"/>
      <c r="GQ571" s="181"/>
      <c r="GR571" s="181"/>
      <c r="GS571" s="181"/>
      <c r="GT571" s="181"/>
      <c r="GU571" s="181"/>
      <c r="GV571" s="181"/>
      <c r="GW571" s="181"/>
      <c r="GX571" s="181"/>
      <c r="GY571" s="181"/>
      <c r="GZ571" s="181"/>
      <c r="HA571" s="181"/>
      <c r="HB571" s="181"/>
      <c r="HC571" s="181"/>
      <c r="HD571" s="181"/>
      <c r="HE571" s="181"/>
      <c r="HF571" s="181"/>
      <c r="HG571" s="181"/>
      <c r="HH571" s="181"/>
      <c r="HI571" s="181"/>
      <c r="HJ571" s="181"/>
      <c r="HK571" s="181"/>
      <c r="HL571" s="181"/>
      <c r="HM571" s="181"/>
      <c r="HN571" s="181"/>
      <c r="HO571" s="181"/>
      <c r="HP571" s="181"/>
      <c r="HQ571" s="181"/>
      <c r="HR571" s="181"/>
      <c r="HS571" s="181"/>
      <c r="HT571" s="181"/>
      <c r="HU571" s="181"/>
      <c r="HV571" s="181"/>
      <c r="HW571" s="181"/>
      <c r="HX571" s="181"/>
      <c r="HY571" s="181"/>
      <c r="HZ571" s="181"/>
      <c r="IA571" s="181"/>
      <c r="IB571" s="181"/>
      <c r="IC571" s="181"/>
      <c r="ID571" s="181"/>
      <c r="IE571" s="181"/>
      <c r="IF571" s="181"/>
      <c r="IG571" s="181"/>
      <c r="IH571" s="181"/>
    </row>
    <row r="572" spans="1:242" s="183" customFormat="1" ht="16.5" customHeight="1">
      <c r="A572" s="213"/>
      <c r="B572" s="213"/>
      <c r="C572" s="213"/>
      <c r="D572" s="213"/>
      <c r="E572" s="213"/>
      <c r="F572" s="213"/>
      <c r="G572" s="213"/>
      <c r="H572" s="213"/>
      <c r="I572" s="146"/>
      <c r="J572" s="139" t="s">
        <v>724</v>
      </c>
      <c r="K572" s="181"/>
      <c r="L572" s="181"/>
      <c r="M572" s="181"/>
      <c r="N572" s="181"/>
      <c r="O572" s="181"/>
      <c r="P572" s="181"/>
      <c r="Q572" s="181"/>
      <c r="R572" s="181"/>
      <c r="S572" s="181"/>
      <c r="T572" s="181"/>
      <c r="U572" s="181"/>
      <c r="V572" s="181"/>
      <c r="W572" s="181"/>
      <c r="X572" s="181"/>
      <c r="Y572" s="181"/>
      <c r="Z572" s="181"/>
      <c r="AA572" s="181"/>
      <c r="AB572" s="181"/>
      <c r="AC572" s="181"/>
      <c r="AD572" s="181"/>
      <c r="AE572" s="181"/>
      <c r="AF572" s="181"/>
      <c r="AG572" s="181"/>
      <c r="AH572" s="181"/>
      <c r="AI572" s="181"/>
      <c r="AJ572" s="181"/>
      <c r="AK572" s="181"/>
      <c r="AL572" s="181"/>
      <c r="AM572" s="181"/>
      <c r="AN572" s="181"/>
      <c r="AO572" s="181"/>
      <c r="AP572" s="181"/>
      <c r="AQ572" s="181"/>
      <c r="AR572" s="181"/>
      <c r="AS572" s="181"/>
      <c r="AT572" s="181"/>
      <c r="AU572" s="181"/>
      <c r="AV572" s="181"/>
      <c r="AW572" s="181"/>
      <c r="AX572" s="181"/>
      <c r="AY572" s="181"/>
      <c r="AZ572" s="181"/>
      <c r="BA572" s="181"/>
      <c r="BB572" s="181"/>
      <c r="BC572" s="181"/>
      <c r="BD572" s="181"/>
      <c r="BE572" s="181"/>
      <c r="BF572" s="181"/>
      <c r="BG572" s="181"/>
      <c r="BH572" s="181"/>
      <c r="BI572" s="181"/>
      <c r="BJ572" s="181"/>
      <c r="BK572" s="181"/>
      <c r="BL572" s="181"/>
      <c r="BM572" s="181"/>
      <c r="BN572" s="181"/>
      <c r="BO572" s="181"/>
      <c r="BP572" s="181"/>
      <c r="BQ572" s="181"/>
      <c r="BR572" s="181"/>
      <c r="BS572" s="181"/>
      <c r="BT572" s="181"/>
      <c r="BU572" s="181"/>
      <c r="BV572" s="181"/>
      <c r="BW572" s="181"/>
      <c r="BX572" s="181"/>
      <c r="BY572" s="181"/>
      <c r="BZ572" s="181"/>
      <c r="CA572" s="181"/>
      <c r="CB572" s="181"/>
      <c r="CC572" s="181"/>
      <c r="CD572" s="181"/>
      <c r="CE572" s="181"/>
      <c r="CF572" s="181"/>
      <c r="CG572" s="181"/>
      <c r="CH572" s="181"/>
      <c r="CI572" s="181"/>
      <c r="CJ572" s="181"/>
      <c r="CK572" s="181"/>
      <c r="CL572" s="181"/>
      <c r="CM572" s="181"/>
      <c r="CN572" s="181"/>
      <c r="CO572" s="181"/>
      <c r="CP572" s="181"/>
      <c r="CQ572" s="181"/>
      <c r="CR572" s="181"/>
      <c r="CS572" s="181"/>
      <c r="CT572" s="181"/>
      <c r="CU572" s="181"/>
      <c r="CV572" s="181"/>
      <c r="CW572" s="181"/>
      <c r="CX572" s="181"/>
      <c r="CY572" s="181"/>
      <c r="CZ572" s="181"/>
      <c r="DA572" s="181"/>
      <c r="DB572" s="181"/>
      <c r="DC572" s="181"/>
      <c r="DD572" s="181"/>
      <c r="DE572" s="181"/>
      <c r="DF572" s="181"/>
      <c r="DG572" s="181"/>
      <c r="DH572" s="181"/>
      <c r="DI572" s="181"/>
      <c r="DJ572" s="181"/>
      <c r="DK572" s="181"/>
      <c r="DL572" s="181"/>
      <c r="DM572" s="181"/>
      <c r="DN572" s="181"/>
      <c r="DO572" s="181"/>
      <c r="DP572" s="181"/>
      <c r="DQ572" s="181"/>
      <c r="DR572" s="181"/>
      <c r="DS572" s="181"/>
      <c r="DT572" s="181"/>
      <c r="DU572" s="181"/>
      <c r="DV572" s="181"/>
      <c r="DW572" s="181"/>
      <c r="DX572" s="181"/>
      <c r="DY572" s="181"/>
      <c r="DZ572" s="181"/>
      <c r="EA572" s="181"/>
      <c r="EB572" s="181"/>
      <c r="EC572" s="181"/>
      <c r="ED572" s="181"/>
      <c r="EE572" s="181"/>
      <c r="EF572" s="181"/>
      <c r="EG572" s="181"/>
      <c r="EH572" s="181"/>
      <c r="EI572" s="181"/>
      <c r="EJ572" s="181"/>
      <c r="EK572" s="181"/>
      <c r="EL572" s="181"/>
      <c r="EM572" s="181"/>
      <c r="EN572" s="181"/>
      <c r="EO572" s="181"/>
      <c r="EP572" s="181"/>
      <c r="EQ572" s="181"/>
      <c r="ER572" s="181"/>
      <c r="ES572" s="181"/>
      <c r="ET572" s="181"/>
      <c r="EU572" s="181"/>
      <c r="EV572" s="181"/>
      <c r="EW572" s="181"/>
      <c r="EX572" s="181"/>
      <c r="EY572" s="181"/>
      <c r="EZ572" s="181"/>
      <c r="FA572" s="181"/>
      <c r="FB572" s="181"/>
      <c r="FC572" s="181"/>
      <c r="FD572" s="181"/>
      <c r="FE572" s="181"/>
      <c r="FF572" s="181"/>
      <c r="FG572" s="181"/>
      <c r="FH572" s="181"/>
      <c r="FI572" s="181"/>
      <c r="FJ572" s="181"/>
      <c r="FK572" s="181"/>
      <c r="FL572" s="181"/>
      <c r="FM572" s="181"/>
      <c r="FN572" s="181"/>
      <c r="FO572" s="181"/>
      <c r="FP572" s="181"/>
      <c r="FQ572" s="181"/>
      <c r="FR572" s="181"/>
      <c r="FS572" s="181"/>
      <c r="FT572" s="181"/>
      <c r="FU572" s="181"/>
      <c r="FV572" s="181"/>
      <c r="FW572" s="181"/>
      <c r="FX572" s="181"/>
      <c r="FY572" s="181"/>
      <c r="FZ572" s="181"/>
      <c r="GA572" s="181"/>
      <c r="GB572" s="181"/>
      <c r="GC572" s="181"/>
      <c r="GD572" s="181"/>
      <c r="GE572" s="181"/>
      <c r="GF572" s="181"/>
      <c r="GG572" s="181"/>
      <c r="GH572" s="181"/>
      <c r="GI572" s="181"/>
      <c r="GJ572" s="181"/>
      <c r="GK572" s="181"/>
      <c r="GL572" s="181"/>
      <c r="GM572" s="181"/>
      <c r="GN572" s="181"/>
      <c r="GO572" s="181"/>
      <c r="GP572" s="181"/>
      <c r="GQ572" s="181"/>
      <c r="GR572" s="181"/>
      <c r="GS572" s="181"/>
      <c r="GT572" s="181"/>
      <c r="GU572" s="181"/>
      <c r="GV572" s="181"/>
      <c r="GW572" s="181"/>
      <c r="GX572" s="181"/>
      <c r="GY572" s="181"/>
      <c r="GZ572" s="181"/>
      <c r="HA572" s="181"/>
      <c r="HB572" s="181"/>
      <c r="HC572" s="181"/>
      <c r="HD572" s="181"/>
      <c r="HE572" s="181"/>
      <c r="HF572" s="181"/>
      <c r="HG572" s="181"/>
      <c r="HH572" s="181"/>
      <c r="HI572" s="181"/>
      <c r="HJ572" s="181"/>
      <c r="HK572" s="181"/>
      <c r="HL572" s="181"/>
      <c r="HM572" s="181"/>
      <c r="HN572" s="181"/>
      <c r="HO572" s="181"/>
      <c r="HP572" s="181"/>
      <c r="HQ572" s="181"/>
      <c r="HR572" s="181"/>
      <c r="HS572" s="181"/>
      <c r="HT572" s="181"/>
      <c r="HU572" s="181"/>
      <c r="HV572" s="181"/>
      <c r="HW572" s="181"/>
      <c r="HX572" s="181"/>
      <c r="HY572" s="181"/>
      <c r="HZ572" s="181"/>
      <c r="IA572" s="181"/>
      <c r="IB572" s="181"/>
      <c r="IC572" s="181"/>
      <c r="ID572" s="181"/>
      <c r="IE572" s="181"/>
      <c r="IF572" s="181"/>
      <c r="IG572" s="181"/>
      <c r="IH572" s="181"/>
    </row>
    <row r="573" spans="1:242" s="187" customFormat="1" ht="30" customHeight="1" thickBot="1">
      <c r="A573" s="1312" t="s">
        <v>1009</v>
      </c>
      <c r="B573" s="1313"/>
      <c r="C573" s="1313"/>
      <c r="D573" s="1313"/>
      <c r="E573" s="1313"/>
      <c r="F573" s="813" t="s">
        <v>1005</v>
      </c>
      <c r="G573" s="813" t="s">
        <v>1006</v>
      </c>
      <c r="H573" s="813" t="s">
        <v>1007</v>
      </c>
      <c r="I573" s="813" t="s">
        <v>1008</v>
      </c>
      <c r="J573" s="814" t="s">
        <v>1004</v>
      </c>
      <c r="K573" s="181"/>
      <c r="L573" s="181"/>
      <c r="M573" s="181"/>
      <c r="N573" s="181"/>
      <c r="O573" s="181"/>
      <c r="P573" s="181"/>
      <c r="Q573" s="181"/>
      <c r="R573" s="181"/>
      <c r="S573" s="181"/>
      <c r="T573" s="181"/>
      <c r="U573" s="181"/>
      <c r="V573" s="181"/>
      <c r="W573" s="181"/>
      <c r="X573" s="181"/>
      <c r="Y573" s="181"/>
      <c r="Z573" s="181"/>
      <c r="AA573" s="181"/>
      <c r="AB573" s="181"/>
      <c r="AC573" s="181"/>
      <c r="AD573" s="181"/>
      <c r="AE573" s="181"/>
      <c r="AF573" s="181"/>
      <c r="AG573" s="181"/>
      <c r="AH573" s="181"/>
      <c r="AI573" s="181"/>
      <c r="AJ573" s="181"/>
      <c r="AK573" s="181"/>
      <c r="AL573" s="181"/>
      <c r="AM573" s="181"/>
      <c r="AN573" s="181"/>
      <c r="AO573" s="181"/>
      <c r="AP573" s="181"/>
      <c r="AQ573" s="181"/>
      <c r="AR573" s="181"/>
      <c r="AS573" s="181"/>
      <c r="AT573" s="181"/>
      <c r="AU573" s="181"/>
      <c r="AV573" s="181"/>
      <c r="AW573" s="181"/>
      <c r="AX573" s="181"/>
      <c r="AY573" s="181"/>
      <c r="AZ573" s="181"/>
      <c r="BA573" s="181"/>
      <c r="BB573" s="181"/>
      <c r="BC573" s="181"/>
      <c r="BD573" s="181"/>
      <c r="BE573" s="181"/>
      <c r="BF573" s="181"/>
      <c r="BG573" s="181"/>
      <c r="BH573" s="181"/>
      <c r="BI573" s="181"/>
      <c r="BJ573" s="181"/>
      <c r="BK573" s="181"/>
      <c r="BL573" s="181"/>
      <c r="BM573" s="181"/>
      <c r="BN573" s="181"/>
      <c r="BO573" s="181"/>
      <c r="BP573" s="181"/>
      <c r="BQ573" s="181"/>
      <c r="BR573" s="181"/>
      <c r="BS573" s="181"/>
      <c r="BT573" s="181"/>
      <c r="BU573" s="181"/>
      <c r="BV573" s="181"/>
      <c r="BW573" s="181"/>
      <c r="BX573" s="181"/>
      <c r="BY573" s="181"/>
      <c r="BZ573" s="181"/>
      <c r="CA573" s="181"/>
      <c r="CB573" s="181"/>
      <c r="CC573" s="181"/>
      <c r="CD573" s="181"/>
      <c r="CE573" s="181"/>
      <c r="CF573" s="181"/>
      <c r="CG573" s="181"/>
      <c r="CH573" s="181"/>
      <c r="CI573" s="181"/>
      <c r="CJ573" s="181"/>
      <c r="CK573" s="181"/>
      <c r="CL573" s="181"/>
      <c r="CM573" s="181"/>
      <c r="CN573" s="181"/>
      <c r="CO573" s="181"/>
      <c r="CP573" s="181"/>
      <c r="CQ573" s="181"/>
      <c r="CR573" s="181"/>
      <c r="CS573" s="181"/>
      <c r="CT573" s="181"/>
      <c r="CU573" s="181"/>
      <c r="CV573" s="181"/>
      <c r="CW573" s="181"/>
      <c r="CX573" s="181"/>
      <c r="CY573" s="181"/>
      <c r="CZ573" s="181"/>
      <c r="DA573" s="181"/>
      <c r="DB573" s="181"/>
      <c r="DC573" s="181"/>
      <c r="DD573" s="181"/>
      <c r="DE573" s="181"/>
      <c r="DF573" s="181"/>
      <c r="DG573" s="181"/>
      <c r="DH573" s="181"/>
      <c r="DI573" s="181"/>
      <c r="DJ573" s="181"/>
      <c r="DK573" s="181"/>
      <c r="DL573" s="181"/>
      <c r="DM573" s="181"/>
      <c r="DN573" s="181"/>
      <c r="DO573" s="181"/>
      <c r="DP573" s="181"/>
      <c r="DQ573" s="181"/>
      <c r="DR573" s="181"/>
      <c r="DS573" s="181"/>
      <c r="DT573" s="181"/>
      <c r="DU573" s="181"/>
      <c r="DV573" s="181"/>
      <c r="DW573" s="181"/>
      <c r="DX573" s="181"/>
      <c r="DY573" s="181"/>
      <c r="DZ573" s="181"/>
      <c r="EA573" s="181"/>
      <c r="EB573" s="181"/>
      <c r="EC573" s="181"/>
      <c r="ED573" s="181"/>
      <c r="EE573" s="181"/>
      <c r="EF573" s="181"/>
      <c r="EG573" s="181"/>
      <c r="EH573" s="181"/>
      <c r="EI573" s="181"/>
      <c r="EJ573" s="181"/>
      <c r="EK573" s="181"/>
      <c r="EL573" s="181"/>
      <c r="EM573" s="181"/>
      <c r="EN573" s="181"/>
      <c r="EO573" s="181"/>
      <c r="EP573" s="181"/>
      <c r="EQ573" s="181"/>
      <c r="ER573" s="181"/>
      <c r="ES573" s="181"/>
      <c r="ET573" s="181"/>
      <c r="EU573" s="181"/>
      <c r="EV573" s="181"/>
      <c r="EW573" s="181"/>
      <c r="EX573" s="181"/>
      <c r="EY573" s="181"/>
      <c r="EZ573" s="181"/>
      <c r="FA573" s="181"/>
      <c r="FB573" s="181"/>
      <c r="FC573" s="181"/>
      <c r="FD573" s="181"/>
      <c r="FE573" s="181"/>
      <c r="FF573" s="181"/>
      <c r="FG573" s="181"/>
      <c r="FH573" s="181"/>
      <c r="FI573" s="181"/>
      <c r="FJ573" s="181"/>
      <c r="FK573" s="181"/>
      <c r="FL573" s="181"/>
      <c r="FM573" s="181"/>
      <c r="FN573" s="181"/>
      <c r="FO573" s="181"/>
      <c r="FP573" s="181"/>
      <c r="FQ573" s="181"/>
      <c r="FR573" s="181"/>
      <c r="FS573" s="181"/>
      <c r="FT573" s="181"/>
      <c r="FU573" s="181"/>
      <c r="FV573" s="181"/>
      <c r="FW573" s="181"/>
      <c r="FX573" s="181"/>
      <c r="FY573" s="181"/>
      <c r="FZ573" s="181"/>
      <c r="GA573" s="181"/>
      <c r="GB573" s="181"/>
      <c r="GC573" s="181"/>
      <c r="GD573" s="181"/>
      <c r="GE573" s="181"/>
      <c r="GF573" s="181"/>
      <c r="GG573" s="181"/>
      <c r="GH573" s="181"/>
      <c r="GI573" s="181"/>
      <c r="GJ573" s="181"/>
      <c r="GK573" s="181"/>
      <c r="GL573" s="181"/>
      <c r="GM573" s="181"/>
      <c r="GN573" s="181"/>
      <c r="GO573" s="181"/>
      <c r="GP573" s="181"/>
      <c r="GQ573" s="181"/>
      <c r="GR573" s="181"/>
      <c r="GS573" s="181"/>
      <c r="GT573" s="181"/>
      <c r="GU573" s="181"/>
      <c r="GV573" s="181"/>
      <c r="GW573" s="181"/>
      <c r="GX573" s="181"/>
      <c r="GY573" s="181"/>
      <c r="GZ573" s="181"/>
      <c r="HA573" s="181"/>
      <c r="HB573" s="181"/>
      <c r="HC573" s="181"/>
      <c r="HD573" s="181"/>
      <c r="HE573" s="181"/>
      <c r="HF573" s="181"/>
      <c r="HG573" s="181"/>
      <c r="HH573" s="181"/>
      <c r="HI573" s="181"/>
      <c r="HJ573" s="181"/>
      <c r="HK573" s="181"/>
      <c r="HL573" s="181"/>
      <c r="HM573" s="181"/>
      <c r="HN573" s="181"/>
      <c r="HO573" s="181"/>
      <c r="HP573" s="181"/>
      <c r="HQ573" s="181"/>
      <c r="HR573" s="181"/>
      <c r="HS573" s="181"/>
      <c r="HT573" s="181"/>
      <c r="HU573" s="181"/>
      <c r="HV573" s="181"/>
      <c r="HW573" s="181"/>
      <c r="HX573" s="181"/>
      <c r="HY573" s="181"/>
      <c r="HZ573" s="181"/>
      <c r="IA573" s="181"/>
      <c r="IB573" s="181"/>
      <c r="IC573" s="181"/>
      <c r="ID573" s="181"/>
      <c r="IE573" s="181"/>
      <c r="IF573" s="181"/>
      <c r="IG573" s="181"/>
      <c r="IH573" s="181"/>
    </row>
    <row r="574" spans="1:242" s="187" customFormat="1" ht="21" customHeight="1" thickTop="1">
      <c r="A574" s="1101" t="s">
        <v>714</v>
      </c>
      <c r="B574" s="1142" t="s">
        <v>1034</v>
      </c>
      <c r="C574" s="1142"/>
      <c r="D574" s="1142" t="s">
        <v>1035</v>
      </c>
      <c r="E574" s="1142"/>
      <c r="F574" s="585">
        <v>0</v>
      </c>
      <c r="G574" s="585">
        <v>0</v>
      </c>
      <c r="H574" s="585">
        <v>0</v>
      </c>
      <c r="I574" s="362">
        <v>53913536135</v>
      </c>
      <c r="J574" s="586">
        <v>53913536135</v>
      </c>
      <c r="K574" s="181"/>
      <c r="L574" s="181"/>
      <c r="M574" s="181"/>
      <c r="N574" s="181"/>
      <c r="O574" s="181"/>
      <c r="P574" s="181"/>
      <c r="Q574" s="181"/>
      <c r="R574" s="181"/>
      <c r="S574" s="181"/>
      <c r="T574" s="181"/>
      <c r="U574" s="181"/>
      <c r="V574" s="181"/>
      <c r="W574" s="181"/>
      <c r="X574" s="181"/>
      <c r="Y574" s="181"/>
      <c r="Z574" s="181"/>
      <c r="AA574" s="181"/>
      <c r="AB574" s="181"/>
      <c r="AC574" s="181"/>
      <c r="AD574" s="181"/>
      <c r="AE574" s="181"/>
      <c r="AF574" s="181"/>
      <c r="AG574" s="181"/>
      <c r="AH574" s="181"/>
      <c r="AI574" s="181"/>
      <c r="AJ574" s="181"/>
      <c r="AK574" s="181"/>
      <c r="AL574" s="181"/>
      <c r="AM574" s="181"/>
      <c r="AN574" s="181"/>
      <c r="AO574" s="181"/>
      <c r="AP574" s="181"/>
      <c r="AQ574" s="181"/>
      <c r="AR574" s="181"/>
      <c r="AS574" s="181"/>
      <c r="AT574" s="181"/>
      <c r="AU574" s="181"/>
      <c r="AV574" s="181"/>
      <c r="AW574" s="181"/>
      <c r="AX574" s="181"/>
      <c r="AY574" s="181"/>
      <c r="AZ574" s="181"/>
      <c r="BA574" s="181"/>
      <c r="BB574" s="181"/>
      <c r="BC574" s="181"/>
      <c r="BD574" s="181"/>
      <c r="BE574" s="181"/>
      <c r="BF574" s="181"/>
      <c r="BG574" s="181"/>
      <c r="BH574" s="181"/>
      <c r="BI574" s="181"/>
      <c r="BJ574" s="181"/>
      <c r="BK574" s="181"/>
      <c r="BL574" s="181"/>
      <c r="BM574" s="181"/>
      <c r="BN574" s="181"/>
      <c r="BO574" s="181"/>
      <c r="BP574" s="181"/>
      <c r="BQ574" s="181"/>
      <c r="BR574" s="181"/>
      <c r="BS574" s="181"/>
      <c r="BT574" s="181"/>
      <c r="BU574" s="181"/>
      <c r="BV574" s="181"/>
      <c r="BW574" s="181"/>
      <c r="BX574" s="181"/>
      <c r="BY574" s="181"/>
      <c r="BZ574" s="181"/>
      <c r="CA574" s="181"/>
      <c r="CB574" s="181"/>
      <c r="CC574" s="181"/>
      <c r="CD574" s="181"/>
      <c r="CE574" s="181"/>
      <c r="CF574" s="181"/>
      <c r="CG574" s="181"/>
      <c r="CH574" s="181"/>
      <c r="CI574" s="181"/>
      <c r="CJ574" s="181"/>
      <c r="CK574" s="181"/>
      <c r="CL574" s="181"/>
      <c r="CM574" s="181"/>
      <c r="CN574" s="181"/>
      <c r="CO574" s="181"/>
      <c r="CP574" s="181"/>
      <c r="CQ574" s="181"/>
      <c r="CR574" s="181"/>
      <c r="CS574" s="181"/>
      <c r="CT574" s="181"/>
      <c r="CU574" s="181"/>
      <c r="CV574" s="181"/>
      <c r="CW574" s="181"/>
      <c r="CX574" s="181"/>
      <c r="CY574" s="181"/>
      <c r="CZ574" s="181"/>
      <c r="DA574" s="181"/>
      <c r="DB574" s="181"/>
      <c r="DC574" s="181"/>
      <c r="DD574" s="181"/>
      <c r="DE574" s="181"/>
      <c r="DF574" s="181"/>
      <c r="DG574" s="181"/>
      <c r="DH574" s="181"/>
      <c r="DI574" s="181"/>
      <c r="DJ574" s="181"/>
      <c r="DK574" s="181"/>
      <c r="DL574" s="181"/>
      <c r="DM574" s="181"/>
      <c r="DN574" s="181"/>
      <c r="DO574" s="181"/>
      <c r="DP574" s="181"/>
      <c r="DQ574" s="181"/>
      <c r="DR574" s="181"/>
      <c r="DS574" s="181"/>
      <c r="DT574" s="181"/>
      <c r="DU574" s="181"/>
      <c r="DV574" s="181"/>
      <c r="DW574" s="181"/>
      <c r="DX574" s="181"/>
      <c r="DY574" s="181"/>
      <c r="DZ574" s="181"/>
      <c r="EA574" s="181"/>
      <c r="EB574" s="181"/>
      <c r="EC574" s="181"/>
      <c r="ED574" s="181"/>
      <c r="EE574" s="181"/>
      <c r="EF574" s="181"/>
      <c r="EG574" s="181"/>
      <c r="EH574" s="181"/>
      <c r="EI574" s="181"/>
      <c r="EJ574" s="181"/>
      <c r="EK574" s="181"/>
      <c r="EL574" s="181"/>
      <c r="EM574" s="181"/>
      <c r="EN574" s="181"/>
      <c r="EO574" s="181"/>
      <c r="EP574" s="181"/>
      <c r="EQ574" s="181"/>
      <c r="ER574" s="181"/>
      <c r="ES574" s="181"/>
      <c r="ET574" s="181"/>
      <c r="EU574" s="181"/>
      <c r="EV574" s="181"/>
      <c r="EW574" s="181"/>
      <c r="EX574" s="181"/>
      <c r="EY574" s="181"/>
      <c r="EZ574" s="181"/>
      <c r="FA574" s="181"/>
      <c r="FB574" s="181"/>
      <c r="FC574" s="181"/>
      <c r="FD574" s="181"/>
      <c r="FE574" s="181"/>
      <c r="FF574" s="181"/>
      <c r="FG574" s="181"/>
      <c r="FH574" s="181"/>
      <c r="FI574" s="181"/>
      <c r="FJ574" s="181"/>
      <c r="FK574" s="181"/>
      <c r="FL574" s="181"/>
      <c r="FM574" s="181"/>
      <c r="FN574" s="181"/>
      <c r="FO574" s="181"/>
      <c r="FP574" s="181"/>
      <c r="FQ574" s="181"/>
      <c r="FR574" s="181"/>
      <c r="FS574" s="181"/>
      <c r="FT574" s="181"/>
      <c r="FU574" s="181"/>
      <c r="FV574" s="181"/>
      <c r="FW574" s="181"/>
      <c r="FX574" s="181"/>
      <c r="FY574" s="181"/>
      <c r="FZ574" s="181"/>
      <c r="GA574" s="181"/>
      <c r="GB574" s="181"/>
      <c r="GC574" s="181"/>
      <c r="GD574" s="181"/>
      <c r="GE574" s="181"/>
      <c r="GF574" s="181"/>
      <c r="GG574" s="181"/>
      <c r="GH574" s="181"/>
      <c r="GI574" s="181"/>
      <c r="GJ574" s="181"/>
      <c r="GK574" s="181"/>
      <c r="GL574" s="181"/>
      <c r="GM574" s="181"/>
      <c r="GN574" s="181"/>
      <c r="GO574" s="181"/>
      <c r="GP574" s="181"/>
      <c r="GQ574" s="181"/>
      <c r="GR574" s="181"/>
      <c r="GS574" s="181"/>
      <c r="GT574" s="181"/>
      <c r="GU574" s="181"/>
      <c r="GV574" s="181"/>
      <c r="GW574" s="181"/>
      <c r="GX574" s="181"/>
      <c r="GY574" s="181"/>
      <c r="GZ574" s="181"/>
      <c r="HA574" s="181"/>
      <c r="HB574" s="181"/>
      <c r="HC574" s="181"/>
      <c r="HD574" s="181"/>
      <c r="HE574" s="181"/>
      <c r="HF574" s="181"/>
      <c r="HG574" s="181"/>
      <c r="HH574" s="181"/>
      <c r="HI574" s="181"/>
      <c r="HJ574" s="181"/>
      <c r="HK574" s="181"/>
      <c r="HL574" s="181"/>
      <c r="HM574" s="181"/>
      <c r="HN574" s="181"/>
      <c r="HO574" s="181"/>
      <c r="HP574" s="181"/>
      <c r="HQ574" s="181"/>
      <c r="HR574" s="181"/>
      <c r="HS574" s="181"/>
      <c r="HT574" s="181"/>
      <c r="HU574" s="181"/>
      <c r="HV574" s="181"/>
      <c r="HW574" s="181"/>
      <c r="HX574" s="181"/>
      <c r="HY574" s="181"/>
      <c r="HZ574" s="181"/>
      <c r="IA574" s="181"/>
      <c r="IB574" s="181"/>
      <c r="IC574" s="181"/>
      <c r="ID574" s="181"/>
      <c r="IE574" s="181"/>
      <c r="IF574" s="181"/>
      <c r="IG574" s="181"/>
      <c r="IH574" s="181"/>
    </row>
    <row r="575" spans="1:242" s="187" customFormat="1" ht="21" customHeight="1">
      <c r="A575" s="1103"/>
      <c r="B575" s="1121" t="s">
        <v>1036</v>
      </c>
      <c r="C575" s="1121"/>
      <c r="D575" s="1121" t="s">
        <v>1037</v>
      </c>
      <c r="E575" s="1121"/>
      <c r="F575" s="583">
        <v>112270384</v>
      </c>
      <c r="G575" s="583">
        <v>0</v>
      </c>
      <c r="H575" s="583">
        <v>0</v>
      </c>
      <c r="I575" s="459">
        <v>0</v>
      </c>
      <c r="J575" s="584">
        <v>112270384</v>
      </c>
      <c r="K575" s="181"/>
      <c r="L575" s="181"/>
      <c r="M575" s="181"/>
      <c r="N575" s="181"/>
      <c r="O575" s="181"/>
      <c r="P575" s="181"/>
      <c r="Q575" s="181"/>
      <c r="R575" s="181"/>
      <c r="S575" s="181"/>
      <c r="T575" s="181"/>
      <c r="U575" s="181"/>
      <c r="V575" s="181"/>
      <c r="W575" s="181"/>
      <c r="X575" s="181"/>
      <c r="Y575" s="181"/>
      <c r="Z575" s="181"/>
      <c r="AA575" s="181"/>
      <c r="AB575" s="181"/>
      <c r="AC575" s="181"/>
      <c r="AD575" s="181"/>
      <c r="AE575" s="181"/>
      <c r="AF575" s="181"/>
      <c r="AG575" s="181"/>
      <c r="AH575" s="181"/>
      <c r="AI575" s="181"/>
      <c r="AJ575" s="181"/>
      <c r="AK575" s="181"/>
      <c r="AL575" s="181"/>
      <c r="AM575" s="181"/>
      <c r="AN575" s="181"/>
      <c r="AO575" s="181"/>
      <c r="AP575" s="181"/>
      <c r="AQ575" s="181"/>
      <c r="AR575" s="181"/>
      <c r="AS575" s="181"/>
      <c r="AT575" s="181"/>
      <c r="AU575" s="181"/>
      <c r="AV575" s="181"/>
      <c r="AW575" s="181"/>
      <c r="AX575" s="181"/>
      <c r="AY575" s="181"/>
      <c r="AZ575" s="181"/>
      <c r="BA575" s="181"/>
      <c r="BB575" s="181"/>
      <c r="BC575" s="181"/>
      <c r="BD575" s="181"/>
      <c r="BE575" s="181"/>
      <c r="BF575" s="181"/>
      <c r="BG575" s="181"/>
      <c r="BH575" s="181"/>
      <c r="BI575" s="181"/>
      <c r="BJ575" s="181"/>
      <c r="BK575" s="181"/>
      <c r="BL575" s="181"/>
      <c r="BM575" s="181"/>
      <c r="BN575" s="181"/>
      <c r="BO575" s="181"/>
      <c r="BP575" s="181"/>
      <c r="BQ575" s="181"/>
      <c r="BR575" s="181"/>
      <c r="BS575" s="181"/>
      <c r="BT575" s="181"/>
      <c r="BU575" s="181"/>
      <c r="BV575" s="181"/>
      <c r="BW575" s="181"/>
      <c r="BX575" s="181"/>
      <c r="BY575" s="181"/>
      <c r="BZ575" s="181"/>
      <c r="CA575" s="181"/>
      <c r="CB575" s="181"/>
      <c r="CC575" s="181"/>
      <c r="CD575" s="181"/>
      <c r="CE575" s="181"/>
      <c r="CF575" s="181"/>
      <c r="CG575" s="181"/>
      <c r="CH575" s="181"/>
      <c r="CI575" s="181"/>
      <c r="CJ575" s="181"/>
      <c r="CK575" s="181"/>
      <c r="CL575" s="181"/>
      <c r="CM575" s="181"/>
      <c r="CN575" s="181"/>
      <c r="CO575" s="181"/>
      <c r="CP575" s="181"/>
      <c r="CQ575" s="181"/>
      <c r="CR575" s="181"/>
      <c r="CS575" s="181"/>
      <c r="CT575" s="181"/>
      <c r="CU575" s="181"/>
      <c r="CV575" s="181"/>
      <c r="CW575" s="181"/>
      <c r="CX575" s="181"/>
      <c r="CY575" s="181"/>
      <c r="CZ575" s="181"/>
      <c r="DA575" s="181"/>
      <c r="DB575" s="181"/>
      <c r="DC575" s="181"/>
      <c r="DD575" s="181"/>
      <c r="DE575" s="181"/>
      <c r="DF575" s="181"/>
      <c r="DG575" s="181"/>
      <c r="DH575" s="181"/>
      <c r="DI575" s="181"/>
      <c r="DJ575" s="181"/>
      <c r="DK575" s="181"/>
      <c r="DL575" s="181"/>
      <c r="DM575" s="181"/>
      <c r="DN575" s="181"/>
      <c r="DO575" s="181"/>
      <c r="DP575" s="181"/>
      <c r="DQ575" s="181"/>
      <c r="DR575" s="181"/>
      <c r="DS575" s="181"/>
      <c r="DT575" s="181"/>
      <c r="DU575" s="181"/>
      <c r="DV575" s="181"/>
      <c r="DW575" s="181"/>
      <c r="DX575" s="181"/>
      <c r="DY575" s="181"/>
      <c r="DZ575" s="181"/>
      <c r="EA575" s="181"/>
      <c r="EB575" s="181"/>
      <c r="EC575" s="181"/>
      <c r="ED575" s="181"/>
      <c r="EE575" s="181"/>
      <c r="EF575" s="181"/>
      <c r="EG575" s="181"/>
      <c r="EH575" s="181"/>
      <c r="EI575" s="181"/>
      <c r="EJ575" s="181"/>
      <c r="EK575" s="181"/>
      <c r="EL575" s="181"/>
      <c r="EM575" s="181"/>
      <c r="EN575" s="181"/>
      <c r="EO575" s="181"/>
      <c r="EP575" s="181"/>
      <c r="EQ575" s="181"/>
      <c r="ER575" s="181"/>
      <c r="ES575" s="181"/>
      <c r="ET575" s="181"/>
      <c r="EU575" s="181"/>
      <c r="EV575" s="181"/>
      <c r="EW575" s="181"/>
      <c r="EX575" s="181"/>
      <c r="EY575" s="181"/>
      <c r="EZ575" s="181"/>
      <c r="FA575" s="181"/>
      <c r="FB575" s="181"/>
      <c r="FC575" s="181"/>
      <c r="FD575" s="181"/>
      <c r="FE575" s="181"/>
      <c r="FF575" s="181"/>
      <c r="FG575" s="181"/>
      <c r="FH575" s="181"/>
      <c r="FI575" s="181"/>
      <c r="FJ575" s="181"/>
      <c r="FK575" s="181"/>
      <c r="FL575" s="181"/>
      <c r="FM575" s="181"/>
      <c r="FN575" s="181"/>
      <c r="FO575" s="181"/>
      <c r="FP575" s="181"/>
      <c r="FQ575" s="181"/>
      <c r="FR575" s="181"/>
      <c r="FS575" s="181"/>
      <c r="FT575" s="181"/>
      <c r="FU575" s="181"/>
      <c r="FV575" s="181"/>
      <c r="FW575" s="181"/>
      <c r="FX575" s="181"/>
      <c r="FY575" s="181"/>
      <c r="FZ575" s="181"/>
      <c r="GA575" s="181"/>
      <c r="GB575" s="181"/>
      <c r="GC575" s="181"/>
      <c r="GD575" s="181"/>
      <c r="GE575" s="181"/>
      <c r="GF575" s="181"/>
      <c r="GG575" s="181"/>
      <c r="GH575" s="181"/>
      <c r="GI575" s="181"/>
      <c r="GJ575" s="181"/>
      <c r="GK575" s="181"/>
      <c r="GL575" s="181"/>
      <c r="GM575" s="181"/>
      <c r="GN575" s="181"/>
      <c r="GO575" s="181"/>
      <c r="GP575" s="181"/>
      <c r="GQ575" s="181"/>
      <c r="GR575" s="181"/>
      <c r="GS575" s="181"/>
      <c r="GT575" s="181"/>
      <c r="GU575" s="181"/>
      <c r="GV575" s="181"/>
      <c r="GW575" s="181"/>
      <c r="GX575" s="181"/>
      <c r="GY575" s="181"/>
      <c r="GZ575" s="181"/>
      <c r="HA575" s="181"/>
      <c r="HB575" s="181"/>
      <c r="HC575" s="181"/>
      <c r="HD575" s="181"/>
      <c r="HE575" s="181"/>
      <c r="HF575" s="181"/>
      <c r="HG575" s="181"/>
      <c r="HH575" s="181"/>
      <c r="HI575" s="181"/>
      <c r="HJ575" s="181"/>
      <c r="HK575" s="181"/>
      <c r="HL575" s="181"/>
      <c r="HM575" s="181"/>
      <c r="HN575" s="181"/>
      <c r="HO575" s="181"/>
      <c r="HP575" s="181"/>
      <c r="HQ575" s="181"/>
      <c r="HR575" s="181"/>
      <c r="HS575" s="181"/>
      <c r="HT575" s="181"/>
      <c r="HU575" s="181"/>
      <c r="HV575" s="181"/>
      <c r="HW575" s="181"/>
      <c r="HX575" s="181"/>
      <c r="HY575" s="181"/>
      <c r="HZ575" s="181"/>
      <c r="IA575" s="181"/>
      <c r="IB575" s="181"/>
      <c r="IC575" s="181"/>
      <c r="ID575" s="181"/>
      <c r="IE575" s="181"/>
      <c r="IF575" s="181"/>
      <c r="IG575" s="181"/>
      <c r="IH575" s="181"/>
    </row>
    <row r="576" spans="1:242" s="184" customFormat="1" ht="21" customHeight="1">
      <c r="A576" s="1105"/>
      <c r="B576" s="893" t="s">
        <v>476</v>
      </c>
      <c r="C576" s="893"/>
      <c r="D576" s="893"/>
      <c r="E576" s="893"/>
      <c r="F576" s="583">
        <v>112270384</v>
      </c>
      <c r="G576" s="583">
        <v>0</v>
      </c>
      <c r="H576" s="583">
        <v>0</v>
      </c>
      <c r="I576" s="583">
        <v>53913536135</v>
      </c>
      <c r="J576" s="584">
        <v>54025806519</v>
      </c>
      <c r="K576" s="181"/>
      <c r="L576" s="181"/>
      <c r="M576" s="181"/>
      <c r="N576" s="181"/>
      <c r="O576" s="181"/>
      <c r="P576" s="181"/>
      <c r="Q576" s="181"/>
      <c r="R576" s="181"/>
      <c r="S576" s="181"/>
      <c r="T576" s="181"/>
      <c r="U576" s="181"/>
      <c r="V576" s="181"/>
      <c r="W576" s="181"/>
      <c r="X576" s="181"/>
      <c r="Y576" s="181"/>
      <c r="Z576" s="181"/>
      <c r="AA576" s="181"/>
      <c r="AB576" s="181"/>
      <c r="AC576" s="181"/>
      <c r="AD576" s="181"/>
      <c r="AE576" s="181"/>
      <c r="AF576" s="181"/>
      <c r="AG576" s="181"/>
      <c r="AH576" s="181"/>
      <c r="AI576" s="181"/>
      <c r="AJ576" s="181"/>
      <c r="AK576" s="181"/>
      <c r="AL576" s="181"/>
      <c r="AM576" s="181"/>
      <c r="AN576" s="181"/>
      <c r="AO576" s="181"/>
      <c r="AP576" s="181"/>
      <c r="AQ576" s="181"/>
      <c r="AR576" s="181"/>
      <c r="AS576" s="181"/>
      <c r="AT576" s="181"/>
      <c r="AU576" s="181"/>
      <c r="AV576" s="181"/>
      <c r="AW576" s="181"/>
      <c r="AX576" s="181"/>
      <c r="AY576" s="181"/>
      <c r="AZ576" s="181"/>
      <c r="BA576" s="181"/>
      <c r="BB576" s="181"/>
      <c r="BC576" s="181"/>
      <c r="BD576" s="181"/>
      <c r="BE576" s="181"/>
      <c r="BF576" s="181"/>
      <c r="BG576" s="181"/>
      <c r="BH576" s="181"/>
      <c r="BI576" s="181"/>
      <c r="BJ576" s="181"/>
      <c r="BK576" s="181"/>
      <c r="BL576" s="181"/>
      <c r="BM576" s="181"/>
      <c r="BN576" s="181"/>
      <c r="BO576" s="181"/>
      <c r="BP576" s="181"/>
      <c r="BQ576" s="181"/>
      <c r="BR576" s="181"/>
      <c r="BS576" s="181"/>
      <c r="BT576" s="181"/>
      <c r="BU576" s="181"/>
      <c r="BV576" s="181"/>
      <c r="BW576" s="181"/>
      <c r="BX576" s="181"/>
      <c r="BY576" s="181"/>
      <c r="BZ576" s="181"/>
      <c r="CA576" s="181"/>
      <c r="CB576" s="181"/>
      <c r="CC576" s="181"/>
      <c r="CD576" s="181"/>
      <c r="CE576" s="181"/>
      <c r="CF576" s="181"/>
      <c r="CG576" s="181"/>
      <c r="CH576" s="181"/>
      <c r="CI576" s="181"/>
      <c r="CJ576" s="181"/>
      <c r="CK576" s="181"/>
      <c r="CL576" s="181"/>
      <c r="CM576" s="181"/>
      <c r="CN576" s="181"/>
      <c r="CO576" s="181"/>
      <c r="CP576" s="181"/>
      <c r="CQ576" s="181"/>
      <c r="CR576" s="181"/>
      <c r="CS576" s="181"/>
      <c r="CT576" s="181"/>
      <c r="CU576" s="181"/>
      <c r="CV576" s="181"/>
      <c r="CW576" s="181"/>
      <c r="CX576" s="181"/>
      <c r="CY576" s="181"/>
      <c r="CZ576" s="181"/>
      <c r="DA576" s="181"/>
      <c r="DB576" s="181"/>
      <c r="DC576" s="181"/>
      <c r="DD576" s="181"/>
      <c r="DE576" s="181"/>
      <c r="DF576" s="181"/>
      <c r="DG576" s="181"/>
      <c r="DH576" s="181"/>
      <c r="DI576" s="181"/>
      <c r="DJ576" s="181"/>
      <c r="DK576" s="181"/>
      <c r="DL576" s="181"/>
      <c r="DM576" s="181"/>
      <c r="DN576" s="181"/>
      <c r="DO576" s="181"/>
      <c r="DP576" s="181"/>
      <c r="DQ576" s="181"/>
      <c r="DR576" s="181"/>
      <c r="DS576" s="181"/>
      <c r="DT576" s="181"/>
      <c r="DU576" s="181"/>
      <c r="DV576" s="181"/>
      <c r="DW576" s="181"/>
      <c r="DX576" s="181"/>
      <c r="DY576" s="181"/>
      <c r="DZ576" s="181"/>
      <c r="EA576" s="181"/>
      <c r="EB576" s="181"/>
      <c r="EC576" s="181"/>
      <c r="ED576" s="181"/>
      <c r="EE576" s="181"/>
      <c r="EF576" s="181"/>
      <c r="EG576" s="181"/>
      <c r="EH576" s="181"/>
      <c r="EI576" s="181"/>
      <c r="EJ576" s="181"/>
      <c r="EK576" s="181"/>
      <c r="EL576" s="181"/>
      <c r="EM576" s="181"/>
      <c r="EN576" s="181"/>
      <c r="EO576" s="181"/>
      <c r="EP576" s="181"/>
      <c r="EQ576" s="181"/>
      <c r="ER576" s="181"/>
      <c r="ES576" s="181"/>
      <c r="ET576" s="181"/>
      <c r="EU576" s="181"/>
      <c r="EV576" s="181"/>
      <c r="EW576" s="181"/>
      <c r="EX576" s="181"/>
      <c r="EY576" s="181"/>
      <c r="EZ576" s="181"/>
      <c r="FA576" s="181"/>
      <c r="FB576" s="181"/>
      <c r="FC576" s="181"/>
      <c r="FD576" s="181"/>
      <c r="FE576" s="181"/>
      <c r="FF576" s="181"/>
      <c r="FG576" s="181"/>
      <c r="FH576" s="181"/>
      <c r="FI576" s="181"/>
      <c r="FJ576" s="181"/>
      <c r="FK576" s="181"/>
      <c r="FL576" s="181"/>
      <c r="FM576" s="181"/>
      <c r="FN576" s="181"/>
      <c r="FO576" s="181"/>
      <c r="FP576" s="181"/>
      <c r="FQ576" s="181"/>
      <c r="FR576" s="181"/>
      <c r="FS576" s="181"/>
      <c r="FT576" s="181"/>
      <c r="FU576" s="181"/>
      <c r="FV576" s="181"/>
      <c r="FW576" s="181"/>
      <c r="FX576" s="181"/>
      <c r="FY576" s="181"/>
      <c r="FZ576" s="181"/>
      <c r="GA576" s="181"/>
      <c r="GB576" s="181"/>
      <c r="GC576" s="181"/>
      <c r="GD576" s="181"/>
      <c r="GE576" s="181"/>
      <c r="GF576" s="181"/>
      <c r="GG576" s="181"/>
      <c r="GH576" s="181"/>
      <c r="GI576" s="181"/>
      <c r="GJ576" s="181"/>
      <c r="GK576" s="181"/>
      <c r="GL576" s="181"/>
      <c r="GM576" s="181"/>
      <c r="GN576" s="181"/>
      <c r="GO576" s="181"/>
      <c r="GP576" s="181"/>
      <c r="GQ576" s="181"/>
      <c r="GR576" s="181"/>
      <c r="GS576" s="181"/>
      <c r="GT576" s="181"/>
      <c r="GU576" s="181"/>
      <c r="GV576" s="181"/>
      <c r="GW576" s="181"/>
      <c r="GX576" s="181"/>
      <c r="GY576" s="181"/>
      <c r="GZ576" s="181"/>
      <c r="HA576" s="181"/>
      <c r="HB576" s="181"/>
      <c r="HC576" s="181"/>
      <c r="HD576" s="181"/>
      <c r="HE576" s="181"/>
      <c r="HF576" s="181"/>
      <c r="HG576" s="181"/>
      <c r="HH576" s="181"/>
      <c r="HI576" s="181"/>
      <c r="HJ576" s="181"/>
      <c r="HK576" s="181"/>
      <c r="HL576" s="181"/>
      <c r="HM576" s="181"/>
      <c r="HN576" s="181"/>
      <c r="HO576" s="181"/>
      <c r="HP576" s="181"/>
      <c r="HQ576" s="181"/>
      <c r="HR576" s="181"/>
      <c r="HS576" s="181"/>
      <c r="HT576" s="181"/>
      <c r="HU576" s="181"/>
      <c r="HV576" s="181"/>
      <c r="HW576" s="181"/>
      <c r="HX576" s="181"/>
      <c r="HY576" s="181"/>
      <c r="HZ576" s="181"/>
      <c r="IA576" s="181"/>
      <c r="IB576" s="181"/>
      <c r="IC576" s="181"/>
      <c r="ID576" s="181"/>
      <c r="IE576" s="181"/>
      <c r="IF576" s="181"/>
      <c r="IG576" s="181"/>
      <c r="IH576" s="181"/>
    </row>
    <row r="577" spans="1:242" s="184" customFormat="1" ht="21" customHeight="1">
      <c r="A577" s="1103" t="s">
        <v>715</v>
      </c>
      <c r="B577" s="1324" t="s">
        <v>120</v>
      </c>
      <c r="C577" s="1325"/>
      <c r="D577" s="1121" t="s">
        <v>1010</v>
      </c>
      <c r="E577" s="1121"/>
      <c r="F577" s="583">
        <v>45605101</v>
      </c>
      <c r="G577" s="583">
        <v>0</v>
      </c>
      <c r="H577" s="583">
        <v>0</v>
      </c>
      <c r="I577" s="583">
        <v>2738868452</v>
      </c>
      <c r="J577" s="584">
        <v>2784473553</v>
      </c>
      <c r="K577" s="181"/>
      <c r="L577" s="181"/>
      <c r="M577" s="181"/>
      <c r="N577" s="181"/>
      <c r="O577" s="181"/>
      <c r="P577" s="181"/>
      <c r="Q577" s="181"/>
      <c r="R577" s="181"/>
      <c r="S577" s="181"/>
      <c r="T577" s="181"/>
      <c r="U577" s="181"/>
      <c r="V577" s="181"/>
      <c r="W577" s="181"/>
      <c r="X577" s="181"/>
      <c r="Y577" s="181"/>
      <c r="Z577" s="181"/>
      <c r="AA577" s="181"/>
      <c r="AB577" s="181"/>
      <c r="AC577" s="181"/>
      <c r="AD577" s="181"/>
      <c r="AE577" s="181"/>
      <c r="AF577" s="181"/>
      <c r="AG577" s="181"/>
      <c r="AH577" s="181"/>
      <c r="AI577" s="181"/>
      <c r="AJ577" s="181"/>
      <c r="AK577" s="181"/>
      <c r="AL577" s="181"/>
      <c r="AM577" s="181"/>
      <c r="AN577" s="181"/>
      <c r="AO577" s="181"/>
      <c r="AP577" s="181"/>
      <c r="AQ577" s="181"/>
      <c r="AR577" s="181"/>
      <c r="AS577" s="181"/>
      <c r="AT577" s="181"/>
      <c r="AU577" s="181"/>
      <c r="AV577" s="181"/>
      <c r="AW577" s="181"/>
      <c r="AX577" s="181"/>
      <c r="AY577" s="181"/>
      <c r="AZ577" s="181"/>
      <c r="BA577" s="181"/>
      <c r="BB577" s="181"/>
      <c r="BC577" s="181"/>
      <c r="BD577" s="181"/>
      <c r="BE577" s="181"/>
      <c r="BF577" s="181"/>
      <c r="BG577" s="181"/>
      <c r="BH577" s="181"/>
      <c r="BI577" s="181"/>
      <c r="BJ577" s="181"/>
      <c r="BK577" s="181"/>
      <c r="BL577" s="181"/>
      <c r="BM577" s="181"/>
      <c r="BN577" s="181"/>
      <c r="BO577" s="181"/>
      <c r="BP577" s="181"/>
      <c r="BQ577" s="181"/>
      <c r="BR577" s="181"/>
      <c r="BS577" s="181"/>
      <c r="BT577" s="181"/>
      <c r="BU577" s="181"/>
      <c r="BV577" s="181"/>
      <c r="BW577" s="181"/>
      <c r="BX577" s="181"/>
      <c r="BY577" s="181"/>
      <c r="BZ577" s="181"/>
      <c r="CA577" s="181"/>
      <c r="CB577" s="181"/>
      <c r="CC577" s="181"/>
      <c r="CD577" s="181"/>
      <c r="CE577" s="181"/>
      <c r="CF577" s="181"/>
      <c r="CG577" s="181"/>
      <c r="CH577" s="181"/>
      <c r="CI577" s="181"/>
      <c r="CJ577" s="181"/>
      <c r="CK577" s="181"/>
      <c r="CL577" s="181"/>
      <c r="CM577" s="181"/>
      <c r="CN577" s="181"/>
      <c r="CO577" s="181"/>
      <c r="CP577" s="181"/>
      <c r="CQ577" s="181"/>
      <c r="CR577" s="181"/>
      <c r="CS577" s="181"/>
      <c r="CT577" s="181"/>
      <c r="CU577" s="181"/>
      <c r="CV577" s="181"/>
      <c r="CW577" s="181"/>
      <c r="CX577" s="181"/>
      <c r="CY577" s="181"/>
      <c r="CZ577" s="181"/>
      <c r="DA577" s="181"/>
      <c r="DB577" s="181"/>
      <c r="DC577" s="181"/>
      <c r="DD577" s="181"/>
      <c r="DE577" s="181"/>
      <c r="DF577" s="181"/>
      <c r="DG577" s="181"/>
      <c r="DH577" s="181"/>
      <c r="DI577" s="181"/>
      <c r="DJ577" s="181"/>
      <c r="DK577" s="181"/>
      <c r="DL577" s="181"/>
      <c r="DM577" s="181"/>
      <c r="DN577" s="181"/>
      <c r="DO577" s="181"/>
      <c r="DP577" s="181"/>
      <c r="DQ577" s="181"/>
      <c r="DR577" s="181"/>
      <c r="DS577" s="181"/>
      <c r="DT577" s="181"/>
      <c r="DU577" s="181"/>
      <c r="DV577" s="181"/>
      <c r="DW577" s="181"/>
      <c r="DX577" s="181"/>
      <c r="DY577" s="181"/>
      <c r="DZ577" s="181"/>
      <c r="EA577" s="181"/>
      <c r="EB577" s="181"/>
      <c r="EC577" s="181"/>
      <c r="ED577" s="181"/>
      <c r="EE577" s="181"/>
      <c r="EF577" s="181"/>
      <c r="EG577" s="181"/>
      <c r="EH577" s="181"/>
      <c r="EI577" s="181"/>
      <c r="EJ577" s="181"/>
      <c r="EK577" s="181"/>
      <c r="EL577" s="181"/>
      <c r="EM577" s="181"/>
      <c r="EN577" s="181"/>
      <c r="EO577" s="181"/>
      <c r="EP577" s="181"/>
      <c r="EQ577" s="181"/>
      <c r="ER577" s="181"/>
      <c r="ES577" s="181"/>
      <c r="ET577" s="181"/>
      <c r="EU577" s="181"/>
      <c r="EV577" s="181"/>
      <c r="EW577" s="181"/>
      <c r="EX577" s="181"/>
      <c r="EY577" s="181"/>
      <c r="EZ577" s="181"/>
      <c r="FA577" s="181"/>
      <c r="FB577" s="181"/>
      <c r="FC577" s="181"/>
      <c r="FD577" s="181"/>
      <c r="FE577" s="181"/>
      <c r="FF577" s="181"/>
      <c r="FG577" s="181"/>
      <c r="FH577" s="181"/>
      <c r="FI577" s="181"/>
      <c r="FJ577" s="181"/>
      <c r="FK577" s="181"/>
      <c r="FL577" s="181"/>
      <c r="FM577" s="181"/>
      <c r="FN577" s="181"/>
      <c r="FO577" s="181"/>
      <c r="FP577" s="181"/>
      <c r="FQ577" s="181"/>
      <c r="FR577" s="181"/>
      <c r="FS577" s="181"/>
      <c r="FT577" s="181"/>
      <c r="FU577" s="181"/>
      <c r="FV577" s="181"/>
      <c r="FW577" s="181"/>
      <c r="FX577" s="181"/>
      <c r="FY577" s="181"/>
      <c r="FZ577" s="181"/>
      <c r="GA577" s="181"/>
      <c r="GB577" s="181"/>
      <c r="GC577" s="181"/>
      <c r="GD577" s="181"/>
      <c r="GE577" s="181"/>
      <c r="GF577" s="181"/>
      <c r="GG577" s="181"/>
      <c r="GH577" s="181"/>
      <c r="GI577" s="181"/>
      <c r="GJ577" s="181"/>
      <c r="GK577" s="181"/>
      <c r="GL577" s="181"/>
      <c r="GM577" s="181"/>
      <c r="GN577" s="181"/>
      <c r="GO577" s="181"/>
      <c r="GP577" s="181"/>
      <c r="GQ577" s="181"/>
      <c r="GR577" s="181"/>
      <c r="GS577" s="181"/>
      <c r="GT577" s="181"/>
      <c r="GU577" s="181"/>
      <c r="GV577" s="181"/>
      <c r="GW577" s="181"/>
      <c r="GX577" s="181"/>
      <c r="GY577" s="181"/>
      <c r="GZ577" s="181"/>
      <c r="HA577" s="181"/>
      <c r="HB577" s="181"/>
      <c r="HC577" s="181"/>
      <c r="HD577" s="181"/>
      <c r="HE577" s="181"/>
      <c r="HF577" s="181"/>
      <c r="HG577" s="181"/>
      <c r="HH577" s="181"/>
      <c r="HI577" s="181"/>
      <c r="HJ577" s="181"/>
      <c r="HK577" s="181"/>
      <c r="HL577" s="181"/>
      <c r="HM577" s="181"/>
      <c r="HN577" s="181"/>
      <c r="HO577" s="181"/>
      <c r="HP577" s="181"/>
      <c r="HQ577" s="181"/>
      <c r="HR577" s="181"/>
      <c r="HS577" s="181"/>
      <c r="HT577" s="181"/>
      <c r="HU577" s="181"/>
      <c r="HV577" s="181"/>
      <c r="HW577" s="181"/>
      <c r="HX577" s="181"/>
      <c r="HY577" s="181"/>
      <c r="HZ577" s="181"/>
      <c r="IA577" s="181"/>
      <c r="IB577" s="181"/>
      <c r="IC577" s="181"/>
      <c r="ID577" s="181"/>
      <c r="IE577" s="181"/>
      <c r="IF577" s="181"/>
      <c r="IG577" s="181"/>
      <c r="IH577" s="181"/>
    </row>
    <row r="578" spans="1:242" s="184" customFormat="1" ht="21" customHeight="1">
      <c r="A578" s="1103"/>
      <c r="B578" s="1121" t="s">
        <v>1012</v>
      </c>
      <c r="C578" s="1121"/>
      <c r="D578" s="1121" t="s">
        <v>1011</v>
      </c>
      <c r="E578" s="1121"/>
      <c r="F578" s="459">
        <v>44021664</v>
      </c>
      <c r="G578" s="583">
        <v>0</v>
      </c>
      <c r="H578" s="583">
        <v>0</v>
      </c>
      <c r="I578" s="583">
        <v>41087290991</v>
      </c>
      <c r="J578" s="584">
        <v>41131312655</v>
      </c>
      <c r="K578" s="181"/>
      <c r="L578" s="181"/>
      <c r="M578" s="181"/>
      <c r="N578" s="181"/>
      <c r="O578" s="181"/>
      <c r="P578" s="181"/>
      <c r="Q578" s="181"/>
      <c r="R578" s="181"/>
      <c r="S578" s="181"/>
      <c r="T578" s="181"/>
      <c r="U578" s="181"/>
      <c r="V578" s="181"/>
      <c r="W578" s="181"/>
      <c r="X578" s="181"/>
      <c r="Y578" s="181"/>
      <c r="Z578" s="181"/>
      <c r="AA578" s="181"/>
      <c r="AB578" s="181"/>
      <c r="AC578" s="181"/>
      <c r="AD578" s="181"/>
      <c r="AE578" s="181"/>
      <c r="AF578" s="181"/>
      <c r="AG578" s="181"/>
      <c r="AH578" s="181"/>
      <c r="AI578" s="181"/>
      <c r="AJ578" s="181"/>
      <c r="AK578" s="181"/>
      <c r="AL578" s="181"/>
      <c r="AM578" s="181"/>
      <c r="AN578" s="181"/>
      <c r="AO578" s="181"/>
      <c r="AP578" s="181"/>
      <c r="AQ578" s="181"/>
      <c r="AR578" s="181"/>
      <c r="AS578" s="181"/>
      <c r="AT578" s="181"/>
      <c r="AU578" s="181"/>
      <c r="AV578" s="181"/>
      <c r="AW578" s="181"/>
      <c r="AX578" s="181"/>
      <c r="AY578" s="181"/>
      <c r="AZ578" s="181"/>
      <c r="BA578" s="181"/>
      <c r="BB578" s="181"/>
      <c r="BC578" s="181"/>
      <c r="BD578" s="181"/>
      <c r="BE578" s="181"/>
      <c r="BF578" s="181"/>
      <c r="BG578" s="181"/>
      <c r="BH578" s="181"/>
      <c r="BI578" s="181"/>
      <c r="BJ578" s="181"/>
      <c r="BK578" s="181"/>
      <c r="BL578" s="181"/>
      <c r="BM578" s="181"/>
      <c r="BN578" s="181"/>
      <c r="BO578" s="181"/>
      <c r="BP578" s="181"/>
      <c r="BQ578" s="181"/>
      <c r="BR578" s="181"/>
      <c r="BS578" s="181"/>
      <c r="BT578" s="181"/>
      <c r="BU578" s="181"/>
      <c r="BV578" s="181"/>
      <c r="BW578" s="181"/>
      <c r="BX578" s="181"/>
      <c r="BY578" s="181"/>
      <c r="BZ578" s="181"/>
      <c r="CA578" s="181"/>
      <c r="CB578" s="181"/>
      <c r="CC578" s="181"/>
      <c r="CD578" s="181"/>
      <c r="CE578" s="181"/>
      <c r="CF578" s="181"/>
      <c r="CG578" s="181"/>
      <c r="CH578" s="181"/>
      <c r="CI578" s="181"/>
      <c r="CJ578" s="181"/>
      <c r="CK578" s="181"/>
      <c r="CL578" s="181"/>
      <c r="CM578" s="181"/>
      <c r="CN578" s="181"/>
      <c r="CO578" s="181"/>
      <c r="CP578" s="181"/>
      <c r="CQ578" s="181"/>
      <c r="CR578" s="181"/>
      <c r="CS578" s="181"/>
      <c r="CT578" s="181"/>
      <c r="CU578" s="181"/>
      <c r="CV578" s="181"/>
      <c r="CW578" s="181"/>
      <c r="CX578" s="181"/>
      <c r="CY578" s="181"/>
      <c r="CZ578" s="181"/>
      <c r="DA578" s="181"/>
      <c r="DB578" s="181"/>
      <c r="DC578" s="181"/>
      <c r="DD578" s="181"/>
      <c r="DE578" s="181"/>
      <c r="DF578" s="181"/>
      <c r="DG578" s="181"/>
      <c r="DH578" s="181"/>
      <c r="DI578" s="181"/>
      <c r="DJ578" s="181"/>
      <c r="DK578" s="181"/>
      <c r="DL578" s="181"/>
      <c r="DM578" s="181"/>
      <c r="DN578" s="181"/>
      <c r="DO578" s="181"/>
      <c r="DP578" s="181"/>
      <c r="DQ578" s="181"/>
      <c r="DR578" s="181"/>
      <c r="DS578" s="181"/>
      <c r="DT578" s="181"/>
      <c r="DU578" s="181"/>
      <c r="DV578" s="181"/>
      <c r="DW578" s="181"/>
      <c r="DX578" s="181"/>
      <c r="DY578" s="181"/>
      <c r="DZ578" s="181"/>
      <c r="EA578" s="181"/>
      <c r="EB578" s="181"/>
      <c r="EC578" s="181"/>
      <c r="ED578" s="181"/>
      <c r="EE578" s="181"/>
      <c r="EF578" s="181"/>
      <c r="EG578" s="181"/>
      <c r="EH578" s="181"/>
      <c r="EI578" s="181"/>
      <c r="EJ578" s="181"/>
      <c r="EK578" s="181"/>
      <c r="EL578" s="181"/>
      <c r="EM578" s="181"/>
      <c r="EN578" s="181"/>
      <c r="EO578" s="181"/>
      <c r="EP578" s="181"/>
      <c r="EQ578" s="181"/>
      <c r="ER578" s="181"/>
      <c r="ES578" s="181"/>
      <c r="ET578" s="181"/>
      <c r="EU578" s="181"/>
      <c r="EV578" s="181"/>
      <c r="EW578" s="181"/>
      <c r="EX578" s="181"/>
      <c r="EY578" s="181"/>
      <c r="EZ578" s="181"/>
      <c r="FA578" s="181"/>
      <c r="FB578" s="181"/>
      <c r="FC578" s="181"/>
      <c r="FD578" s="181"/>
      <c r="FE578" s="181"/>
      <c r="FF578" s="181"/>
      <c r="FG578" s="181"/>
      <c r="FH578" s="181"/>
      <c r="FI578" s="181"/>
      <c r="FJ578" s="181"/>
      <c r="FK578" s="181"/>
      <c r="FL578" s="181"/>
      <c r="FM578" s="181"/>
      <c r="FN578" s="181"/>
      <c r="FO578" s="181"/>
      <c r="FP578" s="181"/>
      <c r="FQ578" s="181"/>
      <c r="FR578" s="181"/>
      <c r="FS578" s="181"/>
      <c r="FT578" s="181"/>
      <c r="FU578" s="181"/>
      <c r="FV578" s="181"/>
      <c r="FW578" s="181"/>
      <c r="FX578" s="181"/>
      <c r="FY578" s="181"/>
      <c r="FZ578" s="181"/>
      <c r="GA578" s="181"/>
      <c r="GB578" s="181"/>
      <c r="GC578" s="181"/>
      <c r="GD578" s="181"/>
      <c r="GE578" s="181"/>
      <c r="GF578" s="181"/>
      <c r="GG578" s="181"/>
      <c r="GH578" s="181"/>
      <c r="GI578" s="181"/>
      <c r="GJ578" s="181"/>
      <c r="GK578" s="181"/>
      <c r="GL578" s="181"/>
      <c r="GM578" s="181"/>
      <c r="GN578" s="181"/>
      <c r="GO578" s="181"/>
      <c r="GP578" s="181"/>
      <c r="GQ578" s="181"/>
      <c r="GR578" s="181"/>
      <c r="GS578" s="181"/>
      <c r="GT578" s="181"/>
      <c r="GU578" s="181"/>
      <c r="GV578" s="181"/>
      <c r="GW578" s="181"/>
      <c r="GX578" s="181"/>
      <c r="GY578" s="181"/>
      <c r="GZ578" s="181"/>
      <c r="HA578" s="181"/>
      <c r="HB578" s="181"/>
      <c r="HC578" s="181"/>
      <c r="HD578" s="181"/>
      <c r="HE578" s="181"/>
      <c r="HF578" s="181"/>
      <c r="HG578" s="181"/>
      <c r="HH578" s="181"/>
      <c r="HI578" s="181"/>
      <c r="HJ578" s="181"/>
      <c r="HK578" s="181"/>
      <c r="HL578" s="181"/>
      <c r="HM578" s="181"/>
      <c r="HN578" s="181"/>
      <c r="HO578" s="181"/>
      <c r="HP578" s="181"/>
      <c r="HQ578" s="181"/>
      <c r="HR578" s="181"/>
      <c r="HS578" s="181"/>
      <c r="HT578" s="181"/>
      <c r="HU578" s="181"/>
      <c r="HV578" s="181"/>
      <c r="HW578" s="181"/>
      <c r="HX578" s="181"/>
      <c r="HY578" s="181"/>
      <c r="HZ578" s="181"/>
      <c r="IA578" s="181"/>
      <c r="IB578" s="181"/>
      <c r="IC578" s="181"/>
      <c r="ID578" s="181"/>
      <c r="IE578" s="181"/>
      <c r="IF578" s="181"/>
      <c r="IG578" s="181"/>
      <c r="IH578" s="181"/>
    </row>
    <row r="579" spans="1:242" s="184" customFormat="1" ht="21" customHeight="1">
      <c r="A579" s="1211"/>
      <c r="B579" s="1186" t="s">
        <v>476</v>
      </c>
      <c r="C579" s="1186"/>
      <c r="D579" s="1186"/>
      <c r="E579" s="1186"/>
      <c r="F579" s="481">
        <v>89626765</v>
      </c>
      <c r="G579" s="481">
        <v>0</v>
      </c>
      <c r="H579" s="481">
        <v>0</v>
      </c>
      <c r="I579" s="481">
        <v>43826159443</v>
      </c>
      <c r="J579" s="466">
        <v>43915786208</v>
      </c>
      <c r="K579" s="181"/>
      <c r="L579" s="181"/>
      <c r="M579" s="181"/>
      <c r="N579" s="181"/>
      <c r="O579" s="181"/>
      <c r="P579" s="181"/>
      <c r="Q579" s="181"/>
      <c r="R579" s="181"/>
      <c r="S579" s="181"/>
      <c r="T579" s="181"/>
      <c r="U579" s="181"/>
      <c r="V579" s="181"/>
      <c r="W579" s="181"/>
      <c r="X579" s="181"/>
      <c r="Y579" s="181"/>
      <c r="Z579" s="181"/>
      <c r="AA579" s="181"/>
      <c r="AB579" s="181"/>
      <c r="AC579" s="181"/>
      <c r="AD579" s="181"/>
      <c r="AE579" s="181"/>
      <c r="AF579" s="181"/>
      <c r="AG579" s="181"/>
      <c r="AH579" s="181"/>
      <c r="AI579" s="181"/>
      <c r="AJ579" s="181"/>
      <c r="AK579" s="181"/>
      <c r="AL579" s="181"/>
      <c r="AM579" s="181"/>
      <c r="AN579" s="181"/>
      <c r="AO579" s="181"/>
      <c r="AP579" s="181"/>
      <c r="AQ579" s="181"/>
      <c r="AR579" s="181"/>
      <c r="AS579" s="181"/>
      <c r="AT579" s="181"/>
      <c r="AU579" s="181"/>
      <c r="AV579" s="181"/>
      <c r="AW579" s="181"/>
      <c r="AX579" s="181"/>
      <c r="AY579" s="181"/>
      <c r="AZ579" s="181"/>
      <c r="BA579" s="181"/>
      <c r="BB579" s="181"/>
      <c r="BC579" s="181"/>
      <c r="BD579" s="181"/>
      <c r="BE579" s="181"/>
      <c r="BF579" s="181"/>
      <c r="BG579" s="181"/>
      <c r="BH579" s="181"/>
      <c r="BI579" s="181"/>
      <c r="BJ579" s="181"/>
      <c r="BK579" s="181"/>
      <c r="BL579" s="181"/>
      <c r="BM579" s="181"/>
      <c r="BN579" s="181"/>
      <c r="BO579" s="181"/>
      <c r="BP579" s="181"/>
      <c r="BQ579" s="181"/>
      <c r="BR579" s="181"/>
      <c r="BS579" s="181"/>
      <c r="BT579" s="181"/>
      <c r="BU579" s="181"/>
      <c r="BV579" s="181"/>
      <c r="BW579" s="181"/>
      <c r="BX579" s="181"/>
      <c r="BY579" s="181"/>
      <c r="BZ579" s="181"/>
      <c r="CA579" s="181"/>
      <c r="CB579" s="181"/>
      <c r="CC579" s="181"/>
      <c r="CD579" s="181"/>
      <c r="CE579" s="181"/>
      <c r="CF579" s="181"/>
      <c r="CG579" s="181"/>
      <c r="CH579" s="181"/>
      <c r="CI579" s="181"/>
      <c r="CJ579" s="181"/>
      <c r="CK579" s="181"/>
      <c r="CL579" s="181"/>
      <c r="CM579" s="181"/>
      <c r="CN579" s="181"/>
      <c r="CO579" s="181"/>
      <c r="CP579" s="181"/>
      <c r="CQ579" s="181"/>
      <c r="CR579" s="181"/>
      <c r="CS579" s="181"/>
      <c r="CT579" s="181"/>
      <c r="CU579" s="181"/>
      <c r="CV579" s="181"/>
      <c r="CW579" s="181"/>
      <c r="CX579" s="181"/>
      <c r="CY579" s="181"/>
      <c r="CZ579" s="181"/>
      <c r="DA579" s="181"/>
      <c r="DB579" s="181"/>
      <c r="DC579" s="181"/>
      <c r="DD579" s="181"/>
      <c r="DE579" s="181"/>
      <c r="DF579" s="181"/>
      <c r="DG579" s="181"/>
      <c r="DH579" s="181"/>
      <c r="DI579" s="181"/>
      <c r="DJ579" s="181"/>
      <c r="DK579" s="181"/>
      <c r="DL579" s="181"/>
      <c r="DM579" s="181"/>
      <c r="DN579" s="181"/>
      <c r="DO579" s="181"/>
      <c r="DP579" s="181"/>
      <c r="DQ579" s="181"/>
      <c r="DR579" s="181"/>
      <c r="DS579" s="181"/>
      <c r="DT579" s="181"/>
      <c r="DU579" s="181"/>
      <c r="DV579" s="181"/>
      <c r="DW579" s="181"/>
      <c r="DX579" s="181"/>
      <c r="DY579" s="181"/>
      <c r="DZ579" s="181"/>
      <c r="EA579" s="181"/>
      <c r="EB579" s="181"/>
      <c r="EC579" s="181"/>
      <c r="ED579" s="181"/>
      <c r="EE579" s="181"/>
      <c r="EF579" s="181"/>
      <c r="EG579" s="181"/>
      <c r="EH579" s="181"/>
      <c r="EI579" s="181"/>
      <c r="EJ579" s="181"/>
      <c r="EK579" s="181"/>
      <c r="EL579" s="181"/>
      <c r="EM579" s="181"/>
      <c r="EN579" s="181"/>
      <c r="EO579" s="181"/>
      <c r="EP579" s="181"/>
      <c r="EQ579" s="181"/>
      <c r="ER579" s="181"/>
      <c r="ES579" s="181"/>
      <c r="ET579" s="181"/>
      <c r="EU579" s="181"/>
      <c r="EV579" s="181"/>
      <c r="EW579" s="181"/>
      <c r="EX579" s="181"/>
      <c r="EY579" s="181"/>
      <c r="EZ579" s="181"/>
      <c r="FA579" s="181"/>
      <c r="FB579" s="181"/>
      <c r="FC579" s="181"/>
      <c r="FD579" s="181"/>
      <c r="FE579" s="181"/>
      <c r="FF579" s="181"/>
      <c r="FG579" s="181"/>
      <c r="FH579" s="181"/>
      <c r="FI579" s="181"/>
      <c r="FJ579" s="181"/>
      <c r="FK579" s="181"/>
      <c r="FL579" s="181"/>
      <c r="FM579" s="181"/>
      <c r="FN579" s="181"/>
      <c r="FO579" s="181"/>
      <c r="FP579" s="181"/>
      <c r="FQ579" s="181"/>
      <c r="FR579" s="181"/>
      <c r="FS579" s="181"/>
      <c r="FT579" s="181"/>
      <c r="FU579" s="181"/>
      <c r="FV579" s="181"/>
      <c r="FW579" s="181"/>
      <c r="FX579" s="181"/>
      <c r="FY579" s="181"/>
      <c r="FZ579" s="181"/>
      <c r="GA579" s="181"/>
      <c r="GB579" s="181"/>
      <c r="GC579" s="181"/>
      <c r="GD579" s="181"/>
      <c r="GE579" s="181"/>
      <c r="GF579" s="181"/>
      <c r="GG579" s="181"/>
      <c r="GH579" s="181"/>
      <c r="GI579" s="181"/>
      <c r="GJ579" s="181"/>
      <c r="GK579" s="181"/>
      <c r="GL579" s="181"/>
      <c r="GM579" s="181"/>
      <c r="GN579" s="181"/>
      <c r="GO579" s="181"/>
      <c r="GP579" s="181"/>
      <c r="GQ579" s="181"/>
      <c r="GR579" s="181"/>
      <c r="GS579" s="181"/>
      <c r="GT579" s="181"/>
      <c r="GU579" s="181"/>
      <c r="GV579" s="181"/>
      <c r="GW579" s="181"/>
      <c r="GX579" s="181"/>
      <c r="GY579" s="181"/>
      <c r="GZ579" s="181"/>
      <c r="HA579" s="181"/>
      <c r="HB579" s="181"/>
      <c r="HC579" s="181"/>
      <c r="HD579" s="181"/>
      <c r="HE579" s="181"/>
      <c r="HF579" s="181"/>
      <c r="HG579" s="181"/>
      <c r="HH579" s="181"/>
      <c r="HI579" s="181"/>
      <c r="HJ579" s="181"/>
      <c r="HK579" s="181"/>
      <c r="HL579" s="181"/>
      <c r="HM579" s="181"/>
      <c r="HN579" s="181"/>
      <c r="HO579" s="181"/>
      <c r="HP579" s="181"/>
      <c r="HQ579" s="181"/>
      <c r="HR579" s="181"/>
      <c r="HS579" s="181"/>
      <c r="HT579" s="181"/>
      <c r="HU579" s="181"/>
      <c r="HV579" s="181"/>
      <c r="HW579" s="181"/>
      <c r="HX579" s="181"/>
      <c r="HY579" s="181"/>
      <c r="HZ579" s="181"/>
      <c r="IA579" s="181"/>
      <c r="IB579" s="181"/>
      <c r="IC579" s="181"/>
      <c r="ID579" s="181"/>
      <c r="IE579" s="181"/>
      <c r="IF579" s="181"/>
      <c r="IG579" s="181"/>
      <c r="IH579" s="181"/>
    </row>
    <row r="580" spans="1:242" s="184" customFormat="1" ht="16.5" customHeight="1">
      <c r="A580" s="213" t="s">
        <v>1085</v>
      </c>
      <c r="B580" s="213"/>
      <c r="C580" s="213"/>
      <c r="D580" s="213"/>
      <c r="E580" s="213"/>
      <c r="F580" s="213"/>
      <c r="G580" s="142"/>
      <c r="H580" s="142"/>
      <c r="I580" s="142"/>
      <c r="J580" s="213"/>
      <c r="K580" s="181"/>
      <c r="L580" s="181"/>
      <c r="M580" s="181"/>
      <c r="N580" s="181"/>
      <c r="O580" s="181"/>
      <c r="P580" s="181"/>
      <c r="Q580" s="181"/>
      <c r="R580" s="181"/>
      <c r="S580" s="181"/>
      <c r="T580" s="181"/>
      <c r="U580" s="181"/>
      <c r="V580" s="181"/>
      <c r="W580" s="181"/>
      <c r="X580" s="181"/>
      <c r="Y580" s="181"/>
      <c r="Z580" s="181"/>
      <c r="AA580" s="181"/>
      <c r="AB580" s="181"/>
      <c r="AC580" s="181"/>
      <c r="AD580" s="181"/>
      <c r="AE580" s="181"/>
      <c r="AF580" s="181"/>
      <c r="AG580" s="181"/>
      <c r="AH580" s="181"/>
      <c r="AI580" s="181"/>
      <c r="AJ580" s="181"/>
      <c r="AK580" s="181"/>
      <c r="AL580" s="181"/>
      <c r="AM580" s="181"/>
      <c r="AN580" s="181"/>
      <c r="AO580" s="181"/>
      <c r="AP580" s="181"/>
      <c r="AQ580" s="181"/>
      <c r="AR580" s="181"/>
      <c r="AS580" s="181"/>
      <c r="AT580" s="181"/>
      <c r="AU580" s="181"/>
      <c r="AV580" s="181"/>
      <c r="AW580" s="181"/>
      <c r="AX580" s="181"/>
      <c r="AY580" s="181"/>
      <c r="AZ580" s="181"/>
      <c r="BA580" s="181"/>
      <c r="BB580" s="181"/>
      <c r="BC580" s="181"/>
      <c r="BD580" s="181"/>
      <c r="BE580" s="181"/>
      <c r="BF580" s="181"/>
      <c r="BG580" s="181"/>
      <c r="BH580" s="181"/>
      <c r="BI580" s="181"/>
      <c r="BJ580" s="181"/>
      <c r="BK580" s="181"/>
      <c r="BL580" s="181"/>
      <c r="BM580" s="181"/>
      <c r="BN580" s="181"/>
      <c r="BO580" s="181"/>
      <c r="BP580" s="181"/>
      <c r="BQ580" s="181"/>
      <c r="BR580" s="181"/>
      <c r="BS580" s="181"/>
      <c r="BT580" s="181"/>
      <c r="BU580" s="181"/>
      <c r="BV580" s="181"/>
      <c r="BW580" s="181"/>
      <c r="BX580" s="181"/>
      <c r="BY580" s="181"/>
      <c r="BZ580" s="181"/>
      <c r="CA580" s="181"/>
      <c r="CB580" s="181"/>
      <c r="CC580" s="181"/>
      <c r="CD580" s="181"/>
      <c r="CE580" s="181"/>
      <c r="CF580" s="181"/>
      <c r="CG580" s="181"/>
      <c r="CH580" s="181"/>
      <c r="CI580" s="181"/>
      <c r="CJ580" s="181"/>
      <c r="CK580" s="181"/>
      <c r="CL580" s="181"/>
      <c r="CM580" s="181"/>
      <c r="CN580" s="181"/>
      <c r="CO580" s="181"/>
      <c r="CP580" s="181"/>
      <c r="CQ580" s="181"/>
      <c r="CR580" s="181"/>
      <c r="CS580" s="181"/>
      <c r="CT580" s="181"/>
      <c r="CU580" s="181"/>
      <c r="CV580" s="181"/>
      <c r="CW580" s="181"/>
      <c r="CX580" s="181"/>
      <c r="CY580" s="181"/>
      <c r="CZ580" s="181"/>
      <c r="DA580" s="181"/>
      <c r="DB580" s="181"/>
      <c r="DC580" s="181"/>
      <c r="DD580" s="181"/>
      <c r="DE580" s="181"/>
      <c r="DF580" s="181"/>
      <c r="DG580" s="181"/>
      <c r="DH580" s="181"/>
      <c r="DI580" s="181"/>
      <c r="DJ580" s="181"/>
      <c r="DK580" s="181"/>
      <c r="DL580" s="181"/>
      <c r="DM580" s="181"/>
      <c r="DN580" s="181"/>
      <c r="DO580" s="181"/>
      <c r="DP580" s="181"/>
      <c r="DQ580" s="181"/>
      <c r="DR580" s="181"/>
      <c r="DS580" s="181"/>
      <c r="DT580" s="181"/>
      <c r="DU580" s="181"/>
      <c r="DV580" s="181"/>
      <c r="DW580" s="181"/>
      <c r="DX580" s="181"/>
      <c r="DY580" s="181"/>
      <c r="DZ580" s="181"/>
      <c r="EA580" s="181"/>
      <c r="EB580" s="181"/>
      <c r="EC580" s="181"/>
      <c r="ED580" s="181"/>
      <c r="EE580" s="181"/>
      <c r="EF580" s="181"/>
      <c r="EG580" s="181"/>
      <c r="EH580" s="181"/>
      <c r="EI580" s="181"/>
      <c r="EJ580" s="181"/>
      <c r="EK580" s="181"/>
      <c r="EL580" s="181"/>
      <c r="EM580" s="181"/>
      <c r="EN580" s="181"/>
      <c r="EO580" s="181"/>
      <c r="EP580" s="181"/>
      <c r="EQ580" s="181"/>
      <c r="ER580" s="181"/>
      <c r="ES580" s="181"/>
      <c r="ET580" s="181"/>
      <c r="EU580" s="181"/>
      <c r="EV580" s="181"/>
      <c r="EW580" s="181"/>
      <c r="EX580" s="181"/>
      <c r="EY580" s="181"/>
      <c r="EZ580" s="181"/>
      <c r="FA580" s="181"/>
      <c r="FB580" s="181"/>
      <c r="FC580" s="181"/>
      <c r="FD580" s="181"/>
      <c r="FE580" s="181"/>
      <c r="FF580" s="181"/>
      <c r="FG580" s="181"/>
      <c r="FH580" s="181"/>
      <c r="FI580" s="181"/>
      <c r="FJ580" s="181"/>
      <c r="FK580" s="181"/>
      <c r="FL580" s="181"/>
      <c r="FM580" s="181"/>
      <c r="FN580" s="181"/>
      <c r="FO580" s="181"/>
      <c r="FP580" s="181"/>
      <c r="FQ580" s="181"/>
      <c r="FR580" s="181"/>
      <c r="FS580" s="181"/>
      <c r="FT580" s="181"/>
      <c r="FU580" s="181"/>
      <c r="FV580" s="181"/>
      <c r="FW580" s="181"/>
      <c r="FX580" s="181"/>
      <c r="FY580" s="181"/>
      <c r="FZ580" s="181"/>
      <c r="GA580" s="181"/>
      <c r="GB580" s="181"/>
      <c r="GC580" s="181"/>
      <c r="GD580" s="181"/>
      <c r="GE580" s="181"/>
      <c r="GF580" s="181"/>
      <c r="GG580" s="181"/>
      <c r="GH580" s="181"/>
      <c r="GI580" s="181"/>
      <c r="GJ580" s="181"/>
      <c r="GK580" s="181"/>
      <c r="GL580" s="181"/>
      <c r="GM580" s="181"/>
      <c r="GN580" s="181"/>
      <c r="GO580" s="181"/>
      <c r="GP580" s="181"/>
      <c r="GQ580" s="181"/>
      <c r="GR580" s="181"/>
      <c r="GS580" s="181"/>
      <c r="GT580" s="181"/>
      <c r="GU580" s="181"/>
      <c r="GV580" s="181"/>
      <c r="GW580" s="181"/>
      <c r="GX580" s="181"/>
      <c r="GY580" s="181"/>
      <c r="GZ580" s="181"/>
      <c r="HA580" s="181"/>
      <c r="HB580" s="181"/>
      <c r="HC580" s="181"/>
      <c r="HD580" s="181"/>
      <c r="HE580" s="181"/>
      <c r="HF580" s="181"/>
      <c r="HG580" s="181"/>
      <c r="HH580" s="181"/>
      <c r="HI580" s="181"/>
      <c r="HJ580" s="181"/>
      <c r="HK580" s="181"/>
      <c r="HL580" s="181"/>
      <c r="HM580" s="181"/>
      <c r="HN580" s="181"/>
      <c r="HO580" s="181"/>
      <c r="HP580" s="181"/>
      <c r="HQ580" s="181"/>
      <c r="HR580" s="181"/>
      <c r="HS580" s="181"/>
      <c r="HT580" s="181"/>
      <c r="HU580" s="181"/>
      <c r="HV580" s="181"/>
      <c r="HW580" s="181"/>
      <c r="HX580" s="181"/>
      <c r="HY580" s="181"/>
      <c r="HZ580" s="181"/>
      <c r="IA580" s="181"/>
      <c r="IB580" s="181"/>
      <c r="IC580" s="181"/>
      <c r="ID580" s="181"/>
      <c r="IE580" s="181"/>
      <c r="IF580" s="181"/>
      <c r="IG580" s="181"/>
      <c r="IH580" s="181"/>
    </row>
    <row r="581" spans="1:242" s="184" customFormat="1" ht="16.5" customHeight="1">
      <c r="A581" s="213" t="s">
        <v>1086</v>
      </c>
      <c r="B581" s="213"/>
      <c r="C581" s="213"/>
      <c r="D581" s="213"/>
      <c r="E581" s="213"/>
      <c r="F581" s="213"/>
      <c r="G581" s="142"/>
      <c r="H581" s="142"/>
      <c r="I581" s="142"/>
      <c r="J581" s="213"/>
      <c r="K581" s="181"/>
      <c r="L581" s="181"/>
      <c r="M581" s="181"/>
      <c r="N581" s="181"/>
      <c r="O581" s="181"/>
      <c r="P581" s="181"/>
      <c r="Q581" s="181"/>
      <c r="R581" s="181"/>
      <c r="S581" s="181"/>
      <c r="T581" s="181"/>
      <c r="U581" s="181"/>
      <c r="V581" s="181"/>
      <c r="W581" s="181"/>
      <c r="X581" s="181"/>
      <c r="Y581" s="181"/>
      <c r="Z581" s="181"/>
      <c r="AA581" s="181"/>
      <c r="AB581" s="181"/>
      <c r="AC581" s="181"/>
      <c r="AD581" s="181"/>
      <c r="AE581" s="181"/>
      <c r="AF581" s="181"/>
      <c r="AG581" s="181"/>
      <c r="AH581" s="181"/>
      <c r="AI581" s="181"/>
      <c r="AJ581" s="181"/>
      <c r="AK581" s="181"/>
      <c r="AL581" s="181"/>
      <c r="AM581" s="181"/>
      <c r="AN581" s="181"/>
      <c r="AO581" s="181"/>
      <c r="AP581" s="181"/>
      <c r="AQ581" s="181"/>
      <c r="AR581" s="181"/>
      <c r="AS581" s="181"/>
      <c r="AT581" s="181"/>
      <c r="AU581" s="181"/>
      <c r="AV581" s="181"/>
      <c r="AW581" s="181"/>
      <c r="AX581" s="181"/>
      <c r="AY581" s="181"/>
      <c r="AZ581" s="181"/>
      <c r="BA581" s="181"/>
      <c r="BB581" s="181"/>
      <c r="BC581" s="181"/>
      <c r="BD581" s="181"/>
      <c r="BE581" s="181"/>
      <c r="BF581" s="181"/>
      <c r="BG581" s="181"/>
      <c r="BH581" s="181"/>
      <c r="BI581" s="181"/>
      <c r="BJ581" s="181"/>
      <c r="BK581" s="181"/>
      <c r="BL581" s="181"/>
      <c r="BM581" s="181"/>
      <c r="BN581" s="181"/>
      <c r="BO581" s="181"/>
      <c r="BP581" s="181"/>
      <c r="BQ581" s="181"/>
      <c r="BR581" s="181"/>
      <c r="BS581" s="181"/>
      <c r="BT581" s="181"/>
      <c r="BU581" s="181"/>
      <c r="BV581" s="181"/>
      <c r="BW581" s="181"/>
      <c r="BX581" s="181"/>
      <c r="BY581" s="181"/>
      <c r="BZ581" s="181"/>
      <c r="CA581" s="181"/>
      <c r="CB581" s="181"/>
      <c r="CC581" s="181"/>
      <c r="CD581" s="181"/>
      <c r="CE581" s="181"/>
      <c r="CF581" s="181"/>
      <c r="CG581" s="181"/>
      <c r="CH581" s="181"/>
      <c r="CI581" s="181"/>
      <c r="CJ581" s="181"/>
      <c r="CK581" s="181"/>
      <c r="CL581" s="181"/>
      <c r="CM581" s="181"/>
      <c r="CN581" s="181"/>
      <c r="CO581" s="181"/>
      <c r="CP581" s="181"/>
      <c r="CQ581" s="181"/>
      <c r="CR581" s="181"/>
      <c r="CS581" s="181"/>
      <c r="CT581" s="181"/>
      <c r="CU581" s="181"/>
      <c r="CV581" s="181"/>
      <c r="CW581" s="181"/>
      <c r="CX581" s="181"/>
      <c r="CY581" s="181"/>
      <c r="CZ581" s="181"/>
      <c r="DA581" s="181"/>
      <c r="DB581" s="181"/>
      <c r="DC581" s="181"/>
      <c r="DD581" s="181"/>
      <c r="DE581" s="181"/>
      <c r="DF581" s="181"/>
      <c r="DG581" s="181"/>
      <c r="DH581" s="181"/>
      <c r="DI581" s="181"/>
      <c r="DJ581" s="181"/>
      <c r="DK581" s="181"/>
      <c r="DL581" s="181"/>
      <c r="DM581" s="181"/>
      <c r="DN581" s="181"/>
      <c r="DO581" s="181"/>
      <c r="DP581" s="181"/>
      <c r="DQ581" s="181"/>
      <c r="DR581" s="181"/>
      <c r="DS581" s="181"/>
      <c r="DT581" s="181"/>
      <c r="DU581" s="181"/>
      <c r="DV581" s="181"/>
      <c r="DW581" s="181"/>
      <c r="DX581" s="181"/>
      <c r="DY581" s="181"/>
      <c r="DZ581" s="181"/>
      <c r="EA581" s="181"/>
      <c r="EB581" s="181"/>
      <c r="EC581" s="181"/>
      <c r="ED581" s="181"/>
      <c r="EE581" s="181"/>
      <c r="EF581" s="181"/>
      <c r="EG581" s="181"/>
      <c r="EH581" s="181"/>
      <c r="EI581" s="181"/>
      <c r="EJ581" s="181"/>
      <c r="EK581" s="181"/>
      <c r="EL581" s="181"/>
      <c r="EM581" s="181"/>
      <c r="EN581" s="181"/>
      <c r="EO581" s="181"/>
      <c r="EP581" s="181"/>
      <c r="EQ581" s="181"/>
      <c r="ER581" s="181"/>
      <c r="ES581" s="181"/>
      <c r="ET581" s="181"/>
      <c r="EU581" s="181"/>
      <c r="EV581" s="181"/>
      <c r="EW581" s="181"/>
      <c r="EX581" s="181"/>
      <c r="EY581" s="181"/>
      <c r="EZ581" s="181"/>
      <c r="FA581" s="181"/>
      <c r="FB581" s="181"/>
      <c r="FC581" s="181"/>
      <c r="FD581" s="181"/>
      <c r="FE581" s="181"/>
      <c r="FF581" s="181"/>
      <c r="FG581" s="181"/>
      <c r="FH581" s="181"/>
      <c r="FI581" s="181"/>
      <c r="FJ581" s="181"/>
      <c r="FK581" s="181"/>
      <c r="FL581" s="181"/>
      <c r="FM581" s="181"/>
      <c r="FN581" s="181"/>
      <c r="FO581" s="181"/>
      <c r="FP581" s="181"/>
      <c r="FQ581" s="181"/>
      <c r="FR581" s="181"/>
      <c r="FS581" s="181"/>
      <c r="FT581" s="181"/>
      <c r="FU581" s="181"/>
      <c r="FV581" s="181"/>
      <c r="FW581" s="181"/>
      <c r="FX581" s="181"/>
      <c r="FY581" s="181"/>
      <c r="FZ581" s="181"/>
      <c r="GA581" s="181"/>
      <c r="GB581" s="181"/>
      <c r="GC581" s="181"/>
      <c r="GD581" s="181"/>
      <c r="GE581" s="181"/>
      <c r="GF581" s="181"/>
      <c r="GG581" s="181"/>
      <c r="GH581" s="181"/>
      <c r="GI581" s="181"/>
      <c r="GJ581" s="181"/>
      <c r="GK581" s="181"/>
      <c r="GL581" s="181"/>
      <c r="GM581" s="181"/>
      <c r="GN581" s="181"/>
      <c r="GO581" s="181"/>
      <c r="GP581" s="181"/>
      <c r="GQ581" s="181"/>
      <c r="GR581" s="181"/>
      <c r="GS581" s="181"/>
      <c r="GT581" s="181"/>
      <c r="GU581" s="181"/>
      <c r="GV581" s="181"/>
      <c r="GW581" s="181"/>
      <c r="GX581" s="181"/>
      <c r="GY581" s="181"/>
      <c r="GZ581" s="181"/>
      <c r="HA581" s="181"/>
      <c r="HB581" s="181"/>
      <c r="HC581" s="181"/>
      <c r="HD581" s="181"/>
      <c r="HE581" s="181"/>
      <c r="HF581" s="181"/>
      <c r="HG581" s="181"/>
      <c r="HH581" s="181"/>
      <c r="HI581" s="181"/>
      <c r="HJ581" s="181"/>
      <c r="HK581" s="181"/>
      <c r="HL581" s="181"/>
      <c r="HM581" s="181"/>
      <c r="HN581" s="181"/>
      <c r="HO581" s="181"/>
      <c r="HP581" s="181"/>
      <c r="HQ581" s="181"/>
      <c r="HR581" s="181"/>
      <c r="HS581" s="181"/>
      <c r="HT581" s="181"/>
      <c r="HU581" s="181"/>
      <c r="HV581" s="181"/>
      <c r="HW581" s="181"/>
      <c r="HX581" s="181"/>
      <c r="HY581" s="181"/>
      <c r="HZ581" s="181"/>
      <c r="IA581" s="181"/>
      <c r="IB581" s="181"/>
      <c r="IC581" s="181"/>
      <c r="ID581" s="181"/>
      <c r="IE581" s="181"/>
      <c r="IF581" s="181"/>
      <c r="IG581" s="181"/>
      <c r="IH581" s="181"/>
    </row>
    <row r="582" spans="1:242" s="184" customFormat="1" ht="16.5" customHeight="1">
      <c r="A582" s="213"/>
      <c r="B582" s="213"/>
      <c r="C582" s="213"/>
      <c r="D582" s="213"/>
      <c r="E582" s="213"/>
      <c r="F582" s="213"/>
      <c r="G582" s="142"/>
      <c r="H582" s="142"/>
      <c r="I582" s="142"/>
      <c r="J582" s="213"/>
      <c r="K582" s="181"/>
      <c r="L582" s="181"/>
      <c r="M582" s="181"/>
      <c r="N582" s="181"/>
      <c r="O582" s="181"/>
      <c r="P582" s="181"/>
      <c r="Q582" s="181"/>
      <c r="R582" s="181"/>
      <c r="S582" s="181"/>
      <c r="T582" s="181"/>
      <c r="U582" s="181"/>
      <c r="V582" s="181"/>
      <c r="W582" s="181"/>
      <c r="X582" s="181"/>
      <c r="Y582" s="181"/>
      <c r="Z582" s="181"/>
      <c r="AA582" s="181"/>
      <c r="AB582" s="181"/>
      <c r="AC582" s="181"/>
      <c r="AD582" s="181"/>
      <c r="AE582" s="181"/>
      <c r="AF582" s="181"/>
      <c r="AG582" s="181"/>
      <c r="AH582" s="181"/>
      <c r="AI582" s="181"/>
      <c r="AJ582" s="181"/>
      <c r="AK582" s="181"/>
      <c r="AL582" s="181"/>
      <c r="AM582" s="181"/>
      <c r="AN582" s="181"/>
      <c r="AO582" s="181"/>
      <c r="AP582" s="181"/>
      <c r="AQ582" s="181"/>
      <c r="AR582" s="181"/>
      <c r="AS582" s="181"/>
      <c r="AT582" s="181"/>
      <c r="AU582" s="181"/>
      <c r="AV582" s="181"/>
      <c r="AW582" s="181"/>
      <c r="AX582" s="181"/>
      <c r="AY582" s="181"/>
      <c r="AZ582" s="181"/>
      <c r="BA582" s="181"/>
      <c r="BB582" s="181"/>
      <c r="BC582" s="181"/>
      <c r="BD582" s="181"/>
      <c r="BE582" s="181"/>
      <c r="BF582" s="181"/>
      <c r="BG582" s="181"/>
      <c r="BH582" s="181"/>
      <c r="BI582" s="181"/>
      <c r="BJ582" s="181"/>
      <c r="BK582" s="181"/>
      <c r="BL582" s="181"/>
      <c r="BM582" s="181"/>
      <c r="BN582" s="181"/>
      <c r="BO582" s="181"/>
      <c r="BP582" s="181"/>
      <c r="BQ582" s="181"/>
      <c r="BR582" s="181"/>
      <c r="BS582" s="181"/>
      <c r="BT582" s="181"/>
      <c r="BU582" s="181"/>
      <c r="BV582" s="181"/>
      <c r="BW582" s="181"/>
      <c r="BX582" s="181"/>
      <c r="BY582" s="181"/>
      <c r="BZ582" s="181"/>
      <c r="CA582" s="181"/>
      <c r="CB582" s="181"/>
      <c r="CC582" s="181"/>
      <c r="CD582" s="181"/>
      <c r="CE582" s="181"/>
      <c r="CF582" s="181"/>
      <c r="CG582" s="181"/>
      <c r="CH582" s="181"/>
      <c r="CI582" s="181"/>
      <c r="CJ582" s="181"/>
      <c r="CK582" s="181"/>
      <c r="CL582" s="181"/>
      <c r="CM582" s="181"/>
      <c r="CN582" s="181"/>
      <c r="CO582" s="181"/>
      <c r="CP582" s="181"/>
      <c r="CQ582" s="181"/>
      <c r="CR582" s="181"/>
      <c r="CS582" s="181"/>
      <c r="CT582" s="181"/>
      <c r="CU582" s="181"/>
      <c r="CV582" s="181"/>
      <c r="CW582" s="181"/>
      <c r="CX582" s="181"/>
      <c r="CY582" s="181"/>
      <c r="CZ582" s="181"/>
      <c r="DA582" s="181"/>
      <c r="DB582" s="181"/>
      <c r="DC582" s="181"/>
      <c r="DD582" s="181"/>
      <c r="DE582" s="181"/>
      <c r="DF582" s="181"/>
      <c r="DG582" s="181"/>
      <c r="DH582" s="181"/>
      <c r="DI582" s="181"/>
      <c r="DJ582" s="181"/>
      <c r="DK582" s="181"/>
      <c r="DL582" s="181"/>
      <c r="DM582" s="181"/>
      <c r="DN582" s="181"/>
      <c r="DO582" s="181"/>
      <c r="DP582" s="181"/>
      <c r="DQ582" s="181"/>
      <c r="DR582" s="181"/>
      <c r="DS582" s="181"/>
      <c r="DT582" s="181"/>
      <c r="DU582" s="181"/>
      <c r="DV582" s="181"/>
      <c r="DW582" s="181"/>
      <c r="DX582" s="181"/>
      <c r="DY582" s="181"/>
      <c r="DZ582" s="181"/>
      <c r="EA582" s="181"/>
      <c r="EB582" s="181"/>
      <c r="EC582" s="181"/>
      <c r="ED582" s="181"/>
      <c r="EE582" s="181"/>
      <c r="EF582" s="181"/>
      <c r="EG582" s="181"/>
      <c r="EH582" s="181"/>
      <c r="EI582" s="181"/>
      <c r="EJ582" s="181"/>
      <c r="EK582" s="181"/>
      <c r="EL582" s="181"/>
      <c r="EM582" s="181"/>
      <c r="EN582" s="181"/>
      <c r="EO582" s="181"/>
      <c r="EP582" s="181"/>
      <c r="EQ582" s="181"/>
      <c r="ER582" s="181"/>
      <c r="ES582" s="181"/>
      <c r="ET582" s="181"/>
      <c r="EU582" s="181"/>
      <c r="EV582" s="181"/>
      <c r="EW582" s="181"/>
      <c r="EX582" s="181"/>
      <c r="EY582" s="181"/>
      <c r="EZ582" s="181"/>
      <c r="FA582" s="181"/>
      <c r="FB582" s="181"/>
      <c r="FC582" s="181"/>
      <c r="FD582" s="181"/>
      <c r="FE582" s="181"/>
      <c r="FF582" s="181"/>
      <c r="FG582" s="181"/>
      <c r="FH582" s="181"/>
      <c r="FI582" s="181"/>
      <c r="FJ582" s="181"/>
      <c r="FK582" s="181"/>
      <c r="FL582" s="181"/>
      <c r="FM582" s="181"/>
      <c r="FN582" s="181"/>
      <c r="FO582" s="181"/>
      <c r="FP582" s="181"/>
      <c r="FQ582" s="181"/>
      <c r="FR582" s="181"/>
      <c r="FS582" s="181"/>
      <c r="FT582" s="181"/>
      <c r="FU582" s="181"/>
      <c r="FV582" s="181"/>
      <c r="FW582" s="181"/>
      <c r="FX582" s="181"/>
      <c r="FY582" s="181"/>
      <c r="FZ582" s="181"/>
      <c r="GA582" s="181"/>
      <c r="GB582" s="181"/>
      <c r="GC582" s="181"/>
      <c r="GD582" s="181"/>
      <c r="GE582" s="181"/>
      <c r="GF582" s="181"/>
      <c r="GG582" s="181"/>
      <c r="GH582" s="181"/>
      <c r="GI582" s="181"/>
      <c r="GJ582" s="181"/>
      <c r="GK582" s="181"/>
      <c r="GL582" s="181"/>
      <c r="GM582" s="181"/>
      <c r="GN582" s="181"/>
      <c r="GO582" s="181"/>
      <c r="GP582" s="181"/>
      <c r="GQ582" s="181"/>
      <c r="GR582" s="181"/>
      <c r="GS582" s="181"/>
      <c r="GT582" s="181"/>
      <c r="GU582" s="181"/>
      <c r="GV582" s="181"/>
      <c r="GW582" s="181"/>
      <c r="GX582" s="181"/>
      <c r="GY582" s="181"/>
      <c r="GZ582" s="181"/>
      <c r="HA582" s="181"/>
      <c r="HB582" s="181"/>
      <c r="HC582" s="181"/>
      <c r="HD582" s="181"/>
      <c r="HE582" s="181"/>
      <c r="HF582" s="181"/>
      <c r="HG582" s="181"/>
      <c r="HH582" s="181"/>
      <c r="HI582" s="181"/>
      <c r="HJ582" s="181"/>
      <c r="HK582" s="181"/>
      <c r="HL582" s="181"/>
      <c r="HM582" s="181"/>
      <c r="HN582" s="181"/>
      <c r="HO582" s="181"/>
      <c r="HP582" s="181"/>
      <c r="HQ582" s="181"/>
      <c r="HR582" s="181"/>
      <c r="HS582" s="181"/>
      <c r="HT582" s="181"/>
      <c r="HU582" s="181"/>
      <c r="HV582" s="181"/>
      <c r="HW582" s="181"/>
      <c r="HX582" s="181"/>
      <c r="HY582" s="181"/>
      <c r="HZ582" s="181"/>
      <c r="IA582" s="181"/>
      <c r="IB582" s="181"/>
      <c r="IC582" s="181"/>
      <c r="ID582" s="181"/>
      <c r="IE582" s="181"/>
      <c r="IF582" s="181"/>
      <c r="IG582" s="181"/>
      <c r="IH582" s="181"/>
    </row>
    <row r="583" spans="1:242" s="183" customFormat="1" ht="16.5" customHeight="1">
      <c r="A583" s="137" t="s">
        <v>1449</v>
      </c>
      <c r="B583" s="137"/>
      <c r="C583" s="137"/>
      <c r="D583" s="213"/>
      <c r="E583" s="213"/>
      <c r="F583" s="213"/>
      <c r="G583" s="142"/>
      <c r="H583" s="142"/>
      <c r="I583" s="142"/>
      <c r="J583" s="213"/>
      <c r="K583" s="181"/>
      <c r="L583" s="181"/>
      <c r="M583" s="181"/>
      <c r="N583" s="181"/>
      <c r="O583" s="181"/>
      <c r="P583" s="181"/>
      <c r="Q583" s="181"/>
      <c r="R583" s="181"/>
      <c r="S583" s="181"/>
      <c r="T583" s="181"/>
      <c r="U583" s="181"/>
      <c r="V583" s="181"/>
      <c r="W583" s="181"/>
      <c r="X583" s="181"/>
      <c r="Y583" s="181"/>
      <c r="Z583" s="181"/>
      <c r="AA583" s="181"/>
      <c r="AB583" s="181"/>
      <c r="AC583" s="181"/>
      <c r="AD583" s="181"/>
      <c r="AE583" s="181"/>
      <c r="AF583" s="181"/>
      <c r="AG583" s="181"/>
      <c r="AH583" s="181"/>
      <c r="AI583" s="181"/>
      <c r="AJ583" s="181"/>
      <c r="AK583" s="181"/>
      <c r="AL583" s="181"/>
      <c r="AM583" s="181"/>
      <c r="AN583" s="181"/>
      <c r="AO583" s="181"/>
      <c r="AP583" s="181"/>
      <c r="AQ583" s="181"/>
      <c r="AR583" s="181"/>
      <c r="AS583" s="181"/>
      <c r="AT583" s="181"/>
      <c r="AU583" s="181"/>
      <c r="AV583" s="181"/>
      <c r="AW583" s="181"/>
      <c r="AX583" s="181"/>
      <c r="AY583" s="181"/>
      <c r="AZ583" s="181"/>
      <c r="BA583" s="181"/>
      <c r="BB583" s="181"/>
      <c r="BC583" s="181"/>
      <c r="BD583" s="181"/>
      <c r="BE583" s="181"/>
      <c r="BF583" s="181"/>
      <c r="BG583" s="181"/>
      <c r="BH583" s="181"/>
      <c r="BI583" s="181"/>
      <c r="BJ583" s="181"/>
      <c r="BK583" s="181"/>
      <c r="BL583" s="181"/>
      <c r="BM583" s="181"/>
      <c r="BN583" s="181"/>
      <c r="BO583" s="181"/>
      <c r="BP583" s="181"/>
      <c r="BQ583" s="181"/>
      <c r="BR583" s="181"/>
      <c r="BS583" s="181"/>
      <c r="BT583" s="181"/>
      <c r="BU583" s="181"/>
      <c r="BV583" s="181"/>
      <c r="BW583" s="181"/>
      <c r="BX583" s="181"/>
      <c r="BY583" s="181"/>
      <c r="BZ583" s="181"/>
      <c r="CA583" s="181"/>
      <c r="CB583" s="181"/>
      <c r="CC583" s="181"/>
      <c r="CD583" s="181"/>
      <c r="CE583" s="181"/>
      <c r="CF583" s="181"/>
      <c r="CG583" s="181"/>
      <c r="CH583" s="181"/>
      <c r="CI583" s="181"/>
      <c r="CJ583" s="181"/>
      <c r="CK583" s="181"/>
      <c r="CL583" s="181"/>
      <c r="CM583" s="181"/>
      <c r="CN583" s="181"/>
      <c r="CO583" s="181"/>
      <c r="CP583" s="181"/>
      <c r="CQ583" s="181"/>
      <c r="CR583" s="181"/>
      <c r="CS583" s="181"/>
      <c r="CT583" s="181"/>
      <c r="CU583" s="181"/>
      <c r="CV583" s="181"/>
      <c r="CW583" s="181"/>
      <c r="CX583" s="181"/>
      <c r="CY583" s="181"/>
      <c r="CZ583" s="181"/>
      <c r="DA583" s="181"/>
      <c r="DB583" s="181"/>
      <c r="DC583" s="181"/>
      <c r="DD583" s="181"/>
      <c r="DE583" s="181"/>
      <c r="DF583" s="181"/>
      <c r="DG583" s="181"/>
      <c r="DH583" s="181"/>
      <c r="DI583" s="181"/>
      <c r="DJ583" s="181"/>
      <c r="DK583" s="181"/>
      <c r="DL583" s="181"/>
      <c r="DM583" s="181"/>
      <c r="DN583" s="181"/>
      <c r="DO583" s="181"/>
      <c r="DP583" s="181"/>
      <c r="DQ583" s="181"/>
      <c r="DR583" s="181"/>
      <c r="DS583" s="181"/>
      <c r="DT583" s="181"/>
      <c r="DU583" s="181"/>
      <c r="DV583" s="181"/>
      <c r="DW583" s="181"/>
      <c r="DX583" s="181"/>
      <c r="DY583" s="181"/>
      <c r="DZ583" s="181"/>
      <c r="EA583" s="181"/>
      <c r="EB583" s="181"/>
      <c r="EC583" s="181"/>
      <c r="ED583" s="181"/>
      <c r="EE583" s="181"/>
      <c r="EF583" s="181"/>
      <c r="EG583" s="181"/>
      <c r="EH583" s="181"/>
      <c r="EI583" s="181"/>
      <c r="EJ583" s="181"/>
      <c r="EK583" s="181"/>
      <c r="EL583" s="181"/>
      <c r="EM583" s="181"/>
      <c r="EN583" s="181"/>
      <c r="EO583" s="181"/>
      <c r="EP583" s="181"/>
      <c r="EQ583" s="181"/>
      <c r="ER583" s="181"/>
      <c r="ES583" s="181"/>
      <c r="ET583" s="181"/>
      <c r="EU583" s="181"/>
      <c r="EV583" s="181"/>
      <c r="EW583" s="181"/>
      <c r="EX583" s="181"/>
      <c r="EY583" s="181"/>
      <c r="EZ583" s="181"/>
      <c r="FA583" s="181"/>
      <c r="FB583" s="181"/>
      <c r="FC583" s="181"/>
      <c r="FD583" s="181"/>
      <c r="FE583" s="181"/>
      <c r="FF583" s="181"/>
      <c r="FG583" s="181"/>
      <c r="FH583" s="181"/>
      <c r="FI583" s="181"/>
      <c r="FJ583" s="181"/>
      <c r="FK583" s="181"/>
      <c r="FL583" s="181"/>
      <c r="FM583" s="181"/>
      <c r="FN583" s="181"/>
      <c r="FO583" s="181"/>
      <c r="FP583" s="181"/>
      <c r="FQ583" s="181"/>
      <c r="FR583" s="181"/>
      <c r="FS583" s="181"/>
      <c r="FT583" s="181"/>
      <c r="FU583" s="181"/>
      <c r="FV583" s="181"/>
      <c r="FW583" s="181"/>
      <c r="FX583" s="181"/>
      <c r="FY583" s="181"/>
      <c r="FZ583" s="181"/>
      <c r="GA583" s="181"/>
      <c r="GB583" s="181"/>
      <c r="GC583" s="181"/>
      <c r="GD583" s="181"/>
      <c r="GE583" s="181"/>
      <c r="GF583" s="181"/>
      <c r="GG583" s="181"/>
      <c r="GH583" s="181"/>
      <c r="GI583" s="181"/>
      <c r="GJ583" s="181"/>
      <c r="GK583" s="181"/>
      <c r="GL583" s="181"/>
      <c r="GM583" s="181"/>
      <c r="GN583" s="181"/>
      <c r="GO583" s="181"/>
      <c r="GP583" s="181"/>
      <c r="GQ583" s="181"/>
      <c r="GR583" s="181"/>
      <c r="GS583" s="181"/>
      <c r="GT583" s="181"/>
      <c r="GU583" s="181"/>
      <c r="GV583" s="181"/>
      <c r="GW583" s="181"/>
      <c r="GX583" s="181"/>
      <c r="GY583" s="181"/>
      <c r="GZ583" s="181"/>
      <c r="HA583" s="181"/>
      <c r="HB583" s="181"/>
      <c r="HC583" s="181"/>
      <c r="HD583" s="181"/>
      <c r="HE583" s="181"/>
      <c r="HF583" s="181"/>
      <c r="HG583" s="181"/>
      <c r="HH583" s="181"/>
      <c r="HI583" s="181"/>
      <c r="HJ583" s="181"/>
      <c r="HK583" s="181"/>
      <c r="HL583" s="181"/>
      <c r="HM583" s="181"/>
      <c r="HN583" s="181"/>
      <c r="HO583" s="181"/>
      <c r="HP583" s="181"/>
      <c r="HQ583" s="181"/>
      <c r="HR583" s="181"/>
      <c r="HS583" s="181"/>
      <c r="HT583" s="181"/>
      <c r="HU583" s="181"/>
      <c r="HV583" s="181"/>
      <c r="HW583" s="181"/>
      <c r="HX583" s="181"/>
      <c r="HY583" s="181"/>
      <c r="HZ583" s="181"/>
      <c r="IA583" s="181"/>
      <c r="IB583" s="181"/>
      <c r="IC583" s="181"/>
      <c r="ID583" s="181"/>
      <c r="IE583" s="181"/>
      <c r="IF583" s="181"/>
      <c r="IG583" s="181"/>
      <c r="IH583" s="181"/>
    </row>
    <row r="584" spans="1:242" s="183" customFormat="1" ht="16.5" customHeight="1">
      <c r="A584" s="213"/>
      <c r="B584" s="213"/>
      <c r="C584" s="213"/>
      <c r="D584" s="213"/>
      <c r="E584" s="213"/>
      <c r="F584" s="213"/>
      <c r="G584" s="213"/>
      <c r="H584" s="213"/>
      <c r="I584" s="161"/>
      <c r="J584" s="139" t="s">
        <v>724</v>
      </c>
      <c r="K584" s="181"/>
      <c r="L584" s="181"/>
      <c r="M584" s="181"/>
      <c r="N584" s="181"/>
      <c r="O584" s="181"/>
      <c r="P584" s="181"/>
      <c r="Q584" s="181"/>
      <c r="R584" s="181"/>
      <c r="S584" s="181"/>
      <c r="T584" s="181"/>
      <c r="U584" s="181"/>
      <c r="V584" s="181"/>
      <c r="W584" s="181"/>
      <c r="X584" s="181"/>
      <c r="Y584" s="181"/>
      <c r="Z584" s="181"/>
      <c r="AA584" s="181"/>
      <c r="AB584" s="181"/>
      <c r="AC584" s="181"/>
      <c r="AD584" s="181"/>
      <c r="AE584" s="181"/>
      <c r="AF584" s="181"/>
      <c r="AG584" s="181"/>
      <c r="AH584" s="181"/>
      <c r="AI584" s="181"/>
      <c r="AJ584" s="181"/>
      <c r="AK584" s="181"/>
      <c r="AL584" s="181"/>
      <c r="AM584" s="181"/>
      <c r="AN584" s="181"/>
      <c r="AO584" s="181"/>
      <c r="AP584" s="181"/>
      <c r="AQ584" s="181"/>
      <c r="AR584" s="181"/>
      <c r="AS584" s="181"/>
      <c r="AT584" s="181"/>
      <c r="AU584" s="181"/>
      <c r="AV584" s="181"/>
      <c r="AW584" s="181"/>
      <c r="AX584" s="181"/>
      <c r="AY584" s="181"/>
      <c r="AZ584" s="181"/>
      <c r="BA584" s="181"/>
      <c r="BB584" s="181"/>
      <c r="BC584" s="181"/>
      <c r="BD584" s="181"/>
      <c r="BE584" s="181"/>
      <c r="BF584" s="181"/>
      <c r="BG584" s="181"/>
      <c r="BH584" s="181"/>
      <c r="BI584" s="181"/>
      <c r="BJ584" s="181"/>
      <c r="BK584" s="181"/>
      <c r="BL584" s="181"/>
      <c r="BM584" s="181"/>
      <c r="BN584" s="181"/>
      <c r="BO584" s="181"/>
      <c r="BP584" s="181"/>
      <c r="BQ584" s="181"/>
      <c r="BR584" s="181"/>
      <c r="BS584" s="181"/>
      <c r="BT584" s="181"/>
      <c r="BU584" s="181"/>
      <c r="BV584" s="181"/>
      <c r="BW584" s="181"/>
      <c r="BX584" s="181"/>
      <c r="BY584" s="181"/>
      <c r="BZ584" s="181"/>
      <c r="CA584" s="181"/>
      <c r="CB584" s="181"/>
      <c r="CC584" s="181"/>
      <c r="CD584" s="181"/>
      <c r="CE584" s="181"/>
      <c r="CF584" s="181"/>
      <c r="CG584" s="181"/>
      <c r="CH584" s="181"/>
      <c r="CI584" s="181"/>
      <c r="CJ584" s="181"/>
      <c r="CK584" s="181"/>
      <c r="CL584" s="181"/>
      <c r="CM584" s="181"/>
      <c r="CN584" s="181"/>
      <c r="CO584" s="181"/>
      <c r="CP584" s="181"/>
      <c r="CQ584" s="181"/>
      <c r="CR584" s="181"/>
      <c r="CS584" s="181"/>
      <c r="CT584" s="181"/>
      <c r="CU584" s="181"/>
      <c r="CV584" s="181"/>
      <c r="CW584" s="181"/>
      <c r="CX584" s="181"/>
      <c r="CY584" s="181"/>
      <c r="CZ584" s="181"/>
      <c r="DA584" s="181"/>
      <c r="DB584" s="181"/>
      <c r="DC584" s="181"/>
      <c r="DD584" s="181"/>
      <c r="DE584" s="181"/>
      <c r="DF584" s="181"/>
      <c r="DG584" s="181"/>
      <c r="DH584" s="181"/>
      <c r="DI584" s="181"/>
      <c r="DJ584" s="181"/>
      <c r="DK584" s="181"/>
      <c r="DL584" s="181"/>
      <c r="DM584" s="181"/>
      <c r="DN584" s="181"/>
      <c r="DO584" s="181"/>
      <c r="DP584" s="181"/>
      <c r="DQ584" s="181"/>
      <c r="DR584" s="181"/>
      <c r="DS584" s="181"/>
      <c r="DT584" s="181"/>
      <c r="DU584" s="181"/>
      <c r="DV584" s="181"/>
      <c r="DW584" s="181"/>
      <c r="DX584" s="181"/>
      <c r="DY584" s="181"/>
      <c r="DZ584" s="181"/>
      <c r="EA584" s="181"/>
      <c r="EB584" s="181"/>
      <c r="EC584" s="181"/>
      <c r="ED584" s="181"/>
      <c r="EE584" s="181"/>
      <c r="EF584" s="181"/>
      <c r="EG584" s="181"/>
      <c r="EH584" s="181"/>
      <c r="EI584" s="181"/>
      <c r="EJ584" s="181"/>
      <c r="EK584" s="181"/>
      <c r="EL584" s="181"/>
      <c r="EM584" s="181"/>
      <c r="EN584" s="181"/>
      <c r="EO584" s="181"/>
      <c r="EP584" s="181"/>
      <c r="EQ584" s="181"/>
      <c r="ER584" s="181"/>
      <c r="ES584" s="181"/>
      <c r="ET584" s="181"/>
      <c r="EU584" s="181"/>
      <c r="EV584" s="181"/>
      <c r="EW584" s="181"/>
      <c r="EX584" s="181"/>
      <c r="EY584" s="181"/>
      <c r="EZ584" s="181"/>
      <c r="FA584" s="181"/>
      <c r="FB584" s="181"/>
      <c r="FC584" s="181"/>
      <c r="FD584" s="181"/>
      <c r="FE584" s="181"/>
      <c r="FF584" s="181"/>
      <c r="FG584" s="181"/>
      <c r="FH584" s="181"/>
      <c r="FI584" s="181"/>
      <c r="FJ584" s="181"/>
      <c r="FK584" s="181"/>
      <c r="FL584" s="181"/>
      <c r="FM584" s="181"/>
      <c r="FN584" s="181"/>
      <c r="FO584" s="181"/>
      <c r="FP584" s="181"/>
      <c r="FQ584" s="181"/>
      <c r="FR584" s="181"/>
      <c r="FS584" s="181"/>
      <c r="FT584" s="181"/>
      <c r="FU584" s="181"/>
      <c r="FV584" s="181"/>
      <c r="FW584" s="181"/>
      <c r="FX584" s="181"/>
      <c r="FY584" s="181"/>
      <c r="FZ584" s="181"/>
      <c r="GA584" s="181"/>
      <c r="GB584" s="181"/>
      <c r="GC584" s="181"/>
      <c r="GD584" s="181"/>
      <c r="GE584" s="181"/>
      <c r="GF584" s="181"/>
      <c r="GG584" s="181"/>
      <c r="GH584" s="181"/>
      <c r="GI584" s="181"/>
      <c r="GJ584" s="181"/>
      <c r="GK584" s="181"/>
      <c r="GL584" s="181"/>
      <c r="GM584" s="181"/>
      <c r="GN584" s="181"/>
      <c r="GO584" s="181"/>
      <c r="GP584" s="181"/>
      <c r="GQ584" s="181"/>
      <c r="GR584" s="181"/>
      <c r="GS584" s="181"/>
      <c r="GT584" s="181"/>
      <c r="GU584" s="181"/>
      <c r="GV584" s="181"/>
      <c r="GW584" s="181"/>
      <c r="GX584" s="181"/>
      <c r="GY584" s="181"/>
      <c r="GZ584" s="181"/>
      <c r="HA584" s="181"/>
      <c r="HB584" s="181"/>
      <c r="HC584" s="181"/>
      <c r="HD584" s="181"/>
      <c r="HE584" s="181"/>
      <c r="HF584" s="181"/>
      <c r="HG584" s="181"/>
      <c r="HH584" s="181"/>
      <c r="HI584" s="181"/>
      <c r="HJ584" s="181"/>
      <c r="HK584" s="181"/>
      <c r="HL584" s="181"/>
      <c r="HM584" s="181"/>
      <c r="HN584" s="181"/>
      <c r="HO584" s="181"/>
      <c r="HP584" s="181"/>
      <c r="HQ584" s="181"/>
      <c r="HR584" s="181"/>
      <c r="HS584" s="181"/>
      <c r="HT584" s="181"/>
      <c r="HU584" s="181"/>
      <c r="HV584" s="181"/>
      <c r="HW584" s="181"/>
      <c r="HX584" s="181"/>
      <c r="HY584" s="181"/>
      <c r="HZ584" s="181"/>
      <c r="IA584" s="181"/>
      <c r="IB584" s="181"/>
      <c r="IC584" s="181"/>
      <c r="ID584" s="181"/>
      <c r="IE584" s="181"/>
      <c r="IF584" s="181"/>
      <c r="IG584" s="181"/>
      <c r="IH584" s="181"/>
    </row>
    <row r="585" spans="1:242" s="183" customFormat="1" ht="30" customHeight="1" thickBot="1">
      <c r="A585" s="1040" t="s">
        <v>1001</v>
      </c>
      <c r="B585" s="1041"/>
      <c r="C585" s="1041"/>
      <c r="D585" s="813" t="s">
        <v>1578</v>
      </c>
      <c r="E585" s="813" t="s">
        <v>1092</v>
      </c>
      <c r="F585" s="813" t="s">
        <v>1093</v>
      </c>
      <c r="G585" s="813" t="s">
        <v>1002</v>
      </c>
      <c r="H585" s="813" t="s">
        <v>1003</v>
      </c>
      <c r="I585" s="813" t="s">
        <v>716</v>
      </c>
      <c r="J585" s="814" t="s">
        <v>717</v>
      </c>
      <c r="K585" s="181"/>
      <c r="L585" s="181"/>
      <c r="M585" s="181"/>
      <c r="N585" s="181"/>
      <c r="O585" s="181"/>
      <c r="P585" s="181"/>
      <c r="Q585" s="181"/>
      <c r="R585" s="181"/>
      <c r="S585" s="181"/>
      <c r="T585" s="181"/>
      <c r="U585" s="181"/>
      <c r="V585" s="181"/>
      <c r="W585" s="181"/>
      <c r="X585" s="181"/>
      <c r="Y585" s="181"/>
      <c r="Z585" s="181"/>
      <c r="AA585" s="181"/>
      <c r="AB585" s="181"/>
      <c r="AC585" s="181"/>
      <c r="AD585" s="181"/>
      <c r="AE585" s="181"/>
      <c r="AF585" s="181"/>
      <c r="AG585" s="181"/>
      <c r="AH585" s="181"/>
      <c r="AI585" s="181"/>
      <c r="AJ585" s="181"/>
      <c r="AK585" s="181"/>
      <c r="AL585" s="181"/>
      <c r="AM585" s="181"/>
      <c r="AN585" s="181"/>
      <c r="AO585" s="181"/>
      <c r="AP585" s="181"/>
      <c r="AQ585" s="181"/>
      <c r="AR585" s="181"/>
      <c r="AS585" s="181"/>
      <c r="AT585" s="181"/>
      <c r="AU585" s="181"/>
      <c r="AV585" s="181"/>
      <c r="AW585" s="181"/>
      <c r="AX585" s="181"/>
      <c r="AY585" s="181"/>
      <c r="AZ585" s="181"/>
      <c r="BA585" s="181"/>
      <c r="BB585" s="181"/>
      <c r="BC585" s="181"/>
      <c r="BD585" s="181"/>
      <c r="BE585" s="181"/>
      <c r="BF585" s="181"/>
      <c r="BG585" s="181"/>
      <c r="BH585" s="181"/>
      <c r="BI585" s="181"/>
      <c r="BJ585" s="181"/>
      <c r="BK585" s="181"/>
      <c r="BL585" s="181"/>
      <c r="BM585" s="181"/>
      <c r="BN585" s="181"/>
      <c r="BO585" s="181"/>
      <c r="BP585" s="181"/>
      <c r="BQ585" s="181"/>
      <c r="BR585" s="181"/>
      <c r="BS585" s="181"/>
      <c r="BT585" s="181"/>
      <c r="BU585" s="181"/>
      <c r="BV585" s="181"/>
      <c r="BW585" s="181"/>
      <c r="BX585" s="181"/>
      <c r="BY585" s="181"/>
      <c r="BZ585" s="181"/>
      <c r="CA585" s="181"/>
      <c r="CB585" s="181"/>
      <c r="CC585" s="181"/>
      <c r="CD585" s="181"/>
      <c r="CE585" s="181"/>
      <c r="CF585" s="181"/>
      <c r="CG585" s="181"/>
      <c r="CH585" s="181"/>
      <c r="CI585" s="181"/>
      <c r="CJ585" s="181"/>
      <c r="CK585" s="181"/>
      <c r="CL585" s="181"/>
      <c r="CM585" s="181"/>
      <c r="CN585" s="181"/>
      <c r="CO585" s="181"/>
      <c r="CP585" s="181"/>
      <c r="CQ585" s="181"/>
      <c r="CR585" s="181"/>
      <c r="CS585" s="181"/>
      <c r="CT585" s="181"/>
      <c r="CU585" s="181"/>
      <c r="CV585" s="181"/>
      <c r="CW585" s="181"/>
      <c r="CX585" s="181"/>
      <c r="CY585" s="181"/>
      <c r="CZ585" s="181"/>
      <c r="DA585" s="181"/>
      <c r="DB585" s="181"/>
      <c r="DC585" s="181"/>
      <c r="DD585" s="181"/>
      <c r="DE585" s="181"/>
      <c r="DF585" s="181"/>
      <c r="DG585" s="181"/>
      <c r="DH585" s="181"/>
      <c r="DI585" s="181"/>
      <c r="DJ585" s="181"/>
      <c r="DK585" s="181"/>
      <c r="DL585" s="181"/>
      <c r="DM585" s="181"/>
      <c r="DN585" s="181"/>
      <c r="DO585" s="181"/>
      <c r="DP585" s="181"/>
      <c r="DQ585" s="181"/>
      <c r="DR585" s="181"/>
      <c r="DS585" s="181"/>
      <c r="DT585" s="181"/>
      <c r="DU585" s="181"/>
      <c r="DV585" s="181"/>
      <c r="DW585" s="181"/>
      <c r="DX585" s="181"/>
      <c r="DY585" s="181"/>
      <c r="DZ585" s="181"/>
      <c r="EA585" s="181"/>
      <c r="EB585" s="181"/>
      <c r="EC585" s="181"/>
      <c r="ED585" s="181"/>
      <c r="EE585" s="181"/>
      <c r="EF585" s="181"/>
      <c r="EG585" s="181"/>
      <c r="EH585" s="181"/>
      <c r="EI585" s="181"/>
      <c r="EJ585" s="181"/>
      <c r="EK585" s="181"/>
      <c r="EL585" s="181"/>
      <c r="EM585" s="181"/>
      <c r="EN585" s="181"/>
      <c r="EO585" s="181"/>
      <c r="EP585" s="181"/>
      <c r="EQ585" s="181"/>
      <c r="ER585" s="181"/>
      <c r="ES585" s="181"/>
      <c r="ET585" s="181"/>
      <c r="EU585" s="181"/>
      <c r="EV585" s="181"/>
      <c r="EW585" s="181"/>
      <c r="EX585" s="181"/>
      <c r="EY585" s="181"/>
      <c r="EZ585" s="181"/>
      <c r="FA585" s="181"/>
      <c r="FB585" s="181"/>
      <c r="FC585" s="181"/>
      <c r="FD585" s="181"/>
      <c r="FE585" s="181"/>
      <c r="FF585" s="181"/>
      <c r="FG585" s="181"/>
      <c r="FH585" s="181"/>
      <c r="FI585" s="181"/>
      <c r="FJ585" s="181"/>
      <c r="FK585" s="181"/>
      <c r="FL585" s="181"/>
      <c r="FM585" s="181"/>
      <c r="FN585" s="181"/>
      <c r="FO585" s="181"/>
      <c r="FP585" s="181"/>
      <c r="FQ585" s="181"/>
      <c r="FR585" s="181"/>
      <c r="FS585" s="181"/>
      <c r="FT585" s="181"/>
      <c r="FU585" s="181"/>
      <c r="FV585" s="181"/>
      <c r="FW585" s="181"/>
      <c r="FX585" s="181"/>
      <c r="FY585" s="181"/>
      <c r="FZ585" s="181"/>
      <c r="GA585" s="181"/>
      <c r="GB585" s="181"/>
      <c r="GC585" s="181"/>
      <c r="GD585" s="181"/>
      <c r="GE585" s="181"/>
      <c r="GF585" s="181"/>
      <c r="GG585" s="181"/>
      <c r="GH585" s="181"/>
      <c r="GI585" s="181"/>
      <c r="GJ585" s="181"/>
      <c r="GK585" s="181"/>
      <c r="GL585" s="181"/>
      <c r="GM585" s="181"/>
      <c r="GN585" s="181"/>
      <c r="GO585" s="181"/>
      <c r="GP585" s="181"/>
      <c r="GQ585" s="181"/>
      <c r="GR585" s="181"/>
      <c r="GS585" s="181"/>
      <c r="GT585" s="181"/>
      <c r="GU585" s="181"/>
      <c r="GV585" s="181"/>
      <c r="GW585" s="181"/>
      <c r="GX585" s="181"/>
      <c r="GY585" s="181"/>
      <c r="GZ585" s="181"/>
      <c r="HA585" s="181"/>
      <c r="HB585" s="181"/>
      <c r="HC585" s="181"/>
      <c r="HD585" s="181"/>
      <c r="HE585" s="181"/>
      <c r="HF585" s="181"/>
      <c r="HG585" s="181"/>
      <c r="HH585" s="181"/>
      <c r="HI585" s="181"/>
      <c r="HJ585" s="181"/>
      <c r="HK585" s="181"/>
      <c r="HL585" s="181"/>
      <c r="HM585" s="181"/>
      <c r="HN585" s="181"/>
      <c r="HO585" s="181"/>
      <c r="HP585" s="181"/>
      <c r="HQ585" s="181"/>
      <c r="HR585" s="181"/>
      <c r="HS585" s="181"/>
      <c r="HT585" s="181"/>
      <c r="HU585" s="181"/>
      <c r="HV585" s="181"/>
      <c r="HW585" s="181"/>
      <c r="HX585" s="181"/>
      <c r="HY585" s="181"/>
      <c r="HZ585" s="181"/>
      <c r="IA585" s="181"/>
      <c r="IB585" s="181"/>
      <c r="IC585" s="181"/>
      <c r="ID585" s="181"/>
      <c r="IE585" s="181"/>
      <c r="IF585" s="181"/>
      <c r="IG585" s="181"/>
      <c r="IH585" s="181"/>
    </row>
    <row r="586" spans="1:242" s="183" customFormat="1" ht="39.950000000000003" customHeight="1" thickTop="1">
      <c r="A586" s="889" t="s">
        <v>1015</v>
      </c>
      <c r="B586" s="1212" t="s">
        <v>1336</v>
      </c>
      <c r="C586" s="1213"/>
      <c r="D586" s="458">
        <v>26088846</v>
      </c>
      <c r="E586" s="458">
        <v>14736464</v>
      </c>
      <c r="F586" s="458">
        <v>11352382</v>
      </c>
      <c r="G586" s="491">
        <v>3.3750000000000002E-2</v>
      </c>
      <c r="H586" s="492" t="s">
        <v>1038</v>
      </c>
      <c r="I586" s="493" t="s">
        <v>1127</v>
      </c>
      <c r="J586" s="494"/>
      <c r="K586" s="181"/>
      <c r="L586" s="181"/>
      <c r="M586" s="181"/>
      <c r="N586" s="181"/>
      <c r="O586" s="181"/>
      <c r="P586" s="181"/>
      <c r="Q586" s="181"/>
      <c r="R586" s="181"/>
      <c r="S586" s="181"/>
      <c r="T586" s="181"/>
      <c r="U586" s="181"/>
      <c r="V586" s="181"/>
      <c r="W586" s="181"/>
      <c r="X586" s="181"/>
      <c r="Y586" s="181"/>
      <c r="Z586" s="181"/>
      <c r="AA586" s="181"/>
      <c r="AB586" s="181"/>
      <c r="AC586" s="181"/>
      <c r="AD586" s="181"/>
      <c r="AE586" s="181"/>
      <c r="AF586" s="181"/>
      <c r="AG586" s="181"/>
      <c r="AH586" s="181"/>
      <c r="AI586" s="181"/>
      <c r="AJ586" s="181"/>
      <c r="AK586" s="181"/>
      <c r="AL586" s="181"/>
      <c r="AM586" s="181"/>
      <c r="AN586" s="181"/>
      <c r="AO586" s="181"/>
      <c r="AP586" s="181"/>
      <c r="AQ586" s="181"/>
      <c r="AR586" s="181"/>
      <c r="AS586" s="181"/>
      <c r="AT586" s="181"/>
      <c r="AU586" s="181"/>
      <c r="AV586" s="181"/>
      <c r="AW586" s="181"/>
      <c r="AX586" s="181"/>
      <c r="AY586" s="181"/>
      <c r="AZ586" s="181"/>
      <c r="BA586" s="181"/>
      <c r="BB586" s="181"/>
      <c r="BC586" s="181"/>
      <c r="BD586" s="181"/>
      <c r="BE586" s="181"/>
      <c r="BF586" s="181"/>
      <c r="BG586" s="181"/>
      <c r="BH586" s="181"/>
      <c r="BI586" s="181"/>
      <c r="BJ586" s="181"/>
      <c r="BK586" s="181"/>
      <c r="BL586" s="181"/>
      <c r="BM586" s="181"/>
      <c r="BN586" s="181"/>
      <c r="BO586" s="181"/>
      <c r="BP586" s="181"/>
      <c r="BQ586" s="181"/>
      <c r="BR586" s="181"/>
      <c r="BS586" s="181"/>
      <c r="BT586" s="181"/>
      <c r="BU586" s="181"/>
      <c r="BV586" s="181"/>
      <c r="BW586" s="181"/>
      <c r="BX586" s="181"/>
      <c r="BY586" s="181"/>
      <c r="BZ586" s="181"/>
      <c r="CA586" s="181"/>
      <c r="CB586" s="181"/>
      <c r="CC586" s="181"/>
      <c r="CD586" s="181"/>
      <c r="CE586" s="181"/>
      <c r="CF586" s="181"/>
      <c r="CG586" s="181"/>
      <c r="CH586" s="181"/>
      <c r="CI586" s="181"/>
      <c r="CJ586" s="181"/>
      <c r="CK586" s="181"/>
      <c r="CL586" s="181"/>
      <c r="CM586" s="181"/>
      <c r="CN586" s="181"/>
      <c r="CO586" s="181"/>
      <c r="CP586" s="181"/>
      <c r="CQ586" s="181"/>
      <c r="CR586" s="181"/>
      <c r="CS586" s="181"/>
      <c r="CT586" s="181"/>
      <c r="CU586" s="181"/>
      <c r="CV586" s="181"/>
      <c r="CW586" s="181"/>
      <c r="CX586" s="181"/>
      <c r="CY586" s="181"/>
      <c r="CZ586" s="181"/>
      <c r="DA586" s="181"/>
      <c r="DB586" s="181"/>
      <c r="DC586" s="181"/>
      <c r="DD586" s="181"/>
      <c r="DE586" s="181"/>
      <c r="DF586" s="181"/>
      <c r="DG586" s="181"/>
      <c r="DH586" s="181"/>
      <c r="DI586" s="181"/>
      <c r="DJ586" s="181"/>
      <c r="DK586" s="181"/>
      <c r="DL586" s="181"/>
      <c r="DM586" s="181"/>
      <c r="DN586" s="181"/>
      <c r="DO586" s="181"/>
      <c r="DP586" s="181"/>
      <c r="DQ586" s="181"/>
      <c r="DR586" s="181"/>
      <c r="DS586" s="181"/>
      <c r="DT586" s="181"/>
      <c r="DU586" s="181"/>
      <c r="DV586" s="181"/>
      <c r="DW586" s="181"/>
      <c r="DX586" s="181"/>
      <c r="DY586" s="181"/>
      <c r="DZ586" s="181"/>
      <c r="EA586" s="181"/>
      <c r="EB586" s="181"/>
      <c r="EC586" s="181"/>
      <c r="ED586" s="181"/>
      <c r="EE586" s="181"/>
      <c r="EF586" s="181"/>
      <c r="EG586" s="181"/>
      <c r="EH586" s="181"/>
      <c r="EI586" s="181"/>
      <c r="EJ586" s="181"/>
      <c r="EK586" s="181"/>
      <c r="EL586" s="181"/>
      <c r="EM586" s="181"/>
      <c r="EN586" s="181"/>
      <c r="EO586" s="181"/>
      <c r="EP586" s="181"/>
      <c r="EQ586" s="181"/>
      <c r="ER586" s="181"/>
      <c r="ES586" s="181"/>
      <c r="ET586" s="181"/>
      <c r="EU586" s="181"/>
      <c r="EV586" s="181"/>
      <c r="EW586" s="181"/>
      <c r="EX586" s="181"/>
      <c r="EY586" s="181"/>
      <c r="EZ586" s="181"/>
      <c r="FA586" s="181"/>
      <c r="FB586" s="181"/>
      <c r="FC586" s="181"/>
      <c r="FD586" s="181"/>
      <c r="FE586" s="181"/>
      <c r="FF586" s="181"/>
      <c r="FG586" s="181"/>
      <c r="FH586" s="181"/>
      <c r="FI586" s="181"/>
      <c r="FJ586" s="181"/>
      <c r="FK586" s="181"/>
      <c r="FL586" s="181"/>
      <c r="FM586" s="181"/>
      <c r="FN586" s="181"/>
      <c r="FO586" s="181"/>
      <c r="FP586" s="181"/>
      <c r="FQ586" s="181"/>
      <c r="FR586" s="181"/>
      <c r="FS586" s="181"/>
      <c r="FT586" s="181"/>
      <c r="FU586" s="181"/>
      <c r="FV586" s="181"/>
      <c r="FW586" s="181"/>
      <c r="FX586" s="181"/>
      <c r="FY586" s="181"/>
      <c r="FZ586" s="181"/>
      <c r="GA586" s="181"/>
      <c r="GB586" s="181"/>
      <c r="GC586" s="181"/>
      <c r="GD586" s="181"/>
      <c r="GE586" s="181"/>
      <c r="GF586" s="181"/>
      <c r="GG586" s="181"/>
      <c r="GH586" s="181"/>
      <c r="GI586" s="181"/>
      <c r="GJ586" s="181"/>
      <c r="GK586" s="181"/>
      <c r="GL586" s="181"/>
      <c r="GM586" s="181"/>
      <c r="GN586" s="181"/>
      <c r="GO586" s="181"/>
      <c r="GP586" s="181"/>
      <c r="GQ586" s="181"/>
      <c r="GR586" s="181"/>
      <c r="GS586" s="181"/>
      <c r="GT586" s="181"/>
      <c r="GU586" s="181"/>
      <c r="GV586" s="181"/>
      <c r="GW586" s="181"/>
      <c r="GX586" s="181"/>
      <c r="GY586" s="181"/>
      <c r="GZ586" s="181"/>
      <c r="HA586" s="181"/>
      <c r="HB586" s="181"/>
      <c r="HC586" s="181"/>
      <c r="HD586" s="181"/>
      <c r="HE586" s="181"/>
      <c r="HF586" s="181"/>
      <c r="HG586" s="181"/>
      <c r="HH586" s="181"/>
      <c r="HI586" s="181"/>
      <c r="HJ586" s="181"/>
      <c r="HK586" s="181"/>
      <c r="HL586" s="181"/>
      <c r="HM586" s="181"/>
      <c r="HN586" s="181"/>
      <c r="HO586" s="181"/>
      <c r="HP586" s="181"/>
      <c r="HQ586" s="181"/>
      <c r="HR586" s="181"/>
      <c r="HS586" s="181"/>
      <c r="HT586" s="181"/>
      <c r="HU586" s="181"/>
      <c r="HV586" s="181"/>
      <c r="HW586" s="181"/>
      <c r="HX586" s="181"/>
      <c r="HY586" s="181"/>
      <c r="HZ586" s="181"/>
      <c r="IA586" s="181"/>
      <c r="IB586" s="181"/>
      <c r="IC586" s="181"/>
      <c r="ID586" s="181"/>
      <c r="IE586" s="181"/>
      <c r="IF586" s="181"/>
      <c r="IG586" s="181"/>
      <c r="IH586" s="181"/>
    </row>
    <row r="587" spans="1:242" s="183" customFormat="1" ht="39.950000000000003" customHeight="1">
      <c r="A587" s="884"/>
      <c r="B587" s="1156" t="s">
        <v>1574</v>
      </c>
      <c r="C587" s="1157"/>
      <c r="D587" s="459">
        <v>111692301</v>
      </c>
      <c r="E587" s="459">
        <v>33417918</v>
      </c>
      <c r="F587" s="459">
        <v>78274383</v>
      </c>
      <c r="G587" s="495">
        <v>2.4750000000000001E-2</v>
      </c>
      <c r="H587" s="496" t="s">
        <v>1125</v>
      </c>
      <c r="I587" s="497" t="s">
        <v>1126</v>
      </c>
      <c r="J587" s="498"/>
      <c r="K587" s="181"/>
      <c r="L587" s="181"/>
      <c r="M587" s="181"/>
      <c r="N587" s="181"/>
      <c r="O587" s="181"/>
      <c r="P587" s="181"/>
      <c r="Q587" s="181"/>
      <c r="R587" s="181"/>
      <c r="S587" s="181"/>
      <c r="T587" s="181"/>
      <c r="U587" s="181"/>
      <c r="V587" s="181"/>
      <c r="W587" s="181"/>
      <c r="X587" s="181"/>
      <c r="Y587" s="181"/>
      <c r="Z587" s="181"/>
      <c r="AA587" s="181"/>
      <c r="AB587" s="181"/>
      <c r="AC587" s="181"/>
      <c r="AD587" s="181"/>
      <c r="AE587" s="181"/>
      <c r="AF587" s="181"/>
      <c r="AG587" s="181"/>
      <c r="AH587" s="181"/>
      <c r="AI587" s="181"/>
      <c r="AJ587" s="181"/>
      <c r="AK587" s="181"/>
      <c r="AL587" s="181"/>
      <c r="AM587" s="181"/>
      <c r="AN587" s="181"/>
      <c r="AO587" s="181"/>
      <c r="AP587" s="181"/>
      <c r="AQ587" s="181"/>
      <c r="AR587" s="181"/>
      <c r="AS587" s="181"/>
      <c r="AT587" s="181"/>
      <c r="AU587" s="181"/>
      <c r="AV587" s="181"/>
      <c r="AW587" s="181"/>
      <c r="AX587" s="181"/>
      <c r="AY587" s="181"/>
      <c r="AZ587" s="181"/>
      <c r="BA587" s="181"/>
      <c r="BB587" s="181"/>
      <c r="BC587" s="181"/>
      <c r="BD587" s="181"/>
      <c r="BE587" s="181"/>
      <c r="BF587" s="181"/>
      <c r="BG587" s="181"/>
      <c r="BH587" s="181"/>
      <c r="BI587" s="181"/>
      <c r="BJ587" s="181"/>
      <c r="BK587" s="181"/>
      <c r="BL587" s="181"/>
      <c r="BM587" s="181"/>
      <c r="BN587" s="181"/>
      <c r="BO587" s="181"/>
      <c r="BP587" s="181"/>
      <c r="BQ587" s="181"/>
      <c r="BR587" s="181"/>
      <c r="BS587" s="181"/>
      <c r="BT587" s="181"/>
      <c r="BU587" s="181"/>
      <c r="BV587" s="181"/>
      <c r="BW587" s="181"/>
      <c r="BX587" s="181"/>
      <c r="BY587" s="181"/>
      <c r="BZ587" s="181"/>
      <c r="CA587" s="181"/>
      <c r="CB587" s="181"/>
      <c r="CC587" s="181"/>
      <c r="CD587" s="181"/>
      <c r="CE587" s="181"/>
      <c r="CF587" s="181"/>
      <c r="CG587" s="181"/>
      <c r="CH587" s="181"/>
      <c r="CI587" s="181"/>
      <c r="CJ587" s="181"/>
      <c r="CK587" s="181"/>
      <c r="CL587" s="181"/>
      <c r="CM587" s="181"/>
      <c r="CN587" s="181"/>
      <c r="CO587" s="181"/>
      <c r="CP587" s="181"/>
      <c r="CQ587" s="181"/>
      <c r="CR587" s="181"/>
      <c r="CS587" s="181"/>
      <c r="CT587" s="181"/>
      <c r="CU587" s="181"/>
      <c r="CV587" s="181"/>
      <c r="CW587" s="181"/>
      <c r="CX587" s="181"/>
      <c r="CY587" s="181"/>
      <c r="CZ587" s="181"/>
      <c r="DA587" s="181"/>
      <c r="DB587" s="181"/>
      <c r="DC587" s="181"/>
      <c r="DD587" s="181"/>
      <c r="DE587" s="181"/>
      <c r="DF587" s="181"/>
      <c r="DG587" s="181"/>
      <c r="DH587" s="181"/>
      <c r="DI587" s="181"/>
      <c r="DJ587" s="181"/>
      <c r="DK587" s="181"/>
      <c r="DL587" s="181"/>
      <c r="DM587" s="181"/>
      <c r="DN587" s="181"/>
      <c r="DO587" s="181"/>
      <c r="DP587" s="181"/>
      <c r="DQ587" s="181"/>
      <c r="DR587" s="181"/>
      <c r="DS587" s="181"/>
      <c r="DT587" s="181"/>
      <c r="DU587" s="181"/>
      <c r="DV587" s="181"/>
      <c r="DW587" s="181"/>
      <c r="DX587" s="181"/>
      <c r="DY587" s="181"/>
      <c r="DZ587" s="181"/>
      <c r="EA587" s="181"/>
      <c r="EB587" s="181"/>
      <c r="EC587" s="181"/>
      <c r="ED587" s="181"/>
      <c r="EE587" s="181"/>
      <c r="EF587" s="181"/>
      <c r="EG587" s="181"/>
      <c r="EH587" s="181"/>
      <c r="EI587" s="181"/>
      <c r="EJ587" s="181"/>
      <c r="EK587" s="181"/>
      <c r="EL587" s="181"/>
      <c r="EM587" s="181"/>
      <c r="EN587" s="181"/>
      <c r="EO587" s="181"/>
      <c r="EP587" s="181"/>
      <c r="EQ587" s="181"/>
      <c r="ER587" s="181"/>
      <c r="ES587" s="181"/>
      <c r="ET587" s="181"/>
      <c r="EU587" s="181"/>
      <c r="EV587" s="181"/>
      <c r="EW587" s="181"/>
      <c r="EX587" s="181"/>
      <c r="EY587" s="181"/>
      <c r="EZ587" s="181"/>
      <c r="FA587" s="181"/>
      <c r="FB587" s="181"/>
      <c r="FC587" s="181"/>
      <c r="FD587" s="181"/>
      <c r="FE587" s="181"/>
      <c r="FF587" s="181"/>
      <c r="FG587" s="181"/>
      <c r="FH587" s="181"/>
      <c r="FI587" s="181"/>
      <c r="FJ587" s="181"/>
      <c r="FK587" s="181"/>
      <c r="FL587" s="181"/>
      <c r="FM587" s="181"/>
      <c r="FN587" s="181"/>
      <c r="FO587" s="181"/>
      <c r="FP587" s="181"/>
      <c r="FQ587" s="181"/>
      <c r="FR587" s="181"/>
      <c r="FS587" s="181"/>
      <c r="FT587" s="181"/>
      <c r="FU587" s="181"/>
      <c r="FV587" s="181"/>
      <c r="FW587" s="181"/>
      <c r="FX587" s="181"/>
      <c r="FY587" s="181"/>
      <c r="FZ587" s="181"/>
      <c r="GA587" s="181"/>
      <c r="GB587" s="181"/>
      <c r="GC587" s="181"/>
      <c r="GD587" s="181"/>
      <c r="GE587" s="181"/>
      <c r="GF587" s="181"/>
      <c r="GG587" s="181"/>
      <c r="GH587" s="181"/>
      <c r="GI587" s="181"/>
      <c r="GJ587" s="181"/>
      <c r="GK587" s="181"/>
      <c r="GL587" s="181"/>
      <c r="GM587" s="181"/>
      <c r="GN587" s="181"/>
      <c r="GO587" s="181"/>
      <c r="GP587" s="181"/>
      <c r="GQ587" s="181"/>
      <c r="GR587" s="181"/>
      <c r="GS587" s="181"/>
      <c r="GT587" s="181"/>
      <c r="GU587" s="181"/>
      <c r="GV587" s="181"/>
      <c r="GW587" s="181"/>
      <c r="GX587" s="181"/>
      <c r="GY587" s="181"/>
      <c r="GZ587" s="181"/>
      <c r="HA587" s="181"/>
      <c r="HB587" s="181"/>
      <c r="HC587" s="181"/>
      <c r="HD587" s="181"/>
      <c r="HE587" s="181"/>
      <c r="HF587" s="181"/>
      <c r="HG587" s="181"/>
      <c r="HH587" s="181"/>
      <c r="HI587" s="181"/>
      <c r="HJ587" s="181"/>
      <c r="HK587" s="181"/>
      <c r="HL587" s="181"/>
      <c r="HM587" s="181"/>
      <c r="HN587" s="181"/>
      <c r="HO587" s="181"/>
      <c r="HP587" s="181"/>
      <c r="HQ587" s="181"/>
      <c r="HR587" s="181"/>
      <c r="HS587" s="181"/>
      <c r="HT587" s="181"/>
      <c r="HU587" s="181"/>
      <c r="HV587" s="181"/>
      <c r="HW587" s="181"/>
      <c r="HX587" s="181"/>
      <c r="HY587" s="181"/>
      <c r="HZ587" s="181"/>
      <c r="IA587" s="181"/>
      <c r="IB587" s="181"/>
      <c r="IC587" s="181"/>
      <c r="ID587" s="181"/>
      <c r="IE587" s="181"/>
      <c r="IF587" s="181"/>
      <c r="IG587" s="181"/>
      <c r="IH587" s="181"/>
    </row>
    <row r="588" spans="1:242" s="183" customFormat="1" ht="39.950000000000003" customHeight="1">
      <c r="A588" s="884" t="s">
        <v>1575</v>
      </c>
      <c r="B588" s="885" t="s">
        <v>1580</v>
      </c>
      <c r="C588" s="893"/>
      <c r="D588" s="459">
        <v>17247150361</v>
      </c>
      <c r="E588" s="459">
        <v>1031628045</v>
      </c>
      <c r="F588" s="459">
        <v>16215522316</v>
      </c>
      <c r="G588" s="499">
        <v>4.2599999999999999E-2</v>
      </c>
      <c r="H588" s="496" t="s">
        <v>1130</v>
      </c>
      <c r="I588" s="497" t="s">
        <v>1129</v>
      </c>
      <c r="J588" s="498"/>
      <c r="K588" s="181"/>
      <c r="L588" s="181"/>
      <c r="M588" s="181"/>
      <c r="N588" s="181"/>
      <c r="O588" s="181"/>
      <c r="P588" s="181"/>
      <c r="Q588" s="181"/>
      <c r="R588" s="181"/>
      <c r="S588" s="181"/>
      <c r="T588" s="181"/>
      <c r="U588" s="181"/>
      <c r="V588" s="181"/>
      <c r="W588" s="181"/>
      <c r="X588" s="181"/>
      <c r="Y588" s="181"/>
      <c r="Z588" s="181"/>
      <c r="AA588" s="181"/>
      <c r="AB588" s="181"/>
      <c r="AC588" s="181"/>
      <c r="AD588" s="181"/>
      <c r="AE588" s="181"/>
      <c r="AF588" s="181"/>
      <c r="AG588" s="181"/>
      <c r="AH588" s="181"/>
      <c r="AI588" s="181"/>
      <c r="AJ588" s="181"/>
      <c r="AK588" s="181"/>
      <c r="AL588" s="181"/>
      <c r="AM588" s="181"/>
      <c r="AN588" s="181"/>
      <c r="AO588" s="181"/>
      <c r="AP588" s="181"/>
      <c r="AQ588" s="181"/>
      <c r="AR588" s="181"/>
      <c r="AS588" s="181"/>
      <c r="AT588" s="181"/>
      <c r="AU588" s="181"/>
      <c r="AV588" s="181"/>
      <c r="AW588" s="181"/>
      <c r="AX588" s="181"/>
      <c r="AY588" s="181"/>
      <c r="AZ588" s="181"/>
      <c r="BA588" s="181"/>
      <c r="BB588" s="181"/>
      <c r="BC588" s="181"/>
      <c r="BD588" s="181"/>
      <c r="BE588" s="181"/>
      <c r="BF588" s="181"/>
      <c r="BG588" s="181"/>
      <c r="BH588" s="181"/>
      <c r="BI588" s="181"/>
      <c r="BJ588" s="181"/>
      <c r="BK588" s="181"/>
      <c r="BL588" s="181"/>
      <c r="BM588" s="181"/>
      <c r="BN588" s="181"/>
      <c r="BO588" s="181"/>
      <c r="BP588" s="181"/>
      <c r="BQ588" s="181"/>
      <c r="BR588" s="181"/>
      <c r="BS588" s="181"/>
      <c r="BT588" s="181"/>
      <c r="BU588" s="181"/>
      <c r="BV588" s="181"/>
      <c r="BW588" s="181"/>
      <c r="BX588" s="181"/>
      <c r="BY588" s="181"/>
      <c r="BZ588" s="181"/>
      <c r="CA588" s="181"/>
      <c r="CB588" s="181"/>
      <c r="CC588" s="181"/>
      <c r="CD588" s="181"/>
      <c r="CE588" s="181"/>
      <c r="CF588" s="181"/>
      <c r="CG588" s="181"/>
      <c r="CH588" s="181"/>
      <c r="CI588" s="181"/>
      <c r="CJ588" s="181"/>
      <c r="CK588" s="181"/>
      <c r="CL588" s="181"/>
      <c r="CM588" s="181"/>
      <c r="CN588" s="181"/>
      <c r="CO588" s="181"/>
      <c r="CP588" s="181"/>
      <c r="CQ588" s="181"/>
      <c r="CR588" s="181"/>
      <c r="CS588" s="181"/>
      <c r="CT588" s="181"/>
      <c r="CU588" s="181"/>
      <c r="CV588" s="181"/>
      <c r="CW588" s="181"/>
      <c r="CX588" s="181"/>
      <c r="CY588" s="181"/>
      <c r="CZ588" s="181"/>
      <c r="DA588" s="181"/>
      <c r="DB588" s="181"/>
      <c r="DC588" s="181"/>
      <c r="DD588" s="181"/>
      <c r="DE588" s="181"/>
      <c r="DF588" s="181"/>
      <c r="DG588" s="181"/>
      <c r="DH588" s="181"/>
      <c r="DI588" s="181"/>
      <c r="DJ588" s="181"/>
      <c r="DK588" s="181"/>
      <c r="DL588" s="181"/>
      <c r="DM588" s="181"/>
      <c r="DN588" s="181"/>
      <c r="DO588" s="181"/>
      <c r="DP588" s="181"/>
      <c r="DQ588" s="181"/>
      <c r="DR588" s="181"/>
      <c r="DS588" s="181"/>
      <c r="DT588" s="181"/>
      <c r="DU588" s="181"/>
      <c r="DV588" s="181"/>
      <c r="DW588" s="181"/>
      <c r="DX588" s="181"/>
      <c r="DY588" s="181"/>
      <c r="DZ588" s="181"/>
      <c r="EA588" s="181"/>
      <c r="EB588" s="181"/>
      <c r="EC588" s="181"/>
      <c r="ED588" s="181"/>
      <c r="EE588" s="181"/>
      <c r="EF588" s="181"/>
      <c r="EG588" s="181"/>
      <c r="EH588" s="181"/>
      <c r="EI588" s="181"/>
      <c r="EJ588" s="181"/>
      <c r="EK588" s="181"/>
      <c r="EL588" s="181"/>
      <c r="EM588" s="181"/>
      <c r="EN588" s="181"/>
      <c r="EO588" s="181"/>
      <c r="EP588" s="181"/>
      <c r="EQ588" s="181"/>
      <c r="ER588" s="181"/>
      <c r="ES588" s="181"/>
      <c r="ET588" s="181"/>
      <c r="EU588" s="181"/>
      <c r="EV588" s="181"/>
      <c r="EW588" s="181"/>
      <c r="EX588" s="181"/>
      <c r="EY588" s="181"/>
      <c r="EZ588" s="181"/>
      <c r="FA588" s="181"/>
      <c r="FB588" s="181"/>
      <c r="FC588" s="181"/>
      <c r="FD588" s="181"/>
      <c r="FE588" s="181"/>
      <c r="FF588" s="181"/>
      <c r="FG588" s="181"/>
      <c r="FH588" s="181"/>
      <c r="FI588" s="181"/>
      <c r="FJ588" s="181"/>
      <c r="FK588" s="181"/>
      <c r="FL588" s="181"/>
      <c r="FM588" s="181"/>
      <c r="FN588" s="181"/>
      <c r="FO588" s="181"/>
      <c r="FP588" s="181"/>
      <c r="FQ588" s="181"/>
      <c r="FR588" s="181"/>
      <c r="FS588" s="181"/>
      <c r="FT588" s="181"/>
      <c r="FU588" s="181"/>
      <c r="FV588" s="181"/>
      <c r="FW588" s="181"/>
      <c r="FX588" s="181"/>
      <c r="FY588" s="181"/>
      <c r="FZ588" s="181"/>
      <c r="GA588" s="181"/>
      <c r="GB588" s="181"/>
      <c r="GC588" s="181"/>
      <c r="GD588" s="181"/>
      <c r="GE588" s="181"/>
      <c r="GF588" s="181"/>
      <c r="GG588" s="181"/>
      <c r="GH588" s="181"/>
      <c r="GI588" s="181"/>
      <c r="GJ588" s="181"/>
      <c r="GK588" s="181"/>
      <c r="GL588" s="181"/>
      <c r="GM588" s="181"/>
      <c r="GN588" s="181"/>
      <c r="GO588" s="181"/>
      <c r="GP588" s="181"/>
      <c r="GQ588" s="181"/>
      <c r="GR588" s="181"/>
      <c r="GS588" s="181"/>
      <c r="GT588" s="181"/>
      <c r="GU588" s="181"/>
      <c r="GV588" s="181"/>
      <c r="GW588" s="181"/>
      <c r="GX588" s="181"/>
      <c r="GY588" s="181"/>
      <c r="GZ588" s="181"/>
      <c r="HA588" s="181"/>
      <c r="HB588" s="181"/>
      <c r="HC588" s="181"/>
      <c r="HD588" s="181"/>
      <c r="HE588" s="181"/>
      <c r="HF588" s="181"/>
      <c r="HG588" s="181"/>
      <c r="HH588" s="181"/>
      <c r="HI588" s="181"/>
      <c r="HJ588" s="181"/>
      <c r="HK588" s="181"/>
      <c r="HL588" s="181"/>
      <c r="HM588" s="181"/>
      <c r="HN588" s="181"/>
      <c r="HO588" s="181"/>
      <c r="HP588" s="181"/>
      <c r="HQ588" s="181"/>
      <c r="HR588" s="181"/>
      <c r="HS588" s="181"/>
      <c r="HT588" s="181"/>
      <c r="HU588" s="181"/>
      <c r="HV588" s="181"/>
      <c r="HW588" s="181"/>
      <c r="HX588" s="181"/>
      <c r="HY588" s="181"/>
      <c r="HZ588" s="181"/>
      <c r="IA588" s="181"/>
      <c r="IB588" s="181"/>
      <c r="IC588" s="181"/>
      <c r="ID588" s="181"/>
      <c r="IE588" s="181"/>
      <c r="IF588" s="181"/>
      <c r="IG588" s="181"/>
      <c r="IH588" s="181"/>
    </row>
    <row r="589" spans="1:242" s="183" customFormat="1" ht="39.950000000000003" customHeight="1" thickBot="1">
      <c r="A589" s="1216"/>
      <c r="B589" s="1214" t="s">
        <v>1580</v>
      </c>
      <c r="C589" s="1215"/>
      <c r="D589" s="480">
        <v>29229413817</v>
      </c>
      <c r="E589" s="480">
        <v>1618776690</v>
      </c>
      <c r="F589" s="480">
        <v>27610637127</v>
      </c>
      <c r="G589" s="595">
        <v>2.75E-2</v>
      </c>
      <c r="H589" s="596" t="s">
        <v>1039</v>
      </c>
      <c r="I589" s="597" t="s">
        <v>1128</v>
      </c>
      <c r="J589" s="598"/>
      <c r="K589" s="181"/>
      <c r="L589" s="181"/>
      <c r="M589" s="181"/>
      <c r="N589" s="181"/>
      <c r="O589" s="181"/>
      <c r="P589" s="181"/>
      <c r="Q589" s="181"/>
      <c r="R589" s="181"/>
      <c r="S589" s="181"/>
      <c r="T589" s="181"/>
      <c r="U589" s="181"/>
      <c r="V589" s="181"/>
      <c r="W589" s="181"/>
      <c r="X589" s="181"/>
      <c r="Y589" s="181"/>
      <c r="Z589" s="181"/>
      <c r="AA589" s="181"/>
      <c r="AB589" s="181"/>
      <c r="AC589" s="181"/>
      <c r="AD589" s="181"/>
      <c r="AE589" s="181"/>
      <c r="AF589" s="181"/>
      <c r="AG589" s="181"/>
      <c r="AH589" s="181"/>
      <c r="AI589" s="181"/>
      <c r="AJ589" s="181"/>
      <c r="AK589" s="181"/>
      <c r="AL589" s="181"/>
      <c r="AM589" s="181"/>
      <c r="AN589" s="181"/>
      <c r="AO589" s="181"/>
      <c r="AP589" s="181"/>
      <c r="AQ589" s="181"/>
      <c r="AR589" s="181"/>
      <c r="AS589" s="181"/>
      <c r="AT589" s="181"/>
      <c r="AU589" s="181"/>
      <c r="AV589" s="181"/>
      <c r="AW589" s="181"/>
      <c r="AX589" s="181"/>
      <c r="AY589" s="181"/>
      <c r="AZ589" s="181"/>
      <c r="BA589" s="181"/>
      <c r="BB589" s="181"/>
      <c r="BC589" s="181"/>
      <c r="BD589" s="181"/>
      <c r="BE589" s="181"/>
      <c r="BF589" s="181"/>
      <c r="BG589" s="181"/>
      <c r="BH589" s="181"/>
      <c r="BI589" s="181"/>
      <c r="BJ589" s="181"/>
      <c r="BK589" s="181"/>
      <c r="BL589" s="181"/>
      <c r="BM589" s="181"/>
      <c r="BN589" s="181"/>
      <c r="BO589" s="181"/>
      <c r="BP589" s="181"/>
      <c r="BQ589" s="181"/>
      <c r="BR589" s="181"/>
      <c r="BS589" s="181"/>
      <c r="BT589" s="181"/>
      <c r="BU589" s="181"/>
      <c r="BV589" s="181"/>
      <c r="BW589" s="181"/>
      <c r="BX589" s="181"/>
      <c r="BY589" s="181"/>
      <c r="BZ589" s="181"/>
      <c r="CA589" s="181"/>
      <c r="CB589" s="181"/>
      <c r="CC589" s="181"/>
      <c r="CD589" s="181"/>
      <c r="CE589" s="181"/>
      <c r="CF589" s="181"/>
      <c r="CG589" s="181"/>
      <c r="CH589" s="181"/>
      <c r="CI589" s="181"/>
      <c r="CJ589" s="181"/>
      <c r="CK589" s="181"/>
      <c r="CL589" s="181"/>
      <c r="CM589" s="181"/>
      <c r="CN589" s="181"/>
      <c r="CO589" s="181"/>
      <c r="CP589" s="181"/>
      <c r="CQ589" s="181"/>
      <c r="CR589" s="181"/>
      <c r="CS589" s="181"/>
      <c r="CT589" s="181"/>
      <c r="CU589" s="181"/>
      <c r="CV589" s="181"/>
      <c r="CW589" s="181"/>
      <c r="CX589" s="181"/>
      <c r="CY589" s="181"/>
      <c r="CZ589" s="181"/>
      <c r="DA589" s="181"/>
      <c r="DB589" s="181"/>
      <c r="DC589" s="181"/>
      <c r="DD589" s="181"/>
      <c r="DE589" s="181"/>
      <c r="DF589" s="181"/>
      <c r="DG589" s="181"/>
      <c r="DH589" s="181"/>
      <c r="DI589" s="181"/>
      <c r="DJ589" s="181"/>
      <c r="DK589" s="181"/>
      <c r="DL589" s="181"/>
      <c r="DM589" s="181"/>
      <c r="DN589" s="181"/>
      <c r="DO589" s="181"/>
      <c r="DP589" s="181"/>
      <c r="DQ589" s="181"/>
      <c r="DR589" s="181"/>
      <c r="DS589" s="181"/>
      <c r="DT589" s="181"/>
      <c r="DU589" s="181"/>
      <c r="DV589" s="181"/>
      <c r="DW589" s="181"/>
      <c r="DX589" s="181"/>
      <c r="DY589" s="181"/>
      <c r="DZ589" s="181"/>
      <c r="EA589" s="181"/>
      <c r="EB589" s="181"/>
      <c r="EC589" s="181"/>
      <c r="ED589" s="181"/>
      <c r="EE589" s="181"/>
      <c r="EF589" s="181"/>
      <c r="EG589" s="181"/>
      <c r="EH589" s="181"/>
      <c r="EI589" s="181"/>
      <c r="EJ589" s="181"/>
      <c r="EK589" s="181"/>
      <c r="EL589" s="181"/>
      <c r="EM589" s="181"/>
      <c r="EN589" s="181"/>
      <c r="EO589" s="181"/>
      <c r="EP589" s="181"/>
      <c r="EQ589" s="181"/>
      <c r="ER589" s="181"/>
      <c r="ES589" s="181"/>
      <c r="ET589" s="181"/>
      <c r="EU589" s="181"/>
      <c r="EV589" s="181"/>
      <c r="EW589" s="181"/>
      <c r="EX589" s="181"/>
      <c r="EY589" s="181"/>
      <c r="EZ589" s="181"/>
      <c r="FA589" s="181"/>
      <c r="FB589" s="181"/>
      <c r="FC589" s="181"/>
      <c r="FD589" s="181"/>
      <c r="FE589" s="181"/>
      <c r="FF589" s="181"/>
      <c r="FG589" s="181"/>
      <c r="FH589" s="181"/>
      <c r="FI589" s="181"/>
      <c r="FJ589" s="181"/>
      <c r="FK589" s="181"/>
      <c r="FL589" s="181"/>
      <c r="FM589" s="181"/>
      <c r="FN589" s="181"/>
      <c r="FO589" s="181"/>
      <c r="FP589" s="181"/>
      <c r="FQ589" s="181"/>
      <c r="FR589" s="181"/>
      <c r="FS589" s="181"/>
      <c r="FT589" s="181"/>
      <c r="FU589" s="181"/>
      <c r="FV589" s="181"/>
      <c r="FW589" s="181"/>
      <c r="FX589" s="181"/>
      <c r="FY589" s="181"/>
      <c r="FZ589" s="181"/>
      <c r="GA589" s="181"/>
      <c r="GB589" s="181"/>
      <c r="GC589" s="181"/>
      <c r="GD589" s="181"/>
      <c r="GE589" s="181"/>
      <c r="GF589" s="181"/>
      <c r="GG589" s="181"/>
      <c r="GH589" s="181"/>
      <c r="GI589" s="181"/>
      <c r="GJ589" s="181"/>
      <c r="GK589" s="181"/>
      <c r="GL589" s="181"/>
      <c r="GM589" s="181"/>
      <c r="GN589" s="181"/>
      <c r="GO589" s="181"/>
      <c r="GP589" s="181"/>
      <c r="GQ589" s="181"/>
      <c r="GR589" s="181"/>
      <c r="GS589" s="181"/>
      <c r="GT589" s="181"/>
      <c r="GU589" s="181"/>
      <c r="GV589" s="181"/>
      <c r="GW589" s="181"/>
      <c r="GX589" s="181"/>
      <c r="GY589" s="181"/>
      <c r="GZ589" s="181"/>
      <c r="HA589" s="181"/>
      <c r="HB589" s="181"/>
      <c r="HC589" s="181"/>
      <c r="HD589" s="181"/>
      <c r="HE589" s="181"/>
      <c r="HF589" s="181"/>
      <c r="HG589" s="181"/>
      <c r="HH589" s="181"/>
      <c r="HI589" s="181"/>
      <c r="HJ589" s="181"/>
      <c r="HK589" s="181"/>
      <c r="HL589" s="181"/>
      <c r="HM589" s="181"/>
      <c r="HN589" s="181"/>
      <c r="HO589" s="181"/>
      <c r="HP589" s="181"/>
      <c r="HQ589" s="181"/>
      <c r="HR589" s="181"/>
      <c r="HS589" s="181"/>
      <c r="HT589" s="181"/>
      <c r="HU589" s="181"/>
      <c r="HV589" s="181"/>
      <c r="HW589" s="181"/>
      <c r="HX589" s="181"/>
      <c r="HY589" s="181"/>
      <c r="HZ589" s="181"/>
      <c r="IA589" s="181"/>
      <c r="IB589" s="181"/>
      <c r="IC589" s="181"/>
      <c r="ID589" s="181"/>
      <c r="IE589" s="181"/>
      <c r="IF589" s="181"/>
      <c r="IG589" s="181"/>
      <c r="IH589" s="181"/>
    </row>
    <row r="590" spans="1:242" s="184" customFormat="1" ht="21" customHeight="1" thickTop="1">
      <c r="A590" s="1045" t="s">
        <v>1004</v>
      </c>
      <c r="B590" s="1046"/>
      <c r="C590" s="1046"/>
      <c r="D590" s="468">
        <v>46614345325</v>
      </c>
      <c r="E590" s="468">
        <v>2698559117</v>
      </c>
      <c r="F590" s="468">
        <v>43915786208</v>
      </c>
      <c r="G590" s="599"/>
      <c r="H590" s="599"/>
      <c r="I590" s="600"/>
      <c r="J590" s="601"/>
      <c r="K590" s="181"/>
      <c r="L590" s="181"/>
      <c r="M590" s="181"/>
      <c r="N590" s="181"/>
      <c r="O590" s="181"/>
      <c r="P590" s="181"/>
      <c r="Q590" s="181"/>
      <c r="R590" s="181"/>
      <c r="S590" s="181"/>
      <c r="T590" s="181"/>
      <c r="U590" s="181"/>
      <c r="V590" s="181"/>
      <c r="W590" s="181"/>
      <c r="X590" s="181"/>
      <c r="Y590" s="181"/>
      <c r="Z590" s="181"/>
      <c r="AA590" s="181"/>
      <c r="AB590" s="181"/>
      <c r="AC590" s="181"/>
      <c r="AD590" s="181"/>
      <c r="AE590" s="181"/>
      <c r="AF590" s="181"/>
      <c r="AG590" s="181"/>
      <c r="AH590" s="181"/>
      <c r="AI590" s="181"/>
      <c r="AJ590" s="181"/>
      <c r="AK590" s="181"/>
      <c r="AL590" s="181"/>
      <c r="AM590" s="181"/>
      <c r="AN590" s="181"/>
      <c r="AO590" s="181"/>
      <c r="AP590" s="181"/>
      <c r="AQ590" s="181"/>
      <c r="AR590" s="181"/>
      <c r="AS590" s="181"/>
      <c r="AT590" s="181"/>
      <c r="AU590" s="181"/>
      <c r="AV590" s="181"/>
      <c r="AW590" s="181"/>
      <c r="AX590" s="181"/>
      <c r="AY590" s="181"/>
      <c r="AZ590" s="181"/>
      <c r="BA590" s="181"/>
      <c r="BB590" s="181"/>
      <c r="BC590" s="181"/>
      <c r="BD590" s="181"/>
      <c r="BE590" s="181"/>
      <c r="BF590" s="181"/>
      <c r="BG590" s="181"/>
      <c r="BH590" s="181"/>
      <c r="BI590" s="181"/>
      <c r="BJ590" s="181"/>
      <c r="BK590" s="181"/>
      <c r="BL590" s="181"/>
      <c r="BM590" s="181"/>
      <c r="BN590" s="181"/>
      <c r="BO590" s="181"/>
      <c r="BP590" s="181"/>
      <c r="BQ590" s="181"/>
      <c r="BR590" s="181"/>
      <c r="BS590" s="181"/>
      <c r="BT590" s="181"/>
      <c r="BU590" s="181"/>
      <c r="BV590" s="181"/>
      <c r="BW590" s="181"/>
      <c r="BX590" s="181"/>
      <c r="BY590" s="181"/>
      <c r="BZ590" s="181"/>
      <c r="CA590" s="181"/>
      <c r="CB590" s="181"/>
      <c r="CC590" s="181"/>
      <c r="CD590" s="181"/>
      <c r="CE590" s="181"/>
      <c r="CF590" s="181"/>
      <c r="CG590" s="181"/>
      <c r="CH590" s="181"/>
      <c r="CI590" s="181"/>
      <c r="CJ590" s="181"/>
      <c r="CK590" s="181"/>
      <c r="CL590" s="181"/>
      <c r="CM590" s="181"/>
      <c r="CN590" s="181"/>
      <c r="CO590" s="181"/>
      <c r="CP590" s="181"/>
      <c r="CQ590" s="181"/>
      <c r="CR590" s="181"/>
      <c r="CS590" s="181"/>
      <c r="CT590" s="181"/>
      <c r="CU590" s="181"/>
      <c r="CV590" s="181"/>
      <c r="CW590" s="181"/>
      <c r="CX590" s="181"/>
      <c r="CY590" s="181"/>
      <c r="CZ590" s="181"/>
      <c r="DA590" s="181"/>
      <c r="DB590" s="181"/>
      <c r="DC590" s="181"/>
      <c r="DD590" s="181"/>
      <c r="DE590" s="181"/>
      <c r="DF590" s="181"/>
      <c r="DG590" s="181"/>
      <c r="DH590" s="181"/>
      <c r="DI590" s="181"/>
      <c r="DJ590" s="181"/>
      <c r="DK590" s="181"/>
      <c r="DL590" s="181"/>
      <c r="DM590" s="181"/>
      <c r="DN590" s="181"/>
      <c r="DO590" s="181"/>
      <c r="DP590" s="181"/>
      <c r="DQ590" s="181"/>
      <c r="DR590" s="181"/>
      <c r="DS590" s="181"/>
      <c r="DT590" s="181"/>
      <c r="DU590" s="181"/>
      <c r="DV590" s="181"/>
      <c r="DW590" s="181"/>
      <c r="DX590" s="181"/>
      <c r="DY590" s="181"/>
      <c r="DZ590" s="181"/>
      <c r="EA590" s="181"/>
      <c r="EB590" s="181"/>
      <c r="EC590" s="181"/>
      <c r="ED590" s="181"/>
      <c r="EE590" s="181"/>
      <c r="EF590" s="181"/>
      <c r="EG590" s="181"/>
      <c r="EH590" s="181"/>
      <c r="EI590" s="181"/>
      <c r="EJ590" s="181"/>
      <c r="EK590" s="181"/>
      <c r="EL590" s="181"/>
      <c r="EM590" s="181"/>
      <c r="EN590" s="181"/>
      <c r="EO590" s="181"/>
      <c r="EP590" s="181"/>
      <c r="EQ590" s="181"/>
      <c r="ER590" s="181"/>
      <c r="ES590" s="181"/>
      <c r="ET590" s="181"/>
      <c r="EU590" s="181"/>
      <c r="EV590" s="181"/>
      <c r="EW590" s="181"/>
      <c r="EX590" s="181"/>
      <c r="EY590" s="181"/>
      <c r="EZ590" s="181"/>
      <c r="FA590" s="181"/>
      <c r="FB590" s="181"/>
      <c r="FC590" s="181"/>
      <c r="FD590" s="181"/>
      <c r="FE590" s="181"/>
      <c r="FF590" s="181"/>
      <c r="FG590" s="181"/>
      <c r="FH590" s="181"/>
      <c r="FI590" s="181"/>
      <c r="FJ590" s="181"/>
      <c r="FK590" s="181"/>
      <c r="FL590" s="181"/>
      <c r="FM590" s="181"/>
      <c r="FN590" s="181"/>
      <c r="FO590" s="181"/>
      <c r="FP590" s="181"/>
      <c r="FQ590" s="181"/>
      <c r="FR590" s="181"/>
      <c r="FS590" s="181"/>
      <c r="FT590" s="181"/>
      <c r="FU590" s="181"/>
      <c r="FV590" s="181"/>
      <c r="FW590" s="181"/>
      <c r="FX590" s="181"/>
      <c r="FY590" s="181"/>
      <c r="FZ590" s="181"/>
      <c r="GA590" s="181"/>
      <c r="GB590" s="181"/>
      <c r="GC590" s="181"/>
      <c r="GD590" s="181"/>
      <c r="GE590" s="181"/>
      <c r="GF590" s="181"/>
      <c r="GG590" s="181"/>
      <c r="GH590" s="181"/>
      <c r="GI590" s="181"/>
      <c r="GJ590" s="181"/>
      <c r="GK590" s="181"/>
      <c r="GL590" s="181"/>
      <c r="GM590" s="181"/>
      <c r="GN590" s="181"/>
      <c r="GO590" s="181"/>
      <c r="GP590" s="181"/>
      <c r="GQ590" s="181"/>
      <c r="GR590" s="181"/>
      <c r="GS590" s="181"/>
      <c r="GT590" s="181"/>
      <c r="GU590" s="181"/>
      <c r="GV590" s="181"/>
      <c r="GW590" s="181"/>
      <c r="GX590" s="181"/>
      <c r="GY590" s="181"/>
      <c r="GZ590" s="181"/>
      <c r="HA590" s="181"/>
      <c r="HB590" s="181"/>
      <c r="HC590" s="181"/>
      <c r="HD590" s="181"/>
      <c r="HE590" s="181"/>
      <c r="HF590" s="181"/>
      <c r="HG590" s="181"/>
      <c r="HH590" s="181"/>
      <c r="HI590" s="181"/>
      <c r="HJ590" s="181"/>
      <c r="HK590" s="181"/>
      <c r="HL590" s="181"/>
      <c r="HM590" s="181"/>
      <c r="HN590" s="181"/>
      <c r="HO590" s="181"/>
      <c r="HP590" s="181"/>
      <c r="HQ590" s="181"/>
      <c r="HR590" s="181"/>
      <c r="HS590" s="181"/>
      <c r="HT590" s="181"/>
      <c r="HU590" s="181"/>
      <c r="HV590" s="181"/>
      <c r="HW590" s="181"/>
      <c r="HX590" s="181"/>
      <c r="HY590" s="181"/>
      <c r="HZ590" s="181"/>
      <c r="IA590" s="181"/>
      <c r="IB590" s="181"/>
      <c r="IC590" s="181"/>
      <c r="ID590" s="181"/>
      <c r="IE590" s="181"/>
      <c r="IF590" s="181"/>
      <c r="IG590" s="181"/>
      <c r="IH590" s="181"/>
    </row>
    <row r="591" spans="1:242" s="184" customFormat="1" ht="16.5" customHeight="1">
      <c r="A591" s="213"/>
      <c r="B591" s="213"/>
      <c r="C591" s="213"/>
      <c r="D591" s="213"/>
      <c r="E591" s="213"/>
      <c r="F591" s="213"/>
      <c r="G591" s="213"/>
      <c r="H591" s="213"/>
      <c r="I591" s="213"/>
      <c r="J591" s="213"/>
      <c r="K591" s="181"/>
      <c r="L591" s="181"/>
      <c r="M591" s="181"/>
      <c r="N591" s="181"/>
      <c r="O591" s="181"/>
      <c r="P591" s="181"/>
      <c r="Q591" s="181"/>
      <c r="R591" s="181"/>
      <c r="S591" s="181"/>
      <c r="T591" s="181"/>
      <c r="U591" s="181"/>
      <c r="V591" s="181"/>
      <c r="W591" s="181"/>
      <c r="X591" s="181"/>
      <c r="Y591" s="181"/>
      <c r="Z591" s="181"/>
      <c r="AA591" s="181"/>
      <c r="AB591" s="181"/>
      <c r="AC591" s="181"/>
      <c r="AD591" s="181"/>
      <c r="AE591" s="181"/>
      <c r="AF591" s="181"/>
      <c r="AG591" s="181"/>
      <c r="AH591" s="181"/>
      <c r="AI591" s="181"/>
      <c r="AJ591" s="181"/>
      <c r="AK591" s="181"/>
      <c r="AL591" s="181"/>
      <c r="AM591" s="181"/>
      <c r="AN591" s="181"/>
      <c r="AO591" s="181"/>
      <c r="AP591" s="181"/>
      <c r="AQ591" s="181"/>
      <c r="AR591" s="181"/>
      <c r="AS591" s="181"/>
      <c r="AT591" s="181"/>
      <c r="AU591" s="181"/>
      <c r="AV591" s="181"/>
      <c r="AW591" s="181"/>
      <c r="AX591" s="181"/>
      <c r="AY591" s="181"/>
      <c r="AZ591" s="181"/>
      <c r="BA591" s="181"/>
      <c r="BB591" s="181"/>
      <c r="BC591" s="181"/>
      <c r="BD591" s="181"/>
      <c r="BE591" s="181"/>
      <c r="BF591" s="181"/>
      <c r="BG591" s="181"/>
      <c r="BH591" s="181"/>
      <c r="BI591" s="181"/>
      <c r="BJ591" s="181"/>
      <c r="BK591" s="181"/>
      <c r="BL591" s="181"/>
      <c r="BM591" s="181"/>
      <c r="BN591" s="181"/>
      <c r="BO591" s="181"/>
      <c r="BP591" s="181"/>
      <c r="BQ591" s="181"/>
      <c r="BR591" s="181"/>
      <c r="BS591" s="181"/>
      <c r="BT591" s="181"/>
      <c r="BU591" s="181"/>
      <c r="BV591" s="181"/>
      <c r="BW591" s="181"/>
      <c r="BX591" s="181"/>
      <c r="BY591" s="181"/>
      <c r="BZ591" s="181"/>
      <c r="CA591" s="181"/>
      <c r="CB591" s="181"/>
      <c r="CC591" s="181"/>
      <c r="CD591" s="181"/>
      <c r="CE591" s="181"/>
      <c r="CF591" s="181"/>
      <c r="CG591" s="181"/>
      <c r="CH591" s="181"/>
      <c r="CI591" s="181"/>
      <c r="CJ591" s="181"/>
      <c r="CK591" s="181"/>
      <c r="CL591" s="181"/>
      <c r="CM591" s="181"/>
      <c r="CN591" s="181"/>
      <c r="CO591" s="181"/>
      <c r="CP591" s="181"/>
      <c r="CQ591" s="181"/>
      <c r="CR591" s="181"/>
      <c r="CS591" s="181"/>
      <c r="CT591" s="181"/>
      <c r="CU591" s="181"/>
      <c r="CV591" s="181"/>
      <c r="CW591" s="181"/>
      <c r="CX591" s="181"/>
      <c r="CY591" s="181"/>
      <c r="CZ591" s="181"/>
      <c r="DA591" s="181"/>
      <c r="DB591" s="181"/>
      <c r="DC591" s="181"/>
      <c r="DD591" s="181"/>
      <c r="DE591" s="181"/>
      <c r="DF591" s="181"/>
      <c r="DG591" s="181"/>
      <c r="DH591" s="181"/>
      <c r="DI591" s="181"/>
      <c r="DJ591" s="181"/>
      <c r="DK591" s="181"/>
      <c r="DL591" s="181"/>
      <c r="DM591" s="181"/>
      <c r="DN591" s="181"/>
      <c r="DO591" s="181"/>
      <c r="DP591" s="181"/>
      <c r="DQ591" s="181"/>
      <c r="DR591" s="181"/>
      <c r="DS591" s="181"/>
      <c r="DT591" s="181"/>
      <c r="DU591" s="181"/>
      <c r="DV591" s="181"/>
      <c r="DW591" s="181"/>
      <c r="DX591" s="181"/>
      <c r="DY591" s="181"/>
      <c r="DZ591" s="181"/>
      <c r="EA591" s="181"/>
      <c r="EB591" s="181"/>
      <c r="EC591" s="181"/>
      <c r="ED591" s="181"/>
      <c r="EE591" s="181"/>
      <c r="EF591" s="181"/>
      <c r="EG591" s="181"/>
      <c r="EH591" s="181"/>
      <c r="EI591" s="181"/>
      <c r="EJ591" s="181"/>
      <c r="EK591" s="181"/>
      <c r="EL591" s="181"/>
      <c r="EM591" s="181"/>
      <c r="EN591" s="181"/>
      <c r="EO591" s="181"/>
      <c r="EP591" s="181"/>
      <c r="EQ591" s="181"/>
      <c r="ER591" s="181"/>
      <c r="ES591" s="181"/>
      <c r="ET591" s="181"/>
      <c r="EU591" s="181"/>
      <c r="EV591" s="181"/>
      <c r="EW591" s="181"/>
      <c r="EX591" s="181"/>
      <c r="EY591" s="181"/>
      <c r="EZ591" s="181"/>
      <c r="FA591" s="181"/>
      <c r="FB591" s="181"/>
      <c r="FC591" s="181"/>
      <c r="FD591" s="181"/>
      <c r="FE591" s="181"/>
      <c r="FF591" s="181"/>
      <c r="FG591" s="181"/>
      <c r="FH591" s="181"/>
      <c r="FI591" s="181"/>
      <c r="FJ591" s="181"/>
      <c r="FK591" s="181"/>
      <c r="FL591" s="181"/>
      <c r="FM591" s="181"/>
      <c r="FN591" s="181"/>
      <c r="FO591" s="181"/>
      <c r="FP591" s="181"/>
      <c r="FQ591" s="181"/>
      <c r="FR591" s="181"/>
      <c r="FS591" s="181"/>
      <c r="FT591" s="181"/>
      <c r="FU591" s="181"/>
      <c r="FV591" s="181"/>
      <c r="FW591" s="181"/>
      <c r="FX591" s="181"/>
      <c r="FY591" s="181"/>
      <c r="FZ591" s="181"/>
      <c r="GA591" s="181"/>
      <c r="GB591" s="181"/>
      <c r="GC591" s="181"/>
      <c r="GD591" s="181"/>
      <c r="GE591" s="181"/>
      <c r="GF591" s="181"/>
      <c r="GG591" s="181"/>
      <c r="GH591" s="181"/>
      <c r="GI591" s="181"/>
      <c r="GJ591" s="181"/>
      <c r="GK591" s="181"/>
      <c r="GL591" s="181"/>
      <c r="GM591" s="181"/>
      <c r="GN591" s="181"/>
      <c r="GO591" s="181"/>
      <c r="GP591" s="181"/>
      <c r="GQ591" s="181"/>
      <c r="GR591" s="181"/>
      <c r="GS591" s="181"/>
      <c r="GT591" s="181"/>
      <c r="GU591" s="181"/>
      <c r="GV591" s="181"/>
      <c r="GW591" s="181"/>
      <c r="GX591" s="181"/>
      <c r="GY591" s="181"/>
      <c r="GZ591" s="181"/>
      <c r="HA591" s="181"/>
      <c r="HB591" s="181"/>
      <c r="HC591" s="181"/>
      <c r="HD591" s="181"/>
      <c r="HE591" s="181"/>
      <c r="HF591" s="181"/>
      <c r="HG591" s="181"/>
      <c r="HH591" s="181"/>
      <c r="HI591" s="181"/>
      <c r="HJ591" s="181"/>
      <c r="HK591" s="181"/>
      <c r="HL591" s="181"/>
      <c r="HM591" s="181"/>
      <c r="HN591" s="181"/>
      <c r="HO591" s="181"/>
      <c r="HP591" s="181"/>
      <c r="HQ591" s="181"/>
      <c r="HR591" s="181"/>
      <c r="HS591" s="181"/>
      <c r="HT591" s="181"/>
      <c r="HU591" s="181"/>
      <c r="HV591" s="181"/>
      <c r="HW591" s="181"/>
      <c r="HX591" s="181"/>
      <c r="HY591" s="181"/>
      <c r="HZ591" s="181"/>
      <c r="IA591" s="181"/>
      <c r="IB591" s="181"/>
      <c r="IC591" s="181"/>
      <c r="ID591" s="181"/>
      <c r="IE591" s="181"/>
      <c r="IF591" s="181"/>
      <c r="IG591" s="181"/>
      <c r="IH591" s="181"/>
    </row>
    <row r="592" spans="1:242" s="184" customFormat="1" ht="16.5" customHeight="1">
      <c r="A592" s="140" t="s">
        <v>1450</v>
      </c>
      <c r="B592" s="140"/>
      <c r="C592" s="140"/>
      <c r="D592" s="142"/>
      <c r="E592" s="142"/>
      <c r="F592" s="213"/>
      <c r="G592" s="213"/>
      <c r="H592" s="213"/>
      <c r="I592" s="213"/>
      <c r="J592" s="213"/>
      <c r="K592" s="181"/>
      <c r="L592" s="181"/>
      <c r="M592" s="181"/>
      <c r="N592" s="181"/>
      <c r="O592" s="181"/>
      <c r="P592" s="181"/>
      <c r="Q592" s="181"/>
      <c r="R592" s="181"/>
      <c r="S592" s="181"/>
      <c r="T592" s="181"/>
      <c r="U592" s="181"/>
      <c r="V592" s="181"/>
      <c r="W592" s="181"/>
      <c r="X592" s="181"/>
      <c r="Y592" s="181"/>
      <c r="Z592" s="181"/>
      <c r="AA592" s="181"/>
      <c r="AB592" s="181"/>
      <c r="AC592" s="181"/>
      <c r="AD592" s="181"/>
      <c r="AE592" s="181"/>
      <c r="AF592" s="181"/>
      <c r="AG592" s="181"/>
      <c r="AH592" s="181"/>
      <c r="AI592" s="181"/>
      <c r="AJ592" s="181"/>
      <c r="AK592" s="181"/>
      <c r="AL592" s="181"/>
      <c r="AM592" s="181"/>
      <c r="AN592" s="181"/>
      <c r="AO592" s="181"/>
      <c r="AP592" s="181"/>
      <c r="AQ592" s="181"/>
      <c r="AR592" s="181"/>
      <c r="AS592" s="181"/>
      <c r="AT592" s="181"/>
      <c r="AU592" s="181"/>
      <c r="AV592" s="181"/>
      <c r="AW592" s="181"/>
      <c r="AX592" s="181"/>
      <c r="AY592" s="181"/>
      <c r="AZ592" s="181"/>
      <c r="BA592" s="181"/>
      <c r="BB592" s="181"/>
      <c r="BC592" s="181"/>
      <c r="BD592" s="181"/>
      <c r="BE592" s="181"/>
      <c r="BF592" s="181"/>
      <c r="BG592" s="181"/>
      <c r="BH592" s="181"/>
      <c r="BI592" s="181"/>
      <c r="BJ592" s="181"/>
      <c r="BK592" s="181"/>
      <c r="BL592" s="181"/>
      <c r="BM592" s="181"/>
      <c r="BN592" s="181"/>
      <c r="BO592" s="181"/>
      <c r="BP592" s="181"/>
      <c r="BQ592" s="181"/>
      <c r="BR592" s="181"/>
      <c r="BS592" s="181"/>
      <c r="BT592" s="181"/>
      <c r="BU592" s="181"/>
      <c r="BV592" s="181"/>
      <c r="BW592" s="181"/>
      <c r="BX592" s="181"/>
      <c r="BY592" s="181"/>
      <c r="BZ592" s="181"/>
      <c r="CA592" s="181"/>
      <c r="CB592" s="181"/>
      <c r="CC592" s="181"/>
      <c r="CD592" s="181"/>
      <c r="CE592" s="181"/>
      <c r="CF592" s="181"/>
      <c r="CG592" s="181"/>
      <c r="CH592" s="181"/>
      <c r="CI592" s="181"/>
      <c r="CJ592" s="181"/>
      <c r="CK592" s="181"/>
      <c r="CL592" s="181"/>
      <c r="CM592" s="181"/>
      <c r="CN592" s="181"/>
      <c r="CO592" s="181"/>
      <c r="CP592" s="181"/>
      <c r="CQ592" s="181"/>
      <c r="CR592" s="181"/>
      <c r="CS592" s="181"/>
      <c r="CT592" s="181"/>
      <c r="CU592" s="181"/>
      <c r="CV592" s="181"/>
      <c r="CW592" s="181"/>
      <c r="CX592" s="181"/>
      <c r="CY592" s="181"/>
      <c r="CZ592" s="181"/>
      <c r="DA592" s="181"/>
      <c r="DB592" s="181"/>
      <c r="DC592" s="181"/>
      <c r="DD592" s="181"/>
      <c r="DE592" s="181"/>
      <c r="DF592" s="181"/>
      <c r="DG592" s="181"/>
      <c r="DH592" s="181"/>
      <c r="DI592" s="181"/>
      <c r="DJ592" s="181"/>
      <c r="DK592" s="181"/>
      <c r="DL592" s="181"/>
      <c r="DM592" s="181"/>
      <c r="DN592" s="181"/>
      <c r="DO592" s="181"/>
      <c r="DP592" s="181"/>
      <c r="DQ592" s="181"/>
      <c r="DR592" s="181"/>
      <c r="DS592" s="181"/>
      <c r="DT592" s="181"/>
      <c r="DU592" s="181"/>
      <c r="DV592" s="181"/>
      <c r="DW592" s="181"/>
      <c r="DX592" s="181"/>
      <c r="DY592" s="181"/>
      <c r="DZ592" s="181"/>
      <c r="EA592" s="181"/>
      <c r="EB592" s="181"/>
      <c r="EC592" s="181"/>
      <c r="ED592" s="181"/>
      <c r="EE592" s="181"/>
      <c r="EF592" s="181"/>
      <c r="EG592" s="181"/>
      <c r="EH592" s="181"/>
      <c r="EI592" s="181"/>
      <c r="EJ592" s="181"/>
      <c r="EK592" s="181"/>
      <c r="EL592" s="181"/>
      <c r="EM592" s="181"/>
      <c r="EN592" s="181"/>
      <c r="EO592" s="181"/>
      <c r="EP592" s="181"/>
      <c r="EQ592" s="181"/>
      <c r="ER592" s="181"/>
      <c r="ES592" s="181"/>
      <c r="ET592" s="181"/>
      <c r="EU592" s="181"/>
      <c r="EV592" s="181"/>
      <c r="EW592" s="181"/>
      <c r="EX592" s="181"/>
      <c r="EY592" s="181"/>
      <c r="EZ592" s="181"/>
      <c r="FA592" s="181"/>
      <c r="FB592" s="181"/>
      <c r="FC592" s="181"/>
      <c r="FD592" s="181"/>
      <c r="FE592" s="181"/>
      <c r="FF592" s="181"/>
      <c r="FG592" s="181"/>
      <c r="FH592" s="181"/>
      <c r="FI592" s="181"/>
      <c r="FJ592" s="181"/>
      <c r="FK592" s="181"/>
      <c r="FL592" s="181"/>
      <c r="FM592" s="181"/>
      <c r="FN592" s="181"/>
      <c r="FO592" s="181"/>
      <c r="FP592" s="181"/>
      <c r="FQ592" s="181"/>
      <c r="FR592" s="181"/>
      <c r="FS592" s="181"/>
      <c r="FT592" s="181"/>
      <c r="FU592" s="181"/>
      <c r="FV592" s="181"/>
      <c r="FW592" s="181"/>
      <c r="FX592" s="181"/>
      <c r="FY592" s="181"/>
      <c r="FZ592" s="181"/>
      <c r="GA592" s="181"/>
      <c r="GB592" s="181"/>
      <c r="GC592" s="181"/>
      <c r="GD592" s="181"/>
      <c r="GE592" s="181"/>
      <c r="GF592" s="181"/>
      <c r="GG592" s="181"/>
      <c r="GH592" s="181"/>
      <c r="GI592" s="181"/>
      <c r="GJ592" s="181"/>
      <c r="GK592" s="181"/>
      <c r="GL592" s="181"/>
      <c r="GM592" s="181"/>
      <c r="GN592" s="181"/>
      <c r="GO592" s="181"/>
      <c r="GP592" s="181"/>
      <c r="GQ592" s="181"/>
      <c r="GR592" s="181"/>
      <c r="GS592" s="181"/>
      <c r="GT592" s="181"/>
      <c r="GU592" s="181"/>
      <c r="GV592" s="181"/>
      <c r="GW592" s="181"/>
      <c r="GX592" s="181"/>
      <c r="GY592" s="181"/>
      <c r="GZ592" s="181"/>
      <c r="HA592" s="181"/>
      <c r="HB592" s="181"/>
      <c r="HC592" s="181"/>
      <c r="HD592" s="181"/>
      <c r="HE592" s="181"/>
      <c r="HF592" s="181"/>
      <c r="HG592" s="181"/>
      <c r="HH592" s="181"/>
      <c r="HI592" s="181"/>
      <c r="HJ592" s="181"/>
      <c r="HK592" s="181"/>
      <c r="HL592" s="181"/>
      <c r="HM592" s="181"/>
      <c r="HN592" s="181"/>
      <c r="HO592" s="181"/>
      <c r="HP592" s="181"/>
      <c r="HQ592" s="181"/>
      <c r="HR592" s="181"/>
      <c r="HS592" s="181"/>
      <c r="HT592" s="181"/>
      <c r="HU592" s="181"/>
      <c r="HV592" s="181"/>
      <c r="HW592" s="181"/>
      <c r="HX592" s="181"/>
      <c r="HY592" s="181"/>
      <c r="HZ592" s="181"/>
      <c r="IA592" s="181"/>
      <c r="IB592" s="181"/>
      <c r="IC592" s="181"/>
      <c r="ID592" s="181"/>
      <c r="IE592" s="181"/>
      <c r="IF592" s="181"/>
      <c r="IG592" s="181"/>
      <c r="IH592" s="181"/>
    </row>
    <row r="593" spans="1:242" s="184" customFormat="1" ht="16.5" customHeight="1">
      <c r="A593" s="42"/>
      <c r="B593" s="42"/>
      <c r="C593" s="42"/>
      <c r="D593" s="42"/>
      <c r="E593" s="42"/>
      <c r="F593" s="42"/>
      <c r="G593" s="42"/>
      <c r="H593" s="42"/>
      <c r="I593" s="42"/>
      <c r="J593" s="139" t="s">
        <v>724</v>
      </c>
      <c r="K593" s="181"/>
      <c r="L593" s="181"/>
      <c r="M593" s="181"/>
      <c r="N593" s="181"/>
      <c r="O593" s="181"/>
      <c r="P593" s="181"/>
      <c r="Q593" s="181"/>
      <c r="R593" s="181"/>
      <c r="S593" s="181"/>
      <c r="T593" s="181"/>
      <c r="U593" s="181"/>
      <c r="V593" s="181"/>
      <c r="W593" s="181"/>
      <c r="X593" s="181"/>
      <c r="Y593" s="181"/>
      <c r="Z593" s="181"/>
      <c r="AA593" s="181"/>
      <c r="AB593" s="181"/>
      <c r="AC593" s="181"/>
      <c r="AD593" s="181"/>
      <c r="AE593" s="181"/>
      <c r="AF593" s="181"/>
      <c r="AG593" s="181"/>
      <c r="AH593" s="181"/>
      <c r="AI593" s="181"/>
      <c r="AJ593" s="181"/>
      <c r="AK593" s="181"/>
      <c r="AL593" s="181"/>
      <c r="AM593" s="181"/>
      <c r="AN593" s="181"/>
      <c r="AO593" s="181"/>
      <c r="AP593" s="181"/>
      <c r="AQ593" s="181"/>
      <c r="AR593" s="181"/>
      <c r="AS593" s="181"/>
      <c r="AT593" s="181"/>
      <c r="AU593" s="181"/>
      <c r="AV593" s="181"/>
      <c r="AW593" s="181"/>
      <c r="AX593" s="181"/>
      <c r="AY593" s="181"/>
      <c r="AZ593" s="181"/>
      <c r="BA593" s="181"/>
      <c r="BB593" s="181"/>
      <c r="BC593" s="181"/>
      <c r="BD593" s="181"/>
      <c r="BE593" s="181"/>
      <c r="BF593" s="181"/>
      <c r="BG593" s="181"/>
      <c r="BH593" s="181"/>
      <c r="BI593" s="181"/>
      <c r="BJ593" s="181"/>
      <c r="BK593" s="181"/>
      <c r="BL593" s="181"/>
      <c r="BM593" s="181"/>
      <c r="BN593" s="181"/>
      <c r="BO593" s="181"/>
      <c r="BP593" s="181"/>
      <c r="BQ593" s="181"/>
      <c r="BR593" s="181"/>
      <c r="BS593" s="181"/>
      <c r="BT593" s="181"/>
      <c r="BU593" s="181"/>
      <c r="BV593" s="181"/>
      <c r="BW593" s="181"/>
      <c r="BX593" s="181"/>
      <c r="BY593" s="181"/>
      <c r="BZ593" s="181"/>
      <c r="CA593" s="181"/>
      <c r="CB593" s="181"/>
      <c r="CC593" s="181"/>
      <c r="CD593" s="181"/>
      <c r="CE593" s="181"/>
      <c r="CF593" s="181"/>
      <c r="CG593" s="181"/>
      <c r="CH593" s="181"/>
      <c r="CI593" s="181"/>
      <c r="CJ593" s="181"/>
      <c r="CK593" s="181"/>
      <c r="CL593" s="181"/>
      <c r="CM593" s="181"/>
      <c r="CN593" s="181"/>
      <c r="CO593" s="181"/>
      <c r="CP593" s="181"/>
      <c r="CQ593" s="181"/>
      <c r="CR593" s="181"/>
      <c r="CS593" s="181"/>
      <c r="CT593" s="181"/>
      <c r="CU593" s="181"/>
      <c r="CV593" s="181"/>
      <c r="CW593" s="181"/>
      <c r="CX593" s="181"/>
      <c r="CY593" s="181"/>
      <c r="CZ593" s="181"/>
      <c r="DA593" s="181"/>
      <c r="DB593" s="181"/>
      <c r="DC593" s="181"/>
      <c r="DD593" s="181"/>
      <c r="DE593" s="181"/>
      <c r="DF593" s="181"/>
      <c r="DG593" s="181"/>
      <c r="DH593" s="181"/>
      <c r="DI593" s="181"/>
      <c r="DJ593" s="181"/>
      <c r="DK593" s="181"/>
      <c r="DL593" s="181"/>
      <c r="DM593" s="181"/>
      <c r="DN593" s="181"/>
      <c r="DO593" s="181"/>
      <c r="DP593" s="181"/>
      <c r="DQ593" s="181"/>
      <c r="DR593" s="181"/>
      <c r="DS593" s="181"/>
      <c r="DT593" s="181"/>
      <c r="DU593" s="181"/>
      <c r="DV593" s="181"/>
      <c r="DW593" s="181"/>
      <c r="DX593" s="181"/>
      <c r="DY593" s="181"/>
      <c r="DZ593" s="181"/>
      <c r="EA593" s="181"/>
      <c r="EB593" s="181"/>
      <c r="EC593" s="181"/>
      <c r="ED593" s="181"/>
      <c r="EE593" s="181"/>
      <c r="EF593" s="181"/>
      <c r="EG593" s="181"/>
      <c r="EH593" s="181"/>
      <c r="EI593" s="181"/>
      <c r="EJ593" s="181"/>
      <c r="EK593" s="181"/>
      <c r="EL593" s="181"/>
      <c r="EM593" s="181"/>
      <c r="EN593" s="181"/>
      <c r="EO593" s="181"/>
      <c r="EP593" s="181"/>
      <c r="EQ593" s="181"/>
      <c r="ER593" s="181"/>
      <c r="ES593" s="181"/>
      <c r="ET593" s="181"/>
      <c r="EU593" s="181"/>
      <c r="EV593" s="181"/>
      <c r="EW593" s="181"/>
      <c r="EX593" s="181"/>
      <c r="EY593" s="181"/>
      <c r="EZ593" s="181"/>
      <c r="FA593" s="181"/>
      <c r="FB593" s="181"/>
      <c r="FC593" s="181"/>
      <c r="FD593" s="181"/>
      <c r="FE593" s="181"/>
      <c r="FF593" s="181"/>
      <c r="FG593" s="181"/>
      <c r="FH593" s="181"/>
      <c r="FI593" s="181"/>
      <c r="FJ593" s="181"/>
      <c r="FK593" s="181"/>
      <c r="FL593" s="181"/>
      <c r="FM593" s="181"/>
      <c r="FN593" s="181"/>
      <c r="FO593" s="181"/>
      <c r="FP593" s="181"/>
      <c r="FQ593" s="181"/>
      <c r="FR593" s="181"/>
      <c r="FS593" s="181"/>
      <c r="FT593" s="181"/>
      <c r="FU593" s="181"/>
      <c r="FV593" s="181"/>
      <c r="FW593" s="181"/>
      <c r="FX593" s="181"/>
      <c r="FY593" s="181"/>
      <c r="FZ593" s="181"/>
      <c r="GA593" s="181"/>
      <c r="GB593" s="181"/>
      <c r="GC593" s="181"/>
      <c r="GD593" s="181"/>
      <c r="GE593" s="181"/>
      <c r="GF593" s="181"/>
      <c r="GG593" s="181"/>
      <c r="GH593" s="181"/>
      <c r="GI593" s="181"/>
      <c r="GJ593" s="181"/>
      <c r="GK593" s="181"/>
      <c r="GL593" s="181"/>
      <c r="GM593" s="181"/>
      <c r="GN593" s="181"/>
      <c r="GO593" s="181"/>
      <c r="GP593" s="181"/>
      <c r="GQ593" s="181"/>
      <c r="GR593" s="181"/>
      <c r="GS593" s="181"/>
      <c r="GT593" s="181"/>
      <c r="GU593" s="181"/>
      <c r="GV593" s="181"/>
      <c r="GW593" s="181"/>
      <c r="GX593" s="181"/>
      <c r="GY593" s="181"/>
      <c r="GZ593" s="181"/>
      <c r="HA593" s="181"/>
      <c r="HB593" s="181"/>
      <c r="HC593" s="181"/>
      <c r="HD593" s="181"/>
      <c r="HE593" s="181"/>
      <c r="HF593" s="181"/>
      <c r="HG593" s="181"/>
      <c r="HH593" s="181"/>
      <c r="HI593" s="181"/>
      <c r="HJ593" s="181"/>
      <c r="HK593" s="181"/>
      <c r="HL593" s="181"/>
      <c r="HM593" s="181"/>
      <c r="HN593" s="181"/>
      <c r="HO593" s="181"/>
      <c r="HP593" s="181"/>
      <c r="HQ593" s="181"/>
      <c r="HR593" s="181"/>
      <c r="HS593" s="181"/>
      <c r="HT593" s="181"/>
      <c r="HU593" s="181"/>
      <c r="HV593" s="181"/>
      <c r="HW593" s="181"/>
      <c r="HX593" s="181"/>
      <c r="HY593" s="181"/>
      <c r="HZ593" s="181"/>
      <c r="IA593" s="181"/>
      <c r="IB593" s="181"/>
      <c r="IC593" s="181"/>
      <c r="ID593" s="181"/>
      <c r="IE593" s="181"/>
      <c r="IF593" s="181"/>
      <c r="IG593" s="181"/>
      <c r="IH593" s="181"/>
    </row>
    <row r="594" spans="1:242" s="184" customFormat="1" ht="30" customHeight="1" thickBot="1">
      <c r="A594" s="1040" t="s">
        <v>718</v>
      </c>
      <c r="B594" s="1041"/>
      <c r="C594" s="1041"/>
      <c r="D594" s="1041"/>
      <c r="E594" s="1041"/>
      <c r="F594" s="812" t="s">
        <v>783</v>
      </c>
      <c r="G594" s="813" t="s">
        <v>608</v>
      </c>
      <c r="H594" s="812" t="s">
        <v>515</v>
      </c>
      <c r="I594" s="813" t="s">
        <v>1029</v>
      </c>
      <c r="J594" s="815" t="s">
        <v>503</v>
      </c>
      <c r="K594" s="181"/>
      <c r="L594" s="181"/>
      <c r="M594" s="181"/>
      <c r="N594" s="181"/>
      <c r="O594" s="181"/>
      <c r="P594" s="181"/>
      <c r="Q594" s="181"/>
      <c r="R594" s="181"/>
      <c r="S594" s="181"/>
      <c r="T594" s="181"/>
      <c r="U594" s="181"/>
      <c r="V594" s="181"/>
      <c r="W594" s="181"/>
      <c r="X594" s="181"/>
      <c r="Y594" s="181"/>
      <c r="Z594" s="181"/>
      <c r="AA594" s="181"/>
      <c r="AB594" s="181"/>
      <c r="AC594" s="181"/>
      <c r="AD594" s="181"/>
      <c r="AE594" s="181"/>
      <c r="AF594" s="181"/>
      <c r="AG594" s="181"/>
      <c r="AH594" s="181"/>
      <c r="AI594" s="181"/>
      <c r="AJ594" s="181"/>
      <c r="AK594" s="181"/>
      <c r="AL594" s="181"/>
      <c r="AM594" s="181"/>
      <c r="AN594" s="181"/>
      <c r="AO594" s="181"/>
      <c r="AP594" s="181"/>
      <c r="AQ594" s="181"/>
      <c r="AR594" s="181"/>
      <c r="AS594" s="181"/>
      <c r="AT594" s="181"/>
      <c r="AU594" s="181"/>
      <c r="AV594" s="181"/>
      <c r="AW594" s="181"/>
      <c r="AX594" s="181"/>
      <c r="AY594" s="181"/>
      <c r="AZ594" s="181"/>
      <c r="BA594" s="181"/>
      <c r="BB594" s="181"/>
      <c r="BC594" s="181"/>
      <c r="BD594" s="181"/>
      <c r="BE594" s="181"/>
      <c r="BF594" s="181"/>
      <c r="BG594" s="181"/>
      <c r="BH594" s="181"/>
      <c r="BI594" s="181"/>
      <c r="BJ594" s="181"/>
      <c r="BK594" s="181"/>
      <c r="BL594" s="181"/>
      <c r="BM594" s="181"/>
      <c r="BN594" s="181"/>
      <c r="BO594" s="181"/>
      <c r="BP594" s="181"/>
      <c r="BQ594" s="181"/>
      <c r="BR594" s="181"/>
      <c r="BS594" s="181"/>
      <c r="BT594" s="181"/>
      <c r="BU594" s="181"/>
      <c r="BV594" s="181"/>
      <c r="BW594" s="181"/>
      <c r="BX594" s="181"/>
      <c r="BY594" s="181"/>
      <c r="BZ594" s="181"/>
      <c r="CA594" s="181"/>
      <c r="CB594" s="181"/>
      <c r="CC594" s="181"/>
      <c r="CD594" s="181"/>
      <c r="CE594" s="181"/>
      <c r="CF594" s="181"/>
      <c r="CG594" s="181"/>
      <c r="CH594" s="181"/>
      <c r="CI594" s="181"/>
      <c r="CJ594" s="181"/>
      <c r="CK594" s="181"/>
      <c r="CL594" s="181"/>
      <c r="CM594" s="181"/>
      <c r="CN594" s="181"/>
      <c r="CO594" s="181"/>
      <c r="CP594" s="181"/>
      <c r="CQ594" s="181"/>
      <c r="CR594" s="181"/>
      <c r="CS594" s="181"/>
      <c r="CT594" s="181"/>
      <c r="CU594" s="181"/>
      <c r="CV594" s="181"/>
      <c r="CW594" s="181"/>
      <c r="CX594" s="181"/>
      <c r="CY594" s="181"/>
      <c r="CZ594" s="181"/>
      <c r="DA594" s="181"/>
      <c r="DB594" s="181"/>
      <c r="DC594" s="181"/>
      <c r="DD594" s="181"/>
      <c r="DE594" s="181"/>
      <c r="DF594" s="181"/>
      <c r="DG594" s="181"/>
      <c r="DH594" s="181"/>
      <c r="DI594" s="181"/>
      <c r="DJ594" s="181"/>
      <c r="DK594" s="181"/>
      <c r="DL594" s="181"/>
      <c r="DM594" s="181"/>
      <c r="DN594" s="181"/>
      <c r="DO594" s="181"/>
      <c r="DP594" s="181"/>
      <c r="DQ594" s="181"/>
      <c r="DR594" s="181"/>
      <c r="DS594" s="181"/>
      <c r="DT594" s="181"/>
      <c r="DU594" s="181"/>
      <c r="DV594" s="181"/>
      <c r="DW594" s="181"/>
      <c r="DX594" s="181"/>
      <c r="DY594" s="181"/>
      <c r="DZ594" s="181"/>
      <c r="EA594" s="181"/>
      <c r="EB594" s="181"/>
      <c r="EC594" s="181"/>
      <c r="ED594" s="181"/>
      <c r="EE594" s="181"/>
      <c r="EF594" s="181"/>
      <c r="EG594" s="181"/>
      <c r="EH594" s="181"/>
      <c r="EI594" s="181"/>
      <c r="EJ594" s="181"/>
      <c r="EK594" s="181"/>
      <c r="EL594" s="181"/>
      <c r="EM594" s="181"/>
      <c r="EN594" s="181"/>
      <c r="EO594" s="181"/>
      <c r="EP594" s="181"/>
      <c r="EQ594" s="181"/>
      <c r="ER594" s="181"/>
      <c r="ES594" s="181"/>
      <c r="ET594" s="181"/>
      <c r="EU594" s="181"/>
      <c r="EV594" s="181"/>
      <c r="EW594" s="181"/>
      <c r="EX594" s="181"/>
      <c r="EY594" s="181"/>
      <c r="EZ594" s="181"/>
      <c r="FA594" s="181"/>
      <c r="FB594" s="181"/>
      <c r="FC594" s="181"/>
      <c r="FD594" s="181"/>
      <c r="FE594" s="181"/>
      <c r="FF594" s="181"/>
      <c r="FG594" s="181"/>
      <c r="FH594" s="181"/>
      <c r="FI594" s="181"/>
      <c r="FJ594" s="181"/>
      <c r="FK594" s="181"/>
      <c r="FL594" s="181"/>
      <c r="FM594" s="181"/>
      <c r="FN594" s="181"/>
      <c r="FO594" s="181"/>
      <c r="FP594" s="181"/>
      <c r="FQ594" s="181"/>
      <c r="FR594" s="181"/>
      <c r="FS594" s="181"/>
      <c r="FT594" s="181"/>
      <c r="FU594" s="181"/>
      <c r="FV594" s="181"/>
      <c r="FW594" s="181"/>
      <c r="FX594" s="181"/>
      <c r="FY594" s="181"/>
      <c r="FZ594" s="181"/>
      <c r="GA594" s="181"/>
      <c r="GB594" s="181"/>
      <c r="GC594" s="181"/>
      <c r="GD594" s="181"/>
      <c r="GE594" s="181"/>
      <c r="GF594" s="181"/>
      <c r="GG594" s="181"/>
      <c r="GH594" s="181"/>
      <c r="GI594" s="181"/>
      <c r="GJ594" s="181"/>
      <c r="GK594" s="181"/>
      <c r="GL594" s="181"/>
      <c r="GM594" s="181"/>
      <c r="GN594" s="181"/>
      <c r="GO594" s="181"/>
      <c r="GP594" s="181"/>
      <c r="GQ594" s="181"/>
      <c r="GR594" s="181"/>
      <c r="GS594" s="181"/>
      <c r="GT594" s="181"/>
      <c r="GU594" s="181"/>
      <c r="GV594" s="181"/>
      <c r="GW594" s="181"/>
      <c r="GX594" s="181"/>
      <c r="GY594" s="181"/>
      <c r="GZ594" s="181"/>
      <c r="HA594" s="181"/>
      <c r="HB594" s="181"/>
      <c r="HC594" s="181"/>
      <c r="HD594" s="181"/>
      <c r="HE594" s="181"/>
      <c r="HF594" s="181"/>
      <c r="HG594" s="181"/>
      <c r="HH594" s="181"/>
      <c r="HI594" s="181"/>
      <c r="HJ594" s="181"/>
      <c r="HK594" s="181"/>
      <c r="HL594" s="181"/>
      <c r="HM594" s="181"/>
      <c r="HN594" s="181"/>
      <c r="HO594" s="181"/>
      <c r="HP594" s="181"/>
      <c r="HQ594" s="181"/>
      <c r="HR594" s="181"/>
      <c r="HS594" s="181"/>
      <c r="HT594" s="181"/>
      <c r="HU594" s="181"/>
      <c r="HV594" s="181"/>
      <c r="HW594" s="181"/>
      <c r="HX594" s="181"/>
      <c r="HY594" s="181"/>
      <c r="HZ594" s="181"/>
      <c r="IA594" s="181"/>
      <c r="IB594" s="181"/>
      <c r="IC594" s="181"/>
      <c r="ID594" s="181"/>
      <c r="IE594" s="181"/>
      <c r="IF594" s="181"/>
      <c r="IG594" s="181"/>
      <c r="IH594" s="181"/>
    </row>
    <row r="595" spans="1:242" s="183" customFormat="1" ht="21" customHeight="1" thickTop="1">
      <c r="A595" s="1229" t="s">
        <v>1087</v>
      </c>
      <c r="B595" s="1230"/>
      <c r="C595" s="1230"/>
      <c r="D595" s="1230"/>
      <c r="E595" s="1230"/>
      <c r="F595" s="464">
        <v>45605101</v>
      </c>
      <c r="G595" s="619">
        <v>0</v>
      </c>
      <c r="H595" s="619">
        <v>0</v>
      </c>
      <c r="I595" s="458">
        <v>2738868452</v>
      </c>
      <c r="J595" s="465">
        <v>2784473553</v>
      </c>
      <c r="K595" s="181"/>
      <c r="L595" s="181"/>
      <c r="M595" s="181"/>
      <c r="N595" s="181"/>
      <c r="O595" s="181"/>
      <c r="P595" s="181"/>
      <c r="Q595" s="181"/>
      <c r="R595" s="181"/>
      <c r="S595" s="181"/>
      <c r="T595" s="181"/>
      <c r="U595" s="181"/>
      <c r="V595" s="181"/>
      <c r="W595" s="181"/>
      <c r="X595" s="181"/>
      <c r="Y595" s="181"/>
      <c r="Z595" s="181"/>
      <c r="AA595" s="181"/>
      <c r="AB595" s="181"/>
      <c r="AC595" s="181"/>
      <c r="AD595" s="181"/>
      <c r="AE595" s="181"/>
      <c r="AF595" s="181"/>
      <c r="AG595" s="181"/>
      <c r="AH595" s="181"/>
      <c r="AI595" s="181"/>
      <c r="AJ595" s="181"/>
      <c r="AK595" s="181"/>
      <c r="AL595" s="181"/>
      <c r="AM595" s="181"/>
      <c r="AN595" s="181"/>
      <c r="AO595" s="181"/>
      <c r="AP595" s="181"/>
      <c r="AQ595" s="181"/>
      <c r="AR595" s="181"/>
      <c r="AS595" s="181"/>
      <c r="AT595" s="181"/>
      <c r="AU595" s="181"/>
      <c r="AV595" s="181"/>
      <c r="AW595" s="181"/>
      <c r="AX595" s="181"/>
      <c r="AY595" s="181"/>
      <c r="AZ595" s="181"/>
      <c r="BA595" s="181"/>
      <c r="BB595" s="181"/>
      <c r="BC595" s="181"/>
      <c r="BD595" s="181"/>
      <c r="BE595" s="181"/>
      <c r="BF595" s="181"/>
      <c r="BG595" s="181"/>
      <c r="BH595" s="181"/>
      <c r="BI595" s="181"/>
      <c r="BJ595" s="181"/>
      <c r="BK595" s="181"/>
      <c r="BL595" s="181"/>
      <c r="BM595" s="181"/>
      <c r="BN595" s="181"/>
      <c r="BO595" s="181"/>
      <c r="BP595" s="181"/>
      <c r="BQ595" s="181"/>
      <c r="BR595" s="181"/>
      <c r="BS595" s="181"/>
      <c r="BT595" s="181"/>
      <c r="BU595" s="181"/>
      <c r="BV595" s="181"/>
      <c r="BW595" s="181"/>
      <c r="BX595" s="181"/>
      <c r="BY595" s="181"/>
      <c r="BZ595" s="181"/>
      <c r="CA595" s="181"/>
      <c r="CB595" s="181"/>
      <c r="CC595" s="181"/>
      <c r="CD595" s="181"/>
      <c r="CE595" s="181"/>
      <c r="CF595" s="181"/>
      <c r="CG595" s="181"/>
      <c r="CH595" s="181"/>
      <c r="CI595" s="181"/>
      <c r="CJ595" s="181"/>
      <c r="CK595" s="181"/>
      <c r="CL595" s="181"/>
      <c r="CM595" s="181"/>
      <c r="CN595" s="181"/>
      <c r="CO595" s="181"/>
      <c r="CP595" s="181"/>
      <c r="CQ595" s="181"/>
      <c r="CR595" s="181"/>
      <c r="CS595" s="181"/>
      <c r="CT595" s="181"/>
      <c r="CU595" s="181"/>
      <c r="CV595" s="181"/>
      <c r="CW595" s="181"/>
      <c r="CX595" s="181"/>
      <c r="CY595" s="181"/>
      <c r="CZ595" s="181"/>
      <c r="DA595" s="181"/>
      <c r="DB595" s="181"/>
      <c r="DC595" s="181"/>
      <c r="DD595" s="181"/>
      <c r="DE595" s="181"/>
      <c r="DF595" s="181"/>
      <c r="DG595" s="181"/>
      <c r="DH595" s="181"/>
      <c r="DI595" s="181"/>
      <c r="DJ595" s="181"/>
      <c r="DK595" s="181"/>
      <c r="DL595" s="181"/>
      <c r="DM595" s="181"/>
      <c r="DN595" s="181"/>
      <c r="DO595" s="181"/>
      <c r="DP595" s="181"/>
      <c r="DQ595" s="181"/>
      <c r="DR595" s="181"/>
      <c r="DS595" s="181"/>
      <c r="DT595" s="181"/>
      <c r="DU595" s="181"/>
      <c r="DV595" s="181"/>
      <c r="DW595" s="181"/>
      <c r="DX595" s="181"/>
      <c r="DY595" s="181"/>
      <c r="DZ595" s="181"/>
      <c r="EA595" s="181"/>
      <c r="EB595" s="181"/>
      <c r="EC595" s="181"/>
      <c r="ED595" s="181"/>
      <c r="EE595" s="181"/>
      <c r="EF595" s="181"/>
      <c r="EG595" s="181"/>
      <c r="EH595" s="181"/>
      <c r="EI595" s="181"/>
      <c r="EJ595" s="181"/>
      <c r="EK595" s="181"/>
      <c r="EL595" s="181"/>
      <c r="EM595" s="181"/>
      <c r="EN595" s="181"/>
      <c r="EO595" s="181"/>
      <c r="EP595" s="181"/>
      <c r="EQ595" s="181"/>
      <c r="ER595" s="181"/>
      <c r="ES595" s="181"/>
      <c r="ET595" s="181"/>
      <c r="EU595" s="181"/>
      <c r="EV595" s="181"/>
      <c r="EW595" s="181"/>
      <c r="EX595" s="181"/>
      <c r="EY595" s="181"/>
      <c r="EZ595" s="181"/>
      <c r="FA595" s="181"/>
      <c r="FB595" s="181"/>
      <c r="FC595" s="181"/>
      <c r="FD595" s="181"/>
      <c r="FE595" s="181"/>
      <c r="FF595" s="181"/>
      <c r="FG595" s="181"/>
      <c r="FH595" s="181"/>
      <c r="FI595" s="181"/>
      <c r="FJ595" s="181"/>
      <c r="FK595" s="181"/>
      <c r="FL595" s="181"/>
      <c r="FM595" s="181"/>
      <c r="FN595" s="181"/>
      <c r="FO595" s="181"/>
      <c r="FP595" s="181"/>
      <c r="FQ595" s="181"/>
      <c r="FR595" s="181"/>
      <c r="FS595" s="181"/>
      <c r="FT595" s="181"/>
      <c r="FU595" s="181"/>
      <c r="FV595" s="181"/>
      <c r="FW595" s="181"/>
      <c r="FX595" s="181"/>
      <c r="FY595" s="181"/>
      <c r="FZ595" s="181"/>
      <c r="GA595" s="181"/>
      <c r="GB595" s="181"/>
      <c r="GC595" s="181"/>
      <c r="GD595" s="181"/>
      <c r="GE595" s="181"/>
      <c r="GF595" s="181"/>
      <c r="GG595" s="181"/>
      <c r="GH595" s="181"/>
      <c r="GI595" s="181"/>
      <c r="GJ595" s="181"/>
      <c r="GK595" s="181"/>
      <c r="GL595" s="181"/>
      <c r="GM595" s="181"/>
      <c r="GN595" s="181"/>
      <c r="GO595" s="181"/>
      <c r="GP595" s="181"/>
      <c r="GQ595" s="181"/>
      <c r="GR595" s="181"/>
      <c r="GS595" s="181"/>
      <c r="GT595" s="181"/>
      <c r="GU595" s="181"/>
      <c r="GV595" s="181"/>
      <c r="GW595" s="181"/>
      <c r="GX595" s="181"/>
      <c r="GY595" s="181"/>
      <c r="GZ595" s="181"/>
      <c r="HA595" s="181"/>
      <c r="HB595" s="181"/>
      <c r="HC595" s="181"/>
      <c r="HD595" s="181"/>
      <c r="HE595" s="181"/>
      <c r="HF595" s="181"/>
      <c r="HG595" s="181"/>
      <c r="HH595" s="181"/>
      <c r="HI595" s="181"/>
      <c r="HJ595" s="181"/>
      <c r="HK595" s="181"/>
      <c r="HL595" s="181"/>
      <c r="HM595" s="181"/>
      <c r="HN595" s="181"/>
      <c r="HO595" s="181"/>
      <c r="HP595" s="181"/>
      <c r="HQ595" s="181"/>
      <c r="HR595" s="181"/>
      <c r="HS595" s="181"/>
      <c r="HT595" s="181"/>
      <c r="HU595" s="181"/>
      <c r="HV595" s="181"/>
      <c r="HW595" s="181"/>
      <c r="HX595" s="181"/>
      <c r="HY595" s="181"/>
      <c r="HZ595" s="181"/>
      <c r="IA595" s="181"/>
      <c r="IB595" s="181"/>
      <c r="IC595" s="181"/>
      <c r="ID595" s="181"/>
      <c r="IE595" s="181"/>
      <c r="IF595" s="181"/>
      <c r="IG595" s="181"/>
      <c r="IH595" s="181"/>
    </row>
    <row r="596" spans="1:242" s="183" customFormat="1" ht="21" customHeight="1">
      <c r="A596" s="1174" t="s">
        <v>1088</v>
      </c>
      <c r="B596" s="1175"/>
      <c r="C596" s="1175"/>
      <c r="D596" s="1175"/>
      <c r="E596" s="1175"/>
      <c r="F596" s="583">
        <v>35108375</v>
      </c>
      <c r="G596" s="583">
        <v>0</v>
      </c>
      <c r="H596" s="583">
        <v>0</v>
      </c>
      <c r="I596" s="459">
        <v>2830428527</v>
      </c>
      <c r="J596" s="584">
        <v>2865536902</v>
      </c>
      <c r="K596" s="181"/>
      <c r="L596" s="181"/>
      <c r="M596" s="181"/>
      <c r="N596" s="181"/>
      <c r="O596" s="181"/>
      <c r="P596" s="181"/>
      <c r="Q596" s="181"/>
      <c r="R596" s="181"/>
      <c r="S596" s="181"/>
      <c r="T596" s="181"/>
      <c r="U596" s="181"/>
      <c r="V596" s="181"/>
      <c r="W596" s="181"/>
      <c r="X596" s="181"/>
      <c r="Y596" s="181"/>
      <c r="Z596" s="181"/>
      <c r="AA596" s="181"/>
      <c r="AB596" s="181"/>
      <c r="AC596" s="181"/>
      <c r="AD596" s="181"/>
      <c r="AE596" s="181"/>
      <c r="AF596" s="181"/>
      <c r="AG596" s="181"/>
      <c r="AH596" s="181"/>
      <c r="AI596" s="181"/>
      <c r="AJ596" s="181"/>
      <c r="AK596" s="181"/>
      <c r="AL596" s="181"/>
      <c r="AM596" s="181"/>
      <c r="AN596" s="181"/>
      <c r="AO596" s="181"/>
      <c r="AP596" s="181"/>
      <c r="AQ596" s="181"/>
      <c r="AR596" s="181"/>
      <c r="AS596" s="181"/>
      <c r="AT596" s="181"/>
      <c r="AU596" s="181"/>
      <c r="AV596" s="181"/>
      <c r="AW596" s="181"/>
      <c r="AX596" s="181"/>
      <c r="AY596" s="181"/>
      <c r="AZ596" s="181"/>
      <c r="BA596" s="181"/>
      <c r="BB596" s="181"/>
      <c r="BC596" s="181"/>
      <c r="BD596" s="181"/>
      <c r="BE596" s="181"/>
      <c r="BF596" s="181"/>
      <c r="BG596" s="181"/>
      <c r="BH596" s="181"/>
      <c r="BI596" s="181"/>
      <c r="BJ596" s="181"/>
      <c r="BK596" s="181"/>
      <c r="BL596" s="181"/>
      <c r="BM596" s="181"/>
      <c r="BN596" s="181"/>
      <c r="BO596" s="181"/>
      <c r="BP596" s="181"/>
      <c r="BQ596" s="181"/>
      <c r="BR596" s="181"/>
      <c r="BS596" s="181"/>
      <c r="BT596" s="181"/>
      <c r="BU596" s="181"/>
      <c r="BV596" s="181"/>
      <c r="BW596" s="181"/>
      <c r="BX596" s="181"/>
      <c r="BY596" s="181"/>
      <c r="BZ596" s="181"/>
      <c r="CA596" s="181"/>
      <c r="CB596" s="181"/>
      <c r="CC596" s="181"/>
      <c r="CD596" s="181"/>
      <c r="CE596" s="181"/>
      <c r="CF596" s="181"/>
      <c r="CG596" s="181"/>
      <c r="CH596" s="181"/>
      <c r="CI596" s="181"/>
      <c r="CJ596" s="181"/>
      <c r="CK596" s="181"/>
      <c r="CL596" s="181"/>
      <c r="CM596" s="181"/>
      <c r="CN596" s="181"/>
      <c r="CO596" s="181"/>
      <c r="CP596" s="181"/>
      <c r="CQ596" s="181"/>
      <c r="CR596" s="181"/>
      <c r="CS596" s="181"/>
      <c r="CT596" s="181"/>
      <c r="CU596" s="181"/>
      <c r="CV596" s="181"/>
      <c r="CW596" s="181"/>
      <c r="CX596" s="181"/>
      <c r="CY596" s="181"/>
      <c r="CZ596" s="181"/>
      <c r="DA596" s="181"/>
      <c r="DB596" s="181"/>
      <c r="DC596" s="181"/>
      <c r="DD596" s="181"/>
      <c r="DE596" s="181"/>
      <c r="DF596" s="181"/>
      <c r="DG596" s="181"/>
      <c r="DH596" s="181"/>
      <c r="DI596" s="181"/>
      <c r="DJ596" s="181"/>
      <c r="DK596" s="181"/>
      <c r="DL596" s="181"/>
      <c r="DM596" s="181"/>
      <c r="DN596" s="181"/>
      <c r="DO596" s="181"/>
      <c r="DP596" s="181"/>
      <c r="DQ596" s="181"/>
      <c r="DR596" s="181"/>
      <c r="DS596" s="181"/>
      <c r="DT596" s="181"/>
      <c r="DU596" s="181"/>
      <c r="DV596" s="181"/>
      <c r="DW596" s="181"/>
      <c r="DX596" s="181"/>
      <c r="DY596" s="181"/>
      <c r="DZ596" s="181"/>
      <c r="EA596" s="181"/>
      <c r="EB596" s="181"/>
      <c r="EC596" s="181"/>
      <c r="ED596" s="181"/>
      <c r="EE596" s="181"/>
      <c r="EF596" s="181"/>
      <c r="EG596" s="181"/>
      <c r="EH596" s="181"/>
      <c r="EI596" s="181"/>
      <c r="EJ596" s="181"/>
      <c r="EK596" s="181"/>
      <c r="EL596" s="181"/>
      <c r="EM596" s="181"/>
      <c r="EN596" s="181"/>
      <c r="EO596" s="181"/>
      <c r="EP596" s="181"/>
      <c r="EQ596" s="181"/>
      <c r="ER596" s="181"/>
      <c r="ES596" s="181"/>
      <c r="ET596" s="181"/>
      <c r="EU596" s="181"/>
      <c r="EV596" s="181"/>
      <c r="EW596" s="181"/>
      <c r="EX596" s="181"/>
      <c r="EY596" s="181"/>
      <c r="EZ596" s="181"/>
      <c r="FA596" s="181"/>
      <c r="FB596" s="181"/>
      <c r="FC596" s="181"/>
      <c r="FD596" s="181"/>
      <c r="FE596" s="181"/>
      <c r="FF596" s="181"/>
      <c r="FG596" s="181"/>
      <c r="FH596" s="181"/>
      <c r="FI596" s="181"/>
      <c r="FJ596" s="181"/>
      <c r="FK596" s="181"/>
      <c r="FL596" s="181"/>
      <c r="FM596" s="181"/>
      <c r="FN596" s="181"/>
      <c r="FO596" s="181"/>
      <c r="FP596" s="181"/>
      <c r="FQ596" s="181"/>
      <c r="FR596" s="181"/>
      <c r="FS596" s="181"/>
      <c r="FT596" s="181"/>
      <c r="FU596" s="181"/>
      <c r="FV596" s="181"/>
      <c r="FW596" s="181"/>
      <c r="FX596" s="181"/>
      <c r="FY596" s="181"/>
      <c r="FZ596" s="181"/>
      <c r="GA596" s="181"/>
      <c r="GB596" s="181"/>
      <c r="GC596" s="181"/>
      <c r="GD596" s="181"/>
      <c r="GE596" s="181"/>
      <c r="GF596" s="181"/>
      <c r="GG596" s="181"/>
      <c r="GH596" s="181"/>
      <c r="GI596" s="181"/>
      <c r="GJ596" s="181"/>
      <c r="GK596" s="181"/>
      <c r="GL596" s="181"/>
      <c r="GM596" s="181"/>
      <c r="GN596" s="181"/>
      <c r="GO596" s="181"/>
      <c r="GP596" s="181"/>
      <c r="GQ596" s="181"/>
      <c r="GR596" s="181"/>
      <c r="GS596" s="181"/>
      <c r="GT596" s="181"/>
      <c r="GU596" s="181"/>
      <c r="GV596" s="181"/>
      <c r="GW596" s="181"/>
      <c r="GX596" s="181"/>
      <c r="GY596" s="181"/>
      <c r="GZ596" s="181"/>
      <c r="HA596" s="181"/>
      <c r="HB596" s="181"/>
      <c r="HC596" s="181"/>
      <c r="HD596" s="181"/>
      <c r="HE596" s="181"/>
      <c r="HF596" s="181"/>
      <c r="HG596" s="181"/>
      <c r="HH596" s="181"/>
      <c r="HI596" s="181"/>
      <c r="HJ596" s="181"/>
      <c r="HK596" s="181"/>
      <c r="HL596" s="181"/>
      <c r="HM596" s="181"/>
      <c r="HN596" s="181"/>
      <c r="HO596" s="181"/>
      <c r="HP596" s="181"/>
      <c r="HQ596" s="181"/>
      <c r="HR596" s="181"/>
      <c r="HS596" s="181"/>
      <c r="HT596" s="181"/>
      <c r="HU596" s="181"/>
      <c r="HV596" s="181"/>
      <c r="HW596" s="181"/>
      <c r="HX596" s="181"/>
      <c r="HY596" s="181"/>
      <c r="HZ596" s="181"/>
      <c r="IA596" s="181"/>
      <c r="IB596" s="181"/>
      <c r="IC596" s="181"/>
      <c r="ID596" s="181"/>
      <c r="IE596" s="181"/>
      <c r="IF596" s="181"/>
      <c r="IG596" s="181"/>
      <c r="IH596" s="181"/>
    </row>
    <row r="597" spans="1:242" s="183" customFormat="1" ht="21" customHeight="1">
      <c r="A597" s="1174" t="s">
        <v>1089</v>
      </c>
      <c r="B597" s="1175"/>
      <c r="C597" s="1175"/>
      <c r="D597" s="1175"/>
      <c r="E597" s="1175"/>
      <c r="F597" s="583">
        <v>8913289</v>
      </c>
      <c r="G597" s="583">
        <v>0</v>
      </c>
      <c r="H597" s="583">
        <v>0</v>
      </c>
      <c r="I597" s="459">
        <v>2925198378</v>
      </c>
      <c r="J597" s="584">
        <v>2934111667</v>
      </c>
      <c r="K597" s="181"/>
      <c r="L597" s="181"/>
      <c r="M597" s="181"/>
      <c r="N597" s="181"/>
      <c r="O597" s="181"/>
      <c r="P597" s="181"/>
      <c r="Q597" s="181"/>
      <c r="R597" s="181"/>
      <c r="S597" s="181"/>
      <c r="T597" s="181"/>
      <c r="U597" s="181"/>
      <c r="V597" s="181"/>
      <c r="W597" s="181"/>
      <c r="X597" s="181"/>
      <c r="Y597" s="181"/>
      <c r="Z597" s="181"/>
      <c r="AA597" s="181"/>
      <c r="AB597" s="181"/>
      <c r="AC597" s="181"/>
      <c r="AD597" s="181"/>
      <c r="AE597" s="181"/>
      <c r="AF597" s="181"/>
      <c r="AG597" s="181"/>
      <c r="AH597" s="181"/>
      <c r="AI597" s="181"/>
      <c r="AJ597" s="181"/>
      <c r="AK597" s="181"/>
      <c r="AL597" s="181"/>
      <c r="AM597" s="181"/>
      <c r="AN597" s="181"/>
      <c r="AO597" s="181"/>
      <c r="AP597" s="181"/>
      <c r="AQ597" s="181"/>
      <c r="AR597" s="181"/>
      <c r="AS597" s="181"/>
      <c r="AT597" s="181"/>
      <c r="AU597" s="181"/>
      <c r="AV597" s="181"/>
      <c r="AW597" s="181"/>
      <c r="AX597" s="181"/>
      <c r="AY597" s="181"/>
      <c r="AZ597" s="181"/>
      <c r="BA597" s="181"/>
      <c r="BB597" s="181"/>
      <c r="BC597" s="181"/>
      <c r="BD597" s="181"/>
      <c r="BE597" s="181"/>
      <c r="BF597" s="181"/>
      <c r="BG597" s="181"/>
      <c r="BH597" s="181"/>
      <c r="BI597" s="181"/>
      <c r="BJ597" s="181"/>
      <c r="BK597" s="181"/>
      <c r="BL597" s="181"/>
      <c r="BM597" s="181"/>
      <c r="BN597" s="181"/>
      <c r="BO597" s="181"/>
      <c r="BP597" s="181"/>
      <c r="BQ597" s="181"/>
      <c r="BR597" s="181"/>
      <c r="BS597" s="181"/>
      <c r="BT597" s="181"/>
      <c r="BU597" s="181"/>
      <c r="BV597" s="181"/>
      <c r="BW597" s="181"/>
      <c r="BX597" s="181"/>
      <c r="BY597" s="181"/>
      <c r="BZ597" s="181"/>
      <c r="CA597" s="181"/>
      <c r="CB597" s="181"/>
      <c r="CC597" s="181"/>
      <c r="CD597" s="181"/>
      <c r="CE597" s="181"/>
      <c r="CF597" s="181"/>
      <c r="CG597" s="181"/>
      <c r="CH597" s="181"/>
      <c r="CI597" s="181"/>
      <c r="CJ597" s="181"/>
      <c r="CK597" s="181"/>
      <c r="CL597" s="181"/>
      <c r="CM597" s="181"/>
      <c r="CN597" s="181"/>
      <c r="CO597" s="181"/>
      <c r="CP597" s="181"/>
      <c r="CQ597" s="181"/>
      <c r="CR597" s="181"/>
      <c r="CS597" s="181"/>
      <c r="CT597" s="181"/>
      <c r="CU597" s="181"/>
      <c r="CV597" s="181"/>
      <c r="CW597" s="181"/>
      <c r="CX597" s="181"/>
      <c r="CY597" s="181"/>
      <c r="CZ597" s="181"/>
      <c r="DA597" s="181"/>
      <c r="DB597" s="181"/>
      <c r="DC597" s="181"/>
      <c r="DD597" s="181"/>
      <c r="DE597" s="181"/>
      <c r="DF597" s="181"/>
      <c r="DG597" s="181"/>
      <c r="DH597" s="181"/>
      <c r="DI597" s="181"/>
      <c r="DJ597" s="181"/>
      <c r="DK597" s="181"/>
      <c r="DL597" s="181"/>
      <c r="DM597" s="181"/>
      <c r="DN597" s="181"/>
      <c r="DO597" s="181"/>
      <c r="DP597" s="181"/>
      <c r="DQ597" s="181"/>
      <c r="DR597" s="181"/>
      <c r="DS597" s="181"/>
      <c r="DT597" s="181"/>
      <c r="DU597" s="181"/>
      <c r="DV597" s="181"/>
      <c r="DW597" s="181"/>
      <c r="DX597" s="181"/>
      <c r="DY597" s="181"/>
      <c r="DZ597" s="181"/>
      <c r="EA597" s="181"/>
      <c r="EB597" s="181"/>
      <c r="EC597" s="181"/>
      <c r="ED597" s="181"/>
      <c r="EE597" s="181"/>
      <c r="EF597" s="181"/>
      <c r="EG597" s="181"/>
      <c r="EH597" s="181"/>
      <c r="EI597" s="181"/>
      <c r="EJ597" s="181"/>
      <c r="EK597" s="181"/>
      <c r="EL597" s="181"/>
      <c r="EM597" s="181"/>
      <c r="EN597" s="181"/>
      <c r="EO597" s="181"/>
      <c r="EP597" s="181"/>
      <c r="EQ597" s="181"/>
      <c r="ER597" s="181"/>
      <c r="ES597" s="181"/>
      <c r="ET597" s="181"/>
      <c r="EU597" s="181"/>
      <c r="EV597" s="181"/>
      <c r="EW597" s="181"/>
      <c r="EX597" s="181"/>
      <c r="EY597" s="181"/>
      <c r="EZ597" s="181"/>
      <c r="FA597" s="181"/>
      <c r="FB597" s="181"/>
      <c r="FC597" s="181"/>
      <c r="FD597" s="181"/>
      <c r="FE597" s="181"/>
      <c r="FF597" s="181"/>
      <c r="FG597" s="181"/>
      <c r="FH597" s="181"/>
      <c r="FI597" s="181"/>
      <c r="FJ597" s="181"/>
      <c r="FK597" s="181"/>
      <c r="FL597" s="181"/>
      <c r="FM597" s="181"/>
      <c r="FN597" s="181"/>
      <c r="FO597" s="181"/>
      <c r="FP597" s="181"/>
      <c r="FQ597" s="181"/>
      <c r="FR597" s="181"/>
      <c r="FS597" s="181"/>
      <c r="FT597" s="181"/>
      <c r="FU597" s="181"/>
      <c r="FV597" s="181"/>
      <c r="FW597" s="181"/>
      <c r="FX597" s="181"/>
      <c r="FY597" s="181"/>
      <c r="FZ597" s="181"/>
      <c r="GA597" s="181"/>
      <c r="GB597" s="181"/>
      <c r="GC597" s="181"/>
      <c r="GD597" s="181"/>
      <c r="GE597" s="181"/>
      <c r="GF597" s="181"/>
      <c r="GG597" s="181"/>
      <c r="GH597" s="181"/>
      <c r="GI597" s="181"/>
      <c r="GJ597" s="181"/>
      <c r="GK597" s="181"/>
      <c r="GL597" s="181"/>
      <c r="GM597" s="181"/>
      <c r="GN597" s="181"/>
      <c r="GO597" s="181"/>
      <c r="GP597" s="181"/>
      <c r="GQ597" s="181"/>
      <c r="GR597" s="181"/>
      <c r="GS597" s="181"/>
      <c r="GT597" s="181"/>
      <c r="GU597" s="181"/>
      <c r="GV597" s="181"/>
      <c r="GW597" s="181"/>
      <c r="GX597" s="181"/>
      <c r="GY597" s="181"/>
      <c r="GZ597" s="181"/>
      <c r="HA597" s="181"/>
      <c r="HB597" s="181"/>
      <c r="HC597" s="181"/>
      <c r="HD597" s="181"/>
      <c r="HE597" s="181"/>
      <c r="HF597" s="181"/>
      <c r="HG597" s="181"/>
      <c r="HH597" s="181"/>
      <c r="HI597" s="181"/>
      <c r="HJ597" s="181"/>
      <c r="HK597" s="181"/>
      <c r="HL597" s="181"/>
      <c r="HM597" s="181"/>
      <c r="HN597" s="181"/>
      <c r="HO597" s="181"/>
      <c r="HP597" s="181"/>
      <c r="HQ597" s="181"/>
      <c r="HR597" s="181"/>
      <c r="HS597" s="181"/>
      <c r="HT597" s="181"/>
      <c r="HU597" s="181"/>
      <c r="HV597" s="181"/>
      <c r="HW597" s="181"/>
      <c r="HX597" s="181"/>
      <c r="HY597" s="181"/>
      <c r="HZ597" s="181"/>
      <c r="IA597" s="181"/>
      <c r="IB597" s="181"/>
      <c r="IC597" s="181"/>
      <c r="ID597" s="181"/>
      <c r="IE597" s="181"/>
      <c r="IF597" s="181"/>
      <c r="IG597" s="181"/>
      <c r="IH597" s="181"/>
    </row>
    <row r="598" spans="1:242" s="183" customFormat="1" ht="21" customHeight="1">
      <c r="A598" s="1174" t="s">
        <v>1090</v>
      </c>
      <c r="B598" s="1175"/>
      <c r="C598" s="1175"/>
      <c r="D598" s="1175"/>
      <c r="E598" s="1175"/>
      <c r="F598" s="583">
        <v>0</v>
      </c>
      <c r="G598" s="583">
        <v>0</v>
      </c>
      <c r="H598" s="583">
        <v>0</v>
      </c>
      <c r="I598" s="459">
        <v>3024049639</v>
      </c>
      <c r="J598" s="584">
        <v>3024049639</v>
      </c>
      <c r="K598" s="181"/>
      <c r="L598" s="181"/>
      <c r="M598" s="181"/>
      <c r="N598" s="181"/>
      <c r="O598" s="181"/>
      <c r="P598" s="181"/>
      <c r="Q598" s="181"/>
      <c r="R598" s="181"/>
      <c r="S598" s="181"/>
      <c r="T598" s="181"/>
      <c r="U598" s="181"/>
      <c r="V598" s="181"/>
      <c r="W598" s="181"/>
      <c r="X598" s="181"/>
      <c r="Y598" s="181"/>
      <c r="Z598" s="181"/>
      <c r="AA598" s="181"/>
      <c r="AB598" s="181"/>
      <c r="AC598" s="181"/>
      <c r="AD598" s="181"/>
      <c r="AE598" s="181"/>
      <c r="AF598" s="181"/>
      <c r="AG598" s="181"/>
      <c r="AH598" s="181"/>
      <c r="AI598" s="181"/>
      <c r="AJ598" s="181"/>
      <c r="AK598" s="181"/>
      <c r="AL598" s="181"/>
      <c r="AM598" s="181"/>
      <c r="AN598" s="181"/>
      <c r="AO598" s="181"/>
      <c r="AP598" s="181"/>
      <c r="AQ598" s="181"/>
      <c r="AR598" s="181"/>
      <c r="AS598" s="181"/>
      <c r="AT598" s="181"/>
      <c r="AU598" s="181"/>
      <c r="AV598" s="181"/>
      <c r="AW598" s="181"/>
      <c r="AX598" s="181"/>
      <c r="AY598" s="181"/>
      <c r="AZ598" s="181"/>
      <c r="BA598" s="181"/>
      <c r="BB598" s="181"/>
      <c r="BC598" s="181"/>
      <c r="BD598" s="181"/>
      <c r="BE598" s="181"/>
      <c r="BF598" s="181"/>
      <c r="BG598" s="181"/>
      <c r="BH598" s="181"/>
      <c r="BI598" s="181"/>
      <c r="BJ598" s="181"/>
      <c r="BK598" s="181"/>
      <c r="BL598" s="181"/>
      <c r="BM598" s="181"/>
      <c r="BN598" s="181"/>
      <c r="BO598" s="181"/>
      <c r="BP598" s="181"/>
      <c r="BQ598" s="181"/>
      <c r="BR598" s="181"/>
      <c r="BS598" s="181"/>
      <c r="BT598" s="181"/>
      <c r="BU598" s="181"/>
      <c r="BV598" s="181"/>
      <c r="BW598" s="181"/>
      <c r="BX598" s="181"/>
      <c r="BY598" s="181"/>
      <c r="BZ598" s="181"/>
      <c r="CA598" s="181"/>
      <c r="CB598" s="181"/>
      <c r="CC598" s="181"/>
      <c r="CD598" s="181"/>
      <c r="CE598" s="181"/>
      <c r="CF598" s="181"/>
      <c r="CG598" s="181"/>
      <c r="CH598" s="181"/>
      <c r="CI598" s="181"/>
      <c r="CJ598" s="181"/>
      <c r="CK598" s="181"/>
      <c r="CL598" s="181"/>
      <c r="CM598" s="181"/>
      <c r="CN598" s="181"/>
      <c r="CO598" s="181"/>
      <c r="CP598" s="181"/>
      <c r="CQ598" s="181"/>
      <c r="CR598" s="181"/>
      <c r="CS598" s="181"/>
      <c r="CT598" s="181"/>
      <c r="CU598" s="181"/>
      <c r="CV598" s="181"/>
      <c r="CW598" s="181"/>
      <c r="CX598" s="181"/>
      <c r="CY598" s="181"/>
      <c r="CZ598" s="181"/>
      <c r="DA598" s="181"/>
      <c r="DB598" s="181"/>
      <c r="DC598" s="181"/>
      <c r="DD598" s="181"/>
      <c r="DE598" s="181"/>
      <c r="DF598" s="181"/>
      <c r="DG598" s="181"/>
      <c r="DH598" s="181"/>
      <c r="DI598" s="181"/>
      <c r="DJ598" s="181"/>
      <c r="DK598" s="181"/>
      <c r="DL598" s="181"/>
      <c r="DM598" s="181"/>
      <c r="DN598" s="181"/>
      <c r="DO598" s="181"/>
      <c r="DP598" s="181"/>
      <c r="DQ598" s="181"/>
      <c r="DR598" s="181"/>
      <c r="DS598" s="181"/>
      <c r="DT598" s="181"/>
      <c r="DU598" s="181"/>
      <c r="DV598" s="181"/>
      <c r="DW598" s="181"/>
      <c r="DX598" s="181"/>
      <c r="DY598" s="181"/>
      <c r="DZ598" s="181"/>
      <c r="EA598" s="181"/>
      <c r="EB598" s="181"/>
      <c r="EC598" s="181"/>
      <c r="ED598" s="181"/>
      <c r="EE598" s="181"/>
      <c r="EF598" s="181"/>
      <c r="EG598" s="181"/>
      <c r="EH598" s="181"/>
      <c r="EI598" s="181"/>
      <c r="EJ598" s="181"/>
      <c r="EK598" s="181"/>
      <c r="EL598" s="181"/>
      <c r="EM598" s="181"/>
      <c r="EN598" s="181"/>
      <c r="EO598" s="181"/>
      <c r="EP598" s="181"/>
      <c r="EQ598" s="181"/>
      <c r="ER598" s="181"/>
      <c r="ES598" s="181"/>
      <c r="ET598" s="181"/>
      <c r="EU598" s="181"/>
      <c r="EV598" s="181"/>
      <c r="EW598" s="181"/>
      <c r="EX598" s="181"/>
      <c r="EY598" s="181"/>
      <c r="EZ598" s="181"/>
      <c r="FA598" s="181"/>
      <c r="FB598" s="181"/>
      <c r="FC598" s="181"/>
      <c r="FD598" s="181"/>
      <c r="FE598" s="181"/>
      <c r="FF598" s="181"/>
      <c r="FG598" s="181"/>
      <c r="FH598" s="181"/>
      <c r="FI598" s="181"/>
      <c r="FJ598" s="181"/>
      <c r="FK598" s="181"/>
      <c r="FL598" s="181"/>
      <c r="FM598" s="181"/>
      <c r="FN598" s="181"/>
      <c r="FO598" s="181"/>
      <c r="FP598" s="181"/>
      <c r="FQ598" s="181"/>
      <c r="FR598" s="181"/>
      <c r="FS598" s="181"/>
      <c r="FT598" s="181"/>
      <c r="FU598" s="181"/>
      <c r="FV598" s="181"/>
      <c r="FW598" s="181"/>
      <c r="FX598" s="181"/>
      <c r="FY598" s="181"/>
      <c r="FZ598" s="181"/>
      <c r="GA598" s="181"/>
      <c r="GB598" s="181"/>
      <c r="GC598" s="181"/>
      <c r="GD598" s="181"/>
      <c r="GE598" s="181"/>
      <c r="GF598" s="181"/>
      <c r="GG598" s="181"/>
      <c r="GH598" s="181"/>
      <c r="GI598" s="181"/>
      <c r="GJ598" s="181"/>
      <c r="GK598" s="181"/>
      <c r="GL598" s="181"/>
      <c r="GM598" s="181"/>
      <c r="GN598" s="181"/>
      <c r="GO598" s="181"/>
      <c r="GP598" s="181"/>
      <c r="GQ598" s="181"/>
      <c r="GR598" s="181"/>
      <c r="GS598" s="181"/>
      <c r="GT598" s="181"/>
      <c r="GU598" s="181"/>
      <c r="GV598" s="181"/>
      <c r="GW598" s="181"/>
      <c r="GX598" s="181"/>
      <c r="GY598" s="181"/>
      <c r="GZ598" s="181"/>
      <c r="HA598" s="181"/>
      <c r="HB598" s="181"/>
      <c r="HC598" s="181"/>
      <c r="HD598" s="181"/>
      <c r="HE598" s="181"/>
      <c r="HF598" s="181"/>
      <c r="HG598" s="181"/>
      <c r="HH598" s="181"/>
      <c r="HI598" s="181"/>
      <c r="HJ598" s="181"/>
      <c r="HK598" s="181"/>
      <c r="HL598" s="181"/>
      <c r="HM598" s="181"/>
      <c r="HN598" s="181"/>
      <c r="HO598" s="181"/>
      <c r="HP598" s="181"/>
      <c r="HQ598" s="181"/>
      <c r="HR598" s="181"/>
      <c r="HS598" s="181"/>
      <c r="HT598" s="181"/>
      <c r="HU598" s="181"/>
      <c r="HV598" s="181"/>
      <c r="HW598" s="181"/>
      <c r="HX598" s="181"/>
      <c r="HY598" s="181"/>
      <c r="HZ598" s="181"/>
      <c r="IA598" s="181"/>
      <c r="IB598" s="181"/>
      <c r="IC598" s="181"/>
      <c r="ID598" s="181"/>
      <c r="IE598" s="181"/>
      <c r="IF598" s="181"/>
      <c r="IG598" s="181"/>
      <c r="IH598" s="181"/>
    </row>
    <row r="599" spans="1:242" s="183" customFormat="1" ht="21" customHeight="1" thickBot="1">
      <c r="A599" s="1099" t="s">
        <v>1091</v>
      </c>
      <c r="B599" s="1100"/>
      <c r="C599" s="1100"/>
      <c r="D599" s="1100"/>
      <c r="E599" s="1100"/>
      <c r="F599" s="589">
        <v>0</v>
      </c>
      <c r="G599" s="589">
        <v>0</v>
      </c>
      <c r="H599" s="589">
        <v>0</v>
      </c>
      <c r="I599" s="483">
        <v>32307614447</v>
      </c>
      <c r="J599" s="590">
        <v>32307614447</v>
      </c>
      <c r="K599" s="181"/>
      <c r="L599" s="181"/>
      <c r="M599" s="181"/>
      <c r="N599" s="181"/>
      <c r="O599" s="181"/>
      <c r="P599" s="181"/>
      <c r="Q599" s="181"/>
      <c r="R599" s="181"/>
      <c r="S599" s="181"/>
      <c r="T599" s="181"/>
      <c r="U599" s="181"/>
      <c r="V599" s="181"/>
      <c r="W599" s="181"/>
      <c r="X599" s="181"/>
      <c r="Y599" s="181"/>
      <c r="Z599" s="181"/>
      <c r="AA599" s="181"/>
      <c r="AB599" s="181"/>
      <c r="AC599" s="181"/>
      <c r="AD599" s="181"/>
      <c r="AE599" s="181"/>
      <c r="AF599" s="181"/>
      <c r="AG599" s="181"/>
      <c r="AH599" s="181"/>
      <c r="AI599" s="181"/>
      <c r="AJ599" s="181"/>
      <c r="AK599" s="181"/>
      <c r="AL599" s="181"/>
      <c r="AM599" s="181"/>
      <c r="AN599" s="181"/>
      <c r="AO599" s="181"/>
      <c r="AP599" s="181"/>
      <c r="AQ599" s="181"/>
      <c r="AR599" s="181"/>
      <c r="AS599" s="181"/>
      <c r="AT599" s="181"/>
      <c r="AU599" s="181"/>
      <c r="AV599" s="181"/>
      <c r="AW599" s="181"/>
      <c r="AX599" s="181"/>
      <c r="AY599" s="181"/>
      <c r="AZ599" s="181"/>
      <c r="BA599" s="181"/>
      <c r="BB599" s="181"/>
      <c r="BC599" s="181"/>
      <c r="BD599" s="181"/>
      <c r="BE599" s="181"/>
      <c r="BF599" s="181"/>
      <c r="BG599" s="181"/>
      <c r="BH599" s="181"/>
      <c r="BI599" s="181"/>
      <c r="BJ599" s="181"/>
      <c r="BK599" s="181"/>
      <c r="BL599" s="181"/>
      <c r="BM599" s="181"/>
      <c r="BN599" s="181"/>
      <c r="BO599" s="181"/>
      <c r="BP599" s="181"/>
      <c r="BQ599" s="181"/>
      <c r="BR599" s="181"/>
      <c r="BS599" s="181"/>
      <c r="BT599" s="181"/>
      <c r="BU599" s="181"/>
      <c r="BV599" s="181"/>
      <c r="BW599" s="181"/>
      <c r="BX599" s="181"/>
      <c r="BY599" s="181"/>
      <c r="BZ599" s="181"/>
      <c r="CA599" s="181"/>
      <c r="CB599" s="181"/>
      <c r="CC599" s="181"/>
      <c r="CD599" s="181"/>
      <c r="CE599" s="181"/>
      <c r="CF599" s="181"/>
      <c r="CG599" s="181"/>
      <c r="CH599" s="181"/>
      <c r="CI599" s="181"/>
      <c r="CJ599" s="181"/>
      <c r="CK599" s="181"/>
      <c r="CL599" s="181"/>
      <c r="CM599" s="181"/>
      <c r="CN599" s="181"/>
      <c r="CO599" s="181"/>
      <c r="CP599" s="181"/>
      <c r="CQ599" s="181"/>
      <c r="CR599" s="181"/>
      <c r="CS599" s="181"/>
      <c r="CT599" s="181"/>
      <c r="CU599" s="181"/>
      <c r="CV599" s="181"/>
      <c r="CW599" s="181"/>
      <c r="CX599" s="181"/>
      <c r="CY599" s="181"/>
      <c r="CZ599" s="181"/>
      <c r="DA599" s="181"/>
      <c r="DB599" s="181"/>
      <c r="DC599" s="181"/>
      <c r="DD599" s="181"/>
      <c r="DE599" s="181"/>
      <c r="DF599" s="181"/>
      <c r="DG599" s="181"/>
      <c r="DH599" s="181"/>
      <c r="DI599" s="181"/>
      <c r="DJ599" s="181"/>
      <c r="DK599" s="181"/>
      <c r="DL599" s="181"/>
      <c r="DM599" s="181"/>
      <c r="DN599" s="181"/>
      <c r="DO599" s="181"/>
      <c r="DP599" s="181"/>
      <c r="DQ599" s="181"/>
      <c r="DR599" s="181"/>
      <c r="DS599" s="181"/>
      <c r="DT599" s="181"/>
      <c r="DU599" s="181"/>
      <c r="DV599" s="181"/>
      <c r="DW599" s="181"/>
      <c r="DX599" s="181"/>
      <c r="DY599" s="181"/>
      <c r="DZ599" s="181"/>
      <c r="EA599" s="181"/>
      <c r="EB599" s="181"/>
      <c r="EC599" s="181"/>
      <c r="ED599" s="181"/>
      <c r="EE599" s="181"/>
      <c r="EF599" s="181"/>
      <c r="EG599" s="181"/>
      <c r="EH599" s="181"/>
      <c r="EI599" s="181"/>
      <c r="EJ599" s="181"/>
      <c r="EK599" s="181"/>
      <c r="EL599" s="181"/>
      <c r="EM599" s="181"/>
      <c r="EN599" s="181"/>
      <c r="EO599" s="181"/>
      <c r="EP599" s="181"/>
      <c r="EQ599" s="181"/>
      <c r="ER599" s="181"/>
      <c r="ES599" s="181"/>
      <c r="ET599" s="181"/>
      <c r="EU599" s="181"/>
      <c r="EV599" s="181"/>
      <c r="EW599" s="181"/>
      <c r="EX599" s="181"/>
      <c r="EY599" s="181"/>
      <c r="EZ599" s="181"/>
      <c r="FA599" s="181"/>
      <c r="FB599" s="181"/>
      <c r="FC599" s="181"/>
      <c r="FD599" s="181"/>
      <c r="FE599" s="181"/>
      <c r="FF599" s="181"/>
      <c r="FG599" s="181"/>
      <c r="FH599" s="181"/>
      <c r="FI599" s="181"/>
      <c r="FJ599" s="181"/>
      <c r="FK599" s="181"/>
      <c r="FL599" s="181"/>
      <c r="FM599" s="181"/>
      <c r="FN599" s="181"/>
      <c r="FO599" s="181"/>
      <c r="FP599" s="181"/>
      <c r="FQ599" s="181"/>
      <c r="FR599" s="181"/>
      <c r="FS599" s="181"/>
      <c r="FT599" s="181"/>
      <c r="FU599" s="181"/>
      <c r="FV599" s="181"/>
      <c r="FW599" s="181"/>
      <c r="FX599" s="181"/>
      <c r="FY599" s="181"/>
      <c r="FZ599" s="181"/>
      <c r="GA599" s="181"/>
      <c r="GB599" s="181"/>
      <c r="GC599" s="181"/>
      <c r="GD599" s="181"/>
      <c r="GE599" s="181"/>
      <c r="GF599" s="181"/>
      <c r="GG599" s="181"/>
      <c r="GH599" s="181"/>
      <c r="GI599" s="181"/>
      <c r="GJ599" s="181"/>
      <c r="GK599" s="181"/>
      <c r="GL599" s="181"/>
      <c r="GM599" s="181"/>
      <c r="GN599" s="181"/>
      <c r="GO599" s="181"/>
      <c r="GP599" s="181"/>
      <c r="GQ599" s="181"/>
      <c r="GR599" s="181"/>
      <c r="GS599" s="181"/>
      <c r="GT599" s="181"/>
      <c r="GU599" s="181"/>
      <c r="GV599" s="181"/>
      <c r="GW599" s="181"/>
      <c r="GX599" s="181"/>
      <c r="GY599" s="181"/>
      <c r="GZ599" s="181"/>
      <c r="HA599" s="181"/>
      <c r="HB599" s="181"/>
      <c r="HC599" s="181"/>
      <c r="HD599" s="181"/>
      <c r="HE599" s="181"/>
      <c r="HF599" s="181"/>
      <c r="HG599" s="181"/>
      <c r="HH599" s="181"/>
      <c r="HI599" s="181"/>
      <c r="HJ599" s="181"/>
      <c r="HK599" s="181"/>
      <c r="HL599" s="181"/>
      <c r="HM599" s="181"/>
      <c r="HN599" s="181"/>
      <c r="HO599" s="181"/>
      <c r="HP599" s="181"/>
      <c r="HQ599" s="181"/>
      <c r="HR599" s="181"/>
      <c r="HS599" s="181"/>
      <c r="HT599" s="181"/>
      <c r="HU599" s="181"/>
      <c r="HV599" s="181"/>
      <c r="HW599" s="181"/>
      <c r="HX599" s="181"/>
      <c r="HY599" s="181"/>
      <c r="HZ599" s="181"/>
      <c r="IA599" s="181"/>
      <c r="IB599" s="181"/>
      <c r="IC599" s="181"/>
      <c r="ID599" s="181"/>
      <c r="IE599" s="181"/>
      <c r="IF599" s="181"/>
      <c r="IG599" s="181"/>
      <c r="IH599" s="181"/>
    </row>
    <row r="600" spans="1:242" s="183" customFormat="1" ht="21" customHeight="1" thickTop="1">
      <c r="A600" s="1017" t="s">
        <v>503</v>
      </c>
      <c r="B600" s="1018"/>
      <c r="C600" s="1018"/>
      <c r="D600" s="1018"/>
      <c r="E600" s="1018"/>
      <c r="F600" s="587">
        <v>89626765</v>
      </c>
      <c r="G600" s="587">
        <v>0</v>
      </c>
      <c r="H600" s="587">
        <v>0</v>
      </c>
      <c r="I600" s="587">
        <v>43826159443</v>
      </c>
      <c r="J600" s="588">
        <v>43915786208</v>
      </c>
      <c r="K600" s="181"/>
      <c r="L600" s="181"/>
      <c r="M600" s="181"/>
      <c r="N600" s="181"/>
      <c r="O600" s="181"/>
      <c r="P600" s="181"/>
      <c r="Q600" s="181"/>
      <c r="R600" s="181"/>
      <c r="S600" s="181"/>
      <c r="T600" s="181"/>
      <c r="U600" s="181"/>
      <c r="V600" s="181"/>
      <c r="W600" s="181"/>
      <c r="X600" s="181"/>
      <c r="Y600" s="181"/>
      <c r="Z600" s="181"/>
      <c r="AA600" s="181"/>
      <c r="AB600" s="181"/>
      <c r="AC600" s="181"/>
      <c r="AD600" s="181"/>
      <c r="AE600" s="181"/>
      <c r="AF600" s="181"/>
      <c r="AG600" s="181"/>
      <c r="AH600" s="181"/>
      <c r="AI600" s="181"/>
      <c r="AJ600" s="181"/>
      <c r="AK600" s="181"/>
      <c r="AL600" s="181"/>
      <c r="AM600" s="181"/>
      <c r="AN600" s="181"/>
      <c r="AO600" s="181"/>
      <c r="AP600" s="181"/>
      <c r="AQ600" s="181"/>
      <c r="AR600" s="181"/>
      <c r="AS600" s="181"/>
      <c r="AT600" s="181"/>
      <c r="AU600" s="181"/>
      <c r="AV600" s="181"/>
      <c r="AW600" s="181"/>
      <c r="AX600" s="181"/>
      <c r="AY600" s="181"/>
      <c r="AZ600" s="181"/>
      <c r="BA600" s="181"/>
      <c r="BB600" s="181"/>
      <c r="BC600" s="181"/>
      <c r="BD600" s="181"/>
      <c r="BE600" s="181"/>
      <c r="BF600" s="181"/>
      <c r="BG600" s="181"/>
      <c r="BH600" s="181"/>
      <c r="BI600" s="181"/>
      <c r="BJ600" s="181"/>
      <c r="BK600" s="181"/>
      <c r="BL600" s="181"/>
      <c r="BM600" s="181"/>
      <c r="BN600" s="181"/>
      <c r="BO600" s="181"/>
      <c r="BP600" s="181"/>
      <c r="BQ600" s="181"/>
      <c r="BR600" s="181"/>
      <c r="BS600" s="181"/>
      <c r="BT600" s="181"/>
      <c r="BU600" s="181"/>
      <c r="BV600" s="181"/>
      <c r="BW600" s="181"/>
      <c r="BX600" s="181"/>
      <c r="BY600" s="181"/>
      <c r="BZ600" s="181"/>
      <c r="CA600" s="181"/>
      <c r="CB600" s="181"/>
      <c r="CC600" s="181"/>
      <c r="CD600" s="181"/>
      <c r="CE600" s="181"/>
      <c r="CF600" s="181"/>
      <c r="CG600" s="181"/>
      <c r="CH600" s="181"/>
      <c r="CI600" s="181"/>
      <c r="CJ600" s="181"/>
      <c r="CK600" s="181"/>
      <c r="CL600" s="181"/>
      <c r="CM600" s="181"/>
      <c r="CN600" s="181"/>
      <c r="CO600" s="181"/>
      <c r="CP600" s="181"/>
      <c r="CQ600" s="181"/>
      <c r="CR600" s="181"/>
      <c r="CS600" s="181"/>
      <c r="CT600" s="181"/>
      <c r="CU600" s="181"/>
      <c r="CV600" s="181"/>
      <c r="CW600" s="181"/>
      <c r="CX600" s="181"/>
      <c r="CY600" s="181"/>
      <c r="CZ600" s="181"/>
      <c r="DA600" s="181"/>
      <c r="DB600" s="181"/>
      <c r="DC600" s="181"/>
      <c r="DD600" s="181"/>
      <c r="DE600" s="181"/>
      <c r="DF600" s="181"/>
      <c r="DG600" s="181"/>
      <c r="DH600" s="181"/>
      <c r="DI600" s="181"/>
      <c r="DJ600" s="181"/>
      <c r="DK600" s="181"/>
      <c r="DL600" s="181"/>
      <c r="DM600" s="181"/>
      <c r="DN600" s="181"/>
      <c r="DO600" s="181"/>
      <c r="DP600" s="181"/>
      <c r="DQ600" s="181"/>
      <c r="DR600" s="181"/>
      <c r="DS600" s="181"/>
      <c r="DT600" s="181"/>
      <c r="DU600" s="181"/>
      <c r="DV600" s="181"/>
      <c r="DW600" s="181"/>
      <c r="DX600" s="181"/>
      <c r="DY600" s="181"/>
      <c r="DZ600" s="181"/>
      <c r="EA600" s="181"/>
      <c r="EB600" s="181"/>
      <c r="EC600" s="181"/>
      <c r="ED600" s="181"/>
      <c r="EE600" s="181"/>
      <c r="EF600" s="181"/>
      <c r="EG600" s="181"/>
      <c r="EH600" s="181"/>
      <c r="EI600" s="181"/>
      <c r="EJ600" s="181"/>
      <c r="EK600" s="181"/>
      <c r="EL600" s="181"/>
      <c r="EM600" s="181"/>
      <c r="EN600" s="181"/>
      <c r="EO600" s="181"/>
      <c r="EP600" s="181"/>
      <c r="EQ600" s="181"/>
      <c r="ER600" s="181"/>
      <c r="ES600" s="181"/>
      <c r="ET600" s="181"/>
      <c r="EU600" s="181"/>
      <c r="EV600" s="181"/>
      <c r="EW600" s="181"/>
      <c r="EX600" s="181"/>
      <c r="EY600" s="181"/>
      <c r="EZ600" s="181"/>
      <c r="FA600" s="181"/>
      <c r="FB600" s="181"/>
      <c r="FC600" s="181"/>
      <c r="FD600" s="181"/>
      <c r="FE600" s="181"/>
      <c r="FF600" s="181"/>
      <c r="FG600" s="181"/>
      <c r="FH600" s="181"/>
      <c r="FI600" s="181"/>
      <c r="FJ600" s="181"/>
      <c r="FK600" s="181"/>
      <c r="FL600" s="181"/>
      <c r="FM600" s="181"/>
      <c r="FN600" s="181"/>
      <c r="FO600" s="181"/>
      <c r="FP600" s="181"/>
      <c r="FQ600" s="181"/>
      <c r="FR600" s="181"/>
      <c r="FS600" s="181"/>
      <c r="FT600" s="181"/>
      <c r="FU600" s="181"/>
      <c r="FV600" s="181"/>
      <c r="FW600" s="181"/>
      <c r="FX600" s="181"/>
      <c r="FY600" s="181"/>
      <c r="FZ600" s="181"/>
      <c r="GA600" s="181"/>
      <c r="GB600" s="181"/>
      <c r="GC600" s="181"/>
      <c r="GD600" s="181"/>
      <c r="GE600" s="181"/>
      <c r="GF600" s="181"/>
      <c r="GG600" s="181"/>
      <c r="GH600" s="181"/>
      <c r="GI600" s="181"/>
      <c r="GJ600" s="181"/>
      <c r="GK600" s="181"/>
      <c r="GL600" s="181"/>
      <c r="GM600" s="181"/>
      <c r="GN600" s="181"/>
      <c r="GO600" s="181"/>
      <c r="GP600" s="181"/>
      <c r="GQ600" s="181"/>
      <c r="GR600" s="181"/>
      <c r="GS600" s="181"/>
      <c r="GT600" s="181"/>
      <c r="GU600" s="181"/>
      <c r="GV600" s="181"/>
      <c r="GW600" s="181"/>
      <c r="GX600" s="181"/>
      <c r="GY600" s="181"/>
      <c r="GZ600" s="181"/>
      <c r="HA600" s="181"/>
      <c r="HB600" s="181"/>
      <c r="HC600" s="181"/>
      <c r="HD600" s="181"/>
      <c r="HE600" s="181"/>
      <c r="HF600" s="181"/>
      <c r="HG600" s="181"/>
      <c r="HH600" s="181"/>
      <c r="HI600" s="181"/>
      <c r="HJ600" s="181"/>
      <c r="HK600" s="181"/>
      <c r="HL600" s="181"/>
      <c r="HM600" s="181"/>
      <c r="HN600" s="181"/>
      <c r="HO600" s="181"/>
      <c r="HP600" s="181"/>
      <c r="HQ600" s="181"/>
      <c r="HR600" s="181"/>
      <c r="HS600" s="181"/>
      <c r="HT600" s="181"/>
      <c r="HU600" s="181"/>
      <c r="HV600" s="181"/>
      <c r="HW600" s="181"/>
      <c r="HX600" s="181"/>
      <c r="HY600" s="181"/>
      <c r="HZ600" s="181"/>
      <c r="IA600" s="181"/>
      <c r="IB600" s="181"/>
      <c r="IC600" s="181"/>
      <c r="ID600" s="181"/>
      <c r="IE600" s="181"/>
      <c r="IF600" s="181"/>
      <c r="IG600" s="181"/>
      <c r="IH600" s="181"/>
    </row>
    <row r="601" spans="1:242" s="186" customFormat="1" ht="16.5" customHeight="1">
      <c r="A601" s="210"/>
      <c r="B601" s="210"/>
      <c r="C601" s="210"/>
      <c r="D601" s="210"/>
      <c r="E601" s="210"/>
      <c r="F601" s="210"/>
      <c r="G601" s="210"/>
      <c r="H601" s="210"/>
      <c r="I601" s="210"/>
      <c r="J601" s="102"/>
      <c r="K601" s="181"/>
      <c r="L601" s="181"/>
      <c r="M601" s="181"/>
      <c r="N601" s="181"/>
      <c r="O601" s="181"/>
      <c r="P601" s="181"/>
      <c r="Q601" s="181"/>
      <c r="R601" s="181"/>
      <c r="S601" s="181"/>
      <c r="T601" s="181"/>
      <c r="U601" s="181"/>
      <c r="V601" s="181"/>
      <c r="W601" s="181"/>
      <c r="X601" s="181"/>
      <c r="Y601" s="181"/>
      <c r="Z601" s="181"/>
      <c r="AA601" s="181"/>
      <c r="AB601" s="181"/>
      <c r="AC601" s="181"/>
      <c r="AD601" s="181"/>
      <c r="AE601" s="181"/>
      <c r="AF601" s="181"/>
      <c r="AG601" s="181"/>
      <c r="AH601" s="181"/>
      <c r="AI601" s="181"/>
      <c r="AJ601" s="181"/>
      <c r="AK601" s="181"/>
      <c r="AL601" s="181"/>
      <c r="AM601" s="181"/>
      <c r="AN601" s="181"/>
      <c r="AO601" s="181"/>
      <c r="AP601" s="181"/>
      <c r="AQ601" s="181"/>
      <c r="AR601" s="181"/>
      <c r="AS601" s="181"/>
      <c r="AT601" s="181"/>
      <c r="AU601" s="181"/>
      <c r="AV601" s="181"/>
      <c r="AW601" s="181"/>
      <c r="AX601" s="181"/>
      <c r="AY601" s="181"/>
      <c r="AZ601" s="181"/>
      <c r="BA601" s="181"/>
      <c r="BB601" s="181"/>
      <c r="BC601" s="181"/>
      <c r="BD601" s="181"/>
      <c r="BE601" s="181"/>
      <c r="BF601" s="181"/>
      <c r="BG601" s="181"/>
      <c r="BH601" s="181"/>
      <c r="BI601" s="181"/>
      <c r="BJ601" s="181"/>
      <c r="BK601" s="181"/>
      <c r="BL601" s="181"/>
      <c r="BM601" s="181"/>
      <c r="BN601" s="181"/>
      <c r="BO601" s="181"/>
      <c r="BP601" s="181"/>
      <c r="BQ601" s="181"/>
      <c r="BR601" s="181"/>
      <c r="BS601" s="181"/>
      <c r="BT601" s="181"/>
      <c r="BU601" s="181"/>
      <c r="BV601" s="181"/>
      <c r="BW601" s="181"/>
      <c r="BX601" s="181"/>
      <c r="BY601" s="181"/>
      <c r="BZ601" s="181"/>
      <c r="CA601" s="181"/>
      <c r="CB601" s="181"/>
      <c r="CC601" s="181"/>
      <c r="CD601" s="181"/>
      <c r="CE601" s="181"/>
      <c r="CF601" s="181"/>
      <c r="CG601" s="181"/>
      <c r="CH601" s="181"/>
      <c r="CI601" s="181"/>
      <c r="CJ601" s="181"/>
      <c r="CK601" s="181"/>
      <c r="CL601" s="181"/>
      <c r="CM601" s="181"/>
      <c r="CN601" s="181"/>
      <c r="CO601" s="181"/>
      <c r="CP601" s="181"/>
      <c r="CQ601" s="181"/>
      <c r="CR601" s="181"/>
      <c r="CS601" s="181"/>
      <c r="CT601" s="181"/>
      <c r="CU601" s="181"/>
      <c r="CV601" s="181"/>
      <c r="CW601" s="181"/>
      <c r="CX601" s="181"/>
      <c r="CY601" s="181"/>
      <c r="CZ601" s="181"/>
      <c r="DA601" s="181"/>
      <c r="DB601" s="181"/>
      <c r="DC601" s="181"/>
      <c r="DD601" s="181"/>
      <c r="DE601" s="181"/>
      <c r="DF601" s="181"/>
      <c r="DG601" s="181"/>
      <c r="DH601" s="181"/>
      <c r="DI601" s="181"/>
      <c r="DJ601" s="181"/>
      <c r="DK601" s="181"/>
      <c r="DL601" s="181"/>
      <c r="DM601" s="181"/>
      <c r="DN601" s="181"/>
      <c r="DO601" s="181"/>
      <c r="DP601" s="181"/>
      <c r="DQ601" s="181"/>
      <c r="DR601" s="181"/>
      <c r="DS601" s="181"/>
      <c r="DT601" s="181"/>
      <c r="DU601" s="181"/>
      <c r="DV601" s="181"/>
      <c r="DW601" s="181"/>
      <c r="DX601" s="181"/>
      <c r="DY601" s="181"/>
      <c r="DZ601" s="181"/>
      <c r="EA601" s="181"/>
      <c r="EB601" s="181"/>
      <c r="EC601" s="181"/>
      <c r="ED601" s="181"/>
      <c r="EE601" s="181"/>
      <c r="EF601" s="181"/>
      <c r="EG601" s="181"/>
      <c r="EH601" s="181"/>
      <c r="EI601" s="181"/>
      <c r="EJ601" s="181"/>
      <c r="EK601" s="181"/>
      <c r="EL601" s="181"/>
      <c r="EM601" s="181"/>
      <c r="EN601" s="181"/>
      <c r="EO601" s="181"/>
      <c r="EP601" s="181"/>
      <c r="EQ601" s="181"/>
      <c r="ER601" s="181"/>
      <c r="ES601" s="181"/>
      <c r="ET601" s="181"/>
      <c r="EU601" s="181"/>
      <c r="EV601" s="181"/>
      <c r="EW601" s="181"/>
      <c r="EX601" s="181"/>
      <c r="EY601" s="181"/>
      <c r="EZ601" s="181"/>
      <c r="FA601" s="181"/>
      <c r="FB601" s="181"/>
      <c r="FC601" s="181"/>
      <c r="FD601" s="181"/>
      <c r="FE601" s="181"/>
      <c r="FF601" s="181"/>
      <c r="FG601" s="181"/>
      <c r="FH601" s="181"/>
      <c r="FI601" s="181"/>
      <c r="FJ601" s="181"/>
      <c r="FK601" s="181"/>
      <c r="FL601" s="181"/>
      <c r="FM601" s="181"/>
      <c r="FN601" s="181"/>
      <c r="FO601" s="181"/>
      <c r="FP601" s="181"/>
      <c r="FQ601" s="181"/>
      <c r="FR601" s="181"/>
      <c r="FS601" s="181"/>
      <c r="FT601" s="181"/>
      <c r="FU601" s="181"/>
      <c r="FV601" s="181"/>
      <c r="FW601" s="181"/>
      <c r="FX601" s="181"/>
      <c r="FY601" s="181"/>
      <c r="FZ601" s="181"/>
      <c r="GA601" s="181"/>
      <c r="GB601" s="181"/>
      <c r="GC601" s="181"/>
      <c r="GD601" s="181"/>
      <c r="GE601" s="181"/>
      <c r="GF601" s="181"/>
      <c r="GG601" s="181"/>
      <c r="GH601" s="181"/>
      <c r="GI601" s="181"/>
      <c r="GJ601" s="181"/>
      <c r="GK601" s="181"/>
      <c r="GL601" s="181"/>
      <c r="GM601" s="181"/>
      <c r="GN601" s="181"/>
      <c r="GO601" s="181"/>
      <c r="GP601" s="181"/>
      <c r="GQ601" s="181"/>
      <c r="GR601" s="181"/>
      <c r="GS601" s="181"/>
      <c r="GT601" s="181"/>
      <c r="GU601" s="181"/>
      <c r="GV601" s="181"/>
      <c r="GW601" s="181"/>
      <c r="GX601" s="181"/>
      <c r="GY601" s="181"/>
      <c r="GZ601" s="181"/>
      <c r="HA601" s="181"/>
      <c r="HB601" s="181"/>
      <c r="HC601" s="181"/>
      <c r="HD601" s="181"/>
      <c r="HE601" s="181"/>
      <c r="HF601" s="181"/>
      <c r="HG601" s="181"/>
      <c r="HH601" s="181"/>
      <c r="HI601" s="181"/>
      <c r="HJ601" s="181"/>
      <c r="HK601" s="181"/>
      <c r="HL601" s="181"/>
      <c r="HM601" s="181"/>
      <c r="HN601" s="181"/>
      <c r="HO601" s="181"/>
      <c r="HP601" s="181"/>
      <c r="HQ601" s="181"/>
      <c r="HR601" s="181"/>
      <c r="HS601" s="181"/>
      <c r="HT601" s="181"/>
      <c r="HU601" s="181"/>
      <c r="HV601" s="181"/>
      <c r="HW601" s="181"/>
      <c r="HX601" s="181"/>
      <c r="HY601" s="181"/>
      <c r="HZ601" s="181"/>
      <c r="IA601" s="181"/>
      <c r="IB601" s="181"/>
      <c r="IC601" s="181"/>
      <c r="ID601" s="181"/>
      <c r="IE601" s="181"/>
      <c r="IF601" s="181"/>
      <c r="IG601" s="181"/>
      <c r="IH601" s="181"/>
    </row>
    <row r="602" spans="1:242" s="183" customFormat="1" ht="16.5" customHeight="1">
      <c r="A602" s="140" t="s">
        <v>1451</v>
      </c>
      <c r="B602" s="140"/>
      <c r="C602" s="140"/>
      <c r="D602" s="142"/>
      <c r="E602" s="142"/>
      <c r="F602" s="142"/>
      <c r="G602" s="142"/>
      <c r="H602" s="142"/>
      <c r="I602" s="142"/>
      <c r="J602" s="142"/>
      <c r="K602" s="181"/>
      <c r="L602" s="181"/>
      <c r="M602" s="181"/>
      <c r="N602" s="181"/>
      <c r="O602" s="181"/>
      <c r="P602" s="181"/>
      <c r="Q602" s="181"/>
      <c r="R602" s="181"/>
      <c r="S602" s="181"/>
      <c r="T602" s="181"/>
      <c r="U602" s="181"/>
      <c r="V602" s="181"/>
      <c r="W602" s="181"/>
      <c r="X602" s="181"/>
      <c r="Y602" s="181"/>
      <c r="Z602" s="181"/>
      <c r="AA602" s="181"/>
      <c r="AB602" s="181"/>
      <c r="AC602" s="181"/>
      <c r="AD602" s="181"/>
      <c r="AE602" s="181"/>
      <c r="AF602" s="181"/>
      <c r="AG602" s="181"/>
      <c r="AH602" s="181"/>
      <c r="AI602" s="181"/>
      <c r="AJ602" s="181"/>
      <c r="AK602" s="181"/>
      <c r="AL602" s="181"/>
      <c r="AM602" s="181"/>
      <c r="AN602" s="181"/>
      <c r="AO602" s="181"/>
      <c r="AP602" s="181"/>
      <c r="AQ602" s="181"/>
      <c r="AR602" s="181"/>
      <c r="AS602" s="181"/>
      <c r="AT602" s="181"/>
      <c r="AU602" s="181"/>
      <c r="AV602" s="181"/>
      <c r="AW602" s="181"/>
      <c r="AX602" s="181"/>
      <c r="AY602" s="181"/>
      <c r="AZ602" s="181"/>
      <c r="BA602" s="181"/>
      <c r="BB602" s="181"/>
      <c r="BC602" s="181"/>
      <c r="BD602" s="181"/>
      <c r="BE602" s="181"/>
      <c r="BF602" s="181"/>
      <c r="BG602" s="181"/>
      <c r="BH602" s="181"/>
      <c r="BI602" s="181"/>
      <c r="BJ602" s="181"/>
      <c r="BK602" s="181"/>
      <c r="BL602" s="181"/>
      <c r="BM602" s="181"/>
      <c r="BN602" s="181"/>
      <c r="BO602" s="181"/>
      <c r="BP602" s="181"/>
      <c r="BQ602" s="181"/>
      <c r="BR602" s="181"/>
      <c r="BS602" s="181"/>
      <c r="BT602" s="181"/>
      <c r="BU602" s="181"/>
      <c r="BV602" s="181"/>
      <c r="BW602" s="181"/>
      <c r="BX602" s="181"/>
      <c r="BY602" s="181"/>
      <c r="BZ602" s="181"/>
      <c r="CA602" s="181"/>
      <c r="CB602" s="181"/>
      <c r="CC602" s="181"/>
      <c r="CD602" s="181"/>
      <c r="CE602" s="181"/>
      <c r="CF602" s="181"/>
      <c r="CG602" s="181"/>
      <c r="CH602" s="181"/>
      <c r="CI602" s="181"/>
      <c r="CJ602" s="181"/>
      <c r="CK602" s="181"/>
      <c r="CL602" s="181"/>
      <c r="CM602" s="181"/>
      <c r="CN602" s="181"/>
      <c r="CO602" s="181"/>
      <c r="CP602" s="181"/>
      <c r="CQ602" s="181"/>
      <c r="CR602" s="181"/>
      <c r="CS602" s="181"/>
      <c r="CT602" s="181"/>
      <c r="CU602" s="181"/>
      <c r="CV602" s="181"/>
      <c r="CW602" s="181"/>
      <c r="CX602" s="181"/>
      <c r="CY602" s="181"/>
      <c r="CZ602" s="181"/>
      <c r="DA602" s="181"/>
      <c r="DB602" s="181"/>
      <c r="DC602" s="181"/>
      <c r="DD602" s="181"/>
      <c r="DE602" s="181"/>
      <c r="DF602" s="181"/>
      <c r="DG602" s="181"/>
      <c r="DH602" s="181"/>
      <c r="DI602" s="181"/>
      <c r="DJ602" s="181"/>
      <c r="DK602" s="181"/>
      <c r="DL602" s="181"/>
      <c r="DM602" s="181"/>
      <c r="DN602" s="181"/>
      <c r="DO602" s="181"/>
      <c r="DP602" s="181"/>
      <c r="DQ602" s="181"/>
      <c r="DR602" s="181"/>
      <c r="DS602" s="181"/>
      <c r="DT602" s="181"/>
      <c r="DU602" s="181"/>
      <c r="DV602" s="181"/>
      <c r="DW602" s="181"/>
      <c r="DX602" s="181"/>
      <c r="DY602" s="181"/>
      <c r="DZ602" s="181"/>
      <c r="EA602" s="181"/>
      <c r="EB602" s="181"/>
      <c r="EC602" s="181"/>
      <c r="ED602" s="181"/>
      <c r="EE602" s="181"/>
      <c r="EF602" s="181"/>
      <c r="EG602" s="181"/>
      <c r="EH602" s="181"/>
      <c r="EI602" s="181"/>
      <c r="EJ602" s="181"/>
      <c r="EK602" s="181"/>
      <c r="EL602" s="181"/>
      <c r="EM602" s="181"/>
      <c r="EN602" s="181"/>
      <c r="EO602" s="181"/>
      <c r="EP602" s="181"/>
      <c r="EQ602" s="181"/>
      <c r="ER602" s="181"/>
      <c r="ES602" s="181"/>
      <c r="ET602" s="181"/>
      <c r="EU602" s="181"/>
      <c r="EV602" s="181"/>
      <c r="EW602" s="181"/>
      <c r="EX602" s="181"/>
      <c r="EY602" s="181"/>
      <c r="EZ602" s="181"/>
      <c r="FA602" s="181"/>
      <c r="FB602" s="181"/>
      <c r="FC602" s="181"/>
      <c r="FD602" s="181"/>
      <c r="FE602" s="181"/>
      <c r="FF602" s="181"/>
      <c r="FG602" s="181"/>
      <c r="FH602" s="181"/>
      <c r="FI602" s="181"/>
      <c r="FJ602" s="181"/>
      <c r="FK602" s="181"/>
      <c r="FL602" s="181"/>
      <c r="FM602" s="181"/>
      <c r="FN602" s="181"/>
      <c r="FO602" s="181"/>
      <c r="FP602" s="181"/>
      <c r="FQ602" s="181"/>
      <c r="FR602" s="181"/>
      <c r="FS602" s="181"/>
      <c r="FT602" s="181"/>
      <c r="FU602" s="181"/>
      <c r="FV602" s="181"/>
      <c r="FW602" s="181"/>
      <c r="FX602" s="181"/>
      <c r="FY602" s="181"/>
      <c r="FZ602" s="181"/>
      <c r="GA602" s="181"/>
      <c r="GB602" s="181"/>
      <c r="GC602" s="181"/>
      <c r="GD602" s="181"/>
      <c r="GE602" s="181"/>
      <c r="GF602" s="181"/>
      <c r="GG602" s="181"/>
      <c r="GH602" s="181"/>
      <c r="GI602" s="181"/>
      <c r="GJ602" s="181"/>
      <c r="GK602" s="181"/>
      <c r="GL602" s="181"/>
      <c r="GM602" s="181"/>
      <c r="GN602" s="181"/>
      <c r="GO602" s="181"/>
      <c r="GP602" s="181"/>
      <c r="GQ602" s="181"/>
      <c r="GR602" s="181"/>
      <c r="GS602" s="181"/>
      <c r="GT602" s="181"/>
      <c r="GU602" s="181"/>
      <c r="GV602" s="181"/>
      <c r="GW602" s="181"/>
      <c r="GX602" s="181"/>
      <c r="GY602" s="181"/>
      <c r="GZ602" s="181"/>
      <c r="HA602" s="181"/>
      <c r="HB602" s="181"/>
      <c r="HC602" s="181"/>
      <c r="HD602" s="181"/>
      <c r="HE602" s="181"/>
      <c r="HF602" s="181"/>
      <c r="HG602" s="181"/>
      <c r="HH602" s="181"/>
      <c r="HI602" s="181"/>
      <c r="HJ602" s="181"/>
      <c r="HK602" s="181"/>
      <c r="HL602" s="181"/>
      <c r="HM602" s="181"/>
      <c r="HN602" s="181"/>
      <c r="HO602" s="181"/>
      <c r="HP602" s="181"/>
      <c r="HQ602" s="181"/>
      <c r="HR602" s="181"/>
      <c r="HS602" s="181"/>
      <c r="HT602" s="181"/>
      <c r="HU602" s="181"/>
      <c r="HV602" s="181"/>
      <c r="HW602" s="181"/>
      <c r="HX602" s="181"/>
      <c r="HY602" s="181"/>
      <c r="HZ602" s="181"/>
      <c r="IA602" s="181"/>
      <c r="IB602" s="181"/>
      <c r="IC602" s="181"/>
      <c r="ID602" s="181"/>
      <c r="IE602" s="181"/>
      <c r="IF602" s="181"/>
      <c r="IG602" s="181"/>
      <c r="IH602" s="181"/>
    </row>
    <row r="603" spans="1:242" s="186" customFormat="1" ht="16.5" customHeight="1">
      <c r="A603" s="126"/>
      <c r="B603" s="126"/>
      <c r="C603" s="126"/>
      <c r="D603" s="126"/>
      <c r="E603" s="126"/>
      <c r="F603" s="126"/>
      <c r="G603" s="126"/>
      <c r="H603" s="126"/>
      <c r="I603" s="126"/>
      <c r="J603" s="129"/>
      <c r="K603" s="181"/>
      <c r="L603" s="181"/>
      <c r="M603" s="181"/>
      <c r="N603" s="181"/>
      <c r="O603" s="181"/>
      <c r="P603" s="181"/>
      <c r="Q603" s="181"/>
      <c r="R603" s="181"/>
      <c r="S603" s="181"/>
      <c r="T603" s="181"/>
      <c r="U603" s="181"/>
      <c r="V603" s="181"/>
      <c r="W603" s="181"/>
      <c r="X603" s="181"/>
      <c r="Y603" s="181"/>
      <c r="Z603" s="181"/>
      <c r="AA603" s="181"/>
      <c r="AB603" s="181"/>
      <c r="AC603" s="181"/>
      <c r="AD603" s="181"/>
      <c r="AE603" s="181"/>
      <c r="AF603" s="181"/>
      <c r="AG603" s="181"/>
      <c r="AH603" s="181"/>
      <c r="AI603" s="181"/>
      <c r="AJ603" s="181"/>
      <c r="AK603" s="181"/>
      <c r="AL603" s="181"/>
      <c r="AM603" s="181"/>
      <c r="AN603" s="181"/>
      <c r="AO603" s="181"/>
      <c r="AP603" s="181"/>
      <c r="AQ603" s="181"/>
      <c r="AR603" s="181"/>
      <c r="AS603" s="181"/>
      <c r="AT603" s="181"/>
      <c r="AU603" s="181"/>
      <c r="AV603" s="181"/>
      <c r="AW603" s="181"/>
      <c r="AX603" s="181"/>
      <c r="AY603" s="181"/>
      <c r="AZ603" s="181"/>
      <c r="BA603" s="181"/>
      <c r="BB603" s="181"/>
      <c r="BC603" s="181"/>
      <c r="BD603" s="181"/>
      <c r="BE603" s="181"/>
      <c r="BF603" s="181"/>
      <c r="BG603" s="181"/>
      <c r="BH603" s="181"/>
      <c r="BI603" s="181"/>
      <c r="BJ603" s="181"/>
      <c r="BK603" s="181"/>
      <c r="BL603" s="181"/>
      <c r="BM603" s="181"/>
      <c r="BN603" s="181"/>
      <c r="BO603" s="181"/>
      <c r="BP603" s="181"/>
      <c r="BQ603" s="181"/>
      <c r="BR603" s="181"/>
      <c r="BS603" s="181"/>
      <c r="BT603" s="181"/>
      <c r="BU603" s="181"/>
      <c r="BV603" s="181"/>
      <c r="BW603" s="181"/>
      <c r="BX603" s="181"/>
      <c r="BY603" s="181"/>
      <c r="BZ603" s="181"/>
      <c r="CA603" s="181"/>
      <c r="CB603" s="181"/>
      <c r="CC603" s="181"/>
      <c r="CD603" s="181"/>
      <c r="CE603" s="181"/>
      <c r="CF603" s="181"/>
      <c r="CG603" s="181"/>
      <c r="CH603" s="181"/>
      <c r="CI603" s="181"/>
      <c r="CJ603" s="181"/>
      <c r="CK603" s="181"/>
      <c r="CL603" s="181"/>
      <c r="CM603" s="181"/>
      <c r="CN603" s="181"/>
      <c r="CO603" s="181"/>
      <c r="CP603" s="181"/>
      <c r="CQ603" s="181"/>
      <c r="CR603" s="181"/>
      <c r="CS603" s="181"/>
      <c r="CT603" s="181"/>
      <c r="CU603" s="181"/>
      <c r="CV603" s="181"/>
      <c r="CW603" s="181"/>
      <c r="CX603" s="181"/>
      <c r="CY603" s="181"/>
      <c r="CZ603" s="181"/>
      <c r="DA603" s="181"/>
      <c r="DB603" s="181"/>
      <c r="DC603" s="181"/>
      <c r="DD603" s="181"/>
      <c r="DE603" s="181"/>
      <c r="DF603" s="181"/>
      <c r="DG603" s="181"/>
      <c r="DH603" s="181"/>
      <c r="DI603" s="181"/>
      <c r="DJ603" s="181"/>
      <c r="DK603" s="181"/>
      <c r="DL603" s="181"/>
      <c r="DM603" s="181"/>
      <c r="DN603" s="181"/>
      <c r="DO603" s="181"/>
      <c r="DP603" s="181"/>
      <c r="DQ603" s="181"/>
      <c r="DR603" s="181"/>
      <c r="DS603" s="181"/>
      <c r="DT603" s="181"/>
      <c r="DU603" s="181"/>
      <c r="DV603" s="181"/>
      <c r="DW603" s="181"/>
      <c r="DX603" s="181"/>
      <c r="DY603" s="181"/>
      <c r="DZ603" s="181"/>
      <c r="EA603" s="181"/>
      <c r="EB603" s="181"/>
      <c r="EC603" s="181"/>
      <c r="ED603" s="181"/>
      <c r="EE603" s="181"/>
      <c r="EF603" s="181"/>
      <c r="EG603" s="181"/>
      <c r="EH603" s="181"/>
      <c r="EI603" s="181"/>
      <c r="EJ603" s="181"/>
      <c r="EK603" s="181"/>
      <c r="EL603" s="181"/>
      <c r="EM603" s="181"/>
      <c r="EN603" s="181"/>
      <c r="EO603" s="181"/>
      <c r="EP603" s="181"/>
      <c r="EQ603" s="181"/>
      <c r="ER603" s="181"/>
      <c r="ES603" s="181"/>
      <c r="ET603" s="181"/>
      <c r="EU603" s="181"/>
      <c r="EV603" s="181"/>
      <c r="EW603" s="181"/>
      <c r="EX603" s="181"/>
      <c r="EY603" s="181"/>
      <c r="EZ603" s="181"/>
      <c r="FA603" s="181"/>
      <c r="FB603" s="181"/>
      <c r="FC603" s="181"/>
      <c r="FD603" s="181"/>
      <c r="FE603" s="181"/>
      <c r="FF603" s="181"/>
      <c r="FG603" s="181"/>
      <c r="FH603" s="181"/>
      <c r="FI603" s="181"/>
      <c r="FJ603" s="181"/>
      <c r="FK603" s="181"/>
      <c r="FL603" s="181"/>
      <c r="FM603" s="181"/>
      <c r="FN603" s="181"/>
      <c r="FO603" s="181"/>
      <c r="FP603" s="181"/>
      <c r="FQ603" s="181"/>
      <c r="FR603" s="181"/>
      <c r="FS603" s="181"/>
      <c r="FT603" s="181"/>
      <c r="FU603" s="181"/>
      <c r="FV603" s="181"/>
      <c r="FW603" s="181"/>
      <c r="FX603" s="181"/>
      <c r="FY603" s="181"/>
      <c r="FZ603" s="181"/>
      <c r="GA603" s="181"/>
      <c r="GB603" s="181"/>
      <c r="GC603" s="181"/>
      <c r="GD603" s="181"/>
      <c r="GE603" s="181"/>
      <c r="GF603" s="181"/>
      <c r="GG603" s="181"/>
      <c r="GH603" s="181"/>
      <c r="GI603" s="181"/>
      <c r="GJ603" s="181"/>
      <c r="GK603" s="181"/>
      <c r="GL603" s="181"/>
      <c r="GM603" s="181"/>
      <c r="GN603" s="181"/>
      <c r="GO603" s="181"/>
      <c r="GP603" s="181"/>
      <c r="GQ603" s="181"/>
      <c r="GR603" s="181"/>
      <c r="GS603" s="181"/>
      <c r="GT603" s="181"/>
      <c r="GU603" s="181"/>
      <c r="GV603" s="181"/>
      <c r="GW603" s="181"/>
      <c r="GX603" s="181"/>
      <c r="GY603" s="181"/>
      <c r="GZ603" s="181"/>
      <c r="HA603" s="181"/>
      <c r="HB603" s="181"/>
      <c r="HC603" s="181"/>
      <c r="HD603" s="181"/>
      <c r="HE603" s="181"/>
      <c r="HF603" s="181"/>
      <c r="HG603" s="181"/>
      <c r="HH603" s="181"/>
      <c r="HI603" s="181"/>
      <c r="HJ603" s="181"/>
      <c r="HK603" s="181"/>
      <c r="HL603" s="181"/>
      <c r="HM603" s="181"/>
      <c r="HN603" s="181"/>
      <c r="HO603" s="181"/>
      <c r="HP603" s="181"/>
      <c r="HQ603" s="181"/>
      <c r="HR603" s="181"/>
      <c r="HS603" s="181"/>
      <c r="HT603" s="181"/>
      <c r="HU603" s="181"/>
      <c r="HV603" s="181"/>
      <c r="HW603" s="181"/>
      <c r="HX603" s="181"/>
      <c r="HY603" s="181"/>
      <c r="HZ603" s="181"/>
      <c r="IA603" s="181"/>
      <c r="IB603" s="181"/>
      <c r="IC603" s="181"/>
      <c r="ID603" s="181"/>
      <c r="IE603" s="181"/>
      <c r="IF603" s="181"/>
      <c r="IG603" s="181"/>
      <c r="IH603" s="181"/>
    </row>
    <row r="604" spans="1:242" s="186" customFormat="1" ht="16.5" customHeight="1">
      <c r="A604" s="163" t="s">
        <v>1452</v>
      </c>
      <c r="B604" s="163"/>
      <c r="C604" s="163"/>
      <c r="D604" s="126"/>
      <c r="E604" s="126"/>
      <c r="F604" s="126"/>
      <c r="G604" s="126"/>
      <c r="H604" s="126"/>
      <c r="I604" s="126"/>
      <c r="J604" s="129"/>
      <c r="K604" s="181"/>
      <c r="L604" s="181"/>
      <c r="M604" s="181"/>
      <c r="N604" s="181"/>
      <c r="O604" s="181"/>
      <c r="P604" s="181"/>
      <c r="Q604" s="181"/>
      <c r="R604" s="181"/>
      <c r="S604" s="181"/>
      <c r="T604" s="181"/>
      <c r="U604" s="181"/>
      <c r="V604" s="181"/>
      <c r="W604" s="181"/>
      <c r="X604" s="181"/>
      <c r="Y604" s="181"/>
      <c r="Z604" s="181"/>
      <c r="AA604" s="181"/>
      <c r="AB604" s="181"/>
      <c r="AC604" s="181"/>
      <c r="AD604" s="181"/>
      <c r="AE604" s="181"/>
      <c r="AF604" s="181"/>
      <c r="AG604" s="181"/>
      <c r="AH604" s="181"/>
      <c r="AI604" s="181"/>
      <c r="AJ604" s="181"/>
      <c r="AK604" s="181"/>
      <c r="AL604" s="181"/>
      <c r="AM604" s="181"/>
      <c r="AN604" s="181"/>
      <c r="AO604" s="181"/>
      <c r="AP604" s="181"/>
      <c r="AQ604" s="181"/>
      <c r="AR604" s="181"/>
      <c r="AS604" s="181"/>
      <c r="AT604" s="181"/>
      <c r="AU604" s="181"/>
      <c r="AV604" s="181"/>
      <c r="AW604" s="181"/>
      <c r="AX604" s="181"/>
      <c r="AY604" s="181"/>
      <c r="AZ604" s="181"/>
      <c r="BA604" s="181"/>
      <c r="BB604" s="181"/>
      <c r="BC604" s="181"/>
      <c r="BD604" s="181"/>
      <c r="BE604" s="181"/>
      <c r="BF604" s="181"/>
      <c r="BG604" s="181"/>
      <c r="BH604" s="181"/>
      <c r="BI604" s="181"/>
      <c r="BJ604" s="181"/>
      <c r="BK604" s="181"/>
      <c r="BL604" s="181"/>
      <c r="BM604" s="181"/>
      <c r="BN604" s="181"/>
      <c r="BO604" s="181"/>
      <c r="BP604" s="181"/>
      <c r="BQ604" s="181"/>
      <c r="BR604" s="181"/>
      <c r="BS604" s="181"/>
      <c r="BT604" s="181"/>
      <c r="BU604" s="181"/>
      <c r="BV604" s="181"/>
      <c r="BW604" s="181"/>
      <c r="BX604" s="181"/>
      <c r="BY604" s="181"/>
      <c r="BZ604" s="181"/>
      <c r="CA604" s="181"/>
      <c r="CB604" s="181"/>
      <c r="CC604" s="181"/>
      <c r="CD604" s="181"/>
      <c r="CE604" s="181"/>
      <c r="CF604" s="181"/>
      <c r="CG604" s="181"/>
      <c r="CH604" s="181"/>
      <c r="CI604" s="181"/>
      <c r="CJ604" s="181"/>
      <c r="CK604" s="181"/>
      <c r="CL604" s="181"/>
      <c r="CM604" s="181"/>
      <c r="CN604" s="181"/>
      <c r="CO604" s="181"/>
      <c r="CP604" s="181"/>
      <c r="CQ604" s="181"/>
      <c r="CR604" s="181"/>
      <c r="CS604" s="181"/>
      <c r="CT604" s="181"/>
      <c r="CU604" s="181"/>
      <c r="CV604" s="181"/>
      <c r="CW604" s="181"/>
      <c r="CX604" s="181"/>
      <c r="CY604" s="181"/>
      <c r="CZ604" s="181"/>
      <c r="DA604" s="181"/>
      <c r="DB604" s="181"/>
      <c r="DC604" s="181"/>
      <c r="DD604" s="181"/>
      <c r="DE604" s="181"/>
      <c r="DF604" s="181"/>
      <c r="DG604" s="181"/>
      <c r="DH604" s="181"/>
      <c r="DI604" s="181"/>
      <c r="DJ604" s="181"/>
      <c r="DK604" s="181"/>
      <c r="DL604" s="181"/>
      <c r="DM604" s="181"/>
      <c r="DN604" s="181"/>
      <c r="DO604" s="181"/>
      <c r="DP604" s="181"/>
      <c r="DQ604" s="181"/>
      <c r="DR604" s="181"/>
      <c r="DS604" s="181"/>
      <c r="DT604" s="181"/>
      <c r="DU604" s="181"/>
      <c r="DV604" s="181"/>
      <c r="DW604" s="181"/>
      <c r="DX604" s="181"/>
      <c r="DY604" s="181"/>
      <c r="DZ604" s="181"/>
      <c r="EA604" s="181"/>
      <c r="EB604" s="181"/>
      <c r="EC604" s="181"/>
      <c r="ED604" s="181"/>
      <c r="EE604" s="181"/>
      <c r="EF604" s="181"/>
      <c r="EG604" s="181"/>
      <c r="EH604" s="181"/>
      <c r="EI604" s="181"/>
      <c r="EJ604" s="181"/>
      <c r="EK604" s="181"/>
      <c r="EL604" s="181"/>
      <c r="EM604" s="181"/>
      <c r="EN604" s="181"/>
      <c r="EO604" s="181"/>
      <c r="EP604" s="181"/>
      <c r="EQ604" s="181"/>
      <c r="ER604" s="181"/>
      <c r="ES604" s="181"/>
      <c r="ET604" s="181"/>
      <c r="EU604" s="181"/>
      <c r="EV604" s="181"/>
      <c r="EW604" s="181"/>
      <c r="EX604" s="181"/>
      <c r="EY604" s="181"/>
      <c r="EZ604" s="181"/>
      <c r="FA604" s="181"/>
      <c r="FB604" s="181"/>
      <c r="FC604" s="181"/>
      <c r="FD604" s="181"/>
      <c r="FE604" s="181"/>
      <c r="FF604" s="181"/>
      <c r="FG604" s="181"/>
      <c r="FH604" s="181"/>
      <c r="FI604" s="181"/>
      <c r="FJ604" s="181"/>
      <c r="FK604" s="181"/>
      <c r="FL604" s="181"/>
      <c r="FM604" s="181"/>
      <c r="FN604" s="181"/>
      <c r="FO604" s="181"/>
      <c r="FP604" s="181"/>
      <c r="FQ604" s="181"/>
      <c r="FR604" s="181"/>
      <c r="FS604" s="181"/>
      <c r="FT604" s="181"/>
      <c r="FU604" s="181"/>
      <c r="FV604" s="181"/>
      <c r="FW604" s="181"/>
      <c r="FX604" s="181"/>
      <c r="FY604" s="181"/>
      <c r="FZ604" s="181"/>
      <c r="GA604" s="181"/>
      <c r="GB604" s="181"/>
      <c r="GC604" s="181"/>
      <c r="GD604" s="181"/>
      <c r="GE604" s="181"/>
      <c r="GF604" s="181"/>
      <c r="GG604" s="181"/>
      <c r="GH604" s="181"/>
      <c r="GI604" s="181"/>
      <c r="GJ604" s="181"/>
      <c r="GK604" s="181"/>
      <c r="GL604" s="181"/>
      <c r="GM604" s="181"/>
      <c r="GN604" s="181"/>
      <c r="GO604" s="181"/>
      <c r="GP604" s="181"/>
      <c r="GQ604" s="181"/>
      <c r="GR604" s="181"/>
      <c r="GS604" s="181"/>
      <c r="GT604" s="181"/>
      <c r="GU604" s="181"/>
      <c r="GV604" s="181"/>
      <c r="GW604" s="181"/>
      <c r="GX604" s="181"/>
      <c r="GY604" s="181"/>
      <c r="GZ604" s="181"/>
      <c r="HA604" s="181"/>
      <c r="HB604" s="181"/>
      <c r="HC604" s="181"/>
      <c r="HD604" s="181"/>
      <c r="HE604" s="181"/>
      <c r="HF604" s="181"/>
      <c r="HG604" s="181"/>
      <c r="HH604" s="181"/>
      <c r="HI604" s="181"/>
      <c r="HJ604" s="181"/>
      <c r="HK604" s="181"/>
      <c r="HL604" s="181"/>
      <c r="HM604" s="181"/>
      <c r="HN604" s="181"/>
      <c r="HO604" s="181"/>
      <c r="HP604" s="181"/>
      <c r="HQ604" s="181"/>
      <c r="HR604" s="181"/>
      <c r="HS604" s="181"/>
      <c r="HT604" s="181"/>
      <c r="HU604" s="181"/>
      <c r="HV604" s="181"/>
      <c r="HW604" s="181"/>
      <c r="HX604" s="181"/>
      <c r="HY604" s="181"/>
      <c r="HZ604" s="181"/>
      <c r="IA604" s="181"/>
      <c r="IB604" s="181"/>
      <c r="IC604" s="181"/>
      <c r="ID604" s="181"/>
      <c r="IE604" s="181"/>
      <c r="IF604" s="181"/>
      <c r="IG604" s="181"/>
      <c r="IH604" s="181"/>
    </row>
    <row r="605" spans="1:242" s="186" customFormat="1" ht="16.5" customHeight="1">
      <c r="A605" s="210"/>
      <c r="B605" s="210"/>
      <c r="C605" s="210"/>
      <c r="D605" s="210"/>
      <c r="E605" s="210"/>
      <c r="F605" s="210"/>
      <c r="G605" s="210"/>
      <c r="H605" s="210"/>
      <c r="I605" s="210"/>
      <c r="J605" s="128" t="s">
        <v>793</v>
      </c>
      <c r="K605" s="181"/>
      <c r="L605" s="181"/>
      <c r="M605" s="181"/>
      <c r="N605" s="181"/>
      <c r="O605" s="181"/>
      <c r="P605" s="181"/>
      <c r="Q605" s="181"/>
      <c r="R605" s="181"/>
      <c r="S605" s="181"/>
      <c r="T605" s="181"/>
      <c r="U605" s="181"/>
      <c r="V605" s="181"/>
      <c r="W605" s="181"/>
      <c r="X605" s="181"/>
      <c r="Y605" s="181"/>
      <c r="Z605" s="181"/>
      <c r="AA605" s="181"/>
      <c r="AB605" s="181"/>
      <c r="AC605" s="181"/>
      <c r="AD605" s="181"/>
      <c r="AE605" s="181"/>
      <c r="AF605" s="181"/>
      <c r="AG605" s="181"/>
      <c r="AH605" s="181"/>
      <c r="AI605" s="181"/>
      <c r="AJ605" s="181"/>
      <c r="AK605" s="181"/>
      <c r="AL605" s="181"/>
      <c r="AM605" s="181"/>
      <c r="AN605" s="181"/>
      <c r="AO605" s="181"/>
      <c r="AP605" s="181"/>
      <c r="AQ605" s="181"/>
      <c r="AR605" s="181"/>
      <c r="AS605" s="181"/>
      <c r="AT605" s="181"/>
      <c r="AU605" s="181"/>
      <c r="AV605" s="181"/>
      <c r="AW605" s="181"/>
      <c r="AX605" s="181"/>
      <c r="AY605" s="181"/>
      <c r="AZ605" s="181"/>
      <c r="BA605" s="181"/>
      <c r="BB605" s="181"/>
      <c r="BC605" s="181"/>
      <c r="BD605" s="181"/>
      <c r="BE605" s="181"/>
      <c r="BF605" s="181"/>
      <c r="BG605" s="181"/>
      <c r="BH605" s="181"/>
      <c r="BI605" s="181"/>
      <c r="BJ605" s="181"/>
      <c r="BK605" s="181"/>
      <c r="BL605" s="181"/>
      <c r="BM605" s="181"/>
      <c r="BN605" s="181"/>
      <c r="BO605" s="181"/>
      <c r="BP605" s="181"/>
      <c r="BQ605" s="181"/>
      <c r="BR605" s="181"/>
      <c r="BS605" s="181"/>
      <c r="BT605" s="181"/>
      <c r="BU605" s="181"/>
      <c r="BV605" s="181"/>
      <c r="BW605" s="181"/>
      <c r="BX605" s="181"/>
      <c r="BY605" s="181"/>
      <c r="BZ605" s="181"/>
      <c r="CA605" s="181"/>
      <c r="CB605" s="181"/>
      <c r="CC605" s="181"/>
      <c r="CD605" s="181"/>
      <c r="CE605" s="181"/>
      <c r="CF605" s="181"/>
      <c r="CG605" s="181"/>
      <c r="CH605" s="181"/>
      <c r="CI605" s="181"/>
      <c r="CJ605" s="181"/>
      <c r="CK605" s="181"/>
      <c r="CL605" s="181"/>
      <c r="CM605" s="181"/>
      <c r="CN605" s="181"/>
      <c r="CO605" s="181"/>
      <c r="CP605" s="181"/>
      <c r="CQ605" s="181"/>
      <c r="CR605" s="181"/>
      <c r="CS605" s="181"/>
      <c r="CT605" s="181"/>
      <c r="CU605" s="181"/>
      <c r="CV605" s="181"/>
      <c r="CW605" s="181"/>
      <c r="CX605" s="181"/>
      <c r="CY605" s="181"/>
      <c r="CZ605" s="181"/>
      <c r="DA605" s="181"/>
      <c r="DB605" s="181"/>
      <c r="DC605" s="181"/>
      <c r="DD605" s="181"/>
      <c r="DE605" s="181"/>
      <c r="DF605" s="181"/>
      <c r="DG605" s="181"/>
      <c r="DH605" s="181"/>
      <c r="DI605" s="181"/>
      <c r="DJ605" s="181"/>
      <c r="DK605" s="181"/>
      <c r="DL605" s="181"/>
      <c r="DM605" s="181"/>
      <c r="DN605" s="181"/>
      <c r="DO605" s="181"/>
      <c r="DP605" s="181"/>
      <c r="DQ605" s="181"/>
      <c r="DR605" s="181"/>
      <c r="DS605" s="181"/>
      <c r="DT605" s="181"/>
      <c r="DU605" s="181"/>
      <c r="DV605" s="181"/>
      <c r="DW605" s="181"/>
      <c r="DX605" s="181"/>
      <c r="DY605" s="181"/>
      <c r="DZ605" s="181"/>
      <c r="EA605" s="181"/>
      <c r="EB605" s="181"/>
      <c r="EC605" s="181"/>
      <c r="ED605" s="181"/>
      <c r="EE605" s="181"/>
      <c r="EF605" s="181"/>
      <c r="EG605" s="181"/>
      <c r="EH605" s="181"/>
      <c r="EI605" s="181"/>
      <c r="EJ605" s="181"/>
      <c r="EK605" s="181"/>
      <c r="EL605" s="181"/>
      <c r="EM605" s="181"/>
      <c r="EN605" s="181"/>
      <c r="EO605" s="181"/>
      <c r="EP605" s="181"/>
      <c r="EQ605" s="181"/>
      <c r="ER605" s="181"/>
      <c r="ES605" s="181"/>
      <c r="ET605" s="181"/>
      <c r="EU605" s="181"/>
      <c r="EV605" s="181"/>
      <c r="EW605" s="181"/>
      <c r="EX605" s="181"/>
      <c r="EY605" s="181"/>
      <c r="EZ605" s="181"/>
      <c r="FA605" s="181"/>
      <c r="FB605" s="181"/>
      <c r="FC605" s="181"/>
      <c r="FD605" s="181"/>
      <c r="FE605" s="181"/>
      <c r="FF605" s="181"/>
      <c r="FG605" s="181"/>
      <c r="FH605" s="181"/>
      <c r="FI605" s="181"/>
      <c r="FJ605" s="181"/>
      <c r="FK605" s="181"/>
      <c r="FL605" s="181"/>
      <c r="FM605" s="181"/>
      <c r="FN605" s="181"/>
      <c r="FO605" s="181"/>
      <c r="FP605" s="181"/>
      <c r="FQ605" s="181"/>
      <c r="FR605" s="181"/>
      <c r="FS605" s="181"/>
      <c r="FT605" s="181"/>
      <c r="FU605" s="181"/>
      <c r="FV605" s="181"/>
      <c r="FW605" s="181"/>
      <c r="FX605" s="181"/>
      <c r="FY605" s="181"/>
      <c r="FZ605" s="181"/>
      <c r="GA605" s="181"/>
      <c r="GB605" s="181"/>
      <c r="GC605" s="181"/>
      <c r="GD605" s="181"/>
      <c r="GE605" s="181"/>
      <c r="GF605" s="181"/>
      <c r="GG605" s="181"/>
      <c r="GH605" s="181"/>
      <c r="GI605" s="181"/>
      <c r="GJ605" s="181"/>
      <c r="GK605" s="181"/>
      <c r="GL605" s="181"/>
      <c r="GM605" s="181"/>
      <c r="GN605" s="181"/>
      <c r="GO605" s="181"/>
      <c r="GP605" s="181"/>
      <c r="GQ605" s="181"/>
      <c r="GR605" s="181"/>
      <c r="GS605" s="181"/>
      <c r="GT605" s="181"/>
      <c r="GU605" s="181"/>
      <c r="GV605" s="181"/>
      <c r="GW605" s="181"/>
      <c r="GX605" s="181"/>
      <c r="GY605" s="181"/>
      <c r="GZ605" s="181"/>
      <c r="HA605" s="181"/>
      <c r="HB605" s="181"/>
      <c r="HC605" s="181"/>
      <c r="HD605" s="181"/>
      <c r="HE605" s="181"/>
      <c r="HF605" s="181"/>
      <c r="HG605" s="181"/>
      <c r="HH605" s="181"/>
      <c r="HI605" s="181"/>
      <c r="HJ605" s="181"/>
      <c r="HK605" s="181"/>
      <c r="HL605" s="181"/>
      <c r="HM605" s="181"/>
      <c r="HN605" s="181"/>
      <c r="HO605" s="181"/>
      <c r="HP605" s="181"/>
      <c r="HQ605" s="181"/>
      <c r="HR605" s="181"/>
      <c r="HS605" s="181"/>
      <c r="HT605" s="181"/>
      <c r="HU605" s="181"/>
      <c r="HV605" s="181"/>
      <c r="HW605" s="181"/>
      <c r="HX605" s="181"/>
      <c r="HY605" s="181"/>
      <c r="HZ605" s="181"/>
      <c r="IA605" s="181"/>
      <c r="IB605" s="181"/>
      <c r="IC605" s="181"/>
      <c r="ID605" s="181"/>
      <c r="IE605" s="181"/>
      <c r="IF605" s="181"/>
      <c r="IG605" s="181"/>
      <c r="IH605" s="181"/>
    </row>
    <row r="606" spans="1:242" s="186" customFormat="1" ht="15" customHeight="1">
      <c r="A606" s="1166" t="s">
        <v>504</v>
      </c>
      <c r="B606" s="1111"/>
      <c r="C606" s="1111"/>
      <c r="D606" s="1111" t="s">
        <v>505</v>
      </c>
      <c r="E606" s="1111"/>
      <c r="F606" s="1111"/>
      <c r="G606" s="1111"/>
      <c r="H606" s="1197" t="s">
        <v>506</v>
      </c>
      <c r="I606" s="1197"/>
      <c r="J606" s="1198"/>
      <c r="K606" s="181"/>
      <c r="L606" s="181"/>
      <c r="M606" s="181"/>
      <c r="N606" s="181"/>
      <c r="O606" s="181"/>
      <c r="P606" s="181"/>
      <c r="Q606" s="181"/>
      <c r="R606" s="181"/>
      <c r="S606" s="181"/>
      <c r="T606" s="181"/>
      <c r="U606" s="181"/>
      <c r="V606" s="181"/>
      <c r="W606" s="181"/>
      <c r="X606" s="181"/>
      <c r="Y606" s="181"/>
      <c r="Z606" s="181"/>
      <c r="AA606" s="181"/>
      <c r="AB606" s="181"/>
      <c r="AC606" s="181"/>
      <c r="AD606" s="181"/>
      <c r="AE606" s="181"/>
      <c r="AF606" s="181"/>
      <c r="AG606" s="181"/>
      <c r="AH606" s="181"/>
      <c r="AI606" s="181"/>
      <c r="AJ606" s="181"/>
      <c r="AK606" s="181"/>
      <c r="AL606" s="181"/>
      <c r="AM606" s="181"/>
      <c r="AN606" s="181"/>
      <c r="AO606" s="181"/>
      <c r="AP606" s="181"/>
      <c r="AQ606" s="181"/>
      <c r="AR606" s="181"/>
      <c r="AS606" s="181"/>
      <c r="AT606" s="181"/>
      <c r="AU606" s="181"/>
      <c r="AV606" s="181"/>
      <c r="AW606" s="181"/>
      <c r="AX606" s="181"/>
      <c r="AY606" s="181"/>
      <c r="AZ606" s="181"/>
      <c r="BA606" s="181"/>
      <c r="BB606" s="181"/>
      <c r="BC606" s="181"/>
      <c r="BD606" s="181"/>
      <c r="BE606" s="181"/>
      <c r="BF606" s="181"/>
      <c r="BG606" s="181"/>
      <c r="BH606" s="181"/>
      <c r="BI606" s="181"/>
      <c r="BJ606" s="181"/>
      <c r="BK606" s="181"/>
      <c r="BL606" s="181"/>
      <c r="BM606" s="181"/>
      <c r="BN606" s="181"/>
      <c r="BO606" s="181"/>
      <c r="BP606" s="181"/>
      <c r="BQ606" s="181"/>
      <c r="BR606" s="181"/>
      <c r="BS606" s="181"/>
      <c r="BT606" s="181"/>
      <c r="BU606" s="181"/>
      <c r="BV606" s="181"/>
      <c r="BW606" s="181"/>
      <c r="BX606" s="181"/>
      <c r="BY606" s="181"/>
      <c r="BZ606" s="181"/>
      <c r="CA606" s="181"/>
      <c r="CB606" s="181"/>
      <c r="CC606" s="181"/>
      <c r="CD606" s="181"/>
      <c r="CE606" s="181"/>
      <c r="CF606" s="181"/>
      <c r="CG606" s="181"/>
      <c r="CH606" s="181"/>
      <c r="CI606" s="181"/>
      <c r="CJ606" s="181"/>
      <c r="CK606" s="181"/>
      <c r="CL606" s="181"/>
      <c r="CM606" s="181"/>
      <c r="CN606" s="181"/>
      <c r="CO606" s="181"/>
      <c r="CP606" s="181"/>
      <c r="CQ606" s="181"/>
      <c r="CR606" s="181"/>
      <c r="CS606" s="181"/>
      <c r="CT606" s="181"/>
      <c r="CU606" s="181"/>
      <c r="CV606" s="181"/>
      <c r="CW606" s="181"/>
      <c r="CX606" s="181"/>
      <c r="CY606" s="181"/>
      <c r="CZ606" s="181"/>
      <c r="DA606" s="181"/>
      <c r="DB606" s="181"/>
      <c r="DC606" s="181"/>
      <c r="DD606" s="181"/>
      <c r="DE606" s="181"/>
      <c r="DF606" s="181"/>
      <c r="DG606" s="181"/>
      <c r="DH606" s="181"/>
      <c r="DI606" s="181"/>
      <c r="DJ606" s="181"/>
      <c r="DK606" s="181"/>
      <c r="DL606" s="181"/>
      <c r="DM606" s="181"/>
      <c r="DN606" s="181"/>
      <c r="DO606" s="181"/>
      <c r="DP606" s="181"/>
      <c r="DQ606" s="181"/>
      <c r="DR606" s="181"/>
      <c r="DS606" s="181"/>
      <c r="DT606" s="181"/>
      <c r="DU606" s="181"/>
      <c r="DV606" s="181"/>
      <c r="DW606" s="181"/>
      <c r="DX606" s="181"/>
      <c r="DY606" s="181"/>
      <c r="DZ606" s="181"/>
      <c r="EA606" s="181"/>
      <c r="EB606" s="181"/>
      <c r="EC606" s="181"/>
      <c r="ED606" s="181"/>
      <c r="EE606" s="181"/>
      <c r="EF606" s="181"/>
      <c r="EG606" s="181"/>
      <c r="EH606" s="181"/>
      <c r="EI606" s="181"/>
      <c r="EJ606" s="181"/>
      <c r="EK606" s="181"/>
      <c r="EL606" s="181"/>
      <c r="EM606" s="181"/>
      <c r="EN606" s="181"/>
      <c r="EO606" s="181"/>
      <c r="EP606" s="181"/>
      <c r="EQ606" s="181"/>
      <c r="ER606" s="181"/>
      <c r="ES606" s="181"/>
      <c r="ET606" s="181"/>
      <c r="EU606" s="181"/>
      <c r="EV606" s="181"/>
      <c r="EW606" s="181"/>
      <c r="EX606" s="181"/>
      <c r="EY606" s="181"/>
      <c r="EZ606" s="181"/>
      <c r="FA606" s="181"/>
      <c r="FB606" s="181"/>
      <c r="FC606" s="181"/>
      <c r="FD606" s="181"/>
      <c r="FE606" s="181"/>
      <c r="FF606" s="181"/>
      <c r="FG606" s="181"/>
      <c r="FH606" s="181"/>
      <c r="FI606" s="181"/>
      <c r="FJ606" s="181"/>
      <c r="FK606" s="181"/>
      <c r="FL606" s="181"/>
      <c r="FM606" s="181"/>
      <c r="FN606" s="181"/>
      <c r="FO606" s="181"/>
      <c r="FP606" s="181"/>
      <c r="FQ606" s="181"/>
      <c r="FR606" s="181"/>
      <c r="FS606" s="181"/>
      <c r="FT606" s="181"/>
      <c r="FU606" s="181"/>
      <c r="FV606" s="181"/>
      <c r="FW606" s="181"/>
      <c r="FX606" s="181"/>
      <c r="FY606" s="181"/>
      <c r="FZ606" s="181"/>
      <c r="GA606" s="181"/>
      <c r="GB606" s="181"/>
      <c r="GC606" s="181"/>
      <c r="GD606" s="181"/>
      <c r="GE606" s="181"/>
      <c r="GF606" s="181"/>
      <c r="GG606" s="181"/>
      <c r="GH606" s="181"/>
      <c r="GI606" s="181"/>
      <c r="GJ606" s="181"/>
      <c r="GK606" s="181"/>
      <c r="GL606" s="181"/>
      <c r="GM606" s="181"/>
      <c r="GN606" s="181"/>
      <c r="GO606" s="181"/>
      <c r="GP606" s="181"/>
      <c r="GQ606" s="181"/>
      <c r="GR606" s="181"/>
      <c r="GS606" s="181"/>
      <c r="GT606" s="181"/>
      <c r="GU606" s="181"/>
      <c r="GV606" s="181"/>
      <c r="GW606" s="181"/>
      <c r="GX606" s="181"/>
      <c r="GY606" s="181"/>
      <c r="GZ606" s="181"/>
      <c r="HA606" s="181"/>
      <c r="HB606" s="181"/>
      <c r="HC606" s="181"/>
      <c r="HD606" s="181"/>
      <c r="HE606" s="181"/>
      <c r="HF606" s="181"/>
      <c r="HG606" s="181"/>
      <c r="HH606" s="181"/>
      <c r="HI606" s="181"/>
      <c r="HJ606" s="181"/>
      <c r="HK606" s="181"/>
      <c r="HL606" s="181"/>
      <c r="HM606" s="181"/>
      <c r="HN606" s="181"/>
      <c r="HO606" s="181"/>
      <c r="HP606" s="181"/>
      <c r="HQ606" s="181"/>
      <c r="HR606" s="181"/>
      <c r="HS606" s="181"/>
      <c r="HT606" s="181"/>
      <c r="HU606" s="181"/>
      <c r="HV606" s="181"/>
      <c r="HW606" s="181"/>
      <c r="HX606" s="181"/>
      <c r="HY606" s="181"/>
      <c r="HZ606" s="181"/>
      <c r="IA606" s="181"/>
      <c r="IB606" s="181"/>
      <c r="IC606" s="181"/>
      <c r="ID606" s="181"/>
      <c r="IE606" s="181"/>
      <c r="IF606" s="181"/>
      <c r="IG606" s="181"/>
      <c r="IH606" s="181"/>
    </row>
    <row r="607" spans="1:242" s="186" customFormat="1" ht="15" customHeight="1" thickBot="1">
      <c r="A607" s="1167"/>
      <c r="B607" s="1168"/>
      <c r="C607" s="1168"/>
      <c r="D607" s="817" t="s">
        <v>507</v>
      </c>
      <c r="E607" s="1091" t="s">
        <v>508</v>
      </c>
      <c r="F607" s="1091"/>
      <c r="G607" s="817" t="s">
        <v>509</v>
      </c>
      <c r="H607" s="1091" t="s">
        <v>508</v>
      </c>
      <c r="I607" s="1091"/>
      <c r="J607" s="821" t="s">
        <v>509</v>
      </c>
      <c r="K607" s="181"/>
      <c r="L607" s="181"/>
      <c r="M607" s="181"/>
      <c r="N607" s="181"/>
      <c r="O607" s="181"/>
      <c r="P607" s="181"/>
      <c r="Q607" s="181"/>
      <c r="R607" s="181"/>
      <c r="S607" s="181"/>
      <c r="T607" s="181"/>
      <c r="U607" s="181"/>
      <c r="V607" s="181"/>
      <c r="W607" s="181"/>
      <c r="X607" s="181"/>
      <c r="Y607" s="181"/>
      <c r="Z607" s="181"/>
      <c r="AA607" s="181"/>
      <c r="AB607" s="181"/>
      <c r="AC607" s="181"/>
      <c r="AD607" s="181"/>
      <c r="AE607" s="181"/>
      <c r="AF607" s="181"/>
      <c r="AG607" s="181"/>
      <c r="AH607" s="181"/>
      <c r="AI607" s="181"/>
      <c r="AJ607" s="181"/>
      <c r="AK607" s="181"/>
      <c r="AL607" s="181"/>
      <c r="AM607" s="181"/>
      <c r="AN607" s="181"/>
      <c r="AO607" s="181"/>
      <c r="AP607" s="181"/>
      <c r="AQ607" s="181"/>
      <c r="AR607" s="181"/>
      <c r="AS607" s="181"/>
      <c r="AT607" s="181"/>
      <c r="AU607" s="181"/>
      <c r="AV607" s="181"/>
      <c r="AW607" s="181"/>
      <c r="AX607" s="181"/>
      <c r="AY607" s="181"/>
      <c r="AZ607" s="181"/>
      <c r="BA607" s="181"/>
      <c r="BB607" s="181"/>
      <c r="BC607" s="181"/>
      <c r="BD607" s="181"/>
      <c r="BE607" s="181"/>
      <c r="BF607" s="181"/>
      <c r="BG607" s="181"/>
      <c r="BH607" s="181"/>
      <c r="BI607" s="181"/>
      <c r="BJ607" s="181"/>
      <c r="BK607" s="181"/>
      <c r="BL607" s="181"/>
      <c r="BM607" s="181"/>
      <c r="BN607" s="181"/>
      <c r="BO607" s="181"/>
      <c r="BP607" s="181"/>
      <c r="BQ607" s="181"/>
      <c r="BR607" s="181"/>
      <c r="BS607" s="181"/>
      <c r="BT607" s="181"/>
      <c r="BU607" s="181"/>
      <c r="BV607" s="181"/>
      <c r="BW607" s="181"/>
      <c r="BX607" s="181"/>
      <c r="BY607" s="181"/>
      <c r="BZ607" s="181"/>
      <c r="CA607" s="181"/>
      <c r="CB607" s="181"/>
      <c r="CC607" s="181"/>
      <c r="CD607" s="181"/>
      <c r="CE607" s="181"/>
      <c r="CF607" s="181"/>
      <c r="CG607" s="181"/>
      <c r="CH607" s="181"/>
      <c r="CI607" s="181"/>
      <c r="CJ607" s="181"/>
      <c r="CK607" s="181"/>
      <c r="CL607" s="181"/>
      <c r="CM607" s="181"/>
      <c r="CN607" s="181"/>
      <c r="CO607" s="181"/>
      <c r="CP607" s="181"/>
      <c r="CQ607" s="181"/>
      <c r="CR607" s="181"/>
      <c r="CS607" s="181"/>
      <c r="CT607" s="181"/>
      <c r="CU607" s="181"/>
      <c r="CV607" s="181"/>
      <c r="CW607" s="181"/>
      <c r="CX607" s="181"/>
      <c r="CY607" s="181"/>
      <c r="CZ607" s="181"/>
      <c r="DA607" s="181"/>
      <c r="DB607" s="181"/>
      <c r="DC607" s="181"/>
      <c r="DD607" s="181"/>
      <c r="DE607" s="181"/>
      <c r="DF607" s="181"/>
      <c r="DG607" s="181"/>
      <c r="DH607" s="181"/>
      <c r="DI607" s="181"/>
      <c r="DJ607" s="181"/>
      <c r="DK607" s="181"/>
      <c r="DL607" s="181"/>
      <c r="DM607" s="181"/>
      <c r="DN607" s="181"/>
      <c r="DO607" s="181"/>
      <c r="DP607" s="181"/>
      <c r="DQ607" s="181"/>
      <c r="DR607" s="181"/>
      <c r="DS607" s="181"/>
      <c r="DT607" s="181"/>
      <c r="DU607" s="181"/>
      <c r="DV607" s="181"/>
      <c r="DW607" s="181"/>
      <c r="DX607" s="181"/>
      <c r="DY607" s="181"/>
      <c r="DZ607" s="181"/>
      <c r="EA607" s="181"/>
      <c r="EB607" s="181"/>
      <c r="EC607" s="181"/>
      <c r="ED607" s="181"/>
      <c r="EE607" s="181"/>
      <c r="EF607" s="181"/>
      <c r="EG607" s="181"/>
      <c r="EH607" s="181"/>
      <c r="EI607" s="181"/>
      <c r="EJ607" s="181"/>
      <c r="EK607" s="181"/>
      <c r="EL607" s="181"/>
      <c r="EM607" s="181"/>
      <c r="EN607" s="181"/>
      <c r="EO607" s="181"/>
      <c r="EP607" s="181"/>
      <c r="EQ607" s="181"/>
      <c r="ER607" s="181"/>
      <c r="ES607" s="181"/>
      <c r="ET607" s="181"/>
      <c r="EU607" s="181"/>
      <c r="EV607" s="181"/>
      <c r="EW607" s="181"/>
      <c r="EX607" s="181"/>
      <c r="EY607" s="181"/>
      <c r="EZ607" s="181"/>
      <c r="FA607" s="181"/>
      <c r="FB607" s="181"/>
      <c r="FC607" s="181"/>
      <c r="FD607" s="181"/>
      <c r="FE607" s="181"/>
      <c r="FF607" s="181"/>
      <c r="FG607" s="181"/>
      <c r="FH607" s="181"/>
      <c r="FI607" s="181"/>
      <c r="FJ607" s="181"/>
      <c r="FK607" s="181"/>
      <c r="FL607" s="181"/>
      <c r="FM607" s="181"/>
      <c r="FN607" s="181"/>
      <c r="FO607" s="181"/>
      <c r="FP607" s="181"/>
      <c r="FQ607" s="181"/>
      <c r="FR607" s="181"/>
      <c r="FS607" s="181"/>
      <c r="FT607" s="181"/>
      <c r="FU607" s="181"/>
      <c r="FV607" s="181"/>
      <c r="FW607" s="181"/>
      <c r="FX607" s="181"/>
      <c r="FY607" s="181"/>
      <c r="FZ607" s="181"/>
      <c r="GA607" s="181"/>
      <c r="GB607" s="181"/>
      <c r="GC607" s="181"/>
      <c r="GD607" s="181"/>
      <c r="GE607" s="181"/>
      <c r="GF607" s="181"/>
      <c r="GG607" s="181"/>
      <c r="GH607" s="181"/>
      <c r="GI607" s="181"/>
      <c r="GJ607" s="181"/>
      <c r="GK607" s="181"/>
      <c r="GL607" s="181"/>
      <c r="GM607" s="181"/>
      <c r="GN607" s="181"/>
      <c r="GO607" s="181"/>
      <c r="GP607" s="181"/>
      <c r="GQ607" s="181"/>
      <c r="GR607" s="181"/>
      <c r="GS607" s="181"/>
      <c r="GT607" s="181"/>
      <c r="GU607" s="181"/>
      <c r="GV607" s="181"/>
      <c r="GW607" s="181"/>
      <c r="GX607" s="181"/>
      <c r="GY607" s="181"/>
      <c r="GZ607" s="181"/>
      <c r="HA607" s="181"/>
      <c r="HB607" s="181"/>
      <c r="HC607" s="181"/>
      <c r="HD607" s="181"/>
      <c r="HE607" s="181"/>
      <c r="HF607" s="181"/>
      <c r="HG607" s="181"/>
      <c r="HH607" s="181"/>
      <c r="HI607" s="181"/>
      <c r="HJ607" s="181"/>
      <c r="HK607" s="181"/>
      <c r="HL607" s="181"/>
      <c r="HM607" s="181"/>
      <c r="HN607" s="181"/>
      <c r="HO607" s="181"/>
      <c r="HP607" s="181"/>
      <c r="HQ607" s="181"/>
      <c r="HR607" s="181"/>
      <c r="HS607" s="181"/>
      <c r="HT607" s="181"/>
      <c r="HU607" s="181"/>
      <c r="HV607" s="181"/>
      <c r="HW607" s="181"/>
      <c r="HX607" s="181"/>
      <c r="HY607" s="181"/>
      <c r="HZ607" s="181"/>
      <c r="IA607" s="181"/>
      <c r="IB607" s="181"/>
      <c r="IC607" s="181"/>
      <c r="ID607" s="181"/>
      <c r="IE607" s="181"/>
      <c r="IF607" s="181"/>
      <c r="IG607" s="181"/>
      <c r="IH607" s="181"/>
    </row>
    <row r="608" spans="1:242" s="177" customFormat="1" ht="21" customHeight="1" thickTop="1">
      <c r="A608" s="1160" t="s">
        <v>1069</v>
      </c>
      <c r="B608" s="1161"/>
      <c r="C608" s="1161"/>
      <c r="D608" s="464">
        <v>2804232880</v>
      </c>
      <c r="E608" s="1308" t="s">
        <v>1133</v>
      </c>
      <c r="F608" s="1308"/>
      <c r="G608" s="464">
        <v>0</v>
      </c>
      <c r="H608" s="1196" t="s">
        <v>1134</v>
      </c>
      <c r="I608" s="1196"/>
      <c r="J608" s="478">
        <v>0</v>
      </c>
      <c r="K608" s="181"/>
      <c r="L608" s="181"/>
      <c r="M608" s="181"/>
      <c r="N608" s="181"/>
      <c r="O608" s="181"/>
      <c r="P608" s="181"/>
      <c r="Q608" s="181"/>
      <c r="R608" s="181"/>
      <c r="S608" s="181"/>
      <c r="T608" s="181"/>
      <c r="U608" s="181"/>
      <c r="V608" s="181"/>
      <c r="W608" s="181"/>
      <c r="X608" s="181"/>
      <c r="Y608" s="181"/>
      <c r="Z608" s="181"/>
      <c r="AA608" s="181"/>
      <c r="AB608" s="181"/>
      <c r="AC608" s="181"/>
      <c r="AD608" s="181"/>
      <c r="AE608" s="181"/>
      <c r="AF608" s="181"/>
      <c r="AG608" s="181"/>
      <c r="AH608" s="181"/>
      <c r="AI608" s="181"/>
      <c r="AJ608" s="181"/>
      <c r="AK608" s="181"/>
      <c r="AL608" s="181"/>
      <c r="AM608" s="181"/>
      <c r="AN608" s="181"/>
      <c r="AO608" s="181"/>
      <c r="AP608" s="181"/>
      <c r="AQ608" s="181"/>
      <c r="AR608" s="181"/>
      <c r="AS608" s="181"/>
      <c r="AT608" s="181"/>
      <c r="AU608" s="181"/>
      <c r="AV608" s="181"/>
      <c r="AW608" s="181"/>
      <c r="AX608" s="181"/>
      <c r="AY608" s="181"/>
      <c r="AZ608" s="181"/>
      <c r="BA608" s="181"/>
      <c r="BB608" s="181"/>
      <c r="BC608" s="181"/>
      <c r="BD608" s="181"/>
      <c r="BE608" s="181"/>
      <c r="BF608" s="181"/>
      <c r="BG608" s="181"/>
      <c r="BH608" s="181"/>
      <c r="BI608" s="181"/>
      <c r="BJ608" s="181"/>
      <c r="BK608" s="181"/>
      <c r="BL608" s="181"/>
      <c r="BM608" s="181"/>
      <c r="BN608" s="181"/>
      <c r="BO608" s="181"/>
      <c r="BP608" s="181"/>
      <c r="BQ608" s="181"/>
      <c r="BR608" s="181"/>
      <c r="BS608" s="181"/>
      <c r="BT608" s="181"/>
      <c r="BU608" s="181"/>
      <c r="BV608" s="181"/>
      <c r="BW608" s="181"/>
      <c r="BX608" s="181"/>
      <c r="BY608" s="181"/>
      <c r="BZ608" s="181"/>
      <c r="CA608" s="181"/>
      <c r="CB608" s="181"/>
      <c r="CC608" s="181"/>
      <c r="CD608" s="181"/>
      <c r="CE608" s="181"/>
      <c r="CF608" s="181"/>
      <c r="CG608" s="181"/>
      <c r="CH608" s="181"/>
      <c r="CI608" s="181"/>
      <c r="CJ608" s="181"/>
      <c r="CK608" s="181"/>
      <c r="CL608" s="181"/>
      <c r="CM608" s="181"/>
      <c r="CN608" s="181"/>
      <c r="CO608" s="181"/>
      <c r="CP608" s="181"/>
      <c r="CQ608" s="181"/>
      <c r="CR608" s="181"/>
      <c r="CS608" s="181"/>
      <c r="CT608" s="181"/>
      <c r="CU608" s="181"/>
      <c r="CV608" s="181"/>
      <c r="CW608" s="181"/>
      <c r="CX608" s="181"/>
      <c r="CY608" s="181"/>
      <c r="CZ608" s="181"/>
      <c r="DA608" s="181"/>
      <c r="DB608" s="181"/>
      <c r="DC608" s="181"/>
      <c r="DD608" s="181"/>
      <c r="DE608" s="181"/>
      <c r="DF608" s="181"/>
      <c r="DG608" s="181"/>
      <c r="DH608" s="181"/>
      <c r="DI608" s="181"/>
      <c r="DJ608" s="181"/>
      <c r="DK608" s="181"/>
      <c r="DL608" s="181"/>
      <c r="DM608" s="181"/>
      <c r="DN608" s="181"/>
      <c r="DO608" s="181"/>
      <c r="DP608" s="181"/>
      <c r="DQ608" s="181"/>
      <c r="DR608" s="181"/>
      <c r="DS608" s="181"/>
      <c r="DT608" s="181"/>
      <c r="DU608" s="181"/>
      <c r="DV608" s="181"/>
      <c r="DW608" s="181"/>
      <c r="DX608" s="181"/>
      <c r="DY608" s="181"/>
      <c r="DZ608" s="181"/>
      <c r="EA608" s="181"/>
      <c r="EB608" s="181"/>
      <c r="EC608" s="181"/>
      <c r="ED608" s="181"/>
      <c r="EE608" s="181"/>
      <c r="EF608" s="181"/>
      <c r="EG608" s="181"/>
      <c r="EH608" s="181"/>
      <c r="EI608" s="181"/>
      <c r="EJ608" s="181"/>
      <c r="EK608" s="181"/>
      <c r="EL608" s="181"/>
      <c r="EM608" s="181"/>
      <c r="EN608" s="181"/>
      <c r="EO608" s="181"/>
      <c r="EP608" s="181"/>
      <c r="EQ608" s="181"/>
      <c r="ER608" s="181"/>
      <c r="ES608" s="181"/>
      <c r="ET608" s="181"/>
      <c r="EU608" s="181"/>
      <c r="EV608" s="181"/>
      <c r="EW608" s="181"/>
      <c r="EX608" s="181"/>
      <c r="EY608" s="181"/>
      <c r="EZ608" s="181"/>
      <c r="FA608" s="181"/>
      <c r="FB608" s="181"/>
      <c r="FC608" s="181"/>
      <c r="FD608" s="181"/>
      <c r="FE608" s="181"/>
      <c r="FF608" s="181"/>
      <c r="FG608" s="181"/>
      <c r="FH608" s="181"/>
      <c r="FI608" s="181"/>
      <c r="FJ608" s="181"/>
      <c r="FK608" s="181"/>
      <c r="FL608" s="181"/>
      <c r="FM608" s="181"/>
      <c r="FN608" s="181"/>
      <c r="FO608" s="181"/>
      <c r="FP608" s="181"/>
      <c r="FQ608" s="181"/>
      <c r="FR608" s="181"/>
      <c r="FS608" s="181"/>
      <c r="FT608" s="181"/>
      <c r="FU608" s="181"/>
      <c r="FV608" s="181"/>
      <c r="FW608" s="181"/>
      <c r="FX608" s="181"/>
      <c r="FY608" s="181"/>
      <c r="FZ608" s="181"/>
      <c r="GA608" s="181"/>
      <c r="GB608" s="181"/>
      <c r="GC608" s="181"/>
      <c r="GD608" s="181"/>
      <c r="GE608" s="181"/>
      <c r="GF608" s="181"/>
      <c r="GG608" s="181"/>
      <c r="GH608" s="181"/>
      <c r="GI608" s="181"/>
      <c r="GJ608" s="181"/>
      <c r="GK608" s="181"/>
      <c r="GL608" s="181"/>
      <c r="GM608" s="181"/>
      <c r="GN608" s="181"/>
      <c r="GO608" s="181"/>
      <c r="GP608" s="181"/>
      <c r="GQ608" s="181"/>
      <c r="GR608" s="181"/>
      <c r="GS608" s="181"/>
      <c r="GT608" s="181"/>
      <c r="GU608" s="181"/>
      <c r="GV608" s="181"/>
      <c r="GW608" s="181"/>
      <c r="GX608" s="181"/>
      <c r="GY608" s="181"/>
      <c r="GZ608" s="181"/>
      <c r="HA608" s="181"/>
      <c r="HB608" s="181"/>
      <c r="HC608" s="181"/>
      <c r="HD608" s="181"/>
      <c r="HE608" s="181"/>
      <c r="HF608" s="181"/>
      <c r="HG608" s="181"/>
      <c r="HH608" s="181"/>
      <c r="HI608" s="181"/>
      <c r="HJ608" s="181"/>
      <c r="HK608" s="181"/>
      <c r="HL608" s="181"/>
      <c r="HM608" s="181"/>
      <c r="HN608" s="181"/>
      <c r="HO608" s="181"/>
      <c r="HP608" s="181"/>
      <c r="HQ608" s="181"/>
      <c r="HR608" s="181"/>
      <c r="HS608" s="181"/>
      <c r="HT608" s="181"/>
      <c r="HU608" s="181"/>
      <c r="HV608" s="181"/>
      <c r="HW608" s="181"/>
      <c r="HX608" s="181"/>
      <c r="HY608" s="181"/>
      <c r="HZ608" s="181"/>
      <c r="IA608" s="181"/>
      <c r="IB608" s="181"/>
      <c r="IC608" s="181"/>
      <c r="ID608" s="181"/>
      <c r="IE608" s="181"/>
      <c r="IF608" s="181"/>
      <c r="IG608" s="181"/>
      <c r="IH608" s="181"/>
    </row>
    <row r="609" spans="1:242" s="177" customFormat="1" ht="21" customHeight="1" thickBot="1">
      <c r="A609" s="1195" t="s">
        <v>1131</v>
      </c>
      <c r="B609" s="1155"/>
      <c r="C609" s="1155"/>
      <c r="D609" s="481">
        <v>272000000</v>
      </c>
      <c r="E609" s="1155" t="s">
        <v>1132</v>
      </c>
      <c r="F609" s="1155"/>
      <c r="G609" s="481">
        <v>0</v>
      </c>
      <c r="H609" s="1221" t="s">
        <v>1134</v>
      </c>
      <c r="I609" s="1221"/>
      <c r="J609" s="466">
        <v>0</v>
      </c>
      <c r="K609" s="181"/>
      <c r="L609" s="181"/>
      <c r="M609" s="181"/>
      <c r="N609" s="181"/>
      <c r="O609" s="181"/>
      <c r="P609" s="181"/>
      <c r="Q609" s="181"/>
      <c r="R609" s="181"/>
      <c r="S609" s="181"/>
      <c r="T609" s="181"/>
      <c r="U609" s="181"/>
      <c r="V609" s="181"/>
      <c r="W609" s="181"/>
      <c r="X609" s="181"/>
      <c r="Y609" s="181"/>
      <c r="Z609" s="181"/>
      <c r="AA609" s="181"/>
      <c r="AB609" s="181"/>
      <c r="AC609" s="181"/>
      <c r="AD609" s="181"/>
      <c r="AE609" s="181"/>
      <c r="AF609" s="181"/>
      <c r="AG609" s="181"/>
      <c r="AH609" s="181"/>
      <c r="AI609" s="181"/>
      <c r="AJ609" s="181"/>
      <c r="AK609" s="181"/>
      <c r="AL609" s="181"/>
      <c r="AM609" s="181"/>
      <c r="AN609" s="181"/>
      <c r="AO609" s="181"/>
      <c r="AP609" s="181"/>
      <c r="AQ609" s="181"/>
      <c r="AR609" s="181"/>
      <c r="AS609" s="181"/>
      <c r="AT609" s="181"/>
      <c r="AU609" s="181"/>
      <c r="AV609" s="181"/>
      <c r="AW609" s="181"/>
      <c r="AX609" s="181"/>
      <c r="AY609" s="181"/>
      <c r="AZ609" s="181"/>
      <c r="BA609" s="181"/>
      <c r="BB609" s="181"/>
      <c r="BC609" s="181"/>
      <c r="BD609" s="181"/>
      <c r="BE609" s="181"/>
      <c r="BF609" s="181"/>
      <c r="BG609" s="181"/>
      <c r="BH609" s="181"/>
      <c r="BI609" s="181"/>
      <c r="BJ609" s="181"/>
      <c r="BK609" s="181"/>
      <c r="BL609" s="181"/>
      <c r="BM609" s="181"/>
      <c r="BN609" s="181"/>
      <c r="BO609" s="181"/>
      <c r="BP609" s="181"/>
      <c r="BQ609" s="181"/>
      <c r="BR609" s="181"/>
      <c r="BS609" s="181"/>
      <c r="BT609" s="181"/>
      <c r="BU609" s="181"/>
      <c r="BV609" s="181"/>
      <c r="BW609" s="181"/>
      <c r="BX609" s="181"/>
      <c r="BY609" s="181"/>
      <c r="BZ609" s="181"/>
      <c r="CA609" s="181"/>
      <c r="CB609" s="181"/>
      <c r="CC609" s="181"/>
      <c r="CD609" s="181"/>
      <c r="CE609" s="181"/>
      <c r="CF609" s="181"/>
      <c r="CG609" s="181"/>
      <c r="CH609" s="181"/>
      <c r="CI609" s="181"/>
      <c r="CJ609" s="181"/>
      <c r="CK609" s="181"/>
      <c r="CL609" s="181"/>
      <c r="CM609" s="181"/>
      <c r="CN609" s="181"/>
      <c r="CO609" s="181"/>
      <c r="CP609" s="181"/>
      <c r="CQ609" s="181"/>
      <c r="CR609" s="181"/>
      <c r="CS609" s="181"/>
      <c r="CT609" s="181"/>
      <c r="CU609" s="181"/>
      <c r="CV609" s="181"/>
      <c r="CW609" s="181"/>
      <c r="CX609" s="181"/>
      <c r="CY609" s="181"/>
      <c r="CZ609" s="181"/>
      <c r="DA609" s="181"/>
      <c r="DB609" s="181"/>
      <c r="DC609" s="181"/>
      <c r="DD609" s="181"/>
      <c r="DE609" s="181"/>
      <c r="DF609" s="181"/>
      <c r="DG609" s="181"/>
      <c r="DH609" s="181"/>
      <c r="DI609" s="181"/>
      <c r="DJ609" s="181"/>
      <c r="DK609" s="181"/>
      <c r="DL609" s="181"/>
      <c r="DM609" s="181"/>
      <c r="DN609" s="181"/>
      <c r="DO609" s="181"/>
      <c r="DP609" s="181"/>
      <c r="DQ609" s="181"/>
      <c r="DR609" s="181"/>
      <c r="DS609" s="181"/>
      <c r="DT609" s="181"/>
      <c r="DU609" s="181"/>
      <c r="DV609" s="181"/>
      <c r="DW609" s="181"/>
      <c r="DX609" s="181"/>
      <c r="DY609" s="181"/>
      <c r="DZ609" s="181"/>
      <c r="EA609" s="181"/>
      <c r="EB609" s="181"/>
      <c r="EC609" s="181"/>
      <c r="ED609" s="181"/>
      <c r="EE609" s="181"/>
      <c r="EF609" s="181"/>
      <c r="EG609" s="181"/>
      <c r="EH609" s="181"/>
      <c r="EI609" s="181"/>
      <c r="EJ609" s="181"/>
      <c r="EK609" s="181"/>
      <c r="EL609" s="181"/>
      <c r="EM609" s="181"/>
      <c r="EN609" s="181"/>
      <c r="EO609" s="181"/>
      <c r="EP609" s="181"/>
      <c r="EQ609" s="181"/>
      <c r="ER609" s="181"/>
      <c r="ES609" s="181"/>
      <c r="ET609" s="181"/>
      <c r="EU609" s="181"/>
      <c r="EV609" s="181"/>
      <c r="EW609" s="181"/>
      <c r="EX609" s="181"/>
      <c r="EY609" s="181"/>
      <c r="EZ609" s="181"/>
      <c r="FA609" s="181"/>
      <c r="FB609" s="181"/>
      <c r="FC609" s="181"/>
      <c r="FD609" s="181"/>
      <c r="FE609" s="181"/>
      <c r="FF609" s="181"/>
      <c r="FG609" s="181"/>
      <c r="FH609" s="181"/>
      <c r="FI609" s="181"/>
      <c r="FJ609" s="181"/>
      <c r="FK609" s="181"/>
      <c r="FL609" s="181"/>
      <c r="FM609" s="181"/>
      <c r="FN609" s="181"/>
      <c r="FO609" s="181"/>
      <c r="FP609" s="181"/>
      <c r="FQ609" s="181"/>
      <c r="FR609" s="181"/>
      <c r="FS609" s="181"/>
      <c r="FT609" s="181"/>
      <c r="FU609" s="181"/>
      <c r="FV609" s="181"/>
      <c r="FW609" s="181"/>
      <c r="FX609" s="181"/>
      <c r="FY609" s="181"/>
      <c r="FZ609" s="181"/>
      <c r="GA609" s="181"/>
      <c r="GB609" s="181"/>
      <c r="GC609" s="181"/>
      <c r="GD609" s="181"/>
      <c r="GE609" s="181"/>
      <c r="GF609" s="181"/>
      <c r="GG609" s="181"/>
      <c r="GH609" s="181"/>
      <c r="GI609" s="181"/>
      <c r="GJ609" s="181"/>
      <c r="GK609" s="181"/>
      <c r="GL609" s="181"/>
      <c r="GM609" s="181"/>
      <c r="GN609" s="181"/>
      <c r="GO609" s="181"/>
      <c r="GP609" s="181"/>
      <c r="GQ609" s="181"/>
      <c r="GR609" s="181"/>
      <c r="GS609" s="181"/>
      <c r="GT609" s="181"/>
      <c r="GU609" s="181"/>
      <c r="GV609" s="181"/>
      <c r="GW609" s="181"/>
      <c r="GX609" s="181"/>
      <c r="GY609" s="181"/>
      <c r="GZ609" s="181"/>
      <c r="HA609" s="181"/>
      <c r="HB609" s="181"/>
      <c r="HC609" s="181"/>
      <c r="HD609" s="181"/>
      <c r="HE609" s="181"/>
      <c r="HF609" s="181"/>
      <c r="HG609" s="181"/>
      <c r="HH609" s="181"/>
      <c r="HI609" s="181"/>
      <c r="HJ609" s="181"/>
      <c r="HK609" s="181"/>
      <c r="HL609" s="181"/>
      <c r="HM609" s="181"/>
      <c r="HN609" s="181"/>
      <c r="HO609" s="181"/>
      <c r="HP609" s="181"/>
      <c r="HQ609" s="181"/>
      <c r="HR609" s="181"/>
      <c r="HS609" s="181"/>
      <c r="HT609" s="181"/>
      <c r="HU609" s="181"/>
      <c r="HV609" s="181"/>
      <c r="HW609" s="181"/>
      <c r="HX609" s="181"/>
      <c r="HY609" s="181"/>
      <c r="HZ609" s="181"/>
      <c r="IA609" s="181"/>
      <c r="IB609" s="181"/>
      <c r="IC609" s="181"/>
      <c r="ID609" s="181"/>
      <c r="IE609" s="181"/>
      <c r="IF609" s="181"/>
      <c r="IG609" s="181"/>
      <c r="IH609" s="181"/>
    </row>
    <row r="610" spans="1:242" s="177" customFormat="1" ht="21" customHeight="1" thickTop="1">
      <c r="A610" s="1164" t="s">
        <v>1040</v>
      </c>
      <c r="B610" s="1165"/>
      <c r="C610" s="1165"/>
      <c r="D610" s="587">
        <v>3076232880</v>
      </c>
      <c r="E610" s="1165" t="s">
        <v>1690</v>
      </c>
      <c r="F610" s="1165"/>
      <c r="G610" s="587">
        <v>0</v>
      </c>
      <c r="H610" s="1165" t="s">
        <v>1134</v>
      </c>
      <c r="I610" s="1165"/>
      <c r="J610" s="588">
        <v>0</v>
      </c>
      <c r="K610" s="181"/>
      <c r="L610" s="181"/>
      <c r="M610" s="181"/>
      <c r="N610" s="181"/>
      <c r="O610" s="181"/>
      <c r="P610" s="181"/>
      <c r="Q610" s="181"/>
      <c r="R610" s="181"/>
      <c r="S610" s="181"/>
      <c r="T610" s="181"/>
      <c r="U610" s="181"/>
      <c r="V610" s="181"/>
      <c r="W610" s="181"/>
      <c r="X610" s="181"/>
      <c r="Y610" s="181"/>
      <c r="Z610" s="181"/>
      <c r="AA610" s="181"/>
      <c r="AB610" s="181"/>
      <c r="AC610" s="181"/>
      <c r="AD610" s="181"/>
      <c r="AE610" s="181"/>
      <c r="AF610" s="181"/>
      <c r="AG610" s="181"/>
      <c r="AH610" s="181"/>
      <c r="AI610" s="181"/>
      <c r="AJ610" s="181"/>
      <c r="AK610" s="181"/>
      <c r="AL610" s="181"/>
      <c r="AM610" s="181"/>
      <c r="AN610" s="181"/>
      <c r="AO610" s="181"/>
      <c r="AP610" s="181"/>
      <c r="AQ610" s="181"/>
      <c r="AR610" s="181"/>
      <c r="AS610" s="181"/>
      <c r="AT610" s="181"/>
      <c r="AU610" s="181"/>
      <c r="AV610" s="181"/>
      <c r="AW610" s="181"/>
      <c r="AX610" s="181"/>
      <c r="AY610" s="181"/>
      <c r="AZ610" s="181"/>
      <c r="BA610" s="181"/>
      <c r="BB610" s="181"/>
      <c r="BC610" s="181"/>
      <c r="BD610" s="181"/>
      <c r="BE610" s="181"/>
      <c r="BF610" s="181"/>
      <c r="BG610" s="181"/>
      <c r="BH610" s="181"/>
      <c r="BI610" s="181"/>
      <c r="BJ610" s="181"/>
      <c r="BK610" s="181"/>
      <c r="BL610" s="181"/>
      <c r="BM610" s="181"/>
      <c r="BN610" s="181"/>
      <c r="BO610" s="181"/>
      <c r="BP610" s="181"/>
      <c r="BQ610" s="181"/>
      <c r="BR610" s="181"/>
      <c r="BS610" s="181"/>
      <c r="BT610" s="181"/>
      <c r="BU610" s="181"/>
      <c r="BV610" s="181"/>
      <c r="BW610" s="181"/>
      <c r="BX610" s="181"/>
      <c r="BY610" s="181"/>
      <c r="BZ610" s="181"/>
      <c r="CA610" s="181"/>
      <c r="CB610" s="181"/>
      <c r="CC610" s="181"/>
      <c r="CD610" s="181"/>
      <c r="CE610" s="181"/>
      <c r="CF610" s="181"/>
      <c r="CG610" s="181"/>
      <c r="CH610" s="181"/>
      <c r="CI610" s="181"/>
      <c r="CJ610" s="181"/>
      <c r="CK610" s="181"/>
      <c r="CL610" s="181"/>
      <c r="CM610" s="181"/>
      <c r="CN610" s="181"/>
      <c r="CO610" s="181"/>
      <c r="CP610" s="181"/>
      <c r="CQ610" s="181"/>
      <c r="CR610" s="181"/>
      <c r="CS610" s="181"/>
      <c r="CT610" s="181"/>
      <c r="CU610" s="181"/>
      <c r="CV610" s="181"/>
      <c r="CW610" s="181"/>
      <c r="CX610" s="181"/>
      <c r="CY610" s="181"/>
      <c r="CZ610" s="181"/>
      <c r="DA610" s="181"/>
      <c r="DB610" s="181"/>
      <c r="DC610" s="181"/>
      <c r="DD610" s="181"/>
      <c r="DE610" s="181"/>
      <c r="DF610" s="181"/>
      <c r="DG610" s="181"/>
      <c r="DH610" s="181"/>
      <c r="DI610" s="181"/>
      <c r="DJ610" s="181"/>
      <c r="DK610" s="181"/>
      <c r="DL610" s="181"/>
      <c r="DM610" s="181"/>
      <c r="DN610" s="181"/>
      <c r="DO610" s="181"/>
      <c r="DP610" s="181"/>
      <c r="DQ610" s="181"/>
      <c r="DR610" s="181"/>
      <c r="DS610" s="181"/>
      <c r="DT610" s="181"/>
      <c r="DU610" s="181"/>
      <c r="DV610" s="181"/>
      <c r="DW610" s="181"/>
      <c r="DX610" s="181"/>
      <c r="DY610" s="181"/>
      <c r="DZ610" s="181"/>
      <c r="EA610" s="181"/>
      <c r="EB610" s="181"/>
      <c r="EC610" s="181"/>
      <c r="ED610" s="181"/>
      <c r="EE610" s="181"/>
      <c r="EF610" s="181"/>
      <c r="EG610" s="181"/>
      <c r="EH610" s="181"/>
      <c r="EI610" s="181"/>
      <c r="EJ610" s="181"/>
      <c r="EK610" s="181"/>
      <c r="EL610" s="181"/>
      <c r="EM610" s="181"/>
      <c r="EN610" s="181"/>
      <c r="EO610" s="181"/>
      <c r="EP610" s="181"/>
      <c r="EQ610" s="181"/>
      <c r="ER610" s="181"/>
      <c r="ES610" s="181"/>
      <c r="ET610" s="181"/>
      <c r="EU610" s="181"/>
      <c r="EV610" s="181"/>
      <c r="EW610" s="181"/>
      <c r="EX610" s="181"/>
      <c r="EY610" s="181"/>
      <c r="EZ610" s="181"/>
      <c r="FA610" s="181"/>
      <c r="FB610" s="181"/>
      <c r="FC610" s="181"/>
      <c r="FD610" s="181"/>
      <c r="FE610" s="181"/>
      <c r="FF610" s="181"/>
      <c r="FG610" s="181"/>
      <c r="FH610" s="181"/>
      <c r="FI610" s="181"/>
      <c r="FJ610" s="181"/>
      <c r="FK610" s="181"/>
      <c r="FL610" s="181"/>
      <c r="FM610" s="181"/>
      <c r="FN610" s="181"/>
      <c r="FO610" s="181"/>
      <c r="FP610" s="181"/>
      <c r="FQ610" s="181"/>
      <c r="FR610" s="181"/>
      <c r="FS610" s="181"/>
      <c r="FT610" s="181"/>
      <c r="FU610" s="181"/>
      <c r="FV610" s="181"/>
      <c r="FW610" s="181"/>
      <c r="FX610" s="181"/>
      <c r="FY610" s="181"/>
      <c r="FZ610" s="181"/>
      <c r="GA610" s="181"/>
      <c r="GB610" s="181"/>
      <c r="GC610" s="181"/>
      <c r="GD610" s="181"/>
      <c r="GE610" s="181"/>
      <c r="GF610" s="181"/>
      <c r="GG610" s="181"/>
      <c r="GH610" s="181"/>
      <c r="GI610" s="181"/>
      <c r="GJ610" s="181"/>
      <c r="GK610" s="181"/>
      <c r="GL610" s="181"/>
      <c r="GM610" s="181"/>
      <c r="GN610" s="181"/>
      <c r="GO610" s="181"/>
      <c r="GP610" s="181"/>
      <c r="GQ610" s="181"/>
      <c r="GR610" s="181"/>
      <c r="GS610" s="181"/>
      <c r="GT610" s="181"/>
      <c r="GU610" s="181"/>
      <c r="GV610" s="181"/>
      <c r="GW610" s="181"/>
      <c r="GX610" s="181"/>
      <c r="GY610" s="181"/>
      <c r="GZ610" s="181"/>
      <c r="HA610" s="181"/>
      <c r="HB610" s="181"/>
      <c r="HC610" s="181"/>
      <c r="HD610" s="181"/>
      <c r="HE610" s="181"/>
      <c r="HF610" s="181"/>
      <c r="HG610" s="181"/>
      <c r="HH610" s="181"/>
      <c r="HI610" s="181"/>
      <c r="HJ610" s="181"/>
      <c r="HK610" s="181"/>
      <c r="HL610" s="181"/>
      <c r="HM610" s="181"/>
      <c r="HN610" s="181"/>
      <c r="HO610" s="181"/>
      <c r="HP610" s="181"/>
      <c r="HQ610" s="181"/>
      <c r="HR610" s="181"/>
      <c r="HS610" s="181"/>
      <c r="HT610" s="181"/>
      <c r="HU610" s="181"/>
      <c r="HV610" s="181"/>
      <c r="HW610" s="181"/>
      <c r="HX610" s="181"/>
      <c r="HY610" s="181"/>
      <c r="HZ610" s="181"/>
      <c r="IA610" s="181"/>
      <c r="IB610" s="181"/>
      <c r="IC610" s="181"/>
      <c r="ID610" s="181"/>
      <c r="IE610" s="181"/>
      <c r="IF610" s="181"/>
      <c r="IG610" s="181"/>
      <c r="IH610" s="181"/>
    </row>
    <row r="611" spans="1:242" s="186" customFormat="1" ht="16.5" customHeight="1">
      <c r="A611" s="210"/>
      <c r="B611" s="210"/>
      <c r="C611" s="210"/>
      <c r="D611" s="210"/>
      <c r="E611" s="210"/>
      <c r="F611" s="210"/>
      <c r="G611" s="210"/>
      <c r="H611" s="210"/>
      <c r="I611" s="210"/>
      <c r="J611" s="102"/>
      <c r="K611" s="181"/>
      <c r="L611" s="181"/>
      <c r="M611" s="181"/>
      <c r="N611" s="181"/>
      <c r="O611" s="181"/>
      <c r="P611" s="181"/>
      <c r="Q611" s="181"/>
      <c r="R611" s="181"/>
      <c r="S611" s="181"/>
      <c r="T611" s="181"/>
      <c r="U611" s="181"/>
      <c r="V611" s="181"/>
      <c r="W611" s="181"/>
      <c r="X611" s="181"/>
      <c r="Y611" s="181"/>
      <c r="Z611" s="181"/>
      <c r="AA611" s="181"/>
      <c r="AB611" s="181"/>
      <c r="AC611" s="181"/>
      <c r="AD611" s="181"/>
      <c r="AE611" s="181"/>
      <c r="AF611" s="181"/>
      <c r="AG611" s="181"/>
      <c r="AH611" s="181"/>
      <c r="AI611" s="181"/>
      <c r="AJ611" s="181"/>
      <c r="AK611" s="181"/>
      <c r="AL611" s="181"/>
      <c r="AM611" s="181"/>
      <c r="AN611" s="181"/>
      <c r="AO611" s="181"/>
      <c r="AP611" s="181"/>
      <c r="AQ611" s="181"/>
      <c r="AR611" s="181"/>
      <c r="AS611" s="181"/>
      <c r="AT611" s="181"/>
      <c r="AU611" s="181"/>
      <c r="AV611" s="181"/>
      <c r="AW611" s="181"/>
      <c r="AX611" s="181"/>
      <c r="AY611" s="181"/>
      <c r="AZ611" s="181"/>
      <c r="BA611" s="181"/>
      <c r="BB611" s="181"/>
      <c r="BC611" s="181"/>
      <c r="BD611" s="181"/>
      <c r="BE611" s="181"/>
      <c r="BF611" s="181"/>
      <c r="BG611" s="181"/>
      <c r="BH611" s="181"/>
      <c r="BI611" s="181"/>
      <c r="BJ611" s="181"/>
      <c r="BK611" s="181"/>
      <c r="BL611" s="181"/>
      <c r="BM611" s="181"/>
      <c r="BN611" s="181"/>
      <c r="BO611" s="181"/>
      <c r="BP611" s="181"/>
      <c r="BQ611" s="181"/>
      <c r="BR611" s="181"/>
      <c r="BS611" s="181"/>
      <c r="BT611" s="181"/>
      <c r="BU611" s="181"/>
      <c r="BV611" s="181"/>
      <c r="BW611" s="181"/>
      <c r="BX611" s="181"/>
      <c r="BY611" s="181"/>
      <c r="BZ611" s="181"/>
      <c r="CA611" s="181"/>
      <c r="CB611" s="181"/>
      <c r="CC611" s="181"/>
      <c r="CD611" s="181"/>
      <c r="CE611" s="181"/>
      <c r="CF611" s="181"/>
      <c r="CG611" s="181"/>
      <c r="CH611" s="181"/>
      <c r="CI611" s="181"/>
      <c r="CJ611" s="181"/>
      <c r="CK611" s="181"/>
      <c r="CL611" s="181"/>
      <c r="CM611" s="181"/>
      <c r="CN611" s="181"/>
      <c r="CO611" s="181"/>
      <c r="CP611" s="181"/>
      <c r="CQ611" s="181"/>
      <c r="CR611" s="181"/>
      <c r="CS611" s="181"/>
      <c r="CT611" s="181"/>
      <c r="CU611" s="181"/>
      <c r="CV611" s="181"/>
      <c r="CW611" s="181"/>
      <c r="CX611" s="181"/>
      <c r="CY611" s="181"/>
      <c r="CZ611" s="181"/>
      <c r="DA611" s="181"/>
      <c r="DB611" s="181"/>
      <c r="DC611" s="181"/>
      <c r="DD611" s="181"/>
      <c r="DE611" s="181"/>
      <c r="DF611" s="181"/>
      <c r="DG611" s="181"/>
      <c r="DH611" s="181"/>
      <c r="DI611" s="181"/>
      <c r="DJ611" s="181"/>
      <c r="DK611" s="181"/>
      <c r="DL611" s="181"/>
      <c r="DM611" s="181"/>
      <c r="DN611" s="181"/>
      <c r="DO611" s="181"/>
      <c r="DP611" s="181"/>
      <c r="DQ611" s="181"/>
      <c r="DR611" s="181"/>
      <c r="DS611" s="181"/>
      <c r="DT611" s="181"/>
      <c r="DU611" s="181"/>
      <c r="DV611" s="181"/>
      <c r="DW611" s="181"/>
      <c r="DX611" s="181"/>
      <c r="DY611" s="181"/>
      <c r="DZ611" s="181"/>
      <c r="EA611" s="181"/>
      <c r="EB611" s="181"/>
      <c r="EC611" s="181"/>
      <c r="ED611" s="181"/>
      <c r="EE611" s="181"/>
      <c r="EF611" s="181"/>
      <c r="EG611" s="181"/>
      <c r="EH611" s="181"/>
      <c r="EI611" s="181"/>
      <c r="EJ611" s="181"/>
      <c r="EK611" s="181"/>
      <c r="EL611" s="181"/>
      <c r="EM611" s="181"/>
      <c r="EN611" s="181"/>
      <c r="EO611" s="181"/>
      <c r="EP611" s="181"/>
      <c r="EQ611" s="181"/>
      <c r="ER611" s="181"/>
      <c r="ES611" s="181"/>
      <c r="ET611" s="181"/>
      <c r="EU611" s="181"/>
      <c r="EV611" s="181"/>
      <c r="EW611" s="181"/>
      <c r="EX611" s="181"/>
      <c r="EY611" s="181"/>
      <c r="EZ611" s="181"/>
      <c r="FA611" s="181"/>
      <c r="FB611" s="181"/>
      <c r="FC611" s="181"/>
      <c r="FD611" s="181"/>
      <c r="FE611" s="181"/>
      <c r="FF611" s="181"/>
      <c r="FG611" s="181"/>
      <c r="FH611" s="181"/>
      <c r="FI611" s="181"/>
      <c r="FJ611" s="181"/>
      <c r="FK611" s="181"/>
      <c r="FL611" s="181"/>
      <c r="FM611" s="181"/>
      <c r="FN611" s="181"/>
      <c r="FO611" s="181"/>
      <c r="FP611" s="181"/>
      <c r="FQ611" s="181"/>
      <c r="FR611" s="181"/>
      <c r="FS611" s="181"/>
      <c r="FT611" s="181"/>
      <c r="FU611" s="181"/>
      <c r="FV611" s="181"/>
      <c r="FW611" s="181"/>
      <c r="FX611" s="181"/>
      <c r="FY611" s="181"/>
      <c r="FZ611" s="181"/>
      <c r="GA611" s="181"/>
      <c r="GB611" s="181"/>
      <c r="GC611" s="181"/>
      <c r="GD611" s="181"/>
      <c r="GE611" s="181"/>
      <c r="GF611" s="181"/>
      <c r="GG611" s="181"/>
      <c r="GH611" s="181"/>
      <c r="GI611" s="181"/>
      <c r="GJ611" s="181"/>
      <c r="GK611" s="181"/>
      <c r="GL611" s="181"/>
      <c r="GM611" s="181"/>
      <c r="GN611" s="181"/>
      <c r="GO611" s="181"/>
      <c r="GP611" s="181"/>
      <c r="GQ611" s="181"/>
      <c r="GR611" s="181"/>
      <c r="GS611" s="181"/>
      <c r="GT611" s="181"/>
      <c r="GU611" s="181"/>
      <c r="GV611" s="181"/>
      <c r="GW611" s="181"/>
      <c r="GX611" s="181"/>
      <c r="GY611" s="181"/>
      <c r="GZ611" s="181"/>
      <c r="HA611" s="181"/>
      <c r="HB611" s="181"/>
      <c r="HC611" s="181"/>
      <c r="HD611" s="181"/>
      <c r="HE611" s="181"/>
      <c r="HF611" s="181"/>
      <c r="HG611" s="181"/>
      <c r="HH611" s="181"/>
      <c r="HI611" s="181"/>
      <c r="HJ611" s="181"/>
      <c r="HK611" s="181"/>
      <c r="HL611" s="181"/>
      <c r="HM611" s="181"/>
      <c r="HN611" s="181"/>
      <c r="HO611" s="181"/>
      <c r="HP611" s="181"/>
      <c r="HQ611" s="181"/>
      <c r="HR611" s="181"/>
      <c r="HS611" s="181"/>
      <c r="HT611" s="181"/>
      <c r="HU611" s="181"/>
      <c r="HV611" s="181"/>
      <c r="HW611" s="181"/>
      <c r="HX611" s="181"/>
      <c r="HY611" s="181"/>
      <c r="HZ611" s="181"/>
      <c r="IA611" s="181"/>
      <c r="IB611" s="181"/>
      <c r="IC611" s="181"/>
      <c r="ID611" s="181"/>
      <c r="IE611" s="181"/>
      <c r="IF611" s="181"/>
      <c r="IG611" s="181"/>
      <c r="IH611" s="181"/>
    </row>
    <row r="612" spans="1:242" s="186" customFormat="1" ht="16.5" hidden="1" customHeight="1">
      <c r="A612" s="210"/>
      <c r="B612" s="210"/>
      <c r="C612" s="210"/>
      <c r="D612" s="210"/>
      <c r="E612" s="210"/>
      <c r="F612" s="210"/>
      <c r="G612" s="210"/>
      <c r="H612" s="210"/>
      <c r="I612" s="210"/>
      <c r="J612" s="102"/>
      <c r="K612" s="181"/>
      <c r="L612" s="181"/>
      <c r="M612" s="181"/>
      <c r="N612" s="181"/>
      <c r="O612" s="181"/>
      <c r="P612" s="181"/>
      <c r="Q612" s="181"/>
      <c r="R612" s="181"/>
      <c r="S612" s="181"/>
      <c r="T612" s="181"/>
      <c r="U612" s="181"/>
      <c r="V612" s="181"/>
      <c r="W612" s="181"/>
      <c r="X612" s="181"/>
      <c r="Y612" s="181"/>
      <c r="Z612" s="181"/>
      <c r="AA612" s="181"/>
      <c r="AB612" s="181"/>
      <c r="AC612" s="181"/>
      <c r="AD612" s="181"/>
      <c r="AE612" s="181"/>
      <c r="AF612" s="181"/>
      <c r="AG612" s="181"/>
      <c r="AH612" s="181"/>
      <c r="AI612" s="181"/>
      <c r="AJ612" s="181"/>
      <c r="AK612" s="181"/>
      <c r="AL612" s="181"/>
      <c r="AM612" s="181"/>
      <c r="AN612" s="181"/>
      <c r="AO612" s="181"/>
      <c r="AP612" s="181"/>
      <c r="AQ612" s="181"/>
      <c r="AR612" s="181"/>
      <c r="AS612" s="181"/>
      <c r="AT612" s="181"/>
      <c r="AU612" s="181"/>
      <c r="AV612" s="181"/>
      <c r="AW612" s="181"/>
      <c r="AX612" s="181"/>
      <c r="AY612" s="181"/>
      <c r="AZ612" s="181"/>
      <c r="BA612" s="181"/>
      <c r="BB612" s="181"/>
      <c r="BC612" s="181"/>
      <c r="BD612" s="181"/>
      <c r="BE612" s="181"/>
      <c r="BF612" s="181"/>
      <c r="BG612" s="181"/>
      <c r="BH612" s="181"/>
      <c r="BI612" s="181"/>
      <c r="BJ612" s="181"/>
      <c r="BK612" s="181"/>
      <c r="BL612" s="181"/>
      <c r="BM612" s="181"/>
      <c r="BN612" s="181"/>
      <c r="BO612" s="181"/>
      <c r="BP612" s="181"/>
      <c r="BQ612" s="181"/>
      <c r="BR612" s="181"/>
      <c r="BS612" s="181"/>
      <c r="BT612" s="181"/>
      <c r="BU612" s="181"/>
      <c r="BV612" s="181"/>
      <c r="BW612" s="181"/>
      <c r="BX612" s="181"/>
      <c r="BY612" s="181"/>
      <c r="BZ612" s="181"/>
      <c r="CA612" s="181"/>
      <c r="CB612" s="181"/>
      <c r="CC612" s="181"/>
      <c r="CD612" s="181"/>
      <c r="CE612" s="181"/>
      <c r="CF612" s="181"/>
      <c r="CG612" s="181"/>
      <c r="CH612" s="181"/>
      <c r="CI612" s="181"/>
      <c r="CJ612" s="181"/>
      <c r="CK612" s="181"/>
      <c r="CL612" s="181"/>
      <c r="CM612" s="181"/>
      <c r="CN612" s="181"/>
      <c r="CO612" s="181"/>
      <c r="CP612" s="181"/>
      <c r="CQ612" s="181"/>
      <c r="CR612" s="181"/>
      <c r="CS612" s="181"/>
      <c r="CT612" s="181"/>
      <c r="CU612" s="181"/>
      <c r="CV612" s="181"/>
      <c r="CW612" s="181"/>
      <c r="CX612" s="181"/>
      <c r="CY612" s="181"/>
      <c r="CZ612" s="181"/>
      <c r="DA612" s="181"/>
      <c r="DB612" s="181"/>
      <c r="DC612" s="181"/>
      <c r="DD612" s="181"/>
      <c r="DE612" s="181"/>
      <c r="DF612" s="181"/>
      <c r="DG612" s="181"/>
      <c r="DH612" s="181"/>
      <c r="DI612" s="181"/>
      <c r="DJ612" s="181"/>
      <c r="DK612" s="181"/>
      <c r="DL612" s="181"/>
      <c r="DM612" s="181"/>
      <c r="DN612" s="181"/>
      <c r="DO612" s="181"/>
      <c r="DP612" s="181"/>
      <c r="DQ612" s="181"/>
      <c r="DR612" s="181"/>
      <c r="DS612" s="181"/>
      <c r="DT612" s="181"/>
      <c r="DU612" s="181"/>
      <c r="DV612" s="181"/>
      <c r="DW612" s="181"/>
      <c r="DX612" s="181"/>
      <c r="DY612" s="181"/>
      <c r="DZ612" s="181"/>
      <c r="EA612" s="181"/>
      <c r="EB612" s="181"/>
      <c r="EC612" s="181"/>
      <c r="ED612" s="181"/>
      <c r="EE612" s="181"/>
      <c r="EF612" s="181"/>
      <c r="EG612" s="181"/>
      <c r="EH612" s="181"/>
      <c r="EI612" s="181"/>
      <c r="EJ612" s="181"/>
      <c r="EK612" s="181"/>
      <c r="EL612" s="181"/>
      <c r="EM612" s="181"/>
      <c r="EN612" s="181"/>
      <c r="EO612" s="181"/>
      <c r="EP612" s="181"/>
      <c r="EQ612" s="181"/>
      <c r="ER612" s="181"/>
      <c r="ES612" s="181"/>
      <c r="ET612" s="181"/>
      <c r="EU612" s="181"/>
      <c r="EV612" s="181"/>
      <c r="EW612" s="181"/>
      <c r="EX612" s="181"/>
      <c r="EY612" s="181"/>
      <c r="EZ612" s="181"/>
      <c r="FA612" s="181"/>
      <c r="FB612" s="181"/>
      <c r="FC612" s="181"/>
      <c r="FD612" s="181"/>
      <c r="FE612" s="181"/>
      <c r="FF612" s="181"/>
      <c r="FG612" s="181"/>
      <c r="FH612" s="181"/>
      <c r="FI612" s="181"/>
      <c r="FJ612" s="181"/>
      <c r="FK612" s="181"/>
      <c r="FL612" s="181"/>
      <c r="FM612" s="181"/>
      <c r="FN612" s="181"/>
      <c r="FO612" s="181"/>
      <c r="FP612" s="181"/>
      <c r="FQ612" s="181"/>
      <c r="FR612" s="181"/>
      <c r="FS612" s="181"/>
      <c r="FT612" s="181"/>
      <c r="FU612" s="181"/>
      <c r="FV612" s="181"/>
      <c r="FW612" s="181"/>
      <c r="FX612" s="181"/>
      <c r="FY612" s="181"/>
      <c r="FZ612" s="181"/>
      <c r="GA612" s="181"/>
      <c r="GB612" s="181"/>
      <c r="GC612" s="181"/>
      <c r="GD612" s="181"/>
      <c r="GE612" s="181"/>
      <c r="GF612" s="181"/>
      <c r="GG612" s="181"/>
      <c r="GH612" s="181"/>
      <c r="GI612" s="181"/>
      <c r="GJ612" s="181"/>
      <c r="GK612" s="181"/>
      <c r="GL612" s="181"/>
      <c r="GM612" s="181"/>
      <c r="GN612" s="181"/>
      <c r="GO612" s="181"/>
      <c r="GP612" s="181"/>
      <c r="GQ612" s="181"/>
      <c r="GR612" s="181"/>
      <c r="GS612" s="181"/>
      <c r="GT612" s="181"/>
      <c r="GU612" s="181"/>
      <c r="GV612" s="181"/>
      <c r="GW612" s="181"/>
      <c r="GX612" s="181"/>
      <c r="GY612" s="181"/>
      <c r="GZ612" s="181"/>
      <c r="HA612" s="181"/>
      <c r="HB612" s="181"/>
      <c r="HC612" s="181"/>
      <c r="HD612" s="181"/>
      <c r="HE612" s="181"/>
      <c r="HF612" s="181"/>
      <c r="HG612" s="181"/>
      <c r="HH612" s="181"/>
      <c r="HI612" s="181"/>
      <c r="HJ612" s="181"/>
      <c r="HK612" s="181"/>
      <c r="HL612" s="181"/>
      <c r="HM612" s="181"/>
      <c r="HN612" s="181"/>
      <c r="HO612" s="181"/>
      <c r="HP612" s="181"/>
      <c r="HQ612" s="181"/>
      <c r="HR612" s="181"/>
      <c r="HS612" s="181"/>
      <c r="HT612" s="181"/>
      <c r="HU612" s="181"/>
      <c r="HV612" s="181"/>
      <c r="HW612" s="181"/>
      <c r="HX612" s="181"/>
      <c r="HY612" s="181"/>
      <c r="HZ612" s="181"/>
      <c r="IA612" s="181"/>
      <c r="IB612" s="181"/>
      <c r="IC612" s="181"/>
      <c r="ID612" s="181"/>
      <c r="IE612" s="181"/>
      <c r="IF612" s="181"/>
      <c r="IG612" s="181"/>
      <c r="IH612" s="181"/>
    </row>
    <row r="613" spans="1:242" s="186" customFormat="1" ht="16.5" hidden="1" customHeight="1">
      <c r="A613" s="163" t="s">
        <v>1453</v>
      </c>
      <c r="B613" s="125"/>
      <c r="C613" s="125"/>
      <c r="D613" s="126"/>
      <c r="E613" s="126"/>
      <c r="F613" s="210"/>
      <c r="G613" s="210"/>
      <c r="H613" s="210"/>
      <c r="I613" s="210"/>
      <c r="J613" s="102"/>
      <c r="K613" s="181"/>
      <c r="L613" s="181"/>
      <c r="M613" s="181"/>
      <c r="N613" s="181"/>
      <c r="O613" s="181"/>
      <c r="P613" s="181"/>
      <c r="Q613" s="181"/>
      <c r="R613" s="181"/>
      <c r="S613" s="181"/>
      <c r="T613" s="181"/>
      <c r="U613" s="181"/>
      <c r="V613" s="181"/>
      <c r="W613" s="181"/>
      <c r="X613" s="181"/>
      <c r="Y613" s="181"/>
      <c r="Z613" s="181"/>
      <c r="AA613" s="181"/>
      <c r="AB613" s="181"/>
      <c r="AC613" s="181"/>
      <c r="AD613" s="181"/>
      <c r="AE613" s="181"/>
      <c r="AF613" s="181"/>
      <c r="AG613" s="181"/>
      <c r="AH613" s="181"/>
      <c r="AI613" s="181"/>
      <c r="AJ613" s="181"/>
      <c r="AK613" s="181"/>
      <c r="AL613" s="181"/>
      <c r="AM613" s="181"/>
      <c r="AN613" s="181"/>
      <c r="AO613" s="181"/>
      <c r="AP613" s="181"/>
      <c r="AQ613" s="181"/>
      <c r="AR613" s="181"/>
      <c r="AS613" s="181"/>
      <c r="AT613" s="181"/>
      <c r="AU613" s="181"/>
      <c r="AV613" s="181"/>
      <c r="AW613" s="181"/>
      <c r="AX613" s="181"/>
      <c r="AY613" s="181"/>
      <c r="AZ613" s="181"/>
      <c r="BA613" s="181"/>
      <c r="BB613" s="181"/>
      <c r="BC613" s="181"/>
      <c r="BD613" s="181"/>
      <c r="BE613" s="181"/>
      <c r="BF613" s="181"/>
      <c r="BG613" s="181"/>
      <c r="BH613" s="181"/>
      <c r="BI613" s="181"/>
      <c r="BJ613" s="181"/>
      <c r="BK613" s="181"/>
      <c r="BL613" s="181"/>
      <c r="BM613" s="181"/>
      <c r="BN613" s="181"/>
      <c r="BO613" s="181"/>
      <c r="BP613" s="181"/>
      <c r="BQ613" s="181"/>
      <c r="BR613" s="181"/>
      <c r="BS613" s="181"/>
      <c r="BT613" s="181"/>
      <c r="BU613" s="181"/>
      <c r="BV613" s="181"/>
      <c r="BW613" s="181"/>
      <c r="BX613" s="181"/>
      <c r="BY613" s="181"/>
      <c r="BZ613" s="181"/>
      <c r="CA613" s="181"/>
      <c r="CB613" s="181"/>
      <c r="CC613" s="181"/>
      <c r="CD613" s="181"/>
      <c r="CE613" s="181"/>
      <c r="CF613" s="181"/>
      <c r="CG613" s="181"/>
      <c r="CH613" s="181"/>
      <c r="CI613" s="181"/>
      <c r="CJ613" s="181"/>
      <c r="CK613" s="181"/>
      <c r="CL613" s="181"/>
      <c r="CM613" s="181"/>
      <c r="CN613" s="181"/>
      <c r="CO613" s="181"/>
      <c r="CP613" s="181"/>
      <c r="CQ613" s="181"/>
      <c r="CR613" s="181"/>
      <c r="CS613" s="181"/>
      <c r="CT613" s="181"/>
      <c r="CU613" s="181"/>
      <c r="CV613" s="181"/>
      <c r="CW613" s="181"/>
      <c r="CX613" s="181"/>
      <c r="CY613" s="181"/>
      <c r="CZ613" s="181"/>
      <c r="DA613" s="181"/>
      <c r="DB613" s="181"/>
      <c r="DC613" s="181"/>
      <c r="DD613" s="181"/>
      <c r="DE613" s="181"/>
      <c r="DF613" s="181"/>
      <c r="DG613" s="181"/>
      <c r="DH613" s="181"/>
      <c r="DI613" s="181"/>
      <c r="DJ613" s="181"/>
      <c r="DK613" s="181"/>
      <c r="DL613" s="181"/>
      <c r="DM613" s="181"/>
      <c r="DN613" s="181"/>
      <c r="DO613" s="181"/>
      <c r="DP613" s="181"/>
      <c r="DQ613" s="181"/>
      <c r="DR613" s="181"/>
      <c r="DS613" s="181"/>
      <c r="DT613" s="181"/>
      <c r="DU613" s="181"/>
      <c r="DV613" s="181"/>
      <c r="DW613" s="181"/>
      <c r="DX613" s="181"/>
      <c r="DY613" s="181"/>
      <c r="DZ613" s="181"/>
      <c r="EA613" s="181"/>
      <c r="EB613" s="181"/>
      <c r="EC613" s="181"/>
      <c r="ED613" s="181"/>
      <c r="EE613" s="181"/>
      <c r="EF613" s="181"/>
      <c r="EG613" s="181"/>
      <c r="EH613" s="181"/>
      <c r="EI613" s="181"/>
      <c r="EJ613" s="181"/>
      <c r="EK613" s="181"/>
      <c r="EL613" s="181"/>
      <c r="EM613" s="181"/>
      <c r="EN613" s="181"/>
      <c r="EO613" s="181"/>
      <c r="EP613" s="181"/>
      <c r="EQ613" s="181"/>
      <c r="ER613" s="181"/>
      <c r="ES613" s="181"/>
      <c r="ET613" s="181"/>
      <c r="EU613" s="181"/>
      <c r="EV613" s="181"/>
      <c r="EW613" s="181"/>
      <c r="EX613" s="181"/>
      <c r="EY613" s="181"/>
      <c r="EZ613" s="181"/>
      <c r="FA613" s="181"/>
      <c r="FB613" s="181"/>
      <c r="FC613" s="181"/>
      <c r="FD613" s="181"/>
      <c r="FE613" s="181"/>
      <c r="FF613" s="181"/>
      <c r="FG613" s="181"/>
      <c r="FH613" s="181"/>
      <c r="FI613" s="181"/>
      <c r="FJ613" s="181"/>
      <c r="FK613" s="181"/>
      <c r="FL613" s="181"/>
      <c r="FM613" s="181"/>
      <c r="FN613" s="181"/>
      <c r="FO613" s="181"/>
      <c r="FP613" s="181"/>
      <c r="FQ613" s="181"/>
      <c r="FR613" s="181"/>
      <c r="FS613" s="181"/>
      <c r="FT613" s="181"/>
      <c r="FU613" s="181"/>
      <c r="FV613" s="181"/>
      <c r="FW613" s="181"/>
      <c r="FX613" s="181"/>
      <c r="FY613" s="181"/>
      <c r="FZ613" s="181"/>
      <c r="GA613" s="181"/>
      <c r="GB613" s="181"/>
      <c r="GC613" s="181"/>
      <c r="GD613" s="181"/>
      <c r="GE613" s="181"/>
      <c r="GF613" s="181"/>
      <c r="GG613" s="181"/>
      <c r="GH613" s="181"/>
      <c r="GI613" s="181"/>
      <c r="GJ613" s="181"/>
      <c r="GK613" s="181"/>
      <c r="GL613" s="181"/>
      <c r="GM613" s="181"/>
      <c r="GN613" s="181"/>
      <c r="GO613" s="181"/>
      <c r="GP613" s="181"/>
      <c r="GQ613" s="181"/>
      <c r="GR613" s="181"/>
      <c r="GS613" s="181"/>
      <c r="GT613" s="181"/>
      <c r="GU613" s="181"/>
      <c r="GV613" s="181"/>
      <c r="GW613" s="181"/>
      <c r="GX613" s="181"/>
      <c r="GY613" s="181"/>
      <c r="GZ613" s="181"/>
      <c r="HA613" s="181"/>
      <c r="HB613" s="181"/>
      <c r="HC613" s="181"/>
      <c r="HD613" s="181"/>
      <c r="HE613" s="181"/>
      <c r="HF613" s="181"/>
      <c r="HG613" s="181"/>
      <c r="HH613" s="181"/>
      <c r="HI613" s="181"/>
      <c r="HJ613" s="181"/>
      <c r="HK613" s="181"/>
      <c r="HL613" s="181"/>
      <c r="HM613" s="181"/>
      <c r="HN613" s="181"/>
      <c r="HO613" s="181"/>
      <c r="HP613" s="181"/>
      <c r="HQ613" s="181"/>
      <c r="HR613" s="181"/>
      <c r="HS613" s="181"/>
      <c r="HT613" s="181"/>
      <c r="HU613" s="181"/>
      <c r="HV613" s="181"/>
      <c r="HW613" s="181"/>
      <c r="HX613" s="181"/>
      <c r="HY613" s="181"/>
      <c r="HZ613" s="181"/>
      <c r="IA613" s="181"/>
      <c r="IB613" s="181"/>
      <c r="IC613" s="181"/>
      <c r="ID613" s="181"/>
      <c r="IE613" s="181"/>
      <c r="IF613" s="181"/>
      <c r="IG613" s="181"/>
      <c r="IH613" s="181"/>
    </row>
    <row r="614" spans="1:242" s="177" customFormat="1" ht="16.5" hidden="1" customHeight="1">
      <c r="A614" s="210"/>
      <c r="B614" s="210"/>
      <c r="C614" s="210"/>
      <c r="D614" s="210"/>
      <c r="E614" s="210"/>
      <c r="F614" s="210"/>
      <c r="G614" s="210"/>
      <c r="H614" s="210"/>
      <c r="I614" s="103"/>
      <c r="J614" s="128" t="s">
        <v>724</v>
      </c>
      <c r="K614" s="181"/>
      <c r="L614" s="181"/>
      <c r="M614" s="181"/>
      <c r="N614" s="181"/>
      <c r="O614" s="181"/>
      <c r="P614" s="181"/>
      <c r="Q614" s="181"/>
      <c r="R614" s="181"/>
      <c r="S614" s="181"/>
      <c r="T614" s="181"/>
      <c r="U614" s="181"/>
      <c r="V614" s="181"/>
      <c r="W614" s="181"/>
      <c r="X614" s="181"/>
      <c r="Y614" s="181"/>
      <c r="Z614" s="181"/>
      <c r="AA614" s="181"/>
      <c r="AB614" s="181"/>
      <c r="AC614" s="181"/>
      <c r="AD614" s="181"/>
      <c r="AE614" s="181"/>
      <c r="AF614" s="181"/>
      <c r="AG614" s="181"/>
      <c r="AH614" s="181"/>
      <c r="AI614" s="181"/>
      <c r="AJ614" s="181"/>
      <c r="AK614" s="181"/>
      <c r="AL614" s="181"/>
      <c r="AM614" s="181"/>
      <c r="AN614" s="181"/>
      <c r="AO614" s="181"/>
      <c r="AP614" s="181"/>
      <c r="AQ614" s="181"/>
      <c r="AR614" s="181"/>
      <c r="AS614" s="181"/>
      <c r="AT614" s="181"/>
      <c r="AU614" s="181"/>
      <c r="AV614" s="181"/>
      <c r="AW614" s="181"/>
      <c r="AX614" s="181"/>
      <c r="AY614" s="181"/>
      <c r="AZ614" s="181"/>
      <c r="BA614" s="181"/>
      <c r="BB614" s="181"/>
      <c r="BC614" s="181"/>
      <c r="BD614" s="181"/>
      <c r="BE614" s="181"/>
      <c r="BF614" s="181"/>
      <c r="BG614" s="181"/>
      <c r="BH614" s="181"/>
      <c r="BI614" s="181"/>
      <c r="BJ614" s="181"/>
      <c r="BK614" s="181"/>
      <c r="BL614" s="181"/>
      <c r="BM614" s="181"/>
      <c r="BN614" s="181"/>
      <c r="BO614" s="181"/>
      <c r="BP614" s="181"/>
      <c r="BQ614" s="181"/>
      <c r="BR614" s="181"/>
      <c r="BS614" s="181"/>
      <c r="BT614" s="181"/>
      <c r="BU614" s="181"/>
      <c r="BV614" s="181"/>
      <c r="BW614" s="181"/>
      <c r="BX614" s="181"/>
      <c r="BY614" s="181"/>
      <c r="BZ614" s="181"/>
      <c r="CA614" s="181"/>
      <c r="CB614" s="181"/>
      <c r="CC614" s="181"/>
      <c r="CD614" s="181"/>
      <c r="CE614" s="181"/>
      <c r="CF614" s="181"/>
      <c r="CG614" s="181"/>
      <c r="CH614" s="181"/>
      <c r="CI614" s="181"/>
      <c r="CJ614" s="181"/>
      <c r="CK614" s="181"/>
      <c r="CL614" s="181"/>
      <c r="CM614" s="181"/>
      <c r="CN614" s="181"/>
      <c r="CO614" s="181"/>
      <c r="CP614" s="181"/>
      <c r="CQ614" s="181"/>
      <c r="CR614" s="181"/>
      <c r="CS614" s="181"/>
      <c r="CT614" s="181"/>
      <c r="CU614" s="181"/>
      <c r="CV614" s="181"/>
      <c r="CW614" s="181"/>
      <c r="CX614" s="181"/>
      <c r="CY614" s="181"/>
      <c r="CZ614" s="181"/>
      <c r="DA614" s="181"/>
      <c r="DB614" s="181"/>
      <c r="DC614" s="181"/>
      <c r="DD614" s="181"/>
      <c r="DE614" s="181"/>
      <c r="DF614" s="181"/>
      <c r="DG614" s="181"/>
      <c r="DH614" s="181"/>
      <c r="DI614" s="181"/>
      <c r="DJ614" s="181"/>
      <c r="DK614" s="181"/>
      <c r="DL614" s="181"/>
      <c r="DM614" s="181"/>
      <c r="DN614" s="181"/>
      <c r="DO614" s="181"/>
      <c r="DP614" s="181"/>
      <c r="DQ614" s="181"/>
      <c r="DR614" s="181"/>
      <c r="DS614" s="181"/>
      <c r="DT614" s="181"/>
      <c r="DU614" s="181"/>
      <c r="DV614" s="181"/>
      <c r="DW614" s="181"/>
      <c r="DX614" s="181"/>
      <c r="DY614" s="181"/>
      <c r="DZ614" s="181"/>
      <c r="EA614" s="181"/>
      <c r="EB614" s="181"/>
      <c r="EC614" s="181"/>
      <c r="ED614" s="181"/>
      <c r="EE614" s="181"/>
      <c r="EF614" s="181"/>
      <c r="EG614" s="181"/>
      <c r="EH614" s="181"/>
      <c r="EI614" s="181"/>
      <c r="EJ614" s="181"/>
      <c r="EK614" s="181"/>
      <c r="EL614" s="181"/>
      <c r="EM614" s="181"/>
      <c r="EN614" s="181"/>
      <c r="EO614" s="181"/>
      <c r="EP614" s="181"/>
      <c r="EQ614" s="181"/>
      <c r="ER614" s="181"/>
      <c r="ES614" s="181"/>
      <c r="ET614" s="181"/>
      <c r="EU614" s="181"/>
      <c r="EV614" s="181"/>
      <c r="EW614" s="181"/>
      <c r="EX614" s="181"/>
      <c r="EY614" s="181"/>
      <c r="EZ614" s="181"/>
      <c r="FA614" s="181"/>
      <c r="FB614" s="181"/>
      <c r="FC614" s="181"/>
      <c r="FD614" s="181"/>
      <c r="FE614" s="181"/>
      <c r="FF614" s="181"/>
      <c r="FG614" s="181"/>
      <c r="FH614" s="181"/>
      <c r="FI614" s="181"/>
      <c r="FJ614" s="181"/>
      <c r="FK614" s="181"/>
      <c r="FL614" s="181"/>
      <c r="FM614" s="181"/>
      <c r="FN614" s="181"/>
      <c r="FO614" s="181"/>
      <c r="FP614" s="181"/>
      <c r="FQ614" s="181"/>
      <c r="FR614" s="181"/>
      <c r="FS614" s="181"/>
      <c r="FT614" s="181"/>
      <c r="FU614" s="181"/>
      <c r="FV614" s="181"/>
      <c r="FW614" s="181"/>
      <c r="FX614" s="181"/>
      <c r="FY614" s="181"/>
      <c r="FZ614" s="181"/>
      <c r="GA614" s="181"/>
      <c r="GB614" s="181"/>
      <c r="GC614" s="181"/>
      <c r="GD614" s="181"/>
      <c r="GE614" s="181"/>
      <c r="GF614" s="181"/>
      <c r="GG614" s="181"/>
      <c r="GH614" s="181"/>
      <c r="GI614" s="181"/>
      <c r="GJ614" s="181"/>
      <c r="GK614" s="181"/>
      <c r="GL614" s="181"/>
      <c r="GM614" s="181"/>
      <c r="GN614" s="181"/>
      <c r="GO614" s="181"/>
      <c r="GP614" s="181"/>
      <c r="GQ614" s="181"/>
      <c r="GR614" s="181"/>
      <c r="GS614" s="181"/>
      <c r="GT614" s="181"/>
      <c r="GU614" s="181"/>
      <c r="GV614" s="181"/>
      <c r="GW614" s="181"/>
      <c r="GX614" s="181"/>
      <c r="GY614" s="181"/>
      <c r="GZ614" s="181"/>
      <c r="HA614" s="181"/>
      <c r="HB614" s="181"/>
      <c r="HC614" s="181"/>
      <c r="HD614" s="181"/>
      <c r="HE614" s="181"/>
      <c r="HF614" s="181"/>
      <c r="HG614" s="181"/>
      <c r="HH614" s="181"/>
      <c r="HI614" s="181"/>
      <c r="HJ614" s="181"/>
      <c r="HK614" s="181"/>
      <c r="HL614" s="181"/>
      <c r="HM614" s="181"/>
      <c r="HN614" s="181"/>
      <c r="HO614" s="181"/>
      <c r="HP614" s="181"/>
      <c r="HQ614" s="181"/>
      <c r="HR614" s="181"/>
      <c r="HS614" s="181"/>
      <c r="HT614" s="181"/>
      <c r="HU614" s="181"/>
      <c r="HV614" s="181"/>
      <c r="HW614" s="181"/>
      <c r="HX614" s="181"/>
      <c r="HY614" s="181"/>
      <c r="HZ614" s="181"/>
      <c r="IA614" s="181"/>
      <c r="IB614" s="181"/>
      <c r="IC614" s="181"/>
      <c r="ID614" s="181"/>
      <c r="IE614" s="181"/>
      <c r="IF614" s="181"/>
      <c r="IG614" s="181"/>
      <c r="IH614" s="181"/>
    </row>
    <row r="615" spans="1:242" s="186" customFormat="1" ht="16.5" hidden="1" customHeight="1">
      <c r="A615" s="1162" t="s">
        <v>1041</v>
      </c>
      <c r="B615" s="1163"/>
      <c r="C615" s="1163"/>
      <c r="D615" s="1163" t="s">
        <v>1042</v>
      </c>
      <c r="E615" s="1163"/>
      <c r="F615" s="501" t="s">
        <v>1043</v>
      </c>
      <c r="G615" s="502" t="s">
        <v>1044</v>
      </c>
      <c r="H615" s="1321" t="s">
        <v>1045</v>
      </c>
      <c r="I615" s="1321"/>
      <c r="J615" s="503" t="s">
        <v>717</v>
      </c>
      <c r="K615" s="181"/>
      <c r="L615" s="181"/>
      <c r="M615" s="181"/>
      <c r="N615" s="181"/>
      <c r="O615" s="181"/>
      <c r="P615" s="181"/>
      <c r="Q615" s="181"/>
      <c r="R615" s="181"/>
      <c r="S615" s="181"/>
      <c r="T615" s="181"/>
      <c r="U615" s="181"/>
      <c r="V615" s="181"/>
      <c r="W615" s="181"/>
      <c r="X615" s="181"/>
      <c r="Y615" s="181"/>
      <c r="Z615" s="181"/>
      <c r="AA615" s="181"/>
      <c r="AB615" s="181"/>
      <c r="AC615" s="181"/>
      <c r="AD615" s="181"/>
      <c r="AE615" s="181"/>
      <c r="AF615" s="181"/>
      <c r="AG615" s="181"/>
      <c r="AH615" s="181"/>
      <c r="AI615" s="181"/>
      <c r="AJ615" s="181"/>
      <c r="AK615" s="181"/>
      <c r="AL615" s="181"/>
      <c r="AM615" s="181"/>
      <c r="AN615" s="181"/>
      <c r="AO615" s="181"/>
      <c r="AP615" s="181"/>
      <c r="AQ615" s="181"/>
      <c r="AR615" s="181"/>
      <c r="AS615" s="181"/>
      <c r="AT615" s="181"/>
      <c r="AU615" s="181"/>
      <c r="AV615" s="181"/>
      <c r="AW615" s="181"/>
      <c r="AX615" s="181"/>
      <c r="AY615" s="181"/>
      <c r="AZ615" s="181"/>
      <c r="BA615" s="181"/>
      <c r="BB615" s="181"/>
      <c r="BC615" s="181"/>
      <c r="BD615" s="181"/>
      <c r="BE615" s="181"/>
      <c r="BF615" s="181"/>
      <c r="BG615" s="181"/>
      <c r="BH615" s="181"/>
      <c r="BI615" s="181"/>
      <c r="BJ615" s="181"/>
      <c r="BK615" s="181"/>
      <c r="BL615" s="181"/>
      <c r="BM615" s="181"/>
      <c r="BN615" s="181"/>
      <c r="BO615" s="181"/>
      <c r="BP615" s="181"/>
      <c r="BQ615" s="181"/>
      <c r="BR615" s="181"/>
      <c r="BS615" s="181"/>
      <c r="BT615" s="181"/>
      <c r="BU615" s="181"/>
      <c r="BV615" s="181"/>
      <c r="BW615" s="181"/>
      <c r="BX615" s="181"/>
      <c r="BY615" s="181"/>
      <c r="BZ615" s="181"/>
      <c r="CA615" s="181"/>
      <c r="CB615" s="181"/>
      <c r="CC615" s="181"/>
      <c r="CD615" s="181"/>
      <c r="CE615" s="181"/>
      <c r="CF615" s="181"/>
      <c r="CG615" s="181"/>
      <c r="CH615" s="181"/>
      <c r="CI615" s="181"/>
      <c r="CJ615" s="181"/>
      <c r="CK615" s="181"/>
      <c r="CL615" s="181"/>
      <c r="CM615" s="181"/>
      <c r="CN615" s="181"/>
      <c r="CO615" s="181"/>
      <c r="CP615" s="181"/>
      <c r="CQ615" s="181"/>
      <c r="CR615" s="181"/>
      <c r="CS615" s="181"/>
      <c r="CT615" s="181"/>
      <c r="CU615" s="181"/>
      <c r="CV615" s="181"/>
      <c r="CW615" s="181"/>
      <c r="CX615" s="181"/>
      <c r="CY615" s="181"/>
      <c r="CZ615" s="181"/>
      <c r="DA615" s="181"/>
      <c r="DB615" s="181"/>
      <c r="DC615" s="181"/>
      <c r="DD615" s="181"/>
      <c r="DE615" s="181"/>
      <c r="DF615" s="181"/>
      <c r="DG615" s="181"/>
      <c r="DH615" s="181"/>
      <c r="DI615" s="181"/>
      <c r="DJ615" s="181"/>
      <c r="DK615" s="181"/>
      <c r="DL615" s="181"/>
      <c r="DM615" s="181"/>
      <c r="DN615" s="181"/>
      <c r="DO615" s="181"/>
      <c r="DP615" s="181"/>
      <c r="DQ615" s="181"/>
      <c r="DR615" s="181"/>
      <c r="DS615" s="181"/>
      <c r="DT615" s="181"/>
      <c r="DU615" s="181"/>
      <c r="DV615" s="181"/>
      <c r="DW615" s="181"/>
      <c r="DX615" s="181"/>
      <c r="DY615" s="181"/>
      <c r="DZ615" s="181"/>
      <c r="EA615" s="181"/>
      <c r="EB615" s="181"/>
      <c r="EC615" s="181"/>
      <c r="ED615" s="181"/>
      <c r="EE615" s="181"/>
      <c r="EF615" s="181"/>
      <c r="EG615" s="181"/>
      <c r="EH615" s="181"/>
      <c r="EI615" s="181"/>
      <c r="EJ615" s="181"/>
      <c r="EK615" s="181"/>
      <c r="EL615" s="181"/>
      <c r="EM615" s="181"/>
      <c r="EN615" s="181"/>
      <c r="EO615" s="181"/>
      <c r="EP615" s="181"/>
      <c r="EQ615" s="181"/>
      <c r="ER615" s="181"/>
      <c r="ES615" s="181"/>
      <c r="ET615" s="181"/>
      <c r="EU615" s="181"/>
      <c r="EV615" s="181"/>
      <c r="EW615" s="181"/>
      <c r="EX615" s="181"/>
      <c r="EY615" s="181"/>
      <c r="EZ615" s="181"/>
      <c r="FA615" s="181"/>
      <c r="FB615" s="181"/>
      <c r="FC615" s="181"/>
      <c r="FD615" s="181"/>
      <c r="FE615" s="181"/>
      <c r="FF615" s="181"/>
      <c r="FG615" s="181"/>
      <c r="FH615" s="181"/>
      <c r="FI615" s="181"/>
      <c r="FJ615" s="181"/>
      <c r="FK615" s="181"/>
      <c r="FL615" s="181"/>
      <c r="FM615" s="181"/>
      <c r="FN615" s="181"/>
      <c r="FO615" s="181"/>
      <c r="FP615" s="181"/>
      <c r="FQ615" s="181"/>
      <c r="FR615" s="181"/>
      <c r="FS615" s="181"/>
      <c r="FT615" s="181"/>
      <c r="FU615" s="181"/>
      <c r="FV615" s="181"/>
      <c r="FW615" s="181"/>
      <c r="FX615" s="181"/>
      <c r="FY615" s="181"/>
      <c r="FZ615" s="181"/>
      <c r="GA615" s="181"/>
      <c r="GB615" s="181"/>
      <c r="GC615" s="181"/>
      <c r="GD615" s="181"/>
      <c r="GE615" s="181"/>
      <c r="GF615" s="181"/>
      <c r="GG615" s="181"/>
      <c r="GH615" s="181"/>
      <c r="GI615" s="181"/>
      <c r="GJ615" s="181"/>
      <c r="GK615" s="181"/>
      <c r="GL615" s="181"/>
      <c r="GM615" s="181"/>
      <c r="GN615" s="181"/>
      <c r="GO615" s="181"/>
      <c r="GP615" s="181"/>
      <c r="GQ615" s="181"/>
      <c r="GR615" s="181"/>
      <c r="GS615" s="181"/>
      <c r="GT615" s="181"/>
      <c r="GU615" s="181"/>
      <c r="GV615" s="181"/>
      <c r="GW615" s="181"/>
      <c r="GX615" s="181"/>
      <c r="GY615" s="181"/>
      <c r="GZ615" s="181"/>
      <c r="HA615" s="181"/>
      <c r="HB615" s="181"/>
      <c r="HC615" s="181"/>
      <c r="HD615" s="181"/>
      <c r="HE615" s="181"/>
      <c r="HF615" s="181"/>
      <c r="HG615" s="181"/>
      <c r="HH615" s="181"/>
      <c r="HI615" s="181"/>
      <c r="HJ615" s="181"/>
      <c r="HK615" s="181"/>
      <c r="HL615" s="181"/>
      <c r="HM615" s="181"/>
      <c r="HN615" s="181"/>
      <c r="HO615" s="181"/>
      <c r="HP615" s="181"/>
      <c r="HQ615" s="181"/>
      <c r="HR615" s="181"/>
      <c r="HS615" s="181"/>
      <c r="HT615" s="181"/>
      <c r="HU615" s="181"/>
      <c r="HV615" s="181"/>
      <c r="HW615" s="181"/>
      <c r="HX615" s="181"/>
      <c r="HY615" s="181"/>
      <c r="HZ615" s="181"/>
      <c r="IA615" s="181"/>
      <c r="IB615" s="181"/>
      <c r="IC615" s="181"/>
      <c r="ID615" s="181"/>
      <c r="IE615" s="181"/>
      <c r="IF615" s="181"/>
      <c r="IG615" s="181"/>
      <c r="IH615" s="181"/>
    </row>
    <row r="616" spans="1:242" s="186" customFormat="1" ht="16.5" hidden="1" customHeight="1">
      <c r="A616" s="1191"/>
      <c r="B616" s="1192"/>
      <c r="C616" s="1192"/>
      <c r="D616" s="1188"/>
      <c r="E616" s="1188"/>
      <c r="F616" s="450"/>
      <c r="G616" s="504"/>
      <c r="H616" s="1219"/>
      <c r="I616" s="1220"/>
      <c r="J616" s="505"/>
      <c r="K616" s="181"/>
      <c r="L616" s="181"/>
      <c r="M616" s="181"/>
      <c r="N616" s="181"/>
      <c r="O616" s="181"/>
      <c r="P616" s="181"/>
      <c r="Q616" s="181"/>
      <c r="R616" s="181"/>
      <c r="S616" s="181"/>
      <c r="T616" s="181"/>
      <c r="U616" s="181"/>
      <c r="V616" s="181"/>
      <c r="W616" s="181"/>
      <c r="X616" s="181"/>
      <c r="Y616" s="181"/>
      <c r="Z616" s="181"/>
      <c r="AA616" s="181"/>
      <c r="AB616" s="181"/>
      <c r="AC616" s="181"/>
      <c r="AD616" s="181"/>
      <c r="AE616" s="181"/>
      <c r="AF616" s="181"/>
      <c r="AG616" s="181"/>
      <c r="AH616" s="181"/>
      <c r="AI616" s="181"/>
      <c r="AJ616" s="181"/>
      <c r="AK616" s="181"/>
      <c r="AL616" s="181"/>
      <c r="AM616" s="181"/>
      <c r="AN616" s="181"/>
      <c r="AO616" s="181"/>
      <c r="AP616" s="181"/>
      <c r="AQ616" s="181"/>
      <c r="AR616" s="181"/>
      <c r="AS616" s="181"/>
      <c r="AT616" s="181"/>
      <c r="AU616" s="181"/>
      <c r="AV616" s="181"/>
      <c r="AW616" s="181"/>
      <c r="AX616" s="181"/>
      <c r="AY616" s="181"/>
      <c r="AZ616" s="181"/>
      <c r="BA616" s="181"/>
      <c r="BB616" s="181"/>
      <c r="BC616" s="181"/>
      <c r="BD616" s="181"/>
      <c r="BE616" s="181"/>
      <c r="BF616" s="181"/>
      <c r="BG616" s="181"/>
      <c r="BH616" s="181"/>
      <c r="BI616" s="181"/>
      <c r="BJ616" s="181"/>
      <c r="BK616" s="181"/>
      <c r="BL616" s="181"/>
      <c r="BM616" s="181"/>
      <c r="BN616" s="181"/>
      <c r="BO616" s="181"/>
      <c r="BP616" s="181"/>
      <c r="BQ616" s="181"/>
      <c r="BR616" s="181"/>
      <c r="BS616" s="181"/>
      <c r="BT616" s="181"/>
      <c r="BU616" s="181"/>
      <c r="BV616" s="181"/>
      <c r="BW616" s="181"/>
      <c r="BX616" s="181"/>
      <c r="BY616" s="181"/>
      <c r="BZ616" s="181"/>
      <c r="CA616" s="181"/>
      <c r="CB616" s="181"/>
      <c r="CC616" s="181"/>
      <c r="CD616" s="181"/>
      <c r="CE616" s="181"/>
      <c r="CF616" s="181"/>
      <c r="CG616" s="181"/>
      <c r="CH616" s="181"/>
      <c r="CI616" s="181"/>
      <c r="CJ616" s="181"/>
      <c r="CK616" s="181"/>
      <c r="CL616" s="181"/>
      <c r="CM616" s="181"/>
      <c r="CN616" s="181"/>
      <c r="CO616" s="181"/>
      <c r="CP616" s="181"/>
      <c r="CQ616" s="181"/>
      <c r="CR616" s="181"/>
      <c r="CS616" s="181"/>
      <c r="CT616" s="181"/>
      <c r="CU616" s="181"/>
      <c r="CV616" s="181"/>
      <c r="CW616" s="181"/>
      <c r="CX616" s="181"/>
      <c r="CY616" s="181"/>
      <c r="CZ616" s="181"/>
      <c r="DA616" s="181"/>
      <c r="DB616" s="181"/>
      <c r="DC616" s="181"/>
      <c r="DD616" s="181"/>
      <c r="DE616" s="181"/>
      <c r="DF616" s="181"/>
      <c r="DG616" s="181"/>
      <c r="DH616" s="181"/>
      <c r="DI616" s="181"/>
      <c r="DJ616" s="181"/>
      <c r="DK616" s="181"/>
      <c r="DL616" s="181"/>
      <c r="DM616" s="181"/>
      <c r="DN616" s="181"/>
      <c r="DO616" s="181"/>
      <c r="DP616" s="181"/>
      <c r="DQ616" s="181"/>
      <c r="DR616" s="181"/>
      <c r="DS616" s="181"/>
      <c r="DT616" s="181"/>
      <c r="DU616" s="181"/>
      <c r="DV616" s="181"/>
      <c r="DW616" s="181"/>
      <c r="DX616" s="181"/>
      <c r="DY616" s="181"/>
      <c r="DZ616" s="181"/>
      <c r="EA616" s="181"/>
      <c r="EB616" s="181"/>
      <c r="EC616" s="181"/>
      <c r="ED616" s="181"/>
      <c r="EE616" s="181"/>
      <c r="EF616" s="181"/>
      <c r="EG616" s="181"/>
      <c r="EH616" s="181"/>
      <c r="EI616" s="181"/>
      <c r="EJ616" s="181"/>
      <c r="EK616" s="181"/>
      <c r="EL616" s="181"/>
      <c r="EM616" s="181"/>
      <c r="EN616" s="181"/>
      <c r="EO616" s="181"/>
      <c r="EP616" s="181"/>
      <c r="EQ616" s="181"/>
      <c r="ER616" s="181"/>
      <c r="ES616" s="181"/>
      <c r="ET616" s="181"/>
      <c r="EU616" s="181"/>
      <c r="EV616" s="181"/>
      <c r="EW616" s="181"/>
      <c r="EX616" s="181"/>
      <c r="EY616" s="181"/>
      <c r="EZ616" s="181"/>
      <c r="FA616" s="181"/>
      <c r="FB616" s="181"/>
      <c r="FC616" s="181"/>
      <c r="FD616" s="181"/>
      <c r="FE616" s="181"/>
      <c r="FF616" s="181"/>
      <c r="FG616" s="181"/>
      <c r="FH616" s="181"/>
      <c r="FI616" s="181"/>
      <c r="FJ616" s="181"/>
      <c r="FK616" s="181"/>
      <c r="FL616" s="181"/>
      <c r="FM616" s="181"/>
      <c r="FN616" s="181"/>
      <c r="FO616" s="181"/>
      <c r="FP616" s="181"/>
      <c r="FQ616" s="181"/>
      <c r="FR616" s="181"/>
      <c r="FS616" s="181"/>
      <c r="FT616" s="181"/>
      <c r="FU616" s="181"/>
      <c r="FV616" s="181"/>
      <c r="FW616" s="181"/>
      <c r="FX616" s="181"/>
      <c r="FY616" s="181"/>
      <c r="FZ616" s="181"/>
      <c r="GA616" s="181"/>
      <c r="GB616" s="181"/>
      <c r="GC616" s="181"/>
      <c r="GD616" s="181"/>
      <c r="GE616" s="181"/>
      <c r="GF616" s="181"/>
      <c r="GG616" s="181"/>
      <c r="GH616" s="181"/>
      <c r="GI616" s="181"/>
      <c r="GJ616" s="181"/>
      <c r="GK616" s="181"/>
      <c r="GL616" s="181"/>
      <c r="GM616" s="181"/>
      <c r="GN616" s="181"/>
      <c r="GO616" s="181"/>
      <c r="GP616" s="181"/>
      <c r="GQ616" s="181"/>
      <c r="GR616" s="181"/>
      <c r="GS616" s="181"/>
      <c r="GT616" s="181"/>
      <c r="GU616" s="181"/>
      <c r="GV616" s="181"/>
      <c r="GW616" s="181"/>
      <c r="GX616" s="181"/>
      <c r="GY616" s="181"/>
      <c r="GZ616" s="181"/>
      <c r="HA616" s="181"/>
      <c r="HB616" s="181"/>
      <c r="HC616" s="181"/>
      <c r="HD616" s="181"/>
      <c r="HE616" s="181"/>
      <c r="HF616" s="181"/>
      <c r="HG616" s="181"/>
      <c r="HH616" s="181"/>
      <c r="HI616" s="181"/>
      <c r="HJ616" s="181"/>
      <c r="HK616" s="181"/>
      <c r="HL616" s="181"/>
      <c r="HM616" s="181"/>
      <c r="HN616" s="181"/>
      <c r="HO616" s="181"/>
      <c r="HP616" s="181"/>
      <c r="HQ616" s="181"/>
      <c r="HR616" s="181"/>
      <c r="HS616" s="181"/>
      <c r="HT616" s="181"/>
      <c r="HU616" s="181"/>
      <c r="HV616" s="181"/>
      <c r="HW616" s="181"/>
      <c r="HX616" s="181"/>
      <c r="HY616" s="181"/>
      <c r="HZ616" s="181"/>
      <c r="IA616" s="181"/>
      <c r="IB616" s="181"/>
      <c r="IC616" s="181"/>
      <c r="ID616" s="181"/>
      <c r="IE616" s="181"/>
      <c r="IF616" s="181"/>
      <c r="IG616" s="181"/>
      <c r="IH616" s="181"/>
    </row>
    <row r="617" spans="1:242" s="186" customFormat="1" ht="16.5" hidden="1" customHeight="1">
      <c r="A617" s="1193"/>
      <c r="B617" s="1194"/>
      <c r="C617" s="1194"/>
      <c r="D617" s="1189"/>
      <c r="E617" s="1190"/>
      <c r="F617" s="18"/>
      <c r="G617" s="18"/>
      <c r="H617" s="1319"/>
      <c r="I617" s="1320"/>
      <c r="J617" s="500"/>
      <c r="K617" s="181"/>
      <c r="L617" s="181"/>
      <c r="M617" s="181"/>
      <c r="N617" s="181"/>
      <c r="O617" s="181"/>
      <c r="P617" s="181"/>
      <c r="Q617" s="181"/>
      <c r="R617" s="181"/>
      <c r="S617" s="181"/>
      <c r="T617" s="181"/>
      <c r="U617" s="181"/>
      <c r="V617" s="181"/>
      <c r="W617" s="181"/>
      <c r="X617" s="181"/>
      <c r="Y617" s="181"/>
      <c r="Z617" s="181"/>
      <c r="AA617" s="181"/>
      <c r="AB617" s="181"/>
      <c r="AC617" s="181"/>
      <c r="AD617" s="181"/>
      <c r="AE617" s="181"/>
      <c r="AF617" s="181"/>
      <c r="AG617" s="181"/>
      <c r="AH617" s="181"/>
      <c r="AI617" s="181"/>
      <c r="AJ617" s="181"/>
      <c r="AK617" s="181"/>
      <c r="AL617" s="181"/>
      <c r="AM617" s="181"/>
      <c r="AN617" s="181"/>
      <c r="AO617" s="181"/>
      <c r="AP617" s="181"/>
      <c r="AQ617" s="181"/>
      <c r="AR617" s="181"/>
      <c r="AS617" s="181"/>
      <c r="AT617" s="181"/>
      <c r="AU617" s="181"/>
      <c r="AV617" s="181"/>
      <c r="AW617" s="181"/>
      <c r="AX617" s="181"/>
      <c r="AY617" s="181"/>
      <c r="AZ617" s="181"/>
      <c r="BA617" s="181"/>
      <c r="BB617" s="181"/>
      <c r="BC617" s="181"/>
      <c r="BD617" s="181"/>
      <c r="BE617" s="181"/>
      <c r="BF617" s="181"/>
      <c r="BG617" s="181"/>
      <c r="BH617" s="181"/>
      <c r="BI617" s="181"/>
      <c r="BJ617" s="181"/>
      <c r="BK617" s="181"/>
      <c r="BL617" s="181"/>
      <c r="BM617" s="181"/>
      <c r="BN617" s="181"/>
      <c r="BO617" s="181"/>
      <c r="BP617" s="181"/>
      <c r="BQ617" s="181"/>
      <c r="BR617" s="181"/>
      <c r="BS617" s="181"/>
      <c r="BT617" s="181"/>
      <c r="BU617" s="181"/>
      <c r="BV617" s="181"/>
      <c r="BW617" s="181"/>
      <c r="BX617" s="181"/>
      <c r="BY617" s="181"/>
      <c r="BZ617" s="181"/>
      <c r="CA617" s="181"/>
      <c r="CB617" s="181"/>
      <c r="CC617" s="181"/>
      <c r="CD617" s="181"/>
      <c r="CE617" s="181"/>
      <c r="CF617" s="181"/>
      <c r="CG617" s="181"/>
      <c r="CH617" s="181"/>
      <c r="CI617" s="181"/>
      <c r="CJ617" s="181"/>
      <c r="CK617" s="181"/>
      <c r="CL617" s="181"/>
      <c r="CM617" s="181"/>
      <c r="CN617" s="181"/>
      <c r="CO617" s="181"/>
      <c r="CP617" s="181"/>
      <c r="CQ617" s="181"/>
      <c r="CR617" s="181"/>
      <c r="CS617" s="181"/>
      <c r="CT617" s="181"/>
      <c r="CU617" s="181"/>
      <c r="CV617" s="181"/>
      <c r="CW617" s="181"/>
      <c r="CX617" s="181"/>
      <c r="CY617" s="181"/>
      <c r="CZ617" s="181"/>
      <c r="DA617" s="181"/>
      <c r="DB617" s="181"/>
      <c r="DC617" s="181"/>
      <c r="DD617" s="181"/>
      <c r="DE617" s="181"/>
      <c r="DF617" s="181"/>
      <c r="DG617" s="181"/>
      <c r="DH617" s="181"/>
      <c r="DI617" s="181"/>
      <c r="DJ617" s="181"/>
      <c r="DK617" s="181"/>
      <c r="DL617" s="181"/>
      <c r="DM617" s="181"/>
      <c r="DN617" s="181"/>
      <c r="DO617" s="181"/>
      <c r="DP617" s="181"/>
      <c r="DQ617" s="181"/>
      <c r="DR617" s="181"/>
      <c r="DS617" s="181"/>
      <c r="DT617" s="181"/>
      <c r="DU617" s="181"/>
      <c r="DV617" s="181"/>
      <c r="DW617" s="181"/>
      <c r="DX617" s="181"/>
      <c r="DY617" s="181"/>
      <c r="DZ617" s="181"/>
      <c r="EA617" s="181"/>
      <c r="EB617" s="181"/>
      <c r="EC617" s="181"/>
      <c r="ED617" s="181"/>
      <c r="EE617" s="181"/>
      <c r="EF617" s="181"/>
      <c r="EG617" s="181"/>
      <c r="EH617" s="181"/>
      <c r="EI617" s="181"/>
      <c r="EJ617" s="181"/>
      <c r="EK617" s="181"/>
      <c r="EL617" s="181"/>
      <c r="EM617" s="181"/>
      <c r="EN617" s="181"/>
      <c r="EO617" s="181"/>
      <c r="EP617" s="181"/>
      <c r="EQ617" s="181"/>
      <c r="ER617" s="181"/>
      <c r="ES617" s="181"/>
      <c r="ET617" s="181"/>
      <c r="EU617" s="181"/>
      <c r="EV617" s="181"/>
      <c r="EW617" s="181"/>
      <c r="EX617" s="181"/>
      <c r="EY617" s="181"/>
      <c r="EZ617" s="181"/>
      <c r="FA617" s="181"/>
      <c r="FB617" s="181"/>
      <c r="FC617" s="181"/>
      <c r="FD617" s="181"/>
      <c r="FE617" s="181"/>
      <c r="FF617" s="181"/>
      <c r="FG617" s="181"/>
      <c r="FH617" s="181"/>
      <c r="FI617" s="181"/>
      <c r="FJ617" s="181"/>
      <c r="FK617" s="181"/>
      <c r="FL617" s="181"/>
      <c r="FM617" s="181"/>
      <c r="FN617" s="181"/>
      <c r="FO617" s="181"/>
      <c r="FP617" s="181"/>
      <c r="FQ617" s="181"/>
      <c r="FR617" s="181"/>
      <c r="FS617" s="181"/>
      <c r="FT617" s="181"/>
      <c r="FU617" s="181"/>
      <c r="FV617" s="181"/>
      <c r="FW617" s="181"/>
      <c r="FX617" s="181"/>
      <c r="FY617" s="181"/>
      <c r="FZ617" s="181"/>
      <c r="GA617" s="181"/>
      <c r="GB617" s="181"/>
      <c r="GC617" s="181"/>
      <c r="GD617" s="181"/>
      <c r="GE617" s="181"/>
      <c r="GF617" s="181"/>
      <c r="GG617" s="181"/>
      <c r="GH617" s="181"/>
      <c r="GI617" s="181"/>
      <c r="GJ617" s="181"/>
      <c r="GK617" s="181"/>
      <c r="GL617" s="181"/>
      <c r="GM617" s="181"/>
      <c r="GN617" s="181"/>
      <c r="GO617" s="181"/>
      <c r="GP617" s="181"/>
      <c r="GQ617" s="181"/>
      <c r="GR617" s="181"/>
      <c r="GS617" s="181"/>
      <c r="GT617" s="181"/>
      <c r="GU617" s="181"/>
      <c r="GV617" s="181"/>
      <c r="GW617" s="181"/>
      <c r="GX617" s="181"/>
      <c r="GY617" s="181"/>
      <c r="GZ617" s="181"/>
      <c r="HA617" s="181"/>
      <c r="HB617" s="181"/>
      <c r="HC617" s="181"/>
      <c r="HD617" s="181"/>
      <c r="HE617" s="181"/>
      <c r="HF617" s="181"/>
      <c r="HG617" s="181"/>
      <c r="HH617" s="181"/>
      <c r="HI617" s="181"/>
      <c r="HJ617" s="181"/>
      <c r="HK617" s="181"/>
      <c r="HL617" s="181"/>
      <c r="HM617" s="181"/>
      <c r="HN617" s="181"/>
      <c r="HO617" s="181"/>
      <c r="HP617" s="181"/>
      <c r="HQ617" s="181"/>
      <c r="HR617" s="181"/>
      <c r="HS617" s="181"/>
      <c r="HT617" s="181"/>
      <c r="HU617" s="181"/>
      <c r="HV617" s="181"/>
      <c r="HW617" s="181"/>
      <c r="HX617" s="181"/>
      <c r="HY617" s="181"/>
      <c r="HZ617" s="181"/>
      <c r="IA617" s="181"/>
      <c r="IB617" s="181"/>
      <c r="IC617" s="181"/>
      <c r="ID617" s="181"/>
      <c r="IE617" s="181"/>
      <c r="IF617" s="181"/>
      <c r="IG617" s="181"/>
      <c r="IH617" s="181"/>
    </row>
    <row r="618" spans="1:242" s="186" customFormat="1" ht="16.5" hidden="1" customHeight="1">
      <c r="A618" s="1187" t="s">
        <v>1046</v>
      </c>
      <c r="B618" s="1187"/>
      <c r="C618" s="1187"/>
      <c r="D618" s="1187"/>
      <c r="E618" s="1187"/>
      <c r="F618" s="1187"/>
      <c r="G618" s="1187"/>
      <c r="H618" s="1187"/>
      <c r="I618" s="1187"/>
      <c r="J618" s="1187"/>
      <c r="K618" s="181"/>
      <c r="L618" s="181"/>
      <c r="M618" s="181"/>
      <c r="N618" s="181"/>
      <c r="O618" s="181"/>
      <c r="P618" s="181"/>
      <c r="Q618" s="181"/>
      <c r="R618" s="181"/>
      <c r="S618" s="181"/>
      <c r="T618" s="181"/>
      <c r="U618" s="181"/>
      <c r="V618" s="181"/>
      <c r="W618" s="181"/>
      <c r="X618" s="181"/>
      <c r="Y618" s="181"/>
      <c r="Z618" s="181"/>
      <c r="AA618" s="181"/>
      <c r="AB618" s="181"/>
      <c r="AC618" s="181"/>
      <c r="AD618" s="181"/>
      <c r="AE618" s="181"/>
      <c r="AF618" s="181"/>
      <c r="AG618" s="181"/>
      <c r="AH618" s="181"/>
      <c r="AI618" s="181"/>
      <c r="AJ618" s="181"/>
      <c r="AK618" s="181"/>
      <c r="AL618" s="181"/>
      <c r="AM618" s="181"/>
      <c r="AN618" s="181"/>
      <c r="AO618" s="181"/>
      <c r="AP618" s="181"/>
      <c r="AQ618" s="181"/>
      <c r="AR618" s="181"/>
      <c r="AS618" s="181"/>
      <c r="AT618" s="181"/>
      <c r="AU618" s="181"/>
      <c r="AV618" s="181"/>
      <c r="AW618" s="181"/>
      <c r="AX618" s="181"/>
      <c r="AY618" s="181"/>
      <c r="AZ618" s="181"/>
      <c r="BA618" s="181"/>
      <c r="BB618" s="181"/>
      <c r="BC618" s="181"/>
      <c r="BD618" s="181"/>
      <c r="BE618" s="181"/>
      <c r="BF618" s="181"/>
      <c r="BG618" s="181"/>
      <c r="BH618" s="181"/>
      <c r="BI618" s="181"/>
      <c r="BJ618" s="181"/>
      <c r="BK618" s="181"/>
      <c r="BL618" s="181"/>
      <c r="BM618" s="181"/>
      <c r="BN618" s="181"/>
      <c r="BO618" s="181"/>
      <c r="BP618" s="181"/>
      <c r="BQ618" s="181"/>
      <c r="BR618" s="181"/>
      <c r="BS618" s="181"/>
      <c r="BT618" s="181"/>
      <c r="BU618" s="181"/>
      <c r="BV618" s="181"/>
      <c r="BW618" s="181"/>
      <c r="BX618" s="181"/>
      <c r="BY618" s="181"/>
      <c r="BZ618" s="181"/>
      <c r="CA618" s="181"/>
      <c r="CB618" s="181"/>
      <c r="CC618" s="181"/>
      <c r="CD618" s="181"/>
      <c r="CE618" s="181"/>
      <c r="CF618" s="181"/>
      <c r="CG618" s="181"/>
      <c r="CH618" s="181"/>
      <c r="CI618" s="181"/>
      <c r="CJ618" s="181"/>
      <c r="CK618" s="181"/>
      <c r="CL618" s="181"/>
      <c r="CM618" s="181"/>
      <c r="CN618" s="181"/>
      <c r="CO618" s="181"/>
      <c r="CP618" s="181"/>
      <c r="CQ618" s="181"/>
      <c r="CR618" s="181"/>
      <c r="CS618" s="181"/>
      <c r="CT618" s="181"/>
      <c r="CU618" s="181"/>
      <c r="CV618" s="181"/>
      <c r="CW618" s="181"/>
      <c r="CX618" s="181"/>
      <c r="CY618" s="181"/>
      <c r="CZ618" s="181"/>
      <c r="DA618" s="181"/>
      <c r="DB618" s="181"/>
      <c r="DC618" s="181"/>
      <c r="DD618" s="181"/>
      <c r="DE618" s="181"/>
      <c r="DF618" s="181"/>
      <c r="DG618" s="181"/>
      <c r="DH618" s="181"/>
      <c r="DI618" s="181"/>
      <c r="DJ618" s="181"/>
      <c r="DK618" s="181"/>
      <c r="DL618" s="181"/>
      <c r="DM618" s="181"/>
      <c r="DN618" s="181"/>
      <c r="DO618" s="181"/>
      <c r="DP618" s="181"/>
      <c r="DQ618" s="181"/>
      <c r="DR618" s="181"/>
      <c r="DS618" s="181"/>
      <c r="DT618" s="181"/>
      <c r="DU618" s="181"/>
      <c r="DV618" s="181"/>
      <c r="DW618" s="181"/>
      <c r="DX618" s="181"/>
      <c r="DY618" s="181"/>
      <c r="DZ618" s="181"/>
      <c r="EA618" s="181"/>
      <c r="EB618" s="181"/>
      <c r="EC618" s="181"/>
      <c r="ED618" s="181"/>
      <c r="EE618" s="181"/>
      <c r="EF618" s="181"/>
      <c r="EG618" s="181"/>
      <c r="EH618" s="181"/>
      <c r="EI618" s="181"/>
      <c r="EJ618" s="181"/>
      <c r="EK618" s="181"/>
      <c r="EL618" s="181"/>
      <c r="EM618" s="181"/>
      <c r="EN618" s="181"/>
      <c r="EO618" s="181"/>
      <c r="EP618" s="181"/>
      <c r="EQ618" s="181"/>
      <c r="ER618" s="181"/>
      <c r="ES618" s="181"/>
      <c r="ET618" s="181"/>
      <c r="EU618" s="181"/>
      <c r="EV618" s="181"/>
      <c r="EW618" s="181"/>
      <c r="EX618" s="181"/>
      <c r="EY618" s="181"/>
      <c r="EZ618" s="181"/>
      <c r="FA618" s="181"/>
      <c r="FB618" s="181"/>
      <c r="FC618" s="181"/>
      <c r="FD618" s="181"/>
      <c r="FE618" s="181"/>
      <c r="FF618" s="181"/>
      <c r="FG618" s="181"/>
      <c r="FH618" s="181"/>
      <c r="FI618" s="181"/>
      <c r="FJ618" s="181"/>
      <c r="FK618" s="181"/>
      <c r="FL618" s="181"/>
      <c r="FM618" s="181"/>
      <c r="FN618" s="181"/>
      <c r="FO618" s="181"/>
      <c r="FP618" s="181"/>
      <c r="FQ618" s="181"/>
      <c r="FR618" s="181"/>
      <c r="FS618" s="181"/>
      <c r="FT618" s="181"/>
      <c r="FU618" s="181"/>
      <c r="FV618" s="181"/>
      <c r="FW618" s="181"/>
      <c r="FX618" s="181"/>
      <c r="FY618" s="181"/>
      <c r="FZ618" s="181"/>
      <c r="GA618" s="181"/>
      <c r="GB618" s="181"/>
      <c r="GC618" s="181"/>
      <c r="GD618" s="181"/>
      <c r="GE618" s="181"/>
      <c r="GF618" s="181"/>
      <c r="GG618" s="181"/>
      <c r="GH618" s="181"/>
      <c r="GI618" s="181"/>
      <c r="GJ618" s="181"/>
      <c r="GK618" s="181"/>
      <c r="GL618" s="181"/>
      <c r="GM618" s="181"/>
      <c r="GN618" s="181"/>
      <c r="GO618" s="181"/>
      <c r="GP618" s="181"/>
      <c r="GQ618" s="181"/>
      <c r="GR618" s="181"/>
      <c r="GS618" s="181"/>
      <c r="GT618" s="181"/>
      <c r="GU618" s="181"/>
      <c r="GV618" s="181"/>
      <c r="GW618" s="181"/>
      <c r="GX618" s="181"/>
      <c r="GY618" s="181"/>
      <c r="GZ618" s="181"/>
      <c r="HA618" s="181"/>
      <c r="HB618" s="181"/>
      <c r="HC618" s="181"/>
      <c r="HD618" s="181"/>
      <c r="HE618" s="181"/>
      <c r="HF618" s="181"/>
      <c r="HG618" s="181"/>
      <c r="HH618" s="181"/>
      <c r="HI618" s="181"/>
      <c r="HJ618" s="181"/>
      <c r="HK618" s="181"/>
      <c r="HL618" s="181"/>
      <c r="HM618" s="181"/>
      <c r="HN618" s="181"/>
      <c r="HO618" s="181"/>
      <c r="HP618" s="181"/>
      <c r="HQ618" s="181"/>
      <c r="HR618" s="181"/>
      <c r="HS618" s="181"/>
      <c r="HT618" s="181"/>
      <c r="HU618" s="181"/>
      <c r="HV618" s="181"/>
      <c r="HW618" s="181"/>
      <c r="HX618" s="181"/>
      <c r="HY618" s="181"/>
      <c r="HZ618" s="181"/>
      <c r="IA618" s="181"/>
      <c r="IB618" s="181"/>
      <c r="IC618" s="181"/>
      <c r="ID618" s="181"/>
      <c r="IE618" s="181"/>
      <c r="IF618" s="181"/>
      <c r="IG618" s="181"/>
      <c r="IH618" s="181"/>
    </row>
    <row r="619" spans="1:242" s="186" customFormat="1" ht="16.5" hidden="1" customHeight="1">
      <c r="A619" s="210"/>
      <c r="B619" s="210"/>
      <c r="C619" s="210"/>
      <c r="D619" s="210"/>
      <c r="E619" s="210"/>
      <c r="F619" s="210"/>
      <c r="G619" s="210"/>
      <c r="H619" s="210"/>
      <c r="I619" s="210"/>
      <c r="J619" s="102"/>
      <c r="K619" s="181"/>
      <c r="L619" s="181"/>
      <c r="M619" s="181"/>
      <c r="N619" s="181"/>
      <c r="O619" s="181"/>
      <c r="P619" s="181"/>
      <c r="Q619" s="181"/>
      <c r="R619" s="181"/>
      <c r="S619" s="181"/>
      <c r="T619" s="181"/>
      <c r="U619" s="181"/>
      <c r="V619" s="181"/>
      <c r="W619" s="181"/>
      <c r="X619" s="181"/>
      <c r="Y619" s="181"/>
      <c r="Z619" s="181"/>
      <c r="AA619" s="181"/>
      <c r="AB619" s="181"/>
      <c r="AC619" s="181"/>
      <c r="AD619" s="181"/>
      <c r="AE619" s="181"/>
      <c r="AF619" s="181"/>
      <c r="AG619" s="181"/>
      <c r="AH619" s="181"/>
      <c r="AI619" s="181"/>
      <c r="AJ619" s="181"/>
      <c r="AK619" s="181"/>
      <c r="AL619" s="181"/>
      <c r="AM619" s="181"/>
      <c r="AN619" s="181"/>
      <c r="AO619" s="181"/>
      <c r="AP619" s="181"/>
      <c r="AQ619" s="181"/>
      <c r="AR619" s="181"/>
      <c r="AS619" s="181"/>
      <c r="AT619" s="181"/>
      <c r="AU619" s="181"/>
      <c r="AV619" s="181"/>
      <c r="AW619" s="181"/>
      <c r="AX619" s="181"/>
      <c r="AY619" s="181"/>
      <c r="AZ619" s="181"/>
      <c r="BA619" s="181"/>
      <c r="BB619" s="181"/>
      <c r="BC619" s="181"/>
      <c r="BD619" s="181"/>
      <c r="BE619" s="181"/>
      <c r="BF619" s="181"/>
      <c r="BG619" s="181"/>
      <c r="BH619" s="181"/>
      <c r="BI619" s="181"/>
      <c r="BJ619" s="181"/>
      <c r="BK619" s="181"/>
      <c r="BL619" s="181"/>
      <c r="BM619" s="181"/>
      <c r="BN619" s="181"/>
      <c r="BO619" s="181"/>
      <c r="BP619" s="181"/>
      <c r="BQ619" s="181"/>
      <c r="BR619" s="181"/>
      <c r="BS619" s="181"/>
      <c r="BT619" s="181"/>
      <c r="BU619" s="181"/>
      <c r="BV619" s="181"/>
      <c r="BW619" s="181"/>
      <c r="BX619" s="181"/>
      <c r="BY619" s="181"/>
      <c r="BZ619" s="181"/>
      <c r="CA619" s="181"/>
      <c r="CB619" s="181"/>
      <c r="CC619" s="181"/>
      <c r="CD619" s="181"/>
      <c r="CE619" s="181"/>
      <c r="CF619" s="181"/>
      <c r="CG619" s="181"/>
      <c r="CH619" s="181"/>
      <c r="CI619" s="181"/>
      <c r="CJ619" s="181"/>
      <c r="CK619" s="181"/>
      <c r="CL619" s="181"/>
      <c r="CM619" s="181"/>
      <c r="CN619" s="181"/>
      <c r="CO619" s="181"/>
      <c r="CP619" s="181"/>
      <c r="CQ619" s="181"/>
      <c r="CR619" s="181"/>
      <c r="CS619" s="181"/>
      <c r="CT619" s="181"/>
      <c r="CU619" s="181"/>
      <c r="CV619" s="181"/>
      <c r="CW619" s="181"/>
      <c r="CX619" s="181"/>
      <c r="CY619" s="181"/>
      <c r="CZ619" s="181"/>
      <c r="DA619" s="181"/>
      <c r="DB619" s="181"/>
      <c r="DC619" s="181"/>
      <c r="DD619" s="181"/>
      <c r="DE619" s="181"/>
      <c r="DF619" s="181"/>
      <c r="DG619" s="181"/>
      <c r="DH619" s="181"/>
      <c r="DI619" s="181"/>
      <c r="DJ619" s="181"/>
      <c r="DK619" s="181"/>
      <c r="DL619" s="181"/>
      <c r="DM619" s="181"/>
      <c r="DN619" s="181"/>
      <c r="DO619" s="181"/>
      <c r="DP619" s="181"/>
      <c r="DQ619" s="181"/>
      <c r="DR619" s="181"/>
      <c r="DS619" s="181"/>
      <c r="DT619" s="181"/>
      <c r="DU619" s="181"/>
      <c r="DV619" s="181"/>
      <c r="DW619" s="181"/>
      <c r="DX619" s="181"/>
      <c r="DY619" s="181"/>
      <c r="DZ619" s="181"/>
      <c r="EA619" s="181"/>
      <c r="EB619" s="181"/>
      <c r="EC619" s="181"/>
      <c r="ED619" s="181"/>
      <c r="EE619" s="181"/>
      <c r="EF619" s="181"/>
      <c r="EG619" s="181"/>
      <c r="EH619" s="181"/>
      <c r="EI619" s="181"/>
      <c r="EJ619" s="181"/>
      <c r="EK619" s="181"/>
      <c r="EL619" s="181"/>
      <c r="EM619" s="181"/>
      <c r="EN619" s="181"/>
      <c r="EO619" s="181"/>
      <c r="EP619" s="181"/>
      <c r="EQ619" s="181"/>
      <c r="ER619" s="181"/>
      <c r="ES619" s="181"/>
      <c r="ET619" s="181"/>
      <c r="EU619" s="181"/>
      <c r="EV619" s="181"/>
      <c r="EW619" s="181"/>
      <c r="EX619" s="181"/>
      <c r="EY619" s="181"/>
      <c r="EZ619" s="181"/>
      <c r="FA619" s="181"/>
      <c r="FB619" s="181"/>
      <c r="FC619" s="181"/>
      <c r="FD619" s="181"/>
      <c r="FE619" s="181"/>
      <c r="FF619" s="181"/>
      <c r="FG619" s="181"/>
      <c r="FH619" s="181"/>
      <c r="FI619" s="181"/>
      <c r="FJ619" s="181"/>
      <c r="FK619" s="181"/>
      <c r="FL619" s="181"/>
      <c r="FM619" s="181"/>
      <c r="FN619" s="181"/>
      <c r="FO619" s="181"/>
      <c r="FP619" s="181"/>
      <c r="FQ619" s="181"/>
      <c r="FR619" s="181"/>
      <c r="FS619" s="181"/>
      <c r="FT619" s="181"/>
      <c r="FU619" s="181"/>
      <c r="FV619" s="181"/>
      <c r="FW619" s="181"/>
      <c r="FX619" s="181"/>
      <c r="FY619" s="181"/>
      <c r="FZ619" s="181"/>
      <c r="GA619" s="181"/>
      <c r="GB619" s="181"/>
      <c r="GC619" s="181"/>
      <c r="GD619" s="181"/>
      <c r="GE619" s="181"/>
      <c r="GF619" s="181"/>
      <c r="GG619" s="181"/>
      <c r="GH619" s="181"/>
      <c r="GI619" s="181"/>
      <c r="GJ619" s="181"/>
      <c r="GK619" s="181"/>
      <c r="GL619" s="181"/>
      <c r="GM619" s="181"/>
      <c r="GN619" s="181"/>
      <c r="GO619" s="181"/>
      <c r="GP619" s="181"/>
      <c r="GQ619" s="181"/>
      <c r="GR619" s="181"/>
      <c r="GS619" s="181"/>
      <c r="GT619" s="181"/>
      <c r="GU619" s="181"/>
      <c r="GV619" s="181"/>
      <c r="GW619" s="181"/>
      <c r="GX619" s="181"/>
      <c r="GY619" s="181"/>
      <c r="GZ619" s="181"/>
      <c r="HA619" s="181"/>
      <c r="HB619" s="181"/>
      <c r="HC619" s="181"/>
      <c r="HD619" s="181"/>
      <c r="HE619" s="181"/>
      <c r="HF619" s="181"/>
      <c r="HG619" s="181"/>
      <c r="HH619" s="181"/>
      <c r="HI619" s="181"/>
      <c r="HJ619" s="181"/>
      <c r="HK619" s="181"/>
      <c r="HL619" s="181"/>
      <c r="HM619" s="181"/>
      <c r="HN619" s="181"/>
      <c r="HO619" s="181"/>
      <c r="HP619" s="181"/>
      <c r="HQ619" s="181"/>
      <c r="HR619" s="181"/>
      <c r="HS619" s="181"/>
      <c r="HT619" s="181"/>
      <c r="HU619" s="181"/>
      <c r="HV619" s="181"/>
      <c r="HW619" s="181"/>
      <c r="HX619" s="181"/>
      <c r="HY619" s="181"/>
      <c r="HZ619" s="181"/>
      <c r="IA619" s="181"/>
      <c r="IB619" s="181"/>
      <c r="IC619" s="181"/>
      <c r="ID619" s="181"/>
      <c r="IE619" s="181"/>
      <c r="IF619" s="181"/>
      <c r="IG619" s="181"/>
      <c r="IH619" s="181"/>
    </row>
    <row r="620" spans="1:242" s="177" customFormat="1" ht="16.5" customHeight="1">
      <c r="A620" s="163" t="s">
        <v>1454</v>
      </c>
      <c r="B620" s="163"/>
      <c r="C620" s="163"/>
      <c r="D620" s="126"/>
      <c r="E620" s="126"/>
      <c r="F620" s="126"/>
      <c r="G620" s="126"/>
      <c r="H620" s="126"/>
      <c r="I620" s="126"/>
      <c r="J620" s="129"/>
      <c r="K620" s="181"/>
      <c r="L620" s="181"/>
      <c r="M620" s="181"/>
      <c r="N620" s="181"/>
      <c r="O620" s="181"/>
      <c r="P620" s="181"/>
      <c r="Q620" s="181"/>
      <c r="R620" s="181"/>
      <c r="S620" s="181"/>
      <c r="T620" s="181"/>
      <c r="U620" s="181"/>
      <c r="V620" s="181"/>
      <c r="W620" s="181"/>
      <c r="X620" s="181"/>
      <c r="Y620" s="181"/>
      <c r="Z620" s="181"/>
      <c r="AA620" s="181"/>
      <c r="AB620" s="181"/>
      <c r="AC620" s="181"/>
      <c r="AD620" s="181"/>
      <c r="AE620" s="181"/>
      <c r="AF620" s="181"/>
      <c r="AG620" s="181"/>
      <c r="AH620" s="181"/>
      <c r="AI620" s="181"/>
      <c r="AJ620" s="181"/>
      <c r="AK620" s="181"/>
      <c r="AL620" s="181"/>
      <c r="AM620" s="181"/>
      <c r="AN620" s="181"/>
      <c r="AO620" s="181"/>
      <c r="AP620" s="181"/>
      <c r="AQ620" s="181"/>
      <c r="AR620" s="181"/>
      <c r="AS620" s="181"/>
      <c r="AT620" s="181"/>
      <c r="AU620" s="181"/>
      <c r="AV620" s="181"/>
      <c r="AW620" s="181"/>
      <c r="AX620" s="181"/>
      <c r="AY620" s="181"/>
      <c r="AZ620" s="181"/>
      <c r="BA620" s="181"/>
      <c r="BB620" s="181"/>
      <c r="BC620" s="181"/>
      <c r="BD620" s="181"/>
      <c r="BE620" s="181"/>
      <c r="BF620" s="181"/>
      <c r="BG620" s="181"/>
      <c r="BH620" s="181"/>
      <c r="BI620" s="181"/>
      <c r="BJ620" s="181"/>
      <c r="BK620" s="181"/>
      <c r="BL620" s="181"/>
      <c r="BM620" s="181"/>
      <c r="BN620" s="181"/>
      <c r="BO620" s="181"/>
      <c r="BP620" s="181"/>
      <c r="BQ620" s="181"/>
      <c r="BR620" s="181"/>
      <c r="BS620" s="181"/>
      <c r="BT620" s="181"/>
      <c r="BU620" s="181"/>
      <c r="BV620" s="181"/>
      <c r="BW620" s="181"/>
      <c r="BX620" s="181"/>
      <c r="BY620" s="181"/>
      <c r="BZ620" s="181"/>
      <c r="CA620" s="181"/>
      <c r="CB620" s="181"/>
      <c r="CC620" s="181"/>
      <c r="CD620" s="181"/>
      <c r="CE620" s="181"/>
      <c r="CF620" s="181"/>
      <c r="CG620" s="181"/>
      <c r="CH620" s="181"/>
      <c r="CI620" s="181"/>
      <c r="CJ620" s="181"/>
      <c r="CK620" s="181"/>
      <c r="CL620" s="181"/>
      <c r="CM620" s="181"/>
      <c r="CN620" s="181"/>
      <c r="CO620" s="181"/>
      <c r="CP620" s="181"/>
      <c r="CQ620" s="181"/>
      <c r="CR620" s="181"/>
      <c r="CS620" s="181"/>
      <c r="CT620" s="181"/>
      <c r="CU620" s="181"/>
      <c r="CV620" s="181"/>
      <c r="CW620" s="181"/>
      <c r="CX620" s="181"/>
      <c r="CY620" s="181"/>
      <c r="CZ620" s="181"/>
      <c r="DA620" s="181"/>
      <c r="DB620" s="181"/>
      <c r="DC620" s="181"/>
      <c r="DD620" s="181"/>
      <c r="DE620" s="181"/>
      <c r="DF620" s="181"/>
      <c r="DG620" s="181"/>
      <c r="DH620" s="181"/>
      <c r="DI620" s="181"/>
      <c r="DJ620" s="181"/>
      <c r="DK620" s="181"/>
      <c r="DL620" s="181"/>
      <c r="DM620" s="181"/>
      <c r="DN620" s="181"/>
      <c r="DO620" s="181"/>
      <c r="DP620" s="181"/>
      <c r="DQ620" s="181"/>
      <c r="DR620" s="181"/>
      <c r="DS620" s="181"/>
      <c r="DT620" s="181"/>
      <c r="DU620" s="181"/>
      <c r="DV620" s="181"/>
      <c r="DW620" s="181"/>
      <c r="DX620" s="181"/>
      <c r="DY620" s="181"/>
      <c r="DZ620" s="181"/>
      <c r="EA620" s="181"/>
      <c r="EB620" s="181"/>
      <c r="EC620" s="181"/>
      <c r="ED620" s="181"/>
      <c r="EE620" s="181"/>
      <c r="EF620" s="181"/>
      <c r="EG620" s="181"/>
      <c r="EH620" s="181"/>
      <c r="EI620" s="181"/>
      <c r="EJ620" s="181"/>
      <c r="EK620" s="181"/>
      <c r="EL620" s="181"/>
      <c r="EM620" s="181"/>
      <c r="EN620" s="181"/>
      <c r="EO620" s="181"/>
      <c r="EP620" s="181"/>
      <c r="EQ620" s="181"/>
      <c r="ER620" s="181"/>
      <c r="ES620" s="181"/>
      <c r="ET620" s="181"/>
      <c r="EU620" s="181"/>
      <c r="EV620" s="181"/>
      <c r="EW620" s="181"/>
      <c r="EX620" s="181"/>
      <c r="EY620" s="181"/>
      <c r="EZ620" s="181"/>
      <c r="FA620" s="181"/>
      <c r="FB620" s="181"/>
      <c r="FC620" s="181"/>
      <c r="FD620" s="181"/>
      <c r="FE620" s="181"/>
      <c r="FF620" s="181"/>
      <c r="FG620" s="181"/>
      <c r="FH620" s="181"/>
      <c r="FI620" s="181"/>
      <c r="FJ620" s="181"/>
      <c r="FK620" s="181"/>
      <c r="FL620" s="181"/>
      <c r="FM620" s="181"/>
      <c r="FN620" s="181"/>
      <c r="FO620" s="181"/>
      <c r="FP620" s="181"/>
      <c r="FQ620" s="181"/>
      <c r="FR620" s="181"/>
      <c r="FS620" s="181"/>
      <c r="FT620" s="181"/>
      <c r="FU620" s="181"/>
      <c r="FV620" s="181"/>
      <c r="FW620" s="181"/>
      <c r="FX620" s="181"/>
      <c r="FY620" s="181"/>
      <c r="FZ620" s="181"/>
      <c r="GA620" s="181"/>
      <c r="GB620" s="181"/>
      <c r="GC620" s="181"/>
      <c r="GD620" s="181"/>
      <c r="GE620" s="181"/>
      <c r="GF620" s="181"/>
      <c r="GG620" s="181"/>
      <c r="GH620" s="181"/>
      <c r="GI620" s="181"/>
      <c r="GJ620" s="181"/>
      <c r="GK620" s="181"/>
      <c r="GL620" s="181"/>
      <c r="GM620" s="181"/>
      <c r="GN620" s="181"/>
      <c r="GO620" s="181"/>
      <c r="GP620" s="181"/>
      <c r="GQ620" s="181"/>
      <c r="GR620" s="181"/>
      <c r="GS620" s="181"/>
      <c r="GT620" s="181"/>
      <c r="GU620" s="181"/>
      <c r="GV620" s="181"/>
      <c r="GW620" s="181"/>
      <c r="GX620" s="181"/>
      <c r="GY620" s="181"/>
      <c r="GZ620" s="181"/>
      <c r="HA620" s="181"/>
      <c r="HB620" s="181"/>
      <c r="HC620" s="181"/>
      <c r="HD620" s="181"/>
      <c r="HE620" s="181"/>
      <c r="HF620" s="181"/>
      <c r="HG620" s="181"/>
      <c r="HH620" s="181"/>
      <c r="HI620" s="181"/>
      <c r="HJ620" s="181"/>
      <c r="HK620" s="181"/>
      <c r="HL620" s="181"/>
      <c r="HM620" s="181"/>
      <c r="HN620" s="181"/>
      <c r="HO620" s="181"/>
      <c r="HP620" s="181"/>
      <c r="HQ620" s="181"/>
      <c r="HR620" s="181"/>
      <c r="HS620" s="181"/>
      <c r="HT620" s="181"/>
      <c r="HU620" s="181"/>
      <c r="HV620" s="181"/>
      <c r="HW620" s="181"/>
      <c r="HX620" s="181"/>
      <c r="HY620" s="181"/>
      <c r="HZ620" s="181"/>
      <c r="IA620" s="181"/>
      <c r="IB620" s="181"/>
      <c r="IC620" s="181"/>
      <c r="ID620" s="181"/>
      <c r="IE620" s="181"/>
      <c r="IF620" s="181"/>
      <c r="IG620" s="181"/>
      <c r="IH620" s="181"/>
    </row>
    <row r="621" spans="1:242" s="177" customFormat="1" ht="16.5" customHeight="1">
      <c r="A621" s="210"/>
      <c r="B621" s="210"/>
      <c r="C621" s="210"/>
      <c r="D621" s="210"/>
      <c r="E621" s="210"/>
      <c r="F621" s="210"/>
      <c r="G621" s="210"/>
      <c r="H621" s="210"/>
      <c r="I621" s="210"/>
      <c r="J621" s="128" t="s">
        <v>724</v>
      </c>
      <c r="K621" s="181"/>
      <c r="L621" s="181"/>
      <c r="M621" s="181"/>
      <c r="N621" s="181"/>
      <c r="O621" s="181"/>
      <c r="P621" s="181"/>
      <c r="Q621" s="181"/>
      <c r="R621" s="181"/>
      <c r="S621" s="181"/>
      <c r="T621" s="181"/>
      <c r="U621" s="181"/>
      <c r="V621" s="181"/>
      <c r="W621" s="181"/>
      <c r="X621" s="181"/>
      <c r="Y621" s="181"/>
      <c r="Z621" s="181"/>
      <c r="AA621" s="181"/>
      <c r="AB621" s="181"/>
      <c r="AC621" s="181"/>
      <c r="AD621" s="181"/>
      <c r="AE621" s="181"/>
      <c r="AF621" s="181"/>
      <c r="AG621" s="181"/>
      <c r="AH621" s="181"/>
      <c r="AI621" s="181"/>
      <c r="AJ621" s="181"/>
      <c r="AK621" s="181"/>
      <c r="AL621" s="181"/>
      <c r="AM621" s="181"/>
      <c r="AN621" s="181"/>
      <c r="AO621" s="181"/>
      <c r="AP621" s="181"/>
      <c r="AQ621" s="181"/>
      <c r="AR621" s="181"/>
      <c r="AS621" s="181"/>
      <c r="AT621" s="181"/>
      <c r="AU621" s="181"/>
      <c r="AV621" s="181"/>
      <c r="AW621" s="181"/>
      <c r="AX621" s="181"/>
      <c r="AY621" s="181"/>
      <c r="AZ621" s="181"/>
      <c r="BA621" s="181"/>
      <c r="BB621" s="181"/>
      <c r="BC621" s="181"/>
      <c r="BD621" s="181"/>
      <c r="BE621" s="181"/>
      <c r="BF621" s="181"/>
      <c r="BG621" s="181"/>
      <c r="BH621" s="181"/>
      <c r="BI621" s="181"/>
      <c r="BJ621" s="181"/>
      <c r="BK621" s="181"/>
      <c r="BL621" s="181"/>
      <c r="BM621" s="181"/>
      <c r="BN621" s="181"/>
      <c r="BO621" s="181"/>
      <c r="BP621" s="181"/>
      <c r="BQ621" s="181"/>
      <c r="BR621" s="181"/>
      <c r="BS621" s="181"/>
      <c r="BT621" s="181"/>
      <c r="BU621" s="181"/>
      <c r="BV621" s="181"/>
      <c r="BW621" s="181"/>
      <c r="BX621" s="181"/>
      <c r="BY621" s="181"/>
      <c r="BZ621" s="181"/>
      <c r="CA621" s="181"/>
      <c r="CB621" s="181"/>
      <c r="CC621" s="181"/>
      <c r="CD621" s="181"/>
      <c r="CE621" s="181"/>
      <c r="CF621" s="181"/>
      <c r="CG621" s="181"/>
      <c r="CH621" s="181"/>
      <c r="CI621" s="181"/>
      <c r="CJ621" s="181"/>
      <c r="CK621" s="181"/>
      <c r="CL621" s="181"/>
      <c r="CM621" s="181"/>
      <c r="CN621" s="181"/>
      <c r="CO621" s="181"/>
      <c r="CP621" s="181"/>
      <c r="CQ621" s="181"/>
      <c r="CR621" s="181"/>
      <c r="CS621" s="181"/>
      <c r="CT621" s="181"/>
      <c r="CU621" s="181"/>
      <c r="CV621" s="181"/>
      <c r="CW621" s="181"/>
      <c r="CX621" s="181"/>
      <c r="CY621" s="181"/>
      <c r="CZ621" s="181"/>
      <c r="DA621" s="181"/>
      <c r="DB621" s="181"/>
      <c r="DC621" s="181"/>
      <c r="DD621" s="181"/>
      <c r="DE621" s="181"/>
      <c r="DF621" s="181"/>
      <c r="DG621" s="181"/>
      <c r="DH621" s="181"/>
      <c r="DI621" s="181"/>
      <c r="DJ621" s="181"/>
      <c r="DK621" s="181"/>
      <c r="DL621" s="181"/>
      <c r="DM621" s="181"/>
      <c r="DN621" s="181"/>
      <c r="DO621" s="181"/>
      <c r="DP621" s="181"/>
      <c r="DQ621" s="181"/>
      <c r="DR621" s="181"/>
      <c r="DS621" s="181"/>
      <c r="DT621" s="181"/>
      <c r="DU621" s="181"/>
      <c r="DV621" s="181"/>
      <c r="DW621" s="181"/>
      <c r="DX621" s="181"/>
      <c r="DY621" s="181"/>
      <c r="DZ621" s="181"/>
      <c r="EA621" s="181"/>
      <c r="EB621" s="181"/>
      <c r="EC621" s="181"/>
      <c r="ED621" s="181"/>
      <c r="EE621" s="181"/>
      <c r="EF621" s="181"/>
      <c r="EG621" s="181"/>
      <c r="EH621" s="181"/>
      <c r="EI621" s="181"/>
      <c r="EJ621" s="181"/>
      <c r="EK621" s="181"/>
      <c r="EL621" s="181"/>
      <c r="EM621" s="181"/>
      <c r="EN621" s="181"/>
      <c r="EO621" s="181"/>
      <c r="EP621" s="181"/>
      <c r="EQ621" s="181"/>
      <c r="ER621" s="181"/>
      <c r="ES621" s="181"/>
      <c r="ET621" s="181"/>
      <c r="EU621" s="181"/>
      <c r="EV621" s="181"/>
      <c r="EW621" s="181"/>
      <c r="EX621" s="181"/>
      <c r="EY621" s="181"/>
      <c r="EZ621" s="181"/>
      <c r="FA621" s="181"/>
      <c r="FB621" s="181"/>
      <c r="FC621" s="181"/>
      <c r="FD621" s="181"/>
      <c r="FE621" s="181"/>
      <c r="FF621" s="181"/>
      <c r="FG621" s="181"/>
      <c r="FH621" s="181"/>
      <c r="FI621" s="181"/>
      <c r="FJ621" s="181"/>
      <c r="FK621" s="181"/>
      <c r="FL621" s="181"/>
      <c r="FM621" s="181"/>
      <c r="FN621" s="181"/>
      <c r="FO621" s="181"/>
      <c r="FP621" s="181"/>
      <c r="FQ621" s="181"/>
      <c r="FR621" s="181"/>
      <c r="FS621" s="181"/>
      <c r="FT621" s="181"/>
      <c r="FU621" s="181"/>
      <c r="FV621" s="181"/>
      <c r="FW621" s="181"/>
      <c r="FX621" s="181"/>
      <c r="FY621" s="181"/>
      <c r="FZ621" s="181"/>
      <c r="GA621" s="181"/>
      <c r="GB621" s="181"/>
      <c r="GC621" s="181"/>
      <c r="GD621" s="181"/>
      <c r="GE621" s="181"/>
      <c r="GF621" s="181"/>
      <c r="GG621" s="181"/>
      <c r="GH621" s="181"/>
      <c r="GI621" s="181"/>
      <c r="GJ621" s="181"/>
      <c r="GK621" s="181"/>
      <c r="GL621" s="181"/>
      <c r="GM621" s="181"/>
      <c r="GN621" s="181"/>
      <c r="GO621" s="181"/>
      <c r="GP621" s="181"/>
      <c r="GQ621" s="181"/>
      <c r="GR621" s="181"/>
      <c r="GS621" s="181"/>
      <c r="GT621" s="181"/>
      <c r="GU621" s="181"/>
      <c r="GV621" s="181"/>
      <c r="GW621" s="181"/>
      <c r="GX621" s="181"/>
      <c r="GY621" s="181"/>
      <c r="GZ621" s="181"/>
      <c r="HA621" s="181"/>
      <c r="HB621" s="181"/>
      <c r="HC621" s="181"/>
      <c r="HD621" s="181"/>
      <c r="HE621" s="181"/>
      <c r="HF621" s="181"/>
      <c r="HG621" s="181"/>
      <c r="HH621" s="181"/>
      <c r="HI621" s="181"/>
      <c r="HJ621" s="181"/>
      <c r="HK621" s="181"/>
      <c r="HL621" s="181"/>
      <c r="HM621" s="181"/>
      <c r="HN621" s="181"/>
      <c r="HO621" s="181"/>
      <c r="HP621" s="181"/>
      <c r="HQ621" s="181"/>
      <c r="HR621" s="181"/>
      <c r="HS621" s="181"/>
      <c r="HT621" s="181"/>
      <c r="HU621" s="181"/>
      <c r="HV621" s="181"/>
      <c r="HW621" s="181"/>
      <c r="HX621" s="181"/>
      <c r="HY621" s="181"/>
      <c r="HZ621" s="181"/>
      <c r="IA621" s="181"/>
      <c r="IB621" s="181"/>
      <c r="IC621" s="181"/>
      <c r="ID621" s="181"/>
      <c r="IE621" s="181"/>
      <c r="IF621" s="181"/>
      <c r="IG621" s="181"/>
      <c r="IH621" s="181"/>
    </row>
    <row r="622" spans="1:242" s="177" customFormat="1" ht="30" customHeight="1" thickBot="1">
      <c r="A622" s="1040" t="s">
        <v>782</v>
      </c>
      <c r="B622" s="1041"/>
      <c r="C622" s="1041"/>
      <c r="D622" s="1041"/>
      <c r="E622" s="1041"/>
      <c r="F622" s="813" t="s">
        <v>783</v>
      </c>
      <c r="G622" s="813" t="s">
        <v>608</v>
      </c>
      <c r="H622" s="813" t="s">
        <v>515</v>
      </c>
      <c r="I622" s="813" t="s">
        <v>556</v>
      </c>
      <c r="J622" s="815" t="s">
        <v>503</v>
      </c>
      <c r="K622" s="181"/>
      <c r="L622" s="181"/>
      <c r="M622" s="181"/>
      <c r="N622" s="181"/>
      <c r="O622" s="181"/>
      <c r="P622" s="181"/>
      <c r="Q622" s="181"/>
      <c r="R622" s="181"/>
      <c r="S622" s="181"/>
      <c r="T622" s="181"/>
      <c r="U622" s="181"/>
      <c r="V622" s="181"/>
      <c r="W622" s="181"/>
      <c r="X622" s="181"/>
      <c r="Y622" s="181"/>
      <c r="Z622" s="181"/>
      <c r="AA622" s="181"/>
      <c r="AB622" s="181"/>
      <c r="AC622" s="181"/>
      <c r="AD622" s="181"/>
      <c r="AE622" s="181"/>
      <c r="AF622" s="181"/>
      <c r="AG622" s="181"/>
      <c r="AH622" s="181"/>
      <c r="AI622" s="181"/>
      <c r="AJ622" s="181"/>
      <c r="AK622" s="181"/>
      <c r="AL622" s="181"/>
      <c r="AM622" s="181"/>
      <c r="AN622" s="181"/>
      <c r="AO622" s="181"/>
      <c r="AP622" s="181"/>
      <c r="AQ622" s="181"/>
      <c r="AR622" s="181"/>
      <c r="AS622" s="181"/>
      <c r="AT622" s="181"/>
      <c r="AU622" s="181"/>
      <c r="AV622" s="181"/>
      <c r="AW622" s="181"/>
      <c r="AX622" s="181"/>
      <c r="AY622" s="181"/>
      <c r="AZ622" s="181"/>
      <c r="BA622" s="181"/>
      <c r="BB622" s="181"/>
      <c r="BC622" s="181"/>
      <c r="BD622" s="181"/>
      <c r="BE622" s="181"/>
      <c r="BF622" s="181"/>
      <c r="BG622" s="181"/>
      <c r="BH622" s="181"/>
      <c r="BI622" s="181"/>
      <c r="BJ622" s="181"/>
      <c r="BK622" s="181"/>
      <c r="BL622" s="181"/>
      <c r="BM622" s="181"/>
      <c r="BN622" s="181"/>
      <c r="BO622" s="181"/>
      <c r="BP622" s="181"/>
      <c r="BQ622" s="181"/>
      <c r="BR622" s="181"/>
      <c r="BS622" s="181"/>
      <c r="BT622" s="181"/>
      <c r="BU622" s="181"/>
      <c r="BV622" s="181"/>
      <c r="BW622" s="181"/>
      <c r="BX622" s="181"/>
      <c r="BY622" s="181"/>
      <c r="BZ622" s="181"/>
      <c r="CA622" s="181"/>
      <c r="CB622" s="181"/>
      <c r="CC622" s="181"/>
      <c r="CD622" s="181"/>
      <c r="CE622" s="181"/>
      <c r="CF622" s="181"/>
      <c r="CG622" s="181"/>
      <c r="CH622" s="181"/>
      <c r="CI622" s="181"/>
      <c r="CJ622" s="181"/>
      <c r="CK622" s="181"/>
      <c r="CL622" s="181"/>
      <c r="CM622" s="181"/>
      <c r="CN622" s="181"/>
      <c r="CO622" s="181"/>
      <c r="CP622" s="181"/>
      <c r="CQ622" s="181"/>
      <c r="CR622" s="181"/>
      <c r="CS622" s="181"/>
      <c r="CT622" s="181"/>
      <c r="CU622" s="181"/>
      <c r="CV622" s="181"/>
      <c r="CW622" s="181"/>
      <c r="CX622" s="181"/>
      <c r="CY622" s="181"/>
      <c r="CZ622" s="181"/>
      <c r="DA622" s="181"/>
      <c r="DB622" s="181"/>
      <c r="DC622" s="181"/>
      <c r="DD622" s="181"/>
      <c r="DE622" s="181"/>
      <c r="DF622" s="181"/>
      <c r="DG622" s="181"/>
      <c r="DH622" s="181"/>
      <c r="DI622" s="181"/>
      <c r="DJ622" s="181"/>
      <c r="DK622" s="181"/>
      <c r="DL622" s="181"/>
      <c r="DM622" s="181"/>
      <c r="DN622" s="181"/>
      <c r="DO622" s="181"/>
      <c r="DP622" s="181"/>
      <c r="DQ622" s="181"/>
      <c r="DR622" s="181"/>
      <c r="DS622" s="181"/>
      <c r="DT622" s="181"/>
      <c r="DU622" s="181"/>
      <c r="DV622" s="181"/>
      <c r="DW622" s="181"/>
      <c r="DX622" s="181"/>
      <c r="DY622" s="181"/>
      <c r="DZ622" s="181"/>
      <c r="EA622" s="181"/>
      <c r="EB622" s="181"/>
      <c r="EC622" s="181"/>
      <c r="ED622" s="181"/>
      <c r="EE622" s="181"/>
      <c r="EF622" s="181"/>
      <c r="EG622" s="181"/>
      <c r="EH622" s="181"/>
      <c r="EI622" s="181"/>
      <c r="EJ622" s="181"/>
      <c r="EK622" s="181"/>
      <c r="EL622" s="181"/>
      <c r="EM622" s="181"/>
      <c r="EN622" s="181"/>
      <c r="EO622" s="181"/>
      <c r="EP622" s="181"/>
      <c r="EQ622" s="181"/>
      <c r="ER622" s="181"/>
      <c r="ES622" s="181"/>
      <c r="ET622" s="181"/>
      <c r="EU622" s="181"/>
      <c r="EV622" s="181"/>
      <c r="EW622" s="181"/>
      <c r="EX622" s="181"/>
      <c r="EY622" s="181"/>
      <c r="EZ622" s="181"/>
      <c r="FA622" s="181"/>
      <c r="FB622" s="181"/>
      <c r="FC622" s="181"/>
      <c r="FD622" s="181"/>
      <c r="FE622" s="181"/>
      <c r="FF622" s="181"/>
      <c r="FG622" s="181"/>
      <c r="FH622" s="181"/>
      <c r="FI622" s="181"/>
      <c r="FJ622" s="181"/>
      <c r="FK622" s="181"/>
      <c r="FL622" s="181"/>
      <c r="FM622" s="181"/>
      <c r="FN622" s="181"/>
      <c r="FO622" s="181"/>
      <c r="FP622" s="181"/>
      <c r="FQ622" s="181"/>
      <c r="FR622" s="181"/>
      <c r="FS622" s="181"/>
      <c r="FT622" s="181"/>
      <c r="FU622" s="181"/>
      <c r="FV622" s="181"/>
      <c r="FW622" s="181"/>
      <c r="FX622" s="181"/>
      <c r="FY622" s="181"/>
      <c r="FZ622" s="181"/>
      <c r="GA622" s="181"/>
      <c r="GB622" s="181"/>
      <c r="GC622" s="181"/>
      <c r="GD622" s="181"/>
      <c r="GE622" s="181"/>
      <c r="GF622" s="181"/>
      <c r="GG622" s="181"/>
      <c r="GH622" s="181"/>
      <c r="GI622" s="181"/>
      <c r="GJ622" s="181"/>
      <c r="GK622" s="181"/>
      <c r="GL622" s="181"/>
      <c r="GM622" s="181"/>
      <c r="GN622" s="181"/>
      <c r="GO622" s="181"/>
      <c r="GP622" s="181"/>
      <c r="GQ622" s="181"/>
      <c r="GR622" s="181"/>
      <c r="GS622" s="181"/>
      <c r="GT622" s="181"/>
      <c r="GU622" s="181"/>
      <c r="GV622" s="181"/>
      <c r="GW622" s="181"/>
      <c r="GX622" s="181"/>
      <c r="GY622" s="181"/>
      <c r="GZ622" s="181"/>
      <c r="HA622" s="181"/>
      <c r="HB622" s="181"/>
      <c r="HC622" s="181"/>
      <c r="HD622" s="181"/>
      <c r="HE622" s="181"/>
      <c r="HF622" s="181"/>
      <c r="HG622" s="181"/>
      <c r="HH622" s="181"/>
      <c r="HI622" s="181"/>
      <c r="HJ622" s="181"/>
      <c r="HK622" s="181"/>
      <c r="HL622" s="181"/>
      <c r="HM622" s="181"/>
      <c r="HN622" s="181"/>
      <c r="HO622" s="181"/>
      <c r="HP622" s="181"/>
      <c r="HQ622" s="181"/>
      <c r="HR622" s="181"/>
      <c r="HS622" s="181"/>
      <c r="HT622" s="181"/>
      <c r="HU622" s="181"/>
      <c r="HV622" s="181"/>
      <c r="HW622" s="181"/>
      <c r="HX622" s="181"/>
      <c r="HY622" s="181"/>
      <c r="HZ622" s="181"/>
      <c r="IA622" s="181"/>
      <c r="IB622" s="181"/>
      <c r="IC622" s="181"/>
      <c r="ID622" s="181"/>
      <c r="IE622" s="181"/>
      <c r="IF622" s="181"/>
      <c r="IG622" s="181"/>
      <c r="IH622" s="181"/>
    </row>
    <row r="623" spans="1:242" s="177" customFormat="1" ht="21" customHeight="1" thickTop="1">
      <c r="A623" s="1207" t="s">
        <v>785</v>
      </c>
      <c r="B623" s="1208"/>
      <c r="C623" s="1208" t="s">
        <v>775</v>
      </c>
      <c r="D623" s="1208"/>
      <c r="E623" s="1209"/>
      <c r="F623" s="620">
        <v>302046180</v>
      </c>
      <c r="G623" s="464">
        <v>0</v>
      </c>
      <c r="H623" s="464">
        <v>0</v>
      </c>
      <c r="I623" s="464">
        <v>5873380</v>
      </c>
      <c r="J623" s="465">
        <v>307919560</v>
      </c>
      <c r="K623" s="181"/>
      <c r="L623" s="181"/>
      <c r="M623" s="181"/>
      <c r="N623" s="181"/>
      <c r="O623" s="181"/>
      <c r="P623" s="181"/>
      <c r="Q623" s="181"/>
      <c r="R623" s="181"/>
      <c r="S623" s="181"/>
      <c r="T623" s="181"/>
      <c r="U623" s="181"/>
      <c r="V623" s="181"/>
      <c r="W623" s="181"/>
      <c r="X623" s="181"/>
      <c r="Y623" s="181"/>
      <c r="Z623" s="181"/>
      <c r="AA623" s="181"/>
      <c r="AB623" s="181"/>
      <c r="AC623" s="181"/>
      <c r="AD623" s="181"/>
      <c r="AE623" s="181"/>
      <c r="AF623" s="181"/>
      <c r="AG623" s="181"/>
      <c r="AH623" s="181"/>
      <c r="AI623" s="181"/>
      <c r="AJ623" s="181"/>
      <c r="AK623" s="181"/>
      <c r="AL623" s="181"/>
      <c r="AM623" s="181"/>
      <c r="AN623" s="181"/>
      <c r="AO623" s="181"/>
      <c r="AP623" s="181"/>
      <c r="AQ623" s="181"/>
      <c r="AR623" s="181"/>
      <c r="AS623" s="181"/>
      <c r="AT623" s="181"/>
      <c r="AU623" s="181"/>
      <c r="AV623" s="181"/>
      <c r="AW623" s="181"/>
      <c r="AX623" s="181"/>
      <c r="AY623" s="181"/>
      <c r="AZ623" s="181"/>
      <c r="BA623" s="181"/>
      <c r="BB623" s="181"/>
      <c r="BC623" s="181"/>
      <c r="BD623" s="181"/>
      <c r="BE623" s="181"/>
      <c r="BF623" s="181"/>
      <c r="BG623" s="181"/>
      <c r="BH623" s="181"/>
      <c r="BI623" s="181"/>
      <c r="BJ623" s="181"/>
      <c r="BK623" s="181"/>
      <c r="BL623" s="181"/>
      <c r="BM623" s="181"/>
      <c r="BN623" s="181"/>
      <c r="BO623" s="181"/>
      <c r="BP623" s="181"/>
      <c r="BQ623" s="181"/>
      <c r="BR623" s="181"/>
      <c r="BS623" s="181"/>
      <c r="BT623" s="181"/>
      <c r="BU623" s="181"/>
      <c r="BV623" s="181"/>
      <c r="BW623" s="181"/>
      <c r="BX623" s="181"/>
      <c r="BY623" s="181"/>
      <c r="BZ623" s="181"/>
      <c r="CA623" s="181"/>
      <c r="CB623" s="181"/>
      <c r="CC623" s="181"/>
      <c r="CD623" s="181"/>
      <c r="CE623" s="181"/>
      <c r="CF623" s="181"/>
      <c r="CG623" s="181"/>
      <c r="CH623" s="181"/>
      <c r="CI623" s="181"/>
      <c r="CJ623" s="181"/>
      <c r="CK623" s="181"/>
      <c r="CL623" s="181"/>
      <c r="CM623" s="181"/>
      <c r="CN623" s="181"/>
      <c r="CO623" s="181"/>
      <c r="CP623" s="181"/>
      <c r="CQ623" s="181"/>
      <c r="CR623" s="181"/>
      <c r="CS623" s="181"/>
      <c r="CT623" s="181"/>
      <c r="CU623" s="181"/>
      <c r="CV623" s="181"/>
      <c r="CW623" s="181"/>
      <c r="CX623" s="181"/>
      <c r="CY623" s="181"/>
      <c r="CZ623" s="181"/>
      <c r="DA623" s="181"/>
      <c r="DB623" s="181"/>
      <c r="DC623" s="181"/>
      <c r="DD623" s="181"/>
      <c r="DE623" s="181"/>
      <c r="DF623" s="181"/>
      <c r="DG623" s="181"/>
      <c r="DH623" s="181"/>
      <c r="DI623" s="181"/>
      <c r="DJ623" s="181"/>
      <c r="DK623" s="181"/>
      <c r="DL623" s="181"/>
      <c r="DM623" s="181"/>
      <c r="DN623" s="181"/>
      <c r="DO623" s="181"/>
      <c r="DP623" s="181"/>
      <c r="DQ623" s="181"/>
      <c r="DR623" s="181"/>
      <c r="DS623" s="181"/>
      <c r="DT623" s="181"/>
      <c r="DU623" s="181"/>
      <c r="DV623" s="181"/>
      <c r="DW623" s="181"/>
      <c r="DX623" s="181"/>
      <c r="DY623" s="181"/>
      <c r="DZ623" s="181"/>
      <c r="EA623" s="181"/>
      <c r="EB623" s="181"/>
      <c r="EC623" s="181"/>
      <c r="ED623" s="181"/>
      <c r="EE623" s="181"/>
      <c r="EF623" s="181"/>
      <c r="EG623" s="181"/>
      <c r="EH623" s="181"/>
      <c r="EI623" s="181"/>
      <c r="EJ623" s="181"/>
      <c r="EK623" s="181"/>
      <c r="EL623" s="181"/>
      <c r="EM623" s="181"/>
      <c r="EN623" s="181"/>
      <c r="EO623" s="181"/>
      <c r="EP623" s="181"/>
      <c r="EQ623" s="181"/>
      <c r="ER623" s="181"/>
      <c r="ES623" s="181"/>
      <c r="ET623" s="181"/>
      <c r="EU623" s="181"/>
      <c r="EV623" s="181"/>
      <c r="EW623" s="181"/>
      <c r="EX623" s="181"/>
      <c r="EY623" s="181"/>
      <c r="EZ623" s="181"/>
      <c r="FA623" s="181"/>
      <c r="FB623" s="181"/>
      <c r="FC623" s="181"/>
      <c r="FD623" s="181"/>
      <c r="FE623" s="181"/>
      <c r="FF623" s="181"/>
      <c r="FG623" s="181"/>
      <c r="FH623" s="181"/>
      <c r="FI623" s="181"/>
      <c r="FJ623" s="181"/>
      <c r="FK623" s="181"/>
      <c r="FL623" s="181"/>
      <c r="FM623" s="181"/>
      <c r="FN623" s="181"/>
      <c r="FO623" s="181"/>
      <c r="FP623" s="181"/>
      <c r="FQ623" s="181"/>
      <c r="FR623" s="181"/>
      <c r="FS623" s="181"/>
      <c r="FT623" s="181"/>
      <c r="FU623" s="181"/>
      <c r="FV623" s="181"/>
      <c r="FW623" s="181"/>
      <c r="FX623" s="181"/>
      <c r="FY623" s="181"/>
      <c r="FZ623" s="181"/>
      <c r="GA623" s="181"/>
      <c r="GB623" s="181"/>
      <c r="GC623" s="181"/>
      <c r="GD623" s="181"/>
      <c r="GE623" s="181"/>
      <c r="GF623" s="181"/>
      <c r="GG623" s="181"/>
      <c r="GH623" s="181"/>
      <c r="GI623" s="181"/>
      <c r="GJ623" s="181"/>
      <c r="GK623" s="181"/>
      <c r="GL623" s="181"/>
      <c r="GM623" s="181"/>
      <c r="GN623" s="181"/>
      <c r="GO623" s="181"/>
      <c r="GP623" s="181"/>
      <c r="GQ623" s="181"/>
      <c r="GR623" s="181"/>
      <c r="GS623" s="181"/>
      <c r="GT623" s="181"/>
      <c r="GU623" s="181"/>
      <c r="GV623" s="181"/>
      <c r="GW623" s="181"/>
      <c r="GX623" s="181"/>
      <c r="GY623" s="181"/>
      <c r="GZ623" s="181"/>
      <c r="HA623" s="181"/>
      <c r="HB623" s="181"/>
      <c r="HC623" s="181"/>
      <c r="HD623" s="181"/>
      <c r="HE623" s="181"/>
      <c r="HF623" s="181"/>
      <c r="HG623" s="181"/>
      <c r="HH623" s="181"/>
      <c r="HI623" s="181"/>
      <c r="HJ623" s="181"/>
      <c r="HK623" s="181"/>
      <c r="HL623" s="181"/>
      <c r="HM623" s="181"/>
      <c r="HN623" s="181"/>
      <c r="HO623" s="181"/>
      <c r="HP623" s="181"/>
      <c r="HQ623" s="181"/>
      <c r="HR623" s="181"/>
      <c r="HS623" s="181"/>
      <c r="HT623" s="181"/>
      <c r="HU623" s="181"/>
      <c r="HV623" s="181"/>
      <c r="HW623" s="181"/>
      <c r="HX623" s="181"/>
      <c r="HY623" s="181"/>
      <c r="HZ623" s="181"/>
      <c r="IA623" s="181"/>
      <c r="IB623" s="181"/>
      <c r="IC623" s="181"/>
      <c r="ID623" s="181"/>
      <c r="IE623" s="181"/>
      <c r="IF623" s="181"/>
      <c r="IG623" s="181"/>
      <c r="IH623" s="181"/>
    </row>
    <row r="624" spans="1:242" s="177" customFormat="1" ht="21" customHeight="1" thickBot="1">
      <c r="A624" s="1139" t="s">
        <v>824</v>
      </c>
      <c r="B624" s="1140"/>
      <c r="C624" s="1100" t="s">
        <v>825</v>
      </c>
      <c r="D624" s="1100"/>
      <c r="E624" s="1210"/>
      <c r="F624" s="589">
        <v>4353874800</v>
      </c>
      <c r="G624" s="589">
        <v>0</v>
      </c>
      <c r="H624" s="589">
        <v>0</v>
      </c>
      <c r="I624" s="589">
        <v>0</v>
      </c>
      <c r="J624" s="590">
        <v>4353874800</v>
      </c>
      <c r="K624" s="181"/>
      <c r="L624" s="181"/>
      <c r="M624" s="181"/>
      <c r="N624" s="181"/>
      <c r="O624" s="181"/>
      <c r="P624" s="181"/>
      <c r="Q624" s="181"/>
      <c r="R624" s="181"/>
      <c r="S624" s="181"/>
      <c r="T624" s="181"/>
      <c r="U624" s="181"/>
      <c r="V624" s="181"/>
      <c r="W624" s="181"/>
      <c r="X624" s="181"/>
      <c r="Y624" s="181"/>
      <c r="Z624" s="181"/>
      <c r="AA624" s="181"/>
      <c r="AB624" s="181"/>
      <c r="AC624" s="181"/>
      <c r="AD624" s="181"/>
      <c r="AE624" s="181"/>
      <c r="AF624" s="181"/>
      <c r="AG624" s="181"/>
      <c r="AH624" s="181"/>
      <c r="AI624" s="181"/>
      <c r="AJ624" s="181"/>
      <c r="AK624" s="181"/>
      <c r="AL624" s="181"/>
      <c r="AM624" s="181"/>
      <c r="AN624" s="181"/>
      <c r="AO624" s="181"/>
      <c r="AP624" s="181"/>
      <c r="AQ624" s="181"/>
      <c r="AR624" s="181"/>
      <c r="AS624" s="181"/>
      <c r="AT624" s="181"/>
      <c r="AU624" s="181"/>
      <c r="AV624" s="181"/>
      <c r="AW624" s="181"/>
      <c r="AX624" s="181"/>
      <c r="AY624" s="181"/>
      <c r="AZ624" s="181"/>
      <c r="BA624" s="181"/>
      <c r="BB624" s="181"/>
      <c r="BC624" s="181"/>
      <c r="BD624" s="181"/>
      <c r="BE624" s="181"/>
      <c r="BF624" s="181"/>
      <c r="BG624" s="181"/>
      <c r="BH624" s="181"/>
      <c r="BI624" s="181"/>
      <c r="BJ624" s="181"/>
      <c r="BK624" s="181"/>
      <c r="BL624" s="181"/>
      <c r="BM624" s="181"/>
      <c r="BN624" s="181"/>
      <c r="BO624" s="181"/>
      <c r="BP624" s="181"/>
      <c r="BQ624" s="181"/>
      <c r="BR624" s="181"/>
      <c r="BS624" s="181"/>
      <c r="BT624" s="181"/>
      <c r="BU624" s="181"/>
      <c r="BV624" s="181"/>
      <c r="BW624" s="181"/>
      <c r="BX624" s="181"/>
      <c r="BY624" s="181"/>
      <c r="BZ624" s="181"/>
      <c r="CA624" s="181"/>
      <c r="CB624" s="181"/>
      <c r="CC624" s="181"/>
      <c r="CD624" s="181"/>
      <c r="CE624" s="181"/>
      <c r="CF624" s="181"/>
      <c r="CG624" s="181"/>
      <c r="CH624" s="181"/>
      <c r="CI624" s="181"/>
      <c r="CJ624" s="181"/>
      <c r="CK624" s="181"/>
      <c r="CL624" s="181"/>
      <c r="CM624" s="181"/>
      <c r="CN624" s="181"/>
      <c r="CO624" s="181"/>
      <c r="CP624" s="181"/>
      <c r="CQ624" s="181"/>
      <c r="CR624" s="181"/>
      <c r="CS624" s="181"/>
      <c r="CT624" s="181"/>
      <c r="CU624" s="181"/>
      <c r="CV624" s="181"/>
      <c r="CW624" s="181"/>
      <c r="CX624" s="181"/>
      <c r="CY624" s="181"/>
      <c r="CZ624" s="181"/>
      <c r="DA624" s="181"/>
      <c r="DB624" s="181"/>
      <c r="DC624" s="181"/>
      <c r="DD624" s="181"/>
      <c r="DE624" s="181"/>
      <c r="DF624" s="181"/>
      <c r="DG624" s="181"/>
      <c r="DH624" s="181"/>
      <c r="DI624" s="181"/>
      <c r="DJ624" s="181"/>
      <c r="DK624" s="181"/>
      <c r="DL624" s="181"/>
      <c r="DM624" s="181"/>
      <c r="DN624" s="181"/>
      <c r="DO624" s="181"/>
      <c r="DP624" s="181"/>
      <c r="DQ624" s="181"/>
      <c r="DR624" s="181"/>
      <c r="DS624" s="181"/>
      <c r="DT624" s="181"/>
      <c r="DU624" s="181"/>
      <c r="DV624" s="181"/>
      <c r="DW624" s="181"/>
      <c r="DX624" s="181"/>
      <c r="DY624" s="181"/>
      <c r="DZ624" s="181"/>
      <c r="EA624" s="181"/>
      <c r="EB624" s="181"/>
      <c r="EC624" s="181"/>
      <c r="ED624" s="181"/>
      <c r="EE624" s="181"/>
      <c r="EF624" s="181"/>
      <c r="EG624" s="181"/>
      <c r="EH624" s="181"/>
      <c r="EI624" s="181"/>
      <c r="EJ624" s="181"/>
      <c r="EK624" s="181"/>
      <c r="EL624" s="181"/>
      <c r="EM624" s="181"/>
      <c r="EN624" s="181"/>
      <c r="EO624" s="181"/>
      <c r="EP624" s="181"/>
      <c r="EQ624" s="181"/>
      <c r="ER624" s="181"/>
      <c r="ES624" s="181"/>
      <c r="ET624" s="181"/>
      <c r="EU624" s="181"/>
      <c r="EV624" s="181"/>
      <c r="EW624" s="181"/>
      <c r="EX624" s="181"/>
      <c r="EY624" s="181"/>
      <c r="EZ624" s="181"/>
      <c r="FA624" s="181"/>
      <c r="FB624" s="181"/>
      <c r="FC624" s="181"/>
      <c r="FD624" s="181"/>
      <c r="FE624" s="181"/>
      <c r="FF624" s="181"/>
      <c r="FG624" s="181"/>
      <c r="FH624" s="181"/>
      <c r="FI624" s="181"/>
      <c r="FJ624" s="181"/>
      <c r="FK624" s="181"/>
      <c r="FL624" s="181"/>
      <c r="FM624" s="181"/>
      <c r="FN624" s="181"/>
      <c r="FO624" s="181"/>
      <c r="FP624" s="181"/>
      <c r="FQ624" s="181"/>
      <c r="FR624" s="181"/>
      <c r="FS624" s="181"/>
      <c r="FT624" s="181"/>
      <c r="FU624" s="181"/>
      <c r="FV624" s="181"/>
      <c r="FW624" s="181"/>
      <c r="FX624" s="181"/>
      <c r="FY624" s="181"/>
      <c r="FZ624" s="181"/>
      <c r="GA624" s="181"/>
      <c r="GB624" s="181"/>
      <c r="GC624" s="181"/>
      <c r="GD624" s="181"/>
      <c r="GE624" s="181"/>
      <c r="GF624" s="181"/>
      <c r="GG624" s="181"/>
      <c r="GH624" s="181"/>
      <c r="GI624" s="181"/>
      <c r="GJ624" s="181"/>
      <c r="GK624" s="181"/>
      <c r="GL624" s="181"/>
      <c r="GM624" s="181"/>
      <c r="GN624" s="181"/>
      <c r="GO624" s="181"/>
      <c r="GP624" s="181"/>
      <c r="GQ624" s="181"/>
      <c r="GR624" s="181"/>
      <c r="GS624" s="181"/>
      <c r="GT624" s="181"/>
      <c r="GU624" s="181"/>
      <c r="GV624" s="181"/>
      <c r="GW624" s="181"/>
      <c r="GX624" s="181"/>
      <c r="GY624" s="181"/>
      <c r="GZ624" s="181"/>
      <c r="HA624" s="181"/>
      <c r="HB624" s="181"/>
      <c r="HC624" s="181"/>
      <c r="HD624" s="181"/>
      <c r="HE624" s="181"/>
      <c r="HF624" s="181"/>
      <c r="HG624" s="181"/>
      <c r="HH624" s="181"/>
      <c r="HI624" s="181"/>
      <c r="HJ624" s="181"/>
      <c r="HK624" s="181"/>
      <c r="HL624" s="181"/>
      <c r="HM624" s="181"/>
      <c r="HN624" s="181"/>
      <c r="HO624" s="181"/>
      <c r="HP624" s="181"/>
      <c r="HQ624" s="181"/>
      <c r="HR624" s="181"/>
      <c r="HS624" s="181"/>
      <c r="HT624" s="181"/>
      <c r="HU624" s="181"/>
      <c r="HV624" s="181"/>
      <c r="HW624" s="181"/>
      <c r="HX624" s="181"/>
      <c r="HY624" s="181"/>
      <c r="HZ624" s="181"/>
      <c r="IA624" s="181"/>
      <c r="IB624" s="181"/>
      <c r="IC624" s="181"/>
      <c r="ID624" s="181"/>
      <c r="IE624" s="181"/>
      <c r="IF624" s="181"/>
      <c r="IG624" s="181"/>
      <c r="IH624" s="181"/>
    </row>
    <row r="625" spans="1:242" s="177" customFormat="1" ht="21" customHeight="1" thickTop="1">
      <c r="A625" s="1205" t="s">
        <v>465</v>
      </c>
      <c r="B625" s="1206"/>
      <c r="C625" s="1206"/>
      <c r="D625" s="1206"/>
      <c r="E625" s="1206"/>
      <c r="F625" s="587">
        <v>4655920980</v>
      </c>
      <c r="G625" s="587">
        <v>0</v>
      </c>
      <c r="H625" s="587">
        <v>0</v>
      </c>
      <c r="I625" s="587">
        <v>5873380</v>
      </c>
      <c r="J625" s="588">
        <v>4661794360</v>
      </c>
      <c r="K625" s="181"/>
      <c r="L625" s="181"/>
      <c r="M625" s="181"/>
      <c r="N625" s="181"/>
      <c r="O625" s="181"/>
      <c r="P625" s="181"/>
      <c r="Q625" s="181"/>
      <c r="R625" s="181"/>
      <c r="S625" s="181"/>
      <c r="T625" s="181"/>
      <c r="U625" s="181"/>
      <c r="V625" s="181"/>
      <c r="W625" s="181"/>
      <c r="X625" s="181"/>
      <c r="Y625" s="181"/>
      <c r="Z625" s="181"/>
      <c r="AA625" s="181"/>
      <c r="AB625" s="181"/>
      <c r="AC625" s="181"/>
      <c r="AD625" s="181"/>
      <c r="AE625" s="181"/>
      <c r="AF625" s="181"/>
      <c r="AG625" s="181"/>
      <c r="AH625" s="181"/>
      <c r="AI625" s="181"/>
      <c r="AJ625" s="181"/>
      <c r="AK625" s="181"/>
      <c r="AL625" s="181"/>
      <c r="AM625" s="181"/>
      <c r="AN625" s="181"/>
      <c r="AO625" s="181"/>
      <c r="AP625" s="181"/>
      <c r="AQ625" s="181"/>
      <c r="AR625" s="181"/>
      <c r="AS625" s="181"/>
      <c r="AT625" s="181"/>
      <c r="AU625" s="181"/>
      <c r="AV625" s="181"/>
      <c r="AW625" s="181"/>
      <c r="AX625" s="181"/>
      <c r="AY625" s="181"/>
      <c r="AZ625" s="181"/>
      <c r="BA625" s="181"/>
      <c r="BB625" s="181"/>
      <c r="BC625" s="181"/>
      <c r="BD625" s="181"/>
      <c r="BE625" s="181"/>
      <c r="BF625" s="181"/>
      <c r="BG625" s="181"/>
      <c r="BH625" s="181"/>
      <c r="BI625" s="181"/>
      <c r="BJ625" s="181"/>
      <c r="BK625" s="181"/>
      <c r="BL625" s="181"/>
      <c r="BM625" s="181"/>
      <c r="BN625" s="181"/>
      <c r="BO625" s="181"/>
      <c r="BP625" s="181"/>
      <c r="BQ625" s="181"/>
      <c r="BR625" s="181"/>
      <c r="BS625" s="181"/>
      <c r="BT625" s="181"/>
      <c r="BU625" s="181"/>
      <c r="BV625" s="181"/>
      <c r="BW625" s="181"/>
      <c r="BX625" s="181"/>
      <c r="BY625" s="181"/>
      <c r="BZ625" s="181"/>
      <c r="CA625" s="181"/>
      <c r="CB625" s="181"/>
      <c r="CC625" s="181"/>
      <c r="CD625" s="181"/>
      <c r="CE625" s="181"/>
      <c r="CF625" s="181"/>
      <c r="CG625" s="181"/>
      <c r="CH625" s="181"/>
      <c r="CI625" s="181"/>
      <c r="CJ625" s="181"/>
      <c r="CK625" s="181"/>
      <c r="CL625" s="181"/>
      <c r="CM625" s="181"/>
      <c r="CN625" s="181"/>
      <c r="CO625" s="181"/>
      <c r="CP625" s="181"/>
      <c r="CQ625" s="181"/>
      <c r="CR625" s="181"/>
      <c r="CS625" s="181"/>
      <c r="CT625" s="181"/>
      <c r="CU625" s="181"/>
      <c r="CV625" s="181"/>
      <c r="CW625" s="181"/>
      <c r="CX625" s="181"/>
      <c r="CY625" s="181"/>
      <c r="CZ625" s="181"/>
      <c r="DA625" s="181"/>
      <c r="DB625" s="181"/>
      <c r="DC625" s="181"/>
      <c r="DD625" s="181"/>
      <c r="DE625" s="181"/>
      <c r="DF625" s="181"/>
      <c r="DG625" s="181"/>
      <c r="DH625" s="181"/>
      <c r="DI625" s="181"/>
      <c r="DJ625" s="181"/>
      <c r="DK625" s="181"/>
      <c r="DL625" s="181"/>
      <c r="DM625" s="181"/>
      <c r="DN625" s="181"/>
      <c r="DO625" s="181"/>
      <c r="DP625" s="181"/>
      <c r="DQ625" s="181"/>
      <c r="DR625" s="181"/>
      <c r="DS625" s="181"/>
      <c r="DT625" s="181"/>
      <c r="DU625" s="181"/>
      <c r="DV625" s="181"/>
      <c r="DW625" s="181"/>
      <c r="DX625" s="181"/>
      <c r="DY625" s="181"/>
      <c r="DZ625" s="181"/>
      <c r="EA625" s="181"/>
      <c r="EB625" s="181"/>
      <c r="EC625" s="181"/>
      <c r="ED625" s="181"/>
      <c r="EE625" s="181"/>
      <c r="EF625" s="181"/>
      <c r="EG625" s="181"/>
      <c r="EH625" s="181"/>
      <c r="EI625" s="181"/>
      <c r="EJ625" s="181"/>
      <c r="EK625" s="181"/>
      <c r="EL625" s="181"/>
      <c r="EM625" s="181"/>
      <c r="EN625" s="181"/>
      <c r="EO625" s="181"/>
      <c r="EP625" s="181"/>
      <c r="EQ625" s="181"/>
      <c r="ER625" s="181"/>
      <c r="ES625" s="181"/>
      <c r="ET625" s="181"/>
      <c r="EU625" s="181"/>
      <c r="EV625" s="181"/>
      <c r="EW625" s="181"/>
      <c r="EX625" s="181"/>
      <c r="EY625" s="181"/>
      <c r="EZ625" s="181"/>
      <c r="FA625" s="181"/>
      <c r="FB625" s="181"/>
      <c r="FC625" s="181"/>
      <c r="FD625" s="181"/>
      <c r="FE625" s="181"/>
      <c r="FF625" s="181"/>
      <c r="FG625" s="181"/>
      <c r="FH625" s="181"/>
      <c r="FI625" s="181"/>
      <c r="FJ625" s="181"/>
      <c r="FK625" s="181"/>
      <c r="FL625" s="181"/>
      <c r="FM625" s="181"/>
      <c r="FN625" s="181"/>
      <c r="FO625" s="181"/>
      <c r="FP625" s="181"/>
      <c r="FQ625" s="181"/>
      <c r="FR625" s="181"/>
      <c r="FS625" s="181"/>
      <c r="FT625" s="181"/>
      <c r="FU625" s="181"/>
      <c r="FV625" s="181"/>
      <c r="FW625" s="181"/>
      <c r="FX625" s="181"/>
      <c r="FY625" s="181"/>
      <c r="FZ625" s="181"/>
      <c r="GA625" s="181"/>
      <c r="GB625" s="181"/>
      <c r="GC625" s="181"/>
      <c r="GD625" s="181"/>
      <c r="GE625" s="181"/>
      <c r="GF625" s="181"/>
      <c r="GG625" s="181"/>
      <c r="GH625" s="181"/>
      <c r="GI625" s="181"/>
      <c r="GJ625" s="181"/>
      <c r="GK625" s="181"/>
      <c r="GL625" s="181"/>
      <c r="GM625" s="181"/>
      <c r="GN625" s="181"/>
      <c r="GO625" s="181"/>
      <c r="GP625" s="181"/>
      <c r="GQ625" s="181"/>
      <c r="GR625" s="181"/>
      <c r="GS625" s="181"/>
      <c r="GT625" s="181"/>
      <c r="GU625" s="181"/>
      <c r="GV625" s="181"/>
      <c r="GW625" s="181"/>
      <c r="GX625" s="181"/>
      <c r="GY625" s="181"/>
      <c r="GZ625" s="181"/>
      <c r="HA625" s="181"/>
      <c r="HB625" s="181"/>
      <c r="HC625" s="181"/>
      <c r="HD625" s="181"/>
      <c r="HE625" s="181"/>
      <c r="HF625" s="181"/>
      <c r="HG625" s="181"/>
      <c r="HH625" s="181"/>
      <c r="HI625" s="181"/>
      <c r="HJ625" s="181"/>
      <c r="HK625" s="181"/>
      <c r="HL625" s="181"/>
      <c r="HM625" s="181"/>
      <c r="HN625" s="181"/>
      <c r="HO625" s="181"/>
      <c r="HP625" s="181"/>
      <c r="HQ625" s="181"/>
      <c r="HR625" s="181"/>
      <c r="HS625" s="181"/>
      <c r="HT625" s="181"/>
      <c r="HU625" s="181"/>
      <c r="HV625" s="181"/>
      <c r="HW625" s="181"/>
      <c r="HX625" s="181"/>
      <c r="HY625" s="181"/>
      <c r="HZ625" s="181"/>
      <c r="IA625" s="181"/>
      <c r="IB625" s="181"/>
      <c r="IC625" s="181"/>
      <c r="ID625" s="181"/>
      <c r="IE625" s="181"/>
      <c r="IF625" s="181"/>
      <c r="IG625" s="181"/>
      <c r="IH625" s="181"/>
    </row>
    <row r="626" spans="1:242" s="186" customFormat="1" ht="30" customHeight="1">
      <c r="A626" s="1187" t="s">
        <v>834</v>
      </c>
      <c r="B626" s="1187"/>
      <c r="C626" s="1187"/>
      <c r="D626" s="1187"/>
      <c r="E626" s="1187"/>
      <c r="F626" s="1187"/>
      <c r="G626" s="1187"/>
      <c r="H626" s="1187"/>
      <c r="I626" s="1187"/>
      <c r="J626" s="1187"/>
      <c r="K626" s="181"/>
      <c r="L626" s="181"/>
      <c r="M626" s="181"/>
      <c r="N626" s="181"/>
      <c r="O626" s="181"/>
      <c r="P626" s="181"/>
      <c r="Q626" s="181"/>
      <c r="R626" s="181"/>
      <c r="S626" s="181"/>
      <c r="T626" s="181"/>
      <c r="U626" s="181"/>
      <c r="V626" s="181"/>
      <c r="W626" s="181"/>
      <c r="X626" s="181"/>
      <c r="Y626" s="181"/>
      <c r="Z626" s="181"/>
      <c r="AA626" s="181"/>
      <c r="AB626" s="181"/>
      <c r="AC626" s="181"/>
      <c r="AD626" s="181"/>
      <c r="AE626" s="181"/>
      <c r="AF626" s="181"/>
      <c r="AG626" s="181"/>
      <c r="AH626" s="181"/>
      <c r="AI626" s="181"/>
      <c r="AJ626" s="181"/>
      <c r="AK626" s="181"/>
      <c r="AL626" s="181"/>
      <c r="AM626" s="181"/>
      <c r="AN626" s="181"/>
      <c r="AO626" s="181"/>
      <c r="AP626" s="181"/>
      <c r="AQ626" s="181"/>
      <c r="AR626" s="181"/>
      <c r="AS626" s="181"/>
      <c r="AT626" s="181"/>
      <c r="AU626" s="181"/>
      <c r="AV626" s="181"/>
      <c r="AW626" s="181"/>
      <c r="AX626" s="181"/>
      <c r="AY626" s="181"/>
      <c r="AZ626" s="181"/>
      <c r="BA626" s="181"/>
      <c r="BB626" s="181"/>
      <c r="BC626" s="181"/>
      <c r="BD626" s="181"/>
      <c r="BE626" s="181"/>
      <c r="BF626" s="181"/>
      <c r="BG626" s="181"/>
      <c r="BH626" s="181"/>
      <c r="BI626" s="181"/>
      <c r="BJ626" s="181"/>
      <c r="BK626" s="181"/>
      <c r="BL626" s="181"/>
      <c r="BM626" s="181"/>
      <c r="BN626" s="181"/>
      <c r="BO626" s="181"/>
      <c r="BP626" s="181"/>
      <c r="BQ626" s="181"/>
      <c r="BR626" s="181"/>
      <c r="BS626" s="181"/>
      <c r="BT626" s="181"/>
      <c r="BU626" s="181"/>
      <c r="BV626" s="181"/>
      <c r="BW626" s="181"/>
      <c r="BX626" s="181"/>
      <c r="BY626" s="181"/>
      <c r="BZ626" s="181"/>
      <c r="CA626" s="181"/>
      <c r="CB626" s="181"/>
      <c r="CC626" s="181"/>
      <c r="CD626" s="181"/>
      <c r="CE626" s="181"/>
      <c r="CF626" s="181"/>
      <c r="CG626" s="181"/>
      <c r="CH626" s="181"/>
      <c r="CI626" s="181"/>
      <c r="CJ626" s="181"/>
      <c r="CK626" s="181"/>
      <c r="CL626" s="181"/>
      <c r="CM626" s="181"/>
      <c r="CN626" s="181"/>
      <c r="CO626" s="181"/>
      <c r="CP626" s="181"/>
      <c r="CQ626" s="181"/>
      <c r="CR626" s="181"/>
      <c r="CS626" s="181"/>
      <c r="CT626" s="181"/>
      <c r="CU626" s="181"/>
      <c r="CV626" s="181"/>
      <c r="CW626" s="181"/>
      <c r="CX626" s="181"/>
      <c r="CY626" s="181"/>
      <c r="CZ626" s="181"/>
      <c r="DA626" s="181"/>
      <c r="DB626" s="181"/>
      <c r="DC626" s="181"/>
      <c r="DD626" s="181"/>
      <c r="DE626" s="181"/>
      <c r="DF626" s="181"/>
      <c r="DG626" s="181"/>
      <c r="DH626" s="181"/>
      <c r="DI626" s="181"/>
      <c r="DJ626" s="181"/>
      <c r="DK626" s="181"/>
      <c r="DL626" s="181"/>
      <c r="DM626" s="181"/>
      <c r="DN626" s="181"/>
      <c r="DO626" s="181"/>
      <c r="DP626" s="181"/>
      <c r="DQ626" s="181"/>
      <c r="DR626" s="181"/>
      <c r="DS626" s="181"/>
      <c r="DT626" s="181"/>
      <c r="DU626" s="181"/>
      <c r="DV626" s="181"/>
      <c r="DW626" s="181"/>
      <c r="DX626" s="181"/>
      <c r="DY626" s="181"/>
      <c r="DZ626" s="181"/>
      <c r="EA626" s="181"/>
      <c r="EB626" s="181"/>
      <c r="EC626" s="181"/>
      <c r="ED626" s="181"/>
      <c r="EE626" s="181"/>
      <c r="EF626" s="181"/>
      <c r="EG626" s="181"/>
      <c r="EH626" s="181"/>
      <c r="EI626" s="181"/>
      <c r="EJ626" s="181"/>
      <c r="EK626" s="181"/>
      <c r="EL626" s="181"/>
      <c r="EM626" s="181"/>
      <c r="EN626" s="181"/>
      <c r="EO626" s="181"/>
      <c r="EP626" s="181"/>
      <c r="EQ626" s="181"/>
      <c r="ER626" s="181"/>
      <c r="ES626" s="181"/>
      <c r="ET626" s="181"/>
      <c r="EU626" s="181"/>
      <c r="EV626" s="181"/>
      <c r="EW626" s="181"/>
      <c r="EX626" s="181"/>
      <c r="EY626" s="181"/>
      <c r="EZ626" s="181"/>
      <c r="FA626" s="181"/>
      <c r="FB626" s="181"/>
      <c r="FC626" s="181"/>
      <c r="FD626" s="181"/>
      <c r="FE626" s="181"/>
      <c r="FF626" s="181"/>
      <c r="FG626" s="181"/>
      <c r="FH626" s="181"/>
      <c r="FI626" s="181"/>
      <c r="FJ626" s="181"/>
      <c r="FK626" s="181"/>
      <c r="FL626" s="181"/>
      <c r="FM626" s="181"/>
      <c r="FN626" s="181"/>
      <c r="FO626" s="181"/>
      <c r="FP626" s="181"/>
      <c r="FQ626" s="181"/>
      <c r="FR626" s="181"/>
      <c r="FS626" s="181"/>
      <c r="FT626" s="181"/>
      <c r="FU626" s="181"/>
      <c r="FV626" s="181"/>
      <c r="FW626" s="181"/>
      <c r="FX626" s="181"/>
      <c r="FY626" s="181"/>
      <c r="FZ626" s="181"/>
      <c r="GA626" s="181"/>
      <c r="GB626" s="181"/>
      <c r="GC626" s="181"/>
      <c r="GD626" s="181"/>
      <c r="GE626" s="181"/>
      <c r="GF626" s="181"/>
      <c r="GG626" s="181"/>
      <c r="GH626" s="181"/>
      <c r="GI626" s="181"/>
      <c r="GJ626" s="181"/>
      <c r="GK626" s="181"/>
      <c r="GL626" s="181"/>
      <c r="GM626" s="181"/>
      <c r="GN626" s="181"/>
      <c r="GO626" s="181"/>
      <c r="GP626" s="181"/>
      <c r="GQ626" s="181"/>
      <c r="GR626" s="181"/>
      <c r="GS626" s="181"/>
      <c r="GT626" s="181"/>
      <c r="GU626" s="181"/>
      <c r="GV626" s="181"/>
      <c r="GW626" s="181"/>
      <c r="GX626" s="181"/>
      <c r="GY626" s="181"/>
      <c r="GZ626" s="181"/>
      <c r="HA626" s="181"/>
      <c r="HB626" s="181"/>
      <c r="HC626" s="181"/>
      <c r="HD626" s="181"/>
      <c r="HE626" s="181"/>
      <c r="HF626" s="181"/>
      <c r="HG626" s="181"/>
      <c r="HH626" s="181"/>
      <c r="HI626" s="181"/>
      <c r="HJ626" s="181"/>
      <c r="HK626" s="181"/>
      <c r="HL626" s="181"/>
      <c r="HM626" s="181"/>
      <c r="HN626" s="181"/>
      <c r="HO626" s="181"/>
      <c r="HP626" s="181"/>
      <c r="HQ626" s="181"/>
      <c r="HR626" s="181"/>
      <c r="HS626" s="181"/>
      <c r="HT626" s="181"/>
      <c r="HU626" s="181"/>
      <c r="HV626" s="181"/>
      <c r="HW626" s="181"/>
      <c r="HX626" s="181"/>
      <c r="HY626" s="181"/>
      <c r="HZ626" s="181"/>
      <c r="IA626" s="181"/>
      <c r="IB626" s="181"/>
      <c r="IC626" s="181"/>
      <c r="ID626" s="181"/>
      <c r="IE626" s="181"/>
      <c r="IF626" s="181"/>
      <c r="IG626" s="181"/>
      <c r="IH626" s="181"/>
    </row>
    <row r="627" spans="1:242" s="186" customFormat="1" ht="16.5" customHeight="1">
      <c r="A627" s="235"/>
      <c r="B627" s="235"/>
      <c r="C627" s="235"/>
      <c r="D627" s="235"/>
      <c r="E627" s="235"/>
      <c r="F627" s="235"/>
      <c r="G627" s="235"/>
      <c r="H627" s="235"/>
      <c r="I627" s="235"/>
      <c r="J627" s="235"/>
      <c r="K627" s="181"/>
      <c r="L627" s="181"/>
      <c r="M627" s="181"/>
      <c r="N627" s="181"/>
      <c r="O627" s="181"/>
      <c r="P627" s="181"/>
      <c r="Q627" s="181"/>
      <c r="R627" s="181"/>
      <c r="S627" s="181"/>
      <c r="T627" s="181"/>
      <c r="U627" s="181"/>
      <c r="V627" s="181"/>
      <c r="W627" s="181"/>
      <c r="X627" s="181"/>
      <c r="Y627" s="181"/>
      <c r="Z627" s="181"/>
      <c r="AA627" s="181"/>
      <c r="AB627" s="181"/>
      <c r="AC627" s="181"/>
      <c r="AD627" s="181"/>
      <c r="AE627" s="181"/>
      <c r="AF627" s="181"/>
      <c r="AG627" s="181"/>
      <c r="AH627" s="181"/>
      <c r="AI627" s="181"/>
      <c r="AJ627" s="181"/>
      <c r="AK627" s="181"/>
      <c r="AL627" s="181"/>
      <c r="AM627" s="181"/>
      <c r="AN627" s="181"/>
      <c r="AO627" s="181"/>
      <c r="AP627" s="181"/>
      <c r="AQ627" s="181"/>
      <c r="AR627" s="181"/>
      <c r="AS627" s="181"/>
      <c r="AT627" s="181"/>
      <c r="AU627" s="181"/>
      <c r="AV627" s="181"/>
      <c r="AW627" s="181"/>
      <c r="AX627" s="181"/>
      <c r="AY627" s="181"/>
      <c r="AZ627" s="181"/>
      <c r="BA627" s="181"/>
      <c r="BB627" s="181"/>
      <c r="BC627" s="181"/>
      <c r="BD627" s="181"/>
      <c r="BE627" s="181"/>
      <c r="BF627" s="181"/>
      <c r="BG627" s="181"/>
      <c r="BH627" s="181"/>
      <c r="BI627" s="181"/>
      <c r="BJ627" s="181"/>
      <c r="BK627" s="181"/>
      <c r="BL627" s="181"/>
      <c r="BM627" s="181"/>
      <c r="BN627" s="181"/>
      <c r="BO627" s="181"/>
      <c r="BP627" s="181"/>
      <c r="BQ627" s="181"/>
      <c r="BR627" s="181"/>
      <c r="BS627" s="181"/>
      <c r="BT627" s="181"/>
      <c r="BU627" s="181"/>
      <c r="BV627" s="181"/>
      <c r="BW627" s="181"/>
      <c r="BX627" s="181"/>
      <c r="BY627" s="181"/>
      <c r="BZ627" s="181"/>
      <c r="CA627" s="181"/>
      <c r="CB627" s="181"/>
      <c r="CC627" s="181"/>
      <c r="CD627" s="181"/>
      <c r="CE627" s="181"/>
      <c r="CF627" s="181"/>
      <c r="CG627" s="181"/>
      <c r="CH627" s="181"/>
      <c r="CI627" s="181"/>
      <c r="CJ627" s="181"/>
      <c r="CK627" s="181"/>
      <c r="CL627" s="181"/>
      <c r="CM627" s="181"/>
      <c r="CN627" s="181"/>
      <c r="CO627" s="181"/>
      <c r="CP627" s="181"/>
      <c r="CQ627" s="181"/>
      <c r="CR627" s="181"/>
      <c r="CS627" s="181"/>
      <c r="CT627" s="181"/>
      <c r="CU627" s="181"/>
      <c r="CV627" s="181"/>
      <c r="CW627" s="181"/>
      <c r="CX627" s="181"/>
      <c r="CY627" s="181"/>
      <c r="CZ627" s="181"/>
      <c r="DA627" s="181"/>
      <c r="DB627" s="181"/>
      <c r="DC627" s="181"/>
      <c r="DD627" s="181"/>
      <c r="DE627" s="181"/>
      <c r="DF627" s="181"/>
      <c r="DG627" s="181"/>
      <c r="DH627" s="181"/>
      <c r="DI627" s="181"/>
      <c r="DJ627" s="181"/>
      <c r="DK627" s="181"/>
      <c r="DL627" s="181"/>
      <c r="DM627" s="181"/>
      <c r="DN627" s="181"/>
      <c r="DO627" s="181"/>
      <c r="DP627" s="181"/>
      <c r="DQ627" s="181"/>
      <c r="DR627" s="181"/>
      <c r="DS627" s="181"/>
      <c r="DT627" s="181"/>
      <c r="DU627" s="181"/>
      <c r="DV627" s="181"/>
      <c r="DW627" s="181"/>
      <c r="DX627" s="181"/>
      <c r="DY627" s="181"/>
      <c r="DZ627" s="181"/>
      <c r="EA627" s="181"/>
      <c r="EB627" s="181"/>
      <c r="EC627" s="181"/>
      <c r="ED627" s="181"/>
      <c r="EE627" s="181"/>
      <c r="EF627" s="181"/>
      <c r="EG627" s="181"/>
      <c r="EH627" s="181"/>
      <c r="EI627" s="181"/>
      <c r="EJ627" s="181"/>
      <c r="EK627" s="181"/>
      <c r="EL627" s="181"/>
      <c r="EM627" s="181"/>
      <c r="EN627" s="181"/>
      <c r="EO627" s="181"/>
      <c r="EP627" s="181"/>
      <c r="EQ627" s="181"/>
      <c r="ER627" s="181"/>
      <c r="ES627" s="181"/>
      <c r="ET627" s="181"/>
      <c r="EU627" s="181"/>
      <c r="EV627" s="181"/>
      <c r="EW627" s="181"/>
      <c r="EX627" s="181"/>
      <c r="EY627" s="181"/>
      <c r="EZ627" s="181"/>
      <c r="FA627" s="181"/>
      <c r="FB627" s="181"/>
      <c r="FC627" s="181"/>
      <c r="FD627" s="181"/>
      <c r="FE627" s="181"/>
      <c r="FF627" s="181"/>
      <c r="FG627" s="181"/>
      <c r="FH627" s="181"/>
      <c r="FI627" s="181"/>
      <c r="FJ627" s="181"/>
      <c r="FK627" s="181"/>
      <c r="FL627" s="181"/>
      <c r="FM627" s="181"/>
      <c r="FN627" s="181"/>
      <c r="FO627" s="181"/>
      <c r="FP627" s="181"/>
      <c r="FQ627" s="181"/>
      <c r="FR627" s="181"/>
      <c r="FS627" s="181"/>
      <c r="FT627" s="181"/>
      <c r="FU627" s="181"/>
      <c r="FV627" s="181"/>
      <c r="FW627" s="181"/>
      <c r="FX627" s="181"/>
      <c r="FY627" s="181"/>
      <c r="FZ627" s="181"/>
      <c r="GA627" s="181"/>
      <c r="GB627" s="181"/>
      <c r="GC627" s="181"/>
      <c r="GD627" s="181"/>
      <c r="GE627" s="181"/>
      <c r="GF627" s="181"/>
      <c r="GG627" s="181"/>
      <c r="GH627" s="181"/>
      <c r="GI627" s="181"/>
      <c r="GJ627" s="181"/>
      <c r="GK627" s="181"/>
      <c r="GL627" s="181"/>
      <c r="GM627" s="181"/>
      <c r="GN627" s="181"/>
      <c r="GO627" s="181"/>
      <c r="GP627" s="181"/>
      <c r="GQ627" s="181"/>
      <c r="GR627" s="181"/>
      <c r="GS627" s="181"/>
      <c r="GT627" s="181"/>
      <c r="GU627" s="181"/>
      <c r="GV627" s="181"/>
      <c r="GW627" s="181"/>
      <c r="GX627" s="181"/>
      <c r="GY627" s="181"/>
      <c r="GZ627" s="181"/>
      <c r="HA627" s="181"/>
      <c r="HB627" s="181"/>
      <c r="HC627" s="181"/>
      <c r="HD627" s="181"/>
      <c r="HE627" s="181"/>
      <c r="HF627" s="181"/>
      <c r="HG627" s="181"/>
      <c r="HH627" s="181"/>
      <c r="HI627" s="181"/>
      <c r="HJ627" s="181"/>
      <c r="HK627" s="181"/>
      <c r="HL627" s="181"/>
      <c r="HM627" s="181"/>
      <c r="HN627" s="181"/>
      <c r="HO627" s="181"/>
      <c r="HP627" s="181"/>
      <c r="HQ627" s="181"/>
      <c r="HR627" s="181"/>
      <c r="HS627" s="181"/>
      <c r="HT627" s="181"/>
      <c r="HU627" s="181"/>
      <c r="HV627" s="181"/>
      <c r="HW627" s="181"/>
      <c r="HX627" s="181"/>
      <c r="HY627" s="181"/>
      <c r="HZ627" s="181"/>
      <c r="IA627" s="181"/>
      <c r="IB627" s="181"/>
      <c r="IC627" s="181"/>
      <c r="ID627" s="181"/>
      <c r="IE627" s="181"/>
      <c r="IF627" s="181"/>
      <c r="IG627" s="181"/>
      <c r="IH627" s="181"/>
    </row>
    <row r="628" spans="1:242" s="177" customFormat="1" ht="16.5" customHeight="1">
      <c r="A628" s="163" t="s">
        <v>1455</v>
      </c>
      <c r="B628" s="163"/>
      <c r="C628" s="163"/>
      <c r="D628" s="126"/>
      <c r="E628" s="126"/>
      <c r="F628" s="210"/>
      <c r="G628" s="210"/>
      <c r="H628" s="210"/>
      <c r="I628" s="210"/>
      <c r="J628" s="210"/>
      <c r="K628" s="181"/>
      <c r="L628" s="181"/>
      <c r="M628" s="181"/>
      <c r="N628" s="181"/>
      <c r="O628" s="181"/>
      <c r="P628" s="181"/>
      <c r="Q628" s="181"/>
      <c r="R628" s="181"/>
      <c r="S628" s="181"/>
      <c r="T628" s="181"/>
      <c r="U628" s="181"/>
      <c r="V628" s="181"/>
      <c r="W628" s="181"/>
      <c r="X628" s="181"/>
      <c r="Y628" s="181"/>
      <c r="Z628" s="181"/>
      <c r="AA628" s="181"/>
      <c r="AB628" s="181"/>
      <c r="AC628" s="181"/>
      <c r="AD628" s="181"/>
      <c r="AE628" s="181"/>
      <c r="AF628" s="181"/>
      <c r="AG628" s="181"/>
      <c r="AH628" s="181"/>
      <c r="AI628" s="181"/>
      <c r="AJ628" s="181"/>
      <c r="AK628" s="181"/>
      <c r="AL628" s="181"/>
      <c r="AM628" s="181"/>
      <c r="AN628" s="181"/>
      <c r="AO628" s="181"/>
      <c r="AP628" s="181"/>
      <c r="AQ628" s="181"/>
      <c r="AR628" s="181"/>
      <c r="AS628" s="181"/>
      <c r="AT628" s="181"/>
      <c r="AU628" s="181"/>
      <c r="AV628" s="181"/>
      <c r="AW628" s="181"/>
      <c r="AX628" s="181"/>
      <c r="AY628" s="181"/>
      <c r="AZ628" s="181"/>
      <c r="BA628" s="181"/>
      <c r="BB628" s="181"/>
      <c r="BC628" s="181"/>
      <c r="BD628" s="181"/>
      <c r="BE628" s="181"/>
      <c r="BF628" s="181"/>
      <c r="BG628" s="181"/>
      <c r="BH628" s="181"/>
      <c r="BI628" s="181"/>
      <c r="BJ628" s="181"/>
      <c r="BK628" s="181"/>
      <c r="BL628" s="181"/>
      <c r="BM628" s="181"/>
      <c r="BN628" s="181"/>
      <c r="BO628" s="181"/>
      <c r="BP628" s="181"/>
      <c r="BQ628" s="181"/>
      <c r="BR628" s="181"/>
      <c r="BS628" s="181"/>
      <c r="BT628" s="181"/>
      <c r="BU628" s="181"/>
      <c r="BV628" s="181"/>
      <c r="BW628" s="181"/>
      <c r="BX628" s="181"/>
      <c r="BY628" s="181"/>
      <c r="BZ628" s="181"/>
      <c r="CA628" s="181"/>
      <c r="CB628" s="181"/>
      <c r="CC628" s="181"/>
      <c r="CD628" s="181"/>
      <c r="CE628" s="181"/>
      <c r="CF628" s="181"/>
      <c r="CG628" s="181"/>
      <c r="CH628" s="181"/>
      <c r="CI628" s="181"/>
      <c r="CJ628" s="181"/>
      <c r="CK628" s="181"/>
      <c r="CL628" s="181"/>
      <c r="CM628" s="181"/>
      <c r="CN628" s="181"/>
      <c r="CO628" s="181"/>
      <c r="CP628" s="181"/>
      <c r="CQ628" s="181"/>
      <c r="CR628" s="181"/>
      <c r="CS628" s="181"/>
      <c r="CT628" s="181"/>
      <c r="CU628" s="181"/>
      <c r="CV628" s="181"/>
      <c r="CW628" s="181"/>
      <c r="CX628" s="181"/>
      <c r="CY628" s="181"/>
      <c r="CZ628" s="181"/>
      <c r="DA628" s="181"/>
      <c r="DB628" s="181"/>
      <c r="DC628" s="181"/>
      <c r="DD628" s="181"/>
      <c r="DE628" s="181"/>
      <c r="DF628" s="181"/>
      <c r="DG628" s="181"/>
      <c r="DH628" s="181"/>
      <c r="DI628" s="181"/>
      <c r="DJ628" s="181"/>
      <c r="DK628" s="181"/>
      <c r="DL628" s="181"/>
      <c r="DM628" s="181"/>
      <c r="DN628" s="181"/>
      <c r="DO628" s="181"/>
      <c r="DP628" s="181"/>
      <c r="DQ628" s="181"/>
      <c r="DR628" s="181"/>
      <c r="DS628" s="181"/>
      <c r="DT628" s="181"/>
      <c r="DU628" s="181"/>
      <c r="DV628" s="181"/>
      <c r="DW628" s="181"/>
      <c r="DX628" s="181"/>
      <c r="DY628" s="181"/>
      <c r="DZ628" s="181"/>
      <c r="EA628" s="181"/>
      <c r="EB628" s="181"/>
      <c r="EC628" s="181"/>
      <c r="ED628" s="181"/>
      <c r="EE628" s="181"/>
      <c r="EF628" s="181"/>
      <c r="EG628" s="181"/>
      <c r="EH628" s="181"/>
      <c r="EI628" s="181"/>
      <c r="EJ628" s="181"/>
      <c r="EK628" s="181"/>
      <c r="EL628" s="181"/>
      <c r="EM628" s="181"/>
      <c r="EN628" s="181"/>
      <c r="EO628" s="181"/>
      <c r="EP628" s="181"/>
      <c r="EQ628" s="181"/>
      <c r="ER628" s="181"/>
      <c r="ES628" s="181"/>
      <c r="ET628" s="181"/>
      <c r="EU628" s="181"/>
      <c r="EV628" s="181"/>
      <c r="EW628" s="181"/>
      <c r="EX628" s="181"/>
      <c r="EY628" s="181"/>
      <c r="EZ628" s="181"/>
      <c r="FA628" s="181"/>
      <c r="FB628" s="181"/>
      <c r="FC628" s="181"/>
      <c r="FD628" s="181"/>
      <c r="FE628" s="181"/>
      <c r="FF628" s="181"/>
      <c r="FG628" s="181"/>
      <c r="FH628" s="181"/>
      <c r="FI628" s="181"/>
      <c r="FJ628" s="181"/>
      <c r="FK628" s="181"/>
      <c r="FL628" s="181"/>
      <c r="FM628" s="181"/>
      <c r="FN628" s="181"/>
      <c r="FO628" s="181"/>
      <c r="FP628" s="181"/>
      <c r="FQ628" s="181"/>
      <c r="FR628" s="181"/>
      <c r="FS628" s="181"/>
      <c r="FT628" s="181"/>
      <c r="FU628" s="181"/>
      <c r="FV628" s="181"/>
      <c r="FW628" s="181"/>
      <c r="FX628" s="181"/>
      <c r="FY628" s="181"/>
      <c r="FZ628" s="181"/>
      <c r="GA628" s="181"/>
      <c r="GB628" s="181"/>
      <c r="GC628" s="181"/>
      <c r="GD628" s="181"/>
      <c r="GE628" s="181"/>
      <c r="GF628" s="181"/>
      <c r="GG628" s="181"/>
      <c r="GH628" s="181"/>
      <c r="GI628" s="181"/>
      <c r="GJ628" s="181"/>
      <c r="GK628" s="181"/>
      <c r="GL628" s="181"/>
      <c r="GM628" s="181"/>
      <c r="GN628" s="181"/>
      <c r="GO628" s="181"/>
      <c r="GP628" s="181"/>
      <c r="GQ628" s="181"/>
      <c r="GR628" s="181"/>
      <c r="GS628" s="181"/>
      <c r="GT628" s="181"/>
      <c r="GU628" s="181"/>
      <c r="GV628" s="181"/>
      <c r="GW628" s="181"/>
      <c r="GX628" s="181"/>
      <c r="GY628" s="181"/>
      <c r="GZ628" s="181"/>
      <c r="HA628" s="181"/>
      <c r="HB628" s="181"/>
      <c r="HC628" s="181"/>
      <c r="HD628" s="181"/>
      <c r="HE628" s="181"/>
      <c r="HF628" s="181"/>
      <c r="HG628" s="181"/>
      <c r="HH628" s="181"/>
      <c r="HI628" s="181"/>
      <c r="HJ628" s="181"/>
      <c r="HK628" s="181"/>
      <c r="HL628" s="181"/>
      <c r="HM628" s="181"/>
      <c r="HN628" s="181"/>
      <c r="HO628" s="181"/>
      <c r="HP628" s="181"/>
      <c r="HQ628" s="181"/>
      <c r="HR628" s="181"/>
      <c r="HS628" s="181"/>
      <c r="HT628" s="181"/>
      <c r="HU628" s="181"/>
      <c r="HV628" s="181"/>
      <c r="HW628" s="181"/>
      <c r="HX628" s="181"/>
      <c r="HY628" s="181"/>
      <c r="HZ628" s="181"/>
      <c r="IA628" s="181"/>
      <c r="IB628" s="181"/>
      <c r="IC628" s="181"/>
      <c r="ID628" s="181"/>
      <c r="IE628" s="181"/>
      <c r="IF628" s="181"/>
      <c r="IG628" s="181"/>
      <c r="IH628" s="181"/>
    </row>
    <row r="629" spans="1:242" s="177" customFormat="1" ht="16.5" customHeight="1">
      <c r="A629" s="163"/>
      <c r="B629" s="163"/>
      <c r="C629" s="163"/>
      <c r="D629" s="126"/>
      <c r="E629" s="126"/>
      <c r="F629" s="210"/>
      <c r="G629" s="210"/>
      <c r="H629" s="210"/>
      <c r="I629" s="210"/>
      <c r="J629" s="210"/>
      <c r="K629" s="181"/>
      <c r="L629" s="181"/>
      <c r="M629" s="181"/>
      <c r="N629" s="181"/>
      <c r="O629" s="181"/>
      <c r="P629" s="181"/>
      <c r="Q629" s="181"/>
      <c r="R629" s="181"/>
      <c r="S629" s="181"/>
      <c r="T629" s="181"/>
      <c r="U629" s="181"/>
      <c r="V629" s="181"/>
      <c r="W629" s="181"/>
      <c r="X629" s="181"/>
      <c r="Y629" s="181"/>
      <c r="Z629" s="181"/>
      <c r="AA629" s="181"/>
      <c r="AB629" s="181"/>
      <c r="AC629" s="181"/>
      <c r="AD629" s="181"/>
      <c r="AE629" s="181"/>
      <c r="AF629" s="181"/>
      <c r="AG629" s="181"/>
      <c r="AH629" s="181"/>
      <c r="AI629" s="181"/>
      <c r="AJ629" s="181"/>
      <c r="AK629" s="181"/>
      <c r="AL629" s="181"/>
      <c r="AM629" s="181"/>
      <c r="AN629" s="181"/>
      <c r="AO629" s="181"/>
      <c r="AP629" s="181"/>
      <c r="AQ629" s="181"/>
      <c r="AR629" s="181"/>
      <c r="AS629" s="181"/>
      <c r="AT629" s="181"/>
      <c r="AU629" s="181"/>
      <c r="AV629" s="181"/>
      <c r="AW629" s="181"/>
      <c r="AX629" s="181"/>
      <c r="AY629" s="181"/>
      <c r="AZ629" s="181"/>
      <c r="BA629" s="181"/>
      <c r="BB629" s="181"/>
      <c r="BC629" s="181"/>
      <c r="BD629" s="181"/>
      <c r="BE629" s="181"/>
      <c r="BF629" s="181"/>
      <c r="BG629" s="181"/>
      <c r="BH629" s="181"/>
      <c r="BI629" s="181"/>
      <c r="BJ629" s="181"/>
      <c r="BK629" s="181"/>
      <c r="BL629" s="181"/>
      <c r="BM629" s="181"/>
      <c r="BN629" s="181"/>
      <c r="BO629" s="181"/>
      <c r="BP629" s="181"/>
      <c r="BQ629" s="181"/>
      <c r="BR629" s="181"/>
      <c r="BS629" s="181"/>
      <c r="BT629" s="181"/>
      <c r="BU629" s="181"/>
      <c r="BV629" s="181"/>
      <c r="BW629" s="181"/>
      <c r="BX629" s="181"/>
      <c r="BY629" s="181"/>
      <c r="BZ629" s="181"/>
      <c r="CA629" s="181"/>
      <c r="CB629" s="181"/>
      <c r="CC629" s="181"/>
      <c r="CD629" s="181"/>
      <c r="CE629" s="181"/>
      <c r="CF629" s="181"/>
      <c r="CG629" s="181"/>
      <c r="CH629" s="181"/>
      <c r="CI629" s="181"/>
      <c r="CJ629" s="181"/>
      <c r="CK629" s="181"/>
      <c r="CL629" s="181"/>
      <c r="CM629" s="181"/>
      <c r="CN629" s="181"/>
      <c r="CO629" s="181"/>
      <c r="CP629" s="181"/>
      <c r="CQ629" s="181"/>
      <c r="CR629" s="181"/>
      <c r="CS629" s="181"/>
      <c r="CT629" s="181"/>
      <c r="CU629" s="181"/>
      <c r="CV629" s="181"/>
      <c r="CW629" s="181"/>
      <c r="CX629" s="181"/>
      <c r="CY629" s="181"/>
      <c r="CZ629" s="181"/>
      <c r="DA629" s="181"/>
      <c r="DB629" s="181"/>
      <c r="DC629" s="181"/>
      <c r="DD629" s="181"/>
      <c r="DE629" s="181"/>
      <c r="DF629" s="181"/>
      <c r="DG629" s="181"/>
      <c r="DH629" s="181"/>
      <c r="DI629" s="181"/>
      <c r="DJ629" s="181"/>
      <c r="DK629" s="181"/>
      <c r="DL629" s="181"/>
      <c r="DM629" s="181"/>
      <c r="DN629" s="181"/>
      <c r="DO629" s="181"/>
      <c r="DP629" s="181"/>
      <c r="DQ629" s="181"/>
      <c r="DR629" s="181"/>
      <c r="DS629" s="181"/>
      <c r="DT629" s="181"/>
      <c r="DU629" s="181"/>
      <c r="DV629" s="181"/>
      <c r="DW629" s="181"/>
      <c r="DX629" s="181"/>
      <c r="DY629" s="181"/>
      <c r="DZ629" s="181"/>
      <c r="EA629" s="181"/>
      <c r="EB629" s="181"/>
      <c r="EC629" s="181"/>
      <c r="ED629" s="181"/>
      <c r="EE629" s="181"/>
      <c r="EF629" s="181"/>
      <c r="EG629" s="181"/>
      <c r="EH629" s="181"/>
      <c r="EI629" s="181"/>
      <c r="EJ629" s="181"/>
      <c r="EK629" s="181"/>
      <c r="EL629" s="181"/>
      <c r="EM629" s="181"/>
      <c r="EN629" s="181"/>
      <c r="EO629" s="181"/>
      <c r="EP629" s="181"/>
      <c r="EQ629" s="181"/>
      <c r="ER629" s="181"/>
      <c r="ES629" s="181"/>
      <c r="ET629" s="181"/>
      <c r="EU629" s="181"/>
      <c r="EV629" s="181"/>
      <c r="EW629" s="181"/>
      <c r="EX629" s="181"/>
      <c r="EY629" s="181"/>
      <c r="EZ629" s="181"/>
      <c r="FA629" s="181"/>
      <c r="FB629" s="181"/>
      <c r="FC629" s="181"/>
      <c r="FD629" s="181"/>
      <c r="FE629" s="181"/>
      <c r="FF629" s="181"/>
      <c r="FG629" s="181"/>
      <c r="FH629" s="181"/>
      <c r="FI629" s="181"/>
      <c r="FJ629" s="181"/>
      <c r="FK629" s="181"/>
      <c r="FL629" s="181"/>
      <c r="FM629" s="181"/>
      <c r="FN629" s="181"/>
      <c r="FO629" s="181"/>
      <c r="FP629" s="181"/>
      <c r="FQ629" s="181"/>
      <c r="FR629" s="181"/>
      <c r="FS629" s="181"/>
      <c r="FT629" s="181"/>
      <c r="FU629" s="181"/>
      <c r="FV629" s="181"/>
      <c r="FW629" s="181"/>
      <c r="FX629" s="181"/>
      <c r="FY629" s="181"/>
      <c r="FZ629" s="181"/>
      <c r="GA629" s="181"/>
      <c r="GB629" s="181"/>
      <c r="GC629" s="181"/>
      <c r="GD629" s="181"/>
      <c r="GE629" s="181"/>
      <c r="GF629" s="181"/>
      <c r="GG629" s="181"/>
      <c r="GH629" s="181"/>
      <c r="GI629" s="181"/>
      <c r="GJ629" s="181"/>
      <c r="GK629" s="181"/>
      <c r="GL629" s="181"/>
      <c r="GM629" s="181"/>
      <c r="GN629" s="181"/>
      <c r="GO629" s="181"/>
      <c r="GP629" s="181"/>
      <c r="GQ629" s="181"/>
      <c r="GR629" s="181"/>
      <c r="GS629" s="181"/>
      <c r="GT629" s="181"/>
      <c r="GU629" s="181"/>
      <c r="GV629" s="181"/>
      <c r="GW629" s="181"/>
      <c r="GX629" s="181"/>
      <c r="GY629" s="181"/>
      <c r="GZ629" s="181"/>
      <c r="HA629" s="181"/>
      <c r="HB629" s="181"/>
      <c r="HC629" s="181"/>
      <c r="HD629" s="181"/>
      <c r="HE629" s="181"/>
      <c r="HF629" s="181"/>
      <c r="HG629" s="181"/>
      <c r="HH629" s="181"/>
      <c r="HI629" s="181"/>
      <c r="HJ629" s="181"/>
      <c r="HK629" s="181"/>
      <c r="HL629" s="181"/>
      <c r="HM629" s="181"/>
      <c r="HN629" s="181"/>
      <c r="HO629" s="181"/>
      <c r="HP629" s="181"/>
      <c r="HQ629" s="181"/>
      <c r="HR629" s="181"/>
      <c r="HS629" s="181"/>
      <c r="HT629" s="181"/>
      <c r="HU629" s="181"/>
      <c r="HV629" s="181"/>
      <c r="HW629" s="181"/>
      <c r="HX629" s="181"/>
      <c r="HY629" s="181"/>
      <c r="HZ629" s="181"/>
      <c r="IA629" s="181"/>
      <c r="IB629" s="181"/>
      <c r="IC629" s="181"/>
      <c r="ID629" s="181"/>
      <c r="IE629" s="181"/>
      <c r="IF629" s="181"/>
      <c r="IG629" s="181"/>
      <c r="IH629" s="181"/>
    </row>
    <row r="630" spans="1:242" s="129" customFormat="1" ht="30" customHeight="1" thickBot="1">
      <c r="A630" s="1307" t="s">
        <v>27</v>
      </c>
      <c r="B630" s="1181"/>
      <c r="C630" s="1181"/>
      <c r="D630" s="1181"/>
      <c r="E630" s="1181"/>
      <c r="F630" s="1181" t="s">
        <v>1050</v>
      </c>
      <c r="G630" s="1181"/>
      <c r="H630" s="1181" t="s">
        <v>1051</v>
      </c>
      <c r="I630" s="1181"/>
      <c r="J630" s="490" t="s">
        <v>476</v>
      </c>
    </row>
    <row r="631" spans="1:242" s="129" customFormat="1" ht="20.100000000000001" hidden="1" customHeight="1" thickTop="1">
      <c r="A631" s="889" t="s">
        <v>1048</v>
      </c>
      <c r="B631" s="890"/>
      <c r="C631" s="1114" t="s">
        <v>1135</v>
      </c>
      <c r="D631" s="1114"/>
      <c r="E631" s="1114"/>
      <c r="F631" s="1180">
        <v>0</v>
      </c>
      <c r="G631" s="1180"/>
      <c r="H631" s="1180">
        <v>0</v>
      </c>
      <c r="I631" s="1180"/>
      <c r="J631" s="506">
        <v>0</v>
      </c>
    </row>
    <row r="632" spans="1:242" s="129" customFormat="1" ht="20.100000000000001" customHeight="1" thickTop="1">
      <c r="A632" s="884"/>
      <c r="B632" s="885"/>
      <c r="C632" s="893" t="s">
        <v>1140</v>
      </c>
      <c r="D632" s="893"/>
      <c r="E632" s="893"/>
      <c r="F632" s="1179">
        <v>6132464480</v>
      </c>
      <c r="G632" s="1179"/>
      <c r="H632" s="1179">
        <v>0</v>
      </c>
      <c r="I632" s="1179"/>
      <c r="J632" s="621">
        <v>6132464480</v>
      </c>
    </row>
    <row r="633" spans="1:242" s="129" customFormat="1" ht="20.100000000000001" customHeight="1">
      <c r="A633" s="884"/>
      <c r="B633" s="885"/>
      <c r="C633" s="893" t="s">
        <v>1141</v>
      </c>
      <c r="D633" s="893"/>
      <c r="E633" s="893"/>
      <c r="F633" s="1179">
        <v>427052930</v>
      </c>
      <c r="G633" s="1179"/>
      <c r="H633" s="1179">
        <v>0</v>
      </c>
      <c r="I633" s="1179"/>
      <c r="J633" s="621">
        <v>427052930</v>
      </c>
    </row>
    <row r="634" spans="1:242" s="129" customFormat="1" ht="20.100000000000001" customHeight="1">
      <c r="A634" s="884"/>
      <c r="B634" s="885"/>
      <c r="C634" s="893" t="s">
        <v>1137</v>
      </c>
      <c r="D634" s="893"/>
      <c r="E634" s="893"/>
      <c r="F634" s="1179">
        <v>3192357130</v>
      </c>
      <c r="G634" s="1179"/>
      <c r="H634" s="1179">
        <v>0</v>
      </c>
      <c r="I634" s="1179"/>
      <c r="J634" s="621">
        <v>3192357130</v>
      </c>
    </row>
    <row r="635" spans="1:242" s="129" customFormat="1" ht="20.100000000000001" customHeight="1">
      <c r="A635" s="884"/>
      <c r="B635" s="885"/>
      <c r="C635" s="893" t="s">
        <v>178</v>
      </c>
      <c r="D635" s="893"/>
      <c r="E635" s="893"/>
      <c r="F635" s="1179">
        <v>2592418162</v>
      </c>
      <c r="G635" s="1179"/>
      <c r="H635" s="1179">
        <v>6001702604</v>
      </c>
      <c r="I635" s="1179"/>
      <c r="J635" s="621">
        <v>8594120766</v>
      </c>
    </row>
    <row r="636" spans="1:242" s="129" customFormat="1" ht="20.100000000000001" customHeight="1">
      <c r="A636" s="884"/>
      <c r="B636" s="885"/>
      <c r="C636" s="893" t="s">
        <v>1144</v>
      </c>
      <c r="D636" s="893"/>
      <c r="E636" s="893"/>
      <c r="F636" s="1179">
        <v>0</v>
      </c>
      <c r="G636" s="1179"/>
      <c r="H636" s="1179">
        <v>1054337880</v>
      </c>
      <c r="I636" s="1179"/>
      <c r="J636" s="621">
        <v>1054337880</v>
      </c>
    </row>
    <row r="637" spans="1:242" s="129" customFormat="1" ht="20.100000000000001" customHeight="1">
      <c r="A637" s="884"/>
      <c r="B637" s="885"/>
      <c r="C637" s="893" t="s">
        <v>1145</v>
      </c>
      <c r="D637" s="893"/>
      <c r="E637" s="893"/>
      <c r="F637" s="1179">
        <v>0</v>
      </c>
      <c r="G637" s="1179"/>
      <c r="H637" s="1179">
        <v>4897767050</v>
      </c>
      <c r="I637" s="1179"/>
      <c r="J637" s="621">
        <v>4897767050</v>
      </c>
    </row>
    <row r="638" spans="1:242" s="129" customFormat="1" ht="20.100000000000001" customHeight="1">
      <c r="A638" s="884"/>
      <c r="B638" s="885"/>
      <c r="C638" s="893" t="s">
        <v>1136</v>
      </c>
      <c r="D638" s="893"/>
      <c r="E638" s="893"/>
      <c r="F638" s="1179">
        <v>1006393260</v>
      </c>
      <c r="G638" s="1179"/>
      <c r="H638" s="1179">
        <v>512410910</v>
      </c>
      <c r="I638" s="1179"/>
      <c r="J638" s="621">
        <v>1518804170</v>
      </c>
    </row>
    <row r="639" spans="1:242" s="129" customFormat="1" ht="20.100000000000001" customHeight="1">
      <c r="A639" s="884"/>
      <c r="B639" s="885"/>
      <c r="C639" s="893" t="s">
        <v>1142</v>
      </c>
      <c r="D639" s="893"/>
      <c r="E639" s="893"/>
      <c r="F639" s="1179">
        <v>231584280</v>
      </c>
      <c r="G639" s="1179"/>
      <c r="H639" s="1179">
        <v>0</v>
      </c>
      <c r="I639" s="1179"/>
      <c r="J639" s="621">
        <v>231584280</v>
      </c>
    </row>
    <row r="640" spans="1:242" s="129" customFormat="1" ht="20.100000000000001" customHeight="1">
      <c r="A640" s="884"/>
      <c r="B640" s="885"/>
      <c r="C640" s="893" t="s">
        <v>179</v>
      </c>
      <c r="D640" s="893"/>
      <c r="E640" s="893"/>
      <c r="F640" s="1179">
        <v>2999189</v>
      </c>
      <c r="G640" s="1179"/>
      <c r="H640" s="1179">
        <v>0</v>
      </c>
      <c r="I640" s="1179"/>
      <c r="J640" s="621">
        <v>2999189</v>
      </c>
    </row>
    <row r="641" spans="1:10" s="188" customFormat="1" ht="20.100000000000001" customHeight="1">
      <c r="A641" s="884"/>
      <c r="B641" s="885"/>
      <c r="C641" s="893" t="s">
        <v>1143</v>
      </c>
      <c r="D641" s="893"/>
      <c r="E641" s="893"/>
      <c r="F641" s="1179">
        <v>11756000</v>
      </c>
      <c r="G641" s="1179"/>
      <c r="H641" s="1179">
        <v>0</v>
      </c>
      <c r="I641" s="1179"/>
      <c r="J641" s="621">
        <v>11756000</v>
      </c>
    </row>
    <row r="642" spans="1:10" s="188" customFormat="1" ht="20.100000000000001" customHeight="1">
      <c r="A642" s="884"/>
      <c r="B642" s="885"/>
      <c r="C642" s="893" t="s">
        <v>1138</v>
      </c>
      <c r="D642" s="893"/>
      <c r="E642" s="893"/>
      <c r="F642" s="1179">
        <v>13597025431</v>
      </c>
      <c r="G642" s="1179"/>
      <c r="H642" s="1179">
        <v>12466218444</v>
      </c>
      <c r="I642" s="1179"/>
      <c r="J642" s="621">
        <v>26063243875</v>
      </c>
    </row>
    <row r="643" spans="1:10" s="188" customFormat="1" ht="20.100000000000001" customHeight="1">
      <c r="A643" s="884" t="s">
        <v>1047</v>
      </c>
      <c r="B643" s="885"/>
      <c r="C643" s="893" t="s">
        <v>1049</v>
      </c>
      <c r="D643" s="893"/>
      <c r="E643" s="893"/>
      <c r="F643" s="1179">
        <v>0</v>
      </c>
      <c r="G643" s="1179"/>
      <c r="H643" s="1179">
        <v>1486411665</v>
      </c>
      <c r="I643" s="1179"/>
      <c r="J643" s="621">
        <v>1486411665</v>
      </c>
    </row>
    <row r="644" spans="1:10" s="188" customFormat="1" ht="20.100000000000001" customHeight="1">
      <c r="A644" s="884"/>
      <c r="B644" s="885"/>
      <c r="C644" s="893" t="s">
        <v>1139</v>
      </c>
      <c r="D644" s="893"/>
      <c r="E644" s="893"/>
      <c r="F644" s="1179">
        <v>1404380</v>
      </c>
      <c r="G644" s="1179"/>
      <c r="H644" s="1179">
        <v>7103260</v>
      </c>
      <c r="I644" s="1179"/>
      <c r="J644" s="621">
        <v>8507640</v>
      </c>
    </row>
    <row r="645" spans="1:10" s="188" customFormat="1" ht="20.100000000000001" customHeight="1" thickBot="1">
      <c r="A645" s="1326"/>
      <c r="B645" s="1327"/>
      <c r="C645" s="1029" t="s">
        <v>1138</v>
      </c>
      <c r="D645" s="1029"/>
      <c r="E645" s="1029"/>
      <c r="F645" s="1328">
        <v>1404380</v>
      </c>
      <c r="G645" s="1328"/>
      <c r="H645" s="1328">
        <v>1493514925</v>
      </c>
      <c r="I645" s="1328"/>
      <c r="J645" s="622">
        <v>1494919305</v>
      </c>
    </row>
    <row r="646" spans="1:10" s="188" customFormat="1" ht="20.100000000000001" customHeight="1" thickTop="1">
      <c r="A646" s="1045" t="s">
        <v>465</v>
      </c>
      <c r="B646" s="1046"/>
      <c r="C646" s="1046"/>
      <c r="D646" s="1046"/>
      <c r="E646" s="1046"/>
      <c r="F646" s="1329">
        <v>13598429811</v>
      </c>
      <c r="G646" s="1329"/>
      <c r="H646" s="1329">
        <v>13959733369</v>
      </c>
      <c r="I646" s="1329"/>
      <c r="J646" s="623">
        <v>27558163180</v>
      </c>
    </row>
    <row r="647" spans="1:10" s="43" customFormat="1"/>
    <row r="648" spans="1:10" s="43" customFormat="1"/>
    <row r="649" spans="1:10" s="43" customFormat="1"/>
  </sheetData>
  <mergeCells count="523">
    <mergeCell ref="A646:E646"/>
    <mergeCell ref="H638:I638"/>
    <mergeCell ref="C636:E636"/>
    <mergeCell ref="F636:G636"/>
    <mergeCell ref="H636:I636"/>
    <mergeCell ref="H639:I639"/>
    <mergeCell ref="C637:E637"/>
    <mergeCell ref="F637:G637"/>
    <mergeCell ref="H637:I637"/>
    <mergeCell ref="A643:B645"/>
    <mergeCell ref="C643:E643"/>
    <mergeCell ref="C644:E644"/>
    <mergeCell ref="C645:E645"/>
    <mergeCell ref="H644:I644"/>
    <mergeCell ref="H643:I643"/>
    <mergeCell ref="F645:G645"/>
    <mergeCell ref="H646:I646"/>
    <mergeCell ref="H645:I645"/>
    <mergeCell ref="F646:G646"/>
    <mergeCell ref="F644:G644"/>
    <mergeCell ref="F643:G643"/>
    <mergeCell ref="C639:E639"/>
    <mergeCell ref="C640:E640"/>
    <mergeCell ref="H642:I642"/>
    <mergeCell ref="I557:J557"/>
    <mergeCell ref="I559:J559"/>
    <mergeCell ref="A563:E563"/>
    <mergeCell ref="A564:E564"/>
    <mergeCell ref="A558:E558"/>
    <mergeCell ref="C514:D514"/>
    <mergeCell ref="A559:E559"/>
    <mergeCell ref="A524:D524"/>
    <mergeCell ref="A630:E630"/>
    <mergeCell ref="E608:F608"/>
    <mergeCell ref="A565:E565"/>
    <mergeCell ref="D574:E574"/>
    <mergeCell ref="A573:E573"/>
    <mergeCell ref="A595:E595"/>
    <mergeCell ref="A567:E567"/>
    <mergeCell ref="I558:J558"/>
    <mergeCell ref="H617:I617"/>
    <mergeCell ref="H610:I610"/>
    <mergeCell ref="H630:I630"/>
    <mergeCell ref="A594:E594"/>
    <mergeCell ref="A598:E598"/>
    <mergeCell ref="H615:I615"/>
    <mergeCell ref="A532:E532"/>
    <mergeCell ref="B577:C577"/>
    <mergeCell ref="A97:C99"/>
    <mergeCell ref="A100:C101"/>
    <mergeCell ref="A319:B321"/>
    <mergeCell ref="I486:J486"/>
    <mergeCell ref="A487:D487"/>
    <mergeCell ref="I487:J487"/>
    <mergeCell ref="A549:E549"/>
    <mergeCell ref="A507:E507"/>
    <mergeCell ref="A494:E494"/>
    <mergeCell ref="C515:D515"/>
    <mergeCell ref="A498:E498"/>
    <mergeCell ref="A497:E497"/>
    <mergeCell ref="A514:B518"/>
    <mergeCell ref="A508:E508"/>
    <mergeCell ref="A526:D526"/>
    <mergeCell ref="A543:E543"/>
    <mergeCell ref="A540:E540"/>
    <mergeCell ref="A541:E541"/>
    <mergeCell ref="A542:E542"/>
    <mergeCell ref="A534:E534"/>
    <mergeCell ref="A151:J151"/>
    <mergeCell ref="I119:J119"/>
    <mergeCell ref="A139:J139"/>
    <mergeCell ref="D100:H100"/>
    <mergeCell ref="D101:H101"/>
    <mergeCell ref="D87:H87"/>
    <mergeCell ref="D88:H88"/>
    <mergeCell ref="D89:H89"/>
    <mergeCell ref="D90:H90"/>
    <mergeCell ref="I93:J93"/>
    <mergeCell ref="I94:J94"/>
    <mergeCell ref="I91:J91"/>
    <mergeCell ref="I92:J92"/>
    <mergeCell ref="I101:J101"/>
    <mergeCell ref="I95:J95"/>
    <mergeCell ref="I87:J87"/>
    <mergeCell ref="I88:J88"/>
    <mergeCell ref="I89:J89"/>
    <mergeCell ref="I96:J96"/>
    <mergeCell ref="I97:J97"/>
    <mergeCell ref="I99:J99"/>
    <mergeCell ref="D99:H99"/>
    <mergeCell ref="D91:H91"/>
    <mergeCell ref="D96:H96"/>
    <mergeCell ref="D97:H97"/>
    <mergeCell ref="A4:J4"/>
    <mergeCell ref="A18:J18"/>
    <mergeCell ref="A20:J20"/>
    <mergeCell ref="A34:J34"/>
    <mergeCell ref="A24:J24"/>
    <mergeCell ref="A87:C91"/>
    <mergeCell ref="A92:C96"/>
    <mergeCell ref="D86:H86"/>
    <mergeCell ref="D92:H92"/>
    <mergeCell ref="D93:H93"/>
    <mergeCell ref="D94:H94"/>
    <mergeCell ref="D95:H95"/>
    <mergeCell ref="D98:H98"/>
    <mergeCell ref="A10:J10"/>
    <mergeCell ref="A14:J14"/>
    <mergeCell ref="A28:J28"/>
    <mergeCell ref="A74:J74"/>
    <mergeCell ref="A38:J38"/>
    <mergeCell ref="A66:J66"/>
    <mergeCell ref="A72:J72"/>
    <mergeCell ref="A50:J50"/>
    <mergeCell ref="A62:J62"/>
    <mergeCell ref="A52:J52"/>
    <mergeCell ref="A56:J56"/>
    <mergeCell ref="I86:J86"/>
    <mergeCell ref="I90:J90"/>
    <mergeCell ref="A80:J80"/>
    <mergeCell ref="A60:J60"/>
    <mergeCell ref="A84:J84"/>
    <mergeCell ref="A46:J46"/>
    <mergeCell ref="A48:J48"/>
    <mergeCell ref="A78:J78"/>
    <mergeCell ref="A40:J40"/>
    <mergeCell ref="A42:J42"/>
    <mergeCell ref="A86:C86"/>
    <mergeCell ref="I120:J120"/>
    <mergeCell ref="A135:J135"/>
    <mergeCell ref="I98:J98"/>
    <mergeCell ref="A110:J110"/>
    <mergeCell ref="A149:J149"/>
    <mergeCell ref="A254:D254"/>
    <mergeCell ref="A242:D245"/>
    <mergeCell ref="E245:F245"/>
    <mergeCell ref="A167:J167"/>
    <mergeCell ref="A163:J163"/>
    <mergeCell ref="A119:C121"/>
    <mergeCell ref="A171:J171"/>
    <mergeCell ref="A177:J177"/>
    <mergeCell ref="A179:J179"/>
    <mergeCell ref="A183:J183"/>
    <mergeCell ref="A246:F246"/>
    <mergeCell ref="A213:D213"/>
    <mergeCell ref="A219:E219"/>
    <mergeCell ref="A215:E215"/>
    <mergeCell ref="A212:D212"/>
    <mergeCell ref="A214:D214"/>
    <mergeCell ref="A205:J205"/>
    <mergeCell ref="A211:D211"/>
    <mergeCell ref="I100:J100"/>
    <mergeCell ref="I102:J102"/>
    <mergeCell ref="I122:J122"/>
    <mergeCell ref="I118:J118"/>
    <mergeCell ref="A106:J106"/>
    <mergeCell ref="I123:J123"/>
    <mergeCell ref="D121:H121"/>
    <mergeCell ref="A102:C102"/>
    <mergeCell ref="A197:J197"/>
    <mergeCell ref="A201:J201"/>
    <mergeCell ref="A187:J187"/>
    <mergeCell ref="A153:J153"/>
    <mergeCell ref="A147:J147"/>
    <mergeCell ref="A159:J159"/>
    <mergeCell ref="A118:C118"/>
    <mergeCell ref="A129:J129"/>
    <mergeCell ref="A143:J143"/>
    <mergeCell ref="D118:H118"/>
    <mergeCell ref="D119:H119"/>
    <mergeCell ref="D120:H120"/>
    <mergeCell ref="A185:J185"/>
    <mergeCell ref="A125:J125"/>
    <mergeCell ref="A137:J137"/>
    <mergeCell ref="A193:J193"/>
    <mergeCell ref="I121:J121"/>
    <mergeCell ref="E243:F243"/>
    <mergeCell ref="E235:F235"/>
    <mergeCell ref="E237:F237"/>
    <mergeCell ref="E234:F234"/>
    <mergeCell ref="E242:F242"/>
    <mergeCell ref="D102:H102"/>
    <mergeCell ref="A122:C122"/>
    <mergeCell ref="A123:C123"/>
    <mergeCell ref="D122:H122"/>
    <mergeCell ref="D123:H123"/>
    <mergeCell ref="C222:E222"/>
    <mergeCell ref="A221:B224"/>
    <mergeCell ref="C221:E221"/>
    <mergeCell ref="C223:E223"/>
    <mergeCell ref="C224:E224"/>
    <mergeCell ref="A116:J116"/>
    <mergeCell ref="A114:J114"/>
    <mergeCell ref="A220:E220"/>
    <mergeCell ref="E233:F233"/>
    <mergeCell ref="A229:F229"/>
    <mergeCell ref="A225:E225"/>
    <mergeCell ref="E236:F236"/>
    <mergeCell ref="E230:F230"/>
    <mergeCell ref="E240:F240"/>
    <mergeCell ref="A230:D241"/>
    <mergeCell ref="E231:F231"/>
    <mergeCell ref="E238:F238"/>
    <mergeCell ref="E241:F241"/>
    <mergeCell ref="E239:F239"/>
    <mergeCell ref="E232:F232"/>
    <mergeCell ref="A414:E414"/>
    <mergeCell ref="A415:E415"/>
    <mergeCell ref="A452:D452"/>
    <mergeCell ref="A451:D451"/>
    <mergeCell ref="A267:D267"/>
    <mergeCell ref="A258:D258"/>
    <mergeCell ref="A262:D262"/>
    <mergeCell ref="A257:D257"/>
    <mergeCell ref="E270:F270"/>
    <mergeCell ref="A260:D260"/>
    <mergeCell ref="E268:F268"/>
    <mergeCell ref="A269:D269"/>
    <mergeCell ref="A268:D268"/>
    <mergeCell ref="E269:F269"/>
    <mergeCell ref="A270:D270"/>
    <mergeCell ref="A261:D261"/>
    <mergeCell ref="A550:E550"/>
    <mergeCell ref="A437:A439"/>
    <mergeCell ref="C319:D321"/>
    <mergeCell ref="A309:D309"/>
    <mergeCell ref="A310:D310"/>
    <mergeCell ref="A311:D311"/>
    <mergeCell ref="C331:D331"/>
    <mergeCell ref="A323:G323"/>
    <mergeCell ref="E328:G328"/>
    <mergeCell ref="A330:B332"/>
    <mergeCell ref="A390:E390"/>
    <mergeCell ref="A379:E379"/>
    <mergeCell ref="A380:E380"/>
    <mergeCell ref="A399:E399"/>
    <mergeCell ref="A404:E404"/>
    <mergeCell ref="A381:E381"/>
    <mergeCell ref="A369:E369"/>
    <mergeCell ref="A391:E391"/>
    <mergeCell ref="A406:E406"/>
    <mergeCell ref="A405:E405"/>
    <mergeCell ref="C354:E354"/>
    <mergeCell ref="C352:E352"/>
    <mergeCell ref="A397:E397"/>
    <mergeCell ref="A371:E371"/>
    <mergeCell ref="I484:J484"/>
    <mergeCell ref="I485:J485"/>
    <mergeCell ref="A504:E504"/>
    <mergeCell ref="A483:D483"/>
    <mergeCell ref="A482:D482"/>
    <mergeCell ref="A481:D481"/>
    <mergeCell ref="A519:B523"/>
    <mergeCell ref="A493:E493"/>
    <mergeCell ref="A505:E505"/>
    <mergeCell ref="A513:D513"/>
    <mergeCell ref="A496:E496"/>
    <mergeCell ref="A625:E625"/>
    <mergeCell ref="C631:E631"/>
    <mergeCell ref="C632:E632"/>
    <mergeCell ref="C633:E633"/>
    <mergeCell ref="A623:B623"/>
    <mergeCell ref="A626:J626"/>
    <mergeCell ref="A624:B624"/>
    <mergeCell ref="C623:E623"/>
    <mergeCell ref="C624:E624"/>
    <mergeCell ref="A557:E557"/>
    <mergeCell ref="A577:A579"/>
    <mergeCell ref="A574:A576"/>
    <mergeCell ref="A590:C590"/>
    <mergeCell ref="B586:C586"/>
    <mergeCell ref="B589:C589"/>
    <mergeCell ref="B588:C588"/>
    <mergeCell ref="A588:A589"/>
    <mergeCell ref="A586:A587"/>
    <mergeCell ref="A585:C585"/>
    <mergeCell ref="H616:I616"/>
    <mergeCell ref="H609:I609"/>
    <mergeCell ref="A552:E552"/>
    <mergeCell ref="B579:E579"/>
    <mergeCell ref="D575:E575"/>
    <mergeCell ref="D577:E577"/>
    <mergeCell ref="A622:E622"/>
    <mergeCell ref="F640:G640"/>
    <mergeCell ref="E610:F610"/>
    <mergeCell ref="A600:E600"/>
    <mergeCell ref="A618:J618"/>
    <mergeCell ref="D616:E616"/>
    <mergeCell ref="D617:E617"/>
    <mergeCell ref="A616:C616"/>
    <mergeCell ref="A617:C617"/>
    <mergeCell ref="H634:I634"/>
    <mergeCell ref="A609:C609"/>
    <mergeCell ref="H608:I608"/>
    <mergeCell ref="H606:J606"/>
    <mergeCell ref="H633:I633"/>
    <mergeCell ref="H631:I631"/>
    <mergeCell ref="F630:G630"/>
    <mergeCell ref="F631:G631"/>
    <mergeCell ref="A631:B642"/>
    <mergeCell ref="H641:I641"/>
    <mergeCell ref="H635:I635"/>
    <mergeCell ref="F642:G642"/>
    <mergeCell ref="H640:I640"/>
    <mergeCell ref="F632:G632"/>
    <mergeCell ref="F633:G633"/>
    <mergeCell ref="F635:G635"/>
    <mergeCell ref="H632:I632"/>
    <mergeCell ref="C642:E642"/>
    <mergeCell ref="C638:E638"/>
    <mergeCell ref="C634:E634"/>
    <mergeCell ref="C635:E635"/>
    <mergeCell ref="F638:G638"/>
    <mergeCell ref="F639:G639"/>
    <mergeCell ref="F641:G641"/>
    <mergeCell ref="F634:G634"/>
    <mergeCell ref="C641:E641"/>
    <mergeCell ref="E609:F609"/>
    <mergeCell ref="B587:C587"/>
    <mergeCell ref="A456:D456"/>
    <mergeCell ref="A608:C608"/>
    <mergeCell ref="A615:C615"/>
    <mergeCell ref="A610:C610"/>
    <mergeCell ref="A606:C607"/>
    <mergeCell ref="D606:G606"/>
    <mergeCell ref="C518:D518"/>
    <mergeCell ref="A502:E502"/>
    <mergeCell ref="A492:E492"/>
    <mergeCell ref="C522:D522"/>
    <mergeCell ref="C520:D520"/>
    <mergeCell ref="C521:D521"/>
    <mergeCell ref="C519:D519"/>
    <mergeCell ref="A539:E539"/>
    <mergeCell ref="A506:E506"/>
    <mergeCell ref="A596:E596"/>
    <mergeCell ref="A597:E597"/>
    <mergeCell ref="D615:E615"/>
    <mergeCell ref="A553:E553"/>
    <mergeCell ref="C523:D523"/>
    <mergeCell ref="A544:E544"/>
    <mergeCell ref="A551:E551"/>
    <mergeCell ref="B574:C574"/>
    <mergeCell ref="A425:E425"/>
    <mergeCell ref="A432:A434"/>
    <mergeCell ref="A435:A436"/>
    <mergeCell ref="E435:F435"/>
    <mergeCell ref="E437:F437"/>
    <mergeCell ref="A417:E417"/>
    <mergeCell ref="E431:F431"/>
    <mergeCell ref="A426:E426"/>
    <mergeCell ref="A484:D484"/>
    <mergeCell ref="A476:B476"/>
    <mergeCell ref="D472:E472"/>
    <mergeCell ref="D473:E473"/>
    <mergeCell ref="D474:E474"/>
    <mergeCell ref="D476:E476"/>
    <mergeCell ref="C475:H475"/>
    <mergeCell ref="A471:C471"/>
    <mergeCell ref="D471:E471"/>
    <mergeCell ref="A457:D457"/>
    <mergeCell ref="A450:D450"/>
    <mergeCell ref="A449:D449"/>
    <mergeCell ref="A512:D512"/>
    <mergeCell ref="A548:E548"/>
    <mergeCell ref="A525:D525"/>
    <mergeCell ref="D578:E578"/>
    <mergeCell ref="B576:E576"/>
    <mergeCell ref="B575:C575"/>
    <mergeCell ref="D439:I439"/>
    <mergeCell ref="E432:F432"/>
    <mergeCell ref="E433:F433"/>
    <mergeCell ref="D434:I434"/>
    <mergeCell ref="A276:D276"/>
    <mergeCell ref="A302:E302"/>
    <mergeCell ref="A289:D289"/>
    <mergeCell ref="A300:E300"/>
    <mergeCell ref="A324:J324"/>
    <mergeCell ref="E276:F276"/>
    <mergeCell ref="A294:E294"/>
    <mergeCell ref="A288:D288"/>
    <mergeCell ref="A299:E299"/>
    <mergeCell ref="A308:D308"/>
    <mergeCell ref="A284:D284"/>
    <mergeCell ref="C286:D286"/>
    <mergeCell ref="C287:D287"/>
    <mergeCell ref="A339:D339"/>
    <mergeCell ref="A344:E344"/>
    <mergeCell ref="B578:C578"/>
    <mergeCell ref="A566:E566"/>
    <mergeCell ref="E607:F607"/>
    <mergeCell ref="H607:I607"/>
    <mergeCell ref="A535:E535"/>
    <mergeCell ref="E272:F272"/>
    <mergeCell ref="A293:E293"/>
    <mergeCell ref="A277:D277"/>
    <mergeCell ref="E277:F277"/>
    <mergeCell ref="E278:F278"/>
    <mergeCell ref="A599:E599"/>
    <mergeCell ref="A285:B287"/>
    <mergeCell ref="A295:E295"/>
    <mergeCell ref="I272:J272"/>
    <mergeCell ref="A328:D329"/>
    <mergeCell ref="A278:D278"/>
    <mergeCell ref="C285:D285"/>
    <mergeCell ref="H328:J328"/>
    <mergeCell ref="I277:J277"/>
    <mergeCell ref="I278:J278"/>
    <mergeCell ref="I276:J276"/>
    <mergeCell ref="A274:D274"/>
    <mergeCell ref="A301:E301"/>
    <mergeCell ref="A318:E318"/>
    <mergeCell ref="C322:G322"/>
    <mergeCell ref="A307:D307"/>
    <mergeCell ref="A256:D256"/>
    <mergeCell ref="A263:D263"/>
    <mergeCell ref="E244:F244"/>
    <mergeCell ref="E267:F267"/>
    <mergeCell ref="I274:J274"/>
    <mergeCell ref="I273:J273"/>
    <mergeCell ref="I275:J275"/>
    <mergeCell ref="A273:D273"/>
    <mergeCell ref="E274:F274"/>
    <mergeCell ref="A275:D275"/>
    <mergeCell ref="E275:F275"/>
    <mergeCell ref="A272:D272"/>
    <mergeCell ref="E273:F273"/>
    <mergeCell ref="A259:D259"/>
    <mergeCell ref="A271:D271"/>
    <mergeCell ref="E271:F271"/>
    <mergeCell ref="A255:D255"/>
    <mergeCell ref="I269:J269"/>
    <mergeCell ref="A253:D253"/>
    <mergeCell ref="I270:J270"/>
    <mergeCell ref="I268:J268"/>
    <mergeCell ref="I267:J267"/>
    <mergeCell ref="A252:D252"/>
    <mergeCell ref="I271:J271"/>
    <mergeCell ref="A306:D306"/>
    <mergeCell ref="C357:E357"/>
    <mergeCell ref="C358:E358"/>
    <mergeCell ref="C332:D332"/>
    <mergeCell ref="A343:E343"/>
    <mergeCell ref="A312:D312"/>
    <mergeCell ref="C361:E361"/>
    <mergeCell ref="A346:B356"/>
    <mergeCell ref="A345:E345"/>
    <mergeCell ref="A336:D336"/>
    <mergeCell ref="C330:D330"/>
    <mergeCell ref="A337:D337"/>
    <mergeCell ref="A338:D338"/>
    <mergeCell ref="C346:E346"/>
    <mergeCell ref="C347:E347"/>
    <mergeCell ref="C348:E348"/>
    <mergeCell ref="C349:E349"/>
    <mergeCell ref="C351:E351"/>
    <mergeCell ref="A357:B364"/>
    <mergeCell ref="C355:E355"/>
    <mergeCell ref="C356:E356"/>
    <mergeCell ref="C350:E350"/>
    <mergeCell ref="C363:E363"/>
    <mergeCell ref="C353:E353"/>
    <mergeCell ref="A373:E373"/>
    <mergeCell ref="A384:E384"/>
    <mergeCell ref="A382:E382"/>
    <mergeCell ref="A388:E388"/>
    <mergeCell ref="A398:E398"/>
    <mergeCell ref="A370:E370"/>
    <mergeCell ref="C359:E359"/>
    <mergeCell ref="C360:E360"/>
    <mergeCell ref="I465:J465"/>
    <mergeCell ref="I464:J464"/>
    <mergeCell ref="A424:E424"/>
    <mergeCell ref="H431:I431"/>
    <mergeCell ref="A431:D431"/>
    <mergeCell ref="E438:F438"/>
    <mergeCell ref="A372:E372"/>
    <mergeCell ref="A393:E393"/>
    <mergeCell ref="A392:E392"/>
    <mergeCell ref="A407:E407"/>
    <mergeCell ref="A412:E412"/>
    <mergeCell ref="E440:F440"/>
    <mergeCell ref="E441:F441"/>
    <mergeCell ref="D442:I442"/>
    <mergeCell ref="A443:I443"/>
    <mergeCell ref="I463:J463"/>
    <mergeCell ref="I483:J483"/>
    <mergeCell ref="I482:J482"/>
    <mergeCell ref="I481:J481"/>
    <mergeCell ref="A454:D454"/>
    <mergeCell ref="A455:D455"/>
    <mergeCell ref="D436:I436"/>
    <mergeCell ref="A463:D463"/>
    <mergeCell ref="A465:D465"/>
    <mergeCell ref="A464:D464"/>
    <mergeCell ref="I466:J466"/>
    <mergeCell ref="A453:D453"/>
    <mergeCell ref="A440:A442"/>
    <mergeCell ref="A467:D467"/>
    <mergeCell ref="I467:J467"/>
    <mergeCell ref="A6:J6"/>
    <mergeCell ref="A365:E365"/>
    <mergeCell ref="C516:D516"/>
    <mergeCell ref="C517:D517"/>
    <mergeCell ref="A503:E503"/>
    <mergeCell ref="C362:E362"/>
    <mergeCell ref="A466:D466"/>
    <mergeCell ref="A533:E533"/>
    <mergeCell ref="A486:D486"/>
    <mergeCell ref="A472:B475"/>
    <mergeCell ref="A427:E427"/>
    <mergeCell ref="A422:E422"/>
    <mergeCell ref="A416:E416"/>
    <mergeCell ref="A495:E495"/>
    <mergeCell ref="A491:E491"/>
    <mergeCell ref="A485:D485"/>
    <mergeCell ref="A423:E423"/>
    <mergeCell ref="C364:E364"/>
    <mergeCell ref="A403:E403"/>
    <mergeCell ref="A383:E383"/>
    <mergeCell ref="A411:E411"/>
    <mergeCell ref="A413:E413"/>
    <mergeCell ref="A477:H477"/>
    <mergeCell ref="A389:E389"/>
  </mergeCells>
  <phoneticPr fontId="2" type="noConversion"/>
  <pageMargins left="0.70866141732283472" right="0.70866141732283472" top="0.74803149606299213" bottom="0.74803149606299213" header="0.31496062992125984" footer="0.31496062992125984"/>
  <pageSetup paperSize="9" firstPageNumber="25" orientation="portrait" useFirstPageNumber="1" r:id="rId1"/>
  <headerFooter alignWithMargins="0">
    <oddFooter>&amp;C&amp;P</oddFooter>
  </headerFooter>
  <rowBreaks count="21" manualBreakCount="21">
    <brk id="20" max="9" man="1"/>
    <brk id="42" max="9" man="1"/>
    <brk id="62" max="9" man="1"/>
    <brk id="81" max="9" man="1"/>
    <brk id="103" max="9" man="1"/>
    <brk id="125" max="9" man="1"/>
    <brk id="147" max="9" man="1"/>
    <brk id="172" max="9" man="1"/>
    <brk id="197" max="9" man="1"/>
    <brk id="206" max="9" man="1"/>
    <brk id="247" max="9" man="1"/>
    <brk id="279" max="9" man="1"/>
    <brk id="313" max="9" man="1"/>
    <brk id="340" max="9" man="1"/>
    <brk id="374" max="9" man="1"/>
    <brk id="408" max="9" man="1"/>
    <brk id="468" max="9" man="1"/>
    <brk id="499" max="9" man="1"/>
    <brk id="527" max="9" man="1"/>
    <brk id="582" max="9" man="1"/>
    <brk id="611" max="9"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6:I27"/>
  <sheetViews>
    <sheetView view="pageLayout" zoomScaleNormal="100" workbookViewId="0">
      <selection activeCell="E43" sqref="E43"/>
    </sheetView>
  </sheetViews>
  <sheetFormatPr defaultRowHeight="13.5"/>
  <cols>
    <col min="1" max="1" width="8.88671875" style="252"/>
    <col min="2" max="2" width="4.6640625" style="252" customWidth="1"/>
    <col min="3" max="257" width="8.88671875" style="252"/>
    <col min="258" max="258" width="4.6640625" style="252" customWidth="1"/>
    <col min="259" max="513" width="8.88671875" style="252"/>
    <col min="514" max="514" width="4.6640625" style="252" customWidth="1"/>
    <col min="515" max="769" width="8.88671875" style="252"/>
    <col min="770" max="770" width="4.6640625" style="252" customWidth="1"/>
    <col min="771" max="1025" width="8.88671875" style="252"/>
    <col min="1026" max="1026" width="4.6640625" style="252" customWidth="1"/>
    <col min="1027" max="1281" width="8.88671875" style="252"/>
    <col min="1282" max="1282" width="4.6640625" style="252" customWidth="1"/>
    <col min="1283" max="1537" width="8.88671875" style="252"/>
    <col min="1538" max="1538" width="4.6640625" style="252" customWidth="1"/>
    <col min="1539" max="1793" width="8.88671875" style="252"/>
    <col min="1794" max="1794" width="4.6640625" style="252" customWidth="1"/>
    <col min="1795" max="2049" width="8.88671875" style="252"/>
    <col min="2050" max="2050" width="4.6640625" style="252" customWidth="1"/>
    <col min="2051" max="2305" width="8.88671875" style="252"/>
    <col min="2306" max="2306" width="4.6640625" style="252" customWidth="1"/>
    <col min="2307" max="2561" width="8.88671875" style="252"/>
    <col min="2562" max="2562" width="4.6640625" style="252" customWidth="1"/>
    <col min="2563" max="2817" width="8.88671875" style="252"/>
    <col min="2818" max="2818" width="4.6640625" style="252" customWidth="1"/>
    <col min="2819" max="3073" width="8.88671875" style="252"/>
    <col min="3074" max="3074" width="4.6640625" style="252" customWidth="1"/>
    <col min="3075" max="3329" width="8.88671875" style="252"/>
    <col min="3330" max="3330" width="4.6640625" style="252" customWidth="1"/>
    <col min="3331" max="3585" width="8.88671875" style="252"/>
    <col min="3586" max="3586" width="4.6640625" style="252" customWidth="1"/>
    <col min="3587" max="3841" width="8.88671875" style="252"/>
    <col min="3842" max="3842" width="4.6640625" style="252" customWidth="1"/>
    <col min="3843" max="4097" width="8.88671875" style="252"/>
    <col min="4098" max="4098" width="4.6640625" style="252" customWidth="1"/>
    <col min="4099" max="4353" width="8.88671875" style="252"/>
    <col min="4354" max="4354" width="4.6640625" style="252" customWidth="1"/>
    <col min="4355" max="4609" width="8.88671875" style="252"/>
    <col min="4610" max="4610" width="4.6640625" style="252" customWidth="1"/>
    <col min="4611" max="4865" width="8.88671875" style="252"/>
    <col min="4866" max="4866" width="4.6640625" style="252" customWidth="1"/>
    <col min="4867" max="5121" width="8.88671875" style="252"/>
    <col min="5122" max="5122" width="4.6640625" style="252" customWidth="1"/>
    <col min="5123" max="5377" width="8.88671875" style="252"/>
    <col min="5378" max="5378" width="4.6640625" style="252" customWidth="1"/>
    <col min="5379" max="5633" width="8.88671875" style="252"/>
    <col min="5634" max="5634" width="4.6640625" style="252" customWidth="1"/>
    <col min="5635" max="5889" width="8.88671875" style="252"/>
    <col min="5890" max="5890" width="4.6640625" style="252" customWidth="1"/>
    <col min="5891" max="6145" width="8.88671875" style="252"/>
    <col min="6146" max="6146" width="4.6640625" style="252" customWidth="1"/>
    <col min="6147" max="6401" width="8.88671875" style="252"/>
    <col min="6402" max="6402" width="4.6640625" style="252" customWidth="1"/>
    <col min="6403" max="6657" width="8.88671875" style="252"/>
    <col min="6658" max="6658" width="4.6640625" style="252" customWidth="1"/>
    <col min="6659" max="6913" width="8.88671875" style="252"/>
    <col min="6914" max="6914" width="4.6640625" style="252" customWidth="1"/>
    <col min="6915" max="7169" width="8.88671875" style="252"/>
    <col min="7170" max="7170" width="4.6640625" style="252" customWidth="1"/>
    <col min="7171" max="7425" width="8.88671875" style="252"/>
    <col min="7426" max="7426" width="4.6640625" style="252" customWidth="1"/>
    <col min="7427" max="7681" width="8.88671875" style="252"/>
    <col min="7682" max="7682" width="4.6640625" style="252" customWidth="1"/>
    <col min="7683" max="7937" width="8.88671875" style="252"/>
    <col min="7938" max="7938" width="4.6640625" style="252" customWidth="1"/>
    <col min="7939" max="8193" width="8.88671875" style="252"/>
    <col min="8194" max="8194" width="4.6640625" style="252" customWidth="1"/>
    <col min="8195" max="8449" width="8.88671875" style="252"/>
    <col min="8450" max="8450" width="4.6640625" style="252" customWidth="1"/>
    <col min="8451" max="8705" width="8.88671875" style="252"/>
    <col min="8706" max="8706" width="4.6640625" style="252" customWidth="1"/>
    <col min="8707" max="8961" width="8.88671875" style="252"/>
    <col min="8962" max="8962" width="4.6640625" style="252" customWidth="1"/>
    <col min="8963" max="9217" width="8.88671875" style="252"/>
    <col min="9218" max="9218" width="4.6640625" style="252" customWidth="1"/>
    <col min="9219" max="9473" width="8.88671875" style="252"/>
    <col min="9474" max="9474" width="4.6640625" style="252" customWidth="1"/>
    <col min="9475" max="9729" width="8.88671875" style="252"/>
    <col min="9730" max="9730" width="4.6640625" style="252" customWidth="1"/>
    <col min="9731" max="9985" width="8.88671875" style="252"/>
    <col min="9986" max="9986" width="4.6640625" style="252" customWidth="1"/>
    <col min="9987" max="10241" width="8.88671875" style="252"/>
    <col min="10242" max="10242" width="4.6640625" style="252" customWidth="1"/>
    <col min="10243" max="10497" width="8.88671875" style="252"/>
    <col min="10498" max="10498" width="4.6640625" style="252" customWidth="1"/>
    <col min="10499" max="10753" width="8.88671875" style="252"/>
    <col min="10754" max="10754" width="4.6640625" style="252" customWidth="1"/>
    <col min="10755" max="11009" width="8.88671875" style="252"/>
    <col min="11010" max="11010" width="4.6640625" style="252" customWidth="1"/>
    <col min="11011" max="11265" width="8.88671875" style="252"/>
    <col min="11266" max="11266" width="4.6640625" style="252" customWidth="1"/>
    <col min="11267" max="11521" width="8.88671875" style="252"/>
    <col min="11522" max="11522" width="4.6640625" style="252" customWidth="1"/>
    <col min="11523" max="11777" width="8.88671875" style="252"/>
    <col min="11778" max="11778" width="4.6640625" style="252" customWidth="1"/>
    <col min="11779" max="12033" width="8.88671875" style="252"/>
    <col min="12034" max="12034" width="4.6640625" style="252" customWidth="1"/>
    <col min="12035" max="12289" width="8.88671875" style="252"/>
    <col min="12290" max="12290" width="4.6640625" style="252" customWidth="1"/>
    <col min="12291" max="12545" width="8.88671875" style="252"/>
    <col min="12546" max="12546" width="4.6640625" style="252" customWidth="1"/>
    <col min="12547" max="12801" width="8.88671875" style="252"/>
    <col min="12802" max="12802" width="4.6640625" style="252" customWidth="1"/>
    <col min="12803" max="13057" width="8.88671875" style="252"/>
    <col min="13058" max="13058" width="4.6640625" style="252" customWidth="1"/>
    <col min="13059" max="13313" width="8.88671875" style="252"/>
    <col min="13314" max="13314" width="4.6640625" style="252" customWidth="1"/>
    <col min="13315" max="13569" width="8.88671875" style="252"/>
    <col min="13570" max="13570" width="4.6640625" style="252" customWidth="1"/>
    <col min="13571" max="13825" width="8.88671875" style="252"/>
    <col min="13826" max="13826" width="4.6640625" style="252" customWidth="1"/>
    <col min="13827" max="14081" width="8.88671875" style="252"/>
    <col min="14082" max="14082" width="4.6640625" style="252" customWidth="1"/>
    <col min="14083" max="14337" width="8.88671875" style="252"/>
    <col min="14338" max="14338" width="4.6640625" style="252" customWidth="1"/>
    <col min="14339" max="14593" width="8.88671875" style="252"/>
    <col min="14594" max="14594" width="4.6640625" style="252" customWidth="1"/>
    <col min="14595" max="14849" width="8.88671875" style="252"/>
    <col min="14850" max="14850" width="4.6640625" style="252" customWidth="1"/>
    <col min="14851" max="15105" width="8.88671875" style="252"/>
    <col min="15106" max="15106" width="4.6640625" style="252" customWidth="1"/>
    <col min="15107" max="15361" width="8.88671875" style="252"/>
    <col min="15362" max="15362" width="4.6640625" style="252" customWidth="1"/>
    <col min="15363" max="15617" width="8.88671875" style="252"/>
    <col min="15618" max="15618" width="4.6640625" style="252" customWidth="1"/>
    <col min="15619" max="15873" width="8.88671875" style="252"/>
    <col min="15874" max="15874" width="4.6640625" style="252" customWidth="1"/>
    <col min="15875" max="16129" width="8.88671875" style="252"/>
    <col min="16130" max="16130" width="4.6640625" style="252" customWidth="1"/>
    <col min="16131" max="16384" width="8.88671875" style="252"/>
  </cols>
  <sheetData>
    <row r="16" spans="1:9" ht="25.5">
      <c r="A16" s="574"/>
      <c r="B16" s="574"/>
      <c r="C16" s="575"/>
      <c r="D16" s="575" t="s">
        <v>1465</v>
      </c>
      <c r="E16" s="575"/>
      <c r="F16" s="575"/>
      <c r="G16" s="575"/>
      <c r="H16" s="575"/>
      <c r="I16" s="575"/>
    </row>
    <row r="17" spans="1:9" ht="19.5">
      <c r="A17" s="576"/>
      <c r="B17" s="576"/>
      <c r="C17" s="576"/>
      <c r="D17" s="577"/>
      <c r="E17" s="576"/>
      <c r="F17" s="576"/>
      <c r="G17" s="576"/>
      <c r="H17" s="576"/>
      <c r="I17" s="576"/>
    </row>
    <row r="18" spans="1:9" ht="19.5">
      <c r="A18" s="576"/>
      <c r="B18" s="576"/>
      <c r="C18" s="576"/>
      <c r="D18" s="577"/>
      <c r="E18" s="576"/>
      <c r="F18" s="576"/>
      <c r="G18" s="576"/>
      <c r="H18" s="576"/>
      <c r="I18" s="576"/>
    </row>
    <row r="19" spans="1:9" ht="18.75">
      <c r="A19" s="578"/>
      <c r="B19" s="578"/>
      <c r="C19" s="578"/>
      <c r="D19" s="578" t="s">
        <v>1466</v>
      </c>
      <c r="E19" s="578"/>
      <c r="F19" s="578"/>
      <c r="G19" s="578"/>
      <c r="H19" s="578"/>
      <c r="I19" s="578"/>
    </row>
    <row r="20" spans="1:9" ht="18.75">
      <c r="A20" s="578"/>
      <c r="B20" s="578"/>
      <c r="C20" s="578"/>
      <c r="D20" s="578"/>
      <c r="E20" s="578"/>
      <c r="F20" s="578"/>
      <c r="G20" s="578"/>
      <c r="H20" s="578"/>
      <c r="I20" s="578"/>
    </row>
    <row r="21" spans="1:9" ht="18.75">
      <c r="A21" s="578"/>
      <c r="B21" s="578"/>
      <c r="C21" s="578"/>
      <c r="D21" s="578" t="s">
        <v>1469</v>
      </c>
      <c r="E21" s="578"/>
      <c r="F21" s="578"/>
      <c r="G21" s="578"/>
      <c r="H21" s="578"/>
      <c r="I21" s="578"/>
    </row>
    <row r="22" spans="1:9" ht="18.75">
      <c r="A22" s="578"/>
      <c r="B22" s="578"/>
      <c r="C22" s="578"/>
      <c r="D22" s="578"/>
      <c r="E22" s="578"/>
      <c r="F22" s="578"/>
      <c r="G22" s="578"/>
      <c r="H22" s="578"/>
      <c r="I22" s="578"/>
    </row>
    <row r="23" spans="1:9" ht="18.75">
      <c r="A23" s="578"/>
      <c r="B23" s="578"/>
      <c r="C23" s="578"/>
      <c r="D23" s="578" t="s">
        <v>1467</v>
      </c>
      <c r="E23" s="578"/>
      <c r="F23" s="578"/>
      <c r="G23" s="578"/>
      <c r="H23" s="578"/>
      <c r="I23" s="578"/>
    </row>
    <row r="24" spans="1:9" ht="18.75">
      <c r="A24" s="578"/>
      <c r="B24" s="578"/>
      <c r="C24" s="578"/>
      <c r="D24" s="578"/>
      <c r="E24" s="578"/>
      <c r="F24" s="578"/>
      <c r="G24" s="578"/>
      <c r="H24" s="578"/>
      <c r="I24" s="578"/>
    </row>
    <row r="25" spans="1:9" ht="18.75">
      <c r="A25" s="578"/>
      <c r="B25" s="578"/>
      <c r="C25" s="578"/>
      <c r="D25" s="578" t="s">
        <v>1468</v>
      </c>
      <c r="E25" s="578"/>
      <c r="F25" s="578"/>
      <c r="G25" s="578"/>
      <c r="H25" s="578"/>
      <c r="I25" s="578"/>
    </row>
    <row r="26" spans="1:9" ht="18.75">
      <c r="A26" s="578"/>
      <c r="B26" s="578"/>
      <c r="C26" s="578"/>
      <c r="D26" s="579"/>
      <c r="E26" s="578"/>
      <c r="F26" s="578"/>
      <c r="G26" s="578"/>
      <c r="H26" s="578"/>
      <c r="I26" s="578"/>
    </row>
    <row r="27" spans="1:9" ht="18.75">
      <c r="A27" s="578"/>
      <c r="B27" s="578"/>
      <c r="C27" s="578"/>
      <c r="D27" s="578" t="s">
        <v>1470</v>
      </c>
      <c r="E27" s="578"/>
      <c r="F27" s="578"/>
      <c r="G27" s="578"/>
      <c r="H27" s="578"/>
      <c r="I27" s="578"/>
    </row>
  </sheetData>
  <phoneticPr fontId="2" type="noConversion"/>
  <pageMargins left="0.7" right="0.7" top="0.75" bottom="0.75" header="0.3" footer="0.3"/>
  <pageSetup paperSize="9" orientation="portrait" r:id="rId1"/>
  <headerFooter>
    <oddFooter>&amp;C47</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row r="1" spans="1:1">
      <c r="A1" t="s">
        <v>1814</v>
      </c>
    </row>
  </sheetData>
  <phoneticPr fontId="2" type="noConversion"/>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6"/>
  <sheetViews>
    <sheetView view="pageLayout" zoomScale="85" zoomScaleNormal="100" zoomScaleSheetLayoutView="85" zoomScalePageLayoutView="85" workbookViewId="0"/>
  </sheetViews>
  <sheetFormatPr defaultRowHeight="12"/>
  <cols>
    <col min="1" max="2" width="1.44140625" style="560" customWidth="1"/>
    <col min="3" max="3" width="17.6640625" style="560" customWidth="1"/>
    <col min="4" max="7" width="13.33203125" style="691" customWidth="1"/>
    <col min="8" max="8" width="2" style="691" customWidth="1"/>
    <col min="9" max="14" width="12.5546875" style="691" customWidth="1"/>
    <col min="15" max="256" width="8.88671875" style="560"/>
    <col min="257" max="258" width="1.44140625" style="560" customWidth="1"/>
    <col min="259" max="259" width="16.77734375" style="560" customWidth="1"/>
    <col min="260" max="263" width="12.77734375" style="560" customWidth="1"/>
    <col min="264" max="264" width="2" style="560" customWidth="1"/>
    <col min="265" max="270" width="12.33203125" style="560" customWidth="1"/>
    <col min="271" max="512" width="8.88671875" style="560"/>
    <col min="513" max="514" width="1.44140625" style="560" customWidth="1"/>
    <col min="515" max="515" width="16.77734375" style="560" customWidth="1"/>
    <col min="516" max="519" width="12.77734375" style="560" customWidth="1"/>
    <col min="520" max="520" width="2" style="560" customWidth="1"/>
    <col min="521" max="526" width="12.33203125" style="560" customWidth="1"/>
    <col min="527" max="768" width="8.88671875" style="560"/>
    <col min="769" max="770" width="1.44140625" style="560" customWidth="1"/>
    <col min="771" max="771" width="16.77734375" style="560" customWidth="1"/>
    <col min="772" max="775" width="12.77734375" style="560" customWidth="1"/>
    <col min="776" max="776" width="2" style="560" customWidth="1"/>
    <col min="777" max="782" width="12.33203125" style="560" customWidth="1"/>
    <col min="783" max="1024" width="8.88671875" style="560"/>
    <col min="1025" max="1026" width="1.44140625" style="560" customWidth="1"/>
    <col min="1027" max="1027" width="16.77734375" style="560" customWidth="1"/>
    <col min="1028" max="1031" width="12.77734375" style="560" customWidth="1"/>
    <col min="1032" max="1032" width="2" style="560" customWidth="1"/>
    <col min="1033" max="1038" width="12.33203125" style="560" customWidth="1"/>
    <col min="1039" max="1280" width="8.88671875" style="560"/>
    <col min="1281" max="1282" width="1.44140625" style="560" customWidth="1"/>
    <col min="1283" max="1283" width="16.77734375" style="560" customWidth="1"/>
    <col min="1284" max="1287" width="12.77734375" style="560" customWidth="1"/>
    <col min="1288" max="1288" width="2" style="560" customWidth="1"/>
    <col min="1289" max="1294" width="12.33203125" style="560" customWidth="1"/>
    <col min="1295" max="1536" width="8.88671875" style="560"/>
    <col min="1537" max="1538" width="1.44140625" style="560" customWidth="1"/>
    <col min="1539" max="1539" width="16.77734375" style="560" customWidth="1"/>
    <col min="1540" max="1543" width="12.77734375" style="560" customWidth="1"/>
    <col min="1544" max="1544" width="2" style="560" customWidth="1"/>
    <col min="1545" max="1550" width="12.33203125" style="560" customWidth="1"/>
    <col min="1551" max="1792" width="8.88671875" style="560"/>
    <col min="1793" max="1794" width="1.44140625" style="560" customWidth="1"/>
    <col min="1795" max="1795" width="16.77734375" style="560" customWidth="1"/>
    <col min="1796" max="1799" width="12.77734375" style="560" customWidth="1"/>
    <col min="1800" max="1800" width="2" style="560" customWidth="1"/>
    <col min="1801" max="1806" width="12.33203125" style="560" customWidth="1"/>
    <col min="1807" max="2048" width="8.88671875" style="560"/>
    <col min="2049" max="2050" width="1.44140625" style="560" customWidth="1"/>
    <col min="2051" max="2051" width="16.77734375" style="560" customWidth="1"/>
    <col min="2052" max="2055" width="12.77734375" style="560" customWidth="1"/>
    <col min="2056" max="2056" width="2" style="560" customWidth="1"/>
    <col min="2057" max="2062" width="12.33203125" style="560" customWidth="1"/>
    <col min="2063" max="2304" width="8.88671875" style="560"/>
    <col min="2305" max="2306" width="1.44140625" style="560" customWidth="1"/>
    <col min="2307" max="2307" width="16.77734375" style="560" customWidth="1"/>
    <col min="2308" max="2311" width="12.77734375" style="560" customWidth="1"/>
    <col min="2312" max="2312" width="2" style="560" customWidth="1"/>
    <col min="2313" max="2318" width="12.33203125" style="560" customWidth="1"/>
    <col min="2319" max="2560" width="8.88671875" style="560"/>
    <col min="2561" max="2562" width="1.44140625" style="560" customWidth="1"/>
    <col min="2563" max="2563" width="16.77734375" style="560" customWidth="1"/>
    <col min="2564" max="2567" width="12.77734375" style="560" customWidth="1"/>
    <col min="2568" max="2568" width="2" style="560" customWidth="1"/>
    <col min="2569" max="2574" width="12.33203125" style="560" customWidth="1"/>
    <col min="2575" max="2816" width="8.88671875" style="560"/>
    <col min="2817" max="2818" width="1.44140625" style="560" customWidth="1"/>
    <col min="2819" max="2819" width="16.77734375" style="560" customWidth="1"/>
    <col min="2820" max="2823" width="12.77734375" style="560" customWidth="1"/>
    <col min="2824" max="2824" width="2" style="560" customWidth="1"/>
    <col min="2825" max="2830" width="12.33203125" style="560" customWidth="1"/>
    <col min="2831" max="3072" width="8.88671875" style="560"/>
    <col min="3073" max="3074" width="1.44140625" style="560" customWidth="1"/>
    <col min="3075" max="3075" width="16.77734375" style="560" customWidth="1"/>
    <col min="3076" max="3079" width="12.77734375" style="560" customWidth="1"/>
    <col min="3080" max="3080" width="2" style="560" customWidth="1"/>
    <col min="3081" max="3086" width="12.33203125" style="560" customWidth="1"/>
    <col min="3087" max="3328" width="8.88671875" style="560"/>
    <col min="3329" max="3330" width="1.44140625" style="560" customWidth="1"/>
    <col min="3331" max="3331" width="16.77734375" style="560" customWidth="1"/>
    <col min="3332" max="3335" width="12.77734375" style="560" customWidth="1"/>
    <col min="3336" max="3336" width="2" style="560" customWidth="1"/>
    <col min="3337" max="3342" width="12.33203125" style="560" customWidth="1"/>
    <col min="3343" max="3584" width="8.88671875" style="560"/>
    <col min="3585" max="3586" width="1.44140625" style="560" customWidth="1"/>
    <col min="3587" max="3587" width="16.77734375" style="560" customWidth="1"/>
    <col min="3588" max="3591" width="12.77734375" style="560" customWidth="1"/>
    <col min="3592" max="3592" width="2" style="560" customWidth="1"/>
    <col min="3593" max="3598" width="12.33203125" style="560" customWidth="1"/>
    <col min="3599" max="3840" width="8.88671875" style="560"/>
    <col min="3841" max="3842" width="1.44140625" style="560" customWidth="1"/>
    <col min="3843" max="3843" width="16.77734375" style="560" customWidth="1"/>
    <col min="3844" max="3847" width="12.77734375" style="560" customWidth="1"/>
    <col min="3848" max="3848" width="2" style="560" customWidth="1"/>
    <col min="3849" max="3854" width="12.33203125" style="560" customWidth="1"/>
    <col min="3855" max="4096" width="8.88671875" style="560"/>
    <col min="4097" max="4098" width="1.44140625" style="560" customWidth="1"/>
    <col min="4099" max="4099" width="16.77734375" style="560" customWidth="1"/>
    <col min="4100" max="4103" width="12.77734375" style="560" customWidth="1"/>
    <col min="4104" max="4104" width="2" style="560" customWidth="1"/>
    <col min="4105" max="4110" width="12.33203125" style="560" customWidth="1"/>
    <col min="4111" max="4352" width="8.88671875" style="560"/>
    <col min="4353" max="4354" width="1.44140625" style="560" customWidth="1"/>
    <col min="4355" max="4355" width="16.77734375" style="560" customWidth="1"/>
    <col min="4356" max="4359" width="12.77734375" style="560" customWidth="1"/>
    <col min="4360" max="4360" width="2" style="560" customWidth="1"/>
    <col min="4361" max="4366" width="12.33203125" style="560" customWidth="1"/>
    <col min="4367" max="4608" width="8.88671875" style="560"/>
    <col min="4609" max="4610" width="1.44140625" style="560" customWidth="1"/>
    <col min="4611" max="4611" width="16.77734375" style="560" customWidth="1"/>
    <col min="4612" max="4615" width="12.77734375" style="560" customWidth="1"/>
    <col min="4616" max="4616" width="2" style="560" customWidth="1"/>
    <col min="4617" max="4622" width="12.33203125" style="560" customWidth="1"/>
    <col min="4623" max="4864" width="8.88671875" style="560"/>
    <col min="4865" max="4866" width="1.44140625" style="560" customWidth="1"/>
    <col min="4867" max="4867" width="16.77734375" style="560" customWidth="1"/>
    <col min="4868" max="4871" width="12.77734375" style="560" customWidth="1"/>
    <col min="4872" max="4872" width="2" style="560" customWidth="1"/>
    <col min="4873" max="4878" width="12.33203125" style="560" customWidth="1"/>
    <col min="4879" max="5120" width="8.88671875" style="560"/>
    <col min="5121" max="5122" width="1.44140625" style="560" customWidth="1"/>
    <col min="5123" max="5123" width="16.77734375" style="560" customWidth="1"/>
    <col min="5124" max="5127" width="12.77734375" style="560" customWidth="1"/>
    <col min="5128" max="5128" width="2" style="560" customWidth="1"/>
    <col min="5129" max="5134" width="12.33203125" style="560" customWidth="1"/>
    <col min="5135" max="5376" width="8.88671875" style="560"/>
    <col min="5377" max="5378" width="1.44140625" style="560" customWidth="1"/>
    <col min="5379" max="5379" width="16.77734375" style="560" customWidth="1"/>
    <col min="5380" max="5383" width="12.77734375" style="560" customWidth="1"/>
    <col min="5384" max="5384" width="2" style="560" customWidth="1"/>
    <col min="5385" max="5390" width="12.33203125" style="560" customWidth="1"/>
    <col min="5391" max="5632" width="8.88671875" style="560"/>
    <col min="5633" max="5634" width="1.44140625" style="560" customWidth="1"/>
    <col min="5635" max="5635" width="16.77734375" style="560" customWidth="1"/>
    <col min="5636" max="5639" width="12.77734375" style="560" customWidth="1"/>
    <col min="5640" max="5640" width="2" style="560" customWidth="1"/>
    <col min="5641" max="5646" width="12.33203125" style="560" customWidth="1"/>
    <col min="5647" max="5888" width="8.88671875" style="560"/>
    <col min="5889" max="5890" width="1.44140625" style="560" customWidth="1"/>
    <col min="5891" max="5891" width="16.77734375" style="560" customWidth="1"/>
    <col min="5892" max="5895" width="12.77734375" style="560" customWidth="1"/>
    <col min="5896" max="5896" width="2" style="560" customWidth="1"/>
    <col min="5897" max="5902" width="12.33203125" style="560" customWidth="1"/>
    <col min="5903" max="6144" width="8.88671875" style="560"/>
    <col min="6145" max="6146" width="1.44140625" style="560" customWidth="1"/>
    <col min="6147" max="6147" width="16.77734375" style="560" customWidth="1"/>
    <col min="6148" max="6151" width="12.77734375" style="560" customWidth="1"/>
    <col min="6152" max="6152" width="2" style="560" customWidth="1"/>
    <col min="6153" max="6158" width="12.33203125" style="560" customWidth="1"/>
    <col min="6159" max="6400" width="8.88671875" style="560"/>
    <col min="6401" max="6402" width="1.44140625" style="560" customWidth="1"/>
    <col min="6403" max="6403" width="16.77734375" style="560" customWidth="1"/>
    <col min="6404" max="6407" width="12.77734375" style="560" customWidth="1"/>
    <col min="6408" max="6408" width="2" style="560" customWidth="1"/>
    <col min="6409" max="6414" width="12.33203125" style="560" customWidth="1"/>
    <col min="6415" max="6656" width="8.88671875" style="560"/>
    <col min="6657" max="6658" width="1.44140625" style="560" customWidth="1"/>
    <col min="6659" max="6659" width="16.77734375" style="560" customWidth="1"/>
    <col min="6660" max="6663" width="12.77734375" style="560" customWidth="1"/>
    <col min="6664" max="6664" width="2" style="560" customWidth="1"/>
    <col min="6665" max="6670" width="12.33203125" style="560" customWidth="1"/>
    <col min="6671" max="6912" width="8.88671875" style="560"/>
    <col min="6913" max="6914" width="1.44140625" style="560" customWidth="1"/>
    <col min="6915" max="6915" width="16.77734375" style="560" customWidth="1"/>
    <col min="6916" max="6919" width="12.77734375" style="560" customWidth="1"/>
    <col min="6920" max="6920" width="2" style="560" customWidth="1"/>
    <col min="6921" max="6926" width="12.33203125" style="560" customWidth="1"/>
    <col min="6927" max="7168" width="8.88671875" style="560"/>
    <col min="7169" max="7170" width="1.44140625" style="560" customWidth="1"/>
    <col min="7171" max="7171" width="16.77734375" style="560" customWidth="1"/>
    <col min="7172" max="7175" width="12.77734375" style="560" customWidth="1"/>
    <col min="7176" max="7176" width="2" style="560" customWidth="1"/>
    <col min="7177" max="7182" width="12.33203125" style="560" customWidth="1"/>
    <col min="7183" max="7424" width="8.88671875" style="560"/>
    <col min="7425" max="7426" width="1.44140625" style="560" customWidth="1"/>
    <col min="7427" max="7427" width="16.77734375" style="560" customWidth="1"/>
    <col min="7428" max="7431" width="12.77734375" style="560" customWidth="1"/>
    <col min="7432" max="7432" width="2" style="560" customWidth="1"/>
    <col min="7433" max="7438" width="12.33203125" style="560" customWidth="1"/>
    <col min="7439" max="7680" width="8.88671875" style="560"/>
    <col min="7681" max="7682" width="1.44140625" style="560" customWidth="1"/>
    <col min="7683" max="7683" width="16.77734375" style="560" customWidth="1"/>
    <col min="7684" max="7687" width="12.77734375" style="560" customWidth="1"/>
    <col min="7688" max="7688" width="2" style="560" customWidth="1"/>
    <col min="7689" max="7694" width="12.33203125" style="560" customWidth="1"/>
    <col min="7695" max="7936" width="8.88671875" style="560"/>
    <col min="7937" max="7938" width="1.44140625" style="560" customWidth="1"/>
    <col min="7939" max="7939" width="16.77734375" style="560" customWidth="1"/>
    <col min="7940" max="7943" width="12.77734375" style="560" customWidth="1"/>
    <col min="7944" max="7944" width="2" style="560" customWidth="1"/>
    <col min="7945" max="7950" width="12.33203125" style="560" customWidth="1"/>
    <col min="7951" max="8192" width="8.88671875" style="560"/>
    <col min="8193" max="8194" width="1.44140625" style="560" customWidth="1"/>
    <col min="8195" max="8195" width="16.77734375" style="560" customWidth="1"/>
    <col min="8196" max="8199" width="12.77734375" style="560" customWidth="1"/>
    <col min="8200" max="8200" width="2" style="560" customWidth="1"/>
    <col min="8201" max="8206" width="12.33203125" style="560" customWidth="1"/>
    <col min="8207" max="8448" width="8.88671875" style="560"/>
    <col min="8449" max="8450" width="1.44140625" style="560" customWidth="1"/>
    <col min="8451" max="8451" width="16.77734375" style="560" customWidth="1"/>
    <col min="8452" max="8455" width="12.77734375" style="560" customWidth="1"/>
    <col min="8456" max="8456" width="2" style="560" customWidth="1"/>
    <col min="8457" max="8462" width="12.33203125" style="560" customWidth="1"/>
    <col min="8463" max="8704" width="8.88671875" style="560"/>
    <col min="8705" max="8706" width="1.44140625" style="560" customWidth="1"/>
    <col min="8707" max="8707" width="16.77734375" style="560" customWidth="1"/>
    <col min="8708" max="8711" width="12.77734375" style="560" customWidth="1"/>
    <col min="8712" max="8712" width="2" style="560" customWidth="1"/>
    <col min="8713" max="8718" width="12.33203125" style="560" customWidth="1"/>
    <col min="8719" max="8960" width="8.88671875" style="560"/>
    <col min="8961" max="8962" width="1.44140625" style="560" customWidth="1"/>
    <col min="8963" max="8963" width="16.77734375" style="560" customWidth="1"/>
    <col min="8964" max="8967" width="12.77734375" style="560" customWidth="1"/>
    <col min="8968" max="8968" width="2" style="560" customWidth="1"/>
    <col min="8969" max="8974" width="12.33203125" style="560" customWidth="1"/>
    <col min="8975" max="9216" width="8.88671875" style="560"/>
    <col min="9217" max="9218" width="1.44140625" style="560" customWidth="1"/>
    <col min="9219" max="9219" width="16.77734375" style="560" customWidth="1"/>
    <col min="9220" max="9223" width="12.77734375" style="560" customWidth="1"/>
    <col min="9224" max="9224" width="2" style="560" customWidth="1"/>
    <col min="9225" max="9230" width="12.33203125" style="560" customWidth="1"/>
    <col min="9231" max="9472" width="8.88671875" style="560"/>
    <col min="9473" max="9474" width="1.44140625" style="560" customWidth="1"/>
    <col min="9475" max="9475" width="16.77734375" style="560" customWidth="1"/>
    <col min="9476" max="9479" width="12.77734375" style="560" customWidth="1"/>
    <col min="9480" max="9480" width="2" style="560" customWidth="1"/>
    <col min="9481" max="9486" width="12.33203125" style="560" customWidth="1"/>
    <col min="9487" max="9728" width="8.88671875" style="560"/>
    <col min="9729" max="9730" width="1.44140625" style="560" customWidth="1"/>
    <col min="9731" max="9731" width="16.77734375" style="560" customWidth="1"/>
    <col min="9732" max="9735" width="12.77734375" style="560" customWidth="1"/>
    <col min="9736" max="9736" width="2" style="560" customWidth="1"/>
    <col min="9737" max="9742" width="12.33203125" style="560" customWidth="1"/>
    <col min="9743" max="9984" width="8.88671875" style="560"/>
    <col min="9985" max="9986" width="1.44140625" style="560" customWidth="1"/>
    <col min="9987" max="9987" width="16.77734375" style="560" customWidth="1"/>
    <col min="9988" max="9991" width="12.77734375" style="560" customWidth="1"/>
    <col min="9992" max="9992" width="2" style="560" customWidth="1"/>
    <col min="9993" max="9998" width="12.33203125" style="560" customWidth="1"/>
    <col min="9999" max="10240" width="8.88671875" style="560"/>
    <col min="10241" max="10242" width="1.44140625" style="560" customWidth="1"/>
    <col min="10243" max="10243" width="16.77734375" style="560" customWidth="1"/>
    <col min="10244" max="10247" width="12.77734375" style="560" customWidth="1"/>
    <col min="10248" max="10248" width="2" style="560" customWidth="1"/>
    <col min="10249" max="10254" width="12.33203125" style="560" customWidth="1"/>
    <col min="10255" max="10496" width="8.88671875" style="560"/>
    <col min="10497" max="10498" width="1.44140625" style="560" customWidth="1"/>
    <col min="10499" max="10499" width="16.77734375" style="560" customWidth="1"/>
    <col min="10500" max="10503" width="12.77734375" style="560" customWidth="1"/>
    <col min="10504" max="10504" width="2" style="560" customWidth="1"/>
    <col min="10505" max="10510" width="12.33203125" style="560" customWidth="1"/>
    <col min="10511" max="10752" width="8.88671875" style="560"/>
    <col min="10753" max="10754" width="1.44140625" style="560" customWidth="1"/>
    <col min="10755" max="10755" width="16.77734375" style="560" customWidth="1"/>
    <col min="10756" max="10759" width="12.77734375" style="560" customWidth="1"/>
    <col min="10760" max="10760" width="2" style="560" customWidth="1"/>
    <col min="10761" max="10766" width="12.33203125" style="560" customWidth="1"/>
    <col min="10767" max="11008" width="8.88671875" style="560"/>
    <col min="11009" max="11010" width="1.44140625" style="560" customWidth="1"/>
    <col min="11011" max="11011" width="16.77734375" style="560" customWidth="1"/>
    <col min="11012" max="11015" width="12.77734375" style="560" customWidth="1"/>
    <col min="11016" max="11016" width="2" style="560" customWidth="1"/>
    <col min="11017" max="11022" width="12.33203125" style="560" customWidth="1"/>
    <col min="11023" max="11264" width="8.88671875" style="560"/>
    <col min="11265" max="11266" width="1.44140625" style="560" customWidth="1"/>
    <col min="11267" max="11267" width="16.77734375" style="560" customWidth="1"/>
    <col min="11268" max="11271" width="12.77734375" style="560" customWidth="1"/>
    <col min="11272" max="11272" width="2" style="560" customWidth="1"/>
    <col min="11273" max="11278" width="12.33203125" style="560" customWidth="1"/>
    <col min="11279" max="11520" width="8.88671875" style="560"/>
    <col min="11521" max="11522" width="1.44140625" style="560" customWidth="1"/>
    <col min="11523" max="11523" width="16.77734375" style="560" customWidth="1"/>
    <col min="11524" max="11527" width="12.77734375" style="560" customWidth="1"/>
    <col min="11528" max="11528" width="2" style="560" customWidth="1"/>
    <col min="11529" max="11534" width="12.33203125" style="560" customWidth="1"/>
    <col min="11535" max="11776" width="8.88671875" style="560"/>
    <col min="11777" max="11778" width="1.44140625" style="560" customWidth="1"/>
    <col min="11779" max="11779" width="16.77734375" style="560" customWidth="1"/>
    <col min="11780" max="11783" width="12.77734375" style="560" customWidth="1"/>
    <col min="11784" max="11784" width="2" style="560" customWidth="1"/>
    <col min="11785" max="11790" width="12.33203125" style="560" customWidth="1"/>
    <col min="11791" max="12032" width="8.88671875" style="560"/>
    <col min="12033" max="12034" width="1.44140625" style="560" customWidth="1"/>
    <col min="12035" max="12035" width="16.77734375" style="560" customWidth="1"/>
    <col min="12036" max="12039" width="12.77734375" style="560" customWidth="1"/>
    <col min="12040" max="12040" width="2" style="560" customWidth="1"/>
    <col min="12041" max="12046" width="12.33203125" style="560" customWidth="1"/>
    <col min="12047" max="12288" width="8.88671875" style="560"/>
    <col min="12289" max="12290" width="1.44140625" style="560" customWidth="1"/>
    <col min="12291" max="12291" width="16.77734375" style="560" customWidth="1"/>
    <col min="12292" max="12295" width="12.77734375" style="560" customWidth="1"/>
    <col min="12296" max="12296" width="2" style="560" customWidth="1"/>
    <col min="12297" max="12302" width="12.33203125" style="560" customWidth="1"/>
    <col min="12303" max="12544" width="8.88671875" style="560"/>
    <col min="12545" max="12546" width="1.44140625" style="560" customWidth="1"/>
    <col min="12547" max="12547" width="16.77734375" style="560" customWidth="1"/>
    <col min="12548" max="12551" width="12.77734375" style="560" customWidth="1"/>
    <col min="12552" max="12552" width="2" style="560" customWidth="1"/>
    <col min="12553" max="12558" width="12.33203125" style="560" customWidth="1"/>
    <col min="12559" max="12800" width="8.88671875" style="560"/>
    <col min="12801" max="12802" width="1.44140625" style="560" customWidth="1"/>
    <col min="12803" max="12803" width="16.77734375" style="560" customWidth="1"/>
    <col min="12804" max="12807" width="12.77734375" style="560" customWidth="1"/>
    <col min="12808" max="12808" width="2" style="560" customWidth="1"/>
    <col min="12809" max="12814" width="12.33203125" style="560" customWidth="1"/>
    <col min="12815" max="13056" width="8.88671875" style="560"/>
    <col min="13057" max="13058" width="1.44140625" style="560" customWidth="1"/>
    <col min="13059" max="13059" width="16.77734375" style="560" customWidth="1"/>
    <col min="13060" max="13063" width="12.77734375" style="560" customWidth="1"/>
    <col min="13064" max="13064" width="2" style="560" customWidth="1"/>
    <col min="13065" max="13070" width="12.33203125" style="560" customWidth="1"/>
    <col min="13071" max="13312" width="8.88671875" style="560"/>
    <col min="13313" max="13314" width="1.44140625" style="560" customWidth="1"/>
    <col min="13315" max="13315" width="16.77734375" style="560" customWidth="1"/>
    <col min="13316" max="13319" width="12.77734375" style="560" customWidth="1"/>
    <col min="13320" max="13320" width="2" style="560" customWidth="1"/>
    <col min="13321" max="13326" width="12.33203125" style="560" customWidth="1"/>
    <col min="13327" max="13568" width="8.88671875" style="560"/>
    <col min="13569" max="13570" width="1.44140625" style="560" customWidth="1"/>
    <col min="13571" max="13571" width="16.77734375" style="560" customWidth="1"/>
    <col min="13572" max="13575" width="12.77734375" style="560" customWidth="1"/>
    <col min="13576" max="13576" width="2" style="560" customWidth="1"/>
    <col min="13577" max="13582" width="12.33203125" style="560" customWidth="1"/>
    <col min="13583" max="13824" width="8.88671875" style="560"/>
    <col min="13825" max="13826" width="1.44140625" style="560" customWidth="1"/>
    <col min="13827" max="13827" width="16.77734375" style="560" customWidth="1"/>
    <col min="13828" max="13831" width="12.77734375" style="560" customWidth="1"/>
    <col min="13832" max="13832" width="2" style="560" customWidth="1"/>
    <col min="13833" max="13838" width="12.33203125" style="560" customWidth="1"/>
    <col min="13839" max="14080" width="8.88671875" style="560"/>
    <col min="14081" max="14082" width="1.44140625" style="560" customWidth="1"/>
    <col min="14083" max="14083" width="16.77734375" style="560" customWidth="1"/>
    <col min="14084" max="14087" width="12.77734375" style="560" customWidth="1"/>
    <col min="14088" max="14088" width="2" style="560" customWidth="1"/>
    <col min="14089" max="14094" width="12.33203125" style="560" customWidth="1"/>
    <col min="14095" max="14336" width="8.88671875" style="560"/>
    <col min="14337" max="14338" width="1.44140625" style="560" customWidth="1"/>
    <col min="14339" max="14339" width="16.77734375" style="560" customWidth="1"/>
    <col min="14340" max="14343" width="12.77734375" style="560" customWidth="1"/>
    <col min="14344" max="14344" width="2" style="560" customWidth="1"/>
    <col min="14345" max="14350" width="12.33203125" style="560" customWidth="1"/>
    <col min="14351" max="14592" width="8.88671875" style="560"/>
    <col min="14593" max="14594" width="1.44140625" style="560" customWidth="1"/>
    <col min="14595" max="14595" width="16.77734375" style="560" customWidth="1"/>
    <col min="14596" max="14599" width="12.77734375" style="560" customWidth="1"/>
    <col min="14600" max="14600" width="2" style="560" customWidth="1"/>
    <col min="14601" max="14606" width="12.33203125" style="560" customWidth="1"/>
    <col min="14607" max="14848" width="8.88671875" style="560"/>
    <col min="14849" max="14850" width="1.44140625" style="560" customWidth="1"/>
    <col min="14851" max="14851" width="16.77734375" style="560" customWidth="1"/>
    <col min="14852" max="14855" width="12.77734375" style="560" customWidth="1"/>
    <col min="14856" max="14856" width="2" style="560" customWidth="1"/>
    <col min="14857" max="14862" width="12.33203125" style="560" customWidth="1"/>
    <col min="14863" max="15104" width="8.88671875" style="560"/>
    <col min="15105" max="15106" width="1.44140625" style="560" customWidth="1"/>
    <col min="15107" max="15107" width="16.77734375" style="560" customWidth="1"/>
    <col min="15108" max="15111" width="12.77734375" style="560" customWidth="1"/>
    <col min="15112" max="15112" width="2" style="560" customWidth="1"/>
    <col min="15113" max="15118" width="12.33203125" style="560" customWidth="1"/>
    <col min="15119" max="15360" width="8.88671875" style="560"/>
    <col min="15361" max="15362" width="1.44140625" style="560" customWidth="1"/>
    <col min="15363" max="15363" width="16.77734375" style="560" customWidth="1"/>
    <col min="15364" max="15367" width="12.77734375" style="560" customWidth="1"/>
    <col min="15368" max="15368" width="2" style="560" customWidth="1"/>
    <col min="15369" max="15374" width="12.33203125" style="560" customWidth="1"/>
    <col min="15375" max="15616" width="8.88671875" style="560"/>
    <col min="15617" max="15618" width="1.44140625" style="560" customWidth="1"/>
    <col min="15619" max="15619" width="16.77734375" style="560" customWidth="1"/>
    <col min="15620" max="15623" width="12.77734375" style="560" customWidth="1"/>
    <col min="15624" max="15624" width="2" style="560" customWidth="1"/>
    <col min="15625" max="15630" width="12.33203125" style="560" customWidth="1"/>
    <col min="15631" max="15872" width="8.88671875" style="560"/>
    <col min="15873" max="15874" width="1.44140625" style="560" customWidth="1"/>
    <col min="15875" max="15875" width="16.77734375" style="560" customWidth="1"/>
    <col min="15876" max="15879" width="12.77734375" style="560" customWidth="1"/>
    <col min="15880" max="15880" width="2" style="560" customWidth="1"/>
    <col min="15881" max="15886" width="12.33203125" style="560" customWidth="1"/>
    <col min="15887" max="16128" width="8.88671875" style="560"/>
    <col min="16129" max="16130" width="1.44140625" style="560" customWidth="1"/>
    <col min="16131" max="16131" width="16.77734375" style="560" customWidth="1"/>
    <col min="16132" max="16135" width="12.77734375" style="560" customWidth="1"/>
    <col min="16136" max="16136" width="2" style="560" customWidth="1"/>
    <col min="16137" max="16142" width="12.33203125" style="560" customWidth="1"/>
    <col min="16143" max="16384" width="8.88671875" style="560"/>
  </cols>
  <sheetData>
    <row r="1" spans="1:14" s="252" customFormat="1" ht="22.5" customHeight="1">
      <c r="A1" s="822" t="s">
        <v>1394</v>
      </c>
      <c r="B1" s="548"/>
      <c r="C1" s="548"/>
      <c r="D1" s="549"/>
      <c r="E1" s="549"/>
      <c r="F1" s="549"/>
      <c r="G1" s="549"/>
      <c r="H1" s="206"/>
      <c r="I1" s="549"/>
      <c r="J1" s="549"/>
      <c r="K1" s="549"/>
      <c r="L1" s="549"/>
      <c r="M1" s="549"/>
      <c r="N1" s="549"/>
    </row>
    <row r="2" spans="1:14" s="551" customFormat="1" ht="7.5" customHeight="1">
      <c r="A2" s="550"/>
      <c r="B2" s="550"/>
      <c r="C2" s="550"/>
      <c r="H2" s="546"/>
    </row>
    <row r="3" spans="1:14" s="551" customFormat="1" ht="16.5" customHeight="1">
      <c r="A3" s="552" t="s">
        <v>1396</v>
      </c>
      <c r="B3" s="550"/>
      <c r="C3" s="550"/>
      <c r="H3" s="546"/>
    </row>
    <row r="4" spans="1:14" s="551" customFormat="1">
      <c r="A4" s="553"/>
      <c r="B4" s="553"/>
      <c r="C4" s="553"/>
      <c r="D4" s="554"/>
      <c r="E4" s="554"/>
      <c r="F4" s="554"/>
      <c r="G4" s="555" t="s">
        <v>1395</v>
      </c>
      <c r="H4" s="546"/>
      <c r="I4" s="554"/>
      <c r="J4" s="554"/>
      <c r="K4" s="554"/>
      <c r="L4" s="554"/>
      <c r="M4" s="554"/>
      <c r="N4" s="555" t="s">
        <v>1395</v>
      </c>
    </row>
    <row r="5" spans="1:14" s="215" customFormat="1" ht="22.5" customHeight="1" thickBot="1">
      <c r="A5" s="1332" t="s">
        <v>1385</v>
      </c>
      <c r="B5" s="1333"/>
      <c r="C5" s="1333"/>
      <c r="D5" s="543" t="s">
        <v>1386</v>
      </c>
      <c r="E5" s="544" t="s">
        <v>1382</v>
      </c>
      <c r="F5" s="544" t="s">
        <v>1387</v>
      </c>
      <c r="G5" s="545" t="s">
        <v>1383</v>
      </c>
      <c r="H5" s="546"/>
      <c r="I5" s="547" t="s">
        <v>1388</v>
      </c>
      <c r="J5" s="544" t="s">
        <v>1389</v>
      </c>
      <c r="K5" s="544" t="s">
        <v>1390</v>
      </c>
      <c r="L5" s="544" t="s">
        <v>1391</v>
      </c>
      <c r="M5" s="544" t="s">
        <v>1392</v>
      </c>
      <c r="N5" s="545" t="s">
        <v>1393</v>
      </c>
    </row>
    <row r="6" spans="1:14" s="556" customFormat="1" ht="21" customHeight="1" thickTop="1">
      <c r="A6" s="1334" t="s">
        <v>1346</v>
      </c>
      <c r="B6" s="1335"/>
      <c r="C6" s="1336"/>
      <c r="D6" s="669">
        <v>413349581000</v>
      </c>
      <c r="E6" s="669">
        <v>67070715430</v>
      </c>
      <c r="F6" s="669">
        <v>480420296430</v>
      </c>
      <c r="G6" s="692">
        <v>501648385980</v>
      </c>
      <c r="H6" s="693"/>
      <c r="I6" s="672">
        <v>492173959840</v>
      </c>
      <c r="J6" s="694">
        <v>4066102930</v>
      </c>
      <c r="K6" s="694">
        <v>488107856910</v>
      </c>
      <c r="L6" s="694">
        <v>13540529070</v>
      </c>
      <c r="M6" s="694">
        <v>1671868750</v>
      </c>
      <c r="N6" s="675">
        <v>11868660320</v>
      </c>
    </row>
    <row r="7" spans="1:14" s="556" customFormat="1" ht="21" customHeight="1">
      <c r="A7" s="1337" t="s">
        <v>1384</v>
      </c>
      <c r="B7" s="1338"/>
      <c r="C7" s="1339"/>
      <c r="D7" s="676">
        <v>345225811000</v>
      </c>
      <c r="E7" s="676">
        <v>51452600890</v>
      </c>
      <c r="F7" s="676">
        <v>396678411890</v>
      </c>
      <c r="G7" s="681">
        <v>413460911890</v>
      </c>
      <c r="H7" s="693"/>
      <c r="I7" s="678">
        <v>404252889440</v>
      </c>
      <c r="J7" s="695">
        <v>3520753990</v>
      </c>
      <c r="K7" s="695">
        <v>400732135450</v>
      </c>
      <c r="L7" s="695">
        <v>12728776440</v>
      </c>
      <c r="M7" s="695">
        <v>1671868750</v>
      </c>
      <c r="N7" s="680">
        <v>11056907690</v>
      </c>
    </row>
    <row r="8" spans="1:14" s="556" customFormat="1" ht="21" customHeight="1">
      <c r="A8" s="657"/>
      <c r="B8" s="1330" t="s">
        <v>1348</v>
      </c>
      <c r="C8" s="1331"/>
      <c r="D8" s="676">
        <v>69070564000</v>
      </c>
      <c r="E8" s="674">
        <v>0</v>
      </c>
      <c r="F8" s="676">
        <v>69070564000</v>
      </c>
      <c r="G8" s="681">
        <v>79370810080</v>
      </c>
      <c r="H8" s="693"/>
      <c r="I8" s="678">
        <v>74897406310</v>
      </c>
      <c r="J8" s="695">
        <v>1518955640</v>
      </c>
      <c r="K8" s="695">
        <v>73378450670</v>
      </c>
      <c r="L8" s="695">
        <v>5992359410</v>
      </c>
      <c r="M8" s="695">
        <v>942370710</v>
      </c>
      <c r="N8" s="680">
        <v>5049988700</v>
      </c>
    </row>
    <row r="9" spans="1:14" s="556" customFormat="1" ht="21" customHeight="1">
      <c r="A9" s="657"/>
      <c r="B9" s="658"/>
      <c r="C9" s="639" t="s">
        <v>1349</v>
      </c>
      <c r="D9" s="676">
        <v>68244564000</v>
      </c>
      <c r="E9" s="674">
        <v>0</v>
      </c>
      <c r="F9" s="676">
        <v>68244564000</v>
      </c>
      <c r="G9" s="681">
        <v>75300006890</v>
      </c>
      <c r="H9" s="693"/>
      <c r="I9" s="678">
        <v>73510926810</v>
      </c>
      <c r="J9" s="695">
        <v>750980070</v>
      </c>
      <c r="K9" s="695">
        <v>72759946740</v>
      </c>
      <c r="L9" s="695">
        <v>2540060150</v>
      </c>
      <c r="M9" s="695">
        <v>243338750</v>
      </c>
      <c r="N9" s="680">
        <v>2296721400</v>
      </c>
    </row>
    <row r="10" spans="1:14" s="556" customFormat="1" ht="21" customHeight="1">
      <c r="A10" s="657"/>
      <c r="B10" s="658"/>
      <c r="C10" s="639" t="s">
        <v>1350</v>
      </c>
      <c r="D10" s="676">
        <v>826000000</v>
      </c>
      <c r="E10" s="674">
        <v>0</v>
      </c>
      <c r="F10" s="676">
        <v>826000000</v>
      </c>
      <c r="G10" s="681">
        <v>4070803190</v>
      </c>
      <c r="H10" s="693"/>
      <c r="I10" s="678">
        <v>1386479500</v>
      </c>
      <c r="J10" s="695">
        <v>767975570</v>
      </c>
      <c r="K10" s="695">
        <v>618503930</v>
      </c>
      <c r="L10" s="695">
        <v>3452299260</v>
      </c>
      <c r="M10" s="695">
        <v>699031960</v>
      </c>
      <c r="N10" s="680">
        <v>2753267300</v>
      </c>
    </row>
    <row r="11" spans="1:14" s="556" customFormat="1" ht="21" customHeight="1">
      <c r="A11" s="657"/>
      <c r="B11" s="1330" t="s">
        <v>1351</v>
      </c>
      <c r="C11" s="1331"/>
      <c r="D11" s="676">
        <v>25769818000</v>
      </c>
      <c r="E11" s="674">
        <v>0</v>
      </c>
      <c r="F11" s="676">
        <v>25769818000</v>
      </c>
      <c r="G11" s="681">
        <v>37304517690</v>
      </c>
      <c r="H11" s="693"/>
      <c r="I11" s="678">
        <v>31558283340</v>
      </c>
      <c r="J11" s="695">
        <v>990182680</v>
      </c>
      <c r="K11" s="695">
        <v>30568100660</v>
      </c>
      <c r="L11" s="695">
        <v>6736417030</v>
      </c>
      <c r="M11" s="695">
        <v>729498040</v>
      </c>
      <c r="N11" s="680">
        <v>6006918990</v>
      </c>
    </row>
    <row r="12" spans="1:14" s="556" customFormat="1" ht="21" customHeight="1">
      <c r="A12" s="657"/>
      <c r="B12" s="658"/>
      <c r="C12" s="639" t="s">
        <v>1352</v>
      </c>
      <c r="D12" s="676">
        <v>7127971000</v>
      </c>
      <c r="E12" s="674">
        <v>0</v>
      </c>
      <c r="F12" s="676">
        <v>7127971000</v>
      </c>
      <c r="G12" s="681">
        <v>7643169270</v>
      </c>
      <c r="H12" s="693"/>
      <c r="I12" s="678">
        <v>8492716410</v>
      </c>
      <c r="J12" s="695">
        <v>957703210</v>
      </c>
      <c r="K12" s="695">
        <v>7535013200</v>
      </c>
      <c r="L12" s="695">
        <v>108156070</v>
      </c>
      <c r="M12" s="695">
        <v>0</v>
      </c>
      <c r="N12" s="680">
        <v>108156070</v>
      </c>
    </row>
    <row r="13" spans="1:14" s="556" customFormat="1" ht="21" customHeight="1">
      <c r="A13" s="657"/>
      <c r="B13" s="658"/>
      <c r="C13" s="639" t="s">
        <v>1353</v>
      </c>
      <c r="D13" s="676">
        <v>18641847000</v>
      </c>
      <c r="E13" s="674">
        <v>0</v>
      </c>
      <c r="F13" s="676">
        <v>18641847000</v>
      </c>
      <c r="G13" s="681">
        <v>29661348420</v>
      </c>
      <c r="H13" s="693"/>
      <c r="I13" s="678">
        <v>23065566930</v>
      </c>
      <c r="J13" s="695">
        <v>32479470</v>
      </c>
      <c r="K13" s="695">
        <v>23033087460</v>
      </c>
      <c r="L13" s="695">
        <v>6628260960</v>
      </c>
      <c r="M13" s="695">
        <v>729498040</v>
      </c>
      <c r="N13" s="680">
        <v>5898762920</v>
      </c>
    </row>
    <row r="14" spans="1:14" s="556" customFormat="1" ht="21" customHeight="1">
      <c r="A14" s="657"/>
      <c r="B14" s="1330" t="s">
        <v>1354</v>
      </c>
      <c r="C14" s="1331"/>
      <c r="D14" s="676">
        <v>104004496000</v>
      </c>
      <c r="E14" s="674">
        <v>0</v>
      </c>
      <c r="F14" s="676">
        <v>104004496000</v>
      </c>
      <c r="G14" s="681">
        <v>104413701000</v>
      </c>
      <c r="H14" s="693"/>
      <c r="I14" s="678">
        <v>104413701000</v>
      </c>
      <c r="J14" s="695">
        <v>0</v>
      </c>
      <c r="K14" s="695">
        <v>104413701000</v>
      </c>
      <c r="L14" s="674">
        <v>0</v>
      </c>
      <c r="M14" s="674">
        <v>0</v>
      </c>
      <c r="N14" s="682">
        <v>0</v>
      </c>
    </row>
    <row r="15" spans="1:14" s="556" customFormat="1" ht="21" customHeight="1">
      <c r="A15" s="657"/>
      <c r="B15" s="658"/>
      <c r="C15" s="639" t="s">
        <v>1354</v>
      </c>
      <c r="D15" s="676">
        <v>104004496000</v>
      </c>
      <c r="E15" s="674">
        <v>0</v>
      </c>
      <c r="F15" s="676">
        <v>104004496000</v>
      </c>
      <c r="G15" s="681">
        <v>104413701000</v>
      </c>
      <c r="H15" s="693"/>
      <c r="I15" s="678">
        <v>104413701000</v>
      </c>
      <c r="J15" s="695">
        <v>0</v>
      </c>
      <c r="K15" s="695">
        <v>104413701000</v>
      </c>
      <c r="L15" s="674">
        <v>0</v>
      </c>
      <c r="M15" s="674">
        <v>0</v>
      </c>
      <c r="N15" s="682">
        <v>0</v>
      </c>
    </row>
    <row r="16" spans="1:14" s="556" customFormat="1" ht="21" customHeight="1">
      <c r="A16" s="657"/>
      <c r="B16" s="1330" t="s">
        <v>1355</v>
      </c>
      <c r="C16" s="1331"/>
      <c r="D16" s="676">
        <v>18503252000</v>
      </c>
      <c r="E16" s="674">
        <v>0</v>
      </c>
      <c r="F16" s="676">
        <v>18503252000</v>
      </c>
      <c r="G16" s="681">
        <v>20305340000</v>
      </c>
      <c r="H16" s="693"/>
      <c r="I16" s="678">
        <v>20305340000</v>
      </c>
      <c r="J16" s="674">
        <v>0</v>
      </c>
      <c r="K16" s="695">
        <v>20305340000</v>
      </c>
      <c r="L16" s="674">
        <v>0</v>
      </c>
      <c r="M16" s="674">
        <v>0</v>
      </c>
      <c r="N16" s="682">
        <v>0</v>
      </c>
    </row>
    <row r="17" spans="1:14" s="556" customFormat="1" ht="21" customHeight="1">
      <c r="A17" s="657"/>
      <c r="B17" s="658"/>
      <c r="C17" s="639" t="s">
        <v>1356</v>
      </c>
      <c r="D17" s="676">
        <v>18503252000</v>
      </c>
      <c r="E17" s="674">
        <v>0</v>
      </c>
      <c r="F17" s="676">
        <v>18503252000</v>
      </c>
      <c r="G17" s="681">
        <v>20305340000</v>
      </c>
      <c r="H17" s="693"/>
      <c r="I17" s="678">
        <v>20305340000</v>
      </c>
      <c r="J17" s="674">
        <v>0</v>
      </c>
      <c r="K17" s="695">
        <v>20305340000</v>
      </c>
      <c r="L17" s="674">
        <v>0</v>
      </c>
      <c r="M17" s="674">
        <v>0</v>
      </c>
      <c r="N17" s="682">
        <v>0</v>
      </c>
    </row>
    <row r="18" spans="1:14" s="556" customFormat="1" ht="21" customHeight="1">
      <c r="A18" s="657"/>
      <c r="B18" s="1330" t="s">
        <v>1357</v>
      </c>
      <c r="C18" s="1331"/>
      <c r="D18" s="676">
        <v>110405747000</v>
      </c>
      <c r="E18" s="674">
        <v>0</v>
      </c>
      <c r="F18" s="676">
        <v>110405747000</v>
      </c>
      <c r="G18" s="681">
        <v>107359912590</v>
      </c>
      <c r="H18" s="693"/>
      <c r="I18" s="678">
        <v>108371528260</v>
      </c>
      <c r="J18" s="695">
        <v>1011615670</v>
      </c>
      <c r="K18" s="695">
        <v>107359912590</v>
      </c>
      <c r="L18" s="674">
        <v>0</v>
      </c>
      <c r="M18" s="674">
        <v>0</v>
      </c>
      <c r="N18" s="682">
        <v>0</v>
      </c>
    </row>
    <row r="19" spans="1:14" s="556" customFormat="1" ht="21" customHeight="1">
      <c r="A19" s="657"/>
      <c r="B19" s="658"/>
      <c r="C19" s="639" t="s">
        <v>1358</v>
      </c>
      <c r="D19" s="676">
        <v>81523526000</v>
      </c>
      <c r="E19" s="674">
        <v>0</v>
      </c>
      <c r="F19" s="676">
        <v>81523526000</v>
      </c>
      <c r="G19" s="681">
        <v>80052736160</v>
      </c>
      <c r="H19" s="693"/>
      <c r="I19" s="678">
        <v>80841633160</v>
      </c>
      <c r="J19" s="695">
        <v>788897000</v>
      </c>
      <c r="K19" s="695">
        <v>80052736160</v>
      </c>
      <c r="L19" s="674">
        <v>0</v>
      </c>
      <c r="M19" s="674">
        <v>0</v>
      </c>
      <c r="N19" s="682">
        <v>0</v>
      </c>
    </row>
    <row r="20" spans="1:14" s="556" customFormat="1" ht="21" customHeight="1">
      <c r="A20" s="657"/>
      <c r="B20" s="658"/>
      <c r="C20" s="639" t="s">
        <v>1359</v>
      </c>
      <c r="D20" s="676">
        <v>28882221000</v>
      </c>
      <c r="E20" s="674">
        <v>0</v>
      </c>
      <c r="F20" s="676">
        <v>28882221000</v>
      </c>
      <c r="G20" s="681">
        <v>27307176430</v>
      </c>
      <c r="H20" s="693"/>
      <c r="I20" s="678">
        <v>27529895100</v>
      </c>
      <c r="J20" s="695">
        <v>222718670</v>
      </c>
      <c r="K20" s="695">
        <v>27307176430</v>
      </c>
      <c r="L20" s="674">
        <v>0</v>
      </c>
      <c r="M20" s="674">
        <v>0</v>
      </c>
      <c r="N20" s="682">
        <v>0</v>
      </c>
    </row>
    <row r="21" spans="1:14" s="556" customFormat="1" ht="21" customHeight="1">
      <c r="A21" s="657"/>
      <c r="B21" s="1330" t="s">
        <v>1360</v>
      </c>
      <c r="C21" s="1331"/>
      <c r="D21" s="676">
        <v>17471934000</v>
      </c>
      <c r="E21" s="674">
        <v>51452600890</v>
      </c>
      <c r="F21" s="676">
        <v>68924534890</v>
      </c>
      <c r="G21" s="681">
        <v>64706630530</v>
      </c>
      <c r="H21" s="693"/>
      <c r="I21" s="678">
        <v>64706630530</v>
      </c>
      <c r="J21" s="695">
        <v>0</v>
      </c>
      <c r="K21" s="695">
        <v>64706630530</v>
      </c>
      <c r="L21" s="674">
        <v>0</v>
      </c>
      <c r="M21" s="674">
        <v>0</v>
      </c>
      <c r="N21" s="682">
        <v>0</v>
      </c>
    </row>
    <row r="22" spans="1:14" s="556" customFormat="1" ht="21" customHeight="1">
      <c r="A22" s="657"/>
      <c r="B22" s="658"/>
      <c r="C22" s="639" t="s">
        <v>1361</v>
      </c>
      <c r="D22" s="676">
        <v>12698404000</v>
      </c>
      <c r="E22" s="674">
        <v>51452600890</v>
      </c>
      <c r="F22" s="676">
        <v>64151004890</v>
      </c>
      <c r="G22" s="681">
        <v>59947770530</v>
      </c>
      <c r="H22" s="693"/>
      <c r="I22" s="678">
        <v>59947770530</v>
      </c>
      <c r="J22" s="695">
        <v>0</v>
      </c>
      <c r="K22" s="695">
        <v>59947770530</v>
      </c>
      <c r="L22" s="674">
        <v>0</v>
      </c>
      <c r="M22" s="674">
        <v>0</v>
      </c>
      <c r="N22" s="682">
        <v>0</v>
      </c>
    </row>
    <row r="23" spans="1:14" s="556" customFormat="1" ht="21" customHeight="1">
      <c r="A23" s="657"/>
      <c r="B23" s="1330" t="s">
        <v>176</v>
      </c>
      <c r="C23" s="1331"/>
      <c r="D23" s="676">
        <v>4773530000</v>
      </c>
      <c r="E23" s="676">
        <v>0</v>
      </c>
      <c r="F23" s="676">
        <v>4773530000</v>
      </c>
      <c r="G23" s="681">
        <v>4758860000</v>
      </c>
      <c r="H23" s="693"/>
      <c r="I23" s="678">
        <v>4758860000</v>
      </c>
      <c r="J23" s="674">
        <v>0</v>
      </c>
      <c r="K23" s="695">
        <v>4758860000</v>
      </c>
      <c r="L23" s="674">
        <v>0</v>
      </c>
      <c r="M23" s="674">
        <v>0</v>
      </c>
      <c r="N23" s="682">
        <v>0</v>
      </c>
    </row>
    <row r="24" spans="1:14" s="556" customFormat="1" ht="21" customHeight="1">
      <c r="A24" s="1340" t="s">
        <v>1362</v>
      </c>
      <c r="B24" s="1341"/>
      <c r="C24" s="1342"/>
      <c r="D24" s="676">
        <v>68123770000</v>
      </c>
      <c r="E24" s="676">
        <v>15618114540</v>
      </c>
      <c r="F24" s="676">
        <v>83741884540</v>
      </c>
      <c r="G24" s="681">
        <v>88187474090</v>
      </c>
      <c r="H24" s="693"/>
      <c r="I24" s="678">
        <v>87921070400</v>
      </c>
      <c r="J24" s="674">
        <v>545348940</v>
      </c>
      <c r="K24" s="695">
        <v>87375721460</v>
      </c>
      <c r="L24" s="674">
        <v>811752630</v>
      </c>
      <c r="M24" s="674">
        <v>0</v>
      </c>
      <c r="N24" s="682">
        <v>811752630</v>
      </c>
    </row>
    <row r="25" spans="1:14" s="556" customFormat="1" ht="21" customHeight="1">
      <c r="A25" s="656"/>
      <c r="B25" s="735" t="s">
        <v>1363</v>
      </c>
      <c r="C25" s="655"/>
      <c r="D25" s="676">
        <v>38539506000</v>
      </c>
      <c r="E25" s="676">
        <v>14925051490</v>
      </c>
      <c r="F25" s="676">
        <v>53464557490</v>
      </c>
      <c r="G25" s="681">
        <v>57439055390</v>
      </c>
      <c r="H25" s="693"/>
      <c r="I25" s="678">
        <v>57643124850</v>
      </c>
      <c r="J25" s="695">
        <v>545342700</v>
      </c>
      <c r="K25" s="695">
        <v>57097782150</v>
      </c>
      <c r="L25" s="695">
        <v>341273240</v>
      </c>
      <c r="M25" s="695">
        <v>0</v>
      </c>
      <c r="N25" s="680">
        <v>341273240</v>
      </c>
    </row>
    <row r="26" spans="1:14" s="556" customFormat="1" ht="21" customHeight="1">
      <c r="A26" s="657"/>
      <c r="B26" s="736"/>
      <c r="C26" s="724" t="s">
        <v>1704</v>
      </c>
      <c r="D26" s="676">
        <v>13905025000</v>
      </c>
      <c r="E26" s="676">
        <v>2496558100</v>
      </c>
      <c r="F26" s="676">
        <v>16401583100</v>
      </c>
      <c r="G26" s="681">
        <v>19391520390</v>
      </c>
      <c r="H26" s="693"/>
      <c r="I26" s="678">
        <v>19269473380</v>
      </c>
      <c r="J26" s="695">
        <v>129509850</v>
      </c>
      <c r="K26" s="695">
        <v>19139963530</v>
      </c>
      <c r="L26" s="695">
        <v>251556860</v>
      </c>
      <c r="M26" s="674">
        <v>0</v>
      </c>
      <c r="N26" s="680">
        <v>251556860</v>
      </c>
    </row>
    <row r="27" spans="1:14" s="556" customFormat="1" ht="21" customHeight="1">
      <c r="A27" s="657"/>
      <c r="B27" s="736"/>
      <c r="C27" s="724" t="s">
        <v>1705</v>
      </c>
      <c r="D27" s="676">
        <v>24634481000</v>
      </c>
      <c r="E27" s="676">
        <v>12428493390</v>
      </c>
      <c r="F27" s="676">
        <v>37062974390</v>
      </c>
      <c r="G27" s="681">
        <v>38047535000</v>
      </c>
      <c r="H27" s="693"/>
      <c r="I27" s="678">
        <v>38373651470</v>
      </c>
      <c r="J27" s="695">
        <v>415832850</v>
      </c>
      <c r="K27" s="695">
        <v>37957818620</v>
      </c>
      <c r="L27" s="695">
        <v>89716380</v>
      </c>
      <c r="M27" s="674">
        <v>0</v>
      </c>
      <c r="N27" s="680">
        <v>89716380</v>
      </c>
    </row>
    <row r="28" spans="1:14" s="556" customFormat="1" ht="21" customHeight="1">
      <c r="A28" s="657"/>
      <c r="B28" s="1343" t="s">
        <v>1364</v>
      </c>
      <c r="C28" s="1344"/>
      <c r="D28" s="676">
        <v>29584264000</v>
      </c>
      <c r="E28" s="676">
        <v>693063050</v>
      </c>
      <c r="F28" s="676">
        <v>30277327050</v>
      </c>
      <c r="G28" s="681">
        <v>30748418700</v>
      </c>
      <c r="H28" s="693"/>
      <c r="I28" s="678">
        <v>30277945550</v>
      </c>
      <c r="J28" s="695">
        <v>6240</v>
      </c>
      <c r="K28" s="695">
        <v>30277939310</v>
      </c>
      <c r="L28" s="695">
        <v>470479390</v>
      </c>
      <c r="M28" s="674">
        <v>0</v>
      </c>
      <c r="N28" s="680">
        <v>470479390</v>
      </c>
    </row>
    <row r="29" spans="1:14" s="556" customFormat="1" ht="24.95" customHeight="1">
      <c r="A29" s="657"/>
      <c r="C29" s="724" t="s">
        <v>1674</v>
      </c>
      <c r="D29" s="676">
        <v>4092780000</v>
      </c>
      <c r="E29" s="676">
        <v>460040000</v>
      </c>
      <c r="F29" s="676">
        <v>4552820000</v>
      </c>
      <c r="G29" s="681">
        <v>4574465060</v>
      </c>
      <c r="H29" s="693"/>
      <c r="I29" s="678">
        <v>4574465060</v>
      </c>
      <c r="J29" s="695">
        <v>0</v>
      </c>
      <c r="K29" s="695">
        <v>4574465060</v>
      </c>
      <c r="L29" s="695">
        <v>0</v>
      </c>
      <c r="M29" s="695">
        <v>0</v>
      </c>
      <c r="N29" s="680">
        <v>0</v>
      </c>
    </row>
    <row r="30" spans="1:14" s="556" customFormat="1" ht="21" customHeight="1">
      <c r="A30" s="657"/>
      <c r="B30" s="658"/>
      <c r="C30" s="557" t="s">
        <v>482</v>
      </c>
      <c r="D30" s="676">
        <v>212054000</v>
      </c>
      <c r="E30" s="674">
        <v>0</v>
      </c>
      <c r="F30" s="676">
        <v>212054000</v>
      </c>
      <c r="G30" s="681">
        <v>241338530</v>
      </c>
      <c r="H30" s="693"/>
      <c r="I30" s="678">
        <v>212159950</v>
      </c>
      <c r="J30" s="674">
        <v>6240</v>
      </c>
      <c r="K30" s="695">
        <v>212153710</v>
      </c>
      <c r="L30" s="674">
        <v>29184820</v>
      </c>
      <c r="M30" s="674">
        <v>0</v>
      </c>
      <c r="N30" s="682">
        <v>29184820</v>
      </c>
    </row>
    <row r="31" spans="1:14" s="556" customFormat="1" ht="21" customHeight="1">
      <c r="A31" s="657"/>
      <c r="B31" s="658"/>
      <c r="C31" s="557" t="s">
        <v>1100</v>
      </c>
      <c r="D31" s="676">
        <v>776561000</v>
      </c>
      <c r="E31" s="674">
        <v>0</v>
      </c>
      <c r="F31" s="676">
        <v>776561000</v>
      </c>
      <c r="G31" s="681">
        <v>648545790</v>
      </c>
      <c r="H31" s="693"/>
      <c r="I31" s="678">
        <v>639974860</v>
      </c>
      <c r="J31" s="695">
        <v>0</v>
      </c>
      <c r="K31" s="695">
        <v>639974860</v>
      </c>
      <c r="L31" s="674">
        <v>8570930</v>
      </c>
      <c r="M31" s="674">
        <v>0</v>
      </c>
      <c r="N31" s="682">
        <v>8570930</v>
      </c>
    </row>
    <row r="32" spans="1:14" s="556" customFormat="1" ht="21" customHeight="1">
      <c r="A32" s="657"/>
      <c r="B32" s="658"/>
      <c r="C32" s="557" t="s">
        <v>1101</v>
      </c>
      <c r="D32" s="676">
        <v>14350304000</v>
      </c>
      <c r="E32" s="674">
        <v>233023050</v>
      </c>
      <c r="F32" s="676">
        <v>14583327050</v>
      </c>
      <c r="G32" s="681">
        <v>14592835680</v>
      </c>
      <c r="H32" s="693"/>
      <c r="I32" s="678">
        <v>14592835680</v>
      </c>
      <c r="J32" s="674">
        <v>0</v>
      </c>
      <c r="K32" s="695">
        <v>14592835680</v>
      </c>
      <c r="L32" s="674">
        <v>0</v>
      </c>
      <c r="M32" s="674">
        <v>0</v>
      </c>
      <c r="N32" s="682">
        <v>0</v>
      </c>
    </row>
    <row r="33" spans="1:14" s="556" customFormat="1" ht="21" customHeight="1">
      <c r="A33" s="657"/>
      <c r="B33" s="658"/>
      <c r="C33" s="557" t="s">
        <v>481</v>
      </c>
      <c r="D33" s="676">
        <v>810421000</v>
      </c>
      <c r="E33" s="674">
        <v>0</v>
      </c>
      <c r="F33" s="676">
        <v>810421000</v>
      </c>
      <c r="G33" s="681">
        <v>1341267780</v>
      </c>
      <c r="H33" s="693"/>
      <c r="I33" s="678">
        <v>908544140</v>
      </c>
      <c r="J33" s="674">
        <v>0</v>
      </c>
      <c r="K33" s="695">
        <v>908544140</v>
      </c>
      <c r="L33" s="695">
        <v>432723640</v>
      </c>
      <c r="M33" s="674">
        <v>0</v>
      </c>
      <c r="N33" s="680">
        <v>432723640</v>
      </c>
    </row>
    <row r="34" spans="1:14" s="556" customFormat="1" ht="21" customHeight="1">
      <c r="A34" s="657"/>
      <c r="B34" s="658"/>
      <c r="C34" s="557" t="s">
        <v>1157</v>
      </c>
      <c r="D34" s="676">
        <v>834531000</v>
      </c>
      <c r="E34" s="676">
        <v>0</v>
      </c>
      <c r="F34" s="676">
        <v>834531000</v>
      </c>
      <c r="G34" s="681">
        <v>832934940</v>
      </c>
      <c r="H34" s="693"/>
      <c r="I34" s="678">
        <v>832934940</v>
      </c>
      <c r="J34" s="695">
        <v>0</v>
      </c>
      <c r="K34" s="695">
        <v>832934940</v>
      </c>
      <c r="L34" s="674">
        <v>0</v>
      </c>
      <c r="M34" s="674">
        <v>0</v>
      </c>
      <c r="N34" s="682">
        <v>0</v>
      </c>
    </row>
    <row r="35" spans="1:14" s="556" customFormat="1" ht="24.95" customHeight="1">
      <c r="A35" s="659"/>
      <c r="B35" s="660"/>
      <c r="C35" s="558" t="s">
        <v>1675</v>
      </c>
      <c r="D35" s="685">
        <v>8507613000</v>
      </c>
      <c r="E35" s="686">
        <v>0</v>
      </c>
      <c r="F35" s="685">
        <v>8507613000</v>
      </c>
      <c r="G35" s="687">
        <v>8517030920</v>
      </c>
      <c r="H35" s="693"/>
      <c r="I35" s="688">
        <v>8517030920</v>
      </c>
      <c r="J35" s="686">
        <v>0</v>
      </c>
      <c r="K35" s="696">
        <v>8517030920</v>
      </c>
      <c r="L35" s="696">
        <v>0</v>
      </c>
      <c r="M35" s="686">
        <v>0</v>
      </c>
      <c r="N35" s="689">
        <v>0</v>
      </c>
    </row>
    <row r="36" spans="1:14" s="559" customFormat="1" ht="18" customHeight="1">
      <c r="D36" s="690"/>
      <c r="E36" s="690"/>
      <c r="F36" s="690"/>
      <c r="G36" s="690"/>
      <c r="H36" s="690"/>
      <c r="I36" s="690"/>
      <c r="J36" s="690"/>
      <c r="K36" s="690"/>
      <c r="L36" s="690"/>
      <c r="M36" s="690"/>
      <c r="N36" s="690"/>
    </row>
  </sheetData>
  <mergeCells count="12">
    <mergeCell ref="A24:C24"/>
    <mergeCell ref="B28:C28"/>
    <mergeCell ref="B23:C23"/>
    <mergeCell ref="B18:C18"/>
    <mergeCell ref="B21:C21"/>
    <mergeCell ref="B14:C14"/>
    <mergeCell ref="B16:C16"/>
    <mergeCell ref="A5:C5"/>
    <mergeCell ref="A6:C6"/>
    <mergeCell ref="A7:C7"/>
    <mergeCell ref="B8:C8"/>
    <mergeCell ref="B11:C11"/>
  </mergeCells>
  <phoneticPr fontId="2" type="noConversion"/>
  <pageMargins left="0.70866141732283472" right="0.70866141732283472" top="0.74803149606299213" bottom="0.74803149606299213" header="0.31496062992125984" footer="0.31496062992125984"/>
  <pageSetup paperSize="9" firstPageNumber="49" orientation="portrait" useFirstPageNumber="1" r:id="rId1"/>
  <headerFoot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8"/>
  <sheetViews>
    <sheetView view="pageLayout" topLeftCell="A4" zoomScale="85" zoomScaleNormal="85" zoomScaleSheetLayoutView="85" zoomScalePageLayoutView="85" workbookViewId="0">
      <selection activeCell="D29" sqref="D29:D30"/>
    </sheetView>
  </sheetViews>
  <sheetFormatPr defaultRowHeight="12"/>
  <cols>
    <col min="1" max="2" width="1.44140625" style="560" customWidth="1"/>
    <col min="3" max="3" width="18.77734375" style="560" customWidth="1"/>
    <col min="4" max="7" width="13.21875" style="691" customWidth="1"/>
    <col min="8" max="8" width="1.5546875" style="691" customWidth="1"/>
    <col min="9" max="14" width="12.21875" style="691" customWidth="1"/>
    <col min="15" max="256" width="8.88671875" style="560"/>
    <col min="257" max="258" width="1.44140625" style="560" customWidth="1"/>
    <col min="259" max="259" width="18.33203125" style="560" customWidth="1"/>
    <col min="260" max="263" width="13.21875" style="560" customWidth="1"/>
    <col min="264" max="264" width="1.5546875" style="560" customWidth="1"/>
    <col min="265" max="270" width="12.21875" style="560" customWidth="1"/>
    <col min="271" max="512" width="8.88671875" style="560"/>
    <col min="513" max="514" width="1.44140625" style="560" customWidth="1"/>
    <col min="515" max="515" width="18.33203125" style="560" customWidth="1"/>
    <col min="516" max="519" width="13.21875" style="560" customWidth="1"/>
    <col min="520" max="520" width="1.5546875" style="560" customWidth="1"/>
    <col min="521" max="526" width="12.21875" style="560" customWidth="1"/>
    <col min="527" max="768" width="8.88671875" style="560"/>
    <col min="769" max="770" width="1.44140625" style="560" customWidth="1"/>
    <col min="771" max="771" width="18.33203125" style="560" customWidth="1"/>
    <col min="772" max="775" width="13.21875" style="560" customWidth="1"/>
    <col min="776" max="776" width="1.5546875" style="560" customWidth="1"/>
    <col min="777" max="782" width="12.21875" style="560" customWidth="1"/>
    <col min="783" max="1024" width="8.88671875" style="560"/>
    <col min="1025" max="1026" width="1.44140625" style="560" customWidth="1"/>
    <col min="1027" max="1027" width="18.33203125" style="560" customWidth="1"/>
    <col min="1028" max="1031" width="13.21875" style="560" customWidth="1"/>
    <col min="1032" max="1032" width="1.5546875" style="560" customWidth="1"/>
    <col min="1033" max="1038" width="12.21875" style="560" customWidth="1"/>
    <col min="1039" max="1280" width="8.88671875" style="560"/>
    <col min="1281" max="1282" width="1.44140625" style="560" customWidth="1"/>
    <col min="1283" max="1283" width="18.33203125" style="560" customWidth="1"/>
    <col min="1284" max="1287" width="13.21875" style="560" customWidth="1"/>
    <col min="1288" max="1288" width="1.5546875" style="560" customWidth="1"/>
    <col min="1289" max="1294" width="12.21875" style="560" customWidth="1"/>
    <col min="1295" max="1536" width="8.88671875" style="560"/>
    <col min="1537" max="1538" width="1.44140625" style="560" customWidth="1"/>
    <col min="1539" max="1539" width="18.33203125" style="560" customWidth="1"/>
    <col min="1540" max="1543" width="13.21875" style="560" customWidth="1"/>
    <col min="1544" max="1544" width="1.5546875" style="560" customWidth="1"/>
    <col min="1545" max="1550" width="12.21875" style="560" customWidth="1"/>
    <col min="1551" max="1792" width="8.88671875" style="560"/>
    <col min="1793" max="1794" width="1.44140625" style="560" customWidth="1"/>
    <col min="1795" max="1795" width="18.33203125" style="560" customWidth="1"/>
    <col min="1796" max="1799" width="13.21875" style="560" customWidth="1"/>
    <col min="1800" max="1800" width="1.5546875" style="560" customWidth="1"/>
    <col min="1801" max="1806" width="12.21875" style="560" customWidth="1"/>
    <col min="1807" max="2048" width="8.88671875" style="560"/>
    <col min="2049" max="2050" width="1.44140625" style="560" customWidth="1"/>
    <col min="2051" max="2051" width="18.33203125" style="560" customWidth="1"/>
    <col min="2052" max="2055" width="13.21875" style="560" customWidth="1"/>
    <col min="2056" max="2056" width="1.5546875" style="560" customWidth="1"/>
    <col min="2057" max="2062" width="12.21875" style="560" customWidth="1"/>
    <col min="2063" max="2304" width="8.88671875" style="560"/>
    <col min="2305" max="2306" width="1.44140625" style="560" customWidth="1"/>
    <col min="2307" max="2307" width="18.33203125" style="560" customWidth="1"/>
    <col min="2308" max="2311" width="13.21875" style="560" customWidth="1"/>
    <col min="2312" max="2312" width="1.5546875" style="560" customWidth="1"/>
    <col min="2313" max="2318" width="12.21875" style="560" customWidth="1"/>
    <col min="2319" max="2560" width="8.88671875" style="560"/>
    <col min="2561" max="2562" width="1.44140625" style="560" customWidth="1"/>
    <col min="2563" max="2563" width="18.33203125" style="560" customWidth="1"/>
    <col min="2564" max="2567" width="13.21875" style="560" customWidth="1"/>
    <col min="2568" max="2568" width="1.5546875" style="560" customWidth="1"/>
    <col min="2569" max="2574" width="12.21875" style="560" customWidth="1"/>
    <col min="2575" max="2816" width="8.88671875" style="560"/>
    <col min="2817" max="2818" width="1.44140625" style="560" customWidth="1"/>
    <col min="2819" max="2819" width="18.33203125" style="560" customWidth="1"/>
    <col min="2820" max="2823" width="13.21875" style="560" customWidth="1"/>
    <col min="2824" max="2824" width="1.5546875" style="560" customWidth="1"/>
    <col min="2825" max="2830" width="12.21875" style="560" customWidth="1"/>
    <col min="2831" max="3072" width="8.88671875" style="560"/>
    <col min="3073" max="3074" width="1.44140625" style="560" customWidth="1"/>
    <col min="3075" max="3075" width="18.33203125" style="560" customWidth="1"/>
    <col min="3076" max="3079" width="13.21875" style="560" customWidth="1"/>
    <col min="3080" max="3080" width="1.5546875" style="560" customWidth="1"/>
    <col min="3081" max="3086" width="12.21875" style="560" customWidth="1"/>
    <col min="3087" max="3328" width="8.88671875" style="560"/>
    <col min="3329" max="3330" width="1.44140625" style="560" customWidth="1"/>
    <col min="3331" max="3331" width="18.33203125" style="560" customWidth="1"/>
    <col min="3332" max="3335" width="13.21875" style="560" customWidth="1"/>
    <col min="3336" max="3336" width="1.5546875" style="560" customWidth="1"/>
    <col min="3337" max="3342" width="12.21875" style="560" customWidth="1"/>
    <col min="3343" max="3584" width="8.88671875" style="560"/>
    <col min="3585" max="3586" width="1.44140625" style="560" customWidth="1"/>
    <col min="3587" max="3587" width="18.33203125" style="560" customWidth="1"/>
    <col min="3588" max="3591" width="13.21875" style="560" customWidth="1"/>
    <col min="3592" max="3592" width="1.5546875" style="560" customWidth="1"/>
    <col min="3593" max="3598" width="12.21875" style="560" customWidth="1"/>
    <col min="3599" max="3840" width="8.88671875" style="560"/>
    <col min="3841" max="3842" width="1.44140625" style="560" customWidth="1"/>
    <col min="3843" max="3843" width="18.33203125" style="560" customWidth="1"/>
    <col min="3844" max="3847" width="13.21875" style="560" customWidth="1"/>
    <col min="3848" max="3848" width="1.5546875" style="560" customWidth="1"/>
    <col min="3849" max="3854" width="12.21875" style="560" customWidth="1"/>
    <col min="3855" max="4096" width="8.88671875" style="560"/>
    <col min="4097" max="4098" width="1.44140625" style="560" customWidth="1"/>
    <col min="4099" max="4099" width="18.33203125" style="560" customWidth="1"/>
    <col min="4100" max="4103" width="13.21875" style="560" customWidth="1"/>
    <col min="4104" max="4104" width="1.5546875" style="560" customWidth="1"/>
    <col min="4105" max="4110" width="12.21875" style="560" customWidth="1"/>
    <col min="4111" max="4352" width="8.88671875" style="560"/>
    <col min="4353" max="4354" width="1.44140625" style="560" customWidth="1"/>
    <col min="4355" max="4355" width="18.33203125" style="560" customWidth="1"/>
    <col min="4356" max="4359" width="13.21875" style="560" customWidth="1"/>
    <col min="4360" max="4360" width="1.5546875" style="560" customWidth="1"/>
    <col min="4361" max="4366" width="12.21875" style="560" customWidth="1"/>
    <col min="4367" max="4608" width="8.88671875" style="560"/>
    <col min="4609" max="4610" width="1.44140625" style="560" customWidth="1"/>
    <col min="4611" max="4611" width="18.33203125" style="560" customWidth="1"/>
    <col min="4612" max="4615" width="13.21875" style="560" customWidth="1"/>
    <col min="4616" max="4616" width="1.5546875" style="560" customWidth="1"/>
    <col min="4617" max="4622" width="12.21875" style="560" customWidth="1"/>
    <col min="4623" max="4864" width="8.88671875" style="560"/>
    <col min="4865" max="4866" width="1.44140625" style="560" customWidth="1"/>
    <col min="4867" max="4867" width="18.33203125" style="560" customWidth="1"/>
    <col min="4868" max="4871" width="13.21875" style="560" customWidth="1"/>
    <col min="4872" max="4872" width="1.5546875" style="560" customWidth="1"/>
    <col min="4873" max="4878" width="12.21875" style="560" customWidth="1"/>
    <col min="4879" max="5120" width="8.88671875" style="560"/>
    <col min="5121" max="5122" width="1.44140625" style="560" customWidth="1"/>
    <col min="5123" max="5123" width="18.33203125" style="560" customWidth="1"/>
    <col min="5124" max="5127" width="13.21875" style="560" customWidth="1"/>
    <col min="5128" max="5128" width="1.5546875" style="560" customWidth="1"/>
    <col min="5129" max="5134" width="12.21875" style="560" customWidth="1"/>
    <col min="5135" max="5376" width="8.88671875" style="560"/>
    <col min="5377" max="5378" width="1.44140625" style="560" customWidth="1"/>
    <col min="5379" max="5379" width="18.33203125" style="560" customWidth="1"/>
    <col min="5380" max="5383" width="13.21875" style="560" customWidth="1"/>
    <col min="5384" max="5384" width="1.5546875" style="560" customWidth="1"/>
    <col min="5385" max="5390" width="12.21875" style="560" customWidth="1"/>
    <col min="5391" max="5632" width="8.88671875" style="560"/>
    <col min="5633" max="5634" width="1.44140625" style="560" customWidth="1"/>
    <col min="5635" max="5635" width="18.33203125" style="560" customWidth="1"/>
    <col min="5636" max="5639" width="13.21875" style="560" customWidth="1"/>
    <col min="5640" max="5640" width="1.5546875" style="560" customWidth="1"/>
    <col min="5641" max="5646" width="12.21875" style="560" customWidth="1"/>
    <col min="5647" max="5888" width="8.88671875" style="560"/>
    <col min="5889" max="5890" width="1.44140625" style="560" customWidth="1"/>
    <col min="5891" max="5891" width="18.33203125" style="560" customWidth="1"/>
    <col min="5892" max="5895" width="13.21875" style="560" customWidth="1"/>
    <col min="5896" max="5896" width="1.5546875" style="560" customWidth="1"/>
    <col min="5897" max="5902" width="12.21875" style="560" customWidth="1"/>
    <col min="5903" max="6144" width="8.88671875" style="560"/>
    <col min="6145" max="6146" width="1.44140625" style="560" customWidth="1"/>
    <col min="6147" max="6147" width="18.33203125" style="560" customWidth="1"/>
    <col min="6148" max="6151" width="13.21875" style="560" customWidth="1"/>
    <col min="6152" max="6152" width="1.5546875" style="560" customWidth="1"/>
    <col min="6153" max="6158" width="12.21875" style="560" customWidth="1"/>
    <col min="6159" max="6400" width="8.88671875" style="560"/>
    <col min="6401" max="6402" width="1.44140625" style="560" customWidth="1"/>
    <col min="6403" max="6403" width="18.33203125" style="560" customWidth="1"/>
    <col min="6404" max="6407" width="13.21875" style="560" customWidth="1"/>
    <col min="6408" max="6408" width="1.5546875" style="560" customWidth="1"/>
    <col min="6409" max="6414" width="12.21875" style="560" customWidth="1"/>
    <col min="6415" max="6656" width="8.88671875" style="560"/>
    <col min="6657" max="6658" width="1.44140625" style="560" customWidth="1"/>
    <col min="6659" max="6659" width="18.33203125" style="560" customWidth="1"/>
    <col min="6660" max="6663" width="13.21875" style="560" customWidth="1"/>
    <col min="6664" max="6664" width="1.5546875" style="560" customWidth="1"/>
    <col min="6665" max="6670" width="12.21875" style="560" customWidth="1"/>
    <col min="6671" max="6912" width="8.88671875" style="560"/>
    <col min="6913" max="6914" width="1.44140625" style="560" customWidth="1"/>
    <col min="6915" max="6915" width="18.33203125" style="560" customWidth="1"/>
    <col min="6916" max="6919" width="13.21875" style="560" customWidth="1"/>
    <col min="6920" max="6920" width="1.5546875" style="560" customWidth="1"/>
    <col min="6921" max="6926" width="12.21875" style="560" customWidth="1"/>
    <col min="6927" max="7168" width="8.88671875" style="560"/>
    <col min="7169" max="7170" width="1.44140625" style="560" customWidth="1"/>
    <col min="7171" max="7171" width="18.33203125" style="560" customWidth="1"/>
    <col min="7172" max="7175" width="13.21875" style="560" customWidth="1"/>
    <col min="7176" max="7176" width="1.5546875" style="560" customWidth="1"/>
    <col min="7177" max="7182" width="12.21875" style="560" customWidth="1"/>
    <col min="7183" max="7424" width="8.88671875" style="560"/>
    <col min="7425" max="7426" width="1.44140625" style="560" customWidth="1"/>
    <col min="7427" max="7427" width="18.33203125" style="560" customWidth="1"/>
    <col min="7428" max="7431" width="13.21875" style="560" customWidth="1"/>
    <col min="7432" max="7432" width="1.5546875" style="560" customWidth="1"/>
    <col min="7433" max="7438" width="12.21875" style="560" customWidth="1"/>
    <col min="7439" max="7680" width="8.88671875" style="560"/>
    <col min="7681" max="7682" width="1.44140625" style="560" customWidth="1"/>
    <col min="7683" max="7683" width="18.33203125" style="560" customWidth="1"/>
    <col min="7684" max="7687" width="13.21875" style="560" customWidth="1"/>
    <col min="7688" max="7688" width="1.5546875" style="560" customWidth="1"/>
    <col min="7689" max="7694" width="12.21875" style="560" customWidth="1"/>
    <col min="7695" max="7936" width="8.88671875" style="560"/>
    <col min="7937" max="7938" width="1.44140625" style="560" customWidth="1"/>
    <col min="7939" max="7939" width="18.33203125" style="560" customWidth="1"/>
    <col min="7940" max="7943" width="13.21875" style="560" customWidth="1"/>
    <col min="7944" max="7944" width="1.5546875" style="560" customWidth="1"/>
    <col min="7945" max="7950" width="12.21875" style="560" customWidth="1"/>
    <col min="7951" max="8192" width="8.88671875" style="560"/>
    <col min="8193" max="8194" width="1.44140625" style="560" customWidth="1"/>
    <col min="8195" max="8195" width="18.33203125" style="560" customWidth="1"/>
    <col min="8196" max="8199" width="13.21875" style="560" customWidth="1"/>
    <col min="8200" max="8200" width="1.5546875" style="560" customWidth="1"/>
    <col min="8201" max="8206" width="12.21875" style="560" customWidth="1"/>
    <col min="8207" max="8448" width="8.88671875" style="560"/>
    <col min="8449" max="8450" width="1.44140625" style="560" customWidth="1"/>
    <col min="8451" max="8451" width="18.33203125" style="560" customWidth="1"/>
    <col min="8452" max="8455" width="13.21875" style="560" customWidth="1"/>
    <col min="8456" max="8456" width="1.5546875" style="560" customWidth="1"/>
    <col min="8457" max="8462" width="12.21875" style="560" customWidth="1"/>
    <col min="8463" max="8704" width="8.88671875" style="560"/>
    <col min="8705" max="8706" width="1.44140625" style="560" customWidth="1"/>
    <col min="8707" max="8707" width="18.33203125" style="560" customWidth="1"/>
    <col min="8708" max="8711" width="13.21875" style="560" customWidth="1"/>
    <col min="8712" max="8712" width="1.5546875" style="560" customWidth="1"/>
    <col min="8713" max="8718" width="12.21875" style="560" customWidth="1"/>
    <col min="8719" max="8960" width="8.88671875" style="560"/>
    <col min="8961" max="8962" width="1.44140625" style="560" customWidth="1"/>
    <col min="8963" max="8963" width="18.33203125" style="560" customWidth="1"/>
    <col min="8964" max="8967" width="13.21875" style="560" customWidth="1"/>
    <col min="8968" max="8968" width="1.5546875" style="560" customWidth="1"/>
    <col min="8969" max="8974" width="12.21875" style="560" customWidth="1"/>
    <col min="8975" max="9216" width="8.88671875" style="560"/>
    <col min="9217" max="9218" width="1.44140625" style="560" customWidth="1"/>
    <col min="9219" max="9219" width="18.33203125" style="560" customWidth="1"/>
    <col min="9220" max="9223" width="13.21875" style="560" customWidth="1"/>
    <col min="9224" max="9224" width="1.5546875" style="560" customWidth="1"/>
    <col min="9225" max="9230" width="12.21875" style="560" customWidth="1"/>
    <col min="9231" max="9472" width="8.88671875" style="560"/>
    <col min="9473" max="9474" width="1.44140625" style="560" customWidth="1"/>
    <col min="9475" max="9475" width="18.33203125" style="560" customWidth="1"/>
    <col min="9476" max="9479" width="13.21875" style="560" customWidth="1"/>
    <col min="9480" max="9480" width="1.5546875" style="560" customWidth="1"/>
    <col min="9481" max="9486" width="12.21875" style="560" customWidth="1"/>
    <col min="9487" max="9728" width="8.88671875" style="560"/>
    <col min="9729" max="9730" width="1.44140625" style="560" customWidth="1"/>
    <col min="9731" max="9731" width="18.33203125" style="560" customWidth="1"/>
    <col min="9732" max="9735" width="13.21875" style="560" customWidth="1"/>
    <col min="9736" max="9736" width="1.5546875" style="560" customWidth="1"/>
    <col min="9737" max="9742" width="12.21875" style="560" customWidth="1"/>
    <col min="9743" max="9984" width="8.88671875" style="560"/>
    <col min="9985" max="9986" width="1.44140625" style="560" customWidth="1"/>
    <col min="9987" max="9987" width="18.33203125" style="560" customWidth="1"/>
    <col min="9988" max="9991" width="13.21875" style="560" customWidth="1"/>
    <col min="9992" max="9992" width="1.5546875" style="560" customWidth="1"/>
    <col min="9993" max="9998" width="12.21875" style="560" customWidth="1"/>
    <col min="9999" max="10240" width="8.88671875" style="560"/>
    <col min="10241" max="10242" width="1.44140625" style="560" customWidth="1"/>
    <col min="10243" max="10243" width="18.33203125" style="560" customWidth="1"/>
    <col min="10244" max="10247" width="13.21875" style="560" customWidth="1"/>
    <col min="10248" max="10248" width="1.5546875" style="560" customWidth="1"/>
    <col min="10249" max="10254" width="12.21875" style="560" customWidth="1"/>
    <col min="10255" max="10496" width="8.88671875" style="560"/>
    <col min="10497" max="10498" width="1.44140625" style="560" customWidth="1"/>
    <col min="10499" max="10499" width="18.33203125" style="560" customWidth="1"/>
    <col min="10500" max="10503" width="13.21875" style="560" customWidth="1"/>
    <col min="10504" max="10504" width="1.5546875" style="560" customWidth="1"/>
    <col min="10505" max="10510" width="12.21875" style="560" customWidth="1"/>
    <col min="10511" max="10752" width="8.88671875" style="560"/>
    <col min="10753" max="10754" width="1.44140625" style="560" customWidth="1"/>
    <col min="10755" max="10755" width="18.33203125" style="560" customWidth="1"/>
    <col min="10756" max="10759" width="13.21875" style="560" customWidth="1"/>
    <col min="10760" max="10760" width="1.5546875" style="560" customWidth="1"/>
    <col min="10761" max="10766" width="12.21875" style="560" customWidth="1"/>
    <col min="10767" max="11008" width="8.88671875" style="560"/>
    <col min="11009" max="11010" width="1.44140625" style="560" customWidth="1"/>
    <col min="11011" max="11011" width="18.33203125" style="560" customWidth="1"/>
    <col min="11012" max="11015" width="13.21875" style="560" customWidth="1"/>
    <col min="11016" max="11016" width="1.5546875" style="560" customWidth="1"/>
    <col min="11017" max="11022" width="12.21875" style="560" customWidth="1"/>
    <col min="11023" max="11264" width="8.88671875" style="560"/>
    <col min="11265" max="11266" width="1.44140625" style="560" customWidth="1"/>
    <col min="11267" max="11267" width="18.33203125" style="560" customWidth="1"/>
    <col min="11268" max="11271" width="13.21875" style="560" customWidth="1"/>
    <col min="11272" max="11272" width="1.5546875" style="560" customWidth="1"/>
    <col min="11273" max="11278" width="12.21875" style="560" customWidth="1"/>
    <col min="11279" max="11520" width="8.88671875" style="560"/>
    <col min="11521" max="11522" width="1.44140625" style="560" customWidth="1"/>
    <col min="11523" max="11523" width="18.33203125" style="560" customWidth="1"/>
    <col min="11524" max="11527" width="13.21875" style="560" customWidth="1"/>
    <col min="11528" max="11528" width="1.5546875" style="560" customWidth="1"/>
    <col min="11529" max="11534" width="12.21875" style="560" customWidth="1"/>
    <col min="11535" max="11776" width="8.88671875" style="560"/>
    <col min="11777" max="11778" width="1.44140625" style="560" customWidth="1"/>
    <col min="11779" max="11779" width="18.33203125" style="560" customWidth="1"/>
    <col min="11780" max="11783" width="13.21875" style="560" customWidth="1"/>
    <col min="11784" max="11784" width="1.5546875" style="560" customWidth="1"/>
    <col min="11785" max="11790" width="12.21875" style="560" customWidth="1"/>
    <col min="11791" max="12032" width="8.88671875" style="560"/>
    <col min="12033" max="12034" width="1.44140625" style="560" customWidth="1"/>
    <col min="12035" max="12035" width="18.33203125" style="560" customWidth="1"/>
    <col min="12036" max="12039" width="13.21875" style="560" customWidth="1"/>
    <col min="12040" max="12040" width="1.5546875" style="560" customWidth="1"/>
    <col min="12041" max="12046" width="12.21875" style="560" customWidth="1"/>
    <col min="12047" max="12288" width="8.88671875" style="560"/>
    <col min="12289" max="12290" width="1.44140625" style="560" customWidth="1"/>
    <col min="12291" max="12291" width="18.33203125" style="560" customWidth="1"/>
    <col min="12292" max="12295" width="13.21875" style="560" customWidth="1"/>
    <col min="12296" max="12296" width="1.5546875" style="560" customWidth="1"/>
    <col min="12297" max="12302" width="12.21875" style="560" customWidth="1"/>
    <col min="12303" max="12544" width="8.88671875" style="560"/>
    <col min="12545" max="12546" width="1.44140625" style="560" customWidth="1"/>
    <col min="12547" max="12547" width="18.33203125" style="560" customWidth="1"/>
    <col min="12548" max="12551" width="13.21875" style="560" customWidth="1"/>
    <col min="12552" max="12552" width="1.5546875" style="560" customWidth="1"/>
    <col min="12553" max="12558" width="12.21875" style="560" customWidth="1"/>
    <col min="12559" max="12800" width="8.88671875" style="560"/>
    <col min="12801" max="12802" width="1.44140625" style="560" customWidth="1"/>
    <col min="12803" max="12803" width="18.33203125" style="560" customWidth="1"/>
    <col min="12804" max="12807" width="13.21875" style="560" customWidth="1"/>
    <col min="12808" max="12808" width="1.5546875" style="560" customWidth="1"/>
    <col min="12809" max="12814" width="12.21875" style="560" customWidth="1"/>
    <col min="12815" max="13056" width="8.88671875" style="560"/>
    <col min="13057" max="13058" width="1.44140625" style="560" customWidth="1"/>
    <col min="13059" max="13059" width="18.33203125" style="560" customWidth="1"/>
    <col min="13060" max="13063" width="13.21875" style="560" customWidth="1"/>
    <col min="13064" max="13064" width="1.5546875" style="560" customWidth="1"/>
    <col min="13065" max="13070" width="12.21875" style="560" customWidth="1"/>
    <col min="13071" max="13312" width="8.88671875" style="560"/>
    <col min="13313" max="13314" width="1.44140625" style="560" customWidth="1"/>
    <col min="13315" max="13315" width="18.33203125" style="560" customWidth="1"/>
    <col min="13316" max="13319" width="13.21875" style="560" customWidth="1"/>
    <col min="13320" max="13320" width="1.5546875" style="560" customWidth="1"/>
    <col min="13321" max="13326" width="12.21875" style="560" customWidth="1"/>
    <col min="13327" max="13568" width="8.88671875" style="560"/>
    <col min="13569" max="13570" width="1.44140625" style="560" customWidth="1"/>
    <col min="13571" max="13571" width="18.33203125" style="560" customWidth="1"/>
    <col min="13572" max="13575" width="13.21875" style="560" customWidth="1"/>
    <col min="13576" max="13576" width="1.5546875" style="560" customWidth="1"/>
    <col min="13577" max="13582" width="12.21875" style="560" customWidth="1"/>
    <col min="13583" max="13824" width="8.88671875" style="560"/>
    <col min="13825" max="13826" width="1.44140625" style="560" customWidth="1"/>
    <col min="13827" max="13827" width="18.33203125" style="560" customWidth="1"/>
    <col min="13828" max="13831" width="13.21875" style="560" customWidth="1"/>
    <col min="13832" max="13832" width="1.5546875" style="560" customWidth="1"/>
    <col min="13833" max="13838" width="12.21875" style="560" customWidth="1"/>
    <col min="13839" max="14080" width="8.88671875" style="560"/>
    <col min="14081" max="14082" width="1.44140625" style="560" customWidth="1"/>
    <col min="14083" max="14083" width="18.33203125" style="560" customWidth="1"/>
    <col min="14084" max="14087" width="13.21875" style="560" customWidth="1"/>
    <col min="14088" max="14088" width="1.5546875" style="560" customWidth="1"/>
    <col min="14089" max="14094" width="12.21875" style="560" customWidth="1"/>
    <col min="14095" max="14336" width="8.88671875" style="560"/>
    <col min="14337" max="14338" width="1.44140625" style="560" customWidth="1"/>
    <col min="14339" max="14339" width="18.33203125" style="560" customWidth="1"/>
    <col min="14340" max="14343" width="13.21875" style="560" customWidth="1"/>
    <col min="14344" max="14344" width="1.5546875" style="560" customWidth="1"/>
    <col min="14345" max="14350" width="12.21875" style="560" customWidth="1"/>
    <col min="14351" max="14592" width="8.88671875" style="560"/>
    <col min="14593" max="14594" width="1.44140625" style="560" customWidth="1"/>
    <col min="14595" max="14595" width="18.33203125" style="560" customWidth="1"/>
    <col min="14596" max="14599" width="13.21875" style="560" customWidth="1"/>
    <col min="14600" max="14600" width="1.5546875" style="560" customWidth="1"/>
    <col min="14601" max="14606" width="12.21875" style="560" customWidth="1"/>
    <col min="14607" max="14848" width="8.88671875" style="560"/>
    <col min="14849" max="14850" width="1.44140625" style="560" customWidth="1"/>
    <col min="14851" max="14851" width="18.33203125" style="560" customWidth="1"/>
    <col min="14852" max="14855" width="13.21875" style="560" customWidth="1"/>
    <col min="14856" max="14856" width="1.5546875" style="560" customWidth="1"/>
    <col min="14857" max="14862" width="12.21875" style="560" customWidth="1"/>
    <col min="14863" max="15104" width="8.88671875" style="560"/>
    <col min="15105" max="15106" width="1.44140625" style="560" customWidth="1"/>
    <col min="15107" max="15107" width="18.33203125" style="560" customWidth="1"/>
    <col min="15108" max="15111" width="13.21875" style="560" customWidth="1"/>
    <col min="15112" max="15112" width="1.5546875" style="560" customWidth="1"/>
    <col min="15113" max="15118" width="12.21875" style="560" customWidth="1"/>
    <col min="15119" max="15360" width="8.88671875" style="560"/>
    <col min="15361" max="15362" width="1.44140625" style="560" customWidth="1"/>
    <col min="15363" max="15363" width="18.33203125" style="560" customWidth="1"/>
    <col min="15364" max="15367" width="13.21875" style="560" customWidth="1"/>
    <col min="15368" max="15368" width="1.5546875" style="560" customWidth="1"/>
    <col min="15369" max="15374" width="12.21875" style="560" customWidth="1"/>
    <col min="15375" max="15616" width="8.88671875" style="560"/>
    <col min="15617" max="15618" width="1.44140625" style="560" customWidth="1"/>
    <col min="15619" max="15619" width="18.33203125" style="560" customWidth="1"/>
    <col min="15620" max="15623" width="13.21875" style="560" customWidth="1"/>
    <col min="15624" max="15624" width="1.5546875" style="560" customWidth="1"/>
    <col min="15625" max="15630" width="12.21875" style="560" customWidth="1"/>
    <col min="15631" max="15872" width="8.88671875" style="560"/>
    <col min="15873" max="15874" width="1.44140625" style="560" customWidth="1"/>
    <col min="15875" max="15875" width="18.33203125" style="560" customWidth="1"/>
    <col min="15876" max="15879" width="13.21875" style="560" customWidth="1"/>
    <col min="15880" max="15880" width="1.5546875" style="560" customWidth="1"/>
    <col min="15881" max="15886" width="12.21875" style="560" customWidth="1"/>
    <col min="15887" max="16128" width="8.88671875" style="560"/>
    <col min="16129" max="16130" width="1.44140625" style="560" customWidth="1"/>
    <col min="16131" max="16131" width="18.33203125" style="560" customWidth="1"/>
    <col min="16132" max="16135" width="13.21875" style="560" customWidth="1"/>
    <col min="16136" max="16136" width="1.5546875" style="560" customWidth="1"/>
    <col min="16137" max="16142" width="12.21875" style="560" customWidth="1"/>
    <col min="16143" max="16384" width="8.88671875" style="560"/>
  </cols>
  <sheetData>
    <row r="1" spans="1:14" s="551" customFormat="1" ht="10.5" customHeight="1">
      <c r="A1" s="550"/>
      <c r="B1" s="550"/>
      <c r="C1" s="550"/>
      <c r="H1" s="546"/>
    </row>
    <row r="2" spans="1:14" s="551" customFormat="1" ht="16.5" customHeight="1">
      <c r="A2" s="561" t="s">
        <v>1397</v>
      </c>
      <c r="B2" s="550"/>
      <c r="C2" s="550"/>
      <c r="H2" s="546"/>
    </row>
    <row r="3" spans="1:14" s="551" customFormat="1" ht="15.75" customHeight="1">
      <c r="A3" s="550"/>
      <c r="B3" s="550"/>
      <c r="C3" s="550"/>
      <c r="G3" s="555" t="s">
        <v>1398</v>
      </c>
      <c r="H3" s="546"/>
      <c r="N3" s="551" t="s">
        <v>1395</v>
      </c>
    </row>
    <row r="4" spans="1:14" s="215" customFormat="1" ht="20.25" customHeight="1">
      <c r="A4" s="1348" t="s">
        <v>1399</v>
      </c>
      <c r="B4" s="1349"/>
      <c r="C4" s="1349"/>
      <c r="D4" s="1352" t="s">
        <v>1400</v>
      </c>
      <c r="E4" s="1352" t="s">
        <v>1401</v>
      </c>
      <c r="F4" s="1349" t="s">
        <v>1402</v>
      </c>
      <c r="G4" s="1356" t="s">
        <v>1403</v>
      </c>
      <c r="H4" s="546"/>
      <c r="I4" s="1348" t="s">
        <v>1404</v>
      </c>
      <c r="J4" s="1352" t="s">
        <v>1405</v>
      </c>
      <c r="K4" s="1352"/>
      <c r="L4" s="1352"/>
      <c r="M4" s="1352"/>
      <c r="N4" s="1356" t="s">
        <v>1406</v>
      </c>
    </row>
    <row r="5" spans="1:14" s="215" customFormat="1" ht="20.25" customHeight="1" thickBot="1">
      <c r="A5" s="1350"/>
      <c r="B5" s="1351"/>
      <c r="C5" s="1351"/>
      <c r="D5" s="1355" t="s">
        <v>1344</v>
      </c>
      <c r="E5" s="1355" t="s">
        <v>1365</v>
      </c>
      <c r="F5" s="1351" t="s">
        <v>1345</v>
      </c>
      <c r="G5" s="1357" t="s">
        <v>1366</v>
      </c>
      <c r="H5" s="546"/>
      <c r="I5" s="1350" t="s">
        <v>1367</v>
      </c>
      <c r="J5" s="562" t="s">
        <v>1407</v>
      </c>
      <c r="K5" s="563" t="s">
        <v>1408</v>
      </c>
      <c r="L5" s="563" t="s">
        <v>1409</v>
      </c>
      <c r="M5" s="563" t="s">
        <v>1410</v>
      </c>
      <c r="N5" s="1357" t="s">
        <v>1368</v>
      </c>
    </row>
    <row r="6" spans="1:14" s="564" customFormat="1" ht="24" customHeight="1" thickTop="1">
      <c r="A6" s="1353" t="s">
        <v>1346</v>
      </c>
      <c r="B6" s="1354"/>
      <c r="C6" s="1354"/>
      <c r="D6" s="669">
        <v>413349581000</v>
      </c>
      <c r="E6" s="669">
        <v>67070715430</v>
      </c>
      <c r="F6" s="669">
        <v>480420296430</v>
      </c>
      <c r="G6" s="670">
        <v>395922360370</v>
      </c>
      <c r="H6" s="671"/>
      <c r="I6" s="672">
        <v>379781392110</v>
      </c>
      <c r="J6" s="673">
        <v>76367849900</v>
      </c>
      <c r="K6" s="673">
        <v>34474348940</v>
      </c>
      <c r="L6" s="673">
        <v>4537151540</v>
      </c>
      <c r="M6" s="674">
        <v>37356349420</v>
      </c>
      <c r="N6" s="675">
        <v>24271054420</v>
      </c>
    </row>
    <row r="7" spans="1:14" s="564" customFormat="1" ht="21.95" customHeight="1">
      <c r="A7" s="1346" t="s">
        <v>1347</v>
      </c>
      <c r="B7" s="1347"/>
      <c r="C7" s="1347"/>
      <c r="D7" s="676">
        <v>345225811000</v>
      </c>
      <c r="E7" s="676">
        <v>51452600890</v>
      </c>
      <c r="F7" s="676">
        <v>396678411890</v>
      </c>
      <c r="G7" s="677">
        <v>343411797580</v>
      </c>
      <c r="H7" s="671"/>
      <c r="I7" s="678">
        <v>331385565520</v>
      </c>
      <c r="J7" s="679">
        <v>53421224280</v>
      </c>
      <c r="K7" s="679">
        <v>34254508940</v>
      </c>
      <c r="L7" s="679">
        <v>4346949120</v>
      </c>
      <c r="M7" s="674">
        <v>14819766220</v>
      </c>
      <c r="N7" s="680">
        <v>11871622090</v>
      </c>
    </row>
    <row r="8" spans="1:14" s="564" customFormat="1" ht="21.95" customHeight="1">
      <c r="A8" s="565"/>
      <c r="B8" s="1345" t="s">
        <v>1369</v>
      </c>
      <c r="C8" s="1345"/>
      <c r="D8" s="676">
        <v>25887068000</v>
      </c>
      <c r="E8" s="676">
        <v>799373700</v>
      </c>
      <c r="F8" s="676">
        <v>26686441700</v>
      </c>
      <c r="G8" s="681">
        <v>23540986390</v>
      </c>
      <c r="H8" s="671"/>
      <c r="I8" s="678">
        <v>21929949170</v>
      </c>
      <c r="J8" s="679">
        <v>3450445330</v>
      </c>
      <c r="K8" s="674">
        <v>3432486730</v>
      </c>
      <c r="L8" s="679">
        <v>17958600</v>
      </c>
      <c r="M8" s="674">
        <v>0</v>
      </c>
      <c r="N8" s="680">
        <v>1306047200</v>
      </c>
    </row>
    <row r="9" spans="1:14" s="564" customFormat="1" ht="21.95" customHeight="1">
      <c r="A9" s="565"/>
      <c r="B9" s="1345" t="s">
        <v>1370</v>
      </c>
      <c r="C9" s="1345"/>
      <c r="D9" s="676">
        <v>1529844000</v>
      </c>
      <c r="E9" s="676">
        <v>752510070</v>
      </c>
      <c r="F9" s="676">
        <v>2282354070</v>
      </c>
      <c r="G9" s="681">
        <v>2069561990</v>
      </c>
      <c r="H9" s="671"/>
      <c r="I9" s="678">
        <v>2069561990</v>
      </c>
      <c r="J9" s="679">
        <v>100000000</v>
      </c>
      <c r="K9" s="679">
        <v>100000000</v>
      </c>
      <c r="L9" s="679">
        <v>0</v>
      </c>
      <c r="M9" s="674">
        <v>0</v>
      </c>
      <c r="N9" s="680">
        <v>112792080</v>
      </c>
    </row>
    <row r="10" spans="1:14" s="564" customFormat="1" ht="21.95" customHeight="1">
      <c r="A10" s="565"/>
      <c r="B10" s="1345" t="s">
        <v>1371</v>
      </c>
      <c r="C10" s="1345"/>
      <c r="D10" s="676">
        <v>5045848000</v>
      </c>
      <c r="E10" s="674">
        <v>500000000</v>
      </c>
      <c r="F10" s="676">
        <v>5545848000</v>
      </c>
      <c r="G10" s="681">
        <v>4864890010</v>
      </c>
      <c r="H10" s="671"/>
      <c r="I10" s="678">
        <v>4845990010</v>
      </c>
      <c r="J10" s="674">
        <v>66951990</v>
      </c>
      <c r="K10" s="674">
        <v>48051990</v>
      </c>
      <c r="L10" s="674">
        <v>18900000</v>
      </c>
      <c r="M10" s="674">
        <v>0</v>
      </c>
      <c r="N10" s="680">
        <v>632906000</v>
      </c>
    </row>
    <row r="11" spans="1:14" s="564" customFormat="1" ht="21.95" customHeight="1">
      <c r="A11" s="565"/>
      <c r="B11" s="1345" t="s">
        <v>1372</v>
      </c>
      <c r="C11" s="1345"/>
      <c r="D11" s="676">
        <v>27680775000</v>
      </c>
      <c r="E11" s="676">
        <v>7064954500</v>
      </c>
      <c r="F11" s="676">
        <v>34745729500</v>
      </c>
      <c r="G11" s="681">
        <v>24924037010</v>
      </c>
      <c r="H11" s="671"/>
      <c r="I11" s="678">
        <v>20580819210</v>
      </c>
      <c r="J11" s="679">
        <v>13313495410</v>
      </c>
      <c r="K11" s="679">
        <v>7367277960</v>
      </c>
      <c r="L11" s="679">
        <v>709931800</v>
      </c>
      <c r="M11" s="674">
        <v>5236285650</v>
      </c>
      <c r="N11" s="680">
        <v>851414880</v>
      </c>
    </row>
    <row r="12" spans="1:14" s="564" customFormat="1" ht="21.95" customHeight="1">
      <c r="A12" s="565"/>
      <c r="B12" s="1345" t="s">
        <v>1373</v>
      </c>
      <c r="C12" s="1345"/>
      <c r="D12" s="676">
        <v>28679831000</v>
      </c>
      <c r="E12" s="676">
        <v>256322720</v>
      </c>
      <c r="F12" s="676">
        <v>28936153720</v>
      </c>
      <c r="G12" s="681">
        <v>26517855260</v>
      </c>
      <c r="H12" s="671"/>
      <c r="I12" s="678">
        <v>26318255260</v>
      </c>
      <c r="J12" s="679">
        <v>2195940000</v>
      </c>
      <c r="K12" s="679">
        <v>2175940000</v>
      </c>
      <c r="L12" s="679">
        <v>20000000</v>
      </c>
      <c r="M12" s="674">
        <v>0</v>
      </c>
      <c r="N12" s="680">
        <v>421958460</v>
      </c>
    </row>
    <row r="13" spans="1:14" s="564" customFormat="1" ht="21.95" customHeight="1">
      <c r="A13" s="565"/>
      <c r="B13" s="1345" t="s">
        <v>1374</v>
      </c>
      <c r="C13" s="1345"/>
      <c r="D13" s="676">
        <v>71177294000</v>
      </c>
      <c r="E13" s="676">
        <v>6629442730</v>
      </c>
      <c r="F13" s="676">
        <v>77806736730</v>
      </c>
      <c r="G13" s="681">
        <v>69034079000</v>
      </c>
      <c r="H13" s="671"/>
      <c r="I13" s="678">
        <v>67807381190</v>
      </c>
      <c r="J13" s="679">
        <v>8727556870</v>
      </c>
      <c r="K13" s="679">
        <v>1899437230</v>
      </c>
      <c r="L13" s="679">
        <v>610112090</v>
      </c>
      <c r="M13" s="674">
        <v>6218007550</v>
      </c>
      <c r="N13" s="680">
        <v>1271798670</v>
      </c>
    </row>
    <row r="14" spans="1:14" s="564" customFormat="1" ht="21.95" customHeight="1">
      <c r="A14" s="565"/>
      <c r="B14" s="1345" t="s">
        <v>1375</v>
      </c>
      <c r="C14" s="1345"/>
      <c r="D14" s="676">
        <v>13483775000</v>
      </c>
      <c r="E14" s="676">
        <v>0</v>
      </c>
      <c r="F14" s="676">
        <v>13483775000</v>
      </c>
      <c r="G14" s="681">
        <v>13335857970</v>
      </c>
      <c r="H14" s="671"/>
      <c r="I14" s="678">
        <v>13335857970</v>
      </c>
      <c r="J14" s="674">
        <v>14237000</v>
      </c>
      <c r="K14" s="674">
        <v>14237000</v>
      </c>
      <c r="L14" s="674">
        <v>0</v>
      </c>
      <c r="M14" s="674">
        <v>0</v>
      </c>
      <c r="N14" s="680">
        <v>133680030</v>
      </c>
    </row>
    <row r="15" spans="1:14" s="564" customFormat="1" ht="21.95" customHeight="1">
      <c r="A15" s="565"/>
      <c r="B15" s="1345" t="s">
        <v>1376</v>
      </c>
      <c r="C15" s="1345"/>
      <c r="D15" s="676">
        <v>59493092000</v>
      </c>
      <c r="E15" s="676">
        <v>6638804870</v>
      </c>
      <c r="F15" s="676">
        <v>66131896870</v>
      </c>
      <c r="G15" s="681">
        <v>55058951160</v>
      </c>
      <c r="H15" s="671"/>
      <c r="I15" s="678">
        <v>52928496040</v>
      </c>
      <c r="J15" s="679">
        <v>10496312150</v>
      </c>
      <c r="K15" s="679">
        <v>6465751000</v>
      </c>
      <c r="L15" s="679">
        <v>2130455120</v>
      </c>
      <c r="M15" s="674">
        <v>1900106030</v>
      </c>
      <c r="N15" s="680">
        <v>2707088680</v>
      </c>
    </row>
    <row r="16" spans="1:14" s="564" customFormat="1" ht="21.95" customHeight="1">
      <c r="A16" s="565"/>
      <c r="B16" s="1345" t="s">
        <v>1377</v>
      </c>
      <c r="C16" s="1345"/>
      <c r="D16" s="676">
        <v>10684467000</v>
      </c>
      <c r="E16" s="676">
        <v>6260703430</v>
      </c>
      <c r="F16" s="676">
        <v>16945170430</v>
      </c>
      <c r="G16" s="681">
        <v>15612705800</v>
      </c>
      <c r="H16" s="671"/>
      <c r="I16" s="678">
        <v>15612705800</v>
      </c>
      <c r="J16" s="679">
        <v>581048000</v>
      </c>
      <c r="K16" s="674">
        <v>581048000</v>
      </c>
      <c r="L16" s="679">
        <v>0</v>
      </c>
      <c r="M16" s="674">
        <v>0</v>
      </c>
      <c r="N16" s="680">
        <v>751416630</v>
      </c>
    </row>
    <row r="17" spans="1:14" s="564" customFormat="1" ht="21.95" customHeight="1">
      <c r="A17" s="565"/>
      <c r="B17" s="1345" t="s">
        <v>1378</v>
      </c>
      <c r="C17" s="1345"/>
      <c r="D17" s="676">
        <v>15669149000</v>
      </c>
      <c r="E17" s="676">
        <v>674202880</v>
      </c>
      <c r="F17" s="676">
        <v>16343351880</v>
      </c>
      <c r="G17" s="681">
        <v>15007710820</v>
      </c>
      <c r="H17" s="671"/>
      <c r="I17" s="678">
        <v>14916185450</v>
      </c>
      <c r="J17" s="679">
        <v>1189130980</v>
      </c>
      <c r="K17" s="679">
        <v>1144179610</v>
      </c>
      <c r="L17" s="679">
        <v>44951370</v>
      </c>
      <c r="M17" s="674">
        <v>0</v>
      </c>
      <c r="N17" s="680">
        <v>238035450</v>
      </c>
    </row>
    <row r="18" spans="1:14" s="564" customFormat="1" ht="21.95" customHeight="1">
      <c r="A18" s="565"/>
      <c r="B18" s="1345" t="s">
        <v>1379</v>
      </c>
      <c r="C18" s="1345"/>
      <c r="D18" s="676">
        <v>36883879000</v>
      </c>
      <c r="E18" s="676">
        <v>22350263060</v>
      </c>
      <c r="F18" s="676">
        <v>59234142060</v>
      </c>
      <c r="G18" s="677">
        <v>47031316100</v>
      </c>
      <c r="H18" s="671"/>
      <c r="I18" s="678">
        <v>44626517360</v>
      </c>
      <c r="J18" s="679">
        <v>13286106550</v>
      </c>
      <c r="K18" s="679">
        <v>11026099420</v>
      </c>
      <c r="L18" s="679">
        <v>794640140</v>
      </c>
      <c r="M18" s="674">
        <v>1465366990</v>
      </c>
      <c r="N18" s="680">
        <v>1321518150</v>
      </c>
    </row>
    <row r="19" spans="1:14" s="564" customFormat="1" ht="21.95" customHeight="1">
      <c r="A19" s="565"/>
      <c r="B19" s="1345" t="s">
        <v>1380</v>
      </c>
      <c r="C19" s="1345"/>
      <c r="D19" s="676">
        <v>1959856000</v>
      </c>
      <c r="E19" s="676" t="s">
        <v>1381</v>
      </c>
      <c r="F19" s="676">
        <v>1482144000</v>
      </c>
      <c r="G19" s="682">
        <v>0</v>
      </c>
      <c r="H19" s="671"/>
      <c r="I19" s="683">
        <v>0</v>
      </c>
      <c r="J19" s="674">
        <v>0</v>
      </c>
      <c r="K19" s="674">
        <v>0</v>
      </c>
      <c r="L19" s="674">
        <v>0</v>
      </c>
      <c r="M19" s="674">
        <v>0</v>
      </c>
      <c r="N19" s="680">
        <v>1482144000</v>
      </c>
    </row>
    <row r="20" spans="1:14" s="564" customFormat="1" ht="21.95" customHeight="1">
      <c r="A20" s="565"/>
      <c r="B20" s="1345" t="s">
        <v>680</v>
      </c>
      <c r="C20" s="1345"/>
      <c r="D20" s="676">
        <v>47050933000</v>
      </c>
      <c r="E20" s="674">
        <v>3734930</v>
      </c>
      <c r="F20" s="676">
        <v>47054667930</v>
      </c>
      <c r="G20" s="681">
        <v>46413846070</v>
      </c>
      <c r="H20" s="671"/>
      <c r="I20" s="678">
        <v>46413846070</v>
      </c>
      <c r="J20" s="674">
        <v>0</v>
      </c>
      <c r="K20" s="674">
        <v>0</v>
      </c>
      <c r="L20" s="674">
        <v>0</v>
      </c>
      <c r="M20" s="674">
        <v>0</v>
      </c>
      <c r="N20" s="680">
        <v>640821860</v>
      </c>
    </row>
    <row r="21" spans="1:14" s="564" customFormat="1" ht="22.5" customHeight="1">
      <c r="A21" s="1346" t="s">
        <v>1362</v>
      </c>
      <c r="B21" s="1347"/>
      <c r="C21" s="1347"/>
      <c r="D21" s="676">
        <v>68123770000</v>
      </c>
      <c r="E21" s="676">
        <v>15618114540</v>
      </c>
      <c r="F21" s="676">
        <v>83741884540</v>
      </c>
      <c r="G21" s="681">
        <v>52510562790</v>
      </c>
      <c r="H21" s="671"/>
      <c r="I21" s="678">
        <v>48395826590</v>
      </c>
      <c r="J21" s="679">
        <v>22946625620</v>
      </c>
      <c r="K21" s="679">
        <v>219840000</v>
      </c>
      <c r="L21" s="679">
        <v>190202420</v>
      </c>
      <c r="M21" s="674">
        <v>22536583200</v>
      </c>
      <c r="N21" s="680">
        <v>12399432330</v>
      </c>
    </row>
    <row r="22" spans="1:14" s="564" customFormat="1" ht="21.95" customHeight="1">
      <c r="A22" s="565"/>
      <c r="B22" s="1345" t="s">
        <v>1363</v>
      </c>
      <c r="C22" s="1345"/>
      <c r="D22" s="676">
        <v>38539506000</v>
      </c>
      <c r="E22" s="676">
        <v>14925051490</v>
      </c>
      <c r="F22" s="676">
        <v>53464557490</v>
      </c>
      <c r="G22" s="681">
        <v>35953929700</v>
      </c>
      <c r="H22" s="671"/>
      <c r="I22" s="678">
        <v>31862533500</v>
      </c>
      <c r="J22" s="679">
        <v>20554588570</v>
      </c>
      <c r="K22" s="679">
        <v>103652000</v>
      </c>
      <c r="L22" s="679">
        <v>190202420</v>
      </c>
      <c r="M22" s="674">
        <v>20260734150</v>
      </c>
      <c r="N22" s="680">
        <v>1047435420</v>
      </c>
    </row>
    <row r="23" spans="1:14" s="564" customFormat="1" ht="21.95" customHeight="1">
      <c r="A23" s="565"/>
      <c r="B23" s="566"/>
      <c r="C23" s="557" t="s">
        <v>1158</v>
      </c>
      <c r="D23" s="676">
        <v>13905025000</v>
      </c>
      <c r="E23" s="676">
        <v>2496558100</v>
      </c>
      <c r="F23" s="676">
        <v>16401583100</v>
      </c>
      <c r="G23" s="681">
        <v>15951231780</v>
      </c>
      <c r="H23" s="671"/>
      <c r="I23" s="678">
        <v>15847210240</v>
      </c>
      <c r="J23" s="679">
        <v>136237200</v>
      </c>
      <c r="K23" s="674">
        <v>103652000</v>
      </c>
      <c r="L23" s="679">
        <v>32585200</v>
      </c>
      <c r="M23" s="674">
        <v>0</v>
      </c>
      <c r="N23" s="680">
        <v>418135660</v>
      </c>
    </row>
    <row r="24" spans="1:14" s="564" customFormat="1" ht="21.95" customHeight="1">
      <c r="A24" s="565"/>
      <c r="B24" s="566"/>
      <c r="C24" s="557" t="s">
        <v>1411</v>
      </c>
      <c r="D24" s="676">
        <v>24634481000</v>
      </c>
      <c r="E24" s="676">
        <v>12428493390</v>
      </c>
      <c r="F24" s="676">
        <v>37062974390</v>
      </c>
      <c r="G24" s="681">
        <v>20002697920</v>
      </c>
      <c r="H24" s="671"/>
      <c r="I24" s="678">
        <v>16015323260</v>
      </c>
      <c r="J24" s="679">
        <v>20418351370</v>
      </c>
      <c r="K24" s="679">
        <v>0</v>
      </c>
      <c r="L24" s="679">
        <v>157617220</v>
      </c>
      <c r="M24" s="674">
        <v>20260734150</v>
      </c>
      <c r="N24" s="680">
        <v>629299760</v>
      </c>
    </row>
    <row r="25" spans="1:14" s="564" customFormat="1" ht="24" customHeight="1">
      <c r="A25" s="565"/>
      <c r="B25" s="1345" t="s">
        <v>1364</v>
      </c>
      <c r="C25" s="1345"/>
      <c r="D25" s="676">
        <v>29584264000</v>
      </c>
      <c r="E25" s="676">
        <v>693063050</v>
      </c>
      <c r="F25" s="676">
        <v>30277327050</v>
      </c>
      <c r="G25" s="681">
        <v>16556633090</v>
      </c>
      <c r="H25" s="671"/>
      <c r="I25" s="678">
        <v>16533293090</v>
      </c>
      <c r="J25" s="679">
        <v>2392037050</v>
      </c>
      <c r="K25" s="674">
        <v>116188000</v>
      </c>
      <c r="L25" s="679">
        <v>0</v>
      </c>
      <c r="M25" s="674">
        <v>2275849050</v>
      </c>
      <c r="N25" s="680">
        <v>11351996910</v>
      </c>
    </row>
    <row r="26" spans="1:14" s="564" customFormat="1" ht="24.95" customHeight="1">
      <c r="A26" s="565"/>
      <c r="B26" s="566"/>
      <c r="C26" s="557" t="s">
        <v>1676</v>
      </c>
      <c r="D26" s="676">
        <v>4092780000</v>
      </c>
      <c r="E26" s="674">
        <v>460040000</v>
      </c>
      <c r="F26" s="676">
        <v>4552820000</v>
      </c>
      <c r="G26" s="682">
        <v>3094159780</v>
      </c>
      <c r="H26" s="671"/>
      <c r="I26" s="684">
        <v>3094159780</v>
      </c>
      <c r="J26" s="674">
        <v>116188000</v>
      </c>
      <c r="K26" s="674">
        <v>116188000</v>
      </c>
      <c r="L26" s="674">
        <v>0</v>
      </c>
      <c r="M26" s="674">
        <v>0</v>
      </c>
      <c r="N26" s="680">
        <v>1342472220</v>
      </c>
    </row>
    <row r="27" spans="1:14" s="564" customFormat="1" ht="21.95" customHeight="1">
      <c r="A27" s="565"/>
      <c r="B27" s="566"/>
      <c r="C27" s="557" t="s">
        <v>482</v>
      </c>
      <c r="D27" s="676">
        <v>212054000</v>
      </c>
      <c r="E27" s="674">
        <v>0</v>
      </c>
      <c r="F27" s="676">
        <v>212054000</v>
      </c>
      <c r="G27" s="681">
        <v>172161390</v>
      </c>
      <c r="H27" s="671"/>
      <c r="I27" s="678">
        <v>172161390</v>
      </c>
      <c r="J27" s="674">
        <v>0</v>
      </c>
      <c r="K27" s="674">
        <v>0</v>
      </c>
      <c r="L27" s="674">
        <v>0</v>
      </c>
      <c r="M27" s="674">
        <v>0</v>
      </c>
      <c r="N27" s="680">
        <v>39892610</v>
      </c>
    </row>
    <row r="28" spans="1:14" s="564" customFormat="1" ht="21.95" customHeight="1">
      <c r="A28" s="565"/>
      <c r="B28" s="566"/>
      <c r="C28" s="557" t="s">
        <v>1100</v>
      </c>
      <c r="D28" s="676">
        <v>776561000</v>
      </c>
      <c r="E28" s="674">
        <v>0</v>
      </c>
      <c r="F28" s="676">
        <v>776561000</v>
      </c>
      <c r="G28" s="681">
        <v>600000000</v>
      </c>
      <c r="H28" s="671"/>
      <c r="I28" s="678">
        <v>600000000</v>
      </c>
      <c r="J28" s="674">
        <v>0</v>
      </c>
      <c r="K28" s="674">
        <v>0</v>
      </c>
      <c r="L28" s="674">
        <v>0</v>
      </c>
      <c r="M28" s="674">
        <v>0</v>
      </c>
      <c r="N28" s="680">
        <v>176561000</v>
      </c>
    </row>
    <row r="29" spans="1:14" s="564" customFormat="1" ht="21.95" customHeight="1">
      <c r="A29" s="565"/>
      <c r="B29" s="566"/>
      <c r="C29" s="557" t="s">
        <v>1101</v>
      </c>
      <c r="D29" s="676">
        <v>14350304000</v>
      </c>
      <c r="E29" s="674">
        <v>233023050</v>
      </c>
      <c r="F29" s="676">
        <v>14583327050</v>
      </c>
      <c r="G29" s="682">
        <v>11647653460</v>
      </c>
      <c r="H29" s="671"/>
      <c r="I29" s="683">
        <v>11624313460</v>
      </c>
      <c r="J29" s="674">
        <v>2275849050</v>
      </c>
      <c r="K29" s="674">
        <v>0</v>
      </c>
      <c r="L29" s="674">
        <v>0</v>
      </c>
      <c r="M29" s="674">
        <v>2275849050</v>
      </c>
      <c r="N29" s="680">
        <v>683164540</v>
      </c>
    </row>
    <row r="30" spans="1:14" s="564" customFormat="1" ht="22.5" customHeight="1">
      <c r="A30" s="565"/>
      <c r="B30" s="566"/>
      <c r="C30" s="557" t="s">
        <v>481</v>
      </c>
      <c r="D30" s="676">
        <v>810421000</v>
      </c>
      <c r="E30" s="676">
        <v>0</v>
      </c>
      <c r="F30" s="676">
        <v>810421000</v>
      </c>
      <c r="G30" s="681">
        <v>307067430</v>
      </c>
      <c r="H30" s="671"/>
      <c r="I30" s="678">
        <v>307067430</v>
      </c>
      <c r="J30" s="679">
        <v>0</v>
      </c>
      <c r="K30" s="674">
        <v>0</v>
      </c>
      <c r="L30" s="679">
        <v>0</v>
      </c>
      <c r="M30" s="674">
        <v>0</v>
      </c>
      <c r="N30" s="680">
        <v>503353570</v>
      </c>
    </row>
    <row r="31" spans="1:14" s="564" customFormat="1" ht="21.95" customHeight="1">
      <c r="A31" s="565"/>
      <c r="B31" s="566"/>
      <c r="C31" s="557" t="s">
        <v>1157</v>
      </c>
      <c r="D31" s="676">
        <v>834531000</v>
      </c>
      <c r="E31" s="674">
        <v>0</v>
      </c>
      <c r="F31" s="676">
        <v>834531000</v>
      </c>
      <c r="G31" s="681">
        <v>735591030</v>
      </c>
      <c r="H31" s="671"/>
      <c r="I31" s="678">
        <v>735591030</v>
      </c>
      <c r="J31" s="679">
        <v>0</v>
      </c>
      <c r="K31" s="674">
        <v>0</v>
      </c>
      <c r="L31" s="679">
        <v>0</v>
      </c>
      <c r="M31" s="674">
        <v>0</v>
      </c>
      <c r="N31" s="680">
        <v>98939970</v>
      </c>
    </row>
    <row r="32" spans="1:14" s="564" customFormat="1" ht="21.95" customHeight="1">
      <c r="A32" s="567"/>
      <c r="B32" s="568"/>
      <c r="C32" s="558" t="s">
        <v>1154</v>
      </c>
      <c r="D32" s="685">
        <v>8507613000</v>
      </c>
      <c r="E32" s="686">
        <v>0</v>
      </c>
      <c r="F32" s="685">
        <v>8507613000</v>
      </c>
      <c r="G32" s="687">
        <v>0</v>
      </c>
      <c r="H32" s="671"/>
      <c r="I32" s="688">
        <v>0</v>
      </c>
      <c r="J32" s="686">
        <v>0</v>
      </c>
      <c r="K32" s="686">
        <v>0</v>
      </c>
      <c r="L32" s="686">
        <v>0</v>
      </c>
      <c r="M32" s="686">
        <v>0</v>
      </c>
      <c r="N32" s="689">
        <v>8507613000</v>
      </c>
    </row>
    <row r="33" spans="4:14" s="559" customFormat="1" ht="18" customHeight="1">
      <c r="D33" s="690"/>
      <c r="E33" s="690"/>
      <c r="F33" s="690"/>
      <c r="G33" s="690"/>
      <c r="H33" s="690"/>
      <c r="I33" s="690"/>
      <c r="J33" s="690"/>
      <c r="K33" s="690"/>
      <c r="L33" s="690"/>
      <c r="M33" s="690"/>
      <c r="N33" s="690"/>
    </row>
    <row r="34" spans="4:14" ht="12.75" customHeight="1"/>
    <row r="35" spans="4:14" ht="12.75" customHeight="1"/>
    <row r="36" spans="4:14" ht="12.75" customHeight="1"/>
    <row r="37" spans="4:14" ht="12.75" customHeight="1"/>
    <row r="38" spans="4:14" ht="12.75" customHeight="1"/>
    <row r="39" spans="4:14" ht="12.75" customHeight="1"/>
    <row r="40" spans="4:14" ht="12.75" customHeight="1"/>
    <row r="41" spans="4:14" ht="12.75" customHeight="1"/>
    <row r="42" spans="4:14" ht="12.75" customHeight="1"/>
    <row r="43" spans="4:14" ht="12.75" customHeight="1"/>
    <row r="44" spans="4:14" ht="12.75" customHeight="1"/>
    <row r="45" spans="4:14" ht="12.75" customHeight="1"/>
    <row r="46" spans="4:14" ht="12.75" customHeight="1"/>
    <row r="47" spans="4:14" ht="12.75" customHeight="1"/>
    <row r="48" spans="4:14"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sheetData>
  <mergeCells count="26">
    <mergeCell ref="N4:N5"/>
    <mergeCell ref="B25:C25"/>
    <mergeCell ref="B22:C22"/>
    <mergeCell ref="A21:C21"/>
    <mergeCell ref="B20:C20"/>
    <mergeCell ref="B19:C19"/>
    <mergeCell ref="B18:C18"/>
    <mergeCell ref="B17:C17"/>
    <mergeCell ref="B16:C16"/>
    <mergeCell ref="B15:C15"/>
    <mergeCell ref="B14:C14"/>
    <mergeCell ref="B13:C13"/>
    <mergeCell ref="B12:C12"/>
    <mergeCell ref="B11:C11"/>
    <mergeCell ref="B10:C10"/>
    <mergeCell ref="B9:C9"/>
    <mergeCell ref="B8:C8"/>
    <mergeCell ref="A7:C7"/>
    <mergeCell ref="A4:C5"/>
    <mergeCell ref="J4:M4"/>
    <mergeCell ref="A6:C6"/>
    <mergeCell ref="D4:D5"/>
    <mergeCell ref="E4:E5"/>
    <mergeCell ref="F4:F5"/>
    <mergeCell ref="G4:G5"/>
    <mergeCell ref="I4:I5"/>
  </mergeCells>
  <phoneticPr fontId="2" type="noConversion"/>
  <pageMargins left="0.70866141732283472" right="0.70866141732283472" top="0.74803149606299213" bottom="0.74803149606299213" header="0.31496062992125984" footer="0.31496062992125984"/>
  <pageSetup paperSize="9" firstPageNumber="51" orientation="portrait" useFirstPageNumber="1" r:id="rId1"/>
  <headerFoot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13"/>
  </sheetPr>
  <dimension ref="A1:GP96"/>
  <sheetViews>
    <sheetView view="pageBreakPreview" zoomScaleNormal="100" zoomScaleSheetLayoutView="100" zoomScalePageLayoutView="85" workbookViewId="0">
      <selection activeCell="D71" sqref="D71:H73"/>
    </sheetView>
  </sheetViews>
  <sheetFormatPr defaultColWidth="8.88671875" defaultRowHeight="13.5"/>
  <cols>
    <col min="1" max="2" width="0.88671875" style="44" customWidth="1"/>
    <col min="3" max="3" width="20.33203125" style="44" customWidth="1"/>
    <col min="4" max="9" width="8.77734375" style="715" customWidth="1"/>
    <col min="10" max="10" width="8.88671875" style="44"/>
    <col min="11" max="12" width="14" style="44" bestFit="1" customWidth="1"/>
    <col min="13" max="16384" width="8.88671875" style="44"/>
  </cols>
  <sheetData>
    <row r="1" spans="1:9" ht="18.75">
      <c r="A1" s="823" t="s">
        <v>1815</v>
      </c>
    </row>
    <row r="2" spans="1:9" ht="22.5">
      <c r="A2" s="981" t="s">
        <v>493</v>
      </c>
      <c r="B2" s="981"/>
      <c r="C2" s="981"/>
      <c r="D2" s="981"/>
      <c r="E2" s="981"/>
      <c r="F2" s="981"/>
      <c r="G2" s="981"/>
      <c r="H2" s="981"/>
      <c r="I2" s="981"/>
    </row>
    <row r="3" spans="1:9" ht="6.75" customHeight="1">
      <c r="A3" s="408"/>
      <c r="B3" s="409"/>
      <c r="C3" s="410"/>
      <c r="D3" s="410"/>
      <c r="E3" s="410"/>
      <c r="F3" s="410"/>
      <c r="G3" s="410"/>
      <c r="H3" s="410"/>
      <c r="I3" s="410"/>
    </row>
    <row r="4" spans="1:9" s="134" customFormat="1" ht="16.5" customHeight="1">
      <c r="A4" s="982" t="s">
        <v>1322</v>
      </c>
      <c r="B4" s="982"/>
      <c r="C4" s="982"/>
      <c r="D4" s="982"/>
      <c r="E4" s="982"/>
      <c r="F4" s="982"/>
      <c r="G4" s="982"/>
      <c r="H4" s="982"/>
      <c r="I4" s="982"/>
    </row>
    <row r="5" spans="1:9" s="134" customFormat="1" ht="16.5" customHeight="1">
      <c r="A5" s="982" t="s">
        <v>1329</v>
      </c>
      <c r="B5" s="982"/>
      <c r="C5" s="982"/>
      <c r="D5" s="982"/>
      <c r="E5" s="982"/>
      <c r="F5" s="982"/>
      <c r="G5" s="982"/>
      <c r="H5" s="982"/>
      <c r="I5" s="982"/>
    </row>
    <row r="6" spans="1:9" ht="15" customHeight="1">
      <c r="A6" s="47" t="s">
        <v>1325</v>
      </c>
      <c r="B6" s="47"/>
      <c r="C6" s="48"/>
      <c r="D6" s="48"/>
      <c r="E6" s="48"/>
      <c r="F6" s="48"/>
      <c r="G6" s="48"/>
      <c r="H6" s="48" t="s">
        <v>1327</v>
      </c>
      <c r="I6" s="49" t="s">
        <v>1328</v>
      </c>
    </row>
    <row r="7" spans="1:9" s="58" customFormat="1" ht="15" customHeight="1">
      <c r="A7" s="969" t="s">
        <v>1178</v>
      </c>
      <c r="B7" s="970"/>
      <c r="C7" s="970"/>
      <c r="D7" s="976" t="s">
        <v>1179</v>
      </c>
      <c r="E7" s="977"/>
      <c r="F7" s="977"/>
      <c r="G7" s="977"/>
      <c r="H7" s="977"/>
      <c r="I7" s="978"/>
    </row>
    <row r="8" spans="1:9" s="58" customFormat="1" ht="26.25" customHeight="1" thickBot="1">
      <c r="A8" s="971"/>
      <c r="B8" s="972"/>
      <c r="C8" s="972"/>
      <c r="D8" s="239" t="s">
        <v>1173</v>
      </c>
      <c r="E8" s="240" t="s">
        <v>1330</v>
      </c>
      <c r="F8" s="240" t="s">
        <v>1180</v>
      </c>
      <c r="G8" s="411" t="s">
        <v>1331</v>
      </c>
      <c r="H8" s="240" t="s">
        <v>70</v>
      </c>
      <c r="I8" s="241" t="s">
        <v>1176</v>
      </c>
    </row>
    <row r="9" spans="1:9" s="58" customFormat="1" ht="3" customHeight="1" thickTop="1">
      <c r="A9" s="55"/>
      <c r="B9" s="57"/>
      <c r="C9" s="57"/>
      <c r="D9" s="243"/>
      <c r="E9" s="244"/>
      <c r="F9" s="244"/>
      <c r="G9" s="244"/>
      <c r="H9" s="246"/>
      <c r="I9" s="247"/>
    </row>
    <row r="10" spans="1:9" s="58" customFormat="1" ht="15" customHeight="1">
      <c r="A10" s="60" t="s">
        <v>150</v>
      </c>
      <c r="B10" s="65"/>
      <c r="C10" s="65"/>
      <c r="D10" s="406">
        <v>49914086645</v>
      </c>
      <c r="E10" s="407">
        <v>220667480</v>
      </c>
      <c r="F10" s="407">
        <v>0</v>
      </c>
      <c r="G10" s="407">
        <v>1293882389</v>
      </c>
      <c r="H10" s="407">
        <v>0</v>
      </c>
      <c r="I10" s="417">
        <v>51428636514</v>
      </c>
    </row>
    <row r="11" spans="1:9" s="58" customFormat="1" ht="15" customHeight="1">
      <c r="A11" s="55"/>
      <c r="B11" s="57" t="s">
        <v>142</v>
      </c>
      <c r="C11" s="57"/>
      <c r="D11" s="404">
        <v>31618065860</v>
      </c>
      <c r="E11" s="405">
        <v>0</v>
      </c>
      <c r="F11" s="405">
        <v>0</v>
      </c>
      <c r="G11" s="405">
        <v>1258500920</v>
      </c>
      <c r="H11" s="405">
        <v>0</v>
      </c>
      <c r="I11" s="418">
        <v>32876566780</v>
      </c>
    </row>
    <row r="12" spans="1:9" s="58" customFormat="1" ht="15" customHeight="1">
      <c r="A12" s="55"/>
      <c r="B12" s="638" t="s">
        <v>143</v>
      </c>
      <c r="C12" s="638"/>
      <c r="D12" s="404">
        <v>7494684160</v>
      </c>
      <c r="E12" s="405">
        <v>0</v>
      </c>
      <c r="F12" s="405">
        <v>0</v>
      </c>
      <c r="G12" s="405">
        <v>0</v>
      </c>
      <c r="H12" s="405">
        <v>0</v>
      </c>
      <c r="I12" s="418">
        <v>7494684160</v>
      </c>
    </row>
    <row r="13" spans="1:9" s="58" customFormat="1" ht="15" customHeight="1">
      <c r="A13" s="55"/>
      <c r="B13" s="638" t="s">
        <v>144</v>
      </c>
      <c r="C13" s="638"/>
      <c r="D13" s="404">
        <v>9919566110</v>
      </c>
      <c r="E13" s="405">
        <v>169599320</v>
      </c>
      <c r="F13" s="405">
        <v>0</v>
      </c>
      <c r="G13" s="405">
        <v>32382280</v>
      </c>
      <c r="H13" s="405">
        <v>0</v>
      </c>
      <c r="I13" s="418">
        <v>10121547710</v>
      </c>
    </row>
    <row r="14" spans="1:9" s="58" customFormat="1" ht="15" customHeight="1">
      <c r="A14" s="55"/>
      <c r="B14" s="57" t="s">
        <v>145</v>
      </c>
      <c r="C14" s="57"/>
      <c r="D14" s="404">
        <v>881770515</v>
      </c>
      <c r="E14" s="405">
        <v>51068160</v>
      </c>
      <c r="F14" s="405">
        <v>0</v>
      </c>
      <c r="G14" s="405">
        <v>2999189</v>
      </c>
      <c r="H14" s="405">
        <v>0</v>
      </c>
      <c r="I14" s="418">
        <v>935837864</v>
      </c>
    </row>
    <row r="15" spans="1:9" s="58" customFormat="1" ht="15" customHeight="1">
      <c r="A15" s="60"/>
      <c r="B15" s="65"/>
      <c r="C15" s="65"/>
      <c r="D15" s="404"/>
      <c r="E15" s="405"/>
      <c r="F15" s="405"/>
      <c r="G15" s="405"/>
      <c r="H15" s="405" t="s">
        <v>1673</v>
      </c>
      <c r="I15" s="417"/>
    </row>
    <row r="16" spans="1:9" s="47" customFormat="1" ht="15" customHeight="1">
      <c r="A16" s="60" t="s">
        <v>151</v>
      </c>
      <c r="B16" s="65"/>
      <c r="C16" s="65"/>
      <c r="D16" s="406">
        <v>84484759247</v>
      </c>
      <c r="E16" s="407">
        <v>2411185448</v>
      </c>
      <c r="F16" s="407">
        <v>531245570</v>
      </c>
      <c r="G16" s="407">
        <v>17593450385</v>
      </c>
      <c r="H16" s="407">
        <v>0</v>
      </c>
      <c r="I16" s="417">
        <v>105020640650</v>
      </c>
    </row>
    <row r="17" spans="1:9" s="58" customFormat="1" ht="15" customHeight="1">
      <c r="A17" s="55"/>
      <c r="B17" s="57" t="s">
        <v>146</v>
      </c>
      <c r="C17" s="57"/>
      <c r="D17" s="404">
        <v>571492210</v>
      </c>
      <c r="E17" s="405">
        <v>2115000</v>
      </c>
      <c r="F17" s="405">
        <v>0</v>
      </c>
      <c r="G17" s="405">
        <v>0</v>
      </c>
      <c r="H17" s="405">
        <v>0</v>
      </c>
      <c r="I17" s="418">
        <v>573607210</v>
      </c>
    </row>
    <row r="18" spans="1:9" s="58" customFormat="1" ht="15" customHeight="1">
      <c r="A18" s="55"/>
      <c r="B18" s="57" t="s">
        <v>147</v>
      </c>
      <c r="C18" s="57"/>
      <c r="D18" s="404">
        <v>4140856810</v>
      </c>
      <c r="E18" s="405">
        <v>6782130</v>
      </c>
      <c r="F18" s="405">
        <v>0</v>
      </c>
      <c r="G18" s="405">
        <v>252953390</v>
      </c>
      <c r="H18" s="405">
        <v>0</v>
      </c>
      <c r="I18" s="418">
        <v>4400592330</v>
      </c>
    </row>
    <row r="19" spans="1:9" s="58" customFormat="1" ht="15" customHeight="1">
      <c r="A19" s="55"/>
      <c r="B19" s="57" t="s">
        <v>148</v>
      </c>
      <c r="C19" s="57"/>
      <c r="D19" s="404">
        <v>1598641670</v>
      </c>
      <c r="E19" s="405">
        <v>3511000</v>
      </c>
      <c r="F19" s="405">
        <v>20000000</v>
      </c>
      <c r="G19" s="405">
        <v>0</v>
      </c>
      <c r="H19" s="405">
        <v>0</v>
      </c>
      <c r="I19" s="418">
        <v>1622152670</v>
      </c>
    </row>
    <row r="20" spans="1:9" s="58" customFormat="1" ht="15" customHeight="1">
      <c r="A20" s="55"/>
      <c r="B20" s="57" t="s">
        <v>149</v>
      </c>
      <c r="C20" s="57"/>
      <c r="D20" s="404">
        <v>4581698830</v>
      </c>
      <c r="E20" s="405">
        <v>13576350</v>
      </c>
      <c r="F20" s="405">
        <v>22734300</v>
      </c>
      <c r="G20" s="405">
        <v>215022070</v>
      </c>
      <c r="H20" s="405">
        <v>0</v>
      </c>
      <c r="I20" s="418">
        <v>4833031550</v>
      </c>
    </row>
    <row r="21" spans="1:9" s="58" customFormat="1" ht="15" customHeight="1">
      <c r="A21" s="55"/>
      <c r="B21" s="57" t="s">
        <v>606</v>
      </c>
      <c r="C21" s="57"/>
      <c r="D21" s="404">
        <v>1010826270</v>
      </c>
      <c r="E21" s="405">
        <v>748330</v>
      </c>
      <c r="F21" s="405">
        <v>249940870</v>
      </c>
      <c r="G21" s="405">
        <v>0</v>
      </c>
      <c r="H21" s="405">
        <v>0</v>
      </c>
      <c r="I21" s="418">
        <v>1261515470</v>
      </c>
    </row>
    <row r="22" spans="1:9" s="58" customFormat="1" ht="15" customHeight="1">
      <c r="A22" s="59"/>
      <c r="B22" s="638" t="s">
        <v>184</v>
      </c>
      <c r="C22" s="638"/>
      <c r="D22" s="404">
        <v>3738505590</v>
      </c>
      <c r="E22" s="405">
        <v>121378400</v>
      </c>
      <c r="F22" s="405">
        <v>0</v>
      </c>
      <c r="G22" s="405">
        <v>0</v>
      </c>
      <c r="H22" s="405">
        <v>0</v>
      </c>
      <c r="I22" s="418">
        <v>3859883990</v>
      </c>
    </row>
    <row r="23" spans="1:9" s="58" customFormat="1" ht="15" customHeight="1">
      <c r="A23" s="59"/>
      <c r="B23" s="638" t="s">
        <v>185</v>
      </c>
      <c r="C23" s="638"/>
      <c r="D23" s="404">
        <v>7545870110</v>
      </c>
      <c r="E23" s="405">
        <v>299055960</v>
      </c>
      <c r="F23" s="405">
        <v>238010400</v>
      </c>
      <c r="G23" s="405">
        <v>4790347790</v>
      </c>
      <c r="H23" s="405">
        <v>0</v>
      </c>
      <c r="I23" s="418">
        <v>12873284260</v>
      </c>
    </row>
    <row r="24" spans="1:9" s="58" customFormat="1" ht="15" customHeight="1">
      <c r="A24" s="59"/>
      <c r="B24" s="638" t="s">
        <v>72</v>
      </c>
      <c r="C24" s="638"/>
      <c r="D24" s="404">
        <v>2320742240</v>
      </c>
      <c r="E24" s="405">
        <v>0</v>
      </c>
      <c r="F24" s="405">
        <v>0</v>
      </c>
      <c r="G24" s="405">
        <v>0</v>
      </c>
      <c r="H24" s="405">
        <v>0</v>
      </c>
      <c r="I24" s="418">
        <v>2320742240</v>
      </c>
    </row>
    <row r="25" spans="1:9" s="58" customFormat="1" ht="15" customHeight="1">
      <c r="A25" s="59"/>
      <c r="B25" s="638" t="s">
        <v>73</v>
      </c>
      <c r="C25" s="638"/>
      <c r="D25" s="404">
        <v>1262237920</v>
      </c>
      <c r="E25" s="405">
        <v>0</v>
      </c>
      <c r="F25" s="405">
        <v>0</v>
      </c>
      <c r="G25" s="405">
        <v>0</v>
      </c>
      <c r="H25" s="405">
        <v>0</v>
      </c>
      <c r="I25" s="418">
        <v>1262237920</v>
      </c>
    </row>
    <row r="26" spans="1:9" s="58" customFormat="1" ht="15" customHeight="1">
      <c r="A26" s="59"/>
      <c r="B26" s="638" t="s">
        <v>74</v>
      </c>
      <c r="C26" s="638"/>
      <c r="D26" s="404">
        <v>4426711530</v>
      </c>
      <c r="E26" s="405">
        <v>359100</v>
      </c>
      <c r="F26" s="405">
        <v>0</v>
      </c>
      <c r="G26" s="405">
        <v>913664330</v>
      </c>
      <c r="H26" s="405">
        <v>0</v>
      </c>
      <c r="I26" s="418">
        <v>5340734960</v>
      </c>
    </row>
    <row r="27" spans="1:9" s="58" customFormat="1" ht="15" customHeight="1">
      <c r="A27" s="59"/>
      <c r="B27" s="638" t="s">
        <v>75</v>
      </c>
      <c r="C27" s="638"/>
      <c r="D27" s="404">
        <v>282194384</v>
      </c>
      <c r="E27" s="405">
        <v>369808</v>
      </c>
      <c r="F27" s="405">
        <v>0</v>
      </c>
      <c r="G27" s="405">
        <v>0</v>
      </c>
      <c r="H27" s="405">
        <v>0</v>
      </c>
      <c r="I27" s="418">
        <v>282564192</v>
      </c>
    </row>
    <row r="28" spans="1:9" s="58" customFormat="1" ht="15" customHeight="1">
      <c r="A28" s="59"/>
      <c r="B28" s="638" t="s">
        <v>76</v>
      </c>
      <c r="C28" s="638"/>
      <c r="D28" s="404">
        <v>426896441</v>
      </c>
      <c r="E28" s="405">
        <v>0</v>
      </c>
      <c r="F28" s="405">
        <v>0</v>
      </c>
      <c r="G28" s="405">
        <v>0</v>
      </c>
      <c r="H28" s="405">
        <v>0</v>
      </c>
      <c r="I28" s="418">
        <v>426896441</v>
      </c>
    </row>
    <row r="29" spans="1:9" s="58" customFormat="1" ht="15" customHeight="1">
      <c r="A29" s="59"/>
      <c r="B29" s="638" t="s">
        <v>77</v>
      </c>
      <c r="C29" s="638"/>
      <c r="D29" s="404">
        <v>1577490470</v>
      </c>
      <c r="E29" s="405">
        <v>22682400</v>
      </c>
      <c r="F29" s="405">
        <v>0</v>
      </c>
      <c r="G29" s="405">
        <v>44204000</v>
      </c>
      <c r="H29" s="405">
        <v>0</v>
      </c>
      <c r="I29" s="418">
        <v>1644376870</v>
      </c>
    </row>
    <row r="30" spans="1:9" s="58" customFormat="1" ht="15" customHeight="1">
      <c r="A30" s="59"/>
      <c r="B30" s="638" t="s">
        <v>78</v>
      </c>
      <c r="C30" s="638"/>
      <c r="D30" s="404">
        <v>1214837560</v>
      </c>
      <c r="E30" s="405">
        <v>0</v>
      </c>
      <c r="F30" s="405">
        <v>0</v>
      </c>
      <c r="G30" s="405">
        <v>96845000</v>
      </c>
      <c r="H30" s="405">
        <v>0</v>
      </c>
      <c r="I30" s="418">
        <v>1311682560</v>
      </c>
    </row>
    <row r="31" spans="1:9" s="58" customFormat="1" ht="15" customHeight="1">
      <c r="A31" s="59"/>
      <c r="B31" s="638" t="s">
        <v>79</v>
      </c>
      <c r="C31" s="638"/>
      <c r="D31" s="404">
        <v>541101322</v>
      </c>
      <c r="E31" s="405">
        <v>132773970</v>
      </c>
      <c r="F31" s="405">
        <v>0</v>
      </c>
      <c r="G31" s="405">
        <v>1486411665</v>
      </c>
      <c r="H31" s="405">
        <v>0</v>
      </c>
      <c r="I31" s="418">
        <v>2160286957</v>
      </c>
    </row>
    <row r="32" spans="1:9" s="58" customFormat="1" ht="15" customHeight="1">
      <c r="A32" s="59"/>
      <c r="B32" s="638" t="s">
        <v>80</v>
      </c>
      <c r="C32" s="638"/>
      <c r="D32" s="404">
        <v>379214580</v>
      </c>
      <c r="E32" s="405">
        <v>0</v>
      </c>
      <c r="F32" s="405">
        <v>0</v>
      </c>
      <c r="G32" s="405">
        <v>5547830</v>
      </c>
      <c r="H32" s="405">
        <v>0</v>
      </c>
      <c r="I32" s="418">
        <v>384762410</v>
      </c>
    </row>
    <row r="33" spans="1:198" s="58" customFormat="1" ht="15" customHeight="1">
      <c r="A33" s="59"/>
      <c r="B33" s="638" t="s">
        <v>81</v>
      </c>
      <c r="C33" s="638"/>
      <c r="D33" s="404">
        <v>2419304770</v>
      </c>
      <c r="E33" s="405">
        <v>0</v>
      </c>
      <c r="F33" s="405">
        <v>0</v>
      </c>
      <c r="G33" s="405">
        <v>0</v>
      </c>
      <c r="H33" s="405">
        <v>0</v>
      </c>
      <c r="I33" s="418">
        <v>2419304770</v>
      </c>
    </row>
    <row r="34" spans="1:198" s="58" customFormat="1" ht="15" customHeight="1">
      <c r="A34" s="59"/>
      <c r="B34" s="638" t="s">
        <v>82</v>
      </c>
      <c r="C34" s="638"/>
      <c r="D34" s="404">
        <v>337855250</v>
      </c>
      <c r="E34" s="405">
        <v>0</v>
      </c>
      <c r="F34" s="405">
        <v>0</v>
      </c>
      <c r="G34" s="405">
        <v>0</v>
      </c>
      <c r="H34" s="405">
        <v>0</v>
      </c>
      <c r="I34" s="418">
        <v>337855250</v>
      </c>
    </row>
    <row r="35" spans="1:198" s="58" customFormat="1" ht="15" customHeight="1">
      <c r="A35" s="59"/>
      <c r="B35" s="638" t="s">
        <v>719</v>
      </c>
      <c r="C35" s="638"/>
      <c r="D35" s="404">
        <v>44015971750</v>
      </c>
      <c r="E35" s="405">
        <v>1790000000</v>
      </c>
      <c r="F35" s="405">
        <v>0</v>
      </c>
      <c r="G35" s="405">
        <v>4189615290</v>
      </c>
      <c r="H35" s="405">
        <v>0</v>
      </c>
      <c r="I35" s="418">
        <v>49995587040</v>
      </c>
    </row>
    <row r="36" spans="1:198" s="58" customFormat="1" ht="15" customHeight="1">
      <c r="A36" s="59"/>
      <c r="B36" s="638" t="s">
        <v>720</v>
      </c>
      <c r="C36" s="638"/>
      <c r="D36" s="404">
        <v>150378600</v>
      </c>
      <c r="E36" s="405">
        <v>0</v>
      </c>
      <c r="F36" s="405">
        <v>0</v>
      </c>
      <c r="G36" s="405">
        <v>0</v>
      </c>
      <c r="H36" s="405">
        <v>0</v>
      </c>
      <c r="I36" s="418">
        <v>150378600</v>
      </c>
    </row>
    <row r="37" spans="1:198" s="58" customFormat="1" ht="15" customHeight="1">
      <c r="A37" s="59"/>
      <c r="B37" s="638" t="s">
        <v>721</v>
      </c>
      <c r="C37" s="638"/>
      <c r="D37" s="404">
        <v>1066401080</v>
      </c>
      <c r="E37" s="405">
        <v>0</v>
      </c>
      <c r="F37" s="405">
        <v>0</v>
      </c>
      <c r="G37" s="405">
        <v>0</v>
      </c>
      <c r="H37" s="405">
        <v>0</v>
      </c>
      <c r="I37" s="418">
        <v>1066401080</v>
      </c>
    </row>
    <row r="38" spans="1:198" s="58" customFormat="1" ht="15" customHeight="1">
      <c r="A38" s="59"/>
      <c r="B38" s="638" t="s">
        <v>722</v>
      </c>
      <c r="C38" s="638"/>
      <c r="D38" s="404">
        <v>415357870</v>
      </c>
      <c r="E38" s="405">
        <v>3495000</v>
      </c>
      <c r="F38" s="405">
        <v>0</v>
      </c>
      <c r="G38" s="405">
        <v>0</v>
      </c>
      <c r="H38" s="405">
        <v>0</v>
      </c>
      <c r="I38" s="418">
        <v>418852870</v>
      </c>
    </row>
    <row r="39" spans="1:198" s="58" customFormat="1" ht="15" customHeight="1">
      <c r="A39" s="59"/>
      <c r="B39" s="638" t="s">
        <v>736</v>
      </c>
      <c r="C39" s="638"/>
      <c r="D39" s="404">
        <v>0</v>
      </c>
      <c r="E39" s="405">
        <v>0</v>
      </c>
      <c r="F39" s="405">
        <v>0</v>
      </c>
      <c r="G39" s="405">
        <v>5598839020</v>
      </c>
      <c r="H39" s="405">
        <v>0</v>
      </c>
      <c r="I39" s="418">
        <v>5598839020</v>
      </c>
    </row>
    <row r="40" spans="1:198" s="58" customFormat="1" ht="15" customHeight="1">
      <c r="A40" s="59"/>
      <c r="B40" s="638" t="s">
        <v>880</v>
      </c>
      <c r="C40" s="638"/>
      <c r="D40" s="404">
        <v>0</v>
      </c>
      <c r="E40" s="405">
        <v>0</v>
      </c>
      <c r="F40" s="405">
        <v>0</v>
      </c>
      <c r="G40" s="405">
        <v>0</v>
      </c>
      <c r="H40" s="405">
        <v>0</v>
      </c>
      <c r="I40" s="418">
        <v>0</v>
      </c>
    </row>
    <row r="41" spans="1:198" s="58" customFormat="1" ht="15" customHeight="1">
      <c r="A41" s="59"/>
      <c r="B41" s="638" t="s">
        <v>723</v>
      </c>
      <c r="C41" s="638"/>
      <c r="D41" s="404">
        <v>460171990</v>
      </c>
      <c r="E41" s="405">
        <v>14338000</v>
      </c>
      <c r="F41" s="405">
        <v>560000</v>
      </c>
      <c r="G41" s="405">
        <v>0</v>
      </c>
      <c r="H41" s="405">
        <v>0</v>
      </c>
      <c r="I41" s="418">
        <v>475069990</v>
      </c>
    </row>
    <row r="42" spans="1:198" s="58" customFormat="1" ht="15" customHeight="1">
      <c r="A42" s="59"/>
      <c r="B42" s="638"/>
      <c r="C42" s="638"/>
      <c r="D42" s="404"/>
      <c r="E42" s="405"/>
      <c r="F42" s="405"/>
      <c r="G42" s="405"/>
      <c r="H42" s="405" t="s">
        <v>1673</v>
      </c>
      <c r="I42" s="417"/>
    </row>
    <row r="43" spans="1:198" s="58" customFormat="1" ht="15" customHeight="1">
      <c r="A43" s="52" t="s">
        <v>168</v>
      </c>
      <c r="B43" s="53"/>
      <c r="C43" s="53"/>
      <c r="D43" s="406">
        <v>5415069080</v>
      </c>
      <c r="E43" s="407">
        <v>0</v>
      </c>
      <c r="F43" s="407">
        <v>14384000</v>
      </c>
      <c r="G43" s="407">
        <v>54826000</v>
      </c>
      <c r="H43" s="407">
        <v>0</v>
      </c>
      <c r="I43" s="417">
        <v>5484279080</v>
      </c>
    </row>
    <row r="44" spans="1:198" s="58" customFormat="1" ht="15" customHeight="1">
      <c r="A44" s="59"/>
      <c r="B44" s="638" t="s">
        <v>169</v>
      </c>
      <c r="C44" s="638"/>
      <c r="D44" s="404">
        <v>593402750</v>
      </c>
      <c r="E44" s="405">
        <v>0</v>
      </c>
      <c r="F44" s="405">
        <v>0</v>
      </c>
      <c r="G44" s="405">
        <v>54826000</v>
      </c>
      <c r="H44" s="405">
        <v>0</v>
      </c>
      <c r="I44" s="418">
        <v>648228750</v>
      </c>
    </row>
    <row r="45" spans="1:198" s="58" customFormat="1" ht="15" customHeight="1">
      <c r="A45" s="59"/>
      <c r="B45" s="638" t="s">
        <v>170</v>
      </c>
      <c r="C45" s="638"/>
      <c r="D45" s="404">
        <v>73951330</v>
      </c>
      <c r="E45" s="405">
        <v>0</v>
      </c>
      <c r="F45" s="405">
        <v>14384000</v>
      </c>
      <c r="G45" s="405">
        <v>0</v>
      </c>
      <c r="H45" s="405">
        <v>0</v>
      </c>
      <c r="I45" s="418">
        <v>88335330</v>
      </c>
    </row>
    <row r="46" spans="1:198" s="58" customFormat="1" ht="15" customHeight="1">
      <c r="A46" s="59"/>
      <c r="B46" s="638" t="s">
        <v>171</v>
      </c>
      <c r="C46" s="638"/>
      <c r="D46" s="404">
        <v>0</v>
      </c>
      <c r="E46" s="405">
        <v>0</v>
      </c>
      <c r="F46" s="405">
        <v>0</v>
      </c>
      <c r="G46" s="405">
        <v>0</v>
      </c>
      <c r="H46" s="405">
        <v>0</v>
      </c>
      <c r="I46" s="418">
        <v>0</v>
      </c>
    </row>
    <row r="47" spans="1:198" s="47" customFormat="1" ht="15" customHeight="1">
      <c r="A47" s="59"/>
      <c r="B47" s="638" t="s">
        <v>172</v>
      </c>
      <c r="C47" s="638"/>
      <c r="D47" s="404">
        <v>4747715000</v>
      </c>
      <c r="E47" s="405">
        <v>0</v>
      </c>
      <c r="F47" s="405">
        <v>0</v>
      </c>
      <c r="G47" s="405">
        <v>0</v>
      </c>
      <c r="H47" s="405">
        <v>0</v>
      </c>
      <c r="I47" s="418">
        <v>4747715000</v>
      </c>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8"/>
      <c r="AT47" s="58"/>
      <c r="AU47" s="58"/>
      <c r="AV47" s="58"/>
      <c r="AW47" s="58"/>
      <c r="AX47" s="58"/>
      <c r="AY47" s="58"/>
      <c r="AZ47" s="58"/>
      <c r="BA47" s="58"/>
      <c r="BB47" s="58"/>
      <c r="BC47" s="58"/>
      <c r="BD47" s="58"/>
      <c r="BE47" s="58"/>
      <c r="BF47" s="58"/>
      <c r="BG47" s="58"/>
      <c r="BH47" s="58"/>
      <c r="BI47" s="58"/>
      <c r="BJ47" s="58"/>
      <c r="BK47" s="58"/>
      <c r="BL47" s="58"/>
      <c r="BM47" s="58"/>
      <c r="BN47" s="58"/>
      <c r="BO47" s="58"/>
      <c r="BP47" s="58"/>
      <c r="BQ47" s="58"/>
      <c r="BR47" s="58"/>
      <c r="BS47" s="58"/>
      <c r="BT47" s="58"/>
      <c r="BU47" s="58"/>
      <c r="BV47" s="58"/>
      <c r="BW47" s="58"/>
      <c r="BX47" s="58"/>
      <c r="BY47" s="58"/>
      <c r="BZ47" s="58"/>
      <c r="CA47" s="58"/>
      <c r="CB47" s="58"/>
      <c r="CC47" s="58"/>
      <c r="CD47" s="58"/>
      <c r="CE47" s="58"/>
      <c r="CF47" s="58"/>
      <c r="CG47" s="58"/>
      <c r="CH47" s="58"/>
      <c r="CI47" s="58"/>
      <c r="CJ47" s="58"/>
      <c r="CK47" s="58"/>
      <c r="CL47" s="58"/>
      <c r="CM47" s="58"/>
      <c r="CN47" s="58"/>
      <c r="CO47" s="58"/>
      <c r="CP47" s="58"/>
      <c r="CQ47" s="58"/>
      <c r="CR47" s="58"/>
      <c r="CS47" s="58"/>
      <c r="CT47" s="58"/>
      <c r="CU47" s="58"/>
      <c r="CV47" s="58"/>
      <c r="CW47" s="58"/>
      <c r="CX47" s="58"/>
      <c r="CY47" s="58"/>
      <c r="CZ47" s="58"/>
      <c r="DA47" s="58"/>
      <c r="DB47" s="58"/>
      <c r="DC47" s="58"/>
      <c r="DD47" s="58"/>
      <c r="DE47" s="58"/>
      <c r="DF47" s="58"/>
      <c r="DG47" s="58"/>
      <c r="DH47" s="58"/>
      <c r="DI47" s="58"/>
      <c r="DJ47" s="58"/>
      <c r="DK47" s="58"/>
      <c r="DL47" s="58"/>
      <c r="DM47" s="58"/>
      <c r="DN47" s="58"/>
      <c r="DO47" s="58"/>
      <c r="DP47" s="58"/>
      <c r="DQ47" s="58"/>
      <c r="DR47" s="58"/>
      <c r="DS47" s="58"/>
      <c r="DT47" s="58"/>
      <c r="DU47" s="58"/>
      <c r="DV47" s="58"/>
      <c r="DW47" s="58"/>
      <c r="DX47" s="58"/>
      <c r="DY47" s="58"/>
      <c r="DZ47" s="58"/>
      <c r="EA47" s="58"/>
      <c r="EB47" s="58"/>
      <c r="EC47" s="58"/>
      <c r="ED47" s="58"/>
      <c r="EE47" s="58"/>
      <c r="EF47" s="58"/>
      <c r="EG47" s="58"/>
      <c r="EH47" s="58"/>
      <c r="EI47" s="58"/>
      <c r="EJ47" s="58"/>
      <c r="EK47" s="58"/>
      <c r="EL47" s="58"/>
      <c r="EM47" s="58"/>
      <c r="EN47" s="58"/>
      <c r="EO47" s="58"/>
      <c r="EP47" s="58"/>
      <c r="EQ47" s="58"/>
      <c r="ER47" s="58"/>
      <c r="ES47" s="58"/>
      <c r="ET47" s="58"/>
      <c r="EU47" s="58"/>
      <c r="EV47" s="58"/>
      <c r="EW47" s="58"/>
      <c r="EX47" s="58"/>
      <c r="EY47" s="58"/>
      <c r="EZ47" s="58"/>
      <c r="FA47" s="58"/>
      <c r="FB47" s="58"/>
      <c r="FC47" s="58"/>
      <c r="FD47" s="58"/>
      <c r="FE47" s="58"/>
      <c r="FF47" s="58"/>
      <c r="FG47" s="58"/>
      <c r="FH47" s="58"/>
      <c r="FI47" s="58"/>
      <c r="FJ47" s="58"/>
      <c r="FK47" s="58"/>
      <c r="FL47" s="58"/>
      <c r="FM47" s="58"/>
      <c r="FN47" s="58"/>
      <c r="FO47" s="58"/>
      <c r="FP47" s="58"/>
      <c r="FQ47" s="58"/>
      <c r="FR47" s="58"/>
      <c r="FS47" s="58"/>
      <c r="FT47" s="58"/>
      <c r="FU47" s="58"/>
      <c r="FV47" s="58"/>
      <c r="FW47" s="58"/>
      <c r="FX47" s="58"/>
      <c r="FY47" s="58"/>
      <c r="FZ47" s="58"/>
      <c r="GA47" s="58"/>
      <c r="GB47" s="58"/>
      <c r="GC47" s="58"/>
      <c r="GD47" s="58"/>
      <c r="GE47" s="58"/>
      <c r="GF47" s="58"/>
      <c r="GG47" s="58"/>
      <c r="GH47" s="58"/>
      <c r="GI47" s="58"/>
      <c r="GJ47" s="58"/>
      <c r="GK47" s="58"/>
      <c r="GL47" s="58"/>
      <c r="GM47" s="58"/>
      <c r="GN47" s="58"/>
      <c r="GO47" s="58"/>
      <c r="GP47" s="58"/>
    </row>
    <row r="48" spans="1:198" s="58" customFormat="1" ht="12" customHeight="1">
      <c r="A48" s="412"/>
      <c r="B48" s="412"/>
      <c r="C48" s="412"/>
      <c r="D48" s="429"/>
      <c r="E48" s="429"/>
      <c r="F48" s="429"/>
      <c r="G48" s="429"/>
      <c r="H48" s="429" t="s">
        <v>1673</v>
      </c>
      <c r="I48" s="429"/>
    </row>
    <row r="49" spans="1:198" s="58" customFormat="1" ht="14.25" customHeight="1">
      <c r="A49" s="52" t="s">
        <v>191</v>
      </c>
      <c r="B49" s="53"/>
      <c r="C49" s="825"/>
      <c r="D49" s="828">
        <v>117967872460</v>
      </c>
      <c r="E49" s="829">
        <v>4279000650</v>
      </c>
      <c r="F49" s="829">
        <v>40300000</v>
      </c>
      <c r="G49" s="829">
        <v>1620000</v>
      </c>
      <c r="H49" s="829">
        <v>-21868258750</v>
      </c>
      <c r="I49" s="830">
        <v>100420534360</v>
      </c>
      <c r="J49" s="47"/>
      <c r="K49" s="47"/>
      <c r="L49" s="47"/>
      <c r="M49" s="47"/>
      <c r="N49" s="47"/>
      <c r="O49" s="47"/>
      <c r="P49" s="47"/>
      <c r="Q49" s="47"/>
      <c r="R49" s="47"/>
      <c r="S49" s="47"/>
      <c r="T49" s="47"/>
      <c r="U49" s="47"/>
      <c r="V49" s="47"/>
      <c r="W49" s="47"/>
      <c r="X49" s="47"/>
      <c r="Y49" s="47"/>
      <c r="Z49" s="47"/>
      <c r="AA49" s="47"/>
      <c r="AB49" s="47"/>
      <c r="AC49" s="47"/>
      <c r="AD49" s="47"/>
      <c r="AE49" s="47"/>
      <c r="AF49" s="47"/>
      <c r="AG49" s="47"/>
      <c r="AH49" s="47"/>
      <c r="AI49" s="47"/>
      <c r="AJ49" s="47"/>
      <c r="AK49" s="47"/>
      <c r="AL49" s="47"/>
      <c r="AM49" s="47"/>
      <c r="AN49" s="47"/>
      <c r="AO49" s="47"/>
      <c r="AP49" s="47"/>
      <c r="AQ49" s="47"/>
      <c r="AR49" s="47"/>
      <c r="AS49" s="47"/>
      <c r="AT49" s="47"/>
      <c r="AU49" s="47"/>
      <c r="AV49" s="47"/>
      <c r="AW49" s="47"/>
      <c r="AX49" s="47"/>
      <c r="AY49" s="47"/>
      <c r="AZ49" s="47"/>
      <c r="BA49" s="47"/>
      <c r="BB49" s="47"/>
      <c r="BC49" s="47"/>
      <c r="BD49" s="47"/>
      <c r="BE49" s="47"/>
      <c r="BF49" s="47"/>
      <c r="BG49" s="47"/>
      <c r="BH49" s="47"/>
      <c r="BI49" s="47"/>
      <c r="BJ49" s="47"/>
      <c r="BK49" s="47"/>
      <c r="BL49" s="47"/>
      <c r="BM49" s="47"/>
      <c r="BN49" s="47"/>
      <c r="BO49" s="47"/>
      <c r="BP49" s="47"/>
      <c r="BQ49" s="47"/>
      <c r="BR49" s="47"/>
      <c r="BS49" s="47"/>
      <c r="BT49" s="47"/>
      <c r="BU49" s="47"/>
      <c r="BV49" s="47"/>
      <c r="BW49" s="47"/>
      <c r="BX49" s="47"/>
      <c r="BY49" s="47"/>
      <c r="BZ49" s="47"/>
      <c r="CA49" s="47"/>
      <c r="CB49" s="47"/>
      <c r="CC49" s="47"/>
      <c r="CD49" s="47"/>
      <c r="CE49" s="47"/>
      <c r="CF49" s="47"/>
      <c r="CG49" s="47"/>
      <c r="CH49" s="47"/>
      <c r="CI49" s="47"/>
      <c r="CJ49" s="47"/>
      <c r="CK49" s="47"/>
      <c r="CL49" s="47"/>
      <c r="CM49" s="47"/>
      <c r="CN49" s="47"/>
      <c r="CO49" s="47"/>
      <c r="CP49" s="47"/>
      <c r="CQ49" s="47"/>
      <c r="CR49" s="47"/>
      <c r="CS49" s="47"/>
      <c r="CT49" s="47"/>
      <c r="CU49" s="47"/>
      <c r="CV49" s="47"/>
      <c r="CW49" s="47"/>
      <c r="CX49" s="47"/>
      <c r="CY49" s="47"/>
      <c r="CZ49" s="47"/>
      <c r="DA49" s="47"/>
      <c r="DB49" s="47"/>
      <c r="DC49" s="47"/>
      <c r="DD49" s="47"/>
      <c r="DE49" s="47"/>
      <c r="DF49" s="47"/>
      <c r="DG49" s="47"/>
      <c r="DH49" s="47"/>
      <c r="DI49" s="47"/>
      <c r="DJ49" s="47"/>
      <c r="DK49" s="47"/>
      <c r="DL49" s="47"/>
      <c r="DM49" s="47"/>
      <c r="DN49" s="47"/>
      <c r="DO49" s="47"/>
      <c r="DP49" s="47"/>
      <c r="DQ49" s="47"/>
      <c r="DR49" s="47"/>
      <c r="DS49" s="47"/>
      <c r="DT49" s="47"/>
      <c r="DU49" s="47"/>
      <c r="DV49" s="47"/>
      <c r="DW49" s="47"/>
      <c r="DX49" s="47"/>
      <c r="DY49" s="47"/>
      <c r="DZ49" s="47"/>
      <c r="EA49" s="47"/>
      <c r="EB49" s="47"/>
      <c r="EC49" s="47"/>
      <c r="ED49" s="47"/>
      <c r="EE49" s="47"/>
      <c r="EF49" s="47"/>
      <c r="EG49" s="47"/>
      <c r="EH49" s="47"/>
      <c r="EI49" s="47"/>
      <c r="EJ49" s="47"/>
      <c r="EK49" s="47"/>
      <c r="EL49" s="47"/>
      <c r="EM49" s="47"/>
      <c r="EN49" s="47"/>
      <c r="EO49" s="47"/>
      <c r="EP49" s="47"/>
      <c r="EQ49" s="47"/>
      <c r="ER49" s="47"/>
      <c r="ES49" s="47"/>
      <c r="ET49" s="47"/>
      <c r="EU49" s="47"/>
      <c r="EV49" s="47"/>
      <c r="EW49" s="47"/>
      <c r="EX49" s="47"/>
      <c r="EY49" s="47"/>
      <c r="EZ49" s="47"/>
      <c r="FA49" s="47"/>
      <c r="FB49" s="47"/>
      <c r="FC49" s="47"/>
      <c r="FD49" s="47"/>
      <c r="FE49" s="47"/>
      <c r="FF49" s="47"/>
      <c r="FG49" s="47"/>
      <c r="FH49" s="47"/>
      <c r="FI49" s="47"/>
      <c r="FJ49" s="47"/>
      <c r="FK49" s="47"/>
      <c r="FL49" s="47"/>
      <c r="FM49" s="47"/>
      <c r="FN49" s="47"/>
      <c r="FO49" s="47"/>
      <c r="FP49" s="47"/>
      <c r="FQ49" s="47"/>
      <c r="FR49" s="47"/>
      <c r="FS49" s="47"/>
      <c r="FT49" s="47"/>
      <c r="FU49" s="47"/>
      <c r="FV49" s="47"/>
      <c r="FW49" s="47"/>
      <c r="FX49" s="47"/>
      <c r="FY49" s="47"/>
      <c r="FZ49" s="47"/>
      <c r="GA49" s="47"/>
      <c r="GB49" s="47"/>
      <c r="GC49" s="47"/>
      <c r="GD49" s="47"/>
      <c r="GE49" s="47"/>
      <c r="GF49" s="47"/>
      <c r="GG49" s="47"/>
      <c r="GH49" s="47"/>
      <c r="GI49" s="47"/>
      <c r="GJ49" s="47"/>
      <c r="GK49" s="47"/>
      <c r="GL49" s="47"/>
      <c r="GM49" s="47"/>
      <c r="GN49" s="47"/>
      <c r="GO49" s="47"/>
      <c r="GP49" s="47"/>
    </row>
    <row r="50" spans="1:198" s="58" customFormat="1" ht="14.25" customHeight="1">
      <c r="A50" s="59"/>
      <c r="B50" s="638" t="s">
        <v>173</v>
      </c>
      <c r="C50" s="826"/>
      <c r="D50" s="831">
        <v>85107310640</v>
      </c>
      <c r="E50" s="730">
        <v>72175900</v>
      </c>
      <c r="F50" s="730">
        <v>39300000</v>
      </c>
      <c r="G50" s="730">
        <v>0</v>
      </c>
      <c r="H50" s="730">
        <v>0</v>
      </c>
      <c r="I50" s="731">
        <v>85218786540</v>
      </c>
    </row>
    <row r="51" spans="1:198" s="58" customFormat="1" ht="14.25" customHeight="1">
      <c r="A51" s="59"/>
      <c r="B51" s="638" t="s">
        <v>559</v>
      </c>
      <c r="C51" s="826"/>
      <c r="D51" s="831">
        <v>121183450</v>
      </c>
      <c r="E51" s="730">
        <v>0</v>
      </c>
      <c r="F51" s="730">
        <v>1000000</v>
      </c>
      <c r="G51" s="730">
        <v>0</v>
      </c>
      <c r="H51" s="730">
        <v>0</v>
      </c>
      <c r="I51" s="731">
        <v>122183450</v>
      </c>
    </row>
    <row r="52" spans="1:198" s="58" customFormat="1" ht="14.25" customHeight="1">
      <c r="A52" s="59"/>
      <c r="B52" s="638" t="s">
        <v>560</v>
      </c>
      <c r="C52" s="826"/>
      <c r="D52" s="831">
        <v>2382329660</v>
      </c>
      <c r="E52" s="730">
        <v>0</v>
      </c>
      <c r="F52" s="730">
        <v>0</v>
      </c>
      <c r="G52" s="730">
        <v>0</v>
      </c>
      <c r="H52" s="730">
        <v>0</v>
      </c>
      <c r="I52" s="731">
        <v>2382329660</v>
      </c>
    </row>
    <row r="53" spans="1:198" s="47" customFormat="1" ht="14.25" customHeight="1">
      <c r="A53" s="834"/>
      <c r="B53" s="759" t="s">
        <v>561</v>
      </c>
      <c r="C53" s="826"/>
      <c r="D53" s="831">
        <v>254232000</v>
      </c>
      <c r="E53" s="730">
        <v>0</v>
      </c>
      <c r="F53" s="730">
        <v>0</v>
      </c>
      <c r="G53" s="730">
        <v>0</v>
      </c>
      <c r="H53" s="730">
        <v>0</v>
      </c>
      <c r="I53" s="731">
        <v>254232000</v>
      </c>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8"/>
      <c r="CC53" s="58"/>
      <c r="CD53" s="58"/>
      <c r="CE53" s="58"/>
      <c r="CF53" s="58"/>
      <c r="CG53" s="58"/>
      <c r="CH53" s="58"/>
      <c r="CI53" s="58"/>
      <c r="CJ53" s="58"/>
      <c r="CK53" s="58"/>
      <c r="CL53" s="58"/>
      <c r="CM53" s="58"/>
      <c r="CN53" s="58"/>
      <c r="CO53" s="58"/>
      <c r="CP53" s="58"/>
      <c r="CQ53" s="58"/>
      <c r="CR53" s="58"/>
      <c r="CS53" s="58"/>
      <c r="CT53" s="58"/>
      <c r="CU53" s="58"/>
      <c r="CV53" s="58"/>
      <c r="CW53" s="58"/>
      <c r="CX53" s="58"/>
      <c r="CY53" s="58"/>
      <c r="CZ53" s="58"/>
      <c r="DA53" s="58"/>
      <c r="DB53" s="58"/>
      <c r="DC53" s="58"/>
      <c r="DD53" s="58"/>
      <c r="DE53" s="58"/>
      <c r="DF53" s="58"/>
      <c r="DG53" s="58"/>
      <c r="DH53" s="58"/>
      <c r="DI53" s="58"/>
      <c r="DJ53" s="58"/>
      <c r="DK53" s="58"/>
      <c r="DL53" s="58"/>
      <c r="DM53" s="58"/>
      <c r="DN53" s="58"/>
      <c r="DO53" s="58"/>
      <c r="DP53" s="58"/>
      <c r="DQ53" s="58"/>
      <c r="DR53" s="58"/>
      <c r="DS53" s="58"/>
      <c r="DT53" s="58"/>
      <c r="DU53" s="58"/>
      <c r="DV53" s="58"/>
      <c r="DW53" s="58"/>
      <c r="DX53" s="58"/>
      <c r="DY53" s="58"/>
      <c r="DZ53" s="58"/>
      <c r="EA53" s="58"/>
      <c r="EB53" s="58"/>
      <c r="EC53" s="58"/>
      <c r="ED53" s="58"/>
      <c r="EE53" s="58"/>
      <c r="EF53" s="58"/>
      <c r="EG53" s="58"/>
      <c r="EH53" s="58"/>
      <c r="EI53" s="58"/>
      <c r="EJ53" s="58"/>
      <c r="EK53" s="58"/>
      <c r="EL53" s="58"/>
      <c r="EM53" s="58"/>
      <c r="EN53" s="58"/>
      <c r="EO53" s="58"/>
      <c r="EP53" s="58"/>
      <c r="EQ53" s="58"/>
      <c r="ER53" s="58"/>
      <c r="ES53" s="58"/>
      <c r="ET53" s="58"/>
      <c r="EU53" s="58"/>
      <c r="EV53" s="58"/>
      <c r="EW53" s="58"/>
      <c r="EX53" s="58"/>
      <c r="EY53" s="58"/>
      <c r="EZ53" s="58"/>
      <c r="FA53" s="58"/>
      <c r="FB53" s="58"/>
      <c r="FC53" s="58"/>
      <c r="FD53" s="58"/>
      <c r="FE53" s="58"/>
      <c r="FF53" s="58"/>
      <c r="FG53" s="58"/>
      <c r="FH53" s="58"/>
      <c r="FI53" s="58"/>
      <c r="FJ53" s="58"/>
      <c r="FK53" s="58"/>
      <c r="FL53" s="58"/>
      <c r="FM53" s="58"/>
      <c r="FN53" s="58"/>
      <c r="FO53" s="58"/>
      <c r="FP53" s="58"/>
      <c r="FQ53" s="58"/>
      <c r="FR53" s="58"/>
      <c r="FS53" s="58"/>
      <c r="FT53" s="58"/>
      <c r="FU53" s="58"/>
      <c r="FV53" s="58"/>
      <c r="FW53" s="58"/>
      <c r="FX53" s="58"/>
      <c r="FY53" s="58"/>
      <c r="FZ53" s="58"/>
      <c r="GA53" s="58"/>
      <c r="GB53" s="58"/>
      <c r="GC53" s="58"/>
      <c r="GD53" s="58"/>
      <c r="GE53" s="58"/>
      <c r="GF53" s="58"/>
      <c r="GG53" s="58"/>
      <c r="GH53" s="58"/>
      <c r="GI53" s="58"/>
      <c r="GJ53" s="58"/>
      <c r="GK53" s="58"/>
      <c r="GL53" s="58"/>
      <c r="GM53" s="58"/>
      <c r="GN53" s="58"/>
      <c r="GO53" s="58"/>
      <c r="GP53" s="58"/>
    </row>
    <row r="54" spans="1:198" s="58" customFormat="1" ht="14.25" customHeight="1">
      <c r="A54" s="834"/>
      <c r="B54" s="759" t="s">
        <v>562</v>
      </c>
      <c r="C54" s="826"/>
      <c r="D54" s="831">
        <v>17661434000</v>
      </c>
      <c r="E54" s="730">
        <v>4206824750</v>
      </c>
      <c r="F54" s="730">
        <v>0</v>
      </c>
      <c r="G54" s="730">
        <v>0</v>
      </c>
      <c r="H54" s="730">
        <v>-21868258750</v>
      </c>
      <c r="I54" s="731">
        <v>0</v>
      </c>
    </row>
    <row r="55" spans="1:198" s="58" customFormat="1" ht="14.25" customHeight="1">
      <c r="A55" s="834"/>
      <c r="B55" s="759" t="s">
        <v>153</v>
      </c>
      <c r="C55" s="826"/>
      <c r="D55" s="831">
        <v>0</v>
      </c>
      <c r="E55" s="730">
        <v>0</v>
      </c>
      <c r="F55" s="730">
        <v>0</v>
      </c>
      <c r="G55" s="730">
        <v>0</v>
      </c>
      <c r="H55" s="730"/>
      <c r="I55" s="731">
        <v>0</v>
      </c>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c r="BX55" s="47"/>
      <c r="BY55" s="47"/>
      <c r="BZ55" s="47"/>
      <c r="CA55" s="47"/>
      <c r="CB55" s="47"/>
      <c r="CC55" s="47"/>
      <c r="CD55" s="47"/>
      <c r="CE55" s="47"/>
      <c r="CF55" s="47"/>
      <c r="CG55" s="47"/>
      <c r="CH55" s="47"/>
      <c r="CI55" s="47"/>
      <c r="CJ55" s="47"/>
      <c r="CK55" s="47"/>
      <c r="CL55" s="47"/>
      <c r="CM55" s="47"/>
      <c r="CN55" s="47"/>
      <c r="CO55" s="47"/>
      <c r="CP55" s="47"/>
      <c r="CQ55" s="47"/>
      <c r="CR55" s="47"/>
      <c r="CS55" s="47"/>
      <c r="CT55" s="47"/>
      <c r="CU55" s="47"/>
      <c r="CV55" s="47"/>
      <c r="CW55" s="47"/>
      <c r="CX55" s="47"/>
      <c r="CY55" s="47"/>
      <c r="CZ55" s="47"/>
      <c r="DA55" s="47"/>
      <c r="DB55" s="47"/>
      <c r="DC55" s="47"/>
      <c r="DD55" s="47"/>
      <c r="DE55" s="47"/>
      <c r="DF55" s="47"/>
      <c r="DG55" s="47"/>
      <c r="DH55" s="47"/>
      <c r="DI55" s="47"/>
      <c r="DJ55" s="47"/>
      <c r="DK55" s="47"/>
      <c r="DL55" s="47"/>
      <c r="DM55" s="47"/>
      <c r="DN55" s="47"/>
      <c r="DO55" s="47"/>
      <c r="DP55" s="47"/>
      <c r="DQ55" s="47"/>
      <c r="DR55" s="47"/>
      <c r="DS55" s="47"/>
      <c r="DT55" s="47"/>
      <c r="DU55" s="47"/>
      <c r="DV55" s="47"/>
      <c r="DW55" s="47"/>
      <c r="DX55" s="47"/>
      <c r="DY55" s="47"/>
      <c r="DZ55" s="47"/>
      <c r="EA55" s="47"/>
      <c r="EB55" s="47"/>
      <c r="EC55" s="47"/>
      <c r="ED55" s="47"/>
      <c r="EE55" s="47"/>
      <c r="EF55" s="47"/>
      <c r="EG55" s="47"/>
      <c r="EH55" s="47"/>
      <c r="EI55" s="47"/>
      <c r="EJ55" s="47"/>
      <c r="EK55" s="47"/>
      <c r="EL55" s="47"/>
      <c r="EM55" s="47"/>
      <c r="EN55" s="47"/>
      <c r="EO55" s="47"/>
      <c r="EP55" s="47"/>
      <c r="EQ55" s="47"/>
      <c r="ER55" s="47"/>
      <c r="ES55" s="47"/>
      <c r="ET55" s="47"/>
      <c r="EU55" s="47"/>
      <c r="EV55" s="47"/>
      <c r="EW55" s="47"/>
      <c r="EX55" s="47"/>
      <c r="EY55" s="47"/>
      <c r="EZ55" s="47"/>
      <c r="FA55" s="47"/>
      <c r="FB55" s="47"/>
      <c r="FC55" s="47"/>
      <c r="FD55" s="47"/>
      <c r="FE55" s="47"/>
      <c r="FF55" s="47"/>
      <c r="FG55" s="47"/>
      <c r="FH55" s="47"/>
      <c r="FI55" s="47"/>
      <c r="FJ55" s="47"/>
      <c r="FK55" s="47"/>
      <c r="FL55" s="47"/>
      <c r="FM55" s="47"/>
      <c r="FN55" s="47"/>
      <c r="FO55" s="47"/>
      <c r="FP55" s="47"/>
      <c r="FQ55" s="47"/>
      <c r="FR55" s="47"/>
      <c r="FS55" s="47"/>
      <c r="FT55" s="47"/>
      <c r="FU55" s="47"/>
      <c r="FV55" s="47"/>
      <c r="FW55" s="47"/>
      <c r="FX55" s="47"/>
      <c r="FY55" s="47"/>
      <c r="FZ55" s="47"/>
      <c r="GA55" s="47"/>
      <c r="GB55" s="47"/>
      <c r="GC55" s="47"/>
      <c r="GD55" s="47"/>
      <c r="GE55" s="47"/>
      <c r="GF55" s="47"/>
      <c r="GG55" s="47"/>
      <c r="GH55" s="47"/>
      <c r="GI55" s="47"/>
      <c r="GJ55" s="47"/>
      <c r="GK55" s="47"/>
      <c r="GL55" s="47"/>
      <c r="GM55" s="47"/>
      <c r="GN55" s="47"/>
      <c r="GO55" s="47"/>
      <c r="GP55" s="47"/>
    </row>
    <row r="56" spans="1:198" s="58" customFormat="1" ht="14.25" customHeight="1">
      <c r="A56" s="834"/>
      <c r="B56" s="759" t="s">
        <v>563</v>
      </c>
      <c r="C56" s="826"/>
      <c r="D56" s="831">
        <v>12441382710</v>
      </c>
      <c r="E56" s="730">
        <v>0</v>
      </c>
      <c r="F56" s="730">
        <v>0</v>
      </c>
      <c r="G56" s="730">
        <v>1620000</v>
      </c>
      <c r="H56" s="730">
        <v>0</v>
      </c>
      <c r="I56" s="731">
        <v>12443002710</v>
      </c>
    </row>
    <row r="57" spans="1:198" ht="14.25" customHeight="1">
      <c r="A57" s="835"/>
      <c r="B57" s="836"/>
      <c r="C57" s="827"/>
      <c r="D57" s="832"/>
      <c r="E57" s="833"/>
      <c r="F57" s="833"/>
      <c r="G57" s="833"/>
      <c r="H57" s="833"/>
      <c r="I57" s="837"/>
    </row>
    <row r="58" spans="1:198" s="58" customFormat="1" ht="14.25" customHeight="1">
      <c r="A58" s="838" t="s">
        <v>564</v>
      </c>
      <c r="B58" s="53"/>
      <c r="C58" s="825"/>
      <c r="D58" s="828">
        <v>18473093500</v>
      </c>
      <c r="E58" s="829">
        <v>2430459055</v>
      </c>
      <c r="F58" s="829">
        <v>159324425</v>
      </c>
      <c r="G58" s="829">
        <v>8614384406</v>
      </c>
      <c r="H58" s="829">
        <v>0</v>
      </c>
      <c r="I58" s="830">
        <v>29677261386</v>
      </c>
    </row>
    <row r="59" spans="1:198" s="58" customFormat="1" ht="14.25" customHeight="1">
      <c r="A59" s="834"/>
      <c r="B59" s="759" t="s">
        <v>565</v>
      </c>
      <c r="C59" s="759"/>
      <c r="D59" s="831">
        <v>0</v>
      </c>
      <c r="E59" s="730">
        <v>0</v>
      </c>
      <c r="F59" s="730">
        <v>0</v>
      </c>
      <c r="G59" s="730">
        <v>0</v>
      </c>
      <c r="H59" s="730">
        <v>0</v>
      </c>
      <c r="I59" s="731">
        <v>0</v>
      </c>
    </row>
    <row r="60" spans="1:198" s="58" customFormat="1" ht="14.25" customHeight="1">
      <c r="A60" s="59"/>
      <c r="B60" s="638" t="s">
        <v>840</v>
      </c>
      <c r="C60" s="638"/>
      <c r="D60" s="404">
        <v>1007591</v>
      </c>
      <c r="E60" s="405">
        <v>0</v>
      </c>
      <c r="F60" s="405">
        <v>0</v>
      </c>
      <c r="G60" s="405">
        <v>0</v>
      </c>
      <c r="H60" s="405">
        <v>0</v>
      </c>
      <c r="I60" s="418">
        <v>1007591</v>
      </c>
    </row>
    <row r="61" spans="1:198" s="58" customFormat="1" ht="14.25" customHeight="1">
      <c r="A61" s="59"/>
      <c r="B61" s="638" t="s">
        <v>566</v>
      </c>
      <c r="C61" s="638"/>
      <c r="D61" s="404">
        <v>3504026388</v>
      </c>
      <c r="E61" s="405">
        <v>644522805</v>
      </c>
      <c r="F61" s="405">
        <v>117173697</v>
      </c>
      <c r="G61" s="405">
        <v>0</v>
      </c>
      <c r="H61" s="405">
        <v>0</v>
      </c>
      <c r="I61" s="418">
        <v>4265722890</v>
      </c>
    </row>
    <row r="62" spans="1:198" s="58" customFormat="1" ht="14.25" customHeight="1">
      <c r="A62" s="59"/>
      <c r="B62" s="638" t="s">
        <v>470</v>
      </c>
      <c r="C62" s="638"/>
      <c r="D62" s="404">
        <v>8038274907</v>
      </c>
      <c r="E62" s="405">
        <v>4877816</v>
      </c>
      <c r="F62" s="405">
        <v>0</v>
      </c>
      <c r="G62" s="405">
        <v>0</v>
      </c>
      <c r="H62" s="405">
        <v>0</v>
      </c>
      <c r="I62" s="418">
        <v>8043152723</v>
      </c>
    </row>
    <row r="63" spans="1:198" s="58" customFormat="1" ht="14.25" customHeight="1">
      <c r="A63" s="59"/>
      <c r="B63" s="638" t="s">
        <v>471</v>
      </c>
      <c r="C63" s="638"/>
      <c r="D63" s="404">
        <v>4333923718</v>
      </c>
      <c r="E63" s="405">
        <v>1242378693</v>
      </c>
      <c r="F63" s="405">
        <v>238215</v>
      </c>
      <c r="G63" s="405">
        <v>8594120766</v>
      </c>
      <c r="H63" s="405">
        <v>0</v>
      </c>
      <c r="I63" s="418">
        <v>14170661392</v>
      </c>
    </row>
    <row r="64" spans="1:198" s="58" customFormat="1" ht="14.25" customHeight="1">
      <c r="A64" s="59"/>
      <c r="B64" s="638" t="s">
        <v>472</v>
      </c>
      <c r="C64" s="638"/>
      <c r="D64" s="404">
        <v>190026936</v>
      </c>
      <c r="E64" s="405">
        <v>4386501</v>
      </c>
      <c r="F64" s="405">
        <v>41646223</v>
      </c>
      <c r="G64" s="405">
        <v>11756000</v>
      </c>
      <c r="H64" s="405">
        <v>0</v>
      </c>
      <c r="I64" s="418">
        <v>247815660</v>
      </c>
    </row>
    <row r="65" spans="1:198" s="47" customFormat="1" ht="14.25" customHeight="1">
      <c r="A65" s="59"/>
      <c r="B65" s="638" t="s">
        <v>154</v>
      </c>
      <c r="C65" s="638"/>
      <c r="D65" s="404">
        <v>1998956220</v>
      </c>
      <c r="E65" s="405">
        <v>5710</v>
      </c>
      <c r="F65" s="405">
        <v>0</v>
      </c>
      <c r="G65" s="405">
        <v>0</v>
      </c>
      <c r="H65" s="405">
        <v>0</v>
      </c>
      <c r="I65" s="418">
        <v>1998961930</v>
      </c>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58"/>
      <c r="AR65" s="58"/>
      <c r="AS65" s="58"/>
      <c r="AT65" s="58"/>
      <c r="AU65" s="58"/>
      <c r="AV65" s="58"/>
      <c r="AW65" s="58"/>
      <c r="AX65" s="58"/>
      <c r="AY65" s="58"/>
      <c r="AZ65" s="58"/>
      <c r="BA65" s="58"/>
      <c r="BB65" s="58"/>
      <c r="BC65" s="58"/>
      <c r="BD65" s="58"/>
      <c r="BE65" s="58"/>
      <c r="BF65" s="58"/>
      <c r="BG65" s="58"/>
      <c r="BH65" s="58"/>
      <c r="BI65" s="58"/>
      <c r="BJ65" s="58"/>
      <c r="BK65" s="58"/>
      <c r="BL65" s="58"/>
      <c r="BM65" s="58"/>
      <c r="BN65" s="58"/>
      <c r="BO65" s="58"/>
      <c r="BP65" s="58"/>
      <c r="BQ65" s="58"/>
      <c r="BR65" s="58"/>
      <c r="BS65" s="58"/>
      <c r="BT65" s="58"/>
      <c r="BU65" s="58"/>
      <c r="BV65" s="58"/>
      <c r="BW65" s="58"/>
      <c r="BX65" s="58"/>
      <c r="BY65" s="58"/>
      <c r="BZ65" s="58"/>
      <c r="CA65" s="58"/>
      <c r="CB65" s="58"/>
      <c r="CC65" s="58"/>
      <c r="CD65" s="58"/>
      <c r="CE65" s="58"/>
      <c r="CF65" s="58"/>
      <c r="CG65" s="58"/>
      <c r="CH65" s="58"/>
      <c r="CI65" s="58"/>
      <c r="CJ65" s="58"/>
      <c r="CK65" s="58"/>
      <c r="CL65" s="58"/>
      <c r="CM65" s="58"/>
      <c r="CN65" s="58"/>
      <c r="CO65" s="58"/>
      <c r="CP65" s="58"/>
      <c r="CQ65" s="58"/>
      <c r="CR65" s="58"/>
      <c r="CS65" s="58"/>
      <c r="CT65" s="58"/>
      <c r="CU65" s="58"/>
      <c r="CV65" s="58"/>
      <c r="CW65" s="58"/>
      <c r="CX65" s="58"/>
      <c r="CY65" s="58"/>
      <c r="CZ65" s="58"/>
      <c r="DA65" s="58"/>
      <c r="DB65" s="58"/>
      <c r="DC65" s="58"/>
      <c r="DD65" s="58"/>
      <c r="DE65" s="58"/>
      <c r="DF65" s="58"/>
      <c r="DG65" s="58"/>
      <c r="DH65" s="58"/>
      <c r="DI65" s="58"/>
      <c r="DJ65" s="58"/>
      <c r="DK65" s="58"/>
      <c r="DL65" s="58"/>
      <c r="DM65" s="58"/>
      <c r="DN65" s="58"/>
      <c r="DO65" s="58"/>
      <c r="DP65" s="58"/>
      <c r="DQ65" s="58"/>
      <c r="DR65" s="58"/>
      <c r="DS65" s="58"/>
      <c r="DT65" s="58"/>
      <c r="DU65" s="58"/>
      <c r="DV65" s="58"/>
      <c r="DW65" s="58"/>
      <c r="DX65" s="58"/>
      <c r="DY65" s="58"/>
      <c r="DZ65" s="58"/>
      <c r="EA65" s="58"/>
      <c r="EB65" s="58"/>
      <c r="EC65" s="58"/>
      <c r="ED65" s="58"/>
      <c r="EE65" s="58"/>
      <c r="EF65" s="58"/>
      <c r="EG65" s="58"/>
      <c r="EH65" s="58"/>
      <c r="EI65" s="58"/>
      <c r="EJ65" s="58"/>
      <c r="EK65" s="58"/>
      <c r="EL65" s="58"/>
      <c r="EM65" s="58"/>
      <c r="EN65" s="58"/>
      <c r="EO65" s="58"/>
      <c r="EP65" s="58"/>
      <c r="EQ65" s="58"/>
      <c r="ER65" s="58"/>
      <c r="ES65" s="58"/>
      <c r="ET65" s="58"/>
      <c r="EU65" s="58"/>
      <c r="EV65" s="58"/>
      <c r="EW65" s="58"/>
      <c r="EX65" s="58"/>
      <c r="EY65" s="58"/>
      <c r="EZ65" s="58"/>
      <c r="FA65" s="58"/>
      <c r="FB65" s="58"/>
      <c r="FC65" s="58"/>
      <c r="FD65" s="58"/>
      <c r="FE65" s="58"/>
      <c r="FF65" s="58"/>
      <c r="FG65" s="58"/>
      <c r="FH65" s="58"/>
      <c r="FI65" s="58"/>
      <c r="FJ65" s="58"/>
      <c r="FK65" s="58"/>
      <c r="FL65" s="58"/>
      <c r="FM65" s="58"/>
      <c r="FN65" s="58"/>
      <c r="FO65" s="58"/>
      <c r="FP65" s="58"/>
      <c r="FQ65" s="58"/>
      <c r="FR65" s="58"/>
      <c r="FS65" s="58"/>
      <c r="FT65" s="58"/>
      <c r="FU65" s="58"/>
      <c r="FV65" s="58"/>
      <c r="FW65" s="58"/>
      <c r="FX65" s="58"/>
      <c r="FY65" s="58"/>
      <c r="FZ65" s="58"/>
      <c r="GA65" s="58"/>
      <c r="GB65" s="58"/>
      <c r="GC65" s="58"/>
      <c r="GD65" s="58"/>
      <c r="GE65" s="58"/>
      <c r="GF65" s="58"/>
      <c r="GG65" s="58"/>
      <c r="GH65" s="58"/>
      <c r="GI65" s="58"/>
      <c r="GJ65" s="58"/>
      <c r="GK65" s="58"/>
      <c r="GL65" s="58"/>
      <c r="GM65" s="58"/>
      <c r="GN65" s="58"/>
      <c r="GO65" s="58"/>
      <c r="GP65" s="58"/>
    </row>
    <row r="66" spans="1:198" s="58" customFormat="1" ht="14.25" customHeight="1">
      <c r="A66" s="59"/>
      <c r="B66" s="638" t="s">
        <v>879</v>
      </c>
      <c r="C66" s="638"/>
      <c r="D66" s="404">
        <v>406877740</v>
      </c>
      <c r="E66" s="405">
        <v>534287530</v>
      </c>
      <c r="F66" s="405">
        <v>266290</v>
      </c>
      <c r="G66" s="405">
        <v>8507640</v>
      </c>
      <c r="H66" s="405">
        <v>0</v>
      </c>
      <c r="I66" s="418">
        <v>949939200</v>
      </c>
    </row>
    <row r="67" spans="1:198" s="58" customFormat="1" ht="14.25" customHeight="1">
      <c r="A67" s="59"/>
      <c r="B67" s="53"/>
      <c r="C67" s="638"/>
      <c r="D67" s="404"/>
      <c r="E67" s="405"/>
      <c r="F67" s="405"/>
      <c r="G67" s="405"/>
      <c r="H67" s="405"/>
      <c r="I67" s="418" t="s">
        <v>182</v>
      </c>
      <c r="J67" s="47"/>
      <c r="K67" s="47"/>
      <c r="L67" s="47"/>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row>
    <row r="68" spans="1:198" s="58" customFormat="1" ht="14.25" customHeight="1" thickBot="1">
      <c r="A68" s="52" t="s">
        <v>192</v>
      </c>
      <c r="B68" s="53"/>
      <c r="C68" s="53"/>
      <c r="D68" s="626">
        <v>276254880932</v>
      </c>
      <c r="E68" s="627">
        <v>9341312633</v>
      </c>
      <c r="F68" s="627">
        <v>745253995</v>
      </c>
      <c r="G68" s="627">
        <v>27558163180</v>
      </c>
      <c r="H68" s="627">
        <v>-21868258750</v>
      </c>
      <c r="I68" s="628">
        <v>292031351990</v>
      </c>
    </row>
    <row r="69" spans="1:198" s="58" customFormat="1" ht="14.25" customHeight="1" thickTop="1">
      <c r="A69" s="55"/>
      <c r="B69" s="57"/>
      <c r="C69" s="57"/>
      <c r="D69" s="629"/>
      <c r="E69" s="405"/>
      <c r="F69" s="405"/>
      <c r="G69" s="405"/>
      <c r="H69" s="405"/>
      <c r="I69" s="418" t="s">
        <v>182</v>
      </c>
    </row>
    <row r="70" spans="1:198" s="58" customFormat="1" ht="14.25" customHeight="1">
      <c r="A70" s="60" t="s">
        <v>193</v>
      </c>
      <c r="B70" s="65"/>
      <c r="C70" s="65"/>
      <c r="D70" s="406">
        <v>101391662456</v>
      </c>
      <c r="E70" s="407">
        <v>2392579276</v>
      </c>
      <c r="F70" s="407">
        <v>153645194</v>
      </c>
      <c r="G70" s="407">
        <v>15458157320</v>
      </c>
      <c r="H70" s="407">
        <v>0</v>
      </c>
      <c r="I70" s="417">
        <v>119396044246</v>
      </c>
    </row>
    <row r="71" spans="1:198" s="58" customFormat="1" ht="14.25" customHeight="1">
      <c r="A71" s="55"/>
      <c r="B71" s="57" t="s">
        <v>131</v>
      </c>
      <c r="C71" s="57"/>
      <c r="D71" s="404">
        <v>74738747700</v>
      </c>
      <c r="E71" s="405">
        <v>0</v>
      </c>
      <c r="F71" s="405">
        <v>0</v>
      </c>
      <c r="G71" s="405">
        <v>0</v>
      </c>
      <c r="H71" s="405">
        <v>0</v>
      </c>
      <c r="I71" s="418">
        <v>74738747700</v>
      </c>
    </row>
    <row r="72" spans="1:198" s="58" customFormat="1" ht="14.25" customHeight="1">
      <c r="A72" s="55"/>
      <c r="B72" s="57" t="s">
        <v>132</v>
      </c>
      <c r="C72" s="57"/>
      <c r="D72" s="404">
        <v>7203645627</v>
      </c>
      <c r="E72" s="405">
        <v>143866866</v>
      </c>
      <c r="F72" s="405">
        <v>102702264</v>
      </c>
      <c r="G72" s="405">
        <v>15392573650</v>
      </c>
      <c r="H72" s="405">
        <v>0</v>
      </c>
      <c r="I72" s="418">
        <v>22842788407</v>
      </c>
    </row>
    <row r="73" spans="1:198" s="58" customFormat="1" ht="14.25" customHeight="1">
      <c r="A73" s="55"/>
      <c r="B73" s="57" t="s">
        <v>133</v>
      </c>
      <c r="C73" s="638"/>
      <c r="D73" s="404">
        <v>19449269129</v>
      </c>
      <c r="E73" s="405">
        <v>2248712410</v>
      </c>
      <c r="F73" s="405">
        <v>50942930</v>
      </c>
      <c r="G73" s="405">
        <v>65583670</v>
      </c>
      <c r="H73" s="405">
        <v>0</v>
      </c>
      <c r="I73" s="418">
        <v>21814508139</v>
      </c>
    </row>
    <row r="74" spans="1:198" s="58" customFormat="1" ht="14.25" customHeight="1">
      <c r="A74" s="55"/>
      <c r="B74" s="57"/>
      <c r="C74" s="638"/>
      <c r="D74" s="406"/>
      <c r="E74" s="407"/>
      <c r="F74" s="407"/>
      <c r="G74" s="407"/>
      <c r="H74" s="405" t="s">
        <v>1673</v>
      </c>
      <c r="I74" s="417"/>
    </row>
    <row r="75" spans="1:198" s="58" customFormat="1" ht="14.25" customHeight="1">
      <c r="A75" s="60" t="s">
        <v>194</v>
      </c>
      <c r="B75" s="65"/>
      <c r="C75" s="65"/>
      <c r="D75" s="406">
        <v>234625207760</v>
      </c>
      <c r="E75" s="407">
        <v>1911391000</v>
      </c>
      <c r="F75" s="407">
        <v>95204160</v>
      </c>
      <c r="G75" s="407">
        <v>0</v>
      </c>
      <c r="H75" s="407">
        <v>0</v>
      </c>
      <c r="I75" s="417">
        <v>236631802920</v>
      </c>
    </row>
    <row r="76" spans="1:198" s="58" customFormat="1" ht="14.25" customHeight="1">
      <c r="A76" s="55"/>
      <c r="B76" s="57" t="s">
        <v>134</v>
      </c>
      <c r="C76" s="57"/>
      <c r="D76" s="404">
        <v>104413701000</v>
      </c>
      <c r="E76" s="405">
        <v>0</v>
      </c>
      <c r="F76" s="405">
        <v>0</v>
      </c>
      <c r="G76" s="405">
        <v>0</v>
      </c>
      <c r="H76" s="405">
        <v>0</v>
      </c>
      <c r="I76" s="418">
        <v>104413701000</v>
      </c>
    </row>
    <row r="77" spans="1:198" s="58" customFormat="1" ht="14.25" customHeight="1">
      <c r="A77" s="55"/>
      <c r="B77" s="57" t="s">
        <v>1016</v>
      </c>
      <c r="C77" s="57"/>
      <c r="D77" s="404">
        <v>0</v>
      </c>
      <c r="E77" s="405">
        <v>0</v>
      </c>
      <c r="F77" s="405">
        <v>0</v>
      </c>
      <c r="G77" s="405">
        <v>0</v>
      </c>
      <c r="H77" s="405">
        <v>0</v>
      </c>
      <c r="I77" s="418">
        <v>0</v>
      </c>
    </row>
    <row r="78" spans="1:198" s="58" customFormat="1" ht="14.25" customHeight="1">
      <c r="A78" s="55"/>
      <c r="B78" s="57" t="s">
        <v>1019</v>
      </c>
      <c r="C78" s="57"/>
      <c r="D78" s="404">
        <v>22545547000</v>
      </c>
      <c r="E78" s="405">
        <v>0</v>
      </c>
      <c r="F78" s="405">
        <v>0</v>
      </c>
      <c r="G78" s="405">
        <v>0</v>
      </c>
      <c r="H78" s="405">
        <v>0</v>
      </c>
      <c r="I78" s="418">
        <v>22545547000</v>
      </c>
    </row>
    <row r="79" spans="1:198" s="58" customFormat="1" ht="14.25" customHeight="1">
      <c r="A79" s="55"/>
      <c r="B79" s="57" t="s">
        <v>135</v>
      </c>
      <c r="C79" s="57"/>
      <c r="D79" s="404">
        <v>78484838400</v>
      </c>
      <c r="E79" s="405">
        <v>1719000000</v>
      </c>
      <c r="F79" s="405">
        <v>0</v>
      </c>
      <c r="G79" s="405">
        <v>0</v>
      </c>
      <c r="H79" s="405">
        <v>0</v>
      </c>
      <c r="I79" s="418">
        <v>80203838400</v>
      </c>
    </row>
    <row r="80" spans="1:198" s="58" customFormat="1" ht="14.25" customHeight="1">
      <c r="A80" s="55"/>
      <c r="B80" s="57" t="s">
        <v>136</v>
      </c>
      <c r="C80" s="57"/>
      <c r="D80" s="404">
        <v>26382499740</v>
      </c>
      <c r="E80" s="405">
        <v>192391000</v>
      </c>
      <c r="F80" s="405">
        <v>95204160</v>
      </c>
      <c r="G80" s="405">
        <v>0</v>
      </c>
      <c r="H80" s="405">
        <v>0</v>
      </c>
      <c r="I80" s="418">
        <v>26670094900</v>
      </c>
    </row>
    <row r="81" spans="1:198" s="58" customFormat="1" ht="14.25" customHeight="1">
      <c r="A81" s="55"/>
      <c r="B81" s="57" t="s">
        <v>137</v>
      </c>
      <c r="C81" s="57"/>
      <c r="D81" s="404">
        <v>2798621620</v>
      </c>
      <c r="E81" s="405">
        <v>0</v>
      </c>
      <c r="F81" s="405">
        <v>0</v>
      </c>
      <c r="G81" s="405">
        <v>0</v>
      </c>
      <c r="H81" s="405">
        <v>0</v>
      </c>
      <c r="I81" s="418">
        <v>2798621620</v>
      </c>
    </row>
    <row r="82" spans="1:198" s="58" customFormat="1" ht="14.25" customHeight="1">
      <c r="A82" s="55"/>
      <c r="B82" s="57" t="s">
        <v>138</v>
      </c>
      <c r="C82" s="57"/>
      <c r="D82" s="404">
        <v>0</v>
      </c>
      <c r="E82" s="405">
        <v>0</v>
      </c>
      <c r="F82" s="405">
        <v>0</v>
      </c>
      <c r="G82" s="405">
        <v>0</v>
      </c>
      <c r="H82" s="405">
        <v>0</v>
      </c>
      <c r="I82" s="418">
        <v>0</v>
      </c>
    </row>
    <row r="83" spans="1:198" s="58" customFormat="1" ht="14.25" customHeight="1">
      <c r="A83" s="55"/>
      <c r="B83" s="57"/>
      <c r="C83" s="57"/>
      <c r="D83" s="404"/>
      <c r="E83" s="405"/>
      <c r="F83" s="405"/>
      <c r="G83" s="405"/>
      <c r="H83" s="405" t="s">
        <v>1673</v>
      </c>
      <c r="I83" s="417"/>
    </row>
    <row r="84" spans="1:198" s="47" customFormat="1" ht="14.25" customHeight="1">
      <c r="A84" s="60" t="s">
        <v>195</v>
      </c>
      <c r="B84" s="65"/>
      <c r="C84" s="65"/>
      <c r="D84" s="406">
        <v>4830674914</v>
      </c>
      <c r="E84" s="407">
        <v>8311622060</v>
      </c>
      <c r="F84" s="407">
        <v>1583521000</v>
      </c>
      <c r="G84" s="407">
        <v>7790123270</v>
      </c>
      <c r="H84" s="407">
        <v>-21868258750</v>
      </c>
      <c r="I84" s="417">
        <v>647682494</v>
      </c>
    </row>
    <row r="85" spans="1:198" s="58" customFormat="1" ht="14.25" customHeight="1">
      <c r="A85" s="55"/>
      <c r="B85" s="57" t="s">
        <v>152</v>
      </c>
      <c r="C85" s="57"/>
      <c r="D85" s="404">
        <v>4765684750</v>
      </c>
      <c r="E85" s="405">
        <v>8288290000</v>
      </c>
      <c r="F85" s="405">
        <v>1583521000</v>
      </c>
      <c r="G85" s="405">
        <v>7789623000</v>
      </c>
      <c r="H85" s="405">
        <v>-21868258750</v>
      </c>
      <c r="I85" s="418">
        <v>558860000</v>
      </c>
    </row>
    <row r="86" spans="1:198" s="58" customFormat="1" ht="14.25" customHeight="1">
      <c r="A86" s="55"/>
      <c r="B86" s="57" t="s">
        <v>139</v>
      </c>
      <c r="C86" s="57"/>
      <c r="D86" s="404">
        <v>0</v>
      </c>
      <c r="E86" s="405">
        <v>0</v>
      </c>
      <c r="F86" s="405">
        <v>0</v>
      </c>
      <c r="G86" s="405">
        <v>0</v>
      </c>
      <c r="H86" s="405">
        <v>0</v>
      </c>
      <c r="I86" s="418">
        <v>0</v>
      </c>
    </row>
    <row r="87" spans="1:198" s="58" customFormat="1" ht="14.25" customHeight="1">
      <c r="A87" s="55"/>
      <c r="B87" s="57" t="s">
        <v>140</v>
      </c>
      <c r="C87" s="57"/>
      <c r="D87" s="404">
        <v>23126280</v>
      </c>
      <c r="E87" s="405">
        <v>2171510</v>
      </c>
      <c r="F87" s="405">
        <v>0</v>
      </c>
      <c r="G87" s="405">
        <v>500270</v>
      </c>
      <c r="H87" s="405">
        <v>0</v>
      </c>
      <c r="I87" s="418">
        <v>25798060</v>
      </c>
    </row>
    <row r="88" spans="1:198" s="58" customFormat="1" ht="14.25" customHeight="1">
      <c r="A88" s="55"/>
      <c r="B88" s="57" t="s">
        <v>711</v>
      </c>
      <c r="C88" s="57"/>
      <c r="D88" s="404">
        <v>0</v>
      </c>
      <c r="E88" s="405">
        <v>0</v>
      </c>
      <c r="F88" s="405">
        <v>0</v>
      </c>
      <c r="G88" s="405">
        <v>0</v>
      </c>
      <c r="H88" s="405">
        <v>0</v>
      </c>
      <c r="I88" s="418">
        <v>0</v>
      </c>
    </row>
    <row r="89" spans="1:198" s="58" customFormat="1" ht="14.25" customHeight="1">
      <c r="A89" s="55"/>
      <c r="B89" s="57" t="s">
        <v>841</v>
      </c>
      <c r="C89" s="57"/>
      <c r="D89" s="404">
        <v>0</v>
      </c>
      <c r="E89" s="405">
        <v>0</v>
      </c>
      <c r="F89" s="405">
        <v>0</v>
      </c>
      <c r="G89" s="405">
        <v>0</v>
      </c>
      <c r="H89" s="405">
        <v>0</v>
      </c>
      <c r="I89" s="418">
        <v>0</v>
      </c>
    </row>
    <row r="90" spans="1:198" s="58" customFormat="1" ht="14.25" customHeight="1">
      <c r="A90" s="55"/>
      <c r="B90" s="57" t="s">
        <v>141</v>
      </c>
      <c r="C90" s="57"/>
      <c r="D90" s="404">
        <v>41863884</v>
      </c>
      <c r="E90" s="405">
        <v>21160550</v>
      </c>
      <c r="F90" s="405">
        <v>0</v>
      </c>
      <c r="G90" s="405">
        <v>0</v>
      </c>
      <c r="H90" s="405">
        <v>0</v>
      </c>
      <c r="I90" s="418">
        <v>63024434</v>
      </c>
    </row>
    <row r="91" spans="1:198" s="58" customFormat="1" ht="14.25" customHeight="1">
      <c r="A91" s="55"/>
      <c r="B91" s="57"/>
      <c r="C91" s="57"/>
      <c r="D91" s="406"/>
      <c r="E91" s="407"/>
      <c r="F91" s="407"/>
      <c r="G91" s="407"/>
      <c r="H91" s="405" t="s">
        <v>1673</v>
      </c>
      <c r="I91" s="418"/>
    </row>
    <row r="92" spans="1:198" s="58" customFormat="1" ht="14.25" customHeight="1" thickBot="1">
      <c r="A92" s="60" t="s">
        <v>196</v>
      </c>
      <c r="B92" s="65"/>
      <c r="C92" s="65"/>
      <c r="D92" s="419">
        <v>340847545130</v>
      </c>
      <c r="E92" s="420">
        <v>12615592336</v>
      </c>
      <c r="F92" s="420">
        <v>1832370354</v>
      </c>
      <c r="G92" s="420">
        <v>23248280590</v>
      </c>
      <c r="H92" s="420">
        <v>-21868258750</v>
      </c>
      <c r="I92" s="421">
        <v>356675529660</v>
      </c>
    </row>
    <row r="93" spans="1:198" s="47" customFormat="1" ht="14.25" customHeight="1" thickTop="1">
      <c r="A93" s="55"/>
      <c r="B93" s="57"/>
      <c r="C93" s="57"/>
      <c r="D93" s="404"/>
      <c r="E93" s="405"/>
      <c r="F93" s="405"/>
      <c r="G93" s="405"/>
      <c r="H93" s="405"/>
      <c r="I93" s="418" t="s">
        <v>182</v>
      </c>
    </row>
    <row r="94" spans="1:198" s="58" customFormat="1" ht="14.25" customHeight="1" thickBot="1">
      <c r="A94" s="60" t="s">
        <v>842</v>
      </c>
      <c r="B94" s="65"/>
      <c r="C94" s="65"/>
      <c r="D94" s="419">
        <v>-64592664198</v>
      </c>
      <c r="E94" s="420">
        <v>-3274279703</v>
      </c>
      <c r="F94" s="420">
        <v>-1087116359</v>
      </c>
      <c r="G94" s="420">
        <v>4309882590</v>
      </c>
      <c r="H94" s="420">
        <v>0</v>
      </c>
      <c r="I94" s="421">
        <v>-64644177670</v>
      </c>
    </row>
    <row r="95" spans="1:198" s="58" customFormat="1" ht="14.25" customHeight="1" thickTop="1">
      <c r="A95" s="69"/>
      <c r="B95" s="70"/>
      <c r="C95" s="70"/>
      <c r="D95" s="426"/>
      <c r="E95" s="424"/>
      <c r="F95" s="424"/>
      <c r="G95" s="424"/>
      <c r="H95" s="424"/>
      <c r="I95" s="425"/>
    </row>
    <row r="96" spans="1:19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FI96" s="68"/>
      <c r="FJ96" s="68"/>
      <c r="FK96" s="68"/>
      <c r="FL96" s="68"/>
      <c r="FM96" s="68"/>
      <c r="FN96" s="68"/>
      <c r="FO96" s="68"/>
      <c r="FP96" s="68"/>
      <c r="FQ96" s="68"/>
      <c r="FR96" s="68"/>
      <c r="FS96" s="68"/>
      <c r="FT96" s="68"/>
      <c r="FU96" s="68"/>
      <c r="FV96" s="68"/>
      <c r="FW96" s="68"/>
      <c r="FX96" s="68"/>
      <c r="FY96" s="68"/>
      <c r="FZ96" s="68"/>
      <c r="GA96" s="68"/>
      <c r="GB96" s="68"/>
      <c r="GC96" s="68"/>
      <c r="GD96" s="68"/>
      <c r="GE96" s="68"/>
      <c r="GF96" s="68"/>
      <c r="GG96" s="68"/>
      <c r="GH96" s="68"/>
      <c r="GI96" s="68"/>
      <c r="GJ96" s="68"/>
      <c r="GK96" s="68"/>
      <c r="GL96" s="68"/>
      <c r="GM96" s="68"/>
      <c r="GN96" s="68"/>
      <c r="GO96" s="68"/>
      <c r="GP96" s="68"/>
    </row>
  </sheetData>
  <mergeCells count="5">
    <mergeCell ref="A2:I2"/>
    <mergeCell ref="A4:I4"/>
    <mergeCell ref="A5:I5"/>
    <mergeCell ref="A7:C8"/>
    <mergeCell ref="D7:I7"/>
  </mergeCells>
  <phoneticPr fontId="2" type="noConversion"/>
  <printOptions horizontalCentered="1"/>
  <pageMargins left="0.70866141732283472" right="0.70866141732283472" top="0.74803149606299213" bottom="0.74803149606299213" header="0.31496062992125984" footer="0.31496062992125984"/>
  <pageSetup paperSize="9" firstPageNumber="53" orientation="portrait" useFirstPageNumber="1" r:id="rId1"/>
  <headerFooter alignWithMargins="0">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Q96"/>
  <sheetViews>
    <sheetView view="pageLayout" topLeftCell="A22" zoomScale="85" zoomScaleNormal="100" zoomScaleSheetLayoutView="85" zoomScalePageLayoutView="85" workbookViewId="0">
      <selection activeCell="F94" sqref="F94"/>
    </sheetView>
  </sheetViews>
  <sheetFormatPr defaultColWidth="8.88671875" defaultRowHeight="13.5"/>
  <cols>
    <col min="1" max="2" width="0.88671875" style="44" customWidth="1"/>
    <col min="3" max="3" width="20.33203125" style="44" customWidth="1"/>
    <col min="4" max="9" width="8.77734375" style="716" customWidth="1"/>
    <col min="10" max="16384" width="8.88671875" style="44"/>
  </cols>
  <sheetData>
    <row r="1" spans="1:9" ht="22.5">
      <c r="A1" s="981" t="s">
        <v>493</v>
      </c>
      <c r="B1" s="981"/>
      <c r="C1" s="981"/>
      <c r="D1" s="981"/>
      <c r="E1" s="981"/>
      <c r="F1" s="981"/>
      <c r="G1" s="981"/>
      <c r="H1" s="981"/>
      <c r="I1" s="981"/>
    </row>
    <row r="2" spans="1:9" ht="6.75" customHeight="1">
      <c r="A2" s="408"/>
      <c r="B2" s="409"/>
      <c r="C2" s="410"/>
      <c r="D2" s="410"/>
      <c r="E2" s="410"/>
      <c r="F2" s="410"/>
      <c r="G2" s="410"/>
      <c r="H2" s="410"/>
      <c r="I2" s="410"/>
    </row>
    <row r="3" spans="1:9" s="134" customFormat="1" ht="16.5" customHeight="1">
      <c r="A3" s="982" t="s">
        <v>1322</v>
      </c>
      <c r="B3" s="982"/>
      <c r="C3" s="982"/>
      <c r="D3" s="982"/>
      <c r="E3" s="982"/>
      <c r="F3" s="982"/>
      <c r="G3" s="982"/>
      <c r="H3" s="982"/>
      <c r="I3" s="982"/>
    </row>
    <row r="4" spans="1:9" s="134" customFormat="1" ht="16.5" customHeight="1">
      <c r="A4" s="982" t="s">
        <v>1329</v>
      </c>
      <c r="B4" s="982"/>
      <c r="C4" s="982"/>
      <c r="D4" s="982"/>
      <c r="E4" s="982"/>
      <c r="F4" s="982"/>
      <c r="G4" s="982"/>
      <c r="H4" s="982"/>
      <c r="I4" s="982"/>
    </row>
    <row r="5" spans="1:9" ht="16.5" customHeight="1">
      <c r="A5" s="47" t="s">
        <v>1325</v>
      </c>
      <c r="B5" s="47"/>
      <c r="C5" s="48"/>
      <c r="D5" s="48"/>
      <c r="E5" s="48"/>
      <c r="F5" s="48"/>
      <c r="G5" s="48"/>
      <c r="H5" s="48" t="s">
        <v>1327</v>
      </c>
      <c r="I5" s="49" t="s">
        <v>1328</v>
      </c>
    </row>
    <row r="6" spans="1:9" s="58" customFormat="1" ht="18.75" customHeight="1">
      <c r="A6" s="969" t="s">
        <v>1178</v>
      </c>
      <c r="B6" s="970"/>
      <c r="C6" s="1358"/>
      <c r="D6" s="1013" t="s">
        <v>1181</v>
      </c>
      <c r="E6" s="977"/>
      <c r="F6" s="977"/>
      <c r="G6" s="977"/>
      <c r="H6" s="977"/>
      <c r="I6" s="978"/>
    </row>
    <row r="7" spans="1:9" s="58" customFormat="1" ht="27.95" customHeight="1" thickBot="1">
      <c r="A7" s="971"/>
      <c r="B7" s="972"/>
      <c r="C7" s="1359"/>
      <c r="D7" s="242" t="s">
        <v>469</v>
      </c>
      <c r="E7" s="240" t="s">
        <v>1330</v>
      </c>
      <c r="F7" s="240" t="s">
        <v>1180</v>
      </c>
      <c r="G7" s="411" t="s">
        <v>1331</v>
      </c>
      <c r="H7" s="240" t="s">
        <v>70</v>
      </c>
      <c r="I7" s="241" t="s">
        <v>422</v>
      </c>
    </row>
    <row r="8" spans="1:9" s="58" customFormat="1" ht="3" customHeight="1" thickTop="1">
      <c r="A8" s="55"/>
      <c r="B8" s="57"/>
      <c r="C8" s="57"/>
      <c r="D8" s="243"/>
      <c r="E8" s="244"/>
      <c r="F8" s="244"/>
      <c r="G8" s="244"/>
      <c r="H8" s="244"/>
      <c r="I8" s="245"/>
    </row>
    <row r="9" spans="1:9" s="58" customFormat="1" ht="15" customHeight="1">
      <c r="A9" s="60" t="s">
        <v>150</v>
      </c>
      <c r="B9" s="65"/>
      <c r="C9" s="65"/>
      <c r="D9" s="406">
        <v>47659264830</v>
      </c>
      <c r="E9" s="407">
        <v>189342150</v>
      </c>
      <c r="F9" s="407">
        <v>0</v>
      </c>
      <c r="G9" s="407">
        <v>1261886794</v>
      </c>
      <c r="H9" s="407">
        <v>0</v>
      </c>
      <c r="I9" s="417">
        <v>49110493774</v>
      </c>
    </row>
    <row r="10" spans="1:9" s="58" customFormat="1" ht="15" customHeight="1">
      <c r="A10" s="55"/>
      <c r="B10" s="57" t="s">
        <v>142</v>
      </c>
      <c r="C10" s="57"/>
      <c r="D10" s="404">
        <v>30533712020</v>
      </c>
      <c r="E10" s="405">
        <v>0</v>
      </c>
      <c r="F10" s="405">
        <v>0</v>
      </c>
      <c r="G10" s="405">
        <v>1223932170</v>
      </c>
      <c r="H10" s="405">
        <v>0</v>
      </c>
      <c r="I10" s="418">
        <v>31757644190</v>
      </c>
    </row>
    <row r="11" spans="1:9" s="58" customFormat="1" ht="15" customHeight="1">
      <c r="A11" s="55"/>
      <c r="B11" s="638" t="s">
        <v>143</v>
      </c>
      <c r="C11" s="638"/>
      <c r="D11" s="404">
        <v>7624973300</v>
      </c>
      <c r="E11" s="405">
        <v>0</v>
      </c>
      <c r="F11" s="405">
        <v>0</v>
      </c>
      <c r="G11" s="405">
        <v>0</v>
      </c>
      <c r="H11" s="405">
        <v>0</v>
      </c>
      <c r="I11" s="418">
        <v>7624973300</v>
      </c>
    </row>
    <row r="12" spans="1:9" s="58" customFormat="1" ht="15" customHeight="1">
      <c r="A12" s="55"/>
      <c r="B12" s="638" t="s">
        <v>144</v>
      </c>
      <c r="C12" s="638"/>
      <c r="D12" s="404">
        <v>9250212360</v>
      </c>
      <c r="E12" s="405">
        <v>165863880</v>
      </c>
      <c r="F12" s="405">
        <v>0</v>
      </c>
      <c r="G12" s="405">
        <v>31228340</v>
      </c>
      <c r="H12" s="405">
        <v>0</v>
      </c>
      <c r="I12" s="418">
        <v>9447304580</v>
      </c>
    </row>
    <row r="13" spans="1:9" s="58" customFormat="1" ht="15" customHeight="1">
      <c r="A13" s="55"/>
      <c r="B13" s="57" t="s">
        <v>145</v>
      </c>
      <c r="C13" s="57"/>
      <c r="D13" s="404">
        <v>250367150</v>
      </c>
      <c r="E13" s="405">
        <v>23478270</v>
      </c>
      <c r="F13" s="405">
        <v>0</v>
      </c>
      <c r="G13" s="405">
        <v>6726284</v>
      </c>
      <c r="H13" s="405">
        <v>0</v>
      </c>
      <c r="I13" s="418">
        <v>280571704</v>
      </c>
    </row>
    <row r="14" spans="1:9" s="58" customFormat="1" ht="15" customHeight="1">
      <c r="A14" s="60"/>
      <c r="B14" s="65"/>
      <c r="C14" s="65"/>
      <c r="D14" s="404"/>
      <c r="E14" s="405"/>
      <c r="F14" s="405"/>
      <c r="G14" s="405"/>
      <c r="H14" s="405"/>
      <c r="I14" s="417"/>
    </row>
    <row r="15" spans="1:9" s="47" customFormat="1" ht="15" customHeight="1">
      <c r="A15" s="60" t="s">
        <v>151</v>
      </c>
      <c r="B15" s="65"/>
      <c r="C15" s="65"/>
      <c r="D15" s="406">
        <v>75633159593</v>
      </c>
      <c r="E15" s="407">
        <v>1968161740</v>
      </c>
      <c r="F15" s="407">
        <v>315330060</v>
      </c>
      <c r="G15" s="407">
        <v>15513530745</v>
      </c>
      <c r="H15" s="407">
        <v>0</v>
      </c>
      <c r="I15" s="417">
        <v>93430182138</v>
      </c>
    </row>
    <row r="16" spans="1:9" s="58" customFormat="1" ht="15" customHeight="1">
      <c r="A16" s="55"/>
      <c r="B16" s="57" t="s">
        <v>146</v>
      </c>
      <c r="C16" s="57"/>
      <c r="D16" s="404">
        <v>508023580</v>
      </c>
      <c r="E16" s="405">
        <v>2490000</v>
      </c>
      <c r="F16" s="405">
        <v>0</v>
      </c>
      <c r="G16" s="405">
        <v>0</v>
      </c>
      <c r="H16" s="405">
        <v>0</v>
      </c>
      <c r="I16" s="418">
        <v>510513580</v>
      </c>
    </row>
    <row r="17" spans="1:9" s="58" customFormat="1" ht="15" customHeight="1">
      <c r="A17" s="55"/>
      <c r="B17" s="57" t="s">
        <v>147</v>
      </c>
      <c r="C17" s="57"/>
      <c r="D17" s="404">
        <v>4560354150</v>
      </c>
      <c r="E17" s="405">
        <v>23555820</v>
      </c>
      <c r="F17" s="405">
        <v>174798260</v>
      </c>
      <c r="G17" s="405">
        <v>22315770</v>
      </c>
      <c r="H17" s="405">
        <v>0</v>
      </c>
      <c r="I17" s="418">
        <v>4781024000</v>
      </c>
    </row>
    <row r="18" spans="1:9" s="58" customFormat="1" ht="15" customHeight="1">
      <c r="A18" s="55"/>
      <c r="B18" s="57" t="s">
        <v>148</v>
      </c>
      <c r="C18" s="57"/>
      <c r="D18" s="404">
        <v>1644708610</v>
      </c>
      <c r="E18" s="405">
        <v>2315950</v>
      </c>
      <c r="F18" s="405">
        <v>20000000</v>
      </c>
      <c r="G18" s="405">
        <v>0</v>
      </c>
      <c r="H18" s="405">
        <v>0</v>
      </c>
      <c r="I18" s="418">
        <v>1667024560</v>
      </c>
    </row>
    <row r="19" spans="1:9" s="58" customFormat="1" ht="15" customHeight="1">
      <c r="A19" s="55"/>
      <c r="B19" s="57" t="s">
        <v>149</v>
      </c>
      <c r="C19" s="57"/>
      <c r="D19" s="404">
        <v>4030267470</v>
      </c>
      <c r="E19" s="405">
        <v>67701900</v>
      </c>
      <c r="F19" s="405">
        <v>20600000</v>
      </c>
      <c r="G19" s="405">
        <v>0</v>
      </c>
      <c r="H19" s="405">
        <v>0</v>
      </c>
      <c r="I19" s="418">
        <v>4118569370</v>
      </c>
    </row>
    <row r="20" spans="1:9" s="58" customFormat="1" ht="15" customHeight="1">
      <c r="A20" s="55"/>
      <c r="B20" s="57" t="s">
        <v>606</v>
      </c>
      <c r="C20" s="57"/>
      <c r="D20" s="404">
        <v>1090961780</v>
      </c>
      <c r="E20" s="405">
        <v>1803000</v>
      </c>
      <c r="F20" s="405">
        <v>0</v>
      </c>
      <c r="G20" s="405">
        <v>0</v>
      </c>
      <c r="H20" s="405">
        <v>0</v>
      </c>
      <c r="I20" s="418">
        <v>1092764780</v>
      </c>
    </row>
    <row r="21" spans="1:9" s="58" customFormat="1" ht="15" customHeight="1">
      <c r="A21" s="59"/>
      <c r="B21" s="638" t="s">
        <v>184</v>
      </c>
      <c r="C21" s="638"/>
      <c r="D21" s="404">
        <v>3670806290</v>
      </c>
      <c r="E21" s="405">
        <v>14134000</v>
      </c>
      <c r="F21" s="405">
        <v>0</v>
      </c>
      <c r="G21" s="405">
        <v>0</v>
      </c>
      <c r="H21" s="405">
        <v>0</v>
      </c>
      <c r="I21" s="418">
        <v>3684940290</v>
      </c>
    </row>
    <row r="22" spans="1:9" s="58" customFormat="1" ht="15" customHeight="1">
      <c r="A22" s="59"/>
      <c r="B22" s="638" t="s">
        <v>185</v>
      </c>
      <c r="C22" s="638"/>
      <c r="D22" s="404">
        <v>7907489380</v>
      </c>
      <c r="E22" s="405">
        <v>496427270</v>
      </c>
      <c r="F22" s="405">
        <v>98180000</v>
      </c>
      <c r="G22" s="405">
        <v>2428851300</v>
      </c>
      <c r="H22" s="405">
        <v>0</v>
      </c>
      <c r="I22" s="418">
        <v>10930947950</v>
      </c>
    </row>
    <row r="23" spans="1:9" s="58" customFormat="1" ht="15" customHeight="1">
      <c r="A23" s="59"/>
      <c r="B23" s="638" t="s">
        <v>72</v>
      </c>
      <c r="C23" s="638"/>
      <c r="D23" s="404">
        <v>2373721860</v>
      </c>
      <c r="E23" s="405">
        <v>0</v>
      </c>
      <c r="F23" s="405">
        <v>0</v>
      </c>
      <c r="G23" s="405">
        <v>0</v>
      </c>
      <c r="H23" s="405">
        <v>0</v>
      </c>
      <c r="I23" s="418">
        <v>2373721860</v>
      </c>
    </row>
    <row r="24" spans="1:9" s="58" customFormat="1" ht="15" customHeight="1">
      <c r="A24" s="59"/>
      <c r="B24" s="638" t="s">
        <v>73</v>
      </c>
      <c r="C24" s="638"/>
      <c r="D24" s="404">
        <v>1200787050</v>
      </c>
      <c r="E24" s="405">
        <v>0</v>
      </c>
      <c r="F24" s="405">
        <v>0</v>
      </c>
      <c r="G24" s="405">
        <v>0</v>
      </c>
      <c r="H24" s="405">
        <v>0</v>
      </c>
      <c r="I24" s="418">
        <v>1200787050</v>
      </c>
    </row>
    <row r="25" spans="1:9" s="58" customFormat="1" ht="15" customHeight="1">
      <c r="A25" s="59"/>
      <c r="B25" s="638" t="s">
        <v>74</v>
      </c>
      <c r="C25" s="638"/>
      <c r="D25" s="404">
        <v>3868089420</v>
      </c>
      <c r="E25" s="405">
        <v>379040</v>
      </c>
      <c r="F25" s="405">
        <v>1471800</v>
      </c>
      <c r="G25" s="405">
        <v>742369950</v>
      </c>
      <c r="H25" s="405">
        <v>0</v>
      </c>
      <c r="I25" s="418">
        <v>4612310210</v>
      </c>
    </row>
    <row r="26" spans="1:9" s="58" customFormat="1" ht="15" customHeight="1">
      <c r="A26" s="59"/>
      <c r="B26" s="638" t="s">
        <v>75</v>
      </c>
      <c r="C26" s="638"/>
      <c r="D26" s="404">
        <v>254243850</v>
      </c>
      <c r="E26" s="405">
        <v>329450</v>
      </c>
      <c r="F26" s="405">
        <v>0</v>
      </c>
      <c r="G26" s="405">
        <v>0</v>
      </c>
      <c r="H26" s="405">
        <v>0</v>
      </c>
      <c r="I26" s="418">
        <v>254573300</v>
      </c>
    </row>
    <row r="27" spans="1:9" s="58" customFormat="1" ht="15" customHeight="1">
      <c r="A27" s="59"/>
      <c r="B27" s="638" t="s">
        <v>76</v>
      </c>
      <c r="C27" s="638"/>
      <c r="D27" s="404">
        <v>322363643</v>
      </c>
      <c r="E27" s="405">
        <v>0</v>
      </c>
      <c r="F27" s="405">
        <v>0</v>
      </c>
      <c r="G27" s="405">
        <v>0</v>
      </c>
      <c r="H27" s="405">
        <v>0</v>
      </c>
      <c r="I27" s="418">
        <v>322363643</v>
      </c>
    </row>
    <row r="28" spans="1:9" s="58" customFormat="1" ht="15" customHeight="1">
      <c r="A28" s="59"/>
      <c r="B28" s="638" t="s">
        <v>77</v>
      </c>
      <c r="C28" s="638"/>
      <c r="D28" s="404">
        <v>1623821260</v>
      </c>
      <c r="E28" s="405">
        <v>16919100</v>
      </c>
      <c r="F28" s="405">
        <v>0</v>
      </c>
      <c r="G28" s="405">
        <v>44104000</v>
      </c>
      <c r="H28" s="405">
        <v>0</v>
      </c>
      <c r="I28" s="418">
        <v>1684844360</v>
      </c>
    </row>
    <row r="29" spans="1:9" s="58" customFormat="1" ht="15" customHeight="1">
      <c r="A29" s="59"/>
      <c r="B29" s="638" t="s">
        <v>78</v>
      </c>
      <c r="C29" s="638"/>
      <c r="D29" s="404">
        <v>847262860</v>
      </c>
      <c r="E29" s="405">
        <v>21385000</v>
      </c>
      <c r="F29" s="405">
        <v>0</v>
      </c>
      <c r="G29" s="405">
        <v>825630000</v>
      </c>
      <c r="H29" s="405">
        <v>0</v>
      </c>
      <c r="I29" s="418">
        <v>1694277860</v>
      </c>
    </row>
    <row r="30" spans="1:9" s="58" customFormat="1" ht="15" customHeight="1">
      <c r="A30" s="59"/>
      <c r="B30" s="638" t="s">
        <v>79</v>
      </c>
      <c r="C30" s="638"/>
      <c r="D30" s="404">
        <v>427026200</v>
      </c>
      <c r="E30" s="405">
        <v>109783550</v>
      </c>
      <c r="F30" s="405">
        <v>0</v>
      </c>
      <c r="G30" s="405">
        <v>2118743425</v>
      </c>
      <c r="H30" s="405">
        <v>0</v>
      </c>
      <c r="I30" s="418">
        <v>2655553175</v>
      </c>
    </row>
    <row r="31" spans="1:9" s="58" customFormat="1" ht="15" customHeight="1">
      <c r="A31" s="59"/>
      <c r="B31" s="638" t="s">
        <v>80</v>
      </c>
      <c r="C31" s="638"/>
      <c r="D31" s="404">
        <v>389041730</v>
      </c>
      <c r="E31" s="405">
        <v>0</v>
      </c>
      <c r="F31" s="405">
        <v>0</v>
      </c>
      <c r="G31" s="405">
        <v>5079200</v>
      </c>
      <c r="H31" s="405">
        <v>0</v>
      </c>
      <c r="I31" s="418">
        <v>394120930</v>
      </c>
    </row>
    <row r="32" spans="1:9" s="58" customFormat="1" ht="15" customHeight="1">
      <c r="A32" s="59"/>
      <c r="B32" s="638" t="s">
        <v>81</v>
      </c>
      <c r="C32" s="638"/>
      <c r="D32" s="404">
        <v>2681666880</v>
      </c>
      <c r="E32" s="405">
        <v>0</v>
      </c>
      <c r="F32" s="405">
        <v>0</v>
      </c>
      <c r="G32" s="405">
        <v>0</v>
      </c>
      <c r="H32" s="405">
        <v>0</v>
      </c>
      <c r="I32" s="418">
        <v>2681666880</v>
      </c>
    </row>
    <row r="33" spans="1:199" s="58" customFormat="1" ht="15" customHeight="1">
      <c r="A33" s="59"/>
      <c r="B33" s="638" t="s">
        <v>82</v>
      </c>
      <c r="C33" s="638"/>
      <c r="D33" s="404">
        <v>327348760</v>
      </c>
      <c r="E33" s="405">
        <v>0</v>
      </c>
      <c r="F33" s="405">
        <v>0</v>
      </c>
      <c r="G33" s="405">
        <v>0</v>
      </c>
      <c r="H33" s="405">
        <v>0</v>
      </c>
      <c r="I33" s="418">
        <v>327348760</v>
      </c>
    </row>
    <row r="34" spans="1:199" s="58" customFormat="1" ht="15" customHeight="1">
      <c r="A34" s="59"/>
      <c r="B34" s="638" t="s">
        <v>719</v>
      </c>
      <c r="C34" s="638"/>
      <c r="D34" s="404">
        <v>35844743950</v>
      </c>
      <c r="E34" s="405">
        <v>1178358460</v>
      </c>
      <c r="F34" s="405">
        <v>0</v>
      </c>
      <c r="G34" s="405">
        <v>4067472270</v>
      </c>
      <c r="H34" s="405">
        <v>0</v>
      </c>
      <c r="I34" s="418">
        <v>41090574680</v>
      </c>
    </row>
    <row r="35" spans="1:199" s="58" customFormat="1" ht="15" customHeight="1">
      <c r="A35" s="59"/>
      <c r="B35" s="638" t="s">
        <v>720</v>
      </c>
      <c r="C35" s="638"/>
      <c r="D35" s="404">
        <v>196406890</v>
      </c>
      <c r="E35" s="405">
        <v>0</v>
      </c>
      <c r="F35" s="405">
        <v>0</v>
      </c>
      <c r="G35" s="405">
        <v>0</v>
      </c>
      <c r="H35" s="405">
        <v>0</v>
      </c>
      <c r="I35" s="418">
        <v>196406890</v>
      </c>
    </row>
    <row r="36" spans="1:199" s="58" customFormat="1" ht="15" customHeight="1">
      <c r="A36" s="59"/>
      <c r="B36" s="638" t="s">
        <v>721</v>
      </c>
      <c r="C36" s="638"/>
      <c r="D36" s="404">
        <v>1091194960</v>
      </c>
      <c r="E36" s="405">
        <v>0</v>
      </c>
      <c r="F36" s="405">
        <v>0</v>
      </c>
      <c r="G36" s="405">
        <v>0</v>
      </c>
      <c r="H36" s="405">
        <v>0</v>
      </c>
      <c r="I36" s="418">
        <v>1091194960</v>
      </c>
    </row>
    <row r="37" spans="1:199" s="58" customFormat="1" ht="15" customHeight="1">
      <c r="A37" s="59"/>
      <c r="B37" s="638" t="s">
        <v>722</v>
      </c>
      <c r="C37" s="638"/>
      <c r="D37" s="404">
        <v>490011410</v>
      </c>
      <c r="E37" s="405">
        <v>3379200</v>
      </c>
      <c r="F37" s="405">
        <v>0</v>
      </c>
      <c r="G37" s="405">
        <v>0</v>
      </c>
      <c r="H37" s="405">
        <v>0</v>
      </c>
      <c r="I37" s="418">
        <v>493390610</v>
      </c>
    </row>
    <row r="38" spans="1:199" s="58" customFormat="1" ht="15" customHeight="1">
      <c r="A38" s="59"/>
      <c r="B38" s="638" t="s">
        <v>736</v>
      </c>
      <c r="C38" s="638"/>
      <c r="D38" s="404">
        <v>0</v>
      </c>
      <c r="E38" s="405">
        <v>0</v>
      </c>
      <c r="F38" s="405">
        <v>0</v>
      </c>
      <c r="G38" s="405">
        <v>4801212100</v>
      </c>
      <c r="H38" s="405">
        <v>0</v>
      </c>
      <c r="I38" s="418">
        <v>4801212100</v>
      </c>
    </row>
    <row r="39" spans="1:199" s="58" customFormat="1" ht="15" customHeight="1">
      <c r="A39" s="59"/>
      <c r="B39" s="638" t="s">
        <v>880</v>
      </c>
      <c r="C39" s="638"/>
      <c r="D39" s="404">
        <v>0</v>
      </c>
      <c r="E39" s="405">
        <v>0</v>
      </c>
      <c r="F39" s="405">
        <v>0</v>
      </c>
      <c r="G39" s="405">
        <v>0</v>
      </c>
      <c r="H39" s="405">
        <v>0</v>
      </c>
      <c r="I39" s="418">
        <v>0</v>
      </c>
    </row>
    <row r="40" spans="1:199" s="58" customFormat="1" ht="15" customHeight="1">
      <c r="A40" s="59"/>
      <c r="B40" s="638" t="s">
        <v>723</v>
      </c>
      <c r="C40" s="638"/>
      <c r="D40" s="404">
        <v>282817610</v>
      </c>
      <c r="E40" s="405">
        <v>29200000</v>
      </c>
      <c r="F40" s="405">
        <v>280000</v>
      </c>
      <c r="G40" s="405">
        <v>457752730</v>
      </c>
      <c r="H40" s="405">
        <v>0</v>
      </c>
      <c r="I40" s="418">
        <v>770050340</v>
      </c>
    </row>
    <row r="41" spans="1:199" s="58" customFormat="1" ht="15" customHeight="1">
      <c r="A41" s="59"/>
      <c r="B41" s="638"/>
      <c r="C41" s="638"/>
      <c r="D41" s="404"/>
      <c r="E41" s="405"/>
      <c r="F41" s="405"/>
      <c r="G41" s="405"/>
      <c r="H41" s="405"/>
      <c r="I41" s="417"/>
    </row>
    <row r="42" spans="1:199" s="58" customFormat="1" ht="15" customHeight="1">
      <c r="A42" s="52" t="s">
        <v>168</v>
      </c>
      <c r="B42" s="53"/>
      <c r="C42" s="53"/>
      <c r="D42" s="406">
        <v>5767899810</v>
      </c>
      <c r="E42" s="407">
        <v>0</v>
      </c>
      <c r="F42" s="407">
        <v>20336000</v>
      </c>
      <c r="G42" s="407">
        <v>39576000</v>
      </c>
      <c r="H42" s="407">
        <v>0</v>
      </c>
      <c r="I42" s="417">
        <v>5827811810</v>
      </c>
    </row>
    <row r="43" spans="1:199" s="58" customFormat="1" ht="15" customHeight="1">
      <c r="A43" s="59"/>
      <c r="B43" s="638" t="s">
        <v>169</v>
      </c>
      <c r="C43" s="638"/>
      <c r="D43" s="404">
        <v>857999810</v>
      </c>
      <c r="E43" s="405">
        <v>0</v>
      </c>
      <c r="F43" s="405">
        <v>0</v>
      </c>
      <c r="G43" s="405">
        <v>39576000</v>
      </c>
      <c r="H43" s="405">
        <v>0</v>
      </c>
      <c r="I43" s="418">
        <v>897575810</v>
      </c>
    </row>
    <row r="44" spans="1:199" s="58" customFormat="1" ht="15" customHeight="1">
      <c r="A44" s="59"/>
      <c r="B44" s="638" t="s">
        <v>170</v>
      </c>
      <c r="C44" s="638"/>
      <c r="D44" s="404">
        <v>303893000</v>
      </c>
      <c r="E44" s="405">
        <v>0</v>
      </c>
      <c r="F44" s="405">
        <v>20336000</v>
      </c>
      <c r="G44" s="405">
        <v>0</v>
      </c>
      <c r="H44" s="405">
        <v>0</v>
      </c>
      <c r="I44" s="418">
        <v>324229000</v>
      </c>
    </row>
    <row r="45" spans="1:199" s="58" customFormat="1" ht="15" customHeight="1">
      <c r="A45" s="59"/>
      <c r="B45" s="638" t="s">
        <v>171</v>
      </c>
      <c r="C45" s="638"/>
      <c r="D45" s="404">
        <v>0</v>
      </c>
      <c r="E45" s="405">
        <v>0</v>
      </c>
      <c r="F45" s="405">
        <v>0</v>
      </c>
      <c r="G45" s="405">
        <v>0</v>
      </c>
      <c r="H45" s="405">
        <v>0</v>
      </c>
      <c r="I45" s="418">
        <v>0</v>
      </c>
    </row>
    <row r="46" spans="1:199" s="47" customFormat="1" ht="15" customHeight="1">
      <c r="A46" s="59"/>
      <c r="B46" s="638" t="s">
        <v>172</v>
      </c>
      <c r="C46" s="638"/>
      <c r="D46" s="404">
        <v>4606007000</v>
      </c>
      <c r="E46" s="405">
        <v>0</v>
      </c>
      <c r="F46" s="405">
        <v>0</v>
      </c>
      <c r="G46" s="405">
        <v>0</v>
      </c>
      <c r="H46" s="405">
        <v>0</v>
      </c>
      <c r="I46" s="418">
        <v>4606007000</v>
      </c>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c r="AX46" s="58"/>
      <c r="AY46" s="58"/>
      <c r="AZ46" s="58"/>
      <c r="BA46" s="58"/>
      <c r="BB46" s="58"/>
      <c r="BC46" s="58"/>
      <c r="BD46" s="58"/>
      <c r="BE46" s="58"/>
      <c r="BF46" s="58"/>
      <c r="BG46" s="58"/>
      <c r="BH46" s="58"/>
      <c r="BI46" s="58"/>
      <c r="BJ46" s="58"/>
      <c r="BK46" s="58"/>
      <c r="BL46" s="58"/>
      <c r="BM46" s="58"/>
      <c r="BN46" s="58"/>
      <c r="BO46" s="58"/>
      <c r="BP46" s="58"/>
      <c r="BQ46" s="58"/>
      <c r="BR46" s="58"/>
      <c r="BS46" s="58"/>
      <c r="BT46" s="58"/>
      <c r="BU46" s="58"/>
      <c r="BV46" s="58"/>
      <c r="BW46" s="58"/>
      <c r="BX46" s="58"/>
      <c r="BY46" s="58"/>
      <c r="BZ46" s="58"/>
      <c r="CA46" s="58"/>
      <c r="CB46" s="58"/>
      <c r="CC46" s="58"/>
      <c r="CD46" s="58"/>
      <c r="CE46" s="58"/>
      <c r="CF46" s="58"/>
      <c r="CG46" s="58"/>
      <c r="CH46" s="58"/>
      <c r="CI46" s="58"/>
      <c r="CJ46" s="58"/>
      <c r="CK46" s="58"/>
      <c r="CL46" s="58"/>
      <c r="CM46" s="58"/>
      <c r="CN46" s="58"/>
      <c r="CO46" s="58"/>
      <c r="CP46" s="58"/>
      <c r="CQ46" s="58"/>
      <c r="CR46" s="58"/>
      <c r="CS46" s="58"/>
      <c r="CT46" s="58"/>
      <c r="CU46" s="58"/>
      <c r="CV46" s="58"/>
      <c r="CW46" s="58"/>
      <c r="CX46" s="58"/>
      <c r="CY46" s="58"/>
      <c r="CZ46" s="58"/>
      <c r="DA46" s="58"/>
      <c r="DB46" s="58"/>
      <c r="DC46" s="58"/>
      <c r="DD46" s="58"/>
      <c r="DE46" s="58"/>
      <c r="DF46" s="58"/>
      <c r="DG46" s="58"/>
      <c r="DH46" s="58"/>
      <c r="DI46" s="58"/>
      <c r="DJ46" s="58"/>
      <c r="DK46" s="58"/>
      <c r="DL46" s="58"/>
      <c r="DM46" s="58"/>
      <c r="DN46" s="58"/>
      <c r="DO46" s="58"/>
      <c r="DP46" s="58"/>
      <c r="DQ46" s="58"/>
      <c r="DR46" s="58"/>
      <c r="DS46" s="58"/>
      <c r="DT46" s="58"/>
      <c r="DU46" s="58"/>
      <c r="DV46" s="58"/>
      <c r="DW46" s="58"/>
      <c r="DX46" s="58"/>
      <c r="DY46" s="58"/>
      <c r="DZ46" s="58"/>
      <c r="EA46" s="58"/>
      <c r="EB46" s="58"/>
      <c r="EC46" s="58"/>
      <c r="ED46" s="58"/>
      <c r="EE46" s="58"/>
      <c r="EF46" s="58"/>
      <c r="EG46" s="58"/>
      <c r="EH46" s="58"/>
      <c r="EI46" s="58"/>
      <c r="EJ46" s="58"/>
      <c r="EK46" s="58"/>
      <c r="EL46" s="58"/>
      <c r="EM46" s="58"/>
      <c r="EN46" s="58"/>
      <c r="EO46" s="58"/>
      <c r="EP46" s="58"/>
      <c r="EQ46" s="58"/>
      <c r="ER46" s="58"/>
      <c r="ES46" s="58"/>
      <c r="ET46" s="58"/>
      <c r="EU46" s="58"/>
      <c r="EV46" s="58"/>
      <c r="EW46" s="58"/>
      <c r="EX46" s="58"/>
      <c r="EY46" s="58"/>
      <c r="EZ46" s="58"/>
      <c r="FA46" s="58"/>
      <c r="FB46" s="58"/>
      <c r="FC46" s="58"/>
      <c r="FD46" s="58"/>
      <c r="FE46" s="58"/>
      <c r="FF46" s="58"/>
      <c r="FG46" s="58"/>
      <c r="FH46" s="58"/>
      <c r="FI46" s="58"/>
      <c r="FJ46" s="58"/>
      <c r="FK46" s="58"/>
      <c r="FL46" s="58"/>
      <c r="FM46" s="58"/>
      <c r="FN46" s="58"/>
      <c r="FO46" s="58"/>
      <c r="FP46" s="58"/>
      <c r="FQ46" s="58"/>
      <c r="FR46" s="58"/>
      <c r="FS46" s="58"/>
      <c r="FT46" s="58"/>
      <c r="FU46" s="58"/>
      <c r="FV46" s="58"/>
      <c r="FW46" s="58"/>
      <c r="FX46" s="58"/>
      <c r="FY46" s="58"/>
      <c r="FZ46" s="58"/>
      <c r="GA46" s="58"/>
      <c r="GB46" s="58"/>
      <c r="GC46" s="58"/>
      <c r="GD46" s="58"/>
      <c r="GE46" s="58"/>
      <c r="GF46" s="58"/>
      <c r="GG46" s="58"/>
      <c r="GH46" s="58"/>
      <c r="GI46" s="58"/>
      <c r="GJ46" s="58"/>
      <c r="GK46" s="58"/>
      <c r="GL46" s="58"/>
      <c r="GM46" s="58"/>
      <c r="GN46" s="58"/>
      <c r="GO46" s="58"/>
      <c r="GP46" s="58"/>
      <c r="GQ46" s="58"/>
    </row>
    <row r="47" spans="1:199" s="47" customFormat="1" ht="15" customHeight="1">
      <c r="A47" s="840"/>
      <c r="B47" s="840"/>
      <c r="C47" s="840"/>
      <c r="D47" s="841"/>
      <c r="E47" s="841"/>
      <c r="F47" s="841"/>
      <c r="G47" s="841"/>
      <c r="H47" s="841"/>
      <c r="I47" s="841"/>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8"/>
      <c r="AT47" s="58"/>
      <c r="AU47" s="58"/>
      <c r="AV47" s="58"/>
      <c r="AW47" s="58"/>
      <c r="AX47" s="58"/>
      <c r="AY47" s="58"/>
      <c r="AZ47" s="58"/>
      <c r="BA47" s="58"/>
      <c r="BB47" s="58"/>
      <c r="BC47" s="58"/>
      <c r="BD47" s="58"/>
      <c r="BE47" s="58"/>
      <c r="BF47" s="58"/>
      <c r="BG47" s="58"/>
      <c r="BH47" s="58"/>
      <c r="BI47" s="58"/>
      <c r="BJ47" s="58"/>
      <c r="BK47" s="58"/>
      <c r="BL47" s="58"/>
      <c r="BM47" s="58"/>
      <c r="BN47" s="58"/>
      <c r="BO47" s="58"/>
      <c r="BP47" s="58"/>
      <c r="BQ47" s="58"/>
      <c r="BR47" s="58"/>
      <c r="BS47" s="58"/>
      <c r="BT47" s="58"/>
      <c r="BU47" s="58"/>
      <c r="BV47" s="58"/>
      <c r="BW47" s="58"/>
      <c r="BX47" s="58"/>
      <c r="BY47" s="58"/>
      <c r="BZ47" s="58"/>
      <c r="CA47" s="58"/>
      <c r="CB47" s="58"/>
      <c r="CC47" s="58"/>
      <c r="CD47" s="58"/>
      <c r="CE47" s="58"/>
      <c r="CF47" s="58"/>
      <c r="CG47" s="58"/>
      <c r="CH47" s="58"/>
      <c r="CI47" s="58"/>
      <c r="CJ47" s="58"/>
      <c r="CK47" s="58"/>
      <c r="CL47" s="58"/>
      <c r="CM47" s="58"/>
      <c r="CN47" s="58"/>
      <c r="CO47" s="58"/>
      <c r="CP47" s="58"/>
      <c r="CQ47" s="58"/>
      <c r="CR47" s="58"/>
      <c r="CS47" s="58"/>
      <c r="CT47" s="58"/>
      <c r="CU47" s="58"/>
      <c r="CV47" s="58"/>
      <c r="CW47" s="58"/>
      <c r="CX47" s="58"/>
      <c r="CY47" s="58"/>
      <c r="CZ47" s="58"/>
      <c r="DA47" s="58"/>
      <c r="DB47" s="58"/>
      <c r="DC47" s="58"/>
      <c r="DD47" s="58"/>
      <c r="DE47" s="58"/>
      <c r="DF47" s="58"/>
      <c r="DG47" s="58"/>
      <c r="DH47" s="58"/>
      <c r="DI47" s="58"/>
      <c r="DJ47" s="58"/>
      <c r="DK47" s="58"/>
      <c r="DL47" s="58"/>
      <c r="DM47" s="58"/>
      <c r="DN47" s="58"/>
      <c r="DO47" s="58"/>
      <c r="DP47" s="58"/>
      <c r="DQ47" s="58"/>
      <c r="DR47" s="58"/>
      <c r="DS47" s="58"/>
      <c r="DT47" s="58"/>
      <c r="DU47" s="58"/>
      <c r="DV47" s="58"/>
      <c r="DW47" s="58"/>
      <c r="DX47" s="58"/>
      <c r="DY47" s="58"/>
      <c r="DZ47" s="58"/>
      <c r="EA47" s="58"/>
      <c r="EB47" s="58"/>
      <c r="EC47" s="58"/>
      <c r="ED47" s="58"/>
      <c r="EE47" s="58"/>
      <c r="EF47" s="58"/>
      <c r="EG47" s="58"/>
      <c r="EH47" s="58"/>
      <c r="EI47" s="58"/>
      <c r="EJ47" s="58"/>
      <c r="EK47" s="58"/>
      <c r="EL47" s="58"/>
      <c r="EM47" s="58"/>
      <c r="EN47" s="58"/>
      <c r="EO47" s="58"/>
      <c r="EP47" s="58"/>
      <c r="EQ47" s="58"/>
      <c r="ER47" s="58"/>
      <c r="ES47" s="58"/>
      <c r="ET47" s="58"/>
      <c r="EU47" s="58"/>
      <c r="EV47" s="58"/>
      <c r="EW47" s="58"/>
      <c r="EX47" s="58"/>
      <c r="EY47" s="58"/>
      <c r="EZ47" s="58"/>
      <c r="FA47" s="58"/>
      <c r="FB47" s="58"/>
      <c r="FC47" s="58"/>
      <c r="FD47" s="58"/>
      <c r="FE47" s="58"/>
      <c r="FF47" s="58"/>
      <c r="FG47" s="58"/>
      <c r="FH47" s="58"/>
      <c r="FI47" s="58"/>
      <c r="FJ47" s="58"/>
      <c r="FK47" s="58"/>
      <c r="FL47" s="58"/>
      <c r="FM47" s="58"/>
      <c r="FN47" s="58"/>
      <c r="FO47" s="58"/>
      <c r="FP47" s="58"/>
      <c r="FQ47" s="58"/>
      <c r="FR47" s="58"/>
      <c r="FS47" s="58"/>
      <c r="FT47" s="58"/>
      <c r="FU47" s="58"/>
      <c r="FV47" s="58"/>
      <c r="FW47" s="58"/>
      <c r="FX47" s="58"/>
      <c r="FY47" s="58"/>
      <c r="FZ47" s="58"/>
      <c r="GA47" s="58"/>
      <c r="GB47" s="58"/>
      <c r="GC47" s="58"/>
      <c r="GD47" s="58"/>
      <c r="GE47" s="58"/>
      <c r="GF47" s="58"/>
      <c r="GG47" s="58"/>
      <c r="GH47" s="58"/>
      <c r="GI47" s="58"/>
      <c r="GJ47" s="58"/>
      <c r="GK47" s="58"/>
      <c r="GL47" s="58"/>
      <c r="GM47" s="58"/>
      <c r="GN47" s="58"/>
      <c r="GO47" s="58"/>
      <c r="GP47" s="58"/>
      <c r="GQ47" s="58"/>
    </row>
    <row r="48" spans="1:199" s="58" customFormat="1" ht="15" customHeight="1">
      <c r="A48" s="759"/>
      <c r="B48" s="759"/>
      <c r="C48" s="759"/>
      <c r="D48" s="839"/>
      <c r="E48" s="839"/>
      <c r="F48" s="839"/>
      <c r="G48" s="839"/>
      <c r="H48" s="839"/>
      <c r="I48" s="839"/>
    </row>
    <row r="49" spans="1:199" s="58" customFormat="1" ht="14.25" customHeight="1">
      <c r="A49" s="52" t="s">
        <v>191</v>
      </c>
      <c r="B49" s="53"/>
      <c r="C49" s="53"/>
      <c r="D49" s="406">
        <v>104253824714</v>
      </c>
      <c r="E49" s="407">
        <v>2333090680</v>
      </c>
      <c r="F49" s="407">
        <v>37950000</v>
      </c>
      <c r="G49" s="407">
        <v>2239000</v>
      </c>
      <c r="H49" s="407">
        <v>-14383274000</v>
      </c>
      <c r="I49" s="417">
        <v>92243830394</v>
      </c>
      <c r="J49" s="47"/>
      <c r="K49" s="47"/>
      <c r="L49" s="47"/>
      <c r="M49" s="47"/>
      <c r="N49" s="47"/>
      <c r="O49" s="47"/>
      <c r="P49" s="47"/>
      <c r="Q49" s="47"/>
      <c r="R49" s="47"/>
      <c r="S49" s="47"/>
      <c r="T49" s="47"/>
      <c r="U49" s="47"/>
      <c r="V49" s="47"/>
      <c r="W49" s="47"/>
      <c r="X49" s="47"/>
      <c r="Y49" s="47"/>
      <c r="Z49" s="47"/>
      <c r="AA49" s="47"/>
      <c r="AB49" s="47"/>
      <c r="AC49" s="47"/>
      <c r="AD49" s="47"/>
      <c r="AE49" s="47"/>
      <c r="AF49" s="47"/>
      <c r="AG49" s="47"/>
      <c r="AH49" s="47"/>
      <c r="AI49" s="47"/>
      <c r="AJ49" s="47"/>
      <c r="AK49" s="47"/>
      <c r="AL49" s="47"/>
      <c r="AM49" s="47"/>
      <c r="AN49" s="47"/>
      <c r="AO49" s="47"/>
      <c r="AP49" s="47"/>
      <c r="AQ49" s="47"/>
      <c r="AR49" s="47"/>
      <c r="AS49" s="47"/>
      <c r="AT49" s="47"/>
      <c r="AU49" s="47"/>
      <c r="AV49" s="47"/>
      <c r="AW49" s="47"/>
      <c r="AX49" s="47"/>
      <c r="AY49" s="47"/>
      <c r="AZ49" s="47"/>
      <c r="BA49" s="47"/>
      <c r="BB49" s="47"/>
      <c r="BC49" s="47"/>
      <c r="BD49" s="47"/>
      <c r="BE49" s="47"/>
      <c r="BF49" s="47"/>
      <c r="BG49" s="47"/>
      <c r="BH49" s="47"/>
      <c r="BI49" s="47"/>
      <c r="BJ49" s="47"/>
      <c r="BK49" s="47"/>
      <c r="BL49" s="47"/>
      <c r="BM49" s="47"/>
      <c r="BN49" s="47"/>
      <c r="BO49" s="47"/>
      <c r="BP49" s="47"/>
      <c r="BQ49" s="47"/>
      <c r="BR49" s="47"/>
      <c r="BS49" s="47"/>
      <c r="BT49" s="47"/>
      <c r="BU49" s="47"/>
      <c r="BV49" s="47"/>
      <c r="BW49" s="47"/>
      <c r="BX49" s="47"/>
      <c r="BY49" s="47"/>
      <c r="BZ49" s="47"/>
      <c r="CA49" s="47"/>
      <c r="CB49" s="47"/>
      <c r="CC49" s="47"/>
      <c r="CD49" s="47"/>
      <c r="CE49" s="47"/>
      <c r="CF49" s="47"/>
      <c r="CG49" s="47"/>
      <c r="CH49" s="47"/>
      <c r="CI49" s="47"/>
      <c r="CJ49" s="47"/>
      <c r="CK49" s="47"/>
      <c r="CL49" s="47"/>
      <c r="CM49" s="47"/>
      <c r="CN49" s="47"/>
      <c r="CO49" s="47"/>
      <c r="CP49" s="47"/>
      <c r="CQ49" s="47"/>
      <c r="CR49" s="47"/>
      <c r="CS49" s="47"/>
      <c r="CT49" s="47"/>
      <c r="CU49" s="47"/>
      <c r="CV49" s="47"/>
      <c r="CW49" s="47"/>
      <c r="CX49" s="47"/>
      <c r="CY49" s="47"/>
      <c r="CZ49" s="47"/>
      <c r="DA49" s="47"/>
      <c r="DB49" s="47"/>
      <c r="DC49" s="47"/>
      <c r="DD49" s="47"/>
      <c r="DE49" s="47"/>
      <c r="DF49" s="47"/>
      <c r="DG49" s="47"/>
      <c r="DH49" s="47"/>
      <c r="DI49" s="47"/>
      <c r="DJ49" s="47"/>
      <c r="DK49" s="47"/>
      <c r="DL49" s="47"/>
      <c r="DM49" s="47"/>
      <c r="DN49" s="47"/>
      <c r="DO49" s="47"/>
      <c r="DP49" s="47"/>
      <c r="DQ49" s="47"/>
      <c r="DR49" s="47"/>
      <c r="DS49" s="47"/>
      <c r="DT49" s="47"/>
      <c r="DU49" s="47"/>
      <c r="DV49" s="47"/>
      <c r="DW49" s="47"/>
      <c r="DX49" s="47"/>
      <c r="DY49" s="47"/>
      <c r="DZ49" s="47"/>
      <c r="EA49" s="47"/>
      <c r="EB49" s="47"/>
      <c r="EC49" s="47"/>
      <c r="ED49" s="47"/>
      <c r="EE49" s="47"/>
      <c r="EF49" s="47"/>
      <c r="EG49" s="47"/>
      <c r="EH49" s="47"/>
      <c r="EI49" s="47"/>
      <c r="EJ49" s="47"/>
      <c r="EK49" s="47"/>
      <c r="EL49" s="47"/>
      <c r="EM49" s="47"/>
      <c r="EN49" s="47"/>
      <c r="EO49" s="47"/>
      <c r="EP49" s="47"/>
      <c r="EQ49" s="47"/>
      <c r="ER49" s="47"/>
      <c r="ES49" s="47"/>
      <c r="ET49" s="47"/>
      <c r="EU49" s="47"/>
      <c r="EV49" s="47"/>
      <c r="EW49" s="47"/>
      <c r="EX49" s="47"/>
      <c r="EY49" s="47"/>
      <c r="EZ49" s="47"/>
      <c r="FA49" s="47"/>
      <c r="FB49" s="47"/>
      <c r="FC49" s="47"/>
      <c r="FD49" s="47"/>
      <c r="FE49" s="47"/>
      <c r="FF49" s="47"/>
      <c r="FG49" s="47"/>
      <c r="FH49" s="47"/>
      <c r="FI49" s="47"/>
      <c r="FJ49" s="47"/>
      <c r="FK49" s="47"/>
      <c r="FL49" s="47"/>
      <c r="FM49" s="47"/>
      <c r="FN49" s="47"/>
      <c r="FO49" s="47"/>
      <c r="FP49" s="47"/>
      <c r="FQ49" s="47"/>
      <c r="FR49" s="47"/>
      <c r="FS49" s="47"/>
      <c r="FT49" s="47"/>
      <c r="FU49" s="47"/>
      <c r="FV49" s="47"/>
      <c r="FW49" s="47"/>
      <c r="FX49" s="47"/>
      <c r="FY49" s="47"/>
      <c r="FZ49" s="47"/>
      <c r="GA49" s="47"/>
      <c r="GB49" s="47"/>
      <c r="GC49" s="47"/>
      <c r="GD49" s="47"/>
      <c r="GE49" s="47"/>
      <c r="GF49" s="47"/>
      <c r="GG49" s="47"/>
      <c r="GH49" s="47"/>
      <c r="GI49" s="47"/>
      <c r="GJ49" s="47"/>
      <c r="GK49" s="47"/>
      <c r="GL49" s="47"/>
      <c r="GM49" s="47"/>
      <c r="GN49" s="47"/>
      <c r="GO49" s="47"/>
      <c r="GP49" s="47"/>
      <c r="GQ49" s="47"/>
    </row>
    <row r="50" spans="1:199" s="58" customFormat="1" ht="14.25" customHeight="1">
      <c r="A50" s="59"/>
      <c r="B50" s="638" t="s">
        <v>173</v>
      </c>
      <c r="C50" s="638"/>
      <c r="D50" s="404">
        <v>71461943510</v>
      </c>
      <c r="E50" s="405">
        <v>501244680</v>
      </c>
      <c r="F50" s="405">
        <v>32600000</v>
      </c>
      <c r="G50" s="405">
        <v>0</v>
      </c>
      <c r="H50" s="405">
        <v>0</v>
      </c>
      <c r="I50" s="418">
        <v>71995788190</v>
      </c>
    </row>
    <row r="51" spans="1:199" s="58" customFormat="1" ht="14.25" customHeight="1">
      <c r="A51" s="59"/>
      <c r="B51" s="638" t="s">
        <v>559</v>
      </c>
      <c r="C51" s="638"/>
      <c r="D51" s="404">
        <v>161967300</v>
      </c>
      <c r="E51" s="405">
        <v>0</v>
      </c>
      <c r="F51" s="405">
        <v>5350000</v>
      </c>
      <c r="G51" s="405">
        <v>0</v>
      </c>
      <c r="H51" s="405">
        <v>0</v>
      </c>
      <c r="I51" s="418">
        <v>167317300</v>
      </c>
    </row>
    <row r="52" spans="1:199" s="58" customFormat="1" ht="14.25" customHeight="1">
      <c r="A52" s="59"/>
      <c r="B52" s="638" t="s">
        <v>560</v>
      </c>
      <c r="C52" s="638"/>
      <c r="D52" s="404">
        <v>2270920140</v>
      </c>
      <c r="E52" s="405">
        <v>0</v>
      </c>
      <c r="F52" s="405">
        <v>0</v>
      </c>
      <c r="G52" s="405">
        <v>0</v>
      </c>
      <c r="H52" s="405">
        <v>0</v>
      </c>
      <c r="I52" s="418">
        <v>2270920140</v>
      </c>
    </row>
    <row r="53" spans="1:199" s="47" customFormat="1" ht="14.25" customHeight="1">
      <c r="A53" s="59"/>
      <c r="B53" s="638" t="s">
        <v>561</v>
      </c>
      <c r="C53" s="826"/>
      <c r="D53" s="824">
        <v>442447000</v>
      </c>
      <c r="E53" s="405">
        <v>0</v>
      </c>
      <c r="F53" s="405">
        <v>0</v>
      </c>
      <c r="G53" s="405">
        <v>0</v>
      </c>
      <c r="H53" s="405">
        <v>0</v>
      </c>
      <c r="I53" s="418">
        <v>442447000</v>
      </c>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8"/>
      <c r="CC53" s="58"/>
      <c r="CD53" s="58"/>
      <c r="CE53" s="58"/>
      <c r="CF53" s="58"/>
      <c r="CG53" s="58"/>
      <c r="CH53" s="58"/>
      <c r="CI53" s="58"/>
      <c r="CJ53" s="58"/>
      <c r="CK53" s="58"/>
      <c r="CL53" s="58"/>
      <c r="CM53" s="58"/>
      <c r="CN53" s="58"/>
      <c r="CO53" s="58"/>
      <c r="CP53" s="58"/>
      <c r="CQ53" s="58"/>
      <c r="CR53" s="58"/>
      <c r="CS53" s="58"/>
      <c r="CT53" s="58"/>
      <c r="CU53" s="58"/>
      <c r="CV53" s="58"/>
      <c r="CW53" s="58"/>
      <c r="CX53" s="58"/>
      <c r="CY53" s="58"/>
      <c r="CZ53" s="58"/>
      <c r="DA53" s="58"/>
      <c r="DB53" s="58"/>
      <c r="DC53" s="58"/>
      <c r="DD53" s="58"/>
      <c r="DE53" s="58"/>
      <c r="DF53" s="58"/>
      <c r="DG53" s="58"/>
      <c r="DH53" s="58"/>
      <c r="DI53" s="58"/>
      <c r="DJ53" s="58"/>
      <c r="DK53" s="58"/>
      <c r="DL53" s="58"/>
      <c r="DM53" s="58"/>
      <c r="DN53" s="58"/>
      <c r="DO53" s="58"/>
      <c r="DP53" s="58"/>
      <c r="DQ53" s="58"/>
      <c r="DR53" s="58"/>
      <c r="DS53" s="58"/>
      <c r="DT53" s="58"/>
      <c r="DU53" s="58"/>
      <c r="DV53" s="58"/>
      <c r="DW53" s="58"/>
      <c r="DX53" s="58"/>
      <c r="DY53" s="58"/>
      <c r="DZ53" s="58"/>
      <c r="EA53" s="58"/>
      <c r="EB53" s="58"/>
      <c r="EC53" s="58"/>
      <c r="ED53" s="58"/>
      <c r="EE53" s="58"/>
      <c r="EF53" s="58"/>
      <c r="EG53" s="58"/>
      <c r="EH53" s="58"/>
      <c r="EI53" s="58"/>
      <c r="EJ53" s="58"/>
      <c r="EK53" s="58"/>
      <c r="EL53" s="58"/>
      <c r="EM53" s="58"/>
      <c r="EN53" s="58"/>
      <c r="EO53" s="58"/>
      <c r="EP53" s="58"/>
      <c r="EQ53" s="58"/>
      <c r="ER53" s="58"/>
      <c r="ES53" s="58"/>
      <c r="ET53" s="58"/>
      <c r="EU53" s="58"/>
      <c r="EV53" s="58"/>
      <c r="EW53" s="58"/>
      <c r="EX53" s="58"/>
      <c r="EY53" s="58"/>
      <c r="EZ53" s="58"/>
      <c r="FA53" s="58"/>
      <c r="FB53" s="58"/>
      <c r="FC53" s="58"/>
      <c r="FD53" s="58"/>
      <c r="FE53" s="58"/>
      <c r="FF53" s="58"/>
      <c r="FG53" s="58"/>
      <c r="FH53" s="58"/>
      <c r="FI53" s="58"/>
      <c r="FJ53" s="58"/>
      <c r="FK53" s="58"/>
      <c r="FL53" s="58"/>
      <c r="FM53" s="58"/>
      <c r="FN53" s="58"/>
      <c r="FO53" s="58"/>
      <c r="FP53" s="58"/>
      <c r="FQ53" s="58"/>
      <c r="FR53" s="58"/>
      <c r="FS53" s="58"/>
      <c r="FT53" s="58"/>
      <c r="FU53" s="58"/>
      <c r="FV53" s="58"/>
      <c r="FW53" s="58"/>
      <c r="FX53" s="58"/>
      <c r="FY53" s="58"/>
      <c r="FZ53" s="58"/>
      <c r="GA53" s="58"/>
      <c r="GB53" s="58"/>
      <c r="GC53" s="58"/>
      <c r="GD53" s="58"/>
      <c r="GE53" s="58"/>
      <c r="GF53" s="58"/>
      <c r="GG53" s="58"/>
      <c r="GH53" s="58"/>
      <c r="GI53" s="58"/>
      <c r="GJ53" s="58"/>
      <c r="GK53" s="58"/>
      <c r="GL53" s="58"/>
      <c r="GM53" s="58"/>
      <c r="GN53" s="58"/>
      <c r="GO53" s="58"/>
      <c r="GP53" s="58"/>
      <c r="GQ53" s="58"/>
    </row>
    <row r="54" spans="1:199" s="58" customFormat="1" ht="14.25" customHeight="1">
      <c r="A54" s="59"/>
      <c r="B54" s="638" t="s">
        <v>562</v>
      </c>
      <c r="C54" s="826"/>
      <c r="D54" s="831">
        <v>12551428000</v>
      </c>
      <c r="E54" s="730">
        <v>1831846000</v>
      </c>
      <c r="F54" s="730">
        <v>0</v>
      </c>
      <c r="G54" s="730">
        <v>0</v>
      </c>
      <c r="H54" s="730">
        <v>-14383274000</v>
      </c>
      <c r="I54" s="731">
        <v>0</v>
      </c>
    </row>
    <row r="55" spans="1:199" s="58" customFormat="1" ht="14.25" customHeight="1">
      <c r="A55" s="834"/>
      <c r="B55" s="759" t="s">
        <v>153</v>
      </c>
      <c r="C55" s="826"/>
      <c r="D55" s="831">
        <v>0</v>
      </c>
      <c r="E55" s="730">
        <v>0</v>
      </c>
      <c r="F55" s="730">
        <v>0</v>
      </c>
      <c r="G55" s="730">
        <v>0</v>
      </c>
      <c r="H55" s="730">
        <v>0</v>
      </c>
      <c r="I55" s="731">
        <v>0</v>
      </c>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c r="BX55" s="47"/>
      <c r="BY55" s="47"/>
      <c r="BZ55" s="47"/>
      <c r="CA55" s="47"/>
      <c r="CB55" s="47"/>
      <c r="CC55" s="47"/>
      <c r="CD55" s="47"/>
      <c r="CE55" s="47"/>
      <c r="CF55" s="47"/>
      <c r="CG55" s="47"/>
      <c r="CH55" s="47"/>
      <c r="CI55" s="47"/>
      <c r="CJ55" s="47"/>
      <c r="CK55" s="47"/>
      <c r="CL55" s="47"/>
      <c r="CM55" s="47"/>
      <c r="CN55" s="47"/>
      <c r="CO55" s="47"/>
      <c r="CP55" s="47"/>
      <c r="CQ55" s="47"/>
      <c r="CR55" s="47"/>
      <c r="CS55" s="47"/>
      <c r="CT55" s="47"/>
      <c r="CU55" s="47"/>
      <c r="CV55" s="47"/>
      <c r="CW55" s="47"/>
      <c r="CX55" s="47"/>
      <c r="CY55" s="47"/>
      <c r="CZ55" s="47"/>
      <c r="DA55" s="47"/>
      <c r="DB55" s="47"/>
      <c r="DC55" s="47"/>
      <c r="DD55" s="47"/>
      <c r="DE55" s="47"/>
      <c r="DF55" s="47"/>
      <c r="DG55" s="47"/>
      <c r="DH55" s="47"/>
      <c r="DI55" s="47"/>
      <c r="DJ55" s="47"/>
      <c r="DK55" s="47"/>
      <c r="DL55" s="47"/>
      <c r="DM55" s="47"/>
      <c r="DN55" s="47"/>
      <c r="DO55" s="47"/>
      <c r="DP55" s="47"/>
      <c r="DQ55" s="47"/>
      <c r="DR55" s="47"/>
      <c r="DS55" s="47"/>
      <c r="DT55" s="47"/>
      <c r="DU55" s="47"/>
      <c r="DV55" s="47"/>
      <c r="DW55" s="47"/>
      <c r="DX55" s="47"/>
      <c r="DY55" s="47"/>
      <c r="DZ55" s="47"/>
      <c r="EA55" s="47"/>
      <c r="EB55" s="47"/>
      <c r="EC55" s="47"/>
      <c r="ED55" s="47"/>
      <c r="EE55" s="47"/>
      <c r="EF55" s="47"/>
      <c r="EG55" s="47"/>
      <c r="EH55" s="47"/>
      <c r="EI55" s="47"/>
      <c r="EJ55" s="47"/>
      <c r="EK55" s="47"/>
      <c r="EL55" s="47"/>
      <c r="EM55" s="47"/>
      <c r="EN55" s="47"/>
      <c r="EO55" s="47"/>
      <c r="EP55" s="47"/>
      <c r="EQ55" s="47"/>
      <c r="ER55" s="47"/>
      <c r="ES55" s="47"/>
      <c r="ET55" s="47"/>
      <c r="EU55" s="47"/>
      <c r="EV55" s="47"/>
      <c r="EW55" s="47"/>
      <c r="EX55" s="47"/>
      <c r="EY55" s="47"/>
      <c r="EZ55" s="47"/>
      <c r="FA55" s="47"/>
      <c r="FB55" s="47"/>
      <c r="FC55" s="47"/>
      <c r="FD55" s="47"/>
      <c r="FE55" s="47"/>
      <c r="FF55" s="47"/>
      <c r="FG55" s="47"/>
      <c r="FH55" s="47"/>
      <c r="FI55" s="47"/>
      <c r="FJ55" s="47"/>
      <c r="FK55" s="47"/>
      <c r="FL55" s="47"/>
      <c r="FM55" s="47"/>
      <c r="FN55" s="47"/>
      <c r="FO55" s="47"/>
      <c r="FP55" s="47"/>
      <c r="FQ55" s="47"/>
      <c r="FR55" s="47"/>
      <c r="FS55" s="47"/>
      <c r="FT55" s="47"/>
      <c r="FU55" s="47"/>
      <c r="FV55" s="47"/>
      <c r="FW55" s="47"/>
      <c r="FX55" s="47"/>
      <c r="FY55" s="47"/>
      <c r="FZ55" s="47"/>
      <c r="GA55" s="47"/>
      <c r="GB55" s="47"/>
      <c r="GC55" s="47"/>
      <c r="GD55" s="47"/>
      <c r="GE55" s="47"/>
      <c r="GF55" s="47"/>
      <c r="GG55" s="47"/>
      <c r="GH55" s="47"/>
      <c r="GI55" s="47"/>
      <c r="GJ55" s="47"/>
      <c r="GK55" s="47"/>
      <c r="GL55" s="47"/>
      <c r="GM55" s="47"/>
      <c r="GN55" s="47"/>
      <c r="GO55" s="47"/>
      <c r="GP55" s="47"/>
      <c r="GQ55" s="47"/>
    </row>
    <row r="56" spans="1:199" s="58" customFormat="1" ht="14.25" customHeight="1">
      <c r="A56" s="834"/>
      <c r="B56" s="759" t="s">
        <v>563</v>
      </c>
      <c r="C56" s="826"/>
      <c r="D56" s="831">
        <v>17365118764</v>
      </c>
      <c r="E56" s="730">
        <v>0</v>
      </c>
      <c r="F56" s="730">
        <v>0</v>
      </c>
      <c r="G56" s="730">
        <v>2239000</v>
      </c>
      <c r="H56" s="730">
        <v>0</v>
      </c>
      <c r="I56" s="731">
        <v>17367357764</v>
      </c>
    </row>
    <row r="57" spans="1:199" s="58" customFormat="1" ht="14.25" customHeight="1">
      <c r="A57" s="834"/>
      <c r="B57" s="53"/>
      <c r="C57" s="826"/>
      <c r="D57" s="831"/>
      <c r="E57" s="730"/>
      <c r="F57" s="730"/>
      <c r="G57" s="730"/>
      <c r="H57" s="730"/>
      <c r="I57" s="830"/>
    </row>
    <row r="58" spans="1:199" s="58" customFormat="1" ht="14.25" customHeight="1">
      <c r="A58" s="838" t="s">
        <v>564</v>
      </c>
      <c r="B58" s="53"/>
      <c r="C58" s="53"/>
      <c r="D58" s="828">
        <v>22202305734</v>
      </c>
      <c r="E58" s="829">
        <v>1619488447</v>
      </c>
      <c r="F58" s="829">
        <v>124242299</v>
      </c>
      <c r="G58" s="829">
        <v>8169548137</v>
      </c>
      <c r="H58" s="829">
        <v>0</v>
      </c>
      <c r="I58" s="830">
        <v>32115584617</v>
      </c>
    </row>
    <row r="59" spans="1:199" s="58" customFormat="1" ht="14.25" customHeight="1">
      <c r="A59" s="59"/>
      <c r="B59" s="638" t="s">
        <v>565</v>
      </c>
      <c r="C59" s="638"/>
      <c r="D59" s="831">
        <v>5313740659</v>
      </c>
      <c r="E59" s="730">
        <v>0</v>
      </c>
      <c r="F59" s="730">
        <v>0</v>
      </c>
      <c r="G59" s="730">
        <v>0</v>
      </c>
      <c r="H59" s="730">
        <v>0</v>
      </c>
      <c r="I59" s="731">
        <v>5313740659</v>
      </c>
    </row>
    <row r="60" spans="1:199" s="58" customFormat="1" ht="14.25" customHeight="1">
      <c r="A60" s="59"/>
      <c r="B60" s="638" t="s">
        <v>840</v>
      </c>
      <c r="C60" s="638"/>
      <c r="D60" s="404">
        <v>5047383</v>
      </c>
      <c r="E60" s="405">
        <v>0</v>
      </c>
      <c r="F60" s="405">
        <v>0</v>
      </c>
      <c r="G60" s="405">
        <v>0</v>
      </c>
      <c r="H60" s="405">
        <v>0</v>
      </c>
      <c r="I60" s="418">
        <v>5047383</v>
      </c>
    </row>
    <row r="61" spans="1:199" s="58" customFormat="1" ht="14.25" customHeight="1">
      <c r="A61" s="59"/>
      <c r="B61" s="638" t="s">
        <v>566</v>
      </c>
      <c r="C61" s="638"/>
      <c r="D61" s="404">
        <v>3386272690</v>
      </c>
      <c r="E61" s="405">
        <v>644093677</v>
      </c>
      <c r="F61" s="405">
        <v>78570751</v>
      </c>
      <c r="G61" s="405">
        <v>0</v>
      </c>
      <c r="H61" s="405">
        <v>0</v>
      </c>
      <c r="I61" s="418">
        <v>4108937118</v>
      </c>
    </row>
    <row r="62" spans="1:199" s="58" customFormat="1" ht="14.25" customHeight="1">
      <c r="A62" s="59"/>
      <c r="B62" s="638" t="s">
        <v>470</v>
      </c>
      <c r="C62" s="638"/>
      <c r="D62" s="404">
        <v>6772888585</v>
      </c>
      <c r="E62" s="405">
        <v>2907203</v>
      </c>
      <c r="F62" s="405">
        <v>0</v>
      </c>
      <c r="G62" s="405">
        <v>0</v>
      </c>
      <c r="H62" s="405">
        <v>0</v>
      </c>
      <c r="I62" s="418">
        <v>6775795788</v>
      </c>
    </row>
    <row r="63" spans="1:199" s="58" customFormat="1" ht="14.25" customHeight="1">
      <c r="A63" s="59"/>
      <c r="B63" s="638" t="s">
        <v>471</v>
      </c>
      <c r="C63" s="638"/>
      <c r="D63" s="404">
        <v>4106460925</v>
      </c>
      <c r="E63" s="405">
        <v>943693674</v>
      </c>
      <c r="F63" s="405">
        <v>238215</v>
      </c>
      <c r="G63" s="405">
        <v>8074128587</v>
      </c>
      <c r="H63" s="405">
        <v>0</v>
      </c>
      <c r="I63" s="418">
        <v>13124521401</v>
      </c>
    </row>
    <row r="64" spans="1:199" s="58" customFormat="1" ht="14.25" customHeight="1">
      <c r="A64" s="59"/>
      <c r="B64" s="638" t="s">
        <v>472</v>
      </c>
      <c r="C64" s="638"/>
      <c r="D64" s="404">
        <v>185071522</v>
      </c>
      <c r="E64" s="405">
        <v>5533333</v>
      </c>
      <c r="F64" s="405">
        <v>45433333</v>
      </c>
      <c r="G64" s="405">
        <v>0</v>
      </c>
      <c r="H64" s="405">
        <v>0</v>
      </c>
      <c r="I64" s="418">
        <v>236038188</v>
      </c>
    </row>
    <row r="65" spans="1:199" s="47" customFormat="1" ht="14.25" customHeight="1">
      <c r="A65" s="59"/>
      <c r="B65" s="638" t="s">
        <v>154</v>
      </c>
      <c r="C65" s="638"/>
      <c r="D65" s="404">
        <v>1312193080</v>
      </c>
      <c r="E65" s="405">
        <v>1720760</v>
      </c>
      <c r="F65" s="405">
        <v>0</v>
      </c>
      <c r="G65" s="405">
        <v>15458210</v>
      </c>
      <c r="H65" s="405">
        <v>0</v>
      </c>
      <c r="I65" s="418">
        <v>1329372050</v>
      </c>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58"/>
      <c r="AR65" s="58"/>
      <c r="AS65" s="58"/>
      <c r="AT65" s="58"/>
      <c r="AU65" s="58"/>
      <c r="AV65" s="58"/>
      <c r="AW65" s="58"/>
      <c r="AX65" s="58"/>
      <c r="AY65" s="58"/>
      <c r="AZ65" s="58"/>
      <c r="BA65" s="58"/>
      <c r="BB65" s="58"/>
      <c r="BC65" s="58"/>
      <c r="BD65" s="58"/>
      <c r="BE65" s="58"/>
      <c r="BF65" s="58"/>
      <c r="BG65" s="58"/>
      <c r="BH65" s="58"/>
      <c r="BI65" s="58"/>
      <c r="BJ65" s="58"/>
      <c r="BK65" s="58"/>
      <c r="BL65" s="58"/>
      <c r="BM65" s="58"/>
      <c r="BN65" s="58"/>
      <c r="BO65" s="58"/>
      <c r="BP65" s="58"/>
      <c r="BQ65" s="58"/>
      <c r="BR65" s="58"/>
      <c r="BS65" s="58"/>
      <c r="BT65" s="58"/>
      <c r="BU65" s="58"/>
      <c r="BV65" s="58"/>
      <c r="BW65" s="58"/>
      <c r="BX65" s="58"/>
      <c r="BY65" s="58"/>
      <c r="BZ65" s="58"/>
      <c r="CA65" s="58"/>
      <c r="CB65" s="58"/>
      <c r="CC65" s="58"/>
      <c r="CD65" s="58"/>
      <c r="CE65" s="58"/>
      <c r="CF65" s="58"/>
      <c r="CG65" s="58"/>
      <c r="CH65" s="58"/>
      <c r="CI65" s="58"/>
      <c r="CJ65" s="58"/>
      <c r="CK65" s="58"/>
      <c r="CL65" s="58"/>
      <c r="CM65" s="58"/>
      <c r="CN65" s="58"/>
      <c r="CO65" s="58"/>
      <c r="CP65" s="58"/>
      <c r="CQ65" s="58"/>
      <c r="CR65" s="58"/>
      <c r="CS65" s="58"/>
      <c r="CT65" s="58"/>
      <c r="CU65" s="58"/>
      <c r="CV65" s="58"/>
      <c r="CW65" s="58"/>
      <c r="CX65" s="58"/>
      <c r="CY65" s="58"/>
      <c r="CZ65" s="58"/>
      <c r="DA65" s="58"/>
      <c r="DB65" s="58"/>
      <c r="DC65" s="58"/>
      <c r="DD65" s="58"/>
      <c r="DE65" s="58"/>
      <c r="DF65" s="58"/>
      <c r="DG65" s="58"/>
      <c r="DH65" s="58"/>
      <c r="DI65" s="58"/>
      <c r="DJ65" s="58"/>
      <c r="DK65" s="58"/>
      <c r="DL65" s="58"/>
      <c r="DM65" s="58"/>
      <c r="DN65" s="58"/>
      <c r="DO65" s="58"/>
      <c r="DP65" s="58"/>
      <c r="DQ65" s="58"/>
      <c r="DR65" s="58"/>
      <c r="DS65" s="58"/>
      <c r="DT65" s="58"/>
      <c r="DU65" s="58"/>
      <c r="DV65" s="58"/>
      <c r="DW65" s="58"/>
      <c r="DX65" s="58"/>
      <c r="DY65" s="58"/>
      <c r="DZ65" s="58"/>
      <c r="EA65" s="58"/>
      <c r="EB65" s="58"/>
      <c r="EC65" s="58"/>
      <c r="ED65" s="58"/>
      <c r="EE65" s="58"/>
      <c r="EF65" s="58"/>
      <c r="EG65" s="58"/>
      <c r="EH65" s="58"/>
      <c r="EI65" s="58"/>
      <c r="EJ65" s="58"/>
      <c r="EK65" s="58"/>
      <c r="EL65" s="58"/>
      <c r="EM65" s="58"/>
      <c r="EN65" s="58"/>
      <c r="EO65" s="58"/>
      <c r="EP65" s="58"/>
      <c r="EQ65" s="58"/>
      <c r="ER65" s="58"/>
      <c r="ES65" s="58"/>
      <c r="ET65" s="58"/>
      <c r="EU65" s="58"/>
      <c r="EV65" s="58"/>
      <c r="EW65" s="58"/>
      <c r="EX65" s="58"/>
      <c r="EY65" s="58"/>
      <c r="EZ65" s="58"/>
      <c r="FA65" s="58"/>
      <c r="FB65" s="58"/>
      <c r="FC65" s="58"/>
      <c r="FD65" s="58"/>
      <c r="FE65" s="58"/>
      <c r="FF65" s="58"/>
      <c r="FG65" s="58"/>
      <c r="FH65" s="58"/>
      <c r="FI65" s="58"/>
      <c r="FJ65" s="58"/>
      <c r="FK65" s="58"/>
      <c r="FL65" s="58"/>
      <c r="FM65" s="58"/>
      <c r="FN65" s="58"/>
      <c r="FO65" s="58"/>
      <c r="FP65" s="58"/>
      <c r="FQ65" s="58"/>
      <c r="FR65" s="58"/>
      <c r="FS65" s="58"/>
      <c r="FT65" s="58"/>
      <c r="FU65" s="58"/>
      <c r="FV65" s="58"/>
      <c r="FW65" s="58"/>
      <c r="FX65" s="58"/>
      <c r="FY65" s="58"/>
      <c r="FZ65" s="58"/>
      <c r="GA65" s="58"/>
      <c r="GB65" s="58"/>
      <c r="GC65" s="58"/>
      <c r="GD65" s="58"/>
      <c r="GE65" s="58"/>
      <c r="GF65" s="58"/>
      <c r="GG65" s="58"/>
      <c r="GH65" s="58"/>
      <c r="GI65" s="58"/>
      <c r="GJ65" s="58"/>
      <c r="GK65" s="58"/>
      <c r="GL65" s="58"/>
      <c r="GM65" s="58"/>
      <c r="GN65" s="58"/>
      <c r="GO65" s="58"/>
      <c r="GP65" s="58"/>
      <c r="GQ65" s="58"/>
    </row>
    <row r="66" spans="1:199" s="58" customFormat="1" ht="14.25" customHeight="1">
      <c r="A66" s="59"/>
      <c r="B66" s="638" t="s">
        <v>454</v>
      </c>
      <c r="C66" s="638"/>
      <c r="D66" s="404">
        <v>1120630890</v>
      </c>
      <c r="E66" s="405">
        <v>21539800</v>
      </c>
      <c r="F66" s="405">
        <v>0</v>
      </c>
      <c r="G66" s="405">
        <v>79961340</v>
      </c>
      <c r="H66" s="405">
        <v>0</v>
      </c>
      <c r="I66" s="418">
        <v>1222132030</v>
      </c>
    </row>
    <row r="67" spans="1:199" s="58" customFormat="1" ht="14.25" customHeight="1">
      <c r="A67" s="59"/>
      <c r="B67" s="53"/>
      <c r="C67" s="638"/>
      <c r="D67" s="630"/>
      <c r="E67" s="631"/>
      <c r="F67" s="631"/>
      <c r="G67" s="631"/>
      <c r="H67" s="405"/>
      <c r="I67" s="418" t="s">
        <v>712</v>
      </c>
      <c r="J67" s="47"/>
      <c r="K67" s="47"/>
      <c r="L67" s="47"/>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c r="GQ67" s="47"/>
    </row>
    <row r="68" spans="1:199" s="58" customFormat="1" ht="14.25" customHeight="1" thickBot="1">
      <c r="A68" s="52" t="s">
        <v>192</v>
      </c>
      <c r="B68" s="53"/>
      <c r="C68" s="53"/>
      <c r="D68" s="626">
        <v>255516454681</v>
      </c>
      <c r="E68" s="627">
        <v>6110083017</v>
      </c>
      <c r="F68" s="627">
        <v>497858359</v>
      </c>
      <c r="G68" s="627">
        <v>24986780676</v>
      </c>
      <c r="H68" s="627">
        <v>-14383274000</v>
      </c>
      <c r="I68" s="628">
        <v>272727902733</v>
      </c>
    </row>
    <row r="69" spans="1:199" s="58" customFormat="1" ht="14.25" customHeight="1" thickTop="1">
      <c r="A69" s="55"/>
      <c r="B69" s="57"/>
      <c r="C69" s="57"/>
      <c r="D69" s="629"/>
      <c r="E69" s="405"/>
      <c r="F69" s="405"/>
      <c r="G69" s="405"/>
      <c r="H69" s="405"/>
      <c r="I69" s="418" t="s">
        <v>712</v>
      </c>
    </row>
    <row r="70" spans="1:199" s="58" customFormat="1" ht="14.25" customHeight="1">
      <c r="A70" s="60" t="s">
        <v>193</v>
      </c>
      <c r="B70" s="65"/>
      <c r="C70" s="65"/>
      <c r="D70" s="406">
        <v>79595373831</v>
      </c>
      <c r="E70" s="407">
        <v>3149896600</v>
      </c>
      <c r="F70" s="407">
        <v>220204834</v>
      </c>
      <c r="G70" s="407">
        <v>11095867780</v>
      </c>
      <c r="H70" s="407">
        <v>0</v>
      </c>
      <c r="I70" s="417">
        <v>94061343045</v>
      </c>
    </row>
    <row r="71" spans="1:199" s="58" customFormat="1" ht="14.25" customHeight="1">
      <c r="A71" s="55"/>
      <c r="B71" s="57" t="s">
        <v>131</v>
      </c>
      <c r="C71" s="57"/>
      <c r="D71" s="404">
        <v>64511703540</v>
      </c>
      <c r="E71" s="405">
        <v>0</v>
      </c>
      <c r="F71" s="405">
        <v>0</v>
      </c>
      <c r="G71" s="405">
        <v>0</v>
      </c>
      <c r="H71" s="405">
        <v>0</v>
      </c>
      <c r="I71" s="418">
        <v>64511703540</v>
      </c>
    </row>
    <row r="72" spans="1:199" s="58" customFormat="1" ht="14.25" customHeight="1">
      <c r="A72" s="55"/>
      <c r="B72" s="57" t="s">
        <v>132</v>
      </c>
      <c r="C72" s="57"/>
      <c r="D72" s="404">
        <v>6256811840</v>
      </c>
      <c r="E72" s="405">
        <v>509231540</v>
      </c>
      <c r="F72" s="405">
        <v>87783860</v>
      </c>
      <c r="G72" s="405">
        <v>11060509080</v>
      </c>
      <c r="H72" s="405">
        <v>0</v>
      </c>
      <c r="I72" s="418">
        <v>17914336320</v>
      </c>
    </row>
    <row r="73" spans="1:199" s="58" customFormat="1" ht="14.25" customHeight="1">
      <c r="A73" s="55"/>
      <c r="B73" s="57" t="s">
        <v>133</v>
      </c>
      <c r="C73" s="638"/>
      <c r="D73" s="404">
        <v>8826858451</v>
      </c>
      <c r="E73" s="405">
        <v>2640665060</v>
      </c>
      <c r="F73" s="405">
        <v>132420974</v>
      </c>
      <c r="G73" s="405">
        <v>35358700</v>
      </c>
      <c r="H73" s="405">
        <v>0</v>
      </c>
      <c r="I73" s="418">
        <v>11635303185</v>
      </c>
    </row>
    <row r="74" spans="1:199" s="58" customFormat="1" ht="14.25" customHeight="1">
      <c r="A74" s="55"/>
      <c r="B74" s="57"/>
      <c r="C74" s="638"/>
      <c r="D74" s="406"/>
      <c r="E74" s="407"/>
      <c r="F74" s="407"/>
      <c r="G74" s="407"/>
      <c r="H74" s="405"/>
      <c r="I74" s="417"/>
    </row>
    <row r="75" spans="1:199" s="58" customFormat="1" ht="14.25" customHeight="1">
      <c r="A75" s="60" t="s">
        <v>194</v>
      </c>
      <c r="B75" s="65"/>
      <c r="C75" s="65"/>
      <c r="D75" s="406">
        <v>226291654710</v>
      </c>
      <c r="E75" s="407">
        <v>1955975570</v>
      </c>
      <c r="F75" s="407">
        <v>78397640</v>
      </c>
      <c r="G75" s="407">
        <v>0</v>
      </c>
      <c r="H75" s="407">
        <v>0</v>
      </c>
      <c r="I75" s="417">
        <v>228326027920</v>
      </c>
    </row>
    <row r="76" spans="1:199" s="58" customFormat="1" ht="14.25" customHeight="1">
      <c r="A76" s="55"/>
      <c r="B76" s="57" t="s">
        <v>134</v>
      </c>
      <c r="C76" s="57"/>
      <c r="D76" s="404">
        <v>94971646000</v>
      </c>
      <c r="E76" s="405">
        <v>0</v>
      </c>
      <c r="F76" s="405">
        <v>0</v>
      </c>
      <c r="G76" s="405">
        <v>0</v>
      </c>
      <c r="H76" s="405">
        <v>0</v>
      </c>
      <c r="I76" s="418">
        <v>94971646000</v>
      </c>
    </row>
    <row r="77" spans="1:199" s="58" customFormat="1" ht="14.25" customHeight="1">
      <c r="A77" s="55"/>
      <c r="B77" s="57" t="s">
        <v>1016</v>
      </c>
      <c r="C77" s="57"/>
      <c r="D77" s="404">
        <v>0</v>
      </c>
      <c r="E77" s="405">
        <v>0</v>
      </c>
      <c r="F77" s="405">
        <v>0</v>
      </c>
      <c r="G77" s="405">
        <v>0</v>
      </c>
      <c r="H77" s="405">
        <v>0</v>
      </c>
      <c r="I77" s="418">
        <v>0</v>
      </c>
    </row>
    <row r="78" spans="1:199" s="58" customFormat="1" ht="14.25" customHeight="1">
      <c r="A78" s="55"/>
      <c r="B78" s="57" t="s">
        <v>1019</v>
      </c>
      <c r="C78" s="57"/>
      <c r="D78" s="404">
        <v>17246257000</v>
      </c>
      <c r="E78" s="405">
        <v>0</v>
      </c>
      <c r="F78" s="405">
        <v>0</v>
      </c>
      <c r="G78" s="405">
        <v>0</v>
      </c>
      <c r="H78" s="405">
        <v>0</v>
      </c>
      <c r="I78" s="418">
        <v>17246257000</v>
      </c>
    </row>
    <row r="79" spans="1:199" s="58" customFormat="1" ht="14.25" customHeight="1">
      <c r="A79" s="55"/>
      <c r="B79" s="57" t="s">
        <v>135</v>
      </c>
      <c r="C79" s="57"/>
      <c r="D79" s="404">
        <v>82920002800</v>
      </c>
      <c r="E79" s="405">
        <v>1849371320</v>
      </c>
      <c r="F79" s="405">
        <v>0</v>
      </c>
      <c r="G79" s="405">
        <v>0</v>
      </c>
      <c r="H79" s="405">
        <v>0</v>
      </c>
      <c r="I79" s="418">
        <v>84769374120</v>
      </c>
    </row>
    <row r="80" spans="1:199" s="58" customFormat="1" ht="14.25" customHeight="1">
      <c r="A80" s="55"/>
      <c r="B80" s="57" t="s">
        <v>136</v>
      </c>
      <c r="C80" s="57"/>
      <c r="D80" s="404">
        <v>28081290340</v>
      </c>
      <c r="E80" s="405">
        <v>106604250</v>
      </c>
      <c r="F80" s="405">
        <v>78397640</v>
      </c>
      <c r="G80" s="405">
        <v>0</v>
      </c>
      <c r="H80" s="405">
        <v>0</v>
      </c>
      <c r="I80" s="418">
        <v>28266292230</v>
      </c>
    </row>
    <row r="81" spans="1:199" s="58" customFormat="1" ht="14.25" customHeight="1">
      <c r="A81" s="55"/>
      <c r="B81" s="57" t="s">
        <v>137</v>
      </c>
      <c r="C81" s="57"/>
      <c r="D81" s="404">
        <v>3072458570</v>
      </c>
      <c r="E81" s="405">
        <v>0</v>
      </c>
      <c r="F81" s="405">
        <v>0</v>
      </c>
      <c r="G81" s="405">
        <v>0</v>
      </c>
      <c r="H81" s="405">
        <v>0</v>
      </c>
      <c r="I81" s="418">
        <v>3072458570</v>
      </c>
    </row>
    <row r="82" spans="1:199" s="58" customFormat="1" ht="14.25" customHeight="1">
      <c r="A82" s="55"/>
      <c r="B82" s="57" t="s">
        <v>138</v>
      </c>
      <c r="C82" s="57"/>
      <c r="D82" s="404">
        <v>0</v>
      </c>
      <c r="E82" s="405">
        <v>0</v>
      </c>
      <c r="F82" s="405">
        <v>0</v>
      </c>
      <c r="G82" s="405">
        <v>0</v>
      </c>
      <c r="H82" s="405">
        <v>0</v>
      </c>
      <c r="I82" s="418">
        <v>0</v>
      </c>
    </row>
    <row r="83" spans="1:199" s="58" customFormat="1" ht="14.25" customHeight="1">
      <c r="A83" s="55"/>
      <c r="B83" s="57"/>
      <c r="C83" s="57"/>
      <c r="D83" s="404"/>
      <c r="E83" s="405"/>
      <c r="F83" s="405"/>
      <c r="G83" s="405"/>
      <c r="H83" s="405"/>
      <c r="I83" s="417"/>
    </row>
    <row r="84" spans="1:199" s="47" customFormat="1" ht="14.25" customHeight="1">
      <c r="A84" s="60" t="s">
        <v>195</v>
      </c>
      <c r="B84" s="65"/>
      <c r="C84" s="65"/>
      <c r="D84" s="406">
        <v>2667846000</v>
      </c>
      <c r="E84" s="407">
        <v>1835312310</v>
      </c>
      <c r="F84" s="407">
        <v>1056703420</v>
      </c>
      <c r="G84" s="407">
        <v>9670009000</v>
      </c>
      <c r="H84" s="407">
        <v>-14383274000</v>
      </c>
      <c r="I84" s="417">
        <v>846596730</v>
      </c>
    </row>
    <row r="85" spans="1:199" s="58" customFormat="1" ht="14.25" customHeight="1">
      <c r="A85" s="55"/>
      <c r="B85" s="57" t="s">
        <v>152</v>
      </c>
      <c r="C85" s="57"/>
      <c r="D85" s="404">
        <v>2667846000</v>
      </c>
      <c r="E85" s="405">
        <v>1825000000</v>
      </c>
      <c r="F85" s="405">
        <v>1056419000</v>
      </c>
      <c r="G85" s="405">
        <v>9670009000</v>
      </c>
      <c r="H85" s="405">
        <v>-14383274000</v>
      </c>
      <c r="I85" s="418">
        <v>836000000</v>
      </c>
    </row>
    <row r="86" spans="1:199" s="58" customFormat="1" ht="14.25" customHeight="1">
      <c r="A86" s="55"/>
      <c r="B86" s="57" t="s">
        <v>139</v>
      </c>
      <c r="C86" s="57"/>
      <c r="D86" s="404">
        <v>0</v>
      </c>
      <c r="E86" s="405">
        <v>0</v>
      </c>
      <c r="F86" s="405">
        <v>0</v>
      </c>
      <c r="G86" s="405">
        <v>0</v>
      </c>
      <c r="H86" s="405">
        <v>0</v>
      </c>
      <c r="I86" s="418">
        <v>0</v>
      </c>
    </row>
    <row r="87" spans="1:199" s="58" customFormat="1" ht="14.25" customHeight="1">
      <c r="A87" s="55"/>
      <c r="B87" s="57" t="s">
        <v>140</v>
      </c>
      <c r="C87" s="57"/>
      <c r="D87" s="404">
        <v>0</v>
      </c>
      <c r="E87" s="405">
        <v>10311510</v>
      </c>
      <c r="F87" s="405">
        <v>0</v>
      </c>
      <c r="G87" s="405">
        <v>0</v>
      </c>
      <c r="H87" s="405">
        <v>0</v>
      </c>
      <c r="I87" s="418">
        <v>10311510</v>
      </c>
    </row>
    <row r="88" spans="1:199" s="58" customFormat="1" ht="14.25" customHeight="1">
      <c r="A88" s="55"/>
      <c r="B88" s="57" t="s">
        <v>711</v>
      </c>
      <c r="C88" s="57"/>
      <c r="D88" s="404">
        <v>0</v>
      </c>
      <c r="E88" s="405">
        <v>0</v>
      </c>
      <c r="F88" s="405">
        <v>0</v>
      </c>
      <c r="G88" s="405">
        <v>0</v>
      </c>
      <c r="H88" s="405">
        <v>0</v>
      </c>
      <c r="I88" s="418">
        <v>0</v>
      </c>
    </row>
    <row r="89" spans="1:199" s="58" customFormat="1" ht="14.25" customHeight="1">
      <c r="A89" s="55"/>
      <c r="B89" s="57" t="s">
        <v>841</v>
      </c>
      <c r="C89" s="57"/>
      <c r="D89" s="404">
        <v>0</v>
      </c>
      <c r="E89" s="405">
        <v>0</v>
      </c>
      <c r="F89" s="405">
        <v>0</v>
      </c>
      <c r="G89" s="405">
        <v>0</v>
      </c>
      <c r="H89" s="405">
        <v>0</v>
      </c>
      <c r="I89" s="418">
        <v>0</v>
      </c>
    </row>
    <row r="90" spans="1:199" s="58" customFormat="1" ht="14.25" customHeight="1">
      <c r="A90" s="55"/>
      <c r="B90" s="57" t="s">
        <v>141</v>
      </c>
      <c r="C90" s="57"/>
      <c r="D90" s="404">
        <v>0</v>
      </c>
      <c r="E90" s="405">
        <v>800</v>
      </c>
      <c r="F90" s="405">
        <v>284420</v>
      </c>
      <c r="G90" s="405">
        <v>0</v>
      </c>
      <c r="H90" s="405">
        <v>0</v>
      </c>
      <c r="I90" s="418">
        <v>285220</v>
      </c>
    </row>
    <row r="91" spans="1:199" s="58" customFormat="1" ht="14.25" customHeight="1">
      <c r="A91" s="55"/>
      <c r="B91" s="57"/>
      <c r="C91" s="57"/>
      <c r="D91" s="406"/>
      <c r="E91" s="407"/>
      <c r="F91" s="407"/>
      <c r="G91" s="407"/>
      <c r="H91" s="405"/>
      <c r="I91" s="418"/>
    </row>
    <row r="92" spans="1:199" s="58" customFormat="1" ht="14.25" customHeight="1" thickBot="1">
      <c r="A92" s="60" t="s">
        <v>196</v>
      </c>
      <c r="B92" s="65"/>
      <c r="C92" s="65"/>
      <c r="D92" s="419">
        <v>308554874541</v>
      </c>
      <c r="E92" s="420">
        <v>6941184480</v>
      </c>
      <c r="F92" s="420">
        <v>1355305894</v>
      </c>
      <c r="G92" s="420">
        <v>20765876780</v>
      </c>
      <c r="H92" s="420">
        <v>-14383274000</v>
      </c>
      <c r="I92" s="421">
        <v>323233967695</v>
      </c>
    </row>
    <row r="93" spans="1:199" s="47" customFormat="1" ht="14.25" customHeight="1" thickTop="1">
      <c r="A93" s="55"/>
      <c r="B93" s="57"/>
      <c r="C93" s="57"/>
      <c r="D93" s="630"/>
      <c r="E93" s="631"/>
      <c r="F93" s="631"/>
      <c r="G93" s="631"/>
      <c r="H93" s="405"/>
      <c r="I93" s="418" t="s">
        <v>712</v>
      </c>
    </row>
    <row r="94" spans="1:199" s="58" customFormat="1" ht="14.25" customHeight="1" thickBot="1">
      <c r="A94" s="60" t="s">
        <v>842</v>
      </c>
      <c r="B94" s="65"/>
      <c r="C94" s="65"/>
      <c r="D94" s="419">
        <v>-53038419860</v>
      </c>
      <c r="E94" s="420">
        <v>-831101463</v>
      </c>
      <c r="F94" s="420">
        <v>-857447535</v>
      </c>
      <c r="G94" s="420">
        <v>4220903896</v>
      </c>
      <c r="H94" s="420">
        <v>0</v>
      </c>
      <c r="I94" s="421">
        <v>-50506064962</v>
      </c>
    </row>
    <row r="95" spans="1:199" s="58" customFormat="1" ht="14.25" customHeight="1" thickTop="1">
      <c r="A95" s="69"/>
      <c r="B95" s="70"/>
      <c r="C95" s="70"/>
      <c r="D95" s="426"/>
      <c r="E95" s="424"/>
      <c r="F95" s="424"/>
      <c r="G95" s="424"/>
      <c r="H95" s="424"/>
      <c r="I95" s="425"/>
    </row>
    <row r="96" spans="1:199">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FI96" s="68"/>
      <c r="FJ96" s="68"/>
      <c r="FK96" s="68"/>
      <c r="FL96" s="68"/>
      <c r="FM96" s="68"/>
      <c r="FN96" s="68"/>
      <c r="FO96" s="68"/>
      <c r="FP96" s="68"/>
      <c r="FQ96" s="68"/>
      <c r="FR96" s="68"/>
      <c r="FS96" s="68"/>
      <c r="FT96" s="68"/>
      <c r="FU96" s="68"/>
      <c r="FV96" s="68"/>
      <c r="FW96" s="68"/>
      <c r="FX96" s="68"/>
      <c r="FY96" s="68"/>
      <c r="FZ96" s="68"/>
      <c r="GA96" s="68"/>
      <c r="GB96" s="68"/>
      <c r="GC96" s="68"/>
      <c r="GD96" s="68"/>
      <c r="GE96" s="68"/>
      <c r="GF96" s="68"/>
      <c r="GG96" s="68"/>
      <c r="GH96" s="68"/>
      <c r="GI96" s="68"/>
      <c r="GJ96" s="68"/>
      <c r="GK96" s="68"/>
      <c r="GL96" s="68"/>
      <c r="GM96" s="68"/>
      <c r="GN96" s="68"/>
      <c r="GO96" s="68"/>
      <c r="GP96" s="68"/>
      <c r="GQ96" s="68"/>
    </row>
  </sheetData>
  <mergeCells count="5">
    <mergeCell ref="A1:I1"/>
    <mergeCell ref="A3:I3"/>
    <mergeCell ref="A4:I4"/>
    <mergeCell ref="A6:C7"/>
    <mergeCell ref="D6:I6"/>
  </mergeCells>
  <phoneticPr fontId="2" type="noConversion"/>
  <pageMargins left="0.70866141732283472" right="0.70866141732283472" top="0.74803149606299213" bottom="0.74803149606299213" header="0.31496062992125984" footer="0.31496062992125984"/>
  <pageSetup paperSize="9" firstPageNumber="55" orientation="portrait" useFirstPageNumber="1" r:id="rId1"/>
  <headerFoot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
  <sheetViews>
    <sheetView view="pageLayout" zoomScaleNormal="100" zoomScaleSheetLayoutView="70" workbookViewId="0">
      <selection activeCell="C84" sqref="C84"/>
    </sheetView>
  </sheetViews>
  <sheetFormatPr defaultColWidth="8.88671875" defaultRowHeight="13.5"/>
  <cols>
    <col min="1" max="1" width="6.77734375" style="190" customWidth="1"/>
    <col min="2" max="2" width="10.77734375" style="190" customWidth="1"/>
    <col min="3" max="3" width="25.5546875" style="190" customWidth="1"/>
    <col min="4" max="4" width="14" style="190" customWidth="1"/>
    <col min="5" max="5" width="18.77734375" style="190" customWidth="1"/>
    <col min="6" max="16384" width="8.88671875" style="190"/>
  </cols>
  <sheetData>
    <row r="1" spans="1:6" s="344" customFormat="1" ht="24.95" customHeight="1">
      <c r="A1" s="1367" t="s">
        <v>1315</v>
      </c>
      <c r="B1" s="1367"/>
      <c r="C1" s="1367"/>
      <c r="D1" s="1367"/>
      <c r="E1" s="1367"/>
      <c r="F1" s="346"/>
    </row>
    <row r="2" spans="1:6" s="344" customFormat="1" ht="11.25" customHeight="1"/>
    <row r="3" spans="1:6" s="344" customFormat="1" ht="16.5" customHeight="1">
      <c r="A3" s="1368" t="s">
        <v>1316</v>
      </c>
      <c r="B3" s="1368"/>
      <c r="C3" s="1368"/>
      <c r="D3" s="1368"/>
      <c r="E3" s="1368"/>
      <c r="F3" s="347"/>
    </row>
    <row r="4" spans="1:6" s="344" customFormat="1">
      <c r="A4" s="345"/>
      <c r="B4" s="345"/>
      <c r="C4" s="345"/>
      <c r="D4" s="345"/>
      <c r="E4" s="345"/>
      <c r="F4" s="345"/>
    </row>
    <row r="5" spans="1:6" ht="24.95" customHeight="1" thickBot="1">
      <c r="A5" s="348" t="s">
        <v>1317</v>
      </c>
      <c r="B5" s="349" t="s">
        <v>1318</v>
      </c>
      <c r="C5" s="349" t="s">
        <v>1319</v>
      </c>
      <c r="D5" s="349" t="s">
        <v>1320</v>
      </c>
      <c r="E5" s="350" t="s">
        <v>1321</v>
      </c>
    </row>
    <row r="6" spans="1:6" ht="19.5" customHeight="1" thickTop="1">
      <c r="A6" s="1364" t="s">
        <v>1680</v>
      </c>
      <c r="B6" s="1362" t="s">
        <v>1026</v>
      </c>
      <c r="C6" s="699" t="s">
        <v>1471</v>
      </c>
      <c r="D6" s="701" t="s">
        <v>1472</v>
      </c>
      <c r="E6" s="702" t="s">
        <v>1473</v>
      </c>
    </row>
    <row r="7" spans="1:6" s="252" customFormat="1" ht="19.5" customHeight="1">
      <c r="A7" s="1365"/>
      <c r="B7" s="1363"/>
      <c r="C7" s="710" t="s">
        <v>1474</v>
      </c>
      <c r="D7" s="700" t="s">
        <v>1472</v>
      </c>
      <c r="E7" s="711" t="s">
        <v>1475</v>
      </c>
    </row>
    <row r="8" spans="1:6" s="252" customFormat="1" ht="19.5" customHeight="1">
      <c r="A8" s="1365"/>
      <c r="B8" s="1262"/>
      <c r="C8" s="710" t="s">
        <v>1476</v>
      </c>
      <c r="D8" s="700" t="s">
        <v>1472</v>
      </c>
      <c r="E8" s="711" t="s">
        <v>1477</v>
      </c>
    </row>
    <row r="9" spans="1:6" ht="19.5" customHeight="1">
      <c r="A9" s="1365"/>
      <c r="B9" s="1215" t="s">
        <v>1027</v>
      </c>
      <c r="C9" s="698" t="s">
        <v>1478</v>
      </c>
      <c r="D9" s="698" t="s">
        <v>1479</v>
      </c>
      <c r="E9" s="709" t="s">
        <v>1480</v>
      </c>
    </row>
    <row r="10" spans="1:6" ht="19.5" customHeight="1">
      <c r="A10" s="1365"/>
      <c r="B10" s="1363"/>
      <c r="C10" s="698" t="s">
        <v>1481</v>
      </c>
      <c r="D10" s="698" t="s">
        <v>1479</v>
      </c>
      <c r="E10" s="709" t="s">
        <v>1482</v>
      </c>
    </row>
    <row r="11" spans="1:6" ht="19.5" customHeight="1">
      <c r="A11" s="1365"/>
      <c r="B11" s="1363"/>
      <c r="C11" s="698" t="s">
        <v>1483</v>
      </c>
      <c r="D11" s="698" t="s">
        <v>1479</v>
      </c>
      <c r="E11" s="709" t="s">
        <v>1484</v>
      </c>
    </row>
    <row r="12" spans="1:6" ht="19.5" customHeight="1">
      <c r="A12" s="1365"/>
      <c r="B12" s="1363"/>
      <c r="C12" s="698" t="s">
        <v>1485</v>
      </c>
      <c r="D12" s="698" t="s">
        <v>1479</v>
      </c>
      <c r="E12" s="709" t="s">
        <v>1486</v>
      </c>
    </row>
    <row r="13" spans="1:6" ht="19.5" customHeight="1">
      <c r="A13" s="1365"/>
      <c r="B13" s="1363"/>
      <c r="C13" s="698" t="s">
        <v>1487</v>
      </c>
      <c r="D13" s="698" t="s">
        <v>1479</v>
      </c>
      <c r="E13" s="709" t="s">
        <v>1488</v>
      </c>
    </row>
    <row r="14" spans="1:6" ht="19.5" customHeight="1">
      <c r="A14" s="1365"/>
      <c r="B14" s="1363"/>
      <c r="C14" s="698" t="s">
        <v>1489</v>
      </c>
      <c r="D14" s="698" t="s">
        <v>1479</v>
      </c>
      <c r="E14" s="709" t="s">
        <v>1490</v>
      </c>
    </row>
    <row r="15" spans="1:6" ht="19.5" customHeight="1">
      <c r="A15" s="1365"/>
      <c r="B15" s="1363"/>
      <c r="C15" s="698" t="s">
        <v>1491</v>
      </c>
      <c r="D15" s="698" t="s">
        <v>1479</v>
      </c>
      <c r="E15" s="709" t="s">
        <v>1492</v>
      </c>
    </row>
    <row r="16" spans="1:6" ht="19.5" customHeight="1">
      <c r="A16" s="1365"/>
      <c r="B16" s="1363"/>
      <c r="C16" s="698" t="s">
        <v>1493</v>
      </c>
      <c r="D16" s="698" t="s">
        <v>1479</v>
      </c>
      <c r="E16" s="709" t="s">
        <v>1494</v>
      </c>
    </row>
    <row r="17" spans="1:5" s="252" customFormat="1" ht="19.5" customHeight="1">
      <c r="A17" s="1365"/>
      <c r="B17" s="1363"/>
      <c r="C17" s="698" t="s">
        <v>1495</v>
      </c>
      <c r="D17" s="698" t="s">
        <v>1479</v>
      </c>
      <c r="E17" s="709" t="s">
        <v>1496</v>
      </c>
    </row>
    <row r="18" spans="1:5" s="252" customFormat="1" ht="19.5" customHeight="1">
      <c r="A18" s="1365"/>
      <c r="B18" s="1363"/>
      <c r="C18" s="698" t="s">
        <v>1497</v>
      </c>
      <c r="D18" s="698" t="s">
        <v>1479</v>
      </c>
      <c r="E18" s="709" t="s">
        <v>1498</v>
      </c>
    </row>
    <row r="19" spans="1:5" s="252" customFormat="1" ht="19.5" customHeight="1">
      <c r="A19" s="1365"/>
      <c r="B19" s="1363"/>
      <c r="C19" s="698" t="s">
        <v>1499</v>
      </c>
      <c r="D19" s="698" t="s">
        <v>1479</v>
      </c>
      <c r="E19" s="709" t="s">
        <v>1500</v>
      </c>
    </row>
    <row r="20" spans="1:5" s="252" customFormat="1" ht="19.5" customHeight="1">
      <c r="A20" s="1365"/>
      <c r="B20" s="1363"/>
      <c r="C20" s="698" t="s">
        <v>1501</v>
      </c>
      <c r="D20" s="698" t="s">
        <v>1479</v>
      </c>
      <c r="E20" s="709" t="s">
        <v>1502</v>
      </c>
    </row>
    <row r="21" spans="1:5" ht="19.5" customHeight="1">
      <c r="A21" s="1365"/>
      <c r="B21" s="1262"/>
      <c r="C21" s="698" t="s">
        <v>1503</v>
      </c>
      <c r="D21" s="698" t="s">
        <v>1479</v>
      </c>
      <c r="E21" s="709" t="s">
        <v>1504</v>
      </c>
    </row>
    <row r="22" spans="1:5" s="252" customFormat="1" ht="19.5" customHeight="1">
      <c r="A22" s="1365"/>
      <c r="B22" s="698" t="s">
        <v>1505</v>
      </c>
      <c r="C22" s="698" t="s">
        <v>1506</v>
      </c>
      <c r="D22" s="698" t="s">
        <v>1479</v>
      </c>
      <c r="E22" s="709" t="s">
        <v>1507</v>
      </c>
    </row>
    <row r="23" spans="1:5" s="252" customFormat="1" ht="19.5" customHeight="1">
      <c r="A23" s="1365"/>
      <c r="B23" s="1215" t="s">
        <v>1544</v>
      </c>
      <c r="C23" s="698" t="s">
        <v>1517</v>
      </c>
      <c r="D23" s="698" t="s">
        <v>1479</v>
      </c>
      <c r="E23" s="709" t="s">
        <v>1509</v>
      </c>
    </row>
    <row r="24" spans="1:5" s="252" customFormat="1" ht="19.5" customHeight="1">
      <c r="A24" s="1365"/>
      <c r="B24" s="1363"/>
      <c r="C24" s="698" t="s">
        <v>1518</v>
      </c>
      <c r="D24" s="698" t="s">
        <v>1479</v>
      </c>
      <c r="E24" s="709" t="s">
        <v>1519</v>
      </c>
    </row>
    <row r="25" spans="1:5" s="252" customFormat="1" ht="19.5" customHeight="1">
      <c r="A25" s="1365"/>
      <c r="B25" s="1363"/>
      <c r="C25" s="698" t="s">
        <v>1520</v>
      </c>
      <c r="D25" s="698" t="s">
        <v>1479</v>
      </c>
      <c r="E25" s="709" t="s">
        <v>1521</v>
      </c>
    </row>
    <row r="26" spans="1:5" s="252" customFormat="1" ht="19.5" customHeight="1">
      <c r="A26" s="1365"/>
      <c r="B26" s="1363"/>
      <c r="C26" s="698" t="s">
        <v>1522</v>
      </c>
      <c r="D26" s="698" t="s">
        <v>1479</v>
      </c>
      <c r="E26" s="709" t="s">
        <v>1523</v>
      </c>
    </row>
    <row r="27" spans="1:5" s="252" customFormat="1" ht="19.5" customHeight="1">
      <c r="A27" s="1365"/>
      <c r="B27" s="1363"/>
      <c r="C27" s="698" t="s">
        <v>1524</v>
      </c>
      <c r="D27" s="698" t="s">
        <v>1479</v>
      </c>
      <c r="E27" s="709" t="s">
        <v>1525</v>
      </c>
    </row>
    <row r="28" spans="1:5" s="252" customFormat="1" ht="19.5" customHeight="1">
      <c r="A28" s="1365"/>
      <c r="B28" s="1363"/>
      <c r="C28" s="698" t="s">
        <v>1526</v>
      </c>
      <c r="D28" s="698" t="s">
        <v>1479</v>
      </c>
      <c r="E28" s="709" t="s">
        <v>1527</v>
      </c>
    </row>
    <row r="29" spans="1:5" s="252" customFormat="1" ht="19.5" customHeight="1">
      <c r="A29" s="1365"/>
      <c r="B29" s="1363"/>
      <c r="C29" s="698" t="s">
        <v>1528</v>
      </c>
      <c r="D29" s="698" t="s">
        <v>1479</v>
      </c>
      <c r="E29" s="709" t="s">
        <v>1500</v>
      </c>
    </row>
    <row r="30" spans="1:5" s="252" customFormat="1" ht="19.5" customHeight="1">
      <c r="A30" s="1365"/>
      <c r="B30" s="1363"/>
      <c r="C30" s="698" t="s">
        <v>1529</v>
      </c>
      <c r="D30" s="698" t="s">
        <v>1479</v>
      </c>
      <c r="E30" s="709" t="s">
        <v>1530</v>
      </c>
    </row>
    <row r="31" spans="1:5" s="252" customFormat="1" ht="19.5" customHeight="1">
      <c r="A31" s="1365"/>
      <c r="B31" s="1363"/>
      <c r="C31" s="698" t="s">
        <v>1531</v>
      </c>
      <c r="D31" s="698" t="s">
        <v>1479</v>
      </c>
      <c r="E31" s="709" t="s">
        <v>1532</v>
      </c>
    </row>
    <row r="32" spans="1:5" s="252" customFormat="1" ht="19.5" customHeight="1">
      <c r="A32" s="1365"/>
      <c r="B32" s="1363"/>
      <c r="C32" s="698" t="s">
        <v>1533</v>
      </c>
      <c r="D32" s="698" t="s">
        <v>1479</v>
      </c>
      <c r="E32" s="709" t="s">
        <v>1534</v>
      </c>
    </row>
    <row r="33" spans="1:5" s="252" customFormat="1" ht="19.5" customHeight="1">
      <c r="A33" s="1365"/>
      <c r="B33" s="1363"/>
      <c r="C33" s="698" t="s">
        <v>1535</v>
      </c>
      <c r="D33" s="698" t="s">
        <v>1479</v>
      </c>
      <c r="E33" s="709" t="s">
        <v>1536</v>
      </c>
    </row>
    <row r="34" spans="1:5" s="252" customFormat="1" ht="19.5" customHeight="1">
      <c r="A34" s="1365"/>
      <c r="B34" s="1363"/>
      <c r="C34" s="698" t="s">
        <v>1537</v>
      </c>
      <c r="D34" s="698" t="s">
        <v>1479</v>
      </c>
      <c r="E34" s="709" t="s">
        <v>1482</v>
      </c>
    </row>
    <row r="35" spans="1:5" s="252" customFormat="1" ht="19.5" customHeight="1">
      <c r="A35" s="1365"/>
      <c r="B35" s="1363"/>
      <c r="C35" s="698" t="s">
        <v>1538</v>
      </c>
      <c r="D35" s="698" t="s">
        <v>1479</v>
      </c>
      <c r="E35" s="709" t="s">
        <v>1539</v>
      </c>
    </row>
    <row r="36" spans="1:5" s="252" customFormat="1" ht="19.5" customHeight="1">
      <c r="A36" s="1365"/>
      <c r="B36" s="1363"/>
      <c r="C36" s="698" t="s">
        <v>1540</v>
      </c>
      <c r="D36" s="698" t="s">
        <v>1479</v>
      </c>
      <c r="E36" s="709" t="s">
        <v>1541</v>
      </c>
    </row>
    <row r="37" spans="1:5" s="252" customFormat="1" ht="19.5" customHeight="1">
      <c r="A37" s="1366"/>
      <c r="B37" s="1192"/>
      <c r="C37" s="703" t="s">
        <v>1542</v>
      </c>
      <c r="D37" s="703" t="s">
        <v>1479</v>
      </c>
      <c r="E37" s="712" t="s">
        <v>1543</v>
      </c>
    </row>
    <row r="38" spans="1:5" s="252" customFormat="1" ht="6" customHeight="1">
      <c r="A38" s="713"/>
      <c r="B38" s="714"/>
      <c r="C38" s="714"/>
      <c r="D38" s="714"/>
      <c r="E38" s="714"/>
    </row>
    <row r="39" spans="1:5" s="252" customFormat="1" ht="24.75" customHeight="1" thickBot="1">
      <c r="A39" s="348" t="s">
        <v>1317</v>
      </c>
      <c r="B39" s="349" t="s">
        <v>1318</v>
      </c>
      <c r="C39" s="349" t="s">
        <v>1319</v>
      </c>
      <c r="D39" s="349" t="s">
        <v>1320</v>
      </c>
      <c r="E39" s="350" t="s">
        <v>1321</v>
      </c>
    </row>
    <row r="40" spans="1:5" s="252" customFormat="1" ht="21.6" customHeight="1" thickTop="1">
      <c r="A40" s="1364" t="s">
        <v>1681</v>
      </c>
      <c r="B40" s="1360" t="s">
        <v>1545</v>
      </c>
      <c r="C40" s="705" t="s">
        <v>1546</v>
      </c>
      <c r="D40" s="705" t="s">
        <v>1479</v>
      </c>
      <c r="E40" s="706" t="s">
        <v>1547</v>
      </c>
    </row>
    <row r="41" spans="1:5" s="252" customFormat="1" ht="19.5" customHeight="1">
      <c r="A41" s="1365"/>
      <c r="B41" s="1361"/>
      <c r="C41" s="705" t="s">
        <v>1548</v>
      </c>
      <c r="D41" s="705" t="s">
        <v>1479</v>
      </c>
      <c r="E41" s="706" t="s">
        <v>1549</v>
      </c>
    </row>
    <row r="42" spans="1:5" ht="19.5" customHeight="1">
      <c r="A42" s="1365"/>
      <c r="B42" s="1369" t="s">
        <v>1028</v>
      </c>
      <c r="C42" s="705" t="s">
        <v>1508</v>
      </c>
      <c r="D42" s="705" t="s">
        <v>1479</v>
      </c>
      <c r="E42" s="706" t="s">
        <v>1509</v>
      </c>
    </row>
    <row r="43" spans="1:5" s="252" customFormat="1" ht="19.5" customHeight="1">
      <c r="A43" s="1365"/>
      <c r="B43" s="1369"/>
      <c r="C43" s="705" t="s">
        <v>1510</v>
      </c>
      <c r="D43" s="705" t="s">
        <v>1479</v>
      </c>
      <c r="E43" s="706" t="s">
        <v>1511</v>
      </c>
    </row>
    <row r="44" spans="1:5" s="252" customFormat="1" ht="19.5" customHeight="1">
      <c r="A44" s="1365"/>
      <c r="B44" s="1369"/>
      <c r="C44" s="705" t="s">
        <v>1512</v>
      </c>
      <c r="D44" s="705" t="s">
        <v>1479</v>
      </c>
      <c r="E44" s="706" t="s">
        <v>1513</v>
      </c>
    </row>
    <row r="45" spans="1:5" ht="19.5" customHeight="1">
      <c r="A45" s="1365"/>
      <c r="B45" s="1369"/>
      <c r="C45" s="705" t="s">
        <v>1514</v>
      </c>
      <c r="D45" s="705" t="s">
        <v>1479</v>
      </c>
      <c r="E45" s="706" t="s">
        <v>1515</v>
      </c>
    </row>
    <row r="46" spans="1:5" ht="19.5" customHeight="1">
      <c r="A46" s="1365"/>
      <c r="B46" s="1369"/>
      <c r="C46" s="705" t="s">
        <v>1516</v>
      </c>
      <c r="D46" s="705" t="s">
        <v>1479</v>
      </c>
      <c r="E46" s="706" t="s">
        <v>1516</v>
      </c>
    </row>
    <row r="47" spans="1:5" s="252" customFormat="1" ht="19.5" customHeight="1">
      <c r="A47" s="1365"/>
      <c r="B47" s="1360" t="s">
        <v>1554</v>
      </c>
      <c r="C47" s="705" t="s">
        <v>1550</v>
      </c>
      <c r="D47" s="705" t="s">
        <v>1479</v>
      </c>
      <c r="E47" s="706" t="s">
        <v>1551</v>
      </c>
    </row>
    <row r="48" spans="1:5" s="252" customFormat="1" ht="19.5" customHeight="1">
      <c r="A48" s="1365"/>
      <c r="B48" s="1361"/>
      <c r="C48" s="705" t="s">
        <v>1552</v>
      </c>
      <c r="D48" s="705" t="s">
        <v>1479</v>
      </c>
      <c r="E48" s="706" t="s">
        <v>1553</v>
      </c>
    </row>
    <row r="49" spans="1:5" s="252" customFormat="1" ht="19.5" customHeight="1">
      <c r="A49" s="1365"/>
      <c r="B49" s="1360" t="s">
        <v>1559</v>
      </c>
      <c r="C49" s="705" t="s">
        <v>1555</v>
      </c>
      <c r="D49" s="705" t="s">
        <v>1479</v>
      </c>
      <c r="E49" s="706" t="s">
        <v>1556</v>
      </c>
    </row>
    <row r="50" spans="1:5" s="252" customFormat="1" ht="19.5" customHeight="1">
      <c r="A50" s="1365"/>
      <c r="B50" s="1361"/>
      <c r="C50" s="705" t="s">
        <v>1557</v>
      </c>
      <c r="D50" s="705" t="s">
        <v>1479</v>
      </c>
      <c r="E50" s="706" t="s">
        <v>1558</v>
      </c>
    </row>
    <row r="51" spans="1:5" s="252" customFormat="1" ht="19.5" customHeight="1">
      <c r="A51" s="1365"/>
      <c r="B51" s="704" t="s">
        <v>1560</v>
      </c>
      <c r="C51" s="705" t="s">
        <v>1561</v>
      </c>
      <c r="D51" s="705" t="s">
        <v>1479</v>
      </c>
      <c r="E51" s="706" t="s">
        <v>1562</v>
      </c>
    </row>
    <row r="52" spans="1:5" s="252" customFormat="1" ht="19.5" customHeight="1">
      <c r="A52" s="1365"/>
      <c r="B52" s="1360" t="s">
        <v>1567</v>
      </c>
      <c r="C52" s="705" t="s">
        <v>1563</v>
      </c>
      <c r="D52" s="705" t="s">
        <v>1479</v>
      </c>
      <c r="E52" s="706" t="s">
        <v>1564</v>
      </c>
    </row>
    <row r="53" spans="1:5" s="252" customFormat="1" ht="19.5" customHeight="1">
      <c r="A53" s="1365"/>
      <c r="B53" s="1361"/>
      <c r="C53" s="705" t="s">
        <v>1565</v>
      </c>
      <c r="D53" s="705" t="s">
        <v>1479</v>
      </c>
      <c r="E53" s="706" t="s">
        <v>1566</v>
      </c>
    </row>
    <row r="54" spans="1:5" ht="19.5" customHeight="1">
      <c r="A54" s="1366"/>
      <c r="B54" s="707" t="s">
        <v>1568</v>
      </c>
      <c r="C54" s="707" t="s">
        <v>1569</v>
      </c>
      <c r="D54" s="707" t="s">
        <v>1479</v>
      </c>
      <c r="E54" s="708" t="s">
        <v>1570</v>
      </c>
    </row>
    <row r="55" spans="1:5" ht="8.1" customHeight="1">
      <c r="A55" s="193"/>
      <c r="B55" s="193"/>
      <c r="C55" s="193"/>
      <c r="D55" s="193"/>
      <c r="E55" s="193"/>
    </row>
    <row r="56" spans="1:5">
      <c r="A56" s="193" t="s">
        <v>992</v>
      </c>
      <c r="B56" s="193"/>
      <c r="C56" s="193"/>
      <c r="D56" s="193"/>
      <c r="E56" s="193"/>
    </row>
  </sheetData>
  <mergeCells count="12">
    <mergeCell ref="A1:E1"/>
    <mergeCell ref="A3:E3"/>
    <mergeCell ref="B9:B21"/>
    <mergeCell ref="B42:B46"/>
    <mergeCell ref="B23:B37"/>
    <mergeCell ref="B40:B41"/>
    <mergeCell ref="B47:B48"/>
    <mergeCell ref="B49:B50"/>
    <mergeCell ref="B52:B53"/>
    <mergeCell ref="B6:B8"/>
    <mergeCell ref="A6:A37"/>
    <mergeCell ref="A40:A54"/>
  </mergeCells>
  <phoneticPr fontId="2" type="noConversion"/>
  <pageMargins left="0.70866141732283472" right="0.70866141732283472" top="0.74803149606299213" bottom="0.74803149606299213" header="0.31496062992125984" footer="0.31496062992125984"/>
  <pageSetup paperSize="9" firstPageNumber="57" orientation="portrait" useFirstPageNumber="1" r:id="rId1"/>
  <headerFooter>
    <oddFooter>&amp;C&amp;P</oddFooter>
  </headerFooter>
  <rowBreaks count="1" manualBreakCount="1">
    <brk id="38" max="16383"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indexed="11"/>
  </sheetPr>
  <dimension ref="A1:H235"/>
  <sheetViews>
    <sheetView workbookViewId="0">
      <selection activeCell="F42" sqref="F42"/>
    </sheetView>
  </sheetViews>
  <sheetFormatPr defaultColWidth="8.88671875" defaultRowHeight="12"/>
  <cols>
    <col min="1" max="1" width="8.21875" style="95" customWidth="1"/>
    <col min="2" max="2" width="22.33203125" style="95" customWidth="1"/>
    <col min="3" max="3" width="37.21875" style="95" customWidth="1"/>
    <col min="4" max="4" width="13.109375" style="95" customWidth="1"/>
    <col min="5" max="5" width="13" style="95" customWidth="1"/>
    <col min="6" max="6" width="12.77734375" style="95" bestFit="1" customWidth="1"/>
    <col min="7" max="7" width="10.33203125" style="95" customWidth="1"/>
    <col min="8" max="16384" width="8.88671875" style="95"/>
  </cols>
  <sheetData>
    <row r="1" spans="1:8" ht="9" customHeight="1"/>
    <row r="2" spans="1:8" ht="18" customHeight="1">
      <c r="A2" s="104" t="s">
        <v>22</v>
      </c>
    </row>
    <row r="3" spans="1:8" ht="7.5" customHeight="1">
      <c r="G3" s="102"/>
      <c r="H3" s="102"/>
    </row>
    <row r="4" spans="1:8" ht="14.25" customHeight="1">
      <c r="A4" s="109" t="s">
        <v>881</v>
      </c>
      <c r="B4" s="109" t="s">
        <v>882</v>
      </c>
      <c r="C4" s="109" t="s">
        <v>883</v>
      </c>
      <c r="D4" s="109" t="s">
        <v>884</v>
      </c>
      <c r="E4" s="109" t="s">
        <v>883</v>
      </c>
      <c r="G4" s="110" t="s">
        <v>558</v>
      </c>
      <c r="H4" s="111" t="s">
        <v>197</v>
      </c>
    </row>
    <row r="5" spans="1:8" ht="14.25" customHeight="1">
      <c r="A5" s="1370" t="s">
        <v>885</v>
      </c>
      <c r="B5" s="112" t="s">
        <v>886</v>
      </c>
      <c r="C5" s="112" t="s">
        <v>887</v>
      </c>
      <c r="D5" s="118">
        <f>D38/D39*100</f>
        <v>1934.0732551381184</v>
      </c>
      <c r="E5" s="112" t="s">
        <v>712</v>
      </c>
      <c r="G5" s="123" t="s">
        <v>23</v>
      </c>
      <c r="H5" s="114">
        <v>741073</v>
      </c>
    </row>
    <row r="6" spans="1:8" ht="14.25" customHeight="1">
      <c r="A6" s="1371"/>
      <c r="B6" s="112" t="s">
        <v>888</v>
      </c>
      <c r="C6" s="112" t="s">
        <v>889</v>
      </c>
      <c r="D6" s="118">
        <f>D42/D39*100</f>
        <v>14.321681295638317</v>
      </c>
      <c r="E6" s="112" t="s">
        <v>712</v>
      </c>
      <c r="G6" s="123" t="s">
        <v>24</v>
      </c>
      <c r="H6" s="114">
        <v>1713</v>
      </c>
    </row>
    <row r="7" spans="1:8" ht="14.25" customHeight="1">
      <c r="A7" s="1371"/>
      <c r="B7" s="112" t="s">
        <v>890</v>
      </c>
      <c r="C7" s="112" t="s">
        <v>891</v>
      </c>
      <c r="D7" s="118">
        <f>D40/D39*100</f>
        <v>100</v>
      </c>
      <c r="E7" s="112" t="s">
        <v>712</v>
      </c>
      <c r="H7" s="93"/>
    </row>
    <row r="8" spans="1:8" ht="14.25" customHeight="1">
      <c r="A8" s="1371"/>
      <c r="B8" s="112" t="s">
        <v>892</v>
      </c>
      <c r="C8" s="112" t="s">
        <v>893</v>
      </c>
      <c r="D8" s="118">
        <f>D44/D43*100</f>
        <v>58.108927449566309</v>
      </c>
      <c r="E8" s="112" t="s">
        <v>712</v>
      </c>
      <c r="H8" s="93"/>
    </row>
    <row r="9" spans="1:8" ht="14.25" customHeight="1">
      <c r="A9" s="1371"/>
      <c r="B9" s="112" t="s">
        <v>894</v>
      </c>
      <c r="C9" s="112" t="s">
        <v>895</v>
      </c>
      <c r="D9" s="118" t="e">
        <f>D45/D39*100</f>
        <v>#REF!</v>
      </c>
      <c r="E9" s="112" t="s">
        <v>25</v>
      </c>
    </row>
    <row r="10" spans="1:8" ht="14.25" customHeight="1">
      <c r="A10" s="1371"/>
      <c r="B10" s="112" t="s">
        <v>896</v>
      </c>
      <c r="C10" s="112" t="s">
        <v>897</v>
      </c>
      <c r="D10" s="118">
        <f>D43/D42*100</f>
        <v>798.05834932638891</v>
      </c>
      <c r="E10" s="112" t="s">
        <v>898</v>
      </c>
    </row>
    <row r="11" spans="1:8" ht="14.25" customHeight="1">
      <c r="A11" s="1371"/>
      <c r="B11" s="112" t="s">
        <v>899</v>
      </c>
      <c r="C11" s="112" t="s">
        <v>900</v>
      </c>
      <c r="D11" s="118">
        <f>D57/D41*100</f>
        <v>323.06378164368738</v>
      </c>
      <c r="E11" s="112" t="s">
        <v>712</v>
      </c>
    </row>
    <row r="12" spans="1:8" ht="14.25" customHeight="1">
      <c r="A12" s="1371"/>
      <c r="B12" s="112" t="s">
        <v>901</v>
      </c>
      <c r="C12" s="112" t="s">
        <v>902</v>
      </c>
      <c r="D12" s="118">
        <f>D59/D58*100</f>
        <v>11.37853555989145</v>
      </c>
      <c r="E12" s="112" t="s">
        <v>712</v>
      </c>
    </row>
    <row r="13" spans="1:8" ht="14.25" customHeight="1">
      <c r="A13" s="1372"/>
      <c r="B13" s="112" t="s">
        <v>903</v>
      </c>
      <c r="C13" s="112" t="s">
        <v>904</v>
      </c>
      <c r="D13" s="118" t="e">
        <f>D66/(D66+D71)*100</f>
        <v>#REF!</v>
      </c>
      <c r="E13" s="112" t="s">
        <v>712</v>
      </c>
    </row>
    <row r="14" spans="1:8" ht="14.25" customHeight="1">
      <c r="A14" s="1370" t="s">
        <v>905</v>
      </c>
      <c r="B14" s="127" t="s">
        <v>183</v>
      </c>
      <c r="C14" s="112" t="s">
        <v>906</v>
      </c>
      <c r="D14" s="118">
        <f>D75/D79*100</f>
        <v>74.41806007034485</v>
      </c>
      <c r="E14" s="112" t="s">
        <v>712</v>
      </c>
    </row>
    <row r="15" spans="1:8" ht="14.25" customHeight="1">
      <c r="A15" s="1371"/>
      <c r="B15" s="112" t="s">
        <v>609</v>
      </c>
      <c r="C15" s="112" t="s">
        <v>610</v>
      </c>
      <c r="D15" s="118" t="e">
        <f>D84/D86*100</f>
        <v>#REF!</v>
      </c>
      <c r="E15" s="112" t="s">
        <v>611</v>
      </c>
    </row>
    <row r="16" spans="1:8" ht="14.25" customHeight="1">
      <c r="A16" s="1371"/>
      <c r="B16" s="112" t="s">
        <v>612</v>
      </c>
      <c r="C16" s="112" t="s">
        <v>613</v>
      </c>
      <c r="D16" s="118" t="e">
        <f>D85/D93*100</f>
        <v>#REF!</v>
      </c>
      <c r="E16" s="112" t="s">
        <v>712</v>
      </c>
    </row>
    <row r="17" spans="1:5" ht="14.25" customHeight="1">
      <c r="A17" s="1371"/>
      <c r="B17" s="112" t="s">
        <v>614</v>
      </c>
      <c r="C17" s="112" t="s">
        <v>615</v>
      </c>
      <c r="D17" s="118">
        <f>D94/D98*100</f>
        <v>62.95379565877225</v>
      </c>
      <c r="E17" s="112" t="s">
        <v>616</v>
      </c>
    </row>
    <row r="18" spans="1:5" ht="14.25" customHeight="1">
      <c r="A18" s="1371"/>
      <c r="B18" s="112" t="s">
        <v>617</v>
      </c>
      <c r="C18" s="112" t="s">
        <v>618</v>
      </c>
      <c r="D18" s="118">
        <f>D99/D94*100</f>
        <v>43.458268169447408</v>
      </c>
      <c r="E18" s="112" t="s">
        <v>619</v>
      </c>
    </row>
    <row r="19" spans="1:5" ht="14.25" customHeight="1">
      <c r="A19" s="1371"/>
      <c r="B19" s="112" t="s">
        <v>620</v>
      </c>
      <c r="C19" s="112" t="s">
        <v>621</v>
      </c>
      <c r="D19" s="118" t="e">
        <f>D100/D95*100</f>
        <v>#REF!</v>
      </c>
      <c r="E19" s="112" t="s">
        <v>622</v>
      </c>
    </row>
    <row r="20" spans="1:5" ht="14.25" customHeight="1">
      <c r="A20" s="1371"/>
      <c r="B20" s="112" t="s">
        <v>623</v>
      </c>
      <c r="C20" s="112" t="s">
        <v>4</v>
      </c>
      <c r="D20" s="118" t="e">
        <f>D101/D97*100</f>
        <v>#REF!</v>
      </c>
      <c r="E20" s="112" t="s">
        <v>5</v>
      </c>
    </row>
    <row r="21" spans="1:5" ht="14.25" customHeight="1">
      <c r="A21" s="1371"/>
      <c r="B21" s="112" t="s">
        <v>6</v>
      </c>
      <c r="C21" s="112" t="s">
        <v>7</v>
      </c>
      <c r="D21" s="118">
        <f>D86/D88*100</f>
        <v>53.572767477841651</v>
      </c>
      <c r="E21" s="112" t="s">
        <v>712</v>
      </c>
    </row>
    <row r="22" spans="1:5" ht="14.25" customHeight="1">
      <c r="A22" s="1372"/>
      <c r="B22" s="112" t="s">
        <v>8</v>
      </c>
      <c r="C22" s="112" t="s">
        <v>9</v>
      </c>
      <c r="D22" s="118" t="e">
        <f>D102/D103*100</f>
        <v>#REF!</v>
      </c>
      <c r="E22" s="112" t="s">
        <v>712</v>
      </c>
    </row>
    <row r="23" spans="1:5" ht="14.25" customHeight="1">
      <c r="A23" s="1370" t="s">
        <v>10</v>
      </c>
      <c r="B23" s="112" t="s">
        <v>11</v>
      </c>
      <c r="C23" s="112" t="s">
        <v>156</v>
      </c>
      <c r="D23" s="119">
        <f>D38/$H$5</f>
        <v>2624100.2093410501</v>
      </c>
      <c r="E23" s="112" t="s">
        <v>712</v>
      </c>
    </row>
    <row r="24" spans="1:5" ht="14.25" customHeight="1">
      <c r="A24" s="1371"/>
      <c r="B24" s="112" t="s">
        <v>12</v>
      </c>
      <c r="C24" s="112" t="s">
        <v>157</v>
      </c>
      <c r="D24" s="119">
        <f>D39/$H$5</f>
        <v>135677.39496783717</v>
      </c>
      <c r="E24" s="112" t="s">
        <v>712</v>
      </c>
    </row>
    <row r="25" spans="1:5" ht="14.25" customHeight="1">
      <c r="A25" s="1371"/>
      <c r="B25" s="112" t="s">
        <v>13</v>
      </c>
      <c r="C25" s="112" t="s">
        <v>158</v>
      </c>
      <c r="D25" s="119">
        <f>D40/$H$5</f>
        <v>135677.39496783717</v>
      </c>
      <c r="E25" s="112" t="s">
        <v>712</v>
      </c>
    </row>
    <row r="26" spans="1:5" ht="14.25" customHeight="1">
      <c r="A26" s="1371"/>
      <c r="B26" s="112" t="s">
        <v>14</v>
      </c>
      <c r="C26" s="112" t="s">
        <v>159</v>
      </c>
      <c r="D26" s="119">
        <f>D98/$H$5</f>
        <v>481296.07968445751</v>
      </c>
      <c r="E26" s="112" t="s">
        <v>712</v>
      </c>
    </row>
    <row r="27" spans="1:5" ht="14.25" customHeight="1">
      <c r="A27" s="1371"/>
      <c r="B27" s="112" t="s">
        <v>15</v>
      </c>
      <c r="C27" s="112" t="s">
        <v>160</v>
      </c>
      <c r="D27" s="119">
        <f>D95/$H$5</f>
        <v>161112.39276832377</v>
      </c>
      <c r="E27" s="112" t="s">
        <v>712</v>
      </c>
    </row>
    <row r="28" spans="1:5" ht="14.25" customHeight="1">
      <c r="A28" s="1371"/>
      <c r="B28" s="112" t="s">
        <v>16</v>
      </c>
      <c r="C28" s="112" t="s">
        <v>161</v>
      </c>
      <c r="D28" s="119">
        <f>D96/$H$5</f>
        <v>100852.07219801558</v>
      </c>
      <c r="E28" s="112" t="s">
        <v>712</v>
      </c>
    </row>
    <row r="29" spans="1:5" ht="14.25" customHeight="1">
      <c r="A29" s="1371"/>
      <c r="B29" s="112" t="s">
        <v>17</v>
      </c>
      <c r="C29" s="112" t="s">
        <v>162</v>
      </c>
      <c r="D29" s="119">
        <f>D88/$H$5</f>
        <v>394065.56707638787</v>
      </c>
      <c r="E29" s="112" t="s">
        <v>712</v>
      </c>
    </row>
    <row r="30" spans="1:5" ht="14.25" customHeight="1">
      <c r="A30" s="1371"/>
      <c r="B30" s="112" t="s">
        <v>18</v>
      </c>
      <c r="C30" s="112" t="s">
        <v>163</v>
      </c>
      <c r="D30" s="119">
        <f>D87/$H$5</f>
        <v>135506.93974817597</v>
      </c>
      <c r="E30" s="112" t="s">
        <v>712</v>
      </c>
    </row>
    <row r="31" spans="1:5" ht="14.25" customHeight="1">
      <c r="A31" s="1371"/>
      <c r="B31" s="112" t="s">
        <v>19</v>
      </c>
      <c r="C31" s="112" t="s">
        <v>164</v>
      </c>
      <c r="D31" s="119">
        <f>D98/$H$6</f>
        <v>208216888.30122593</v>
      </c>
      <c r="E31" s="112" t="s">
        <v>712</v>
      </c>
    </row>
    <row r="32" spans="1:5" ht="14.25" customHeight="1">
      <c r="A32" s="1371"/>
      <c r="B32" s="112" t="s">
        <v>20</v>
      </c>
      <c r="C32" s="112" t="s">
        <v>165</v>
      </c>
      <c r="D32" s="119">
        <f>D88/$H$6</f>
        <v>170479481.6053707</v>
      </c>
      <c r="E32" s="112" t="s">
        <v>712</v>
      </c>
    </row>
    <row r="33" spans="1:8" ht="14.25" customHeight="1">
      <c r="A33" s="1372"/>
      <c r="B33" s="112" t="s">
        <v>21</v>
      </c>
      <c r="C33" s="112" t="s">
        <v>166</v>
      </c>
      <c r="D33" s="119">
        <f>D104/$H$6</f>
        <v>19192391.582019847</v>
      </c>
      <c r="E33" s="112" t="s">
        <v>712</v>
      </c>
    </row>
    <row r="34" spans="1:8" ht="14.25" customHeight="1"/>
    <row r="35" spans="1:8">
      <c r="D35" s="92"/>
    </row>
    <row r="36" spans="1:8" s="99" customFormat="1" ht="15.75" customHeight="1">
      <c r="B36" s="99" t="s">
        <v>26</v>
      </c>
      <c r="D36" s="107"/>
      <c r="F36" s="113" t="s">
        <v>167</v>
      </c>
      <c r="G36" s="113" t="s">
        <v>520</v>
      </c>
    </row>
    <row r="37" spans="1:8" ht="13.5" customHeight="1">
      <c r="B37" s="98" t="s">
        <v>27</v>
      </c>
      <c r="C37" s="98" t="s">
        <v>28</v>
      </c>
      <c r="D37" s="97" t="s">
        <v>29</v>
      </c>
      <c r="E37" s="98" t="s">
        <v>30</v>
      </c>
      <c r="G37" s="116"/>
      <c r="H37" s="105" t="s">
        <v>625</v>
      </c>
    </row>
    <row r="38" spans="1:8" ht="14.25" customHeight="1">
      <c r="B38" s="96" t="s">
        <v>31</v>
      </c>
      <c r="C38" s="96"/>
      <c r="D38" s="106">
        <f>SUM('재정상태(당기)'!I104)</f>
        <v>1944649814437</v>
      </c>
      <c r="E38" s="96"/>
    </row>
    <row r="39" spans="1:8" ht="14.25" customHeight="1">
      <c r="B39" s="96" t="s">
        <v>32</v>
      </c>
      <c r="C39" s="96"/>
      <c r="D39" s="106">
        <f>SUM('재정상태(당기)'!I120)</f>
        <v>100546854121</v>
      </c>
      <c r="E39" s="96"/>
    </row>
    <row r="40" spans="1:8" ht="14.25" customHeight="1">
      <c r="B40" s="96" t="s">
        <v>155</v>
      </c>
      <c r="C40" s="96"/>
      <c r="D40" s="106">
        <f>D39</f>
        <v>100546854121</v>
      </c>
      <c r="E40" s="96"/>
    </row>
    <row r="41" spans="1:8" ht="14.25" customHeight="1">
      <c r="B41" s="96" t="s">
        <v>33</v>
      </c>
      <c r="C41" s="96"/>
      <c r="D41" s="106">
        <f>SUM('재정상태(당기)'!I107)</f>
        <v>39599159852</v>
      </c>
      <c r="E41" s="96"/>
    </row>
    <row r="42" spans="1:8" ht="14.25" customHeight="1">
      <c r="B42" s="96" t="s">
        <v>34</v>
      </c>
      <c r="C42" s="96"/>
      <c r="D42" s="106">
        <f>SUM('재정상태(당기)'!I108,'재정상태(당기)'!I109,'재정상태(당기)'!I113)</f>
        <v>14400000000</v>
      </c>
      <c r="E42" s="96"/>
    </row>
    <row r="43" spans="1:8" ht="14.25" customHeight="1">
      <c r="B43" s="96" t="s">
        <v>35</v>
      </c>
      <c r="C43" s="96"/>
      <c r="D43" s="106">
        <f>SUM('재정상태(당기)'!I11,'재정상태(당기)'!I12,'재정상태(당기)'!I25)</f>
        <v>114920402303</v>
      </c>
      <c r="E43" s="96"/>
    </row>
    <row r="44" spans="1:8" ht="14.25" customHeight="1">
      <c r="B44" s="96" t="s">
        <v>36</v>
      </c>
      <c r="C44" s="96"/>
      <c r="D44" s="106">
        <f>SUM('재정상태(당기)'!I12,'재정상태(당기)'!I25)</f>
        <v>66779013199</v>
      </c>
      <c r="E44" s="96"/>
    </row>
    <row r="45" spans="1:8" ht="14.25" customHeight="1">
      <c r="B45" s="96" t="s">
        <v>37</v>
      </c>
      <c r="C45" s="96"/>
      <c r="D45" s="106" t="e">
        <f>'재정상태(당기)'!I10-'재정상태(당기)'!I22+재정분석!D50+'재정상태(당기)'!I25+'재정상태(당기)'!I26-재정분석!D56+'재정상태(당기)'!I29</f>
        <v>#REF!</v>
      </c>
      <c r="E45" s="96"/>
      <c r="F45" s="95" t="s">
        <v>198</v>
      </c>
    </row>
    <row r="46" spans="1:8" ht="14.25" customHeight="1">
      <c r="B46" s="1373" t="s">
        <v>38</v>
      </c>
      <c r="C46" s="96" t="s">
        <v>39</v>
      </c>
      <c r="D46" s="115" t="e">
        <f>SUMIF(#REF!,"일반미수금",#REF!)</f>
        <v>#REF!</v>
      </c>
      <c r="E46" s="96"/>
      <c r="F46" s="92" t="e">
        <f>'재정상태(당기)'!I10-'재정상태(당기)'!I22+D50+'재정상태(당기)'!I25+'재정상태(당기)'!I26-D56+'재정상태(당기)'!I29</f>
        <v>#REF!</v>
      </c>
    </row>
    <row r="47" spans="1:8" ht="14.25" customHeight="1">
      <c r="B47" s="1374"/>
      <c r="C47" s="96" t="s">
        <v>40</v>
      </c>
      <c r="D47" s="115" t="e">
        <f>SUMIF(#REF!,"일반미수금",#REF!)</f>
        <v>#REF!</v>
      </c>
      <c r="E47" s="96"/>
      <c r="F47" s="95" t="e">
        <f>F46/D39*100</f>
        <v>#REF!</v>
      </c>
    </row>
    <row r="48" spans="1:8" ht="14.25" customHeight="1">
      <c r="B48" s="1374"/>
      <c r="C48" s="96" t="s">
        <v>41</v>
      </c>
      <c r="D48" s="115" t="e">
        <f>SUMIF(#REF!,"일반미수금",#REF!)</f>
        <v>#REF!</v>
      </c>
      <c r="E48" s="96"/>
    </row>
    <row r="49" spans="2:5" ht="14.25" customHeight="1">
      <c r="B49" s="1374"/>
      <c r="C49" s="96" t="s">
        <v>42</v>
      </c>
      <c r="D49" s="115">
        <v>0</v>
      </c>
      <c r="E49" s="96"/>
    </row>
    <row r="50" spans="2:5" ht="14.25" customHeight="1">
      <c r="B50" s="1375"/>
      <c r="C50" s="96" t="s">
        <v>43</v>
      </c>
      <c r="D50" s="106" t="e">
        <f>SUM(D46:D49)</f>
        <v>#REF!</v>
      </c>
      <c r="E50" s="96"/>
    </row>
    <row r="51" spans="2:5" ht="14.25" customHeight="1">
      <c r="B51" s="1373" t="s">
        <v>629</v>
      </c>
      <c r="C51" s="96" t="s">
        <v>39</v>
      </c>
      <c r="D51" s="115" t="e">
        <f>SUMIF(#REF!,"일반미수금대손충당금",#REF!)*-1</f>
        <v>#REF!</v>
      </c>
      <c r="E51" s="96"/>
    </row>
    <row r="52" spans="2:5" ht="14.25" customHeight="1">
      <c r="B52" s="1374"/>
      <c r="C52" s="96" t="s">
        <v>40</v>
      </c>
      <c r="D52" s="115" t="e">
        <f>-SUMIF(#REF!,"일반미수금대손충당금",#REF!)</f>
        <v>#REF!</v>
      </c>
      <c r="E52" s="96"/>
    </row>
    <row r="53" spans="2:5" ht="14.25" customHeight="1">
      <c r="B53" s="1374"/>
      <c r="C53" s="96" t="s">
        <v>41</v>
      </c>
      <c r="D53" s="115" t="e">
        <f>SUMIF(#REF!,"일반미수금대손충당금",#REF!)</f>
        <v>#REF!</v>
      </c>
      <c r="E53" s="96"/>
    </row>
    <row r="54" spans="2:5" ht="14.25" customHeight="1">
      <c r="B54" s="1374"/>
      <c r="C54" s="96" t="s">
        <v>42</v>
      </c>
      <c r="D54" s="115">
        <v>0</v>
      </c>
      <c r="E54" s="96"/>
    </row>
    <row r="55" spans="2:5" ht="14.25" customHeight="1">
      <c r="B55" s="1375"/>
      <c r="C55" s="96" t="s">
        <v>43</v>
      </c>
      <c r="D55" s="106" t="e">
        <f>SUM(D51:D54)</f>
        <v>#REF!</v>
      </c>
      <c r="E55" s="96"/>
    </row>
    <row r="56" spans="2:5" ht="14.25" customHeight="1">
      <c r="B56" s="96" t="s">
        <v>44</v>
      </c>
      <c r="C56" s="96" t="s">
        <v>45</v>
      </c>
      <c r="D56" s="106" t="e">
        <f>SUMIF(#REF!,"학자금위탁대여금",#REF!)</f>
        <v>#REF!</v>
      </c>
      <c r="E56" s="96"/>
    </row>
    <row r="57" spans="2:5" ht="14.25" customHeight="1">
      <c r="B57" s="96" t="s">
        <v>46</v>
      </c>
      <c r="C57" s="96"/>
      <c r="D57" s="106">
        <f>SUM('재정상태(당기)'!I10)</f>
        <v>127930543317</v>
      </c>
      <c r="E57" s="96"/>
    </row>
    <row r="58" spans="2:5" ht="14.25" customHeight="1">
      <c r="B58" s="96" t="s">
        <v>47</v>
      </c>
      <c r="C58" s="96"/>
      <c r="D58" s="106">
        <f>SUM('재정상태(당기)'!I13)</f>
        <v>5049988700</v>
      </c>
      <c r="E58" s="96"/>
    </row>
    <row r="59" spans="2:5" ht="14.25" customHeight="1">
      <c r="B59" s="96" t="s">
        <v>48</v>
      </c>
      <c r="C59" s="96"/>
      <c r="D59" s="106">
        <f>SUM('재정상태(당기)'!I14)*-1</f>
        <v>574614760</v>
      </c>
      <c r="E59" s="96"/>
    </row>
    <row r="60" spans="2:5" ht="14.25" customHeight="1">
      <c r="B60" s="96" t="s">
        <v>49</v>
      </c>
      <c r="C60" s="96"/>
      <c r="D60" s="106">
        <f>SUM('재정상태(당기)'!I15)</f>
        <v>6842873160</v>
      </c>
      <c r="E60" s="96"/>
    </row>
    <row r="61" spans="2:5" ht="14.25" customHeight="1">
      <c r="B61" s="96" t="s">
        <v>50</v>
      </c>
      <c r="C61" s="96"/>
      <c r="D61" s="106">
        <f>SUM('재정상태(당기)'!I16)*-1</f>
        <v>324841560</v>
      </c>
      <c r="E61" s="96"/>
    </row>
    <row r="62" spans="2:5" ht="14.25" customHeight="1">
      <c r="B62" s="1373" t="s">
        <v>51</v>
      </c>
      <c r="C62" s="96" t="s">
        <v>39</v>
      </c>
      <c r="D62" s="115" t="e">
        <f>SUMIF(#REF!,"단기민간융자금",#REF!)</f>
        <v>#REF!</v>
      </c>
      <c r="E62" s="117"/>
    </row>
    <row r="63" spans="2:5" ht="14.25" customHeight="1">
      <c r="B63" s="1374"/>
      <c r="C63" s="96" t="s">
        <v>40</v>
      </c>
      <c r="D63" s="115" t="e">
        <f>SUMIF(#REF!,"단기민간융자금",#REF!)</f>
        <v>#REF!</v>
      </c>
      <c r="E63" s="117"/>
    </row>
    <row r="64" spans="2:5" ht="14.25" customHeight="1">
      <c r="B64" s="1374"/>
      <c r="C64" s="96" t="s">
        <v>41</v>
      </c>
      <c r="D64" s="115" t="e">
        <f>SUMIF(#REF!,"단기민간융자금",#REF!)</f>
        <v>#REF!</v>
      </c>
      <c r="E64" s="117"/>
    </row>
    <row r="65" spans="2:5" ht="14.25" customHeight="1">
      <c r="B65" s="1374"/>
      <c r="C65" s="96" t="s">
        <v>42</v>
      </c>
      <c r="D65" s="115">
        <v>0</v>
      </c>
      <c r="E65" s="117"/>
    </row>
    <row r="66" spans="2:5" ht="14.25" customHeight="1">
      <c r="B66" s="1375"/>
      <c r="C66" s="96" t="s">
        <v>43</v>
      </c>
      <c r="D66" s="100" t="e">
        <f>SUM(D62:D65)</f>
        <v>#REF!</v>
      </c>
      <c r="E66" s="117"/>
    </row>
    <row r="67" spans="2:5" ht="14.25" customHeight="1">
      <c r="B67" s="1373" t="s">
        <v>52</v>
      </c>
      <c r="C67" s="96" t="s">
        <v>39</v>
      </c>
      <c r="D67" s="115" t="e">
        <f>SUMIF(#REF!,"장기기민간융자금",#REF!)</f>
        <v>#REF!</v>
      </c>
      <c r="E67" s="117"/>
    </row>
    <row r="68" spans="2:5" ht="14.25" customHeight="1">
      <c r="B68" s="1374"/>
      <c r="C68" s="96" t="s">
        <v>40</v>
      </c>
      <c r="D68" s="115" t="e">
        <f>SUMIF(#REF!,"장기민간융자금",#REF!)</f>
        <v>#REF!</v>
      </c>
      <c r="E68" s="117"/>
    </row>
    <row r="69" spans="2:5" ht="14.25" customHeight="1">
      <c r="B69" s="1374"/>
      <c r="C69" s="96" t="s">
        <v>41</v>
      </c>
      <c r="D69" s="115" t="e">
        <f>SUMIF(#REF!,"장기민간융자금",#REF!)</f>
        <v>#REF!</v>
      </c>
      <c r="E69" s="117"/>
    </row>
    <row r="70" spans="2:5" ht="14.25" customHeight="1">
      <c r="B70" s="1374"/>
      <c r="C70" s="96" t="s">
        <v>42</v>
      </c>
      <c r="D70" s="115">
        <v>0</v>
      </c>
      <c r="E70" s="117"/>
    </row>
    <row r="71" spans="2:5" ht="14.25" customHeight="1">
      <c r="B71" s="1375"/>
      <c r="C71" s="96" t="s">
        <v>43</v>
      </c>
      <c r="D71" s="100" t="e">
        <f>SUM(D67:D70)</f>
        <v>#REF!</v>
      </c>
      <c r="E71" s="117"/>
    </row>
    <row r="72" spans="2:5" ht="14.25" customHeight="1">
      <c r="B72" s="1379" t="s">
        <v>53</v>
      </c>
      <c r="C72" s="96" t="s">
        <v>45</v>
      </c>
      <c r="D72" s="115">
        <v>645519763410</v>
      </c>
      <c r="E72" s="96"/>
    </row>
    <row r="73" spans="2:5" ht="14.25" customHeight="1">
      <c r="B73" s="1380"/>
      <c r="C73" s="96" t="s">
        <v>54</v>
      </c>
      <c r="D73" s="115">
        <v>43661011090</v>
      </c>
      <c r="E73" s="96"/>
    </row>
    <row r="74" spans="2:5" ht="14.25" customHeight="1">
      <c r="B74" s="1380"/>
      <c r="C74" s="96" t="s">
        <v>42</v>
      </c>
      <c r="D74" s="115">
        <v>117542360340</v>
      </c>
      <c r="E74" s="96"/>
    </row>
    <row r="75" spans="2:5" ht="14.25" customHeight="1">
      <c r="B75" s="1381"/>
      <c r="C75" s="96" t="s">
        <v>55</v>
      </c>
      <c r="D75" s="106">
        <f>SUM(D72:D74)</f>
        <v>806723134840</v>
      </c>
      <c r="E75" s="96"/>
    </row>
    <row r="76" spans="2:5" ht="14.25" customHeight="1">
      <c r="B76" s="1379" t="s">
        <v>56</v>
      </c>
      <c r="C76" s="96" t="s">
        <v>39</v>
      </c>
      <c r="D76" s="115">
        <v>804111069920</v>
      </c>
      <c r="E76" s="96"/>
    </row>
    <row r="77" spans="2:5" ht="14.25" customHeight="1">
      <c r="B77" s="1380"/>
      <c r="C77" s="96" t="s">
        <v>40</v>
      </c>
      <c r="D77" s="115">
        <v>82522157980</v>
      </c>
      <c r="E77" s="96"/>
    </row>
    <row r="78" spans="2:5" ht="14.25" customHeight="1">
      <c r="B78" s="1380"/>
      <c r="C78" s="96" t="s">
        <v>42</v>
      </c>
      <c r="D78" s="115">
        <v>197408917350</v>
      </c>
      <c r="E78" s="96"/>
    </row>
    <row r="79" spans="2:5" ht="14.25" customHeight="1">
      <c r="B79" s="1381"/>
      <c r="C79" s="96" t="s">
        <v>43</v>
      </c>
      <c r="D79" s="106">
        <f>SUM(D76:D78)</f>
        <v>1084042145250</v>
      </c>
      <c r="E79" s="96"/>
    </row>
    <row r="80" spans="2:5" ht="14.25" customHeight="1">
      <c r="B80" s="1373" t="s">
        <v>631</v>
      </c>
      <c r="C80" s="96" t="s">
        <v>39</v>
      </c>
      <c r="D80" s="115" t="e">
        <f>SUM(#REF!)</f>
        <v>#REF!</v>
      </c>
      <c r="E80" s="1376" t="s">
        <v>204</v>
      </c>
    </row>
    <row r="81" spans="2:7" ht="14.25" customHeight="1">
      <c r="B81" s="1374"/>
      <c r="C81" s="96" t="s">
        <v>40</v>
      </c>
      <c r="D81" s="115"/>
      <c r="E81" s="1377"/>
    </row>
    <row r="82" spans="2:7" ht="14.25" customHeight="1">
      <c r="B82" s="1374"/>
      <c r="C82" s="96" t="s">
        <v>41</v>
      </c>
      <c r="D82" s="115"/>
      <c r="E82" s="1377"/>
      <c r="G82" s="92"/>
    </row>
    <row r="83" spans="2:7" ht="14.25" customHeight="1">
      <c r="B83" s="1374"/>
      <c r="C83" s="96" t="s">
        <v>42</v>
      </c>
      <c r="D83" s="115" t="e">
        <f>SUM(#REF!)</f>
        <v>#REF!</v>
      </c>
      <c r="E83" s="1378"/>
    </row>
    <row r="84" spans="2:7" ht="14.25" customHeight="1">
      <c r="B84" s="1375"/>
      <c r="C84" s="96" t="s">
        <v>630</v>
      </c>
      <c r="D84" s="106" t="e">
        <f>SUM(D80:D83)</f>
        <v>#REF!</v>
      </c>
      <c r="E84" s="96"/>
    </row>
    <row r="85" spans="2:7" ht="14.25" customHeight="1">
      <c r="B85" s="108" t="s">
        <v>205</v>
      </c>
      <c r="C85" s="96"/>
      <c r="D85" s="106">
        <f>SUM('재정운영-성질별(당기)'!I31)</f>
        <v>2160286957</v>
      </c>
      <c r="E85" s="96"/>
    </row>
    <row r="86" spans="2:7" ht="14.25" customHeight="1">
      <c r="B86" s="96" t="s">
        <v>57</v>
      </c>
      <c r="C86" s="96"/>
      <c r="D86" s="106">
        <f>SUM('재정운영-성질별(당기)'!I10,'재정운영-성질별(당기)'!I16,'재정운영-성질별(당기)'!I46)</f>
        <v>156449277164</v>
      </c>
      <c r="E86" s="96"/>
      <c r="F86" s="95" t="s">
        <v>199</v>
      </c>
    </row>
    <row r="87" spans="2:7" ht="14.25" customHeight="1">
      <c r="B87" s="96" t="s">
        <v>58</v>
      </c>
      <c r="C87" s="96"/>
      <c r="D87" s="106">
        <f>SUM('재정운영-성질별(당기)'!I49)</f>
        <v>100420534360</v>
      </c>
      <c r="E87" s="96"/>
      <c r="F87" s="93">
        <f>'재정운영-성질별(당기)'!I10+'재정운영-성질별(당기)'!I16+'재정운영-성질별(당기)'!I46</f>
        <v>156449277164</v>
      </c>
    </row>
    <row r="88" spans="2:7" ht="14.25" customHeight="1">
      <c r="B88" s="96" t="s">
        <v>59</v>
      </c>
      <c r="C88" s="96"/>
      <c r="D88" s="106">
        <f>SUM('재정운영-성질별(당기)'!I68)</f>
        <v>292031351990</v>
      </c>
      <c r="E88" s="96"/>
    </row>
    <row r="89" spans="2:7" ht="14.25" customHeight="1">
      <c r="B89" s="1373" t="s">
        <v>60</v>
      </c>
      <c r="C89" s="96" t="s">
        <v>39</v>
      </c>
      <c r="D89" s="115" t="e">
        <f>SUMIF(#REF!,"이자수익",#REF!)</f>
        <v>#REF!</v>
      </c>
      <c r="E89" s="96"/>
    </row>
    <row r="90" spans="2:7" ht="14.25" customHeight="1">
      <c r="B90" s="1374"/>
      <c r="C90" s="96" t="s">
        <v>40</v>
      </c>
      <c r="D90" s="115" t="e">
        <f>SUMIF(#REF!,"이자수익",#REF!)</f>
        <v>#REF!</v>
      </c>
      <c r="E90" s="96"/>
    </row>
    <row r="91" spans="2:7" ht="14.25" customHeight="1">
      <c r="B91" s="1374"/>
      <c r="C91" s="96" t="s">
        <v>41</v>
      </c>
      <c r="D91" s="115" t="e">
        <f>SUMIF(#REF!,"이자수익",#REF!)</f>
        <v>#REF!</v>
      </c>
      <c r="E91" s="96"/>
      <c r="F91" s="120" t="s">
        <v>186</v>
      </c>
      <c r="G91" s="121" t="s">
        <v>187</v>
      </c>
    </row>
    <row r="92" spans="2:7" ht="14.25" customHeight="1">
      <c r="B92" s="1374"/>
      <c r="C92" s="96" t="s">
        <v>42</v>
      </c>
      <c r="D92" s="115">
        <f>F92+G92</f>
        <v>4093423915</v>
      </c>
      <c r="E92" s="117" t="s">
        <v>626</v>
      </c>
      <c r="F92" s="122">
        <v>2904241802</v>
      </c>
      <c r="G92" s="122">
        <v>1189182113</v>
      </c>
    </row>
    <row r="93" spans="2:7" ht="14.25" customHeight="1">
      <c r="B93" s="1375"/>
      <c r="C93" s="96" t="s">
        <v>43</v>
      </c>
      <c r="D93" s="106" t="e">
        <f>SUM(D89:D92)</f>
        <v>#REF!</v>
      </c>
      <c r="E93" s="96"/>
    </row>
    <row r="94" spans="2:7" ht="14.25" customHeight="1">
      <c r="B94" s="96" t="s">
        <v>61</v>
      </c>
      <c r="C94" s="96"/>
      <c r="D94" s="106">
        <f>SUM('재정운영-성질별(당기)'!I71:I72,'재정운영-성질별(당기)'!I76:I78)</f>
        <v>224540784107</v>
      </c>
      <c r="E94" s="96"/>
      <c r="F94" s="92">
        <f>'재정운영-성질별(당기)'!I71+'재정운영-성질별(당기)'!I72+'재정운영-성질별(당기)'!I76+'재정운영-성질별(당기)'!I78+'재정운영-성질별(당기)'!I77</f>
        <v>224540784107</v>
      </c>
    </row>
    <row r="95" spans="2:7" ht="14.25" customHeight="1">
      <c r="B95" s="96" t="s">
        <v>62</v>
      </c>
      <c r="C95" s="96"/>
      <c r="D95" s="106">
        <f>SUM('재정운영-성질별(당기)'!I70)</f>
        <v>119396044246</v>
      </c>
      <c r="E95" s="96"/>
    </row>
    <row r="96" spans="2:7" ht="14.25" customHeight="1">
      <c r="B96" s="96" t="s">
        <v>63</v>
      </c>
      <c r="C96" s="96"/>
      <c r="D96" s="106">
        <f>SUM('재정운영-성질별(당기)'!I71)</f>
        <v>74738747700</v>
      </c>
      <c r="E96" s="96"/>
    </row>
    <row r="97" spans="2:6" ht="14.25" customHeight="1">
      <c r="B97" s="96" t="s">
        <v>64</v>
      </c>
      <c r="C97" s="96"/>
      <c r="D97" s="106">
        <f>SUM('재정운영-성질별(당기)'!I72:I73)</f>
        <v>44657296546</v>
      </c>
      <c r="E97" s="96"/>
    </row>
    <row r="98" spans="2:6" ht="14.25" customHeight="1">
      <c r="B98" s="96" t="s">
        <v>65</v>
      </c>
      <c r="C98" s="96"/>
      <c r="D98" s="106">
        <f>SUM('재정운영-성질별(당기)'!I92)</f>
        <v>356675529660</v>
      </c>
      <c r="E98" s="96"/>
    </row>
    <row r="99" spans="2:6" ht="14.25" customHeight="1">
      <c r="B99" s="96" t="s">
        <v>66</v>
      </c>
      <c r="C99" s="96"/>
      <c r="D99" s="106">
        <f>SUM('재정운영-성질별(당기)'!I71:I72)</f>
        <v>97581536107</v>
      </c>
      <c r="E99" s="96"/>
    </row>
    <row r="100" spans="2:6" ht="14.25" customHeight="1">
      <c r="B100" s="96" t="s">
        <v>67</v>
      </c>
      <c r="C100" s="96"/>
      <c r="D100" s="106" t="e">
        <f>SUM('재정상태(당기)'!I13:I16,재정분석!D50)-D55</f>
        <v>#REF!</v>
      </c>
      <c r="E100" s="117" t="s">
        <v>628</v>
      </c>
      <c r="F100" s="92" t="e">
        <f>'재정상태(당기)'!I13+'재정상태(당기)'!I14+'재정상태(당기)'!I15+'재정상태(당기)'!I16+D50-D55</f>
        <v>#REF!</v>
      </c>
    </row>
    <row r="101" spans="2:6" ht="14.25" customHeight="1">
      <c r="B101" s="96" t="s">
        <v>627</v>
      </c>
      <c r="C101" s="96"/>
      <c r="D101" s="106" t="e">
        <f>SUM('재정상태(당기)'!I15:I16,재정분석!D50)-D55</f>
        <v>#REF!</v>
      </c>
      <c r="E101" s="117" t="s">
        <v>628</v>
      </c>
      <c r="F101" s="92" t="e">
        <f>'재정상태(당기)'!I15+'재정상태(당기)'!I16+D50-D55</f>
        <v>#REF!</v>
      </c>
    </row>
    <row r="102" spans="2:6" ht="14.25" customHeight="1">
      <c r="B102" s="96" t="s">
        <v>68</v>
      </c>
      <c r="C102" s="96"/>
      <c r="D102" s="106" t="e">
        <f>SUM(#REF!)</f>
        <v>#REF!</v>
      </c>
      <c r="E102" s="96"/>
    </row>
    <row r="103" spans="2:6" ht="14.25" customHeight="1">
      <c r="B103" s="96" t="s">
        <v>69</v>
      </c>
      <c r="C103" s="96"/>
      <c r="D103" s="106" t="e">
        <f>SUM(#REF!,#REF!,#REF!)</f>
        <v>#REF!</v>
      </c>
      <c r="E103" s="96"/>
    </row>
    <row r="104" spans="2:6" ht="14.25" customHeight="1">
      <c r="B104" s="96" t="s">
        <v>624</v>
      </c>
      <c r="C104" s="96"/>
      <c r="D104" s="106">
        <f>SUM('재정운영-성질별(당기)'!I11)</f>
        <v>32876566780</v>
      </c>
      <c r="E104" s="96"/>
    </row>
    <row r="105" spans="2:6" ht="14.25" customHeight="1">
      <c r="B105" s="96"/>
      <c r="C105" s="96"/>
      <c r="D105" s="106"/>
      <c r="E105" s="96"/>
    </row>
    <row r="106" spans="2:6" ht="14.25" customHeight="1">
      <c r="D106" s="101"/>
    </row>
    <row r="107" spans="2:6" ht="14.25" customHeight="1">
      <c r="D107" s="101"/>
    </row>
    <row r="108" spans="2:6">
      <c r="D108" s="101"/>
    </row>
    <row r="109" spans="2:6">
      <c r="D109" s="101"/>
    </row>
    <row r="110" spans="2:6">
      <c r="D110" s="101"/>
    </row>
    <row r="111" spans="2:6">
      <c r="D111" s="101"/>
    </row>
    <row r="112" spans="2:6">
      <c r="D112" s="101"/>
    </row>
    <row r="113" spans="4:4">
      <c r="D113" s="101"/>
    </row>
    <row r="114" spans="4:4">
      <c r="D114" s="101"/>
    </row>
    <row r="115" spans="4:4">
      <c r="D115" s="101"/>
    </row>
    <row r="116" spans="4:4">
      <c r="D116" s="101"/>
    </row>
    <row r="117" spans="4:4">
      <c r="D117" s="101"/>
    </row>
    <row r="118" spans="4:4">
      <c r="D118" s="101"/>
    </row>
    <row r="119" spans="4:4">
      <c r="D119" s="101"/>
    </row>
    <row r="120" spans="4:4">
      <c r="D120" s="101"/>
    </row>
    <row r="121" spans="4:4">
      <c r="D121" s="101"/>
    </row>
    <row r="122" spans="4:4">
      <c r="D122" s="101"/>
    </row>
    <row r="123" spans="4:4">
      <c r="D123" s="101"/>
    </row>
    <row r="124" spans="4:4">
      <c r="D124" s="101"/>
    </row>
    <row r="125" spans="4:4">
      <c r="D125" s="101"/>
    </row>
    <row r="126" spans="4:4">
      <c r="D126" s="101"/>
    </row>
    <row r="127" spans="4:4">
      <c r="D127" s="101"/>
    </row>
    <row r="128" spans="4:4">
      <c r="D128" s="101"/>
    </row>
    <row r="129" spans="4:4">
      <c r="D129" s="101"/>
    </row>
    <row r="130" spans="4:4">
      <c r="D130" s="101"/>
    </row>
    <row r="131" spans="4:4">
      <c r="D131" s="101"/>
    </row>
    <row r="132" spans="4:4">
      <c r="D132" s="101"/>
    </row>
    <row r="133" spans="4:4">
      <c r="D133" s="101"/>
    </row>
    <row r="134" spans="4:4">
      <c r="D134" s="92"/>
    </row>
    <row r="135" spans="4:4">
      <c r="D135" s="92"/>
    </row>
    <row r="136" spans="4:4">
      <c r="D136" s="92"/>
    </row>
    <row r="137" spans="4:4">
      <c r="D137" s="92"/>
    </row>
    <row r="138" spans="4:4">
      <c r="D138" s="92"/>
    </row>
    <row r="139" spans="4:4">
      <c r="D139" s="92"/>
    </row>
    <row r="140" spans="4:4">
      <c r="D140" s="92"/>
    </row>
    <row r="141" spans="4:4">
      <c r="D141" s="92"/>
    </row>
    <row r="142" spans="4:4">
      <c r="D142" s="92"/>
    </row>
    <row r="143" spans="4:4">
      <c r="D143" s="92"/>
    </row>
    <row r="144" spans="4:4">
      <c r="D144" s="92"/>
    </row>
    <row r="145" spans="4:4">
      <c r="D145" s="92"/>
    </row>
    <row r="146" spans="4:4">
      <c r="D146" s="92"/>
    </row>
    <row r="147" spans="4:4">
      <c r="D147" s="92"/>
    </row>
    <row r="148" spans="4:4">
      <c r="D148" s="92"/>
    </row>
    <row r="149" spans="4:4">
      <c r="D149" s="92"/>
    </row>
    <row r="150" spans="4:4">
      <c r="D150" s="92"/>
    </row>
    <row r="151" spans="4:4">
      <c r="D151" s="92"/>
    </row>
    <row r="152" spans="4:4">
      <c r="D152" s="92"/>
    </row>
    <row r="153" spans="4:4">
      <c r="D153" s="92"/>
    </row>
    <row r="154" spans="4:4">
      <c r="D154" s="92"/>
    </row>
    <row r="155" spans="4:4">
      <c r="D155" s="92"/>
    </row>
    <row r="156" spans="4:4">
      <c r="D156" s="92"/>
    </row>
    <row r="157" spans="4:4">
      <c r="D157" s="92"/>
    </row>
    <row r="158" spans="4:4">
      <c r="D158" s="92"/>
    </row>
    <row r="159" spans="4:4">
      <c r="D159" s="92"/>
    </row>
    <row r="160" spans="4:4">
      <c r="D160" s="92"/>
    </row>
    <row r="161" spans="4:4">
      <c r="D161" s="92"/>
    </row>
    <row r="162" spans="4:4">
      <c r="D162" s="92"/>
    </row>
    <row r="163" spans="4:4">
      <c r="D163" s="92"/>
    </row>
    <row r="164" spans="4:4">
      <c r="D164" s="92"/>
    </row>
    <row r="165" spans="4:4">
      <c r="D165" s="92"/>
    </row>
    <row r="166" spans="4:4">
      <c r="D166" s="92"/>
    </row>
    <row r="167" spans="4:4">
      <c r="D167" s="92"/>
    </row>
    <row r="168" spans="4:4">
      <c r="D168" s="92"/>
    </row>
    <row r="169" spans="4:4">
      <c r="D169" s="92"/>
    </row>
    <row r="170" spans="4:4">
      <c r="D170" s="92"/>
    </row>
    <row r="171" spans="4:4">
      <c r="D171" s="92"/>
    </row>
    <row r="172" spans="4:4">
      <c r="D172" s="92"/>
    </row>
    <row r="173" spans="4:4">
      <c r="D173" s="92"/>
    </row>
    <row r="174" spans="4:4">
      <c r="D174" s="92"/>
    </row>
    <row r="175" spans="4:4">
      <c r="D175" s="92"/>
    </row>
    <row r="176" spans="4:4">
      <c r="D176" s="92"/>
    </row>
    <row r="177" spans="4:4">
      <c r="D177" s="92"/>
    </row>
    <row r="178" spans="4:4">
      <c r="D178" s="92"/>
    </row>
    <row r="179" spans="4:4">
      <c r="D179" s="92"/>
    </row>
    <row r="180" spans="4:4">
      <c r="D180" s="92"/>
    </row>
    <row r="181" spans="4:4">
      <c r="D181" s="92"/>
    </row>
    <row r="182" spans="4:4">
      <c r="D182" s="92"/>
    </row>
    <row r="183" spans="4:4">
      <c r="D183" s="92"/>
    </row>
    <row r="184" spans="4:4">
      <c r="D184" s="92"/>
    </row>
    <row r="185" spans="4:4">
      <c r="D185" s="92"/>
    </row>
    <row r="186" spans="4:4">
      <c r="D186" s="92"/>
    </row>
    <row r="187" spans="4:4">
      <c r="D187" s="92"/>
    </row>
    <row r="188" spans="4:4">
      <c r="D188" s="92"/>
    </row>
    <row r="189" spans="4:4">
      <c r="D189" s="92"/>
    </row>
    <row r="190" spans="4:4">
      <c r="D190" s="92"/>
    </row>
    <row r="191" spans="4:4">
      <c r="D191" s="92"/>
    </row>
    <row r="192" spans="4:4">
      <c r="D192" s="92"/>
    </row>
    <row r="193" spans="4:4">
      <c r="D193" s="92"/>
    </row>
    <row r="194" spans="4:4">
      <c r="D194" s="92"/>
    </row>
    <row r="195" spans="4:4">
      <c r="D195" s="92"/>
    </row>
    <row r="196" spans="4:4">
      <c r="D196" s="92"/>
    </row>
    <row r="197" spans="4:4">
      <c r="D197" s="92"/>
    </row>
    <row r="198" spans="4:4">
      <c r="D198" s="92"/>
    </row>
    <row r="199" spans="4:4">
      <c r="D199" s="92"/>
    </row>
    <row r="200" spans="4:4">
      <c r="D200" s="92"/>
    </row>
    <row r="201" spans="4:4">
      <c r="D201" s="92"/>
    </row>
    <row r="202" spans="4:4">
      <c r="D202" s="92"/>
    </row>
    <row r="203" spans="4:4">
      <c r="D203" s="92"/>
    </row>
    <row r="204" spans="4:4">
      <c r="D204" s="92"/>
    </row>
    <row r="205" spans="4:4">
      <c r="D205" s="92"/>
    </row>
    <row r="206" spans="4:4">
      <c r="D206" s="92"/>
    </row>
    <row r="207" spans="4:4">
      <c r="D207" s="92"/>
    </row>
    <row r="208" spans="4:4">
      <c r="D208" s="92"/>
    </row>
    <row r="209" spans="4:4">
      <c r="D209" s="92"/>
    </row>
    <row r="210" spans="4:4">
      <c r="D210" s="92"/>
    </row>
    <row r="211" spans="4:4">
      <c r="D211" s="92"/>
    </row>
    <row r="212" spans="4:4">
      <c r="D212" s="92"/>
    </row>
    <row r="213" spans="4:4">
      <c r="D213" s="92"/>
    </row>
    <row r="214" spans="4:4">
      <c r="D214" s="92"/>
    </row>
    <row r="215" spans="4:4">
      <c r="D215" s="92"/>
    </row>
    <row r="216" spans="4:4">
      <c r="D216" s="92"/>
    </row>
    <row r="217" spans="4:4">
      <c r="D217" s="92"/>
    </row>
    <row r="218" spans="4:4">
      <c r="D218" s="92"/>
    </row>
    <row r="219" spans="4:4">
      <c r="D219" s="92"/>
    </row>
    <row r="220" spans="4:4">
      <c r="D220" s="92"/>
    </row>
    <row r="221" spans="4:4">
      <c r="D221" s="92"/>
    </row>
    <row r="222" spans="4:4">
      <c r="D222" s="92"/>
    </row>
    <row r="223" spans="4:4">
      <c r="D223" s="92"/>
    </row>
    <row r="224" spans="4:4">
      <c r="D224" s="92"/>
    </row>
    <row r="225" spans="4:4">
      <c r="D225" s="92"/>
    </row>
    <row r="226" spans="4:4">
      <c r="D226" s="92"/>
    </row>
    <row r="227" spans="4:4">
      <c r="D227" s="92"/>
    </row>
    <row r="228" spans="4:4">
      <c r="D228" s="92"/>
    </row>
    <row r="229" spans="4:4">
      <c r="D229" s="92"/>
    </row>
    <row r="230" spans="4:4">
      <c r="D230" s="92"/>
    </row>
    <row r="231" spans="4:4">
      <c r="D231" s="92"/>
    </row>
    <row r="232" spans="4:4">
      <c r="D232" s="92"/>
    </row>
    <row r="233" spans="4:4">
      <c r="D233" s="92"/>
    </row>
    <row r="234" spans="4:4">
      <c r="D234" s="92"/>
    </row>
    <row r="235" spans="4:4">
      <c r="D235" s="92"/>
    </row>
  </sheetData>
  <mergeCells count="12">
    <mergeCell ref="A5:A13"/>
    <mergeCell ref="A14:A22"/>
    <mergeCell ref="B89:B93"/>
    <mergeCell ref="B80:B84"/>
    <mergeCell ref="E80:E83"/>
    <mergeCell ref="A23:A33"/>
    <mergeCell ref="B46:B50"/>
    <mergeCell ref="B72:B75"/>
    <mergeCell ref="B76:B79"/>
    <mergeCell ref="B51:B55"/>
    <mergeCell ref="B62:B66"/>
    <mergeCell ref="B67:B71"/>
  </mergeCells>
  <phoneticPr fontId="2" type="noConversion"/>
  <pageMargins left="0.75" right="0.75" top="1" bottom="1" header="0.5" footer="0.5"/>
  <pageSetup paperSize="9" orientation="portrait" r:id="rId1"/>
  <headerFooter alignWithMargins="0"/>
  <ignoredErrors>
    <ignoredError sqref="D26" formula="1"/>
  </ignoredError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S55"/>
  <sheetViews>
    <sheetView view="pageLayout" zoomScale="85" zoomScaleNormal="100" zoomScaleSheetLayoutView="100" zoomScalePageLayoutView="85" workbookViewId="0">
      <selection activeCell="H45" sqref="H45"/>
    </sheetView>
  </sheetViews>
  <sheetFormatPr defaultColWidth="7.88671875" defaultRowHeight="12"/>
  <cols>
    <col min="1" max="1" width="2" style="737" customWidth="1"/>
    <col min="2" max="2" width="2.109375" style="737" customWidth="1"/>
    <col min="3" max="3" width="7.88671875" style="737" customWidth="1"/>
    <col min="4" max="4" width="7.44140625" style="737" customWidth="1"/>
    <col min="5" max="5" width="2.33203125" style="737" customWidth="1"/>
    <col min="6" max="10" width="9" style="739" customWidth="1"/>
    <col min="11" max="11" width="9" style="753" customWidth="1"/>
    <col min="12" max="12" width="2" style="737" customWidth="1"/>
    <col min="13" max="256" width="7.88671875" style="737"/>
    <col min="257" max="257" width="2" style="737" customWidth="1"/>
    <col min="258" max="258" width="2.109375" style="737" customWidth="1"/>
    <col min="259" max="259" width="7.88671875" style="737" customWidth="1"/>
    <col min="260" max="260" width="7.44140625" style="737" customWidth="1"/>
    <col min="261" max="261" width="2.33203125" style="737" customWidth="1"/>
    <col min="262" max="262" width="8.6640625" style="737" customWidth="1"/>
    <col min="263" max="263" width="8.33203125" style="737" customWidth="1"/>
    <col min="264" max="264" width="7.5546875" style="737" customWidth="1"/>
    <col min="265" max="265" width="8.33203125" style="737" customWidth="1"/>
    <col min="266" max="266" width="8.109375" style="737" customWidth="1"/>
    <col min="267" max="267" width="8.88671875" style="737" customWidth="1"/>
    <col min="268" max="268" width="2" style="737" customWidth="1"/>
    <col min="269" max="512" width="7.88671875" style="737"/>
    <col min="513" max="513" width="2" style="737" customWidth="1"/>
    <col min="514" max="514" width="2.109375" style="737" customWidth="1"/>
    <col min="515" max="515" width="7.88671875" style="737" customWidth="1"/>
    <col min="516" max="516" width="7.44140625" style="737" customWidth="1"/>
    <col min="517" max="517" width="2.33203125" style="737" customWidth="1"/>
    <col min="518" max="518" width="8.6640625" style="737" customWidth="1"/>
    <col min="519" max="519" width="8.33203125" style="737" customWidth="1"/>
    <col min="520" max="520" width="7.5546875" style="737" customWidth="1"/>
    <col min="521" max="521" width="8.33203125" style="737" customWidth="1"/>
    <col min="522" max="522" width="8.109375" style="737" customWidth="1"/>
    <col min="523" max="523" width="8.88671875" style="737" customWidth="1"/>
    <col min="524" max="524" width="2" style="737" customWidth="1"/>
    <col min="525" max="768" width="7.88671875" style="737"/>
    <col min="769" max="769" width="2" style="737" customWidth="1"/>
    <col min="770" max="770" width="2.109375" style="737" customWidth="1"/>
    <col min="771" max="771" width="7.88671875" style="737" customWidth="1"/>
    <col min="772" max="772" width="7.44140625" style="737" customWidth="1"/>
    <col min="773" max="773" width="2.33203125" style="737" customWidth="1"/>
    <col min="774" max="774" width="8.6640625" style="737" customWidth="1"/>
    <col min="775" max="775" width="8.33203125" style="737" customWidth="1"/>
    <col min="776" max="776" width="7.5546875" style="737" customWidth="1"/>
    <col min="777" max="777" width="8.33203125" style="737" customWidth="1"/>
    <col min="778" max="778" width="8.109375" style="737" customWidth="1"/>
    <col min="779" max="779" width="8.88671875" style="737" customWidth="1"/>
    <col min="780" max="780" width="2" style="737" customWidth="1"/>
    <col min="781" max="1024" width="7.88671875" style="737"/>
    <col min="1025" max="1025" width="2" style="737" customWidth="1"/>
    <col min="1026" max="1026" width="2.109375" style="737" customWidth="1"/>
    <col min="1027" max="1027" width="7.88671875" style="737" customWidth="1"/>
    <col min="1028" max="1028" width="7.44140625" style="737" customWidth="1"/>
    <col min="1029" max="1029" width="2.33203125" style="737" customWidth="1"/>
    <col min="1030" max="1030" width="8.6640625" style="737" customWidth="1"/>
    <col min="1031" max="1031" width="8.33203125" style="737" customWidth="1"/>
    <col min="1032" max="1032" width="7.5546875" style="737" customWidth="1"/>
    <col min="1033" max="1033" width="8.33203125" style="737" customWidth="1"/>
    <col min="1034" max="1034" width="8.109375" style="737" customWidth="1"/>
    <col min="1035" max="1035" width="8.88671875" style="737" customWidth="1"/>
    <col min="1036" max="1036" width="2" style="737" customWidth="1"/>
    <col min="1037" max="1280" width="7.88671875" style="737"/>
    <col min="1281" max="1281" width="2" style="737" customWidth="1"/>
    <col min="1282" max="1282" width="2.109375" style="737" customWidth="1"/>
    <col min="1283" max="1283" width="7.88671875" style="737" customWidth="1"/>
    <col min="1284" max="1284" width="7.44140625" style="737" customWidth="1"/>
    <col min="1285" max="1285" width="2.33203125" style="737" customWidth="1"/>
    <col min="1286" max="1286" width="8.6640625" style="737" customWidth="1"/>
    <col min="1287" max="1287" width="8.33203125" style="737" customWidth="1"/>
    <col min="1288" max="1288" width="7.5546875" style="737" customWidth="1"/>
    <col min="1289" max="1289" width="8.33203125" style="737" customWidth="1"/>
    <col min="1290" max="1290" width="8.109375" style="737" customWidth="1"/>
    <col min="1291" max="1291" width="8.88671875" style="737" customWidth="1"/>
    <col min="1292" max="1292" width="2" style="737" customWidth="1"/>
    <col min="1293" max="1536" width="7.88671875" style="737"/>
    <col min="1537" max="1537" width="2" style="737" customWidth="1"/>
    <col min="1538" max="1538" width="2.109375" style="737" customWidth="1"/>
    <col min="1539" max="1539" width="7.88671875" style="737" customWidth="1"/>
    <col min="1540" max="1540" width="7.44140625" style="737" customWidth="1"/>
    <col min="1541" max="1541" width="2.33203125" style="737" customWidth="1"/>
    <col min="1542" max="1542" width="8.6640625" style="737" customWidth="1"/>
    <col min="1543" max="1543" width="8.33203125" style="737" customWidth="1"/>
    <col min="1544" max="1544" width="7.5546875" style="737" customWidth="1"/>
    <col min="1545" max="1545" width="8.33203125" style="737" customWidth="1"/>
    <col min="1546" max="1546" width="8.109375" style="737" customWidth="1"/>
    <col min="1547" max="1547" width="8.88671875" style="737" customWidth="1"/>
    <col min="1548" max="1548" width="2" style="737" customWidth="1"/>
    <col min="1549" max="1792" width="7.88671875" style="737"/>
    <col min="1793" max="1793" width="2" style="737" customWidth="1"/>
    <col min="1794" max="1794" width="2.109375" style="737" customWidth="1"/>
    <col min="1795" max="1795" width="7.88671875" style="737" customWidth="1"/>
    <col min="1796" max="1796" width="7.44140625" style="737" customWidth="1"/>
    <col min="1797" max="1797" width="2.33203125" style="737" customWidth="1"/>
    <col min="1798" max="1798" width="8.6640625" style="737" customWidth="1"/>
    <col min="1799" max="1799" width="8.33203125" style="737" customWidth="1"/>
    <col min="1800" max="1800" width="7.5546875" style="737" customWidth="1"/>
    <col min="1801" max="1801" width="8.33203125" style="737" customWidth="1"/>
    <col min="1802" max="1802" width="8.109375" style="737" customWidth="1"/>
    <col min="1803" max="1803" width="8.88671875" style="737" customWidth="1"/>
    <col min="1804" max="1804" width="2" style="737" customWidth="1"/>
    <col min="1805" max="2048" width="7.88671875" style="737"/>
    <col min="2049" max="2049" width="2" style="737" customWidth="1"/>
    <col min="2050" max="2050" width="2.109375" style="737" customWidth="1"/>
    <col min="2051" max="2051" width="7.88671875" style="737" customWidth="1"/>
    <col min="2052" max="2052" width="7.44140625" style="737" customWidth="1"/>
    <col min="2053" max="2053" width="2.33203125" style="737" customWidth="1"/>
    <col min="2054" max="2054" width="8.6640625" style="737" customWidth="1"/>
    <col min="2055" max="2055" width="8.33203125" style="737" customWidth="1"/>
    <col min="2056" max="2056" width="7.5546875" style="737" customWidth="1"/>
    <col min="2057" max="2057" width="8.33203125" style="737" customWidth="1"/>
    <col min="2058" max="2058" width="8.109375" style="737" customWidth="1"/>
    <col min="2059" max="2059" width="8.88671875" style="737" customWidth="1"/>
    <col min="2060" max="2060" width="2" style="737" customWidth="1"/>
    <col min="2061" max="2304" width="7.88671875" style="737"/>
    <col min="2305" max="2305" width="2" style="737" customWidth="1"/>
    <col min="2306" max="2306" width="2.109375" style="737" customWidth="1"/>
    <col min="2307" max="2307" width="7.88671875" style="737" customWidth="1"/>
    <col min="2308" max="2308" width="7.44140625" style="737" customWidth="1"/>
    <col min="2309" max="2309" width="2.33203125" style="737" customWidth="1"/>
    <col min="2310" max="2310" width="8.6640625" style="737" customWidth="1"/>
    <col min="2311" max="2311" width="8.33203125" style="737" customWidth="1"/>
    <col min="2312" max="2312" width="7.5546875" style="737" customWidth="1"/>
    <col min="2313" max="2313" width="8.33203125" style="737" customWidth="1"/>
    <col min="2314" max="2314" width="8.109375" style="737" customWidth="1"/>
    <col min="2315" max="2315" width="8.88671875" style="737" customWidth="1"/>
    <col min="2316" max="2316" width="2" style="737" customWidth="1"/>
    <col min="2317" max="2560" width="7.88671875" style="737"/>
    <col min="2561" max="2561" width="2" style="737" customWidth="1"/>
    <col min="2562" max="2562" width="2.109375" style="737" customWidth="1"/>
    <col min="2563" max="2563" width="7.88671875" style="737" customWidth="1"/>
    <col min="2564" max="2564" width="7.44140625" style="737" customWidth="1"/>
    <col min="2565" max="2565" width="2.33203125" style="737" customWidth="1"/>
    <col min="2566" max="2566" width="8.6640625" style="737" customWidth="1"/>
    <col min="2567" max="2567" width="8.33203125" style="737" customWidth="1"/>
    <col min="2568" max="2568" width="7.5546875" style="737" customWidth="1"/>
    <col min="2569" max="2569" width="8.33203125" style="737" customWidth="1"/>
    <col min="2570" max="2570" width="8.109375" style="737" customWidth="1"/>
    <col min="2571" max="2571" width="8.88671875" style="737" customWidth="1"/>
    <col min="2572" max="2572" width="2" style="737" customWidth="1"/>
    <col min="2573" max="2816" width="7.88671875" style="737"/>
    <col min="2817" max="2817" width="2" style="737" customWidth="1"/>
    <col min="2818" max="2818" width="2.109375" style="737" customWidth="1"/>
    <col min="2819" max="2819" width="7.88671875" style="737" customWidth="1"/>
    <col min="2820" max="2820" width="7.44140625" style="737" customWidth="1"/>
    <col min="2821" max="2821" width="2.33203125" style="737" customWidth="1"/>
    <col min="2822" max="2822" width="8.6640625" style="737" customWidth="1"/>
    <col min="2823" max="2823" width="8.33203125" style="737" customWidth="1"/>
    <col min="2824" max="2824" width="7.5546875" style="737" customWidth="1"/>
    <col min="2825" max="2825" width="8.33203125" style="737" customWidth="1"/>
    <col min="2826" max="2826" width="8.109375" style="737" customWidth="1"/>
    <col min="2827" max="2827" width="8.88671875" style="737" customWidth="1"/>
    <col min="2828" max="2828" width="2" style="737" customWidth="1"/>
    <col min="2829" max="3072" width="7.88671875" style="737"/>
    <col min="3073" max="3073" width="2" style="737" customWidth="1"/>
    <col min="3074" max="3074" width="2.109375" style="737" customWidth="1"/>
    <col min="3075" max="3075" width="7.88671875" style="737" customWidth="1"/>
    <col min="3076" max="3076" width="7.44140625" style="737" customWidth="1"/>
    <col min="3077" max="3077" width="2.33203125" style="737" customWidth="1"/>
    <col min="3078" max="3078" width="8.6640625" style="737" customWidth="1"/>
    <col min="3079" max="3079" width="8.33203125" style="737" customWidth="1"/>
    <col min="3080" max="3080" width="7.5546875" style="737" customWidth="1"/>
    <col min="3081" max="3081" width="8.33203125" style="737" customWidth="1"/>
    <col min="3082" max="3082" width="8.109375" style="737" customWidth="1"/>
    <col min="3083" max="3083" width="8.88671875" style="737" customWidth="1"/>
    <col min="3084" max="3084" width="2" style="737" customWidth="1"/>
    <col min="3085" max="3328" width="7.88671875" style="737"/>
    <col min="3329" max="3329" width="2" style="737" customWidth="1"/>
    <col min="3330" max="3330" width="2.109375" style="737" customWidth="1"/>
    <col min="3331" max="3331" width="7.88671875" style="737" customWidth="1"/>
    <col min="3332" max="3332" width="7.44140625" style="737" customWidth="1"/>
    <col min="3333" max="3333" width="2.33203125" style="737" customWidth="1"/>
    <col min="3334" max="3334" width="8.6640625" style="737" customWidth="1"/>
    <col min="3335" max="3335" width="8.33203125" style="737" customWidth="1"/>
    <col min="3336" max="3336" width="7.5546875" style="737" customWidth="1"/>
    <col min="3337" max="3337" width="8.33203125" style="737" customWidth="1"/>
    <col min="3338" max="3338" width="8.109375" style="737" customWidth="1"/>
    <col min="3339" max="3339" width="8.88671875" style="737" customWidth="1"/>
    <col min="3340" max="3340" width="2" style="737" customWidth="1"/>
    <col min="3341" max="3584" width="7.88671875" style="737"/>
    <col min="3585" max="3585" width="2" style="737" customWidth="1"/>
    <col min="3586" max="3586" width="2.109375" style="737" customWidth="1"/>
    <col min="3587" max="3587" width="7.88671875" style="737" customWidth="1"/>
    <col min="3588" max="3588" width="7.44140625" style="737" customWidth="1"/>
    <col min="3589" max="3589" width="2.33203125" style="737" customWidth="1"/>
    <col min="3590" max="3590" width="8.6640625" style="737" customWidth="1"/>
    <col min="3591" max="3591" width="8.33203125" style="737" customWidth="1"/>
    <col min="3592" max="3592" width="7.5546875" style="737" customWidth="1"/>
    <col min="3593" max="3593" width="8.33203125" style="737" customWidth="1"/>
    <col min="3594" max="3594" width="8.109375" style="737" customWidth="1"/>
    <col min="3595" max="3595" width="8.88671875" style="737" customWidth="1"/>
    <col min="3596" max="3596" width="2" style="737" customWidth="1"/>
    <col min="3597" max="3840" width="7.88671875" style="737"/>
    <col min="3841" max="3841" width="2" style="737" customWidth="1"/>
    <col min="3842" max="3842" width="2.109375" style="737" customWidth="1"/>
    <col min="3843" max="3843" width="7.88671875" style="737" customWidth="1"/>
    <col min="3844" max="3844" width="7.44140625" style="737" customWidth="1"/>
    <col min="3845" max="3845" width="2.33203125" style="737" customWidth="1"/>
    <col min="3846" max="3846" width="8.6640625" style="737" customWidth="1"/>
    <col min="3847" max="3847" width="8.33203125" style="737" customWidth="1"/>
    <col min="3848" max="3848" width="7.5546875" style="737" customWidth="1"/>
    <col min="3849" max="3849" width="8.33203125" style="737" customWidth="1"/>
    <col min="3850" max="3850" width="8.109375" style="737" customWidth="1"/>
    <col min="3851" max="3851" width="8.88671875" style="737" customWidth="1"/>
    <col min="3852" max="3852" width="2" style="737" customWidth="1"/>
    <col min="3853" max="4096" width="7.88671875" style="737"/>
    <col min="4097" max="4097" width="2" style="737" customWidth="1"/>
    <col min="4098" max="4098" width="2.109375" style="737" customWidth="1"/>
    <col min="4099" max="4099" width="7.88671875" style="737" customWidth="1"/>
    <col min="4100" max="4100" width="7.44140625" style="737" customWidth="1"/>
    <col min="4101" max="4101" width="2.33203125" style="737" customWidth="1"/>
    <col min="4102" max="4102" width="8.6640625" style="737" customWidth="1"/>
    <col min="4103" max="4103" width="8.33203125" style="737" customWidth="1"/>
    <col min="4104" max="4104" width="7.5546875" style="737" customWidth="1"/>
    <col min="4105" max="4105" width="8.33203125" style="737" customWidth="1"/>
    <col min="4106" max="4106" width="8.109375" style="737" customWidth="1"/>
    <col min="4107" max="4107" width="8.88671875" style="737" customWidth="1"/>
    <col min="4108" max="4108" width="2" style="737" customWidth="1"/>
    <col min="4109" max="4352" width="7.88671875" style="737"/>
    <col min="4353" max="4353" width="2" style="737" customWidth="1"/>
    <col min="4354" max="4354" width="2.109375" style="737" customWidth="1"/>
    <col min="4355" max="4355" width="7.88671875" style="737" customWidth="1"/>
    <col min="4356" max="4356" width="7.44140625" style="737" customWidth="1"/>
    <col min="4357" max="4357" width="2.33203125" style="737" customWidth="1"/>
    <col min="4358" max="4358" width="8.6640625" style="737" customWidth="1"/>
    <col min="4359" max="4359" width="8.33203125" style="737" customWidth="1"/>
    <col min="4360" max="4360" width="7.5546875" style="737" customWidth="1"/>
    <col min="4361" max="4361" width="8.33203125" style="737" customWidth="1"/>
    <col min="4362" max="4362" width="8.109375" style="737" customWidth="1"/>
    <col min="4363" max="4363" width="8.88671875" style="737" customWidth="1"/>
    <col min="4364" max="4364" width="2" style="737" customWidth="1"/>
    <col min="4365" max="4608" width="7.88671875" style="737"/>
    <col min="4609" max="4609" width="2" style="737" customWidth="1"/>
    <col min="4610" max="4610" width="2.109375" style="737" customWidth="1"/>
    <col min="4611" max="4611" width="7.88671875" style="737" customWidth="1"/>
    <col min="4612" max="4612" width="7.44140625" style="737" customWidth="1"/>
    <col min="4613" max="4613" width="2.33203125" style="737" customWidth="1"/>
    <col min="4614" max="4614" width="8.6640625" style="737" customWidth="1"/>
    <col min="4615" max="4615" width="8.33203125" style="737" customWidth="1"/>
    <col min="4616" max="4616" width="7.5546875" style="737" customWidth="1"/>
    <col min="4617" max="4617" width="8.33203125" style="737" customWidth="1"/>
    <col min="4618" max="4618" width="8.109375" style="737" customWidth="1"/>
    <col min="4619" max="4619" width="8.88671875" style="737" customWidth="1"/>
    <col min="4620" max="4620" width="2" style="737" customWidth="1"/>
    <col min="4621" max="4864" width="7.88671875" style="737"/>
    <col min="4865" max="4865" width="2" style="737" customWidth="1"/>
    <col min="4866" max="4866" width="2.109375" style="737" customWidth="1"/>
    <col min="4867" max="4867" width="7.88671875" style="737" customWidth="1"/>
    <col min="4868" max="4868" width="7.44140625" style="737" customWidth="1"/>
    <col min="4869" max="4869" width="2.33203125" style="737" customWidth="1"/>
    <col min="4870" max="4870" width="8.6640625" style="737" customWidth="1"/>
    <col min="4871" max="4871" width="8.33203125" style="737" customWidth="1"/>
    <col min="4872" max="4872" width="7.5546875" style="737" customWidth="1"/>
    <col min="4873" max="4873" width="8.33203125" style="737" customWidth="1"/>
    <col min="4874" max="4874" width="8.109375" style="737" customWidth="1"/>
    <col min="4875" max="4875" width="8.88671875" style="737" customWidth="1"/>
    <col min="4876" max="4876" width="2" style="737" customWidth="1"/>
    <col min="4877" max="5120" width="7.88671875" style="737"/>
    <col min="5121" max="5121" width="2" style="737" customWidth="1"/>
    <col min="5122" max="5122" width="2.109375" style="737" customWidth="1"/>
    <col min="5123" max="5123" width="7.88671875" style="737" customWidth="1"/>
    <col min="5124" max="5124" width="7.44140625" style="737" customWidth="1"/>
    <col min="5125" max="5125" width="2.33203125" style="737" customWidth="1"/>
    <col min="5126" max="5126" width="8.6640625" style="737" customWidth="1"/>
    <col min="5127" max="5127" width="8.33203125" style="737" customWidth="1"/>
    <col min="5128" max="5128" width="7.5546875" style="737" customWidth="1"/>
    <col min="5129" max="5129" width="8.33203125" style="737" customWidth="1"/>
    <col min="5130" max="5130" width="8.109375" style="737" customWidth="1"/>
    <col min="5131" max="5131" width="8.88671875" style="737" customWidth="1"/>
    <col min="5132" max="5132" width="2" style="737" customWidth="1"/>
    <col min="5133" max="5376" width="7.88671875" style="737"/>
    <col min="5377" max="5377" width="2" style="737" customWidth="1"/>
    <col min="5378" max="5378" width="2.109375" style="737" customWidth="1"/>
    <col min="5379" max="5379" width="7.88671875" style="737" customWidth="1"/>
    <col min="5380" max="5380" width="7.44140625" style="737" customWidth="1"/>
    <col min="5381" max="5381" width="2.33203125" style="737" customWidth="1"/>
    <col min="5382" max="5382" width="8.6640625" style="737" customWidth="1"/>
    <col min="5383" max="5383" width="8.33203125" style="737" customWidth="1"/>
    <col min="5384" max="5384" width="7.5546875" style="737" customWidth="1"/>
    <col min="5385" max="5385" width="8.33203125" style="737" customWidth="1"/>
    <col min="5386" max="5386" width="8.109375" style="737" customWidth="1"/>
    <col min="5387" max="5387" width="8.88671875" style="737" customWidth="1"/>
    <col min="5388" max="5388" width="2" style="737" customWidth="1"/>
    <col min="5389" max="5632" width="7.88671875" style="737"/>
    <col min="5633" max="5633" width="2" style="737" customWidth="1"/>
    <col min="5634" max="5634" width="2.109375" style="737" customWidth="1"/>
    <col min="5635" max="5635" width="7.88671875" style="737" customWidth="1"/>
    <col min="5636" max="5636" width="7.44140625" style="737" customWidth="1"/>
    <col min="5637" max="5637" width="2.33203125" style="737" customWidth="1"/>
    <col min="5638" max="5638" width="8.6640625" style="737" customWidth="1"/>
    <col min="5639" max="5639" width="8.33203125" style="737" customWidth="1"/>
    <col min="5640" max="5640" width="7.5546875" style="737" customWidth="1"/>
    <col min="5641" max="5641" width="8.33203125" style="737" customWidth="1"/>
    <col min="5642" max="5642" width="8.109375" style="737" customWidth="1"/>
    <col min="5643" max="5643" width="8.88671875" style="737" customWidth="1"/>
    <col min="5644" max="5644" width="2" style="737" customWidth="1"/>
    <col min="5645" max="5888" width="7.88671875" style="737"/>
    <col min="5889" max="5889" width="2" style="737" customWidth="1"/>
    <col min="5890" max="5890" width="2.109375" style="737" customWidth="1"/>
    <col min="5891" max="5891" width="7.88671875" style="737" customWidth="1"/>
    <col min="5892" max="5892" width="7.44140625" style="737" customWidth="1"/>
    <col min="5893" max="5893" width="2.33203125" style="737" customWidth="1"/>
    <col min="5894" max="5894" width="8.6640625" style="737" customWidth="1"/>
    <col min="5895" max="5895" width="8.33203125" style="737" customWidth="1"/>
    <col min="5896" max="5896" width="7.5546875" style="737" customWidth="1"/>
    <col min="5897" max="5897" width="8.33203125" style="737" customWidth="1"/>
    <col min="5898" max="5898" width="8.109375" style="737" customWidth="1"/>
    <col min="5899" max="5899" width="8.88671875" style="737" customWidth="1"/>
    <col min="5900" max="5900" width="2" style="737" customWidth="1"/>
    <col min="5901" max="6144" width="7.88671875" style="737"/>
    <col min="6145" max="6145" width="2" style="737" customWidth="1"/>
    <col min="6146" max="6146" width="2.109375" style="737" customWidth="1"/>
    <col min="6147" max="6147" width="7.88671875" style="737" customWidth="1"/>
    <col min="6148" max="6148" width="7.44140625" style="737" customWidth="1"/>
    <col min="6149" max="6149" width="2.33203125" style="737" customWidth="1"/>
    <col min="6150" max="6150" width="8.6640625" style="737" customWidth="1"/>
    <col min="6151" max="6151" width="8.33203125" style="737" customWidth="1"/>
    <col min="6152" max="6152" width="7.5546875" style="737" customWidth="1"/>
    <col min="6153" max="6153" width="8.33203125" style="737" customWidth="1"/>
    <col min="6154" max="6154" width="8.109375" style="737" customWidth="1"/>
    <col min="6155" max="6155" width="8.88671875" style="737" customWidth="1"/>
    <col min="6156" max="6156" width="2" style="737" customWidth="1"/>
    <col min="6157" max="6400" width="7.88671875" style="737"/>
    <col min="6401" max="6401" width="2" style="737" customWidth="1"/>
    <col min="6402" max="6402" width="2.109375" style="737" customWidth="1"/>
    <col min="6403" max="6403" width="7.88671875" style="737" customWidth="1"/>
    <col min="6404" max="6404" width="7.44140625" style="737" customWidth="1"/>
    <col min="6405" max="6405" width="2.33203125" style="737" customWidth="1"/>
    <col min="6406" max="6406" width="8.6640625" style="737" customWidth="1"/>
    <col min="6407" max="6407" width="8.33203125" style="737" customWidth="1"/>
    <col min="6408" max="6408" width="7.5546875" style="737" customWidth="1"/>
    <col min="6409" max="6409" width="8.33203125" style="737" customWidth="1"/>
    <col min="6410" max="6410" width="8.109375" style="737" customWidth="1"/>
    <col min="6411" max="6411" width="8.88671875" style="737" customWidth="1"/>
    <col min="6412" max="6412" width="2" style="737" customWidth="1"/>
    <col min="6413" max="6656" width="7.88671875" style="737"/>
    <col min="6657" max="6657" width="2" style="737" customWidth="1"/>
    <col min="6658" max="6658" width="2.109375" style="737" customWidth="1"/>
    <col min="6659" max="6659" width="7.88671875" style="737" customWidth="1"/>
    <col min="6660" max="6660" width="7.44140625" style="737" customWidth="1"/>
    <col min="6661" max="6661" width="2.33203125" style="737" customWidth="1"/>
    <col min="6662" max="6662" width="8.6640625" style="737" customWidth="1"/>
    <col min="6663" max="6663" width="8.33203125" style="737" customWidth="1"/>
    <col min="6664" max="6664" width="7.5546875" style="737" customWidth="1"/>
    <col min="6665" max="6665" width="8.33203125" style="737" customWidth="1"/>
    <col min="6666" max="6666" width="8.109375" style="737" customWidth="1"/>
    <col min="6667" max="6667" width="8.88671875" style="737" customWidth="1"/>
    <col min="6668" max="6668" width="2" style="737" customWidth="1"/>
    <col min="6669" max="6912" width="7.88671875" style="737"/>
    <col min="6913" max="6913" width="2" style="737" customWidth="1"/>
    <col min="6914" max="6914" width="2.109375" style="737" customWidth="1"/>
    <col min="6915" max="6915" width="7.88671875" style="737" customWidth="1"/>
    <col min="6916" max="6916" width="7.44140625" style="737" customWidth="1"/>
    <col min="6917" max="6917" width="2.33203125" style="737" customWidth="1"/>
    <col min="6918" max="6918" width="8.6640625" style="737" customWidth="1"/>
    <col min="6919" max="6919" width="8.33203125" style="737" customWidth="1"/>
    <col min="6920" max="6920" width="7.5546875" style="737" customWidth="1"/>
    <col min="6921" max="6921" width="8.33203125" style="737" customWidth="1"/>
    <col min="6922" max="6922" width="8.109375" style="737" customWidth="1"/>
    <col min="6923" max="6923" width="8.88671875" style="737" customWidth="1"/>
    <col min="6924" max="6924" width="2" style="737" customWidth="1"/>
    <col min="6925" max="7168" width="7.88671875" style="737"/>
    <col min="7169" max="7169" width="2" style="737" customWidth="1"/>
    <col min="7170" max="7170" width="2.109375" style="737" customWidth="1"/>
    <col min="7171" max="7171" width="7.88671875" style="737" customWidth="1"/>
    <col min="7172" max="7172" width="7.44140625" style="737" customWidth="1"/>
    <col min="7173" max="7173" width="2.33203125" style="737" customWidth="1"/>
    <col min="7174" max="7174" width="8.6640625" style="737" customWidth="1"/>
    <col min="7175" max="7175" width="8.33203125" style="737" customWidth="1"/>
    <col min="7176" max="7176" width="7.5546875" style="737" customWidth="1"/>
    <col min="7177" max="7177" width="8.33203125" style="737" customWidth="1"/>
    <col min="7178" max="7178" width="8.109375" style="737" customWidth="1"/>
    <col min="7179" max="7179" width="8.88671875" style="737" customWidth="1"/>
    <col min="7180" max="7180" width="2" style="737" customWidth="1"/>
    <col min="7181" max="7424" width="7.88671875" style="737"/>
    <col min="7425" max="7425" width="2" style="737" customWidth="1"/>
    <col min="7426" max="7426" width="2.109375" style="737" customWidth="1"/>
    <col min="7427" max="7427" width="7.88671875" style="737" customWidth="1"/>
    <col min="7428" max="7428" width="7.44140625" style="737" customWidth="1"/>
    <col min="7429" max="7429" width="2.33203125" style="737" customWidth="1"/>
    <col min="7430" max="7430" width="8.6640625" style="737" customWidth="1"/>
    <col min="7431" max="7431" width="8.33203125" style="737" customWidth="1"/>
    <col min="7432" max="7432" width="7.5546875" style="737" customWidth="1"/>
    <col min="7433" max="7433" width="8.33203125" style="737" customWidth="1"/>
    <col min="7434" max="7434" width="8.109375" style="737" customWidth="1"/>
    <col min="7435" max="7435" width="8.88671875" style="737" customWidth="1"/>
    <col min="7436" max="7436" width="2" style="737" customWidth="1"/>
    <col min="7437" max="7680" width="7.88671875" style="737"/>
    <col min="7681" max="7681" width="2" style="737" customWidth="1"/>
    <col min="7682" max="7682" width="2.109375" style="737" customWidth="1"/>
    <col min="7683" max="7683" width="7.88671875" style="737" customWidth="1"/>
    <col min="7684" max="7684" width="7.44140625" style="737" customWidth="1"/>
    <col min="7685" max="7685" width="2.33203125" style="737" customWidth="1"/>
    <col min="7686" max="7686" width="8.6640625" style="737" customWidth="1"/>
    <col min="7687" max="7687" width="8.33203125" style="737" customWidth="1"/>
    <col min="7688" max="7688" width="7.5546875" style="737" customWidth="1"/>
    <col min="7689" max="7689" width="8.33203125" style="737" customWidth="1"/>
    <col min="7690" max="7690" width="8.109375" style="737" customWidth="1"/>
    <col min="7691" max="7691" width="8.88671875" style="737" customWidth="1"/>
    <col min="7692" max="7692" width="2" style="737" customWidth="1"/>
    <col min="7693" max="7936" width="7.88671875" style="737"/>
    <col min="7937" max="7937" width="2" style="737" customWidth="1"/>
    <col min="7938" max="7938" width="2.109375" style="737" customWidth="1"/>
    <col min="7939" max="7939" width="7.88671875" style="737" customWidth="1"/>
    <col min="7940" max="7940" width="7.44140625" style="737" customWidth="1"/>
    <col min="7941" max="7941" width="2.33203125" style="737" customWidth="1"/>
    <col min="7942" max="7942" width="8.6640625" style="737" customWidth="1"/>
    <col min="7943" max="7943" width="8.33203125" style="737" customWidth="1"/>
    <col min="7944" max="7944" width="7.5546875" style="737" customWidth="1"/>
    <col min="7945" max="7945" width="8.33203125" style="737" customWidth="1"/>
    <col min="7946" max="7946" width="8.109375" style="737" customWidth="1"/>
    <col min="7947" max="7947" width="8.88671875" style="737" customWidth="1"/>
    <col min="7948" max="7948" width="2" style="737" customWidth="1"/>
    <col min="7949" max="8192" width="7.88671875" style="737"/>
    <col min="8193" max="8193" width="2" style="737" customWidth="1"/>
    <col min="8194" max="8194" width="2.109375" style="737" customWidth="1"/>
    <col min="8195" max="8195" width="7.88671875" style="737" customWidth="1"/>
    <col min="8196" max="8196" width="7.44140625" style="737" customWidth="1"/>
    <col min="8197" max="8197" width="2.33203125" style="737" customWidth="1"/>
    <col min="8198" max="8198" width="8.6640625" style="737" customWidth="1"/>
    <col min="8199" max="8199" width="8.33203125" style="737" customWidth="1"/>
    <col min="8200" max="8200" width="7.5546875" style="737" customWidth="1"/>
    <col min="8201" max="8201" width="8.33203125" style="737" customWidth="1"/>
    <col min="8202" max="8202" width="8.109375" style="737" customWidth="1"/>
    <col min="8203" max="8203" width="8.88671875" style="737" customWidth="1"/>
    <col min="8204" max="8204" width="2" style="737" customWidth="1"/>
    <col min="8205" max="8448" width="7.88671875" style="737"/>
    <col min="8449" max="8449" width="2" style="737" customWidth="1"/>
    <col min="8450" max="8450" width="2.109375" style="737" customWidth="1"/>
    <col min="8451" max="8451" width="7.88671875" style="737" customWidth="1"/>
    <col min="8452" max="8452" width="7.44140625" style="737" customWidth="1"/>
    <col min="8453" max="8453" width="2.33203125" style="737" customWidth="1"/>
    <col min="8454" max="8454" width="8.6640625" style="737" customWidth="1"/>
    <col min="8455" max="8455" width="8.33203125" style="737" customWidth="1"/>
    <col min="8456" max="8456" width="7.5546875" style="737" customWidth="1"/>
    <col min="8457" max="8457" width="8.33203125" style="737" customWidth="1"/>
    <col min="8458" max="8458" width="8.109375" style="737" customWidth="1"/>
    <col min="8459" max="8459" width="8.88671875" style="737" customWidth="1"/>
    <col min="8460" max="8460" width="2" style="737" customWidth="1"/>
    <col min="8461" max="8704" width="7.88671875" style="737"/>
    <col min="8705" max="8705" width="2" style="737" customWidth="1"/>
    <col min="8706" max="8706" width="2.109375" style="737" customWidth="1"/>
    <col min="8707" max="8707" width="7.88671875" style="737" customWidth="1"/>
    <col min="8708" max="8708" width="7.44140625" style="737" customWidth="1"/>
    <col min="8709" max="8709" width="2.33203125" style="737" customWidth="1"/>
    <col min="8710" max="8710" width="8.6640625" style="737" customWidth="1"/>
    <col min="8711" max="8711" width="8.33203125" style="737" customWidth="1"/>
    <col min="8712" max="8712" width="7.5546875" style="737" customWidth="1"/>
    <col min="8713" max="8713" width="8.33203125" style="737" customWidth="1"/>
    <col min="8714" max="8714" width="8.109375" style="737" customWidth="1"/>
    <col min="8715" max="8715" width="8.88671875" style="737" customWidth="1"/>
    <col min="8716" max="8716" width="2" style="737" customWidth="1"/>
    <col min="8717" max="8960" width="7.88671875" style="737"/>
    <col min="8961" max="8961" width="2" style="737" customWidth="1"/>
    <col min="8962" max="8962" width="2.109375" style="737" customWidth="1"/>
    <col min="8963" max="8963" width="7.88671875" style="737" customWidth="1"/>
    <col min="8964" max="8964" width="7.44140625" style="737" customWidth="1"/>
    <col min="8965" max="8965" width="2.33203125" style="737" customWidth="1"/>
    <col min="8966" max="8966" width="8.6640625" style="737" customWidth="1"/>
    <col min="8967" max="8967" width="8.33203125" style="737" customWidth="1"/>
    <col min="8968" max="8968" width="7.5546875" style="737" customWidth="1"/>
    <col min="8969" max="8969" width="8.33203125" style="737" customWidth="1"/>
    <col min="8970" max="8970" width="8.109375" style="737" customWidth="1"/>
    <col min="8971" max="8971" width="8.88671875" style="737" customWidth="1"/>
    <col min="8972" max="8972" width="2" style="737" customWidth="1"/>
    <col min="8973" max="9216" width="7.88671875" style="737"/>
    <col min="9217" max="9217" width="2" style="737" customWidth="1"/>
    <col min="9218" max="9218" width="2.109375" style="737" customWidth="1"/>
    <col min="9219" max="9219" width="7.88671875" style="737" customWidth="1"/>
    <col min="9220" max="9220" width="7.44140625" style="737" customWidth="1"/>
    <col min="9221" max="9221" width="2.33203125" style="737" customWidth="1"/>
    <col min="9222" max="9222" width="8.6640625" style="737" customWidth="1"/>
    <col min="9223" max="9223" width="8.33203125" style="737" customWidth="1"/>
    <col min="9224" max="9224" width="7.5546875" style="737" customWidth="1"/>
    <col min="9225" max="9225" width="8.33203125" style="737" customWidth="1"/>
    <col min="9226" max="9226" width="8.109375" style="737" customWidth="1"/>
    <col min="9227" max="9227" width="8.88671875" style="737" customWidth="1"/>
    <col min="9228" max="9228" width="2" style="737" customWidth="1"/>
    <col min="9229" max="9472" width="7.88671875" style="737"/>
    <col min="9473" max="9473" width="2" style="737" customWidth="1"/>
    <col min="9474" max="9474" width="2.109375" style="737" customWidth="1"/>
    <col min="9475" max="9475" width="7.88671875" style="737" customWidth="1"/>
    <col min="9476" max="9476" width="7.44140625" style="737" customWidth="1"/>
    <col min="9477" max="9477" width="2.33203125" style="737" customWidth="1"/>
    <col min="9478" max="9478" width="8.6640625" style="737" customWidth="1"/>
    <col min="9479" max="9479" width="8.33203125" style="737" customWidth="1"/>
    <col min="9480" max="9480" width="7.5546875" style="737" customWidth="1"/>
    <col min="9481" max="9481" width="8.33203125" style="737" customWidth="1"/>
    <col min="9482" max="9482" width="8.109375" style="737" customWidth="1"/>
    <col min="9483" max="9483" width="8.88671875" style="737" customWidth="1"/>
    <col min="9484" max="9484" width="2" style="737" customWidth="1"/>
    <col min="9485" max="9728" width="7.88671875" style="737"/>
    <col min="9729" max="9729" width="2" style="737" customWidth="1"/>
    <col min="9730" max="9730" width="2.109375" style="737" customWidth="1"/>
    <col min="9731" max="9731" width="7.88671875" style="737" customWidth="1"/>
    <col min="9732" max="9732" width="7.44140625" style="737" customWidth="1"/>
    <col min="9733" max="9733" width="2.33203125" style="737" customWidth="1"/>
    <col min="9734" max="9734" width="8.6640625" style="737" customWidth="1"/>
    <col min="9735" max="9735" width="8.33203125" style="737" customWidth="1"/>
    <col min="9736" max="9736" width="7.5546875" style="737" customWidth="1"/>
    <col min="9737" max="9737" width="8.33203125" style="737" customWidth="1"/>
    <col min="9738" max="9738" width="8.109375" style="737" customWidth="1"/>
    <col min="9739" max="9739" width="8.88671875" style="737" customWidth="1"/>
    <col min="9740" max="9740" width="2" style="737" customWidth="1"/>
    <col min="9741" max="9984" width="7.88671875" style="737"/>
    <col min="9985" max="9985" width="2" style="737" customWidth="1"/>
    <col min="9986" max="9986" width="2.109375" style="737" customWidth="1"/>
    <col min="9987" max="9987" width="7.88671875" style="737" customWidth="1"/>
    <col min="9988" max="9988" width="7.44140625" style="737" customWidth="1"/>
    <col min="9989" max="9989" width="2.33203125" style="737" customWidth="1"/>
    <col min="9990" max="9990" width="8.6640625" style="737" customWidth="1"/>
    <col min="9991" max="9991" width="8.33203125" style="737" customWidth="1"/>
    <col min="9992" max="9992" width="7.5546875" style="737" customWidth="1"/>
    <col min="9993" max="9993" width="8.33203125" style="737" customWidth="1"/>
    <col min="9994" max="9994" width="8.109375" style="737" customWidth="1"/>
    <col min="9995" max="9995" width="8.88671875" style="737" customWidth="1"/>
    <col min="9996" max="9996" width="2" style="737" customWidth="1"/>
    <col min="9997" max="10240" width="7.88671875" style="737"/>
    <col min="10241" max="10241" width="2" style="737" customWidth="1"/>
    <col min="10242" max="10242" width="2.109375" style="737" customWidth="1"/>
    <col min="10243" max="10243" width="7.88671875" style="737" customWidth="1"/>
    <col min="10244" max="10244" width="7.44140625" style="737" customWidth="1"/>
    <col min="10245" max="10245" width="2.33203125" style="737" customWidth="1"/>
    <col min="10246" max="10246" width="8.6640625" style="737" customWidth="1"/>
    <col min="10247" max="10247" width="8.33203125" style="737" customWidth="1"/>
    <col min="10248" max="10248" width="7.5546875" style="737" customWidth="1"/>
    <col min="10249" max="10249" width="8.33203125" style="737" customWidth="1"/>
    <col min="10250" max="10250" width="8.109375" style="737" customWidth="1"/>
    <col min="10251" max="10251" width="8.88671875" style="737" customWidth="1"/>
    <col min="10252" max="10252" width="2" style="737" customWidth="1"/>
    <col min="10253" max="10496" width="7.88671875" style="737"/>
    <col min="10497" max="10497" width="2" style="737" customWidth="1"/>
    <col min="10498" max="10498" width="2.109375" style="737" customWidth="1"/>
    <col min="10499" max="10499" width="7.88671875" style="737" customWidth="1"/>
    <col min="10500" max="10500" width="7.44140625" style="737" customWidth="1"/>
    <col min="10501" max="10501" width="2.33203125" style="737" customWidth="1"/>
    <col min="10502" max="10502" width="8.6640625" style="737" customWidth="1"/>
    <col min="10503" max="10503" width="8.33203125" style="737" customWidth="1"/>
    <col min="10504" max="10504" width="7.5546875" style="737" customWidth="1"/>
    <col min="10505" max="10505" width="8.33203125" style="737" customWidth="1"/>
    <col min="10506" max="10506" width="8.109375" style="737" customWidth="1"/>
    <col min="10507" max="10507" width="8.88671875" style="737" customWidth="1"/>
    <col min="10508" max="10508" width="2" style="737" customWidth="1"/>
    <col min="10509" max="10752" width="7.88671875" style="737"/>
    <col min="10753" max="10753" width="2" style="737" customWidth="1"/>
    <col min="10754" max="10754" width="2.109375" style="737" customWidth="1"/>
    <col min="10755" max="10755" width="7.88671875" style="737" customWidth="1"/>
    <col min="10756" max="10756" width="7.44140625" style="737" customWidth="1"/>
    <col min="10757" max="10757" width="2.33203125" style="737" customWidth="1"/>
    <col min="10758" max="10758" width="8.6640625" style="737" customWidth="1"/>
    <col min="10759" max="10759" width="8.33203125" style="737" customWidth="1"/>
    <col min="10760" max="10760" width="7.5546875" style="737" customWidth="1"/>
    <col min="10761" max="10761" width="8.33203125" style="737" customWidth="1"/>
    <col min="10762" max="10762" width="8.109375" style="737" customWidth="1"/>
    <col min="10763" max="10763" width="8.88671875" style="737" customWidth="1"/>
    <col min="10764" max="10764" width="2" style="737" customWidth="1"/>
    <col min="10765" max="11008" width="7.88671875" style="737"/>
    <col min="11009" max="11009" width="2" style="737" customWidth="1"/>
    <col min="11010" max="11010" width="2.109375" style="737" customWidth="1"/>
    <col min="11011" max="11011" width="7.88671875" style="737" customWidth="1"/>
    <col min="11012" max="11012" width="7.44140625" style="737" customWidth="1"/>
    <col min="11013" max="11013" width="2.33203125" style="737" customWidth="1"/>
    <col min="11014" max="11014" width="8.6640625" style="737" customWidth="1"/>
    <col min="11015" max="11015" width="8.33203125" style="737" customWidth="1"/>
    <col min="11016" max="11016" width="7.5546875" style="737" customWidth="1"/>
    <col min="11017" max="11017" width="8.33203125" style="737" customWidth="1"/>
    <col min="11018" max="11018" width="8.109375" style="737" customWidth="1"/>
    <col min="11019" max="11019" width="8.88671875" style="737" customWidth="1"/>
    <col min="11020" max="11020" width="2" style="737" customWidth="1"/>
    <col min="11021" max="11264" width="7.88671875" style="737"/>
    <col min="11265" max="11265" width="2" style="737" customWidth="1"/>
    <col min="11266" max="11266" width="2.109375" style="737" customWidth="1"/>
    <col min="11267" max="11267" width="7.88671875" style="737" customWidth="1"/>
    <col min="11268" max="11268" width="7.44140625" style="737" customWidth="1"/>
    <col min="11269" max="11269" width="2.33203125" style="737" customWidth="1"/>
    <col min="11270" max="11270" width="8.6640625" style="737" customWidth="1"/>
    <col min="11271" max="11271" width="8.33203125" style="737" customWidth="1"/>
    <col min="11272" max="11272" width="7.5546875" style="737" customWidth="1"/>
    <col min="11273" max="11273" width="8.33203125" style="737" customWidth="1"/>
    <col min="11274" max="11274" width="8.109375" style="737" customWidth="1"/>
    <col min="11275" max="11275" width="8.88671875" style="737" customWidth="1"/>
    <col min="11276" max="11276" width="2" style="737" customWidth="1"/>
    <col min="11277" max="11520" width="7.88671875" style="737"/>
    <col min="11521" max="11521" width="2" style="737" customWidth="1"/>
    <col min="11522" max="11522" width="2.109375" style="737" customWidth="1"/>
    <col min="11523" max="11523" width="7.88671875" style="737" customWidth="1"/>
    <col min="11524" max="11524" width="7.44140625" style="737" customWidth="1"/>
    <col min="11525" max="11525" width="2.33203125" style="737" customWidth="1"/>
    <col min="11526" max="11526" width="8.6640625" style="737" customWidth="1"/>
    <col min="11527" max="11527" width="8.33203125" style="737" customWidth="1"/>
    <col min="11528" max="11528" width="7.5546875" style="737" customWidth="1"/>
    <col min="11529" max="11529" width="8.33203125" style="737" customWidth="1"/>
    <col min="11530" max="11530" width="8.109375" style="737" customWidth="1"/>
    <col min="11531" max="11531" width="8.88671875" style="737" customWidth="1"/>
    <col min="11532" max="11532" width="2" style="737" customWidth="1"/>
    <col min="11533" max="11776" width="7.88671875" style="737"/>
    <col min="11777" max="11777" width="2" style="737" customWidth="1"/>
    <col min="11778" max="11778" width="2.109375" style="737" customWidth="1"/>
    <col min="11779" max="11779" width="7.88671875" style="737" customWidth="1"/>
    <col min="11780" max="11780" width="7.44140625" style="737" customWidth="1"/>
    <col min="11781" max="11781" width="2.33203125" style="737" customWidth="1"/>
    <col min="11782" max="11782" width="8.6640625" style="737" customWidth="1"/>
    <col min="11783" max="11783" width="8.33203125" style="737" customWidth="1"/>
    <col min="11784" max="11784" width="7.5546875" style="737" customWidth="1"/>
    <col min="11785" max="11785" width="8.33203125" style="737" customWidth="1"/>
    <col min="11786" max="11786" width="8.109375" style="737" customWidth="1"/>
    <col min="11787" max="11787" width="8.88671875" style="737" customWidth="1"/>
    <col min="11788" max="11788" width="2" style="737" customWidth="1"/>
    <col min="11789" max="12032" width="7.88671875" style="737"/>
    <col min="12033" max="12033" width="2" style="737" customWidth="1"/>
    <col min="12034" max="12034" width="2.109375" style="737" customWidth="1"/>
    <col min="12035" max="12035" width="7.88671875" style="737" customWidth="1"/>
    <col min="12036" max="12036" width="7.44140625" style="737" customWidth="1"/>
    <col min="12037" max="12037" width="2.33203125" style="737" customWidth="1"/>
    <col min="12038" max="12038" width="8.6640625" style="737" customWidth="1"/>
    <col min="12039" max="12039" width="8.33203125" style="737" customWidth="1"/>
    <col min="12040" max="12040" width="7.5546875" style="737" customWidth="1"/>
    <col min="12041" max="12041" width="8.33203125" style="737" customWidth="1"/>
    <col min="12042" max="12042" width="8.109375" style="737" customWidth="1"/>
    <col min="12043" max="12043" width="8.88671875" style="737" customWidth="1"/>
    <col min="12044" max="12044" width="2" style="737" customWidth="1"/>
    <col min="12045" max="12288" width="7.88671875" style="737"/>
    <col min="12289" max="12289" width="2" style="737" customWidth="1"/>
    <col min="12290" max="12290" width="2.109375" style="737" customWidth="1"/>
    <col min="12291" max="12291" width="7.88671875" style="737" customWidth="1"/>
    <col min="12292" max="12292" width="7.44140625" style="737" customWidth="1"/>
    <col min="12293" max="12293" width="2.33203125" style="737" customWidth="1"/>
    <col min="12294" max="12294" width="8.6640625" style="737" customWidth="1"/>
    <col min="12295" max="12295" width="8.33203125" style="737" customWidth="1"/>
    <col min="12296" max="12296" width="7.5546875" style="737" customWidth="1"/>
    <col min="12297" max="12297" width="8.33203125" style="737" customWidth="1"/>
    <col min="12298" max="12298" width="8.109375" style="737" customWidth="1"/>
    <col min="12299" max="12299" width="8.88671875" style="737" customWidth="1"/>
    <col min="12300" max="12300" width="2" style="737" customWidth="1"/>
    <col min="12301" max="12544" width="7.88671875" style="737"/>
    <col min="12545" max="12545" width="2" style="737" customWidth="1"/>
    <col min="12546" max="12546" width="2.109375" style="737" customWidth="1"/>
    <col min="12547" max="12547" width="7.88671875" style="737" customWidth="1"/>
    <col min="12548" max="12548" width="7.44140625" style="737" customWidth="1"/>
    <col min="12549" max="12549" width="2.33203125" style="737" customWidth="1"/>
    <col min="12550" max="12550" width="8.6640625" style="737" customWidth="1"/>
    <col min="12551" max="12551" width="8.33203125" style="737" customWidth="1"/>
    <col min="12552" max="12552" width="7.5546875" style="737" customWidth="1"/>
    <col min="12553" max="12553" width="8.33203125" style="737" customWidth="1"/>
    <col min="12554" max="12554" width="8.109375" style="737" customWidth="1"/>
    <col min="12555" max="12555" width="8.88671875" style="737" customWidth="1"/>
    <col min="12556" max="12556" width="2" style="737" customWidth="1"/>
    <col min="12557" max="12800" width="7.88671875" style="737"/>
    <col min="12801" max="12801" width="2" style="737" customWidth="1"/>
    <col min="12802" max="12802" width="2.109375" style="737" customWidth="1"/>
    <col min="12803" max="12803" width="7.88671875" style="737" customWidth="1"/>
    <col min="12804" max="12804" width="7.44140625" style="737" customWidth="1"/>
    <col min="12805" max="12805" width="2.33203125" style="737" customWidth="1"/>
    <col min="12806" max="12806" width="8.6640625" style="737" customWidth="1"/>
    <col min="12807" max="12807" width="8.33203125" style="737" customWidth="1"/>
    <col min="12808" max="12808" width="7.5546875" style="737" customWidth="1"/>
    <col min="12809" max="12809" width="8.33203125" style="737" customWidth="1"/>
    <col min="12810" max="12810" width="8.109375" style="737" customWidth="1"/>
    <col min="12811" max="12811" width="8.88671875" style="737" customWidth="1"/>
    <col min="12812" max="12812" width="2" style="737" customWidth="1"/>
    <col min="12813" max="13056" width="7.88671875" style="737"/>
    <col min="13057" max="13057" width="2" style="737" customWidth="1"/>
    <col min="13058" max="13058" width="2.109375" style="737" customWidth="1"/>
    <col min="13059" max="13059" width="7.88671875" style="737" customWidth="1"/>
    <col min="13060" max="13060" width="7.44140625" style="737" customWidth="1"/>
    <col min="13061" max="13061" width="2.33203125" style="737" customWidth="1"/>
    <col min="13062" max="13062" width="8.6640625" style="737" customWidth="1"/>
    <col min="13063" max="13063" width="8.33203125" style="737" customWidth="1"/>
    <col min="13064" max="13064" width="7.5546875" style="737" customWidth="1"/>
    <col min="13065" max="13065" width="8.33203125" style="737" customWidth="1"/>
    <col min="13066" max="13066" width="8.109375" style="737" customWidth="1"/>
    <col min="13067" max="13067" width="8.88671875" style="737" customWidth="1"/>
    <col min="13068" max="13068" width="2" style="737" customWidth="1"/>
    <col min="13069" max="13312" width="7.88671875" style="737"/>
    <col min="13313" max="13313" width="2" style="737" customWidth="1"/>
    <col min="13314" max="13314" width="2.109375" style="737" customWidth="1"/>
    <col min="13315" max="13315" width="7.88671875" style="737" customWidth="1"/>
    <col min="13316" max="13316" width="7.44140625" style="737" customWidth="1"/>
    <col min="13317" max="13317" width="2.33203125" style="737" customWidth="1"/>
    <col min="13318" max="13318" width="8.6640625" style="737" customWidth="1"/>
    <col min="13319" max="13319" width="8.33203125" style="737" customWidth="1"/>
    <col min="13320" max="13320" width="7.5546875" style="737" customWidth="1"/>
    <col min="13321" max="13321" width="8.33203125" style="737" customWidth="1"/>
    <col min="13322" max="13322" width="8.109375" style="737" customWidth="1"/>
    <col min="13323" max="13323" width="8.88671875" style="737" customWidth="1"/>
    <col min="13324" max="13324" width="2" style="737" customWidth="1"/>
    <col min="13325" max="13568" width="7.88671875" style="737"/>
    <col min="13569" max="13569" width="2" style="737" customWidth="1"/>
    <col min="13570" max="13570" width="2.109375" style="737" customWidth="1"/>
    <col min="13571" max="13571" width="7.88671875" style="737" customWidth="1"/>
    <col min="13572" max="13572" width="7.44140625" style="737" customWidth="1"/>
    <col min="13573" max="13573" width="2.33203125" style="737" customWidth="1"/>
    <col min="13574" max="13574" width="8.6640625" style="737" customWidth="1"/>
    <col min="13575" max="13575" width="8.33203125" style="737" customWidth="1"/>
    <col min="13576" max="13576" width="7.5546875" style="737" customWidth="1"/>
    <col min="13577" max="13577" width="8.33203125" style="737" customWidth="1"/>
    <col min="13578" max="13578" width="8.109375" style="737" customWidth="1"/>
    <col min="13579" max="13579" width="8.88671875" style="737" customWidth="1"/>
    <col min="13580" max="13580" width="2" style="737" customWidth="1"/>
    <col min="13581" max="13824" width="7.88671875" style="737"/>
    <col min="13825" max="13825" width="2" style="737" customWidth="1"/>
    <col min="13826" max="13826" width="2.109375" style="737" customWidth="1"/>
    <col min="13827" max="13827" width="7.88671875" style="737" customWidth="1"/>
    <col min="13828" max="13828" width="7.44140625" style="737" customWidth="1"/>
    <col min="13829" max="13829" width="2.33203125" style="737" customWidth="1"/>
    <col min="13830" max="13830" width="8.6640625" style="737" customWidth="1"/>
    <col min="13831" max="13831" width="8.33203125" style="737" customWidth="1"/>
    <col min="13832" max="13832" width="7.5546875" style="737" customWidth="1"/>
    <col min="13833" max="13833" width="8.33203125" style="737" customWidth="1"/>
    <col min="13834" max="13834" width="8.109375" style="737" customWidth="1"/>
    <col min="13835" max="13835" width="8.88671875" style="737" customWidth="1"/>
    <col min="13836" max="13836" width="2" style="737" customWidth="1"/>
    <col min="13837" max="14080" width="7.88671875" style="737"/>
    <col min="14081" max="14081" width="2" style="737" customWidth="1"/>
    <col min="14082" max="14082" width="2.109375" style="737" customWidth="1"/>
    <col min="14083" max="14083" width="7.88671875" style="737" customWidth="1"/>
    <col min="14084" max="14084" width="7.44140625" style="737" customWidth="1"/>
    <col min="14085" max="14085" width="2.33203125" style="737" customWidth="1"/>
    <col min="14086" max="14086" width="8.6640625" style="737" customWidth="1"/>
    <col min="14087" max="14087" width="8.33203125" style="737" customWidth="1"/>
    <col min="14088" max="14088" width="7.5546875" style="737" customWidth="1"/>
    <col min="14089" max="14089" width="8.33203125" style="737" customWidth="1"/>
    <col min="14090" max="14090" width="8.109375" style="737" customWidth="1"/>
    <col min="14091" max="14091" width="8.88671875" style="737" customWidth="1"/>
    <col min="14092" max="14092" width="2" style="737" customWidth="1"/>
    <col min="14093" max="14336" width="7.88671875" style="737"/>
    <col min="14337" max="14337" width="2" style="737" customWidth="1"/>
    <col min="14338" max="14338" width="2.109375" style="737" customWidth="1"/>
    <col min="14339" max="14339" width="7.88671875" style="737" customWidth="1"/>
    <col min="14340" max="14340" width="7.44140625" style="737" customWidth="1"/>
    <col min="14341" max="14341" width="2.33203125" style="737" customWidth="1"/>
    <col min="14342" max="14342" width="8.6640625" style="737" customWidth="1"/>
    <col min="14343" max="14343" width="8.33203125" style="737" customWidth="1"/>
    <col min="14344" max="14344" width="7.5546875" style="737" customWidth="1"/>
    <col min="14345" max="14345" width="8.33203125" style="737" customWidth="1"/>
    <col min="14346" max="14346" width="8.109375" style="737" customWidth="1"/>
    <col min="14347" max="14347" width="8.88671875" style="737" customWidth="1"/>
    <col min="14348" max="14348" width="2" style="737" customWidth="1"/>
    <col min="14349" max="14592" width="7.88671875" style="737"/>
    <col min="14593" max="14593" width="2" style="737" customWidth="1"/>
    <col min="14594" max="14594" width="2.109375" style="737" customWidth="1"/>
    <col min="14595" max="14595" width="7.88671875" style="737" customWidth="1"/>
    <col min="14596" max="14596" width="7.44140625" style="737" customWidth="1"/>
    <col min="14597" max="14597" width="2.33203125" style="737" customWidth="1"/>
    <col min="14598" max="14598" width="8.6640625" style="737" customWidth="1"/>
    <col min="14599" max="14599" width="8.33203125" style="737" customWidth="1"/>
    <col min="14600" max="14600" width="7.5546875" style="737" customWidth="1"/>
    <col min="14601" max="14601" width="8.33203125" style="737" customWidth="1"/>
    <col min="14602" max="14602" width="8.109375" style="737" customWidth="1"/>
    <col min="14603" max="14603" width="8.88671875" style="737" customWidth="1"/>
    <col min="14604" max="14604" width="2" style="737" customWidth="1"/>
    <col min="14605" max="14848" width="7.88671875" style="737"/>
    <col min="14849" max="14849" width="2" style="737" customWidth="1"/>
    <col min="14850" max="14850" width="2.109375" style="737" customWidth="1"/>
    <col min="14851" max="14851" width="7.88671875" style="737" customWidth="1"/>
    <col min="14852" max="14852" width="7.44140625" style="737" customWidth="1"/>
    <col min="14853" max="14853" width="2.33203125" style="737" customWidth="1"/>
    <col min="14854" max="14854" width="8.6640625" style="737" customWidth="1"/>
    <col min="14855" max="14855" width="8.33203125" style="737" customWidth="1"/>
    <col min="14856" max="14856" width="7.5546875" style="737" customWidth="1"/>
    <col min="14857" max="14857" width="8.33203125" style="737" customWidth="1"/>
    <col min="14858" max="14858" width="8.109375" style="737" customWidth="1"/>
    <col min="14859" max="14859" width="8.88671875" style="737" customWidth="1"/>
    <col min="14860" max="14860" width="2" style="737" customWidth="1"/>
    <col min="14861" max="15104" width="7.88671875" style="737"/>
    <col min="15105" max="15105" width="2" style="737" customWidth="1"/>
    <col min="15106" max="15106" width="2.109375" style="737" customWidth="1"/>
    <col min="15107" max="15107" width="7.88671875" style="737" customWidth="1"/>
    <col min="15108" max="15108" width="7.44140625" style="737" customWidth="1"/>
    <col min="15109" max="15109" width="2.33203125" style="737" customWidth="1"/>
    <col min="15110" max="15110" width="8.6640625" style="737" customWidth="1"/>
    <col min="15111" max="15111" width="8.33203125" style="737" customWidth="1"/>
    <col min="15112" max="15112" width="7.5546875" style="737" customWidth="1"/>
    <col min="15113" max="15113" width="8.33203125" style="737" customWidth="1"/>
    <col min="15114" max="15114" width="8.109375" style="737" customWidth="1"/>
    <col min="15115" max="15115" width="8.88671875" style="737" customWidth="1"/>
    <col min="15116" max="15116" width="2" style="737" customWidth="1"/>
    <col min="15117" max="15360" width="7.88671875" style="737"/>
    <col min="15361" max="15361" width="2" style="737" customWidth="1"/>
    <col min="15362" max="15362" width="2.109375" style="737" customWidth="1"/>
    <col min="15363" max="15363" width="7.88671875" style="737" customWidth="1"/>
    <col min="15364" max="15364" width="7.44140625" style="737" customWidth="1"/>
    <col min="15365" max="15365" width="2.33203125" style="737" customWidth="1"/>
    <col min="15366" max="15366" width="8.6640625" style="737" customWidth="1"/>
    <col min="15367" max="15367" width="8.33203125" style="737" customWidth="1"/>
    <col min="15368" max="15368" width="7.5546875" style="737" customWidth="1"/>
    <col min="15369" max="15369" width="8.33203125" style="737" customWidth="1"/>
    <col min="15370" max="15370" width="8.109375" style="737" customWidth="1"/>
    <col min="15371" max="15371" width="8.88671875" style="737" customWidth="1"/>
    <col min="15372" max="15372" width="2" style="737" customWidth="1"/>
    <col min="15373" max="15616" width="7.88671875" style="737"/>
    <col min="15617" max="15617" width="2" style="737" customWidth="1"/>
    <col min="15618" max="15618" width="2.109375" style="737" customWidth="1"/>
    <col min="15619" max="15619" width="7.88671875" style="737" customWidth="1"/>
    <col min="15620" max="15620" width="7.44140625" style="737" customWidth="1"/>
    <col min="15621" max="15621" width="2.33203125" style="737" customWidth="1"/>
    <col min="15622" max="15622" width="8.6640625" style="737" customWidth="1"/>
    <col min="15623" max="15623" width="8.33203125" style="737" customWidth="1"/>
    <col min="15624" max="15624" width="7.5546875" style="737" customWidth="1"/>
    <col min="15625" max="15625" width="8.33203125" style="737" customWidth="1"/>
    <col min="15626" max="15626" width="8.109375" style="737" customWidth="1"/>
    <col min="15627" max="15627" width="8.88671875" style="737" customWidth="1"/>
    <col min="15628" max="15628" width="2" style="737" customWidth="1"/>
    <col min="15629" max="15872" width="7.88671875" style="737"/>
    <col min="15873" max="15873" width="2" style="737" customWidth="1"/>
    <col min="15874" max="15874" width="2.109375" style="737" customWidth="1"/>
    <col min="15875" max="15875" width="7.88671875" style="737" customWidth="1"/>
    <col min="15876" max="15876" width="7.44140625" style="737" customWidth="1"/>
    <col min="15877" max="15877" width="2.33203125" style="737" customWidth="1"/>
    <col min="15878" max="15878" width="8.6640625" style="737" customWidth="1"/>
    <col min="15879" max="15879" width="8.33203125" style="737" customWidth="1"/>
    <col min="15880" max="15880" width="7.5546875" style="737" customWidth="1"/>
    <col min="15881" max="15881" width="8.33203125" style="737" customWidth="1"/>
    <col min="15882" max="15882" width="8.109375" style="737" customWidth="1"/>
    <col min="15883" max="15883" width="8.88671875" style="737" customWidth="1"/>
    <col min="15884" max="15884" width="2" style="737" customWidth="1"/>
    <col min="15885" max="16128" width="7.88671875" style="737"/>
    <col min="16129" max="16129" width="2" style="737" customWidth="1"/>
    <col min="16130" max="16130" width="2.109375" style="737" customWidth="1"/>
    <col min="16131" max="16131" width="7.88671875" style="737" customWidth="1"/>
    <col min="16132" max="16132" width="7.44140625" style="737" customWidth="1"/>
    <col min="16133" max="16133" width="2.33203125" style="737" customWidth="1"/>
    <col min="16134" max="16134" width="8.6640625" style="737" customWidth="1"/>
    <col min="16135" max="16135" width="8.33203125" style="737" customWidth="1"/>
    <col min="16136" max="16136" width="7.5546875" style="737" customWidth="1"/>
    <col min="16137" max="16137" width="8.33203125" style="737" customWidth="1"/>
    <col min="16138" max="16138" width="8.109375" style="737" customWidth="1"/>
    <col min="16139" max="16139" width="8.88671875" style="737" customWidth="1"/>
    <col min="16140" max="16140" width="2" style="737" customWidth="1"/>
    <col min="16141" max="16384" width="7.88671875" style="737"/>
  </cols>
  <sheetData>
    <row r="1" spans="1:19" ht="21.75" customHeight="1">
      <c r="A1" s="1389" t="s">
        <v>1738</v>
      </c>
      <c r="B1" s="1390"/>
      <c r="C1" s="1390"/>
      <c r="D1" s="1390"/>
      <c r="E1" s="1390"/>
      <c r="F1" s="1390"/>
      <c r="G1" s="1390"/>
      <c r="H1" s="1390"/>
      <c r="I1" s="1390"/>
      <c r="J1" s="1390"/>
      <c r="K1" s="1390"/>
    </row>
    <row r="2" spans="1:19" ht="9.9499999999999993" customHeight="1">
      <c r="A2" s="738"/>
      <c r="B2" s="738"/>
      <c r="C2" s="738"/>
      <c r="D2" s="738"/>
      <c r="E2" s="738"/>
      <c r="F2" s="738"/>
      <c r="G2" s="738"/>
      <c r="H2" s="738"/>
      <c r="I2" s="738"/>
      <c r="J2" s="738"/>
      <c r="K2" s="738"/>
    </row>
    <row r="3" spans="1:19" s="739" customFormat="1" ht="13.5" customHeight="1">
      <c r="A3" s="1391" t="s">
        <v>1739</v>
      </c>
      <c r="B3" s="1392"/>
      <c r="C3" s="1392"/>
      <c r="D3" s="1392"/>
      <c r="E3" s="1392"/>
      <c r="F3" s="1392"/>
      <c r="G3" s="1392"/>
      <c r="H3" s="1392"/>
      <c r="I3" s="1392"/>
      <c r="J3" s="1392"/>
      <c r="K3" s="1392"/>
    </row>
    <row r="4" spans="1:19" ht="12.75" customHeight="1">
      <c r="K4" s="740" t="s">
        <v>1740</v>
      </c>
    </row>
    <row r="5" spans="1:19" ht="26.1" customHeight="1" thickBot="1">
      <c r="A5" s="1393" t="s">
        <v>1741</v>
      </c>
      <c r="B5" s="1394"/>
      <c r="C5" s="1394"/>
      <c r="D5" s="1394"/>
      <c r="E5" s="1394"/>
      <c r="F5" s="741" t="s">
        <v>557</v>
      </c>
      <c r="G5" s="741" t="s">
        <v>608</v>
      </c>
      <c r="H5" s="741" t="s">
        <v>1706</v>
      </c>
      <c r="I5" s="741" t="s">
        <v>1769</v>
      </c>
      <c r="J5" s="741" t="s">
        <v>176</v>
      </c>
      <c r="K5" s="742" t="s">
        <v>1707</v>
      </c>
    </row>
    <row r="6" spans="1:19" ht="14.1" customHeight="1" thickTop="1">
      <c r="A6" s="1395" t="s">
        <v>1742</v>
      </c>
      <c r="B6" s="1396"/>
      <c r="C6" s="1396"/>
      <c r="D6" s="1396"/>
      <c r="E6" s="1396"/>
      <c r="F6" s="743">
        <v>331385565520</v>
      </c>
      <c r="G6" s="743">
        <v>16533293090</v>
      </c>
      <c r="H6" s="743">
        <v>1006075680</v>
      </c>
      <c r="I6" s="743">
        <v>31862533500</v>
      </c>
      <c r="J6" s="743">
        <v>-22301527750</v>
      </c>
      <c r="K6" s="744">
        <v>358485940040</v>
      </c>
    </row>
    <row r="7" spans="1:19" ht="14.1" customHeight="1">
      <c r="A7" s="1383" t="s">
        <v>1743</v>
      </c>
      <c r="B7" s="1384"/>
      <c r="C7" s="1384"/>
      <c r="D7" s="1384"/>
      <c r="E7" s="1384"/>
      <c r="F7" s="745">
        <v>-55130684588</v>
      </c>
      <c r="G7" s="745">
        <v>-7191980457</v>
      </c>
      <c r="H7" s="745">
        <v>-260821685</v>
      </c>
      <c r="I7" s="745">
        <v>-4304370320</v>
      </c>
      <c r="J7" s="745">
        <v>433269000</v>
      </c>
      <c r="K7" s="746">
        <v>-66454588050</v>
      </c>
    </row>
    <row r="8" spans="1:19" ht="14.1" customHeight="1">
      <c r="A8" s="1387"/>
      <c r="B8" s="1384" t="s">
        <v>1744</v>
      </c>
      <c r="C8" s="1384"/>
      <c r="D8" s="1384" t="s">
        <v>1708</v>
      </c>
      <c r="E8" s="1384"/>
      <c r="F8" s="745">
        <v>19497920614</v>
      </c>
      <c r="G8" s="745">
        <v>2463710503</v>
      </c>
      <c r="H8" s="745">
        <v>159324425</v>
      </c>
      <c r="I8" s="745">
        <v>8349949545</v>
      </c>
      <c r="J8" s="745">
        <v>0</v>
      </c>
      <c r="K8" s="746">
        <v>30470905087</v>
      </c>
    </row>
    <row r="9" spans="1:19" ht="14.1" customHeight="1">
      <c r="A9" s="1388"/>
      <c r="B9" s="1232"/>
      <c r="C9" s="1382" t="s">
        <v>1640</v>
      </c>
      <c r="D9" s="1382"/>
      <c r="E9" s="1382" t="s">
        <v>1640</v>
      </c>
      <c r="F9" s="747">
        <v>0</v>
      </c>
      <c r="G9" s="747">
        <v>0</v>
      </c>
      <c r="H9" s="747">
        <v>0</v>
      </c>
      <c r="I9" s="747">
        <v>0</v>
      </c>
      <c r="J9" s="747">
        <v>0</v>
      </c>
      <c r="K9" s="748">
        <v>0</v>
      </c>
    </row>
    <row r="10" spans="1:19" ht="14.1" customHeight="1">
      <c r="A10" s="1388"/>
      <c r="B10" s="1232"/>
      <c r="C10" s="1382" t="s">
        <v>1745</v>
      </c>
      <c r="D10" s="1382"/>
      <c r="E10" s="1382" t="s">
        <v>1709</v>
      </c>
      <c r="F10" s="747">
        <v>1007591</v>
      </c>
      <c r="G10" s="747">
        <v>0</v>
      </c>
      <c r="H10" s="747">
        <v>0</v>
      </c>
      <c r="I10" s="747">
        <v>0</v>
      </c>
      <c r="J10" s="747">
        <v>0</v>
      </c>
      <c r="K10" s="748">
        <v>1007591</v>
      </c>
    </row>
    <row r="11" spans="1:19" ht="14.1" customHeight="1">
      <c r="A11" s="1388"/>
      <c r="B11" s="1232"/>
      <c r="C11" s="1382" t="s">
        <v>178</v>
      </c>
      <c r="D11" s="1382"/>
      <c r="E11" s="1382" t="s">
        <v>178</v>
      </c>
      <c r="F11" s="747">
        <v>16066251949</v>
      </c>
      <c r="G11" s="747">
        <v>1896165815</v>
      </c>
      <c r="H11" s="747">
        <v>159058135</v>
      </c>
      <c r="I11" s="747">
        <v>8605876766</v>
      </c>
      <c r="J11" s="747">
        <v>0</v>
      </c>
      <c r="K11" s="748">
        <v>26727352665</v>
      </c>
    </row>
    <row r="12" spans="1:19" ht="14.1" customHeight="1">
      <c r="A12" s="1388"/>
      <c r="B12" s="1232"/>
      <c r="C12" s="1382" t="s">
        <v>1646</v>
      </c>
      <c r="D12" s="1382"/>
      <c r="E12" s="1382" t="s">
        <v>1646</v>
      </c>
      <c r="F12" s="747">
        <v>1998956220</v>
      </c>
      <c r="G12" s="747">
        <v>5710</v>
      </c>
      <c r="H12" s="747">
        <v>0</v>
      </c>
      <c r="I12" s="747">
        <v>0</v>
      </c>
      <c r="J12" s="747">
        <v>0</v>
      </c>
      <c r="K12" s="748">
        <v>1998961930</v>
      </c>
    </row>
    <row r="13" spans="1:19" ht="14.1" customHeight="1">
      <c r="A13" s="1388"/>
      <c r="B13" s="1232"/>
      <c r="C13" s="1382" t="s">
        <v>179</v>
      </c>
      <c r="D13" s="1382"/>
      <c r="E13" s="1382" t="s">
        <v>179</v>
      </c>
      <c r="F13" s="747">
        <v>881770515</v>
      </c>
      <c r="G13" s="747">
        <v>51068160</v>
      </c>
      <c r="H13" s="747">
        <v>0</v>
      </c>
      <c r="I13" s="747">
        <v>2999189</v>
      </c>
      <c r="J13" s="747">
        <v>0</v>
      </c>
      <c r="K13" s="748">
        <v>935837864</v>
      </c>
    </row>
    <row r="14" spans="1:19" ht="14.1" customHeight="1">
      <c r="A14" s="1388"/>
      <c r="B14" s="1232"/>
      <c r="C14" s="1382" t="s">
        <v>1710</v>
      </c>
      <c r="D14" s="1382"/>
      <c r="E14" s="1382" t="s">
        <v>1710</v>
      </c>
      <c r="F14" s="747">
        <v>406877740</v>
      </c>
      <c r="G14" s="747">
        <v>534287530</v>
      </c>
      <c r="H14" s="747">
        <v>266290</v>
      </c>
      <c r="I14" s="747">
        <v>8507640</v>
      </c>
      <c r="J14" s="747">
        <v>0</v>
      </c>
      <c r="K14" s="748">
        <v>949939200</v>
      </c>
      <c r="M14" s="749"/>
    </row>
    <row r="15" spans="1:19" ht="14.1" customHeight="1">
      <c r="A15" s="1388"/>
      <c r="B15" s="1232"/>
      <c r="C15" s="1382" t="s">
        <v>1711</v>
      </c>
      <c r="D15" s="1382"/>
      <c r="E15" s="1382" t="s">
        <v>1711</v>
      </c>
      <c r="F15" s="747">
        <v>143056599</v>
      </c>
      <c r="G15" s="747">
        <v>-17816712</v>
      </c>
      <c r="H15" s="747">
        <v>0</v>
      </c>
      <c r="I15" s="747">
        <v>-267434050</v>
      </c>
      <c r="J15" s="747">
        <v>0</v>
      </c>
      <c r="K15" s="748">
        <v>-142194163</v>
      </c>
      <c r="M15" s="749"/>
    </row>
    <row r="16" spans="1:19" ht="14.1" customHeight="1">
      <c r="A16" s="1388"/>
      <c r="B16" s="1384" t="s">
        <v>1746</v>
      </c>
      <c r="C16" s="1384"/>
      <c r="D16" s="1384" t="s">
        <v>1712</v>
      </c>
      <c r="E16" s="1384"/>
      <c r="F16" s="745">
        <v>-68267775290</v>
      </c>
      <c r="G16" s="745">
        <v>-7130850750</v>
      </c>
      <c r="H16" s="745">
        <v>-417877460</v>
      </c>
      <c r="I16" s="745">
        <v>-10003915130</v>
      </c>
      <c r="J16" s="745">
        <v>433269000</v>
      </c>
      <c r="K16" s="746">
        <v>-85387149630</v>
      </c>
      <c r="M16" s="749"/>
      <c r="N16" s="750"/>
      <c r="O16" s="750"/>
      <c r="P16" s="750"/>
      <c r="Q16" s="750"/>
      <c r="R16" s="750"/>
      <c r="S16" s="750"/>
    </row>
    <row r="17" spans="1:19" ht="14.1" customHeight="1">
      <c r="A17" s="1388"/>
      <c r="B17" s="1232"/>
      <c r="C17" s="1382" t="s">
        <v>1747</v>
      </c>
      <c r="D17" s="1382"/>
      <c r="E17" s="1382" t="s">
        <v>1713</v>
      </c>
      <c r="F17" s="747">
        <v>-168921520</v>
      </c>
      <c r="G17" s="747">
        <v>0</v>
      </c>
      <c r="H17" s="747">
        <v>0</v>
      </c>
      <c r="I17" s="747">
        <v>0</v>
      </c>
      <c r="J17" s="747">
        <v>0</v>
      </c>
      <c r="K17" s="748">
        <v>-168921520</v>
      </c>
      <c r="M17" s="750"/>
      <c r="N17" s="750"/>
      <c r="O17" s="750"/>
      <c r="P17" s="750"/>
      <c r="Q17" s="750"/>
      <c r="R17" s="750"/>
      <c r="S17" s="750"/>
    </row>
    <row r="18" spans="1:19" ht="14.1" customHeight="1">
      <c r="A18" s="1388"/>
      <c r="B18" s="1232"/>
      <c r="C18" s="1382" t="s">
        <v>1748</v>
      </c>
      <c r="D18" s="1382" t="s">
        <v>1714</v>
      </c>
      <c r="E18" s="1382" t="s">
        <v>1714</v>
      </c>
      <c r="F18" s="747">
        <v>0</v>
      </c>
      <c r="G18" s="747">
        <v>0</v>
      </c>
      <c r="H18" s="747">
        <v>0</v>
      </c>
      <c r="I18" s="747">
        <v>0</v>
      </c>
      <c r="J18" s="747">
        <v>0</v>
      </c>
      <c r="K18" s="748">
        <v>0</v>
      </c>
      <c r="M18" s="750"/>
      <c r="N18" s="750"/>
      <c r="O18" s="750"/>
      <c r="P18" s="750"/>
      <c r="Q18" s="750"/>
      <c r="R18" s="750"/>
      <c r="S18" s="750"/>
    </row>
    <row r="19" spans="1:19" ht="14.1" customHeight="1">
      <c r="A19" s="1388"/>
      <c r="B19" s="1232"/>
      <c r="C19" s="1382" t="s">
        <v>1715</v>
      </c>
      <c r="D19" s="1382"/>
      <c r="E19" s="1382" t="s">
        <v>1715</v>
      </c>
      <c r="F19" s="747">
        <v>-10734594320</v>
      </c>
      <c r="G19" s="747">
        <v>-7330400</v>
      </c>
      <c r="H19" s="747">
        <v>-214367460</v>
      </c>
      <c r="I19" s="747">
        <v>0</v>
      </c>
      <c r="J19" s="747">
        <v>0</v>
      </c>
      <c r="K19" s="748">
        <v>-10956292180</v>
      </c>
      <c r="M19" s="750"/>
      <c r="N19" s="750"/>
      <c r="O19" s="750"/>
      <c r="P19" s="750"/>
      <c r="Q19" s="750"/>
      <c r="R19" s="750"/>
      <c r="S19" s="750"/>
    </row>
    <row r="20" spans="1:19" ht="14.1" customHeight="1">
      <c r="A20" s="1388"/>
      <c r="B20" s="1232"/>
      <c r="C20" s="1382" t="s">
        <v>1716</v>
      </c>
      <c r="D20" s="1382"/>
      <c r="E20" s="1382" t="s">
        <v>1716</v>
      </c>
      <c r="F20" s="747">
        <v>-24243112650</v>
      </c>
      <c r="G20" s="747">
        <v>0</v>
      </c>
      <c r="H20" s="747">
        <v>0</v>
      </c>
      <c r="I20" s="747">
        <v>0</v>
      </c>
      <c r="J20" s="747">
        <v>0</v>
      </c>
      <c r="K20" s="748">
        <v>-24243112650</v>
      </c>
      <c r="M20" s="750"/>
      <c r="N20" s="750"/>
      <c r="O20" s="750"/>
      <c r="P20" s="750"/>
      <c r="Q20" s="750"/>
      <c r="R20" s="750"/>
      <c r="S20" s="750"/>
    </row>
    <row r="21" spans="1:19" ht="14.1" customHeight="1">
      <c r="A21" s="1388"/>
      <c r="B21" s="1232"/>
      <c r="C21" s="1382" t="s">
        <v>1717</v>
      </c>
      <c r="D21" s="1382"/>
      <c r="E21" s="1382" t="s">
        <v>1717</v>
      </c>
      <c r="F21" s="747">
        <v>-31367069430</v>
      </c>
      <c r="G21" s="747">
        <v>-7123520350</v>
      </c>
      <c r="H21" s="747">
        <v>-203510000</v>
      </c>
      <c r="I21" s="747">
        <v>-10003915130</v>
      </c>
      <c r="J21" s="747">
        <v>0</v>
      </c>
      <c r="K21" s="748">
        <v>-48698014910</v>
      </c>
      <c r="M21" s="750"/>
      <c r="N21" s="750"/>
      <c r="O21" s="750"/>
      <c r="P21" s="750"/>
      <c r="Q21" s="750"/>
      <c r="R21" s="750"/>
      <c r="S21" s="750"/>
    </row>
    <row r="22" spans="1:19" ht="14.1" customHeight="1">
      <c r="A22" s="1388"/>
      <c r="B22" s="1232"/>
      <c r="C22" s="1382" t="s">
        <v>1718</v>
      </c>
      <c r="D22" s="1382"/>
      <c r="E22" s="1382" t="s">
        <v>1718</v>
      </c>
      <c r="F22" s="747">
        <v>-1754077370</v>
      </c>
      <c r="G22" s="747">
        <v>0</v>
      </c>
      <c r="H22" s="747">
        <v>0</v>
      </c>
      <c r="I22" s="747">
        <v>0</v>
      </c>
      <c r="J22" s="747">
        <v>433269000</v>
      </c>
      <c r="K22" s="748">
        <v>-1320808370</v>
      </c>
      <c r="M22" s="750"/>
      <c r="N22" s="750"/>
    </row>
    <row r="23" spans="1:19" ht="14.1" customHeight="1">
      <c r="A23" s="1388"/>
      <c r="B23" s="1384" t="s">
        <v>1749</v>
      </c>
      <c r="C23" s="1384"/>
      <c r="D23" s="1384" t="s">
        <v>1719</v>
      </c>
      <c r="E23" s="1384"/>
      <c r="F23" s="745">
        <v>-6360829912</v>
      </c>
      <c r="G23" s="745">
        <v>-2524840210</v>
      </c>
      <c r="H23" s="745">
        <v>-2268650</v>
      </c>
      <c r="I23" s="745">
        <v>-2650404735</v>
      </c>
      <c r="J23" s="745">
        <v>0</v>
      </c>
      <c r="K23" s="746">
        <v>-11538343507</v>
      </c>
      <c r="M23" s="750"/>
      <c r="N23" s="750"/>
    </row>
    <row r="24" spans="1:19" ht="14.1" customHeight="1">
      <c r="A24" s="1388"/>
      <c r="B24" s="1232"/>
      <c r="C24" s="1382" t="s">
        <v>1720</v>
      </c>
      <c r="D24" s="1382"/>
      <c r="E24" s="1382" t="s">
        <v>1720</v>
      </c>
      <c r="F24" s="747">
        <v>-1100000000</v>
      </c>
      <c r="G24" s="747">
        <v>-1700000000</v>
      </c>
      <c r="H24" s="747">
        <v>0</v>
      </c>
      <c r="I24" s="747">
        <v>0</v>
      </c>
      <c r="J24" s="747">
        <v>0</v>
      </c>
      <c r="K24" s="748">
        <v>-2800000000</v>
      </c>
      <c r="M24" s="750"/>
      <c r="N24" s="750"/>
    </row>
    <row r="25" spans="1:19" ht="14.1" customHeight="1">
      <c r="A25" s="1388"/>
      <c r="B25" s="1232"/>
      <c r="C25" s="1382" t="s">
        <v>1721</v>
      </c>
      <c r="D25" s="1382"/>
      <c r="E25" s="1382" t="s">
        <v>1721</v>
      </c>
      <c r="F25" s="747">
        <v>-5127644600</v>
      </c>
      <c r="G25" s="747">
        <v>-824840210</v>
      </c>
      <c r="H25" s="747">
        <v>-2268650</v>
      </c>
      <c r="I25" s="747">
        <v>0</v>
      </c>
      <c r="J25" s="747">
        <v>0</v>
      </c>
      <c r="K25" s="748">
        <v>-5954753460</v>
      </c>
      <c r="M25" s="750"/>
      <c r="N25" s="750"/>
    </row>
    <row r="26" spans="1:19" ht="14.1" customHeight="1">
      <c r="A26" s="1388"/>
      <c r="B26" s="1232"/>
      <c r="C26" s="1382" t="s">
        <v>1750</v>
      </c>
      <c r="D26" s="1382"/>
      <c r="E26" s="1382" t="s">
        <v>1722</v>
      </c>
      <c r="F26" s="747">
        <v>-85030930</v>
      </c>
      <c r="G26" s="747">
        <v>0</v>
      </c>
      <c r="H26" s="747">
        <v>0</v>
      </c>
      <c r="I26" s="747">
        <v>0</v>
      </c>
      <c r="J26" s="747">
        <v>0</v>
      </c>
      <c r="K26" s="748">
        <v>-85030930</v>
      </c>
      <c r="M26" s="750"/>
      <c r="N26" s="750"/>
    </row>
    <row r="27" spans="1:19" ht="14.1" customHeight="1">
      <c r="A27" s="1388"/>
      <c r="B27" s="1232"/>
      <c r="C27" s="1382" t="s">
        <v>1751</v>
      </c>
      <c r="D27" s="1382"/>
      <c r="E27" s="1382" t="s">
        <v>1723</v>
      </c>
      <c r="F27" s="747">
        <v>-48154382</v>
      </c>
      <c r="G27" s="747">
        <v>0</v>
      </c>
      <c r="H27" s="747">
        <v>0</v>
      </c>
      <c r="I27" s="747">
        <v>-2650404735</v>
      </c>
      <c r="J27" s="747">
        <v>0</v>
      </c>
      <c r="K27" s="748">
        <v>-2698559117</v>
      </c>
      <c r="M27" s="750"/>
      <c r="N27" s="750"/>
    </row>
    <row r="28" spans="1:19" ht="14.1" customHeight="1">
      <c r="A28" s="1383" t="s">
        <v>1752</v>
      </c>
      <c r="B28" s="1384"/>
      <c r="C28" s="1384"/>
      <c r="D28" s="1384"/>
      <c r="E28" s="1384"/>
      <c r="F28" s="745">
        <v>276254880932</v>
      </c>
      <c r="G28" s="745">
        <v>9341312633</v>
      </c>
      <c r="H28" s="745">
        <v>745253995</v>
      </c>
      <c r="I28" s="745">
        <v>27558163180</v>
      </c>
      <c r="J28" s="745">
        <v>-21868258750</v>
      </c>
      <c r="K28" s="746">
        <v>292031351990</v>
      </c>
      <c r="M28" s="750"/>
      <c r="N28" s="750"/>
    </row>
    <row r="29" spans="1:19" ht="14.1" customHeight="1">
      <c r="A29" s="1383" t="s">
        <v>1753</v>
      </c>
      <c r="B29" s="1384"/>
      <c r="C29" s="1384"/>
      <c r="D29" s="1384"/>
      <c r="E29" s="1384"/>
      <c r="F29" s="745">
        <v>400732135450</v>
      </c>
      <c r="G29" s="745">
        <v>30277939310</v>
      </c>
      <c r="H29" s="745">
        <v>7600013183</v>
      </c>
      <c r="I29" s="745">
        <v>57097782150</v>
      </c>
      <c r="J29" s="745">
        <v>-22301527750</v>
      </c>
      <c r="K29" s="746">
        <v>473406342343</v>
      </c>
    </row>
    <row r="30" spans="1:19" ht="14.1" customHeight="1">
      <c r="A30" s="1383" t="s">
        <v>1754</v>
      </c>
      <c r="B30" s="1384"/>
      <c r="C30" s="1384"/>
      <c r="D30" s="1384"/>
      <c r="E30" s="1384"/>
      <c r="F30" s="745">
        <v>-59884590320</v>
      </c>
      <c r="G30" s="745">
        <v>-17662346974</v>
      </c>
      <c r="H30" s="745">
        <v>-5767642829</v>
      </c>
      <c r="I30" s="745">
        <v>-33849501560</v>
      </c>
      <c r="J30" s="745">
        <v>433269000</v>
      </c>
      <c r="K30" s="746">
        <v>-116730812683</v>
      </c>
    </row>
    <row r="31" spans="1:19" ht="14.1" customHeight="1">
      <c r="A31" s="1387"/>
      <c r="B31" s="1384" t="s">
        <v>1755</v>
      </c>
      <c r="C31" s="1384"/>
      <c r="D31" s="1384"/>
      <c r="E31" s="1384"/>
      <c r="F31" s="745">
        <v>-59940945780</v>
      </c>
      <c r="G31" s="745">
        <v>-6449562170</v>
      </c>
      <c r="H31" s="745">
        <v>-5785993123</v>
      </c>
      <c r="I31" s="745">
        <v>-17642114140</v>
      </c>
      <c r="J31" s="745">
        <v>0</v>
      </c>
      <c r="K31" s="746">
        <v>-89818615213</v>
      </c>
    </row>
    <row r="32" spans="1:19" ht="14.1" customHeight="1">
      <c r="A32" s="1387"/>
      <c r="B32" s="1384" t="s">
        <v>1756</v>
      </c>
      <c r="C32" s="1384"/>
      <c r="D32" s="1384"/>
      <c r="E32" s="1384"/>
      <c r="F32" s="745">
        <v>9624517410</v>
      </c>
      <c r="G32" s="745">
        <v>-25977084</v>
      </c>
      <c r="H32" s="745">
        <v>43146134</v>
      </c>
      <c r="I32" s="745">
        <v>1822915680</v>
      </c>
      <c r="J32" s="745">
        <v>0</v>
      </c>
      <c r="K32" s="746">
        <v>11464602140</v>
      </c>
    </row>
    <row r="33" spans="1:11" ht="14.1" customHeight="1">
      <c r="A33" s="1388"/>
      <c r="B33" s="1232"/>
      <c r="C33" s="1382" t="s">
        <v>1724</v>
      </c>
      <c r="D33" s="1382" t="s">
        <v>1724</v>
      </c>
      <c r="E33" s="1382" t="s">
        <v>1724</v>
      </c>
      <c r="F33" s="747">
        <v>1193023100</v>
      </c>
      <c r="G33" s="747">
        <v>-34496330</v>
      </c>
      <c r="H33" s="747">
        <v>0</v>
      </c>
      <c r="I33" s="747">
        <v>3290540</v>
      </c>
      <c r="J33" s="747">
        <v>0</v>
      </c>
      <c r="K33" s="748">
        <v>1161817310</v>
      </c>
    </row>
    <row r="34" spans="1:11" ht="14.1" customHeight="1">
      <c r="A34" s="1388"/>
      <c r="B34" s="1232"/>
      <c r="C34" s="1382" t="s">
        <v>1725</v>
      </c>
      <c r="D34" s="1382" t="s">
        <v>1725</v>
      </c>
      <c r="E34" s="1382" t="s">
        <v>1725</v>
      </c>
      <c r="F34" s="747">
        <v>5765893999</v>
      </c>
      <c r="G34" s="747">
        <v>0</v>
      </c>
      <c r="H34" s="747">
        <v>0</v>
      </c>
      <c r="I34" s="747">
        <v>0</v>
      </c>
      <c r="J34" s="747">
        <v>0</v>
      </c>
      <c r="K34" s="748">
        <v>5765893999</v>
      </c>
    </row>
    <row r="35" spans="1:11" ht="14.1" customHeight="1">
      <c r="A35" s="1388"/>
      <c r="B35" s="1232"/>
      <c r="C35" s="1382" t="s">
        <v>1656</v>
      </c>
      <c r="D35" s="1382" t="s">
        <v>1656</v>
      </c>
      <c r="E35" s="1382" t="s">
        <v>1656</v>
      </c>
      <c r="F35" s="747">
        <v>23126280</v>
      </c>
      <c r="G35" s="747">
        <v>2171510</v>
      </c>
      <c r="H35" s="747">
        <v>0</v>
      </c>
      <c r="I35" s="747">
        <v>500270</v>
      </c>
      <c r="J35" s="747">
        <v>0</v>
      </c>
      <c r="K35" s="748">
        <v>25798060</v>
      </c>
    </row>
    <row r="36" spans="1:11" ht="14.1" hidden="1" customHeight="1">
      <c r="A36" s="1388"/>
      <c r="B36" s="1232"/>
      <c r="C36" s="1382" t="s">
        <v>1657</v>
      </c>
      <c r="D36" s="1382" t="s">
        <v>1657</v>
      </c>
      <c r="E36" s="1382" t="s">
        <v>1657</v>
      </c>
      <c r="F36" s="747">
        <v>0</v>
      </c>
      <c r="G36" s="747">
        <v>0</v>
      </c>
      <c r="H36" s="747">
        <v>0</v>
      </c>
      <c r="I36" s="747">
        <v>0</v>
      </c>
      <c r="J36" s="747">
        <v>0</v>
      </c>
      <c r="K36" s="748">
        <v>0</v>
      </c>
    </row>
    <row r="37" spans="1:11" ht="14.1" hidden="1" customHeight="1">
      <c r="A37" s="1388"/>
      <c r="B37" s="1232"/>
      <c r="C37" s="1382" t="s">
        <v>1757</v>
      </c>
      <c r="D37" s="1382" t="s">
        <v>1726</v>
      </c>
      <c r="E37" s="1382" t="s">
        <v>1726</v>
      </c>
      <c r="F37" s="747">
        <v>0</v>
      </c>
      <c r="G37" s="747">
        <v>0</v>
      </c>
      <c r="H37" s="747">
        <v>0</v>
      </c>
      <c r="I37" s="747">
        <v>0</v>
      </c>
      <c r="J37" s="747">
        <v>0</v>
      </c>
      <c r="K37" s="748">
        <v>0</v>
      </c>
    </row>
    <row r="38" spans="1:11" ht="14.1" customHeight="1">
      <c r="A38" s="1388"/>
      <c r="B38" s="1232"/>
      <c r="C38" s="1382" t="s">
        <v>1727</v>
      </c>
      <c r="D38" s="1382" t="s">
        <v>1727</v>
      </c>
      <c r="E38" s="1382" t="s">
        <v>1727</v>
      </c>
      <c r="F38" s="747">
        <v>2574916954</v>
      </c>
      <c r="G38" s="747">
        <v>21160550</v>
      </c>
      <c r="H38" s="747">
        <v>0</v>
      </c>
      <c r="I38" s="747">
        <v>0</v>
      </c>
      <c r="J38" s="747">
        <v>0</v>
      </c>
      <c r="K38" s="748">
        <v>2596077504</v>
      </c>
    </row>
    <row r="39" spans="1:11" ht="14.1" customHeight="1">
      <c r="A39" s="1388"/>
      <c r="B39" s="1232"/>
      <c r="C39" s="1382" t="s">
        <v>1728</v>
      </c>
      <c r="D39" s="1382" t="s">
        <v>1728</v>
      </c>
      <c r="E39" s="1382" t="s">
        <v>1728</v>
      </c>
      <c r="F39" s="747">
        <v>67557077</v>
      </c>
      <c r="G39" s="747">
        <v>-14812814</v>
      </c>
      <c r="H39" s="747">
        <v>43146134</v>
      </c>
      <c r="I39" s="747">
        <v>1819124870</v>
      </c>
      <c r="J39" s="747">
        <v>0</v>
      </c>
      <c r="K39" s="748">
        <v>1915015267</v>
      </c>
    </row>
    <row r="40" spans="1:11" ht="14.1" customHeight="1">
      <c r="A40" s="1388"/>
      <c r="B40" s="1384" t="s">
        <v>1758</v>
      </c>
      <c r="C40" s="1384"/>
      <c r="D40" s="1384"/>
      <c r="E40" s="1384"/>
      <c r="F40" s="745">
        <v>-7075587500</v>
      </c>
      <c r="G40" s="745">
        <v>-11186807720</v>
      </c>
      <c r="H40" s="745">
        <v>0</v>
      </c>
      <c r="I40" s="745">
        <v>0</v>
      </c>
      <c r="J40" s="745">
        <v>0</v>
      </c>
      <c r="K40" s="746">
        <v>-18262395220</v>
      </c>
    </row>
    <row r="41" spans="1:11" ht="14.1" customHeight="1">
      <c r="A41" s="1388"/>
      <c r="B41" s="1232"/>
      <c r="C41" s="1382" t="s">
        <v>1759</v>
      </c>
      <c r="D41" s="1382" t="s">
        <v>1729</v>
      </c>
      <c r="E41" s="1382" t="s">
        <v>1729</v>
      </c>
      <c r="F41" s="747">
        <v>-799160330</v>
      </c>
      <c r="G41" s="747">
        <v>0</v>
      </c>
      <c r="H41" s="747">
        <v>0</v>
      </c>
      <c r="I41" s="747">
        <v>0</v>
      </c>
      <c r="J41" s="747">
        <v>0</v>
      </c>
      <c r="K41" s="748">
        <v>-799160330</v>
      </c>
    </row>
    <row r="42" spans="1:11" ht="14.1" customHeight="1">
      <c r="A42" s="1388"/>
      <c r="B42" s="1232"/>
      <c r="C42" s="1382" t="s">
        <v>1760</v>
      </c>
      <c r="D42" s="1382" t="s">
        <v>1730</v>
      </c>
      <c r="E42" s="1382" t="s">
        <v>1730</v>
      </c>
      <c r="F42" s="747">
        <v>-88610620</v>
      </c>
      <c r="G42" s="747">
        <v>-175708800</v>
      </c>
      <c r="H42" s="747">
        <v>0</v>
      </c>
      <c r="I42" s="747">
        <v>0</v>
      </c>
      <c r="J42" s="747">
        <v>0</v>
      </c>
      <c r="K42" s="748">
        <v>-264319420</v>
      </c>
    </row>
    <row r="43" spans="1:11" ht="14.1" customHeight="1">
      <c r="A43" s="1388"/>
      <c r="B43" s="1232"/>
      <c r="C43" s="1382" t="s">
        <v>1761</v>
      </c>
      <c r="D43" s="1382"/>
      <c r="E43" s="1382" t="s">
        <v>1715</v>
      </c>
      <c r="F43" s="747">
        <v>-5854626610</v>
      </c>
      <c r="G43" s="747">
        <v>-11011098920</v>
      </c>
      <c r="H43" s="747">
        <v>0</v>
      </c>
      <c r="I43" s="747">
        <v>0</v>
      </c>
      <c r="J43" s="747">
        <v>0</v>
      </c>
      <c r="K43" s="748">
        <v>-16865725530</v>
      </c>
    </row>
    <row r="44" spans="1:11" ht="14.1" customHeight="1">
      <c r="A44" s="1388"/>
      <c r="B44" s="1232"/>
      <c r="C44" s="1382" t="s">
        <v>1762</v>
      </c>
      <c r="D44" s="1382"/>
      <c r="E44" s="1382" t="s">
        <v>1716</v>
      </c>
      <c r="F44" s="747">
        <v>-47588700</v>
      </c>
      <c r="G44" s="747">
        <v>0</v>
      </c>
      <c r="H44" s="747">
        <v>0</v>
      </c>
      <c r="I44" s="747">
        <v>0</v>
      </c>
      <c r="J44" s="747">
        <v>0</v>
      </c>
      <c r="K44" s="748">
        <v>-47588700</v>
      </c>
    </row>
    <row r="45" spans="1:11" ht="14.1" customHeight="1">
      <c r="A45" s="1388"/>
      <c r="B45" s="1232"/>
      <c r="C45" s="1382" t="s">
        <v>1763</v>
      </c>
      <c r="D45" s="1382"/>
      <c r="E45" s="1382" t="s">
        <v>1717</v>
      </c>
      <c r="F45" s="747">
        <v>-285601240</v>
      </c>
      <c r="G45" s="747">
        <v>0</v>
      </c>
      <c r="H45" s="747">
        <v>0</v>
      </c>
      <c r="I45" s="747">
        <v>0</v>
      </c>
      <c r="J45" s="747">
        <v>0</v>
      </c>
      <c r="K45" s="748">
        <v>-285601240</v>
      </c>
    </row>
    <row r="46" spans="1:11" ht="14.1" hidden="1" customHeight="1">
      <c r="A46" s="1388"/>
      <c r="B46" s="1232"/>
      <c r="C46" s="1382" t="s">
        <v>1731</v>
      </c>
      <c r="D46" s="1382" t="s">
        <v>1731</v>
      </c>
      <c r="E46" s="1382" t="s">
        <v>1731</v>
      </c>
      <c r="F46" s="747">
        <v>0</v>
      </c>
      <c r="G46" s="747">
        <v>0</v>
      </c>
      <c r="H46" s="747">
        <v>0</v>
      </c>
      <c r="I46" s="747">
        <v>0</v>
      </c>
      <c r="J46" s="747">
        <v>0</v>
      </c>
      <c r="K46" s="748">
        <v>0</v>
      </c>
    </row>
    <row r="47" spans="1:11" ht="14.1" customHeight="1">
      <c r="A47" s="1388"/>
      <c r="B47" s="1384" t="s">
        <v>1764</v>
      </c>
      <c r="C47" s="1384"/>
      <c r="D47" s="1384" t="s">
        <v>1732</v>
      </c>
      <c r="E47" s="1384"/>
      <c r="F47" s="745">
        <v>-2492574450</v>
      </c>
      <c r="G47" s="745">
        <v>0</v>
      </c>
      <c r="H47" s="745">
        <v>-24795840</v>
      </c>
      <c r="I47" s="745">
        <v>0</v>
      </c>
      <c r="J47" s="745">
        <v>0</v>
      </c>
      <c r="K47" s="746">
        <v>-2517370290</v>
      </c>
    </row>
    <row r="48" spans="1:11" ht="14.1" customHeight="1">
      <c r="A48" s="1388"/>
      <c r="B48" s="1232"/>
      <c r="C48" s="1382" t="s">
        <v>1733</v>
      </c>
      <c r="D48" s="1382"/>
      <c r="E48" s="1382" t="s">
        <v>1733</v>
      </c>
      <c r="F48" s="747">
        <v>0</v>
      </c>
      <c r="G48" s="747">
        <v>0</v>
      </c>
      <c r="H48" s="747">
        <v>0</v>
      </c>
      <c r="I48" s="747">
        <v>0</v>
      </c>
      <c r="J48" s="747">
        <v>0</v>
      </c>
      <c r="K48" s="748">
        <v>0</v>
      </c>
    </row>
    <row r="49" spans="1:11" ht="14.1" customHeight="1">
      <c r="A49" s="1388"/>
      <c r="B49" s="1232"/>
      <c r="C49" s="1382" t="s">
        <v>1765</v>
      </c>
      <c r="D49" s="1382"/>
      <c r="E49" s="1382" t="s">
        <v>1734</v>
      </c>
      <c r="F49" s="747">
        <v>-2492574450</v>
      </c>
      <c r="G49" s="747">
        <v>0</v>
      </c>
      <c r="H49" s="747">
        <v>-24795840</v>
      </c>
      <c r="I49" s="747">
        <v>0</v>
      </c>
      <c r="J49" s="747">
        <v>0</v>
      </c>
      <c r="K49" s="748">
        <v>-2517370290</v>
      </c>
    </row>
    <row r="50" spans="1:11" ht="14.1" hidden="1" customHeight="1">
      <c r="A50" s="1388"/>
      <c r="B50" s="1232"/>
      <c r="C50" s="1382" t="s">
        <v>1735</v>
      </c>
      <c r="D50" s="1382"/>
      <c r="E50" s="1382" t="s">
        <v>1735</v>
      </c>
      <c r="F50" s="747">
        <v>0</v>
      </c>
      <c r="G50" s="747">
        <v>0</v>
      </c>
      <c r="H50" s="747">
        <v>0</v>
      </c>
      <c r="I50" s="747">
        <v>0</v>
      </c>
      <c r="J50" s="747">
        <v>0</v>
      </c>
      <c r="K50" s="748">
        <v>0</v>
      </c>
    </row>
    <row r="51" spans="1:11" ht="14.1" customHeight="1">
      <c r="A51" s="1388"/>
      <c r="B51" s="1384" t="s">
        <v>1766</v>
      </c>
      <c r="C51" s="1384"/>
      <c r="D51" s="1384" t="s">
        <v>1736</v>
      </c>
      <c r="E51" s="1384"/>
      <c r="F51" s="745">
        <v>0</v>
      </c>
      <c r="G51" s="745">
        <v>0</v>
      </c>
      <c r="H51" s="745">
        <v>0</v>
      </c>
      <c r="I51" s="745">
        <v>-18030303100</v>
      </c>
      <c r="J51" s="745">
        <v>433269000</v>
      </c>
      <c r="K51" s="746">
        <v>-17597034100</v>
      </c>
    </row>
    <row r="52" spans="1:11" ht="14.1" customHeight="1">
      <c r="A52" s="1388"/>
      <c r="B52" s="734"/>
      <c r="C52" s="1382" t="s">
        <v>1737</v>
      </c>
      <c r="D52" s="1382"/>
      <c r="E52" s="1382" t="s">
        <v>1737</v>
      </c>
      <c r="F52" s="747">
        <v>0</v>
      </c>
      <c r="G52" s="747">
        <v>0</v>
      </c>
      <c r="H52" s="747">
        <v>0</v>
      </c>
      <c r="I52" s="747">
        <v>-18030303100</v>
      </c>
      <c r="J52" s="747">
        <v>433269000</v>
      </c>
      <c r="K52" s="748">
        <v>-17597034100</v>
      </c>
    </row>
    <row r="53" spans="1:11" ht="14.1" customHeight="1">
      <c r="A53" s="1383" t="s">
        <v>1767</v>
      </c>
      <c r="B53" s="1384"/>
      <c r="C53" s="1384"/>
      <c r="D53" s="1384"/>
      <c r="E53" s="1384"/>
      <c r="F53" s="745">
        <v>340847545130</v>
      </c>
      <c r="G53" s="745">
        <v>12615592336</v>
      </c>
      <c r="H53" s="745">
        <v>1832370354</v>
      </c>
      <c r="I53" s="745">
        <v>23248280590</v>
      </c>
      <c r="J53" s="745">
        <v>-21868258750</v>
      </c>
      <c r="K53" s="746">
        <v>356675529660</v>
      </c>
    </row>
    <row r="54" spans="1:11" ht="14.1" customHeight="1">
      <c r="A54" s="1385" t="s">
        <v>1768</v>
      </c>
      <c r="B54" s="1386"/>
      <c r="C54" s="1386"/>
      <c r="D54" s="1386"/>
      <c r="E54" s="1386"/>
      <c r="F54" s="751">
        <v>-64592664198</v>
      </c>
      <c r="G54" s="751">
        <v>-3274279703</v>
      </c>
      <c r="H54" s="751">
        <v>-1087116359</v>
      </c>
      <c r="I54" s="751">
        <v>4309882590</v>
      </c>
      <c r="J54" s="751">
        <v>0</v>
      </c>
      <c r="K54" s="752">
        <v>-64644177670</v>
      </c>
    </row>
    <row r="55" spans="1:11" ht="15.75" customHeight="1"/>
  </sheetData>
  <mergeCells count="60">
    <mergeCell ref="B16:E16"/>
    <mergeCell ref="A1:K1"/>
    <mergeCell ref="A3:K3"/>
    <mergeCell ref="A5:E5"/>
    <mergeCell ref="A6:E6"/>
    <mergeCell ref="A7:E7"/>
    <mergeCell ref="A8:A27"/>
    <mergeCell ref="B8:E8"/>
    <mergeCell ref="B9:B15"/>
    <mergeCell ref="C9:E9"/>
    <mergeCell ref="C10:E10"/>
    <mergeCell ref="C11:E11"/>
    <mergeCell ref="C12:E12"/>
    <mergeCell ref="C13:E13"/>
    <mergeCell ref="C14:E14"/>
    <mergeCell ref="C15:E15"/>
    <mergeCell ref="B17:B22"/>
    <mergeCell ref="C17:E17"/>
    <mergeCell ref="C18:E18"/>
    <mergeCell ref="C19:E19"/>
    <mergeCell ref="C20:E20"/>
    <mergeCell ref="C21:E21"/>
    <mergeCell ref="C22:E22"/>
    <mergeCell ref="B23:E23"/>
    <mergeCell ref="B24:B27"/>
    <mergeCell ref="C24:E24"/>
    <mergeCell ref="C25:E25"/>
    <mergeCell ref="C26:E26"/>
    <mergeCell ref="C27:E27"/>
    <mergeCell ref="A28:E28"/>
    <mergeCell ref="A29:E29"/>
    <mergeCell ref="A30:E30"/>
    <mergeCell ref="A31:A52"/>
    <mergeCell ref="B31:E31"/>
    <mergeCell ref="B32:E32"/>
    <mergeCell ref="B33:B39"/>
    <mergeCell ref="C33:E33"/>
    <mergeCell ref="C34:E34"/>
    <mergeCell ref="C35:E35"/>
    <mergeCell ref="C36:E36"/>
    <mergeCell ref="C37:E37"/>
    <mergeCell ref="C38:E38"/>
    <mergeCell ref="C39:E39"/>
    <mergeCell ref="B40:E40"/>
    <mergeCell ref="B51:E51"/>
    <mergeCell ref="C52:E52"/>
    <mergeCell ref="A53:E53"/>
    <mergeCell ref="A54:E54"/>
    <mergeCell ref="C45:E45"/>
    <mergeCell ref="C46:E46"/>
    <mergeCell ref="B47:E47"/>
    <mergeCell ref="B48:B50"/>
    <mergeCell ref="C48:E48"/>
    <mergeCell ref="C49:E49"/>
    <mergeCell ref="C50:E50"/>
    <mergeCell ref="B41:B46"/>
    <mergeCell ref="C41:E41"/>
    <mergeCell ref="C42:E42"/>
    <mergeCell ref="C43:E43"/>
    <mergeCell ref="C44:E44"/>
  </mergeCells>
  <phoneticPr fontId="2" type="noConversion"/>
  <pageMargins left="0.7" right="0.7" top="0.75" bottom="0.75" header="0.3" footer="0.3"/>
  <pageSetup paperSize="9" orientation="portrait" r:id="rId1"/>
  <headerFooter>
    <oddFooter>&amp;C59</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theme="3" tint="0.59999389629810485"/>
    <outlinePr summaryBelow="0" summaryRight="0"/>
  </sheetPr>
  <dimension ref="A1:P324"/>
  <sheetViews>
    <sheetView view="pageLayout" zoomScale="85" zoomScaleNormal="100" zoomScaleSheetLayoutView="100" zoomScalePageLayoutView="85" workbookViewId="0">
      <selection activeCell="D47" sqref="D47"/>
    </sheetView>
  </sheetViews>
  <sheetFormatPr defaultColWidth="17.88671875" defaultRowHeight="16.5" customHeight="1"/>
  <cols>
    <col min="1" max="1" width="21.33203125" style="662" customWidth="1"/>
    <col min="2" max="7" width="8.88671875" style="661" customWidth="1"/>
    <col min="8" max="8" width="17.5546875" style="190" customWidth="1"/>
    <col min="9" max="16384" width="17.88671875" style="190"/>
  </cols>
  <sheetData>
    <row r="1" spans="1:16" s="84" customFormat="1" ht="18.75">
      <c r="A1" s="1397" t="s">
        <v>1188</v>
      </c>
      <c r="B1" s="1397"/>
      <c r="C1" s="1397"/>
      <c r="D1" s="1397"/>
      <c r="E1" s="1397"/>
      <c r="F1" s="1397"/>
      <c r="G1" s="1397"/>
    </row>
    <row r="2" spans="1:16" s="84" customFormat="1" ht="22.5">
      <c r="A2" s="1399" t="s">
        <v>361</v>
      </c>
      <c r="B2" s="1399"/>
      <c r="C2" s="1399"/>
      <c r="D2" s="1399"/>
      <c r="E2" s="1399"/>
      <c r="F2" s="1399"/>
      <c r="G2" s="1399"/>
    </row>
    <row r="3" spans="1:16" s="84" customFormat="1" ht="8.25" customHeight="1">
      <c r="A3" s="259"/>
      <c r="B3" s="259"/>
      <c r="C3" s="259"/>
      <c r="D3" s="259"/>
      <c r="E3" s="259"/>
      <c r="F3" s="259"/>
      <c r="G3" s="259"/>
    </row>
    <row r="4" spans="1:16" s="84" customFormat="1">
      <c r="A4" s="1398" t="s">
        <v>1186</v>
      </c>
      <c r="B4" s="1398"/>
      <c r="C4" s="1398"/>
      <c r="D4" s="1398"/>
      <c r="E4" s="1398"/>
      <c r="F4" s="1398"/>
      <c r="G4" s="1398"/>
    </row>
    <row r="5" spans="1:16" s="84" customFormat="1">
      <c r="A5" s="1398" t="s">
        <v>1187</v>
      </c>
      <c r="B5" s="1398"/>
      <c r="C5" s="1398"/>
      <c r="D5" s="1398"/>
      <c r="E5" s="1398"/>
      <c r="F5" s="1398"/>
      <c r="G5" s="1398"/>
    </row>
    <row r="6" spans="1:16" s="84" customFormat="1" ht="12" customHeight="1">
      <c r="A6" s="260" t="s">
        <v>1678</v>
      </c>
      <c r="B6" s="261"/>
      <c r="C6" s="261"/>
      <c r="D6" s="261"/>
      <c r="E6" s="261"/>
      <c r="F6" s="261"/>
      <c r="G6" s="262" t="s">
        <v>632</v>
      </c>
    </row>
    <row r="7" spans="1:16" ht="12.95" customHeight="1">
      <c r="A7" s="1400" t="s">
        <v>679</v>
      </c>
      <c r="B7" s="1402" t="s">
        <v>1071</v>
      </c>
      <c r="C7" s="1402"/>
      <c r="D7" s="1402"/>
      <c r="E7" s="1402" t="s">
        <v>1075</v>
      </c>
      <c r="F7" s="1402"/>
      <c r="G7" s="1403"/>
    </row>
    <row r="8" spans="1:16" ht="16.5" customHeight="1" thickBot="1">
      <c r="A8" s="1401"/>
      <c r="B8" s="263" t="s">
        <v>678</v>
      </c>
      <c r="C8" s="263" t="s">
        <v>677</v>
      </c>
      <c r="D8" s="263" t="s">
        <v>676</v>
      </c>
      <c r="E8" s="263" t="s">
        <v>678</v>
      </c>
      <c r="F8" s="263" t="s">
        <v>677</v>
      </c>
      <c r="G8" s="264" t="s">
        <v>676</v>
      </c>
    </row>
    <row r="9" spans="1:16" s="29" customFormat="1" ht="5.0999999999999996" customHeight="1" thickTop="1">
      <c r="A9" s="265"/>
      <c r="B9" s="266"/>
      <c r="C9" s="266"/>
      <c r="D9" s="266"/>
      <c r="E9" s="266"/>
      <c r="F9" s="266"/>
      <c r="G9" s="267"/>
    </row>
    <row r="10" spans="1:16" ht="16.5" customHeight="1">
      <c r="A10" s="268" t="s">
        <v>207</v>
      </c>
      <c r="B10" s="269">
        <v>200637251500</v>
      </c>
      <c r="C10" s="269">
        <v>109579757430</v>
      </c>
      <c r="D10" s="269">
        <v>91057494070</v>
      </c>
      <c r="E10" s="269">
        <v>183172353849</v>
      </c>
      <c r="F10" s="269">
        <v>112695757850</v>
      </c>
      <c r="G10" s="270">
        <v>70476595999</v>
      </c>
      <c r="H10" s="80"/>
      <c r="I10" s="80"/>
      <c r="J10" s="80"/>
      <c r="K10" s="80"/>
      <c r="L10" s="80"/>
      <c r="M10" s="80"/>
      <c r="N10" s="206"/>
      <c r="O10" s="206"/>
      <c r="P10" s="206"/>
    </row>
    <row r="11" spans="1:16" ht="16.5" customHeight="1">
      <c r="A11" s="271" t="s">
        <v>208</v>
      </c>
      <c r="B11" s="272">
        <v>14252474197</v>
      </c>
      <c r="C11" s="272">
        <v>2229711590</v>
      </c>
      <c r="D11" s="272">
        <v>12022762607</v>
      </c>
      <c r="E11" s="272">
        <v>13437229128</v>
      </c>
      <c r="F11" s="272">
        <v>888058180</v>
      </c>
      <c r="G11" s="273">
        <v>12549170948</v>
      </c>
      <c r="H11" s="80"/>
      <c r="I11" s="80"/>
      <c r="J11" s="80"/>
      <c r="K11" s="80"/>
      <c r="L11" s="80"/>
      <c r="M11" s="80"/>
      <c r="N11" s="206"/>
      <c r="O11" s="206"/>
      <c r="P11" s="206"/>
    </row>
    <row r="12" spans="1:16" ht="16.5" customHeight="1">
      <c r="A12" s="271" t="s">
        <v>209</v>
      </c>
      <c r="B12" s="272">
        <v>582950254</v>
      </c>
      <c r="C12" s="274">
        <v>0</v>
      </c>
      <c r="D12" s="272">
        <v>582950254</v>
      </c>
      <c r="E12" s="272">
        <v>565695160</v>
      </c>
      <c r="F12" s="274">
        <v>0</v>
      </c>
      <c r="G12" s="273">
        <v>565695160</v>
      </c>
      <c r="H12" s="80"/>
      <c r="I12" s="80"/>
      <c r="J12" s="80"/>
      <c r="K12" s="80"/>
      <c r="L12" s="81"/>
      <c r="M12" s="80"/>
      <c r="N12" s="206"/>
      <c r="O12" s="206"/>
      <c r="P12" s="206"/>
    </row>
    <row r="13" spans="1:16" ht="16.5" customHeight="1">
      <c r="A13" s="271" t="s">
        <v>1053</v>
      </c>
      <c r="B13" s="272">
        <v>582950254</v>
      </c>
      <c r="C13" s="274">
        <v>0</v>
      </c>
      <c r="D13" s="272">
        <v>582950254</v>
      </c>
      <c r="E13" s="272">
        <v>565695160</v>
      </c>
      <c r="F13" s="274">
        <v>0</v>
      </c>
      <c r="G13" s="273">
        <v>565695160</v>
      </c>
      <c r="H13" s="80"/>
      <c r="I13" s="80"/>
      <c r="J13" s="80"/>
      <c r="K13" s="80"/>
      <c r="L13" s="81"/>
      <c r="M13" s="80"/>
      <c r="N13" s="206"/>
      <c r="O13" s="206"/>
      <c r="P13" s="206"/>
    </row>
    <row r="14" spans="1:16" ht="16.5" customHeight="1">
      <c r="A14" s="271" t="s">
        <v>1194</v>
      </c>
      <c r="B14" s="272">
        <v>582950254</v>
      </c>
      <c r="C14" s="274">
        <v>0</v>
      </c>
      <c r="D14" s="272">
        <v>582950254</v>
      </c>
      <c r="E14" s="272">
        <v>565695160</v>
      </c>
      <c r="F14" s="274">
        <v>0</v>
      </c>
      <c r="G14" s="273">
        <v>565695160</v>
      </c>
      <c r="H14" s="80"/>
      <c r="I14" s="80"/>
      <c r="J14" s="80"/>
      <c r="K14" s="80"/>
      <c r="L14" s="81"/>
      <c r="M14" s="80"/>
      <c r="N14" s="206"/>
      <c r="O14" s="206"/>
      <c r="P14" s="206"/>
    </row>
    <row r="15" spans="1:16" ht="16.5" customHeight="1">
      <c r="A15" s="271" t="s">
        <v>210</v>
      </c>
      <c r="B15" s="272">
        <v>439869690</v>
      </c>
      <c r="C15" s="274">
        <v>0</v>
      </c>
      <c r="D15" s="272">
        <v>439869690</v>
      </c>
      <c r="E15" s="272">
        <v>500391806</v>
      </c>
      <c r="F15" s="274">
        <v>0</v>
      </c>
      <c r="G15" s="273">
        <v>500391806</v>
      </c>
      <c r="H15" s="80"/>
      <c r="I15" s="80"/>
      <c r="J15" s="80"/>
      <c r="K15" s="80"/>
      <c r="L15" s="81"/>
      <c r="M15" s="80"/>
      <c r="N15" s="206"/>
      <c r="O15" s="206"/>
      <c r="P15" s="206"/>
    </row>
    <row r="16" spans="1:16" ht="16.5" customHeight="1">
      <c r="A16" s="271" t="s">
        <v>1054</v>
      </c>
      <c r="B16" s="272">
        <v>439869690</v>
      </c>
      <c r="C16" s="274">
        <v>0</v>
      </c>
      <c r="D16" s="272">
        <v>439869690</v>
      </c>
      <c r="E16" s="274">
        <v>500391806</v>
      </c>
      <c r="F16" s="274">
        <v>0</v>
      </c>
      <c r="G16" s="275">
        <v>500391806</v>
      </c>
      <c r="H16" s="80"/>
      <c r="I16" s="80"/>
      <c r="J16" s="80"/>
      <c r="K16" s="80"/>
      <c r="L16" s="81"/>
      <c r="M16" s="80"/>
      <c r="N16" s="206"/>
      <c r="O16" s="206"/>
      <c r="P16" s="206"/>
    </row>
    <row r="17" spans="1:16" ht="16.5" customHeight="1">
      <c r="A17" s="271" t="s">
        <v>1195</v>
      </c>
      <c r="B17" s="272">
        <v>439869690</v>
      </c>
      <c r="C17" s="274">
        <v>0</v>
      </c>
      <c r="D17" s="272">
        <v>439869690</v>
      </c>
      <c r="E17" s="272">
        <v>500391806</v>
      </c>
      <c r="F17" s="274">
        <v>0</v>
      </c>
      <c r="G17" s="273">
        <v>500391806</v>
      </c>
      <c r="H17" s="80"/>
      <c r="I17" s="80"/>
      <c r="J17" s="80"/>
      <c r="K17" s="80"/>
      <c r="L17" s="80"/>
      <c r="M17" s="80"/>
      <c r="N17" s="206"/>
      <c r="O17" s="206"/>
      <c r="P17" s="206"/>
    </row>
    <row r="18" spans="1:16" ht="16.5" hidden="1" customHeight="1">
      <c r="A18" s="271" t="s">
        <v>211</v>
      </c>
      <c r="B18" s="272">
        <v>0</v>
      </c>
      <c r="C18" s="274">
        <v>0</v>
      </c>
      <c r="D18" s="272">
        <v>0</v>
      </c>
      <c r="E18" s="272" t="s">
        <v>555</v>
      </c>
      <c r="F18" s="274" t="s">
        <v>555</v>
      </c>
      <c r="G18" s="273" t="s">
        <v>555</v>
      </c>
      <c r="H18" s="80"/>
      <c r="I18" s="80"/>
      <c r="J18" s="80"/>
      <c r="K18" s="80"/>
      <c r="L18" s="80"/>
      <c r="M18" s="80"/>
      <c r="N18" s="206"/>
      <c r="O18" s="206"/>
      <c r="P18" s="206"/>
    </row>
    <row r="19" spans="1:16" ht="16.5" customHeight="1">
      <c r="A19" s="271" t="s">
        <v>212</v>
      </c>
      <c r="B19" s="272">
        <v>13229654253</v>
      </c>
      <c r="C19" s="274">
        <v>2229711590</v>
      </c>
      <c r="D19" s="272">
        <v>10999942663</v>
      </c>
      <c r="E19" s="272">
        <v>12371142162</v>
      </c>
      <c r="F19" s="274">
        <v>888058180</v>
      </c>
      <c r="G19" s="273">
        <v>11483083982</v>
      </c>
      <c r="H19" s="80"/>
      <c r="I19" s="80"/>
      <c r="J19" s="80"/>
      <c r="K19" s="80"/>
      <c r="L19" s="80"/>
      <c r="M19" s="80"/>
      <c r="N19" s="206"/>
      <c r="O19" s="206"/>
      <c r="P19" s="206"/>
    </row>
    <row r="20" spans="1:16" ht="16.5" customHeight="1">
      <c r="A20" s="271" t="s">
        <v>1196</v>
      </c>
      <c r="B20" s="272">
        <v>637358503</v>
      </c>
      <c r="C20" s="274">
        <v>17668050</v>
      </c>
      <c r="D20" s="272">
        <v>619690453</v>
      </c>
      <c r="E20" s="272">
        <v>1730375165</v>
      </c>
      <c r="F20" s="274">
        <v>20534360</v>
      </c>
      <c r="G20" s="273">
        <v>1709840805</v>
      </c>
      <c r="H20" s="80"/>
      <c r="I20" s="80"/>
      <c r="J20" s="81"/>
      <c r="K20" s="81"/>
      <c r="L20" s="81"/>
      <c r="M20" s="81"/>
      <c r="N20" s="206"/>
      <c r="O20" s="206"/>
      <c r="P20" s="206"/>
    </row>
    <row r="21" spans="1:16" ht="16.5" customHeight="1">
      <c r="A21" s="271" t="s">
        <v>1197</v>
      </c>
      <c r="B21" s="272">
        <v>336070143</v>
      </c>
      <c r="C21" s="274">
        <v>0</v>
      </c>
      <c r="D21" s="272">
        <v>336070143</v>
      </c>
      <c r="E21" s="272">
        <v>568904692</v>
      </c>
      <c r="F21" s="274">
        <v>0</v>
      </c>
      <c r="G21" s="273">
        <v>568904692</v>
      </c>
      <c r="H21" s="80"/>
      <c r="I21" s="80"/>
      <c r="J21" s="80"/>
      <c r="K21" s="80"/>
      <c r="L21" s="80"/>
      <c r="M21" s="80"/>
      <c r="N21" s="206"/>
      <c r="O21" s="206"/>
      <c r="P21" s="206"/>
    </row>
    <row r="22" spans="1:16" ht="16.5" customHeight="1">
      <c r="A22" s="271" t="s">
        <v>1198</v>
      </c>
      <c r="B22" s="274">
        <v>141817931</v>
      </c>
      <c r="C22" s="274">
        <v>0</v>
      </c>
      <c r="D22" s="274">
        <v>141817931</v>
      </c>
      <c r="E22" s="274">
        <v>174414053</v>
      </c>
      <c r="F22" s="274">
        <v>0</v>
      </c>
      <c r="G22" s="275">
        <v>174414053</v>
      </c>
      <c r="H22" s="80"/>
      <c r="I22" s="80"/>
      <c r="J22" s="80"/>
      <c r="K22" s="80"/>
      <c r="L22" s="80"/>
      <c r="M22" s="80"/>
      <c r="N22" s="206"/>
      <c r="O22" s="206"/>
      <c r="P22" s="206"/>
    </row>
    <row r="23" spans="1:16" ht="16.5" customHeight="1">
      <c r="A23" s="271" t="s">
        <v>1199</v>
      </c>
      <c r="B23" s="272">
        <v>21690516</v>
      </c>
      <c r="C23" s="272">
        <v>0</v>
      </c>
      <c r="D23" s="272">
        <v>21690516</v>
      </c>
      <c r="E23" s="272">
        <v>18991573</v>
      </c>
      <c r="F23" s="272">
        <v>0</v>
      </c>
      <c r="G23" s="273">
        <v>18991573</v>
      </c>
      <c r="H23" s="80"/>
      <c r="I23" s="80"/>
      <c r="J23" s="80"/>
      <c r="K23" s="80"/>
      <c r="L23" s="80"/>
      <c r="M23" s="80"/>
      <c r="N23" s="206"/>
      <c r="O23" s="206"/>
      <c r="P23" s="206"/>
    </row>
    <row r="24" spans="1:16" ht="16.5" customHeight="1">
      <c r="A24" s="271" t="s">
        <v>1200</v>
      </c>
      <c r="B24" s="272">
        <v>137779913</v>
      </c>
      <c r="C24" s="272">
        <v>17668050</v>
      </c>
      <c r="D24" s="272">
        <v>120111863</v>
      </c>
      <c r="E24" s="274">
        <v>140052573</v>
      </c>
      <c r="F24" s="274">
        <v>20534360</v>
      </c>
      <c r="G24" s="275">
        <v>119518213</v>
      </c>
      <c r="H24" s="80"/>
      <c r="I24" s="80"/>
      <c r="J24" s="80"/>
      <c r="K24" s="80"/>
      <c r="L24" s="81"/>
      <c r="M24" s="80"/>
      <c r="N24" s="206"/>
      <c r="O24" s="206"/>
      <c r="P24" s="206"/>
    </row>
    <row r="25" spans="1:16" ht="16.5" customHeight="1">
      <c r="A25" s="271" t="s">
        <v>1201</v>
      </c>
      <c r="B25" s="272">
        <v>206000974</v>
      </c>
      <c r="C25" s="272">
        <v>149099110</v>
      </c>
      <c r="D25" s="272">
        <v>56901864</v>
      </c>
      <c r="E25" s="274">
        <v>191220992</v>
      </c>
      <c r="F25" s="274">
        <v>182832650</v>
      </c>
      <c r="G25" s="275">
        <v>8388342</v>
      </c>
      <c r="H25" s="80"/>
      <c r="I25" s="80"/>
      <c r="J25" s="80"/>
      <c r="K25" s="80"/>
      <c r="L25" s="80"/>
      <c r="M25" s="80"/>
      <c r="N25" s="206"/>
      <c r="O25" s="206"/>
      <c r="P25" s="206"/>
    </row>
    <row r="26" spans="1:16" ht="16.5" customHeight="1">
      <c r="A26" s="271" t="s">
        <v>1202</v>
      </c>
      <c r="B26" s="272">
        <v>206000974</v>
      </c>
      <c r="C26" s="272">
        <v>149099110</v>
      </c>
      <c r="D26" s="272">
        <v>56901864</v>
      </c>
      <c r="E26" s="274">
        <v>191220992</v>
      </c>
      <c r="F26" s="274">
        <v>182832650</v>
      </c>
      <c r="G26" s="275">
        <v>8388342</v>
      </c>
      <c r="H26" s="80"/>
      <c r="I26" s="80"/>
      <c r="J26" s="80"/>
      <c r="K26" s="80"/>
      <c r="L26" s="81"/>
      <c r="M26" s="80"/>
      <c r="N26" s="206"/>
      <c r="O26" s="206"/>
      <c r="P26" s="206"/>
    </row>
    <row r="27" spans="1:16" ht="16.5" customHeight="1">
      <c r="A27" s="271" t="s">
        <v>1203</v>
      </c>
      <c r="B27" s="272">
        <v>2489683004</v>
      </c>
      <c r="C27" s="272">
        <v>175529070</v>
      </c>
      <c r="D27" s="272">
        <v>2314153934</v>
      </c>
      <c r="E27" s="272">
        <v>2618079673</v>
      </c>
      <c r="F27" s="272">
        <v>54690390</v>
      </c>
      <c r="G27" s="273">
        <v>2563389283</v>
      </c>
      <c r="H27" s="80"/>
      <c r="I27" s="80"/>
      <c r="J27" s="80"/>
      <c r="K27" s="80"/>
      <c r="L27" s="80"/>
      <c r="M27" s="80"/>
      <c r="N27" s="206"/>
      <c r="O27" s="206"/>
      <c r="P27" s="206"/>
    </row>
    <row r="28" spans="1:16" ht="16.5" customHeight="1">
      <c r="A28" s="271" t="s">
        <v>1204</v>
      </c>
      <c r="B28" s="272">
        <v>1468150567</v>
      </c>
      <c r="C28" s="272">
        <v>0</v>
      </c>
      <c r="D28" s="272">
        <v>1468150567</v>
      </c>
      <c r="E28" s="272">
        <v>1661595713</v>
      </c>
      <c r="F28" s="272">
        <v>1427220</v>
      </c>
      <c r="G28" s="273">
        <v>1660168493</v>
      </c>
      <c r="H28" s="80"/>
      <c r="I28" s="80"/>
      <c r="J28" s="80"/>
      <c r="K28" s="80"/>
      <c r="L28" s="80"/>
      <c r="M28" s="80"/>
      <c r="N28" s="206"/>
      <c r="O28" s="206"/>
      <c r="P28" s="206"/>
    </row>
    <row r="29" spans="1:16" ht="16.5" customHeight="1">
      <c r="A29" s="271" t="s">
        <v>1205</v>
      </c>
      <c r="B29" s="272">
        <v>337914951</v>
      </c>
      <c r="C29" s="274">
        <v>43232000</v>
      </c>
      <c r="D29" s="272">
        <v>294682951</v>
      </c>
      <c r="E29" s="272">
        <v>339991278</v>
      </c>
      <c r="F29" s="274">
        <v>41266970</v>
      </c>
      <c r="G29" s="273">
        <v>298724308</v>
      </c>
      <c r="H29" s="80"/>
      <c r="I29" s="80"/>
      <c r="J29" s="80"/>
      <c r="K29" s="80"/>
      <c r="L29" s="80"/>
      <c r="M29" s="80"/>
      <c r="N29" s="206"/>
      <c r="O29" s="206"/>
      <c r="P29" s="206"/>
    </row>
    <row r="30" spans="1:16" ht="16.5" customHeight="1">
      <c r="A30" s="271" t="s">
        <v>1206</v>
      </c>
      <c r="B30" s="272">
        <v>683617486</v>
      </c>
      <c r="C30" s="274">
        <v>132297070</v>
      </c>
      <c r="D30" s="272">
        <v>551320416</v>
      </c>
      <c r="E30" s="272">
        <v>616492682</v>
      </c>
      <c r="F30" s="274">
        <v>11996200</v>
      </c>
      <c r="G30" s="273">
        <v>604496482</v>
      </c>
      <c r="H30" s="80"/>
      <c r="I30" s="80"/>
      <c r="J30" s="80"/>
      <c r="K30" s="80"/>
      <c r="L30" s="80"/>
      <c r="M30" s="80"/>
      <c r="N30" s="206"/>
      <c r="O30" s="206"/>
      <c r="P30" s="206"/>
    </row>
    <row r="31" spans="1:16" ht="16.5" customHeight="1">
      <c r="A31" s="271" t="s">
        <v>1207</v>
      </c>
      <c r="B31" s="272">
        <v>816232573</v>
      </c>
      <c r="C31" s="272">
        <v>0</v>
      </c>
      <c r="D31" s="272">
        <v>816232573</v>
      </c>
      <c r="E31" s="272">
        <v>0</v>
      </c>
      <c r="F31" s="272">
        <v>0</v>
      </c>
      <c r="G31" s="273">
        <v>0</v>
      </c>
      <c r="H31" s="80"/>
      <c r="I31" s="80"/>
      <c r="J31" s="80"/>
      <c r="K31" s="80"/>
      <c r="L31" s="80"/>
      <c r="M31" s="80"/>
      <c r="N31" s="206"/>
      <c r="O31" s="206"/>
      <c r="P31" s="206"/>
    </row>
    <row r="32" spans="1:16" ht="16.5" customHeight="1">
      <c r="A32" s="271" t="s">
        <v>1208</v>
      </c>
      <c r="B32" s="272">
        <v>816232573</v>
      </c>
      <c r="C32" s="274">
        <v>0</v>
      </c>
      <c r="D32" s="272">
        <v>816232573</v>
      </c>
      <c r="E32" s="272">
        <v>828012274</v>
      </c>
      <c r="F32" s="274">
        <v>0</v>
      </c>
      <c r="G32" s="273">
        <v>828012274</v>
      </c>
      <c r="H32" s="80"/>
      <c r="I32" s="80"/>
      <c r="J32" s="80"/>
      <c r="K32" s="80"/>
      <c r="L32" s="81"/>
      <c r="M32" s="80"/>
      <c r="N32" s="206"/>
      <c r="O32" s="206"/>
      <c r="P32" s="206"/>
    </row>
    <row r="33" spans="1:16" ht="16.5" customHeight="1">
      <c r="A33" s="271" t="s">
        <v>1209</v>
      </c>
      <c r="B33" s="272">
        <v>4995771863</v>
      </c>
      <c r="C33" s="274">
        <v>480056210</v>
      </c>
      <c r="D33" s="272">
        <v>4515715653</v>
      </c>
      <c r="E33" s="272">
        <v>4238924992</v>
      </c>
      <c r="F33" s="274">
        <v>630000780</v>
      </c>
      <c r="G33" s="273">
        <v>3608924212</v>
      </c>
      <c r="H33" s="80"/>
      <c r="I33" s="80"/>
      <c r="J33" s="80"/>
      <c r="K33" s="80"/>
      <c r="L33" s="81"/>
      <c r="M33" s="80"/>
      <c r="N33" s="206"/>
      <c r="O33" s="206"/>
      <c r="P33" s="206"/>
    </row>
    <row r="34" spans="1:16" ht="16.5" customHeight="1">
      <c r="A34" s="271" t="s">
        <v>1210</v>
      </c>
      <c r="B34" s="272">
        <v>77754146</v>
      </c>
      <c r="C34" s="274">
        <v>0</v>
      </c>
      <c r="D34" s="272">
        <v>77754146</v>
      </c>
      <c r="E34" s="272">
        <v>79694818</v>
      </c>
      <c r="F34" s="274">
        <v>0</v>
      </c>
      <c r="G34" s="273">
        <v>79694818</v>
      </c>
      <c r="H34" s="80"/>
      <c r="I34" s="80"/>
      <c r="J34" s="80"/>
      <c r="K34" s="80"/>
      <c r="L34" s="80"/>
      <c r="M34" s="80"/>
      <c r="N34" s="206"/>
      <c r="O34" s="206"/>
      <c r="P34" s="206"/>
    </row>
    <row r="35" spans="1:16" ht="16.5" customHeight="1">
      <c r="A35" s="271" t="s">
        <v>1211</v>
      </c>
      <c r="B35" s="272">
        <v>1600079019</v>
      </c>
      <c r="C35" s="272">
        <v>55067350</v>
      </c>
      <c r="D35" s="272">
        <v>1545011669</v>
      </c>
      <c r="E35" s="272">
        <v>989331344</v>
      </c>
      <c r="F35" s="272">
        <v>140372280</v>
      </c>
      <c r="G35" s="273">
        <v>848959064</v>
      </c>
      <c r="H35" s="80"/>
      <c r="I35" s="80"/>
      <c r="J35" s="80"/>
      <c r="K35" s="80"/>
      <c r="L35" s="80"/>
      <c r="M35" s="80"/>
      <c r="N35" s="206"/>
      <c r="O35" s="206"/>
      <c r="P35" s="206"/>
    </row>
    <row r="36" spans="1:16" ht="16.5" customHeight="1">
      <c r="A36" s="271" t="s">
        <v>1212</v>
      </c>
      <c r="B36" s="272">
        <v>928461175</v>
      </c>
      <c r="C36" s="272">
        <v>31494000</v>
      </c>
      <c r="D36" s="272">
        <v>896967175</v>
      </c>
      <c r="E36" s="272">
        <v>901101845</v>
      </c>
      <c r="F36" s="272">
        <v>24179000</v>
      </c>
      <c r="G36" s="273">
        <v>876922845</v>
      </c>
      <c r="H36" s="80"/>
      <c r="I36" s="80"/>
      <c r="J36" s="80"/>
      <c r="K36" s="80"/>
      <c r="L36" s="80"/>
      <c r="M36" s="80"/>
      <c r="N36" s="206"/>
      <c r="O36" s="206"/>
      <c r="P36" s="206"/>
    </row>
    <row r="37" spans="1:16" ht="16.5" customHeight="1">
      <c r="A37" s="271" t="s">
        <v>1213</v>
      </c>
      <c r="B37" s="272">
        <v>2149266428</v>
      </c>
      <c r="C37" s="274">
        <v>393494860</v>
      </c>
      <c r="D37" s="272">
        <v>1755771568</v>
      </c>
      <c r="E37" s="272">
        <v>2038051292</v>
      </c>
      <c r="F37" s="272">
        <v>465449500</v>
      </c>
      <c r="G37" s="273">
        <v>1572601792</v>
      </c>
      <c r="H37" s="80"/>
      <c r="I37" s="80"/>
      <c r="J37" s="80"/>
      <c r="K37" s="80"/>
      <c r="L37" s="80"/>
      <c r="M37" s="80"/>
      <c r="N37" s="206"/>
      <c r="O37" s="206"/>
      <c r="P37" s="206"/>
    </row>
    <row r="38" spans="1:16" ht="16.5" customHeight="1">
      <c r="A38" s="271" t="s">
        <v>1214</v>
      </c>
      <c r="B38" s="272">
        <v>240211095</v>
      </c>
      <c r="C38" s="272">
        <v>0</v>
      </c>
      <c r="D38" s="272">
        <v>240211095</v>
      </c>
      <c r="E38" s="272">
        <v>230745693</v>
      </c>
      <c r="F38" s="272">
        <v>0</v>
      </c>
      <c r="G38" s="273">
        <v>230745693</v>
      </c>
      <c r="H38" s="80"/>
      <c r="I38" s="80"/>
      <c r="J38" s="80"/>
      <c r="K38" s="80"/>
      <c r="L38" s="80"/>
      <c r="M38" s="80"/>
      <c r="N38" s="206"/>
      <c r="O38" s="206"/>
      <c r="P38" s="206"/>
    </row>
    <row r="39" spans="1:16" ht="16.5" customHeight="1">
      <c r="A39" s="271" t="s">
        <v>1215</v>
      </c>
      <c r="B39" s="272">
        <v>608000</v>
      </c>
      <c r="C39" s="274">
        <v>0</v>
      </c>
      <c r="D39" s="272">
        <v>608000</v>
      </c>
      <c r="E39" s="272">
        <v>0</v>
      </c>
      <c r="F39" s="274">
        <v>0</v>
      </c>
      <c r="G39" s="273">
        <v>0</v>
      </c>
      <c r="H39" s="80"/>
      <c r="I39" s="80"/>
      <c r="J39" s="80"/>
      <c r="K39" s="80"/>
      <c r="L39" s="80"/>
      <c r="M39" s="80"/>
      <c r="N39" s="206"/>
      <c r="O39" s="206"/>
      <c r="P39" s="206"/>
    </row>
    <row r="40" spans="1:16" ht="16.5" customHeight="1">
      <c r="A40" s="271" t="s">
        <v>1216</v>
      </c>
      <c r="B40" s="272">
        <v>608000</v>
      </c>
      <c r="C40" s="272">
        <v>0</v>
      </c>
      <c r="D40" s="272">
        <v>608000</v>
      </c>
      <c r="E40" s="272">
        <v>9276000</v>
      </c>
      <c r="F40" s="272">
        <v>0</v>
      </c>
      <c r="G40" s="273">
        <v>9276000</v>
      </c>
      <c r="H40" s="80"/>
      <c r="I40" s="80"/>
      <c r="J40" s="80"/>
      <c r="K40" s="80"/>
      <c r="L40" s="81"/>
      <c r="M40" s="80"/>
      <c r="N40" s="206"/>
      <c r="O40" s="206"/>
      <c r="P40" s="206"/>
    </row>
    <row r="41" spans="1:16" ht="16.5" customHeight="1">
      <c r="A41" s="271" t="s">
        <v>1098</v>
      </c>
      <c r="B41" s="272">
        <v>1244199015</v>
      </c>
      <c r="C41" s="272">
        <v>787521780</v>
      </c>
      <c r="D41" s="272">
        <v>456677235</v>
      </c>
      <c r="E41" s="272">
        <v>1084439339</v>
      </c>
      <c r="F41" s="272">
        <v>0</v>
      </c>
      <c r="G41" s="273">
        <v>1084439339</v>
      </c>
      <c r="H41" s="80"/>
      <c r="I41" s="80"/>
      <c r="J41" s="80"/>
      <c r="K41" s="80"/>
      <c r="L41" s="80"/>
      <c r="M41" s="80"/>
      <c r="N41" s="206"/>
      <c r="O41" s="206"/>
      <c r="P41" s="206"/>
    </row>
    <row r="42" spans="1:16" ht="16.5" customHeight="1">
      <c r="A42" s="271" t="s">
        <v>1217</v>
      </c>
      <c r="B42" s="272">
        <v>1244199015</v>
      </c>
      <c r="C42" s="272">
        <v>787521780</v>
      </c>
      <c r="D42" s="272">
        <v>456677235</v>
      </c>
      <c r="E42" s="274">
        <v>1084439339</v>
      </c>
      <c r="F42" s="274">
        <v>0</v>
      </c>
      <c r="G42" s="275">
        <v>1084439339</v>
      </c>
      <c r="H42" s="80"/>
      <c r="I42" s="80"/>
      <c r="J42" s="80"/>
      <c r="K42" s="80"/>
      <c r="L42" s="80"/>
      <c r="M42" s="80"/>
      <c r="N42" s="206"/>
      <c r="O42" s="206"/>
      <c r="P42" s="206"/>
    </row>
    <row r="43" spans="1:16" ht="16.5" customHeight="1">
      <c r="A43" s="271" t="s">
        <v>1218</v>
      </c>
      <c r="B43" s="272">
        <v>674576081</v>
      </c>
      <c r="C43" s="272">
        <v>161126700</v>
      </c>
      <c r="D43" s="272">
        <v>513449381</v>
      </c>
      <c r="E43" s="274">
        <v>485241673</v>
      </c>
      <c r="F43" s="274">
        <v>0</v>
      </c>
      <c r="G43" s="275">
        <v>485241673</v>
      </c>
      <c r="H43" s="80"/>
      <c r="I43" s="80"/>
      <c r="J43" s="80"/>
      <c r="K43" s="80"/>
      <c r="L43" s="80"/>
      <c r="M43" s="80"/>
      <c r="N43" s="206"/>
      <c r="O43" s="206"/>
      <c r="P43" s="206"/>
    </row>
    <row r="44" spans="1:16" ht="16.5" customHeight="1">
      <c r="A44" s="271" t="s">
        <v>1219</v>
      </c>
      <c r="B44" s="272">
        <v>674576081</v>
      </c>
      <c r="C44" s="272">
        <v>161126700</v>
      </c>
      <c r="D44" s="272">
        <v>513449381</v>
      </c>
      <c r="E44" s="272">
        <v>485241673</v>
      </c>
      <c r="F44" s="274">
        <v>0</v>
      </c>
      <c r="G44" s="273">
        <v>485241673</v>
      </c>
      <c r="H44" s="80"/>
      <c r="I44" s="80"/>
      <c r="J44" s="80"/>
      <c r="K44" s="80"/>
      <c r="L44" s="80"/>
      <c r="M44" s="80"/>
      <c r="N44" s="206"/>
      <c r="O44" s="206"/>
      <c r="P44" s="206"/>
    </row>
    <row r="45" spans="1:16" ht="16.5" customHeight="1">
      <c r="A45" s="271" t="s">
        <v>1220</v>
      </c>
      <c r="B45" s="272">
        <v>335093673</v>
      </c>
      <c r="C45" s="272">
        <v>20149110</v>
      </c>
      <c r="D45" s="272">
        <v>314944563</v>
      </c>
      <c r="E45" s="272">
        <v>346784191</v>
      </c>
      <c r="F45" s="274">
        <v>0</v>
      </c>
      <c r="G45" s="273">
        <v>346784191</v>
      </c>
      <c r="H45" s="80"/>
      <c r="I45" s="80"/>
      <c r="J45" s="80"/>
      <c r="K45" s="80"/>
      <c r="L45" s="80"/>
      <c r="M45" s="80"/>
      <c r="N45" s="206"/>
      <c r="O45" s="206"/>
      <c r="P45" s="206"/>
    </row>
    <row r="46" spans="1:16" ht="16.5" customHeight="1">
      <c r="A46" s="276" t="s">
        <v>1221</v>
      </c>
      <c r="B46" s="277">
        <v>335093673</v>
      </c>
      <c r="C46" s="277">
        <v>20149110</v>
      </c>
      <c r="D46" s="277">
        <v>314944563</v>
      </c>
      <c r="E46" s="277">
        <v>346784191</v>
      </c>
      <c r="F46" s="278">
        <v>0</v>
      </c>
      <c r="G46" s="279">
        <v>346784191</v>
      </c>
      <c r="H46" s="80"/>
      <c r="I46" s="80"/>
      <c r="J46" s="80"/>
      <c r="K46" s="80"/>
      <c r="L46" s="80"/>
      <c r="M46" s="80"/>
      <c r="N46" s="206"/>
      <c r="O46" s="206"/>
      <c r="P46" s="206"/>
    </row>
    <row r="47" spans="1:16" s="248" customFormat="1" ht="3.95" customHeight="1">
      <c r="A47" s="280"/>
      <c r="B47" s="281"/>
      <c r="C47" s="281"/>
      <c r="D47" s="281"/>
      <c r="E47" s="281"/>
      <c r="F47" s="282"/>
      <c r="G47" s="283"/>
      <c r="H47" s="80"/>
      <c r="I47" s="80"/>
      <c r="J47" s="80"/>
      <c r="K47" s="80"/>
      <c r="L47" s="80"/>
      <c r="M47" s="80"/>
      <c r="N47" s="206"/>
      <c r="O47" s="206"/>
      <c r="P47" s="206"/>
    </row>
    <row r="48" spans="1:16" s="252" customFormat="1" ht="3.95" customHeight="1">
      <c r="A48" s="327"/>
      <c r="B48" s="328"/>
      <c r="C48" s="328"/>
      <c r="D48" s="328"/>
      <c r="E48" s="328"/>
      <c r="F48" s="329"/>
      <c r="G48" s="330"/>
      <c r="H48" s="80"/>
      <c r="I48" s="80"/>
      <c r="J48" s="80"/>
      <c r="K48" s="80"/>
      <c r="L48" s="80"/>
      <c r="M48" s="80"/>
      <c r="N48" s="206"/>
      <c r="O48" s="206"/>
      <c r="P48" s="206"/>
    </row>
    <row r="49" spans="1:16" ht="16.5" customHeight="1">
      <c r="A49" s="284" t="s">
        <v>1222</v>
      </c>
      <c r="B49" s="285">
        <v>366011829</v>
      </c>
      <c r="C49" s="285">
        <v>72422390</v>
      </c>
      <c r="D49" s="285">
        <v>293589439</v>
      </c>
      <c r="E49" s="285">
        <v>362519134</v>
      </c>
      <c r="F49" s="286">
        <v>0</v>
      </c>
      <c r="G49" s="287">
        <v>362519134</v>
      </c>
      <c r="H49" s="80"/>
      <c r="I49" s="80"/>
      <c r="J49" s="80"/>
      <c r="K49" s="80"/>
      <c r="L49" s="80"/>
      <c r="M49" s="80"/>
      <c r="N49" s="206"/>
      <c r="O49" s="206"/>
      <c r="P49" s="206"/>
    </row>
    <row r="50" spans="1:16" ht="16.5" customHeight="1">
      <c r="A50" s="271" t="s">
        <v>1223</v>
      </c>
      <c r="B50" s="272">
        <v>366011829</v>
      </c>
      <c r="C50" s="272">
        <v>72422390</v>
      </c>
      <c r="D50" s="272">
        <v>293589439</v>
      </c>
      <c r="E50" s="272">
        <v>362519134</v>
      </c>
      <c r="F50" s="274">
        <v>0</v>
      </c>
      <c r="G50" s="273">
        <v>362519134</v>
      </c>
      <c r="H50" s="80"/>
      <c r="I50" s="80"/>
      <c r="J50" s="80"/>
      <c r="K50" s="80"/>
      <c r="L50" s="80"/>
      <c r="M50" s="80"/>
      <c r="N50" s="206"/>
      <c r="O50" s="206"/>
      <c r="P50" s="206"/>
    </row>
    <row r="51" spans="1:16" ht="16.5" customHeight="1">
      <c r="A51" s="271" t="s">
        <v>1224</v>
      </c>
      <c r="B51" s="272">
        <v>341028894</v>
      </c>
      <c r="C51" s="272">
        <v>14636150</v>
      </c>
      <c r="D51" s="272">
        <v>326392744</v>
      </c>
      <c r="E51" s="272">
        <v>310937302</v>
      </c>
      <c r="F51" s="274">
        <v>0</v>
      </c>
      <c r="G51" s="273">
        <v>310937302</v>
      </c>
      <c r="H51" s="80"/>
      <c r="I51" s="80"/>
      <c r="J51" s="80"/>
      <c r="K51" s="80"/>
      <c r="L51" s="80"/>
      <c r="M51" s="80"/>
      <c r="N51" s="206"/>
      <c r="O51" s="206"/>
      <c r="P51" s="206"/>
    </row>
    <row r="52" spans="1:16" ht="16.5" customHeight="1">
      <c r="A52" s="271" t="s">
        <v>1225</v>
      </c>
      <c r="B52" s="272">
        <v>341028894</v>
      </c>
      <c r="C52" s="272">
        <v>14636150</v>
      </c>
      <c r="D52" s="272">
        <v>326392744</v>
      </c>
      <c r="E52" s="272">
        <v>310937302</v>
      </c>
      <c r="F52" s="274">
        <v>0</v>
      </c>
      <c r="G52" s="273">
        <v>310937302</v>
      </c>
      <c r="H52" s="80"/>
      <c r="I52" s="80"/>
      <c r="J52" s="80"/>
      <c r="K52" s="80"/>
      <c r="L52" s="80"/>
      <c r="M52" s="80"/>
      <c r="N52" s="206"/>
      <c r="O52" s="206"/>
      <c r="P52" s="206"/>
    </row>
    <row r="53" spans="1:16" ht="16.5" customHeight="1">
      <c r="A53" s="271" t="s">
        <v>1226</v>
      </c>
      <c r="B53" s="272">
        <v>584705037</v>
      </c>
      <c r="C53" s="272">
        <v>119227420</v>
      </c>
      <c r="D53" s="272">
        <v>465477617</v>
      </c>
      <c r="E53" s="272">
        <v>478701669</v>
      </c>
      <c r="F53" s="274">
        <v>0</v>
      </c>
      <c r="G53" s="273">
        <v>478701669</v>
      </c>
      <c r="H53" s="80"/>
      <c r="I53" s="80"/>
      <c r="J53" s="80"/>
      <c r="K53" s="80"/>
      <c r="L53" s="80"/>
      <c r="M53" s="80"/>
      <c r="N53" s="206"/>
      <c r="O53" s="206"/>
      <c r="P53" s="206"/>
    </row>
    <row r="54" spans="1:16" ht="16.5" customHeight="1">
      <c r="A54" s="271" t="s">
        <v>1227</v>
      </c>
      <c r="B54" s="272">
        <v>584705037</v>
      </c>
      <c r="C54" s="272">
        <v>119227420</v>
      </c>
      <c r="D54" s="272">
        <v>465477617</v>
      </c>
      <c r="E54" s="272">
        <v>478701669</v>
      </c>
      <c r="F54" s="274">
        <v>0</v>
      </c>
      <c r="G54" s="273">
        <v>478701669</v>
      </c>
      <c r="H54" s="80"/>
      <c r="I54" s="80"/>
      <c r="J54" s="80"/>
      <c r="K54" s="80"/>
      <c r="L54" s="80"/>
      <c r="M54" s="80"/>
      <c r="N54" s="206"/>
      <c r="O54" s="206"/>
      <c r="P54" s="206"/>
    </row>
    <row r="55" spans="1:16" ht="16.5" customHeight="1">
      <c r="A55" s="271" t="s">
        <v>1228</v>
      </c>
      <c r="B55" s="272">
        <v>538384807</v>
      </c>
      <c r="C55" s="272">
        <v>232275600</v>
      </c>
      <c r="D55" s="272">
        <v>306109207</v>
      </c>
      <c r="E55" s="272">
        <v>514642032</v>
      </c>
      <c r="F55" s="274">
        <v>0</v>
      </c>
      <c r="G55" s="273">
        <v>514642032</v>
      </c>
      <c r="H55" s="80"/>
      <c r="I55" s="80"/>
      <c r="J55" s="80"/>
      <c r="K55" s="80"/>
      <c r="L55" s="80"/>
      <c r="M55" s="80"/>
      <c r="N55" s="206"/>
      <c r="O55" s="206"/>
      <c r="P55" s="206"/>
    </row>
    <row r="56" spans="1:16" ht="16.5" customHeight="1">
      <c r="A56" s="271" t="s">
        <v>1229</v>
      </c>
      <c r="B56" s="272">
        <v>538384807</v>
      </c>
      <c r="C56" s="272">
        <v>232275600</v>
      </c>
      <c r="D56" s="272">
        <v>306109207</v>
      </c>
      <c r="E56" s="272">
        <v>514642032</v>
      </c>
      <c r="F56" s="274">
        <v>0</v>
      </c>
      <c r="G56" s="273">
        <v>514642032</v>
      </c>
      <c r="H56" s="80"/>
      <c r="I56" s="80"/>
      <c r="J56" s="80"/>
      <c r="K56" s="80"/>
      <c r="L56" s="80"/>
      <c r="M56" s="80"/>
      <c r="N56" s="206"/>
      <c r="O56" s="206"/>
      <c r="P56" s="206"/>
    </row>
    <row r="57" spans="1:16" ht="16.5" customHeight="1">
      <c r="A57" s="271" t="s">
        <v>213</v>
      </c>
      <c r="B57" s="272">
        <v>684832963</v>
      </c>
      <c r="C57" s="272">
        <v>44796000</v>
      </c>
      <c r="D57" s="272">
        <v>640036963</v>
      </c>
      <c r="E57" s="272">
        <v>731867775</v>
      </c>
      <c r="F57" s="274">
        <v>407015160</v>
      </c>
      <c r="G57" s="273">
        <v>324852615</v>
      </c>
      <c r="H57" s="80"/>
      <c r="I57" s="80"/>
      <c r="J57" s="80"/>
      <c r="K57" s="80"/>
      <c r="L57" s="80"/>
      <c r="M57" s="80"/>
      <c r="N57" s="206"/>
      <c r="O57" s="206"/>
      <c r="P57" s="206"/>
    </row>
    <row r="58" spans="1:16" ht="16.5" hidden="1" customHeight="1">
      <c r="A58" s="271" t="s">
        <v>214</v>
      </c>
      <c r="B58" s="272">
        <v>0</v>
      </c>
      <c r="C58" s="272">
        <v>0</v>
      </c>
      <c r="D58" s="272">
        <v>0</v>
      </c>
      <c r="E58" s="272" t="s">
        <v>555</v>
      </c>
      <c r="F58" s="274" t="s">
        <v>555</v>
      </c>
      <c r="G58" s="273" t="s">
        <v>555</v>
      </c>
      <c r="H58" s="80"/>
      <c r="I58" s="80"/>
      <c r="J58" s="80"/>
      <c r="K58" s="80"/>
      <c r="L58" s="80"/>
      <c r="M58" s="80"/>
      <c r="N58" s="206"/>
      <c r="O58" s="206"/>
      <c r="P58" s="206"/>
    </row>
    <row r="59" spans="1:16" ht="16.5" customHeight="1">
      <c r="A59" s="271" t="s">
        <v>215</v>
      </c>
      <c r="B59" s="272">
        <v>684832963</v>
      </c>
      <c r="C59" s="272">
        <v>44796000</v>
      </c>
      <c r="D59" s="272">
        <v>640036963</v>
      </c>
      <c r="E59" s="272">
        <v>731867775</v>
      </c>
      <c r="F59" s="274">
        <v>407015160</v>
      </c>
      <c r="G59" s="273">
        <v>324852615</v>
      </c>
      <c r="H59" s="80"/>
      <c r="I59" s="80"/>
      <c r="J59" s="80"/>
      <c r="K59" s="80"/>
      <c r="L59" s="80"/>
      <c r="M59" s="80"/>
      <c r="N59" s="206"/>
      <c r="O59" s="206"/>
      <c r="P59" s="206"/>
    </row>
    <row r="60" spans="1:16" ht="16.5" customHeight="1">
      <c r="A60" s="271" t="s">
        <v>1230</v>
      </c>
      <c r="B60" s="272">
        <v>684832963</v>
      </c>
      <c r="C60" s="272">
        <v>44796000</v>
      </c>
      <c r="D60" s="272">
        <v>640036963</v>
      </c>
      <c r="E60" s="272">
        <v>731867775</v>
      </c>
      <c r="F60" s="274">
        <v>407015160</v>
      </c>
      <c r="G60" s="273">
        <v>324852615</v>
      </c>
      <c r="H60" s="80"/>
      <c r="I60" s="80"/>
      <c r="J60" s="80"/>
      <c r="K60" s="80"/>
      <c r="L60" s="80"/>
      <c r="M60" s="80"/>
      <c r="N60" s="206"/>
      <c r="O60" s="206"/>
      <c r="P60" s="206"/>
    </row>
    <row r="61" spans="1:16" ht="16.5" customHeight="1">
      <c r="A61" s="271" t="s">
        <v>1231</v>
      </c>
      <c r="B61" s="272">
        <v>114729310</v>
      </c>
      <c r="C61" s="272">
        <v>15771600</v>
      </c>
      <c r="D61" s="272">
        <v>98957710</v>
      </c>
      <c r="E61" s="272">
        <v>230584636</v>
      </c>
      <c r="F61" s="274">
        <v>332773020</v>
      </c>
      <c r="G61" s="273">
        <v>-102188384</v>
      </c>
      <c r="H61" s="80"/>
      <c r="I61" s="80"/>
      <c r="J61" s="80"/>
      <c r="K61" s="80"/>
      <c r="L61" s="80"/>
      <c r="M61" s="80"/>
      <c r="N61" s="206"/>
      <c r="O61" s="206"/>
      <c r="P61" s="206"/>
    </row>
    <row r="62" spans="1:16" ht="16.5" customHeight="1">
      <c r="A62" s="271" t="s">
        <v>1232</v>
      </c>
      <c r="B62" s="272">
        <v>289846016</v>
      </c>
      <c r="C62" s="272">
        <v>18309400</v>
      </c>
      <c r="D62" s="272">
        <v>271536616</v>
      </c>
      <c r="E62" s="272">
        <v>377116311</v>
      </c>
      <c r="F62" s="274">
        <v>63348140</v>
      </c>
      <c r="G62" s="273">
        <v>313768171</v>
      </c>
      <c r="H62" s="80"/>
      <c r="I62" s="80"/>
      <c r="J62" s="80"/>
      <c r="K62" s="80"/>
      <c r="L62" s="80"/>
      <c r="M62" s="80"/>
      <c r="N62" s="206"/>
      <c r="O62" s="206"/>
      <c r="P62" s="206"/>
    </row>
    <row r="63" spans="1:16" ht="16.5" customHeight="1">
      <c r="A63" s="271" t="s">
        <v>1233</v>
      </c>
      <c r="B63" s="272">
        <v>280257637</v>
      </c>
      <c r="C63" s="272">
        <v>10715000</v>
      </c>
      <c r="D63" s="272">
        <v>269542637</v>
      </c>
      <c r="E63" s="272">
        <v>124166828</v>
      </c>
      <c r="F63" s="274">
        <v>10894000</v>
      </c>
      <c r="G63" s="273">
        <v>113272828</v>
      </c>
      <c r="H63" s="80"/>
      <c r="I63" s="80"/>
      <c r="J63" s="80"/>
      <c r="K63" s="80"/>
      <c r="L63" s="80"/>
      <c r="M63" s="80"/>
      <c r="N63" s="206"/>
      <c r="O63" s="206"/>
      <c r="P63" s="206"/>
    </row>
    <row r="64" spans="1:16" ht="16.5" hidden="1" customHeight="1">
      <c r="A64" s="271" t="s">
        <v>1055</v>
      </c>
      <c r="B64" s="272">
        <v>0</v>
      </c>
      <c r="C64" s="272">
        <v>0</v>
      </c>
      <c r="D64" s="272">
        <v>0</v>
      </c>
      <c r="E64" s="272" t="s">
        <v>555</v>
      </c>
      <c r="F64" s="272" t="s">
        <v>555</v>
      </c>
      <c r="G64" s="273" t="s">
        <v>555</v>
      </c>
      <c r="H64" s="80"/>
      <c r="I64" s="80"/>
      <c r="J64" s="80"/>
      <c r="K64" s="80"/>
      <c r="L64" s="80"/>
      <c r="M64" s="80"/>
      <c r="N64" s="206"/>
      <c r="O64" s="206"/>
      <c r="P64" s="206"/>
    </row>
    <row r="65" spans="1:16" ht="16.5" customHeight="1">
      <c r="A65" s="271" t="s">
        <v>216</v>
      </c>
      <c r="B65" s="274">
        <v>4485892133</v>
      </c>
      <c r="C65" s="274">
        <v>1401724010</v>
      </c>
      <c r="D65" s="274">
        <v>3084168123</v>
      </c>
      <c r="E65" s="274">
        <v>4388554680</v>
      </c>
      <c r="F65" s="274">
        <v>777313520</v>
      </c>
      <c r="G65" s="275">
        <v>3611241160</v>
      </c>
      <c r="H65" s="80"/>
      <c r="I65" s="80"/>
      <c r="J65" s="80"/>
      <c r="K65" s="80"/>
      <c r="L65" s="80"/>
      <c r="M65" s="80"/>
      <c r="N65" s="206"/>
      <c r="O65" s="206"/>
      <c r="P65" s="206"/>
    </row>
    <row r="66" spans="1:16" ht="16.5" customHeight="1">
      <c r="A66" s="271" t="s">
        <v>217</v>
      </c>
      <c r="B66" s="272">
        <v>4485892133</v>
      </c>
      <c r="C66" s="272">
        <v>1401724010</v>
      </c>
      <c r="D66" s="272">
        <v>3084168123</v>
      </c>
      <c r="E66" s="272">
        <v>4388554680</v>
      </c>
      <c r="F66" s="272">
        <v>777313520</v>
      </c>
      <c r="G66" s="273">
        <v>3611241160</v>
      </c>
      <c r="H66" s="80"/>
      <c r="I66" s="80"/>
      <c r="J66" s="80"/>
      <c r="K66" s="80"/>
      <c r="L66" s="80"/>
      <c r="M66" s="80"/>
      <c r="N66" s="206"/>
      <c r="O66" s="206"/>
      <c r="P66" s="206"/>
    </row>
    <row r="67" spans="1:16" ht="16.5" customHeight="1">
      <c r="A67" s="271" t="s">
        <v>1215</v>
      </c>
      <c r="B67" s="272">
        <v>553086722</v>
      </c>
      <c r="C67" s="272">
        <v>663759500</v>
      </c>
      <c r="D67" s="272">
        <v>-110672778</v>
      </c>
      <c r="E67" s="272">
        <v>0</v>
      </c>
      <c r="F67" s="272">
        <v>0</v>
      </c>
      <c r="G67" s="273">
        <v>0</v>
      </c>
      <c r="H67" s="80"/>
      <c r="I67" s="80"/>
      <c r="J67" s="80"/>
      <c r="K67" s="80"/>
      <c r="L67" s="80"/>
      <c r="M67" s="80"/>
      <c r="N67" s="206"/>
      <c r="O67" s="206"/>
      <c r="P67" s="206"/>
    </row>
    <row r="68" spans="1:16" ht="16.5" customHeight="1">
      <c r="A68" s="271" t="s">
        <v>1234</v>
      </c>
      <c r="B68" s="272">
        <v>553086722</v>
      </c>
      <c r="C68" s="272">
        <v>663759500</v>
      </c>
      <c r="D68" s="272">
        <v>-110672778</v>
      </c>
      <c r="E68" s="272">
        <v>0</v>
      </c>
      <c r="F68" s="272">
        <v>0</v>
      </c>
      <c r="G68" s="273">
        <v>0</v>
      </c>
      <c r="H68" s="80"/>
      <c r="I68" s="80"/>
      <c r="J68" s="80"/>
      <c r="K68" s="80"/>
      <c r="L68" s="80"/>
      <c r="M68" s="80"/>
      <c r="N68" s="206"/>
      <c r="O68" s="206"/>
      <c r="P68" s="206"/>
    </row>
    <row r="69" spans="1:16" ht="16.5" customHeight="1">
      <c r="A69" s="271" t="s">
        <v>1235</v>
      </c>
      <c r="B69" s="272">
        <v>3932805411</v>
      </c>
      <c r="C69" s="272">
        <v>737964510</v>
      </c>
      <c r="D69" s="272">
        <v>3194840901</v>
      </c>
      <c r="E69" s="272">
        <v>4388554680</v>
      </c>
      <c r="F69" s="272">
        <v>777313520</v>
      </c>
      <c r="G69" s="273">
        <v>3611241160</v>
      </c>
      <c r="H69" s="80"/>
      <c r="I69" s="80"/>
      <c r="J69" s="80"/>
      <c r="K69" s="80"/>
      <c r="L69" s="80"/>
      <c r="M69" s="80"/>
      <c r="N69" s="206"/>
      <c r="O69" s="206"/>
      <c r="P69" s="206"/>
    </row>
    <row r="70" spans="1:16" ht="16.5" customHeight="1">
      <c r="A70" s="271" t="s">
        <v>1236</v>
      </c>
      <c r="B70" s="274">
        <v>3932805411</v>
      </c>
      <c r="C70" s="274">
        <v>737964510</v>
      </c>
      <c r="D70" s="274">
        <v>3194840901</v>
      </c>
      <c r="E70" s="274">
        <v>4388554680</v>
      </c>
      <c r="F70" s="274">
        <v>777313520</v>
      </c>
      <c r="G70" s="275">
        <v>3611241160</v>
      </c>
      <c r="H70" s="80"/>
      <c r="I70" s="80"/>
      <c r="J70" s="80"/>
      <c r="K70" s="80"/>
      <c r="L70" s="80"/>
      <c r="M70" s="80"/>
      <c r="N70" s="206"/>
      <c r="O70" s="206"/>
      <c r="P70" s="206"/>
    </row>
    <row r="71" spans="1:16" ht="16.5" hidden="1" customHeight="1">
      <c r="A71" s="271" t="s">
        <v>218</v>
      </c>
      <c r="B71" s="272">
        <v>0</v>
      </c>
      <c r="C71" s="272">
        <v>0</v>
      </c>
      <c r="D71" s="272">
        <v>0</v>
      </c>
      <c r="E71" s="272" t="s">
        <v>555</v>
      </c>
      <c r="F71" s="272" t="s">
        <v>555</v>
      </c>
      <c r="G71" s="273" t="s">
        <v>555</v>
      </c>
      <c r="H71" s="80"/>
      <c r="I71" s="80"/>
      <c r="J71" s="80"/>
      <c r="K71" s="80"/>
      <c r="L71" s="80"/>
      <c r="M71" s="80"/>
      <c r="N71" s="206"/>
      <c r="O71" s="206"/>
      <c r="P71" s="206"/>
    </row>
    <row r="72" spans="1:16" ht="16.5" hidden="1" customHeight="1">
      <c r="A72" s="271" t="s">
        <v>219</v>
      </c>
      <c r="B72" s="272">
        <v>0</v>
      </c>
      <c r="C72" s="272">
        <v>0</v>
      </c>
      <c r="D72" s="272">
        <v>0</v>
      </c>
      <c r="E72" s="272" t="s">
        <v>555</v>
      </c>
      <c r="F72" s="272" t="s">
        <v>555</v>
      </c>
      <c r="G72" s="273" t="s">
        <v>555</v>
      </c>
      <c r="H72" s="80"/>
      <c r="I72" s="80"/>
      <c r="J72" s="80"/>
      <c r="K72" s="80"/>
      <c r="L72" s="80"/>
      <c r="M72" s="80"/>
      <c r="N72" s="206"/>
      <c r="O72" s="206"/>
      <c r="P72" s="206"/>
    </row>
    <row r="73" spans="1:16" ht="16.5" customHeight="1">
      <c r="A73" s="271" t="s">
        <v>220</v>
      </c>
      <c r="B73" s="272">
        <v>11165043911</v>
      </c>
      <c r="C73" s="272">
        <v>11440235720</v>
      </c>
      <c r="D73" s="272">
        <v>-275191809</v>
      </c>
      <c r="E73" s="274">
        <v>10886584807</v>
      </c>
      <c r="F73" s="274">
        <v>5018149420</v>
      </c>
      <c r="G73" s="275">
        <v>5868435387</v>
      </c>
      <c r="H73" s="80"/>
      <c r="I73" s="80"/>
      <c r="J73" s="80"/>
      <c r="K73" s="80"/>
      <c r="L73" s="80"/>
      <c r="M73" s="80"/>
      <c r="N73" s="206"/>
      <c r="O73" s="206"/>
      <c r="P73" s="206"/>
    </row>
    <row r="74" spans="1:16" ht="16.5" customHeight="1">
      <c r="A74" s="271" t="s">
        <v>221</v>
      </c>
      <c r="B74" s="272">
        <v>4348831009</v>
      </c>
      <c r="C74" s="272">
        <v>3093353250</v>
      </c>
      <c r="D74" s="272">
        <v>1255477759</v>
      </c>
      <c r="E74" s="272">
        <v>4169231016</v>
      </c>
      <c r="F74" s="272">
        <v>1279857990</v>
      </c>
      <c r="G74" s="273">
        <v>2889373026</v>
      </c>
      <c r="H74" s="80"/>
      <c r="I74" s="80"/>
      <c r="J74" s="80"/>
      <c r="K74" s="80"/>
      <c r="L74" s="80"/>
      <c r="M74" s="80"/>
      <c r="N74" s="206"/>
      <c r="O74" s="206"/>
      <c r="P74" s="206"/>
    </row>
    <row r="75" spans="1:16" ht="16.5" customHeight="1">
      <c r="A75" s="271" t="s">
        <v>1237</v>
      </c>
      <c r="B75" s="272">
        <v>643072677</v>
      </c>
      <c r="C75" s="274">
        <v>0</v>
      </c>
      <c r="D75" s="272">
        <v>643072677</v>
      </c>
      <c r="E75" s="274">
        <v>313822497</v>
      </c>
      <c r="F75" s="274">
        <v>0</v>
      </c>
      <c r="G75" s="275">
        <v>313822497</v>
      </c>
      <c r="H75" s="80"/>
      <c r="I75" s="80"/>
      <c r="J75" s="80"/>
      <c r="K75" s="80"/>
      <c r="L75" s="80"/>
      <c r="M75" s="80"/>
      <c r="N75" s="206"/>
      <c r="O75" s="206"/>
      <c r="P75" s="206"/>
    </row>
    <row r="76" spans="1:16" ht="16.5" customHeight="1">
      <c r="A76" s="271" t="s">
        <v>1238</v>
      </c>
      <c r="B76" s="272">
        <v>643072677</v>
      </c>
      <c r="C76" s="274">
        <v>0</v>
      </c>
      <c r="D76" s="272">
        <v>643072677</v>
      </c>
      <c r="E76" s="274">
        <v>313822497</v>
      </c>
      <c r="F76" s="274">
        <v>0</v>
      </c>
      <c r="G76" s="275">
        <v>313822497</v>
      </c>
      <c r="H76" s="80"/>
      <c r="I76" s="80"/>
      <c r="J76" s="80"/>
      <c r="K76" s="81"/>
      <c r="L76" s="81"/>
      <c r="M76" s="81"/>
      <c r="N76" s="206"/>
      <c r="O76" s="206"/>
      <c r="P76" s="206"/>
    </row>
    <row r="77" spans="1:16" ht="16.5" customHeight="1">
      <c r="A77" s="271" t="s">
        <v>1207</v>
      </c>
      <c r="B77" s="274">
        <v>1764057539</v>
      </c>
      <c r="C77" s="274">
        <v>2161819800</v>
      </c>
      <c r="D77" s="274">
        <v>-397762261</v>
      </c>
      <c r="E77" s="274">
        <v>2897298781</v>
      </c>
      <c r="F77" s="274">
        <v>1212046880</v>
      </c>
      <c r="G77" s="275">
        <v>1685251901</v>
      </c>
      <c r="H77" s="80"/>
      <c r="I77" s="80"/>
      <c r="J77" s="80"/>
      <c r="K77" s="81"/>
      <c r="L77" s="81"/>
      <c r="M77" s="81"/>
      <c r="N77" s="206"/>
      <c r="O77" s="206"/>
      <c r="P77" s="206"/>
    </row>
    <row r="78" spans="1:16" ht="16.5" customHeight="1">
      <c r="A78" s="271" t="s">
        <v>1239</v>
      </c>
      <c r="B78" s="274">
        <v>1764057539</v>
      </c>
      <c r="C78" s="274">
        <v>2161819800</v>
      </c>
      <c r="D78" s="274">
        <v>-397762261</v>
      </c>
      <c r="E78" s="274">
        <v>2897298781</v>
      </c>
      <c r="F78" s="274">
        <v>1212046880</v>
      </c>
      <c r="G78" s="275">
        <v>1685251901</v>
      </c>
      <c r="H78" s="80"/>
      <c r="I78" s="80"/>
      <c r="J78" s="80"/>
      <c r="K78" s="80"/>
      <c r="L78" s="81"/>
      <c r="M78" s="80"/>
      <c r="N78" s="206"/>
      <c r="O78" s="206"/>
      <c r="P78" s="206"/>
    </row>
    <row r="79" spans="1:16" ht="16.5" customHeight="1">
      <c r="A79" s="271" t="s">
        <v>1235</v>
      </c>
      <c r="B79" s="272">
        <v>1167043482</v>
      </c>
      <c r="C79" s="272">
        <v>179143660</v>
      </c>
      <c r="D79" s="272">
        <v>987899822</v>
      </c>
      <c r="E79" s="272">
        <v>958109738</v>
      </c>
      <c r="F79" s="272">
        <v>67811110</v>
      </c>
      <c r="G79" s="273">
        <v>890298628</v>
      </c>
      <c r="H79" s="80"/>
      <c r="I79" s="80"/>
      <c r="J79" s="80"/>
      <c r="K79" s="80"/>
      <c r="L79" s="80"/>
      <c r="M79" s="80"/>
      <c r="N79" s="206"/>
      <c r="O79" s="206"/>
      <c r="P79" s="206"/>
    </row>
    <row r="80" spans="1:16" ht="16.5" customHeight="1">
      <c r="A80" s="271" t="s">
        <v>1240</v>
      </c>
      <c r="B80" s="272">
        <v>1167043482</v>
      </c>
      <c r="C80" s="272">
        <v>179143660</v>
      </c>
      <c r="D80" s="272">
        <v>987899822</v>
      </c>
      <c r="E80" s="272">
        <v>958109738</v>
      </c>
      <c r="F80" s="272">
        <v>67811110</v>
      </c>
      <c r="G80" s="273">
        <v>890298628</v>
      </c>
      <c r="H80" s="80"/>
      <c r="I80" s="80"/>
      <c r="J80" s="80"/>
      <c r="K80" s="80"/>
      <c r="L80" s="80"/>
      <c r="M80" s="80"/>
      <c r="N80" s="206"/>
      <c r="O80" s="206"/>
      <c r="P80" s="206"/>
    </row>
    <row r="81" spans="1:16" ht="16.5" customHeight="1">
      <c r="A81" s="271" t="s">
        <v>1056</v>
      </c>
      <c r="B81" s="272">
        <v>774657311</v>
      </c>
      <c r="C81" s="272">
        <v>752389790</v>
      </c>
      <c r="D81" s="272">
        <v>22267521</v>
      </c>
      <c r="E81" s="272">
        <v>0</v>
      </c>
      <c r="F81" s="272">
        <v>0</v>
      </c>
      <c r="G81" s="273">
        <v>0</v>
      </c>
      <c r="H81" s="80"/>
      <c r="I81" s="80"/>
      <c r="J81" s="80"/>
      <c r="K81" s="80"/>
      <c r="L81" s="80"/>
      <c r="M81" s="80"/>
      <c r="N81" s="206"/>
      <c r="O81" s="206"/>
      <c r="P81" s="206"/>
    </row>
    <row r="82" spans="1:16" ht="16.5" customHeight="1">
      <c r="A82" s="271" t="s">
        <v>1241</v>
      </c>
      <c r="B82" s="272">
        <v>471064528</v>
      </c>
      <c r="C82" s="272">
        <v>746189790</v>
      </c>
      <c r="D82" s="272">
        <v>-275125262</v>
      </c>
      <c r="E82" s="272">
        <v>0</v>
      </c>
      <c r="F82" s="272">
        <v>0</v>
      </c>
      <c r="G82" s="273">
        <v>0</v>
      </c>
      <c r="H82" s="80"/>
      <c r="I82" s="80"/>
      <c r="J82" s="80"/>
      <c r="K82" s="80"/>
      <c r="L82" s="80"/>
      <c r="M82" s="80"/>
      <c r="N82" s="206"/>
      <c r="O82" s="206"/>
      <c r="P82" s="206"/>
    </row>
    <row r="83" spans="1:16" ht="16.5" customHeight="1">
      <c r="A83" s="271" t="s">
        <v>1242</v>
      </c>
      <c r="B83" s="272">
        <v>303592783</v>
      </c>
      <c r="C83" s="272">
        <v>6200000</v>
      </c>
      <c r="D83" s="272">
        <v>297392783</v>
      </c>
      <c r="E83" s="272">
        <v>0</v>
      </c>
      <c r="F83" s="272">
        <v>0</v>
      </c>
      <c r="G83" s="273">
        <v>0</v>
      </c>
      <c r="H83" s="80"/>
      <c r="I83" s="80"/>
      <c r="J83" s="80"/>
      <c r="K83" s="80"/>
      <c r="L83" s="80"/>
      <c r="M83" s="80"/>
      <c r="N83" s="206"/>
      <c r="O83" s="206"/>
      <c r="P83" s="206"/>
    </row>
    <row r="84" spans="1:16" ht="16.5" customHeight="1">
      <c r="A84" s="271" t="s">
        <v>222</v>
      </c>
      <c r="B84" s="272">
        <v>1506432583</v>
      </c>
      <c r="C84" s="272">
        <v>1671373000</v>
      </c>
      <c r="D84" s="272">
        <v>-164940417</v>
      </c>
      <c r="E84" s="272">
        <v>760950348</v>
      </c>
      <c r="F84" s="272">
        <v>1089876480</v>
      </c>
      <c r="G84" s="273">
        <v>-328926132</v>
      </c>
      <c r="H84" s="80"/>
      <c r="I84" s="80"/>
      <c r="J84" s="80"/>
      <c r="K84" s="80"/>
      <c r="L84" s="80"/>
      <c r="M84" s="80"/>
      <c r="N84" s="206"/>
      <c r="O84" s="206"/>
      <c r="P84" s="206"/>
    </row>
    <row r="85" spans="1:16" ht="16.5" customHeight="1">
      <c r="A85" s="271" t="s">
        <v>1207</v>
      </c>
      <c r="B85" s="272">
        <v>1506432583</v>
      </c>
      <c r="C85" s="274">
        <v>1671373000</v>
      </c>
      <c r="D85" s="272">
        <v>-164940417</v>
      </c>
      <c r="E85" s="272">
        <v>760950348</v>
      </c>
      <c r="F85" s="272">
        <v>1089876480</v>
      </c>
      <c r="G85" s="273">
        <v>-328926132</v>
      </c>
      <c r="H85" s="80"/>
      <c r="I85" s="80"/>
      <c r="J85" s="81"/>
      <c r="K85" s="81"/>
      <c r="L85" s="81"/>
      <c r="M85" s="81"/>
      <c r="N85" s="206"/>
      <c r="O85" s="206"/>
      <c r="P85" s="206"/>
    </row>
    <row r="86" spans="1:16" ht="16.5" customHeight="1">
      <c r="A86" s="271" t="s">
        <v>1057</v>
      </c>
      <c r="B86" s="272">
        <v>1506432583</v>
      </c>
      <c r="C86" s="272">
        <v>1671373000</v>
      </c>
      <c r="D86" s="272">
        <v>-164940417</v>
      </c>
      <c r="E86" s="272">
        <v>760950348</v>
      </c>
      <c r="F86" s="272">
        <v>1089876480</v>
      </c>
      <c r="G86" s="273">
        <v>-328926132</v>
      </c>
      <c r="H86" s="80"/>
      <c r="I86" s="80"/>
      <c r="J86" s="81"/>
      <c r="K86" s="81"/>
      <c r="L86" s="81"/>
      <c r="M86" s="81"/>
      <c r="N86" s="206"/>
      <c r="O86" s="206"/>
      <c r="P86" s="206"/>
    </row>
    <row r="87" spans="1:16" ht="16.5" customHeight="1">
      <c r="A87" s="271" t="s">
        <v>223</v>
      </c>
      <c r="B87" s="272">
        <v>3724878800</v>
      </c>
      <c r="C87" s="272">
        <v>5362473790</v>
      </c>
      <c r="D87" s="272">
        <v>-1637594990</v>
      </c>
      <c r="E87" s="272">
        <v>4393667494</v>
      </c>
      <c r="F87" s="272">
        <v>1947742000</v>
      </c>
      <c r="G87" s="273">
        <v>2445925494</v>
      </c>
      <c r="H87" s="80"/>
      <c r="I87" s="80"/>
      <c r="J87" s="80"/>
      <c r="K87" s="80"/>
      <c r="L87" s="80"/>
      <c r="M87" s="80"/>
      <c r="N87" s="206"/>
      <c r="O87" s="206"/>
      <c r="P87" s="206"/>
    </row>
    <row r="88" spans="1:16" ht="16.5" customHeight="1">
      <c r="A88" s="271" t="s">
        <v>1207</v>
      </c>
      <c r="B88" s="272">
        <v>2699790892</v>
      </c>
      <c r="C88" s="272">
        <v>5362473790</v>
      </c>
      <c r="D88" s="272">
        <v>-2662682898</v>
      </c>
      <c r="E88" s="272">
        <v>4393667494</v>
      </c>
      <c r="F88" s="272">
        <v>1947742000</v>
      </c>
      <c r="G88" s="273">
        <v>2445925494</v>
      </c>
      <c r="H88" s="80"/>
      <c r="I88" s="80"/>
      <c r="J88" s="80"/>
      <c r="K88" s="80"/>
      <c r="L88" s="80"/>
      <c r="M88" s="80"/>
      <c r="N88" s="206"/>
      <c r="O88" s="206"/>
      <c r="P88" s="206"/>
    </row>
    <row r="89" spans="1:16" ht="16.5" customHeight="1">
      <c r="A89" s="271" t="s">
        <v>1243</v>
      </c>
      <c r="B89" s="272">
        <v>2699790892</v>
      </c>
      <c r="C89" s="274">
        <v>5362473790</v>
      </c>
      <c r="D89" s="272">
        <v>-2662682898</v>
      </c>
      <c r="E89" s="274">
        <v>4393667494</v>
      </c>
      <c r="F89" s="274">
        <v>1947742000</v>
      </c>
      <c r="G89" s="275">
        <v>2445925494</v>
      </c>
      <c r="H89" s="80"/>
      <c r="I89" s="80"/>
      <c r="J89" s="80"/>
      <c r="K89" s="80"/>
      <c r="L89" s="80"/>
      <c r="M89" s="80"/>
      <c r="N89" s="206"/>
      <c r="O89" s="206"/>
      <c r="P89" s="206"/>
    </row>
    <row r="90" spans="1:16" ht="16.5" customHeight="1">
      <c r="A90" s="271" t="s">
        <v>1056</v>
      </c>
      <c r="B90" s="272">
        <v>1025087908</v>
      </c>
      <c r="C90" s="274">
        <v>0</v>
      </c>
      <c r="D90" s="272">
        <v>1025087908</v>
      </c>
      <c r="E90" s="274">
        <v>0</v>
      </c>
      <c r="F90" s="274">
        <v>0</v>
      </c>
      <c r="G90" s="275">
        <v>0</v>
      </c>
      <c r="H90" s="80"/>
      <c r="I90" s="80"/>
      <c r="J90" s="80"/>
      <c r="K90" s="80"/>
      <c r="L90" s="80"/>
      <c r="M90" s="80"/>
      <c r="N90" s="206"/>
      <c r="O90" s="206"/>
      <c r="P90" s="206"/>
    </row>
    <row r="91" spans="1:16" ht="16.5" customHeight="1">
      <c r="A91" s="271" t="s">
        <v>1244</v>
      </c>
      <c r="B91" s="272">
        <v>1025087908</v>
      </c>
      <c r="C91" s="274">
        <v>0</v>
      </c>
      <c r="D91" s="272">
        <v>1025087908</v>
      </c>
      <c r="E91" s="272">
        <v>0</v>
      </c>
      <c r="F91" s="274">
        <v>0</v>
      </c>
      <c r="G91" s="273">
        <v>0</v>
      </c>
      <c r="H91" s="80"/>
      <c r="I91" s="80"/>
      <c r="J91" s="80"/>
      <c r="K91" s="80"/>
      <c r="L91" s="80"/>
      <c r="M91" s="80"/>
      <c r="N91" s="206"/>
      <c r="O91" s="206"/>
      <c r="P91" s="206"/>
    </row>
    <row r="92" spans="1:16" ht="16.5" customHeight="1">
      <c r="A92" s="271" t="s">
        <v>224</v>
      </c>
      <c r="B92" s="272">
        <v>1584901519</v>
      </c>
      <c r="C92" s="274">
        <v>1313035680</v>
      </c>
      <c r="D92" s="272">
        <v>271865839</v>
      </c>
      <c r="E92" s="272">
        <v>1562735949</v>
      </c>
      <c r="F92" s="274">
        <v>700672950</v>
      </c>
      <c r="G92" s="273">
        <v>862062999</v>
      </c>
      <c r="H92" s="80"/>
      <c r="I92" s="80"/>
      <c r="J92" s="80"/>
      <c r="K92" s="80"/>
      <c r="L92" s="80"/>
      <c r="M92" s="80"/>
      <c r="N92" s="206"/>
      <c r="O92" s="206"/>
      <c r="P92" s="206"/>
    </row>
    <row r="93" spans="1:16" ht="16.5" customHeight="1">
      <c r="A93" s="276" t="s">
        <v>1207</v>
      </c>
      <c r="B93" s="277">
        <v>1515106695</v>
      </c>
      <c r="C93" s="277">
        <v>1277633340</v>
      </c>
      <c r="D93" s="277">
        <v>237473355</v>
      </c>
      <c r="E93" s="277">
        <v>1562735949</v>
      </c>
      <c r="F93" s="277">
        <v>700672950</v>
      </c>
      <c r="G93" s="279">
        <v>862062999</v>
      </c>
      <c r="H93" s="80"/>
      <c r="I93" s="80"/>
      <c r="J93" s="80"/>
      <c r="K93" s="80"/>
      <c r="L93" s="80"/>
      <c r="M93" s="80"/>
      <c r="N93" s="206"/>
      <c r="O93" s="206"/>
      <c r="P93" s="206"/>
    </row>
    <row r="94" spans="1:16" s="252" customFormat="1" ht="3" customHeight="1">
      <c r="A94" s="280"/>
      <c r="B94" s="281"/>
      <c r="C94" s="281"/>
      <c r="D94" s="281"/>
      <c r="E94" s="281"/>
      <c r="F94" s="281"/>
      <c r="G94" s="283"/>
      <c r="H94" s="80"/>
      <c r="I94" s="80"/>
      <c r="J94" s="80"/>
      <c r="K94" s="80"/>
      <c r="L94" s="80"/>
      <c r="M94" s="80"/>
      <c r="N94" s="206"/>
      <c r="O94" s="206"/>
      <c r="P94" s="206"/>
    </row>
    <row r="95" spans="1:16" ht="18" customHeight="1">
      <c r="A95" s="284" t="s">
        <v>1245</v>
      </c>
      <c r="B95" s="285">
        <v>1515106695</v>
      </c>
      <c r="C95" s="285">
        <v>1277633340</v>
      </c>
      <c r="D95" s="285">
        <v>237473355</v>
      </c>
      <c r="E95" s="285">
        <v>1562735949</v>
      </c>
      <c r="F95" s="285">
        <v>700672950</v>
      </c>
      <c r="G95" s="287">
        <v>862062999</v>
      </c>
      <c r="H95" s="80"/>
      <c r="I95" s="80"/>
      <c r="J95" s="80"/>
      <c r="K95" s="80"/>
      <c r="L95" s="80"/>
      <c r="M95" s="80"/>
      <c r="N95" s="206"/>
      <c r="O95" s="206"/>
      <c r="P95" s="206"/>
    </row>
    <row r="96" spans="1:16" ht="16.5" customHeight="1">
      <c r="A96" s="271" t="s">
        <v>1056</v>
      </c>
      <c r="B96" s="272">
        <v>69794824</v>
      </c>
      <c r="C96" s="272">
        <v>35402340</v>
      </c>
      <c r="D96" s="272">
        <v>34392484</v>
      </c>
      <c r="E96" s="272">
        <v>0</v>
      </c>
      <c r="F96" s="272">
        <v>0</v>
      </c>
      <c r="G96" s="273">
        <v>0</v>
      </c>
      <c r="H96" s="80"/>
      <c r="I96" s="80"/>
      <c r="J96" s="80"/>
      <c r="K96" s="80"/>
      <c r="L96" s="80"/>
      <c r="M96" s="80"/>
      <c r="N96" s="206"/>
      <c r="O96" s="206"/>
      <c r="P96" s="206"/>
    </row>
    <row r="97" spans="1:16" ht="16.5" customHeight="1">
      <c r="A97" s="271" t="s">
        <v>1246</v>
      </c>
      <c r="B97" s="272">
        <v>69794824</v>
      </c>
      <c r="C97" s="272">
        <v>35402340</v>
      </c>
      <c r="D97" s="272">
        <v>34392484</v>
      </c>
      <c r="E97" s="272">
        <v>0</v>
      </c>
      <c r="F97" s="272">
        <v>0</v>
      </c>
      <c r="G97" s="273">
        <v>0</v>
      </c>
      <c r="H97" s="80"/>
      <c r="I97" s="80"/>
      <c r="J97" s="80"/>
      <c r="K97" s="80"/>
      <c r="L97" s="80"/>
      <c r="M97" s="80"/>
      <c r="N97" s="206"/>
      <c r="O97" s="206"/>
      <c r="P97" s="206"/>
    </row>
    <row r="98" spans="1:16" ht="16.5" hidden="1" customHeight="1">
      <c r="A98" s="271" t="s">
        <v>225</v>
      </c>
      <c r="B98" s="272">
        <v>0</v>
      </c>
      <c r="C98" s="272">
        <v>0</v>
      </c>
      <c r="D98" s="272">
        <v>0</v>
      </c>
      <c r="E98" s="272" t="s">
        <v>555</v>
      </c>
      <c r="F98" s="272" t="s">
        <v>555</v>
      </c>
      <c r="G98" s="273" t="s">
        <v>555</v>
      </c>
      <c r="H98" s="80"/>
      <c r="I98" s="80"/>
      <c r="J98" s="80"/>
      <c r="K98" s="80"/>
      <c r="L98" s="80"/>
      <c r="M98" s="80"/>
      <c r="N98" s="206"/>
      <c r="O98" s="206"/>
      <c r="P98" s="206"/>
    </row>
    <row r="99" spans="1:16" ht="16.5" customHeight="1">
      <c r="A99" s="271" t="s">
        <v>226</v>
      </c>
      <c r="B99" s="272">
        <v>16492377841</v>
      </c>
      <c r="C99" s="272">
        <v>4858051660</v>
      </c>
      <c r="D99" s="272">
        <v>11634326181</v>
      </c>
      <c r="E99" s="272">
        <v>12614657903</v>
      </c>
      <c r="F99" s="272">
        <v>5961850770</v>
      </c>
      <c r="G99" s="273">
        <v>6652807133</v>
      </c>
      <c r="H99" s="80"/>
      <c r="I99" s="80"/>
      <c r="J99" s="80"/>
      <c r="K99" s="80"/>
      <c r="L99" s="80"/>
      <c r="M99" s="80"/>
      <c r="N99" s="206"/>
      <c r="O99" s="206"/>
      <c r="P99" s="206"/>
    </row>
    <row r="100" spans="1:16" ht="16.5" customHeight="1">
      <c r="A100" s="271" t="s">
        <v>227</v>
      </c>
      <c r="B100" s="272">
        <v>6738152178</v>
      </c>
      <c r="C100" s="272">
        <v>3999548000</v>
      </c>
      <c r="D100" s="272">
        <v>2738604178</v>
      </c>
      <c r="E100" s="274">
        <v>3336897483</v>
      </c>
      <c r="F100" s="274">
        <v>1719459840</v>
      </c>
      <c r="G100" s="275">
        <v>1617437643</v>
      </c>
      <c r="H100" s="80"/>
      <c r="I100" s="80"/>
      <c r="J100" s="80"/>
      <c r="K100" s="80"/>
      <c r="L100" s="80"/>
      <c r="M100" s="80"/>
      <c r="N100" s="206"/>
      <c r="O100" s="206"/>
      <c r="P100" s="206"/>
    </row>
    <row r="101" spans="1:16" ht="16.5" customHeight="1">
      <c r="A101" s="271" t="s">
        <v>1058</v>
      </c>
      <c r="B101" s="272">
        <v>5024774412</v>
      </c>
      <c r="C101" s="272">
        <v>3661274000</v>
      </c>
      <c r="D101" s="272">
        <v>1363500412</v>
      </c>
      <c r="E101" s="274">
        <v>76032800</v>
      </c>
      <c r="F101" s="274">
        <v>99336800</v>
      </c>
      <c r="G101" s="275">
        <v>-23304000</v>
      </c>
      <c r="H101" s="80"/>
      <c r="I101" s="80"/>
      <c r="J101" s="80"/>
      <c r="K101" s="80"/>
      <c r="L101" s="80"/>
      <c r="M101" s="80"/>
      <c r="N101" s="206"/>
      <c r="O101" s="206"/>
      <c r="P101" s="206"/>
    </row>
    <row r="102" spans="1:16" ht="16.5" customHeight="1">
      <c r="A102" s="271" t="s">
        <v>1247</v>
      </c>
      <c r="B102" s="272">
        <v>5024774412</v>
      </c>
      <c r="C102" s="274">
        <v>3661274000</v>
      </c>
      <c r="D102" s="272">
        <v>1363500412</v>
      </c>
      <c r="E102" s="272">
        <v>76032800</v>
      </c>
      <c r="F102" s="272">
        <v>99336800</v>
      </c>
      <c r="G102" s="273">
        <v>-23304000</v>
      </c>
      <c r="H102" s="80"/>
      <c r="I102" s="80"/>
      <c r="J102" s="80"/>
      <c r="K102" s="80"/>
      <c r="L102" s="81"/>
      <c r="M102" s="80"/>
      <c r="N102" s="206"/>
      <c r="O102" s="206"/>
      <c r="P102" s="206"/>
    </row>
    <row r="103" spans="1:16" ht="16.5" customHeight="1">
      <c r="A103" s="271" t="s">
        <v>1248</v>
      </c>
      <c r="B103" s="272">
        <v>1713377766</v>
      </c>
      <c r="C103" s="274">
        <v>338274000</v>
      </c>
      <c r="D103" s="272">
        <v>1375103766</v>
      </c>
      <c r="E103" s="272">
        <v>1455576505</v>
      </c>
      <c r="F103" s="272">
        <v>541275120</v>
      </c>
      <c r="G103" s="273">
        <v>914301385</v>
      </c>
      <c r="H103" s="80"/>
      <c r="I103" s="80"/>
      <c r="J103" s="80"/>
      <c r="K103" s="80"/>
      <c r="L103" s="81"/>
      <c r="M103" s="80"/>
      <c r="N103" s="206"/>
      <c r="O103" s="206"/>
      <c r="P103" s="206"/>
    </row>
    <row r="104" spans="1:16" ht="16.5" customHeight="1">
      <c r="A104" s="271" t="s">
        <v>1249</v>
      </c>
      <c r="B104" s="274">
        <v>900659009</v>
      </c>
      <c r="C104" s="274">
        <v>318000000</v>
      </c>
      <c r="D104" s="274">
        <v>582659009</v>
      </c>
      <c r="E104" s="274">
        <v>823343120</v>
      </c>
      <c r="F104" s="274">
        <v>496200000</v>
      </c>
      <c r="G104" s="275">
        <v>327143120</v>
      </c>
      <c r="H104" s="80"/>
      <c r="I104" s="80"/>
      <c r="J104" s="80"/>
      <c r="K104" s="80"/>
      <c r="L104" s="81"/>
      <c r="M104" s="80"/>
      <c r="N104" s="206"/>
      <c r="O104" s="206"/>
      <c r="P104" s="206"/>
    </row>
    <row r="105" spans="1:16" ht="16.5" customHeight="1">
      <c r="A105" s="271" t="s">
        <v>1250</v>
      </c>
      <c r="B105" s="272">
        <v>812718757</v>
      </c>
      <c r="C105" s="272">
        <v>20274000</v>
      </c>
      <c r="D105" s="272">
        <v>792444757</v>
      </c>
      <c r="E105" s="272">
        <v>632233385</v>
      </c>
      <c r="F105" s="272">
        <v>45075120</v>
      </c>
      <c r="G105" s="273">
        <v>587158265</v>
      </c>
      <c r="H105" s="80"/>
      <c r="I105" s="80"/>
      <c r="J105" s="80"/>
      <c r="K105" s="80"/>
      <c r="L105" s="81"/>
      <c r="M105" s="80"/>
      <c r="N105" s="206"/>
      <c r="O105" s="206"/>
      <c r="P105" s="206"/>
    </row>
    <row r="106" spans="1:16" ht="16.5" customHeight="1">
      <c r="A106" s="271" t="s">
        <v>228</v>
      </c>
      <c r="B106" s="272">
        <v>9162172404</v>
      </c>
      <c r="C106" s="272">
        <v>591774100</v>
      </c>
      <c r="D106" s="272">
        <v>8570398304</v>
      </c>
      <c r="E106" s="272">
        <v>8673487642</v>
      </c>
      <c r="F106" s="272">
        <v>4002090560</v>
      </c>
      <c r="G106" s="273">
        <v>4671397082</v>
      </c>
      <c r="H106" s="80"/>
      <c r="I106" s="80"/>
      <c r="J106" s="80"/>
      <c r="K106" s="80"/>
      <c r="L106" s="80"/>
      <c r="M106" s="80"/>
      <c r="N106" s="206"/>
      <c r="O106" s="206"/>
      <c r="P106" s="206"/>
    </row>
    <row r="107" spans="1:16" ht="16.5" customHeight="1">
      <c r="A107" s="271" t="s">
        <v>1058</v>
      </c>
      <c r="B107" s="272">
        <v>9162172404</v>
      </c>
      <c r="C107" s="272">
        <v>591774100</v>
      </c>
      <c r="D107" s="272">
        <v>8570398304</v>
      </c>
      <c r="E107" s="272">
        <v>8673487642</v>
      </c>
      <c r="F107" s="272">
        <v>4002090560</v>
      </c>
      <c r="G107" s="273">
        <v>4671397082</v>
      </c>
      <c r="H107" s="80"/>
      <c r="I107" s="80"/>
      <c r="J107" s="80"/>
      <c r="K107" s="80"/>
      <c r="L107" s="80"/>
      <c r="M107" s="80"/>
      <c r="N107" s="206"/>
      <c r="O107" s="206"/>
      <c r="P107" s="206"/>
    </row>
    <row r="108" spans="1:16" ht="16.5" customHeight="1">
      <c r="A108" s="271" t="s">
        <v>1251</v>
      </c>
      <c r="B108" s="272">
        <v>4754002696</v>
      </c>
      <c r="C108" s="272">
        <v>591774100</v>
      </c>
      <c r="D108" s="272">
        <v>4162228596</v>
      </c>
      <c r="E108" s="272">
        <v>4318570421</v>
      </c>
      <c r="F108" s="272">
        <v>950899470</v>
      </c>
      <c r="G108" s="273">
        <v>3367670951</v>
      </c>
      <c r="H108" s="80"/>
      <c r="I108" s="80"/>
      <c r="J108" s="80"/>
      <c r="K108" s="80"/>
      <c r="L108" s="80"/>
      <c r="M108" s="80"/>
      <c r="N108" s="206"/>
      <c r="O108" s="206"/>
      <c r="P108" s="206"/>
    </row>
    <row r="109" spans="1:16" ht="16.5" customHeight="1">
      <c r="A109" s="271" t="s">
        <v>1252</v>
      </c>
      <c r="B109" s="272">
        <v>4408169708</v>
      </c>
      <c r="C109" s="272">
        <v>0</v>
      </c>
      <c r="D109" s="272">
        <v>4408169708</v>
      </c>
      <c r="E109" s="272">
        <v>4354917221</v>
      </c>
      <c r="F109" s="272">
        <v>3051191090</v>
      </c>
      <c r="G109" s="273">
        <v>1303726131</v>
      </c>
      <c r="H109" s="80"/>
      <c r="I109" s="80"/>
      <c r="J109" s="80"/>
      <c r="K109" s="80"/>
      <c r="L109" s="80"/>
      <c r="M109" s="80"/>
      <c r="N109" s="206"/>
      <c r="O109" s="206"/>
      <c r="P109" s="206"/>
    </row>
    <row r="110" spans="1:16" ht="16.5" customHeight="1">
      <c r="A110" s="271" t="s">
        <v>229</v>
      </c>
      <c r="B110" s="272">
        <v>145651695</v>
      </c>
      <c r="C110" s="272">
        <v>160731920</v>
      </c>
      <c r="D110" s="272">
        <v>-15080225</v>
      </c>
      <c r="E110" s="272">
        <v>73129969</v>
      </c>
      <c r="F110" s="272">
        <v>153704170</v>
      </c>
      <c r="G110" s="273">
        <v>-80574201</v>
      </c>
      <c r="H110" s="80"/>
      <c r="I110" s="80"/>
      <c r="J110" s="80"/>
      <c r="K110" s="80"/>
      <c r="L110" s="80"/>
      <c r="M110" s="80"/>
      <c r="N110" s="206"/>
      <c r="O110" s="206"/>
      <c r="P110" s="206"/>
    </row>
    <row r="111" spans="1:16" ht="16.5" customHeight="1">
      <c r="A111" s="271" t="s">
        <v>1058</v>
      </c>
      <c r="B111" s="272">
        <v>145651695</v>
      </c>
      <c r="C111" s="272">
        <v>160731920</v>
      </c>
      <c r="D111" s="272">
        <v>-15080225</v>
      </c>
      <c r="E111" s="272">
        <v>73129969</v>
      </c>
      <c r="F111" s="272">
        <v>153704170</v>
      </c>
      <c r="G111" s="273">
        <v>-80574201</v>
      </c>
      <c r="H111" s="80"/>
      <c r="I111" s="80"/>
      <c r="J111" s="80"/>
      <c r="K111" s="80"/>
      <c r="L111" s="80"/>
      <c r="M111" s="80"/>
      <c r="N111" s="206"/>
      <c r="O111" s="206"/>
      <c r="P111" s="206"/>
    </row>
    <row r="112" spans="1:16" ht="16.5" customHeight="1">
      <c r="A112" s="271" t="s">
        <v>1253</v>
      </c>
      <c r="B112" s="272">
        <v>145651695</v>
      </c>
      <c r="C112" s="272">
        <v>160731920</v>
      </c>
      <c r="D112" s="272">
        <v>-15080225</v>
      </c>
      <c r="E112" s="272">
        <v>73129969</v>
      </c>
      <c r="F112" s="272">
        <v>153704170</v>
      </c>
      <c r="G112" s="273">
        <v>-80574201</v>
      </c>
      <c r="H112" s="80"/>
      <c r="I112" s="80"/>
      <c r="J112" s="80"/>
      <c r="K112" s="80"/>
      <c r="L112" s="80"/>
      <c r="M112" s="80"/>
      <c r="N112" s="206"/>
      <c r="O112" s="206"/>
      <c r="P112" s="206"/>
    </row>
    <row r="113" spans="1:16" ht="16.5" customHeight="1">
      <c r="A113" s="271" t="s">
        <v>230</v>
      </c>
      <c r="B113" s="272">
        <v>446401564</v>
      </c>
      <c r="C113" s="272">
        <v>105997640</v>
      </c>
      <c r="D113" s="272">
        <v>340403924</v>
      </c>
      <c r="E113" s="272">
        <v>531142809</v>
      </c>
      <c r="F113" s="272">
        <v>86596200</v>
      </c>
      <c r="G113" s="273">
        <v>444546609</v>
      </c>
      <c r="H113" s="80"/>
      <c r="I113" s="80"/>
      <c r="J113" s="80"/>
      <c r="K113" s="80"/>
      <c r="L113" s="80"/>
      <c r="M113" s="80"/>
      <c r="N113" s="206"/>
      <c r="O113" s="206"/>
      <c r="P113" s="206"/>
    </row>
    <row r="114" spans="1:16" ht="16.5" customHeight="1">
      <c r="A114" s="271" t="s">
        <v>1058</v>
      </c>
      <c r="B114" s="272">
        <v>446401564</v>
      </c>
      <c r="C114" s="274">
        <v>105997640</v>
      </c>
      <c r="D114" s="272">
        <v>340403924</v>
      </c>
      <c r="E114" s="274">
        <v>531142809</v>
      </c>
      <c r="F114" s="274">
        <v>86596200</v>
      </c>
      <c r="G114" s="275">
        <v>444546609</v>
      </c>
      <c r="H114" s="80"/>
      <c r="I114" s="80"/>
      <c r="J114" s="81"/>
      <c r="K114" s="81"/>
      <c r="L114" s="81"/>
      <c r="M114" s="81"/>
      <c r="N114" s="206"/>
      <c r="O114" s="206"/>
      <c r="P114" s="206"/>
    </row>
    <row r="115" spans="1:16" ht="16.5" customHeight="1">
      <c r="A115" s="271" t="s">
        <v>1254</v>
      </c>
      <c r="B115" s="272">
        <v>446401564</v>
      </c>
      <c r="C115" s="274">
        <v>105997640</v>
      </c>
      <c r="D115" s="272">
        <v>340403924</v>
      </c>
      <c r="E115" s="272">
        <v>531142809</v>
      </c>
      <c r="F115" s="274">
        <v>86596200</v>
      </c>
      <c r="G115" s="273">
        <v>444546609</v>
      </c>
      <c r="H115" s="80"/>
      <c r="I115" s="80"/>
      <c r="J115" s="80"/>
      <c r="K115" s="80"/>
      <c r="L115" s="80"/>
      <c r="M115" s="80"/>
      <c r="N115" s="206"/>
      <c r="O115" s="206"/>
      <c r="P115" s="206"/>
    </row>
    <row r="116" spans="1:16" ht="16.5" hidden="1" customHeight="1">
      <c r="A116" s="271" t="s">
        <v>231</v>
      </c>
      <c r="B116" s="272">
        <v>0</v>
      </c>
      <c r="C116" s="274">
        <v>0</v>
      </c>
      <c r="D116" s="272">
        <v>0</v>
      </c>
      <c r="E116" s="272" t="s">
        <v>555</v>
      </c>
      <c r="F116" s="274" t="s">
        <v>555</v>
      </c>
      <c r="G116" s="273" t="s">
        <v>555</v>
      </c>
      <c r="H116" s="80"/>
      <c r="I116" s="80"/>
      <c r="J116" s="80"/>
      <c r="K116" s="80"/>
      <c r="L116" s="81"/>
      <c r="M116" s="80"/>
      <c r="N116" s="206"/>
      <c r="O116" s="206"/>
      <c r="P116" s="206"/>
    </row>
    <row r="117" spans="1:16" ht="16.5" hidden="1" customHeight="1">
      <c r="A117" s="271" t="s">
        <v>232</v>
      </c>
      <c r="B117" s="272">
        <v>0</v>
      </c>
      <c r="C117" s="274">
        <v>0</v>
      </c>
      <c r="D117" s="272">
        <v>0</v>
      </c>
      <c r="E117" s="272" t="s">
        <v>555</v>
      </c>
      <c r="F117" s="274" t="s">
        <v>555</v>
      </c>
      <c r="G117" s="273" t="s">
        <v>555</v>
      </c>
      <c r="H117" s="80"/>
      <c r="I117" s="80"/>
      <c r="J117" s="80"/>
      <c r="K117" s="80"/>
      <c r="L117" s="81"/>
      <c r="M117" s="80"/>
      <c r="N117" s="206"/>
      <c r="O117" s="206"/>
      <c r="P117" s="206"/>
    </row>
    <row r="118" spans="1:16" ht="16.5" customHeight="1">
      <c r="A118" s="271" t="s">
        <v>233</v>
      </c>
      <c r="B118" s="272">
        <v>62732311364</v>
      </c>
      <c r="C118" s="272">
        <v>44549605400</v>
      </c>
      <c r="D118" s="272">
        <v>18182705964</v>
      </c>
      <c r="E118" s="272">
        <v>59469829072</v>
      </c>
      <c r="F118" s="272">
        <v>44150970110</v>
      </c>
      <c r="G118" s="273">
        <v>15318858962</v>
      </c>
      <c r="H118" s="80"/>
      <c r="I118" s="80"/>
      <c r="J118" s="80"/>
      <c r="K118" s="80"/>
      <c r="L118" s="81"/>
      <c r="M118" s="80"/>
      <c r="N118" s="206"/>
      <c r="O118" s="206"/>
      <c r="P118" s="206"/>
    </row>
    <row r="119" spans="1:16" ht="16.5" customHeight="1">
      <c r="A119" s="271" t="s">
        <v>234</v>
      </c>
      <c r="B119" s="272">
        <v>9752521214</v>
      </c>
      <c r="C119" s="272">
        <v>7465182060</v>
      </c>
      <c r="D119" s="272">
        <v>2287339154</v>
      </c>
      <c r="E119" s="272">
        <v>8910795266</v>
      </c>
      <c r="F119" s="272">
        <v>6960645450</v>
      </c>
      <c r="G119" s="273">
        <v>1950149816</v>
      </c>
      <c r="H119" s="80"/>
      <c r="I119" s="80"/>
      <c r="J119" s="80"/>
      <c r="K119" s="80"/>
      <c r="L119" s="80"/>
      <c r="M119" s="80"/>
      <c r="N119" s="206"/>
      <c r="O119" s="206"/>
      <c r="P119" s="206"/>
    </row>
    <row r="120" spans="1:16" ht="16.5" customHeight="1">
      <c r="A120" s="271" t="s">
        <v>1255</v>
      </c>
      <c r="B120" s="272">
        <v>9752521214</v>
      </c>
      <c r="C120" s="272">
        <v>7465182060</v>
      </c>
      <c r="D120" s="272">
        <v>2287339154</v>
      </c>
      <c r="E120" s="272">
        <v>8910795266</v>
      </c>
      <c r="F120" s="272">
        <v>6960645450</v>
      </c>
      <c r="G120" s="273">
        <v>1950149816</v>
      </c>
      <c r="H120" s="80"/>
      <c r="I120" s="80"/>
      <c r="J120" s="80"/>
      <c r="K120" s="80"/>
      <c r="L120" s="80"/>
      <c r="M120" s="80"/>
      <c r="N120" s="206"/>
      <c r="O120" s="206"/>
      <c r="P120" s="206"/>
    </row>
    <row r="121" spans="1:16" ht="16.5" customHeight="1">
      <c r="A121" s="271" t="s">
        <v>1256</v>
      </c>
      <c r="B121" s="274">
        <v>9752521214</v>
      </c>
      <c r="C121" s="274">
        <v>7465182060</v>
      </c>
      <c r="D121" s="274">
        <v>2287339154</v>
      </c>
      <c r="E121" s="274">
        <v>8910795266</v>
      </c>
      <c r="F121" s="274">
        <v>6960645450</v>
      </c>
      <c r="G121" s="275">
        <v>1950149816</v>
      </c>
      <c r="H121" s="80"/>
      <c r="I121" s="80"/>
      <c r="J121" s="80"/>
      <c r="K121" s="80"/>
      <c r="L121" s="80"/>
      <c r="M121" s="80"/>
      <c r="N121" s="206"/>
      <c r="O121" s="206"/>
      <c r="P121" s="206"/>
    </row>
    <row r="122" spans="1:16" ht="16.5" customHeight="1">
      <c r="A122" s="271" t="s">
        <v>235</v>
      </c>
      <c r="B122" s="272">
        <v>3483028300</v>
      </c>
      <c r="C122" s="272">
        <v>1780169010</v>
      </c>
      <c r="D122" s="272">
        <v>1702859290</v>
      </c>
      <c r="E122" s="272">
        <v>3286572665</v>
      </c>
      <c r="F122" s="272">
        <v>1637221110</v>
      </c>
      <c r="G122" s="273">
        <v>1649351555</v>
      </c>
      <c r="H122" s="80"/>
      <c r="I122" s="80"/>
      <c r="J122" s="80"/>
      <c r="K122" s="80"/>
      <c r="L122" s="80"/>
      <c r="M122" s="80"/>
      <c r="N122" s="206"/>
      <c r="O122" s="206"/>
      <c r="P122" s="206"/>
    </row>
    <row r="123" spans="1:16" ht="16.5" customHeight="1">
      <c r="A123" s="271" t="s">
        <v>1255</v>
      </c>
      <c r="B123" s="272">
        <v>3483028300</v>
      </c>
      <c r="C123" s="272">
        <v>1780169010</v>
      </c>
      <c r="D123" s="272">
        <v>1702859290</v>
      </c>
      <c r="E123" s="272">
        <v>3286572665</v>
      </c>
      <c r="F123" s="272">
        <v>1637221110</v>
      </c>
      <c r="G123" s="273">
        <v>1649351555</v>
      </c>
      <c r="H123" s="80"/>
      <c r="I123" s="80"/>
      <c r="J123" s="80"/>
      <c r="K123" s="80"/>
      <c r="L123" s="80"/>
      <c r="M123" s="80"/>
      <c r="N123" s="206"/>
      <c r="O123" s="206"/>
      <c r="P123" s="206"/>
    </row>
    <row r="124" spans="1:16" ht="16.5" customHeight="1">
      <c r="A124" s="271" t="s">
        <v>1257</v>
      </c>
      <c r="B124" s="272">
        <v>3483028300</v>
      </c>
      <c r="C124" s="272">
        <v>1780169010</v>
      </c>
      <c r="D124" s="272">
        <v>1702859290</v>
      </c>
      <c r="E124" s="272">
        <v>3286572665</v>
      </c>
      <c r="F124" s="272">
        <v>1637221110</v>
      </c>
      <c r="G124" s="273">
        <v>1649351555</v>
      </c>
      <c r="H124" s="80"/>
      <c r="I124" s="80"/>
      <c r="J124" s="81"/>
      <c r="K124" s="81"/>
      <c r="L124" s="81"/>
      <c r="M124" s="81"/>
      <c r="N124" s="206"/>
      <c r="O124" s="206"/>
      <c r="P124" s="206"/>
    </row>
    <row r="125" spans="1:16" ht="16.5" customHeight="1">
      <c r="A125" s="271" t="s">
        <v>236</v>
      </c>
      <c r="B125" s="272">
        <v>20333706871</v>
      </c>
      <c r="C125" s="274">
        <v>16288585570</v>
      </c>
      <c r="D125" s="272">
        <v>4045121301</v>
      </c>
      <c r="E125" s="274">
        <v>18965989909</v>
      </c>
      <c r="F125" s="274">
        <v>15163959580</v>
      </c>
      <c r="G125" s="275">
        <v>3802030329</v>
      </c>
      <c r="H125" s="80"/>
      <c r="I125" s="80"/>
      <c r="J125" s="80"/>
      <c r="K125" s="80"/>
      <c r="L125" s="80"/>
      <c r="M125" s="80"/>
      <c r="N125" s="206"/>
      <c r="O125" s="206"/>
      <c r="P125" s="206"/>
    </row>
    <row r="126" spans="1:16" ht="16.5" customHeight="1">
      <c r="A126" s="271" t="s">
        <v>1255</v>
      </c>
      <c r="B126" s="272">
        <v>20333706871</v>
      </c>
      <c r="C126" s="272">
        <v>16288585570</v>
      </c>
      <c r="D126" s="272">
        <v>4045121301</v>
      </c>
      <c r="E126" s="272">
        <v>18965989909</v>
      </c>
      <c r="F126" s="272">
        <v>15163959580</v>
      </c>
      <c r="G126" s="273">
        <v>3802030329</v>
      </c>
      <c r="H126" s="80"/>
      <c r="I126" s="80"/>
      <c r="J126" s="80"/>
      <c r="K126" s="80"/>
      <c r="L126" s="80"/>
      <c r="M126" s="80"/>
      <c r="N126" s="206"/>
      <c r="O126" s="206"/>
      <c r="P126" s="206"/>
    </row>
    <row r="127" spans="1:16" ht="16.5" customHeight="1">
      <c r="A127" s="271" t="s">
        <v>1258</v>
      </c>
      <c r="B127" s="272">
        <v>19222354667</v>
      </c>
      <c r="C127" s="272">
        <v>15491998280</v>
      </c>
      <c r="D127" s="272">
        <v>3730356387</v>
      </c>
      <c r="E127" s="272">
        <v>17869915830</v>
      </c>
      <c r="F127" s="272">
        <v>14543307350</v>
      </c>
      <c r="G127" s="273">
        <v>3326608480</v>
      </c>
      <c r="H127" s="80"/>
      <c r="I127" s="80"/>
      <c r="J127" s="80"/>
      <c r="K127" s="80"/>
      <c r="L127" s="80"/>
      <c r="M127" s="80"/>
      <c r="N127" s="206"/>
      <c r="O127" s="206"/>
      <c r="P127" s="206"/>
    </row>
    <row r="128" spans="1:16" ht="16.5" customHeight="1">
      <c r="A128" s="271" t="s">
        <v>1259</v>
      </c>
      <c r="B128" s="272">
        <v>1111352204</v>
      </c>
      <c r="C128" s="272">
        <v>796587290</v>
      </c>
      <c r="D128" s="272">
        <v>314764914</v>
      </c>
      <c r="E128" s="272">
        <v>1096074079</v>
      </c>
      <c r="F128" s="272">
        <v>620652230</v>
      </c>
      <c r="G128" s="273">
        <v>475421849</v>
      </c>
      <c r="H128" s="80"/>
      <c r="I128" s="80"/>
      <c r="J128" s="80"/>
      <c r="K128" s="80"/>
      <c r="L128" s="80"/>
      <c r="M128" s="80"/>
      <c r="N128" s="206"/>
      <c r="O128" s="206"/>
      <c r="P128" s="206"/>
    </row>
    <row r="129" spans="1:16" ht="16.5" customHeight="1">
      <c r="A129" s="271" t="s">
        <v>237</v>
      </c>
      <c r="B129" s="272">
        <v>27745466224</v>
      </c>
      <c r="C129" s="272">
        <v>18759703230</v>
      </c>
      <c r="D129" s="272">
        <v>8985762994</v>
      </c>
      <c r="E129" s="272">
        <v>27072998070</v>
      </c>
      <c r="F129" s="272">
        <v>20283852300</v>
      </c>
      <c r="G129" s="273">
        <v>6789145770</v>
      </c>
      <c r="H129" s="80"/>
      <c r="I129" s="80"/>
      <c r="J129" s="81"/>
      <c r="K129" s="81"/>
      <c r="L129" s="81"/>
      <c r="M129" s="81"/>
      <c r="N129" s="206"/>
      <c r="O129" s="206"/>
      <c r="P129" s="206"/>
    </row>
    <row r="130" spans="1:16" ht="16.5" customHeight="1">
      <c r="A130" s="271" t="s">
        <v>1203</v>
      </c>
      <c r="B130" s="272">
        <v>391187700</v>
      </c>
      <c r="C130" s="272">
        <v>1786076360</v>
      </c>
      <c r="D130" s="272">
        <v>-1394888660</v>
      </c>
      <c r="E130" s="272">
        <v>571338900</v>
      </c>
      <c r="F130" s="272">
        <v>579999880</v>
      </c>
      <c r="G130" s="273">
        <v>-8660980</v>
      </c>
      <c r="H130" s="80"/>
      <c r="I130" s="80"/>
      <c r="J130" s="80"/>
      <c r="K130" s="80"/>
      <c r="L130" s="80"/>
      <c r="M130" s="80"/>
      <c r="N130" s="206"/>
      <c r="O130" s="206"/>
      <c r="P130" s="206"/>
    </row>
    <row r="131" spans="1:16" ht="16.5" customHeight="1">
      <c r="A131" s="271" t="s">
        <v>1260</v>
      </c>
      <c r="B131" s="272">
        <v>391187700</v>
      </c>
      <c r="C131" s="272">
        <v>1786076360</v>
      </c>
      <c r="D131" s="272">
        <v>-1394888660</v>
      </c>
      <c r="E131" s="272">
        <v>571338900</v>
      </c>
      <c r="F131" s="272">
        <v>579999880</v>
      </c>
      <c r="G131" s="273">
        <v>-8660980</v>
      </c>
      <c r="H131" s="80"/>
      <c r="I131" s="80"/>
      <c r="J131" s="80"/>
      <c r="K131" s="80"/>
      <c r="L131" s="80"/>
      <c r="M131" s="80"/>
      <c r="N131" s="206"/>
      <c r="O131" s="206"/>
      <c r="P131" s="206"/>
    </row>
    <row r="132" spans="1:16" ht="16.5" customHeight="1">
      <c r="A132" s="271" t="s">
        <v>1255</v>
      </c>
      <c r="B132" s="272">
        <v>27354278524</v>
      </c>
      <c r="C132" s="272">
        <v>16973626870</v>
      </c>
      <c r="D132" s="272">
        <v>10380651654</v>
      </c>
      <c r="E132" s="272">
        <v>26501659170</v>
      </c>
      <c r="F132" s="272">
        <v>19703852420</v>
      </c>
      <c r="G132" s="273">
        <v>6797806750</v>
      </c>
      <c r="H132" s="80"/>
      <c r="I132" s="80"/>
      <c r="J132" s="80"/>
      <c r="K132" s="80"/>
      <c r="L132" s="80"/>
      <c r="M132" s="80"/>
      <c r="N132" s="206"/>
      <c r="O132" s="206"/>
      <c r="P132" s="206"/>
    </row>
    <row r="133" spans="1:16" ht="16.5" customHeight="1">
      <c r="A133" s="271" t="s">
        <v>1059</v>
      </c>
      <c r="B133" s="272">
        <v>24611087173</v>
      </c>
      <c r="C133" s="272">
        <v>14816902710</v>
      </c>
      <c r="D133" s="272">
        <v>9794184463</v>
      </c>
      <c r="E133" s="272">
        <v>23910977127</v>
      </c>
      <c r="F133" s="272">
        <v>17945763640</v>
      </c>
      <c r="G133" s="273">
        <v>5965213487</v>
      </c>
      <c r="H133" s="80"/>
      <c r="I133" s="80"/>
      <c r="J133" s="80"/>
      <c r="K133" s="80"/>
      <c r="L133" s="80"/>
      <c r="M133" s="80"/>
      <c r="N133" s="206"/>
      <c r="O133" s="206"/>
      <c r="P133" s="206"/>
    </row>
    <row r="134" spans="1:16" ht="17.100000000000001" customHeight="1">
      <c r="A134" s="271" t="s">
        <v>1261</v>
      </c>
      <c r="B134" s="272">
        <v>1840950882</v>
      </c>
      <c r="C134" s="272">
        <v>963232900</v>
      </c>
      <c r="D134" s="272">
        <v>877717982</v>
      </c>
      <c r="E134" s="274">
        <v>1830102971</v>
      </c>
      <c r="F134" s="274">
        <v>1080784570</v>
      </c>
      <c r="G134" s="275">
        <v>749318401</v>
      </c>
      <c r="H134" s="80"/>
      <c r="I134" s="80"/>
      <c r="J134" s="80"/>
      <c r="K134" s="80"/>
      <c r="L134" s="80"/>
      <c r="M134" s="80"/>
      <c r="N134" s="206"/>
      <c r="O134" s="206"/>
      <c r="P134" s="206"/>
    </row>
    <row r="135" spans="1:16" ht="17.100000000000001" customHeight="1">
      <c r="A135" s="271" t="s">
        <v>1262</v>
      </c>
      <c r="B135" s="272">
        <v>902240469</v>
      </c>
      <c r="C135" s="272">
        <v>1193491260</v>
      </c>
      <c r="D135" s="272">
        <v>-291250791</v>
      </c>
      <c r="E135" s="272">
        <v>760579072</v>
      </c>
      <c r="F135" s="272">
        <v>677304210</v>
      </c>
      <c r="G135" s="273">
        <v>83274862</v>
      </c>
      <c r="H135" s="80"/>
      <c r="I135" s="80"/>
      <c r="J135" s="80"/>
      <c r="K135" s="80"/>
      <c r="L135" s="80"/>
      <c r="M135" s="80"/>
      <c r="N135" s="206"/>
      <c r="O135" s="206"/>
      <c r="P135" s="206"/>
    </row>
    <row r="136" spans="1:16" ht="17.100000000000001" customHeight="1">
      <c r="A136" s="271" t="s">
        <v>238</v>
      </c>
      <c r="B136" s="272">
        <v>547793838</v>
      </c>
      <c r="C136" s="272">
        <v>255316910</v>
      </c>
      <c r="D136" s="272">
        <v>292476928</v>
      </c>
      <c r="E136" s="272">
        <v>389767265</v>
      </c>
      <c r="F136" s="272">
        <v>104770000</v>
      </c>
      <c r="G136" s="273">
        <v>284997265</v>
      </c>
      <c r="H136" s="80"/>
      <c r="I136" s="80"/>
      <c r="J136" s="80"/>
      <c r="K136" s="80"/>
      <c r="L136" s="80"/>
      <c r="M136" s="80"/>
      <c r="N136" s="206"/>
      <c r="O136" s="206"/>
      <c r="P136" s="206"/>
    </row>
    <row r="137" spans="1:16" ht="17.100000000000001" customHeight="1">
      <c r="A137" s="271" t="s">
        <v>1263</v>
      </c>
      <c r="B137" s="272">
        <v>547793838</v>
      </c>
      <c r="C137" s="272">
        <v>255316910</v>
      </c>
      <c r="D137" s="272">
        <v>292476928</v>
      </c>
      <c r="E137" s="272">
        <v>389767265</v>
      </c>
      <c r="F137" s="272">
        <v>104770000</v>
      </c>
      <c r="G137" s="273">
        <v>284997265</v>
      </c>
      <c r="H137" s="80"/>
      <c r="I137" s="80"/>
      <c r="J137" s="80"/>
      <c r="K137" s="80"/>
      <c r="L137" s="80"/>
      <c r="M137" s="80"/>
      <c r="N137" s="206"/>
      <c r="O137" s="206"/>
      <c r="P137" s="206"/>
    </row>
    <row r="138" spans="1:16" ht="17.100000000000001" customHeight="1">
      <c r="A138" s="276" t="s">
        <v>1264</v>
      </c>
      <c r="B138" s="277">
        <v>547793838</v>
      </c>
      <c r="C138" s="277">
        <v>255316910</v>
      </c>
      <c r="D138" s="277">
        <v>292476928</v>
      </c>
      <c r="E138" s="277">
        <v>389767265</v>
      </c>
      <c r="F138" s="277">
        <v>104770000</v>
      </c>
      <c r="G138" s="279">
        <v>284997265</v>
      </c>
      <c r="H138" s="80"/>
      <c r="I138" s="80"/>
      <c r="J138" s="80"/>
      <c r="K138" s="80"/>
      <c r="L138" s="80"/>
      <c r="M138" s="80"/>
      <c r="N138" s="206"/>
      <c r="O138" s="206"/>
      <c r="P138" s="206"/>
    </row>
    <row r="139" spans="1:16" s="252" customFormat="1" ht="3" customHeight="1">
      <c r="A139" s="280"/>
      <c r="B139" s="281"/>
      <c r="C139" s="281"/>
      <c r="D139" s="281"/>
      <c r="E139" s="281"/>
      <c r="F139" s="281"/>
      <c r="G139" s="283"/>
      <c r="H139" s="80"/>
      <c r="I139" s="80"/>
      <c r="J139" s="80"/>
      <c r="K139" s="80"/>
      <c r="L139" s="80"/>
      <c r="M139" s="80"/>
      <c r="N139" s="206"/>
      <c r="O139" s="206"/>
      <c r="P139" s="206"/>
    </row>
    <row r="140" spans="1:16" ht="18" customHeight="1">
      <c r="A140" s="284" t="s">
        <v>239</v>
      </c>
      <c r="B140" s="285">
        <v>869794917</v>
      </c>
      <c r="C140" s="285">
        <v>648620</v>
      </c>
      <c r="D140" s="285">
        <v>869146297</v>
      </c>
      <c r="E140" s="286">
        <v>843705897</v>
      </c>
      <c r="F140" s="286">
        <v>521670</v>
      </c>
      <c r="G140" s="331">
        <v>843184227</v>
      </c>
      <c r="H140" s="80"/>
      <c r="I140" s="80"/>
      <c r="J140" s="80"/>
      <c r="K140" s="80"/>
      <c r="L140" s="80"/>
      <c r="M140" s="80"/>
      <c r="N140" s="206"/>
      <c r="O140" s="206"/>
      <c r="P140" s="206"/>
    </row>
    <row r="141" spans="1:16" ht="16.5" customHeight="1">
      <c r="A141" s="271" t="s">
        <v>1255</v>
      </c>
      <c r="B141" s="272">
        <v>869794917</v>
      </c>
      <c r="C141" s="272">
        <v>648620</v>
      </c>
      <c r="D141" s="272">
        <v>869146297</v>
      </c>
      <c r="E141" s="272">
        <v>843705897</v>
      </c>
      <c r="F141" s="272">
        <v>521670</v>
      </c>
      <c r="G141" s="273">
        <v>843184227</v>
      </c>
      <c r="H141" s="80"/>
      <c r="I141" s="80"/>
      <c r="J141" s="80"/>
      <c r="K141" s="80"/>
      <c r="L141" s="80"/>
      <c r="M141" s="80"/>
      <c r="N141" s="206"/>
      <c r="O141" s="206"/>
      <c r="P141" s="206"/>
    </row>
    <row r="142" spans="1:16" ht="16.5" customHeight="1">
      <c r="A142" s="271" t="s">
        <v>1265</v>
      </c>
      <c r="B142" s="272">
        <v>869794917</v>
      </c>
      <c r="C142" s="272">
        <v>648620</v>
      </c>
      <c r="D142" s="272">
        <v>869146297</v>
      </c>
      <c r="E142" s="272">
        <v>843705897</v>
      </c>
      <c r="F142" s="272">
        <v>521670</v>
      </c>
      <c r="G142" s="273">
        <v>843184227</v>
      </c>
      <c r="H142" s="80"/>
      <c r="I142" s="80"/>
      <c r="J142" s="80"/>
      <c r="K142" s="80"/>
      <c r="L142" s="80"/>
      <c r="M142" s="80"/>
      <c r="N142" s="206"/>
      <c r="O142" s="206"/>
      <c r="P142" s="206"/>
    </row>
    <row r="143" spans="1:16" ht="16.5" hidden="1" customHeight="1">
      <c r="A143" s="271" t="s">
        <v>240</v>
      </c>
      <c r="B143" s="272">
        <v>0</v>
      </c>
      <c r="C143" s="272">
        <v>0</v>
      </c>
      <c r="D143" s="272">
        <v>0</v>
      </c>
      <c r="E143" s="272" t="s">
        <v>555</v>
      </c>
      <c r="F143" s="272" t="s">
        <v>555</v>
      </c>
      <c r="G143" s="273" t="s">
        <v>555</v>
      </c>
      <c r="H143" s="80"/>
      <c r="I143" s="80"/>
      <c r="J143" s="80"/>
      <c r="K143" s="80"/>
      <c r="L143" s="80"/>
      <c r="M143" s="80"/>
      <c r="N143" s="206"/>
      <c r="O143" s="206"/>
      <c r="P143" s="206"/>
    </row>
    <row r="144" spans="1:16" ht="16.5" hidden="1" customHeight="1">
      <c r="A144" s="271" t="s">
        <v>241</v>
      </c>
      <c r="B144" s="272">
        <v>0</v>
      </c>
      <c r="C144" s="274">
        <v>0</v>
      </c>
      <c r="D144" s="272">
        <v>0</v>
      </c>
      <c r="E144" s="272" t="s">
        <v>555</v>
      </c>
      <c r="F144" s="274" t="s">
        <v>555</v>
      </c>
      <c r="G144" s="273" t="s">
        <v>555</v>
      </c>
      <c r="H144" s="80"/>
      <c r="I144" s="80"/>
      <c r="J144" s="80"/>
      <c r="K144" s="80"/>
      <c r="L144" s="80"/>
      <c r="M144" s="80"/>
      <c r="N144" s="206"/>
      <c r="O144" s="206"/>
      <c r="P144" s="206"/>
    </row>
    <row r="145" spans="1:16" ht="16.5" customHeight="1">
      <c r="A145" s="271" t="s">
        <v>242</v>
      </c>
      <c r="B145" s="272">
        <v>5905037947</v>
      </c>
      <c r="C145" s="274">
        <v>2878207180</v>
      </c>
      <c r="D145" s="272">
        <v>3026830767</v>
      </c>
      <c r="E145" s="272">
        <v>5382729782</v>
      </c>
      <c r="F145" s="274">
        <v>2790532230</v>
      </c>
      <c r="G145" s="273">
        <v>2592197552</v>
      </c>
      <c r="H145" s="80"/>
      <c r="I145" s="80"/>
      <c r="J145" s="80"/>
      <c r="K145" s="80"/>
      <c r="L145" s="80"/>
      <c r="M145" s="80"/>
      <c r="N145" s="206"/>
      <c r="O145" s="206"/>
      <c r="P145" s="206"/>
    </row>
    <row r="146" spans="1:16" ht="16.5" customHeight="1">
      <c r="A146" s="271" t="s">
        <v>243</v>
      </c>
      <c r="B146" s="272">
        <v>5428420027</v>
      </c>
      <c r="C146" s="272">
        <v>2712371650</v>
      </c>
      <c r="D146" s="272">
        <v>2716048377</v>
      </c>
      <c r="E146" s="272">
        <v>4997179762</v>
      </c>
      <c r="F146" s="272">
        <v>2686830560</v>
      </c>
      <c r="G146" s="273">
        <v>2310349202</v>
      </c>
      <c r="H146" s="80"/>
      <c r="I146" s="80"/>
      <c r="J146" s="80"/>
      <c r="K146" s="80"/>
      <c r="L146" s="80"/>
      <c r="M146" s="80"/>
      <c r="N146" s="206"/>
      <c r="O146" s="206"/>
      <c r="P146" s="206"/>
    </row>
    <row r="147" spans="1:16" ht="16.5" customHeight="1">
      <c r="A147" s="271" t="s">
        <v>1266</v>
      </c>
      <c r="B147" s="272">
        <v>5428420027</v>
      </c>
      <c r="C147" s="272">
        <v>2712371650</v>
      </c>
      <c r="D147" s="272">
        <v>2716048377</v>
      </c>
      <c r="E147" s="272">
        <v>4997179762</v>
      </c>
      <c r="F147" s="272">
        <v>2686830560</v>
      </c>
      <c r="G147" s="273">
        <v>2310349202</v>
      </c>
      <c r="H147" s="80"/>
      <c r="I147" s="80"/>
      <c r="J147" s="80"/>
      <c r="K147" s="80"/>
      <c r="L147" s="80"/>
      <c r="M147" s="80"/>
      <c r="N147" s="206"/>
      <c r="O147" s="206"/>
      <c r="P147" s="206"/>
    </row>
    <row r="148" spans="1:16" ht="16.5" customHeight="1">
      <c r="A148" s="271" t="s">
        <v>1267</v>
      </c>
      <c r="B148" s="272">
        <v>5223423987</v>
      </c>
      <c r="C148" s="272">
        <v>2712371650</v>
      </c>
      <c r="D148" s="272">
        <v>2511052337</v>
      </c>
      <c r="E148" s="272">
        <v>4819817413</v>
      </c>
      <c r="F148" s="272">
        <v>2686830560</v>
      </c>
      <c r="G148" s="273">
        <v>2132986853</v>
      </c>
      <c r="H148" s="80"/>
      <c r="I148" s="80"/>
      <c r="J148" s="80"/>
      <c r="K148" s="80"/>
      <c r="L148" s="80"/>
      <c r="M148" s="80"/>
      <c r="N148" s="206"/>
      <c r="O148" s="206"/>
      <c r="P148" s="206"/>
    </row>
    <row r="149" spans="1:16" ht="16.5" customHeight="1">
      <c r="A149" s="271" t="s">
        <v>1268</v>
      </c>
      <c r="B149" s="272">
        <v>204996040</v>
      </c>
      <c r="C149" s="272">
        <v>0</v>
      </c>
      <c r="D149" s="272">
        <v>204996040</v>
      </c>
      <c r="E149" s="272">
        <v>177362349</v>
      </c>
      <c r="F149" s="272">
        <v>0</v>
      </c>
      <c r="G149" s="273">
        <v>177362349</v>
      </c>
      <c r="H149" s="80"/>
      <c r="I149" s="80"/>
      <c r="J149" s="80"/>
      <c r="K149" s="80"/>
      <c r="L149" s="80"/>
      <c r="M149" s="80"/>
      <c r="N149" s="206"/>
      <c r="O149" s="206"/>
      <c r="P149" s="206"/>
    </row>
    <row r="150" spans="1:16" ht="16.5" customHeight="1">
      <c r="A150" s="271" t="s">
        <v>244</v>
      </c>
      <c r="B150" s="272">
        <v>476617920</v>
      </c>
      <c r="C150" s="272">
        <v>165835530</v>
      </c>
      <c r="D150" s="272">
        <v>310782390</v>
      </c>
      <c r="E150" s="272">
        <v>385550020</v>
      </c>
      <c r="F150" s="272">
        <v>103701670</v>
      </c>
      <c r="G150" s="273">
        <v>281848350</v>
      </c>
      <c r="H150" s="80"/>
      <c r="I150" s="80"/>
      <c r="J150" s="80"/>
      <c r="K150" s="80"/>
      <c r="L150" s="80"/>
      <c r="M150" s="80"/>
      <c r="N150" s="206"/>
      <c r="O150" s="206"/>
      <c r="P150" s="206"/>
    </row>
    <row r="151" spans="1:16" ht="16.5" customHeight="1">
      <c r="A151" s="271" t="s">
        <v>1058</v>
      </c>
      <c r="B151" s="274">
        <v>476617920</v>
      </c>
      <c r="C151" s="274">
        <v>165835530</v>
      </c>
      <c r="D151" s="274">
        <v>310782390</v>
      </c>
      <c r="E151" s="274">
        <v>385550020</v>
      </c>
      <c r="F151" s="274">
        <v>103701670</v>
      </c>
      <c r="G151" s="275">
        <v>281848350</v>
      </c>
      <c r="H151" s="80"/>
      <c r="I151" s="80"/>
      <c r="J151" s="80"/>
      <c r="K151" s="80"/>
      <c r="L151" s="80"/>
      <c r="M151" s="80"/>
      <c r="N151" s="206"/>
      <c r="O151" s="206"/>
      <c r="P151" s="206"/>
    </row>
    <row r="152" spans="1:16" ht="16.5" customHeight="1">
      <c r="A152" s="271" t="s">
        <v>1269</v>
      </c>
      <c r="B152" s="272">
        <v>476617920</v>
      </c>
      <c r="C152" s="272">
        <v>165835530</v>
      </c>
      <c r="D152" s="272">
        <v>310782390</v>
      </c>
      <c r="E152" s="272">
        <v>385550020</v>
      </c>
      <c r="F152" s="272">
        <v>103701670</v>
      </c>
      <c r="G152" s="273">
        <v>281848350</v>
      </c>
      <c r="H152" s="80"/>
      <c r="I152" s="80"/>
      <c r="J152" s="80"/>
      <c r="K152" s="80"/>
      <c r="L152" s="80"/>
      <c r="M152" s="80"/>
      <c r="N152" s="206"/>
      <c r="O152" s="206"/>
      <c r="P152" s="206"/>
    </row>
    <row r="153" spans="1:16" ht="16.5" customHeight="1">
      <c r="A153" s="271" t="s">
        <v>245</v>
      </c>
      <c r="B153" s="272">
        <v>50757582788</v>
      </c>
      <c r="C153" s="272">
        <v>31779019770</v>
      </c>
      <c r="D153" s="272">
        <v>18978563018</v>
      </c>
      <c r="E153" s="274">
        <v>55122464956</v>
      </c>
      <c r="F153" s="274">
        <v>30877417520</v>
      </c>
      <c r="G153" s="275">
        <v>24245047436</v>
      </c>
      <c r="H153" s="80"/>
      <c r="I153" s="80"/>
      <c r="J153" s="80"/>
      <c r="K153" s="80"/>
      <c r="L153" s="80"/>
      <c r="M153" s="80"/>
      <c r="N153" s="206"/>
      <c r="O153" s="206"/>
      <c r="P153" s="206"/>
    </row>
    <row r="154" spans="1:16" ht="16.5" customHeight="1">
      <c r="A154" s="271" t="s">
        <v>246</v>
      </c>
      <c r="B154" s="272">
        <v>43685399083</v>
      </c>
      <c r="C154" s="272">
        <v>27579061320</v>
      </c>
      <c r="D154" s="272">
        <v>16106337763</v>
      </c>
      <c r="E154" s="274">
        <v>48305696819</v>
      </c>
      <c r="F154" s="274">
        <v>27103924940</v>
      </c>
      <c r="G154" s="275">
        <v>21201771879</v>
      </c>
      <c r="H154" s="80"/>
      <c r="I154" s="80"/>
      <c r="J154" s="80"/>
      <c r="K154" s="80"/>
      <c r="L154" s="81"/>
      <c r="M154" s="80"/>
      <c r="N154" s="206"/>
      <c r="O154" s="206"/>
      <c r="P154" s="206"/>
    </row>
    <row r="155" spans="1:16" ht="16.5" customHeight="1">
      <c r="A155" s="271" t="s">
        <v>1263</v>
      </c>
      <c r="B155" s="272">
        <v>11147607</v>
      </c>
      <c r="C155" s="272">
        <v>0</v>
      </c>
      <c r="D155" s="272">
        <v>11147607</v>
      </c>
      <c r="E155" s="272">
        <v>0</v>
      </c>
      <c r="F155" s="272">
        <v>0</v>
      </c>
      <c r="G155" s="273">
        <v>0</v>
      </c>
      <c r="H155" s="80"/>
      <c r="I155" s="80"/>
      <c r="J155" s="80"/>
      <c r="K155" s="80"/>
      <c r="L155" s="81"/>
      <c r="M155" s="80"/>
      <c r="N155" s="206"/>
      <c r="O155" s="206"/>
      <c r="P155" s="206"/>
    </row>
    <row r="156" spans="1:16" ht="16.5" customHeight="1">
      <c r="A156" s="271" t="s">
        <v>1270</v>
      </c>
      <c r="B156" s="272">
        <v>11147607</v>
      </c>
      <c r="C156" s="272">
        <v>0</v>
      </c>
      <c r="D156" s="272">
        <v>11147607</v>
      </c>
      <c r="E156" s="272">
        <v>0</v>
      </c>
      <c r="F156" s="272">
        <v>0</v>
      </c>
      <c r="G156" s="273">
        <v>0</v>
      </c>
      <c r="H156" s="80"/>
      <c r="I156" s="80"/>
      <c r="J156" s="80"/>
      <c r="K156" s="80"/>
      <c r="L156" s="81"/>
      <c r="M156" s="80"/>
      <c r="N156" s="206"/>
      <c r="O156" s="206"/>
      <c r="P156" s="206"/>
    </row>
    <row r="157" spans="1:16" ht="16.5" customHeight="1">
      <c r="A157" s="271" t="s">
        <v>1271</v>
      </c>
      <c r="B157" s="272">
        <v>33453637205</v>
      </c>
      <c r="C157" s="272">
        <v>19316548840</v>
      </c>
      <c r="D157" s="272">
        <v>14137088365</v>
      </c>
      <c r="E157" s="272">
        <v>30975593581</v>
      </c>
      <c r="F157" s="272">
        <v>15205593680</v>
      </c>
      <c r="G157" s="273">
        <v>15769999901</v>
      </c>
      <c r="H157" s="80"/>
      <c r="I157" s="80"/>
      <c r="J157" s="81"/>
      <c r="K157" s="81"/>
      <c r="L157" s="81"/>
      <c r="M157" s="81"/>
      <c r="N157" s="206"/>
      <c r="O157" s="206"/>
      <c r="P157" s="206"/>
    </row>
    <row r="158" spans="1:16" ht="16.5" customHeight="1">
      <c r="A158" s="271" t="s">
        <v>1272</v>
      </c>
      <c r="B158" s="272">
        <v>19629158691</v>
      </c>
      <c r="C158" s="272">
        <v>10385481240</v>
      </c>
      <c r="D158" s="272">
        <v>9243677451</v>
      </c>
      <c r="E158" s="272">
        <v>20592538791</v>
      </c>
      <c r="F158" s="272">
        <v>10419650820</v>
      </c>
      <c r="G158" s="273">
        <v>10172887971</v>
      </c>
      <c r="H158" s="80"/>
      <c r="I158" s="80"/>
      <c r="J158" s="80"/>
      <c r="K158" s="80"/>
      <c r="L158" s="80"/>
      <c r="M158" s="80"/>
      <c r="N158" s="206"/>
      <c r="O158" s="206"/>
      <c r="P158" s="206"/>
    </row>
    <row r="159" spans="1:16" ht="16.5" customHeight="1">
      <c r="A159" s="271" t="s">
        <v>1060</v>
      </c>
      <c r="B159" s="272">
        <v>13824478514</v>
      </c>
      <c r="C159" s="272">
        <v>8931067600</v>
      </c>
      <c r="D159" s="272">
        <v>4893410914</v>
      </c>
      <c r="E159" s="272">
        <v>10383054790</v>
      </c>
      <c r="F159" s="272">
        <v>4785942860</v>
      </c>
      <c r="G159" s="273">
        <v>5597111930</v>
      </c>
      <c r="H159" s="80"/>
      <c r="I159" s="80"/>
      <c r="J159" s="80"/>
      <c r="K159" s="80"/>
      <c r="L159" s="80"/>
      <c r="M159" s="80"/>
      <c r="N159" s="206"/>
      <c r="O159" s="206"/>
      <c r="P159" s="206"/>
    </row>
    <row r="160" spans="1:16" ht="16.5" customHeight="1">
      <c r="A160" s="271" t="s">
        <v>1237</v>
      </c>
      <c r="B160" s="272">
        <v>6222743646</v>
      </c>
      <c r="C160" s="272">
        <v>6934711770</v>
      </c>
      <c r="D160" s="272">
        <v>-711968124</v>
      </c>
      <c r="E160" s="272">
        <v>12332765708</v>
      </c>
      <c r="F160" s="272">
        <v>10205072240</v>
      </c>
      <c r="G160" s="273">
        <v>2127693468</v>
      </c>
      <c r="H160" s="80"/>
      <c r="I160" s="80"/>
      <c r="J160" s="80"/>
      <c r="K160" s="80"/>
      <c r="L160" s="80"/>
      <c r="M160" s="80"/>
      <c r="N160" s="206"/>
      <c r="O160" s="206"/>
      <c r="P160" s="206"/>
    </row>
    <row r="161" spans="1:16" ht="16.5" customHeight="1">
      <c r="A161" s="271" t="s">
        <v>1273</v>
      </c>
      <c r="B161" s="272">
        <v>6222743646</v>
      </c>
      <c r="C161" s="272">
        <v>6934711770</v>
      </c>
      <c r="D161" s="272">
        <v>-711968124</v>
      </c>
      <c r="E161" s="272">
        <v>12332765708</v>
      </c>
      <c r="F161" s="272">
        <v>10205072240</v>
      </c>
      <c r="G161" s="273">
        <v>2127693468</v>
      </c>
      <c r="H161" s="80"/>
      <c r="I161" s="80"/>
      <c r="J161" s="80"/>
      <c r="K161" s="80"/>
      <c r="L161" s="80"/>
      <c r="M161" s="80"/>
      <c r="N161" s="206"/>
      <c r="O161" s="206"/>
      <c r="P161" s="206"/>
    </row>
    <row r="162" spans="1:16" ht="16.5" customHeight="1">
      <c r="A162" s="271" t="s">
        <v>247</v>
      </c>
      <c r="B162" s="272">
        <v>3997870625</v>
      </c>
      <c r="C162" s="272">
        <v>1327800710</v>
      </c>
      <c r="D162" s="272">
        <v>2670069915</v>
      </c>
      <c r="E162" s="272">
        <v>4997336390</v>
      </c>
      <c r="F162" s="272">
        <v>1693259020</v>
      </c>
      <c r="G162" s="273">
        <v>3304077370</v>
      </c>
      <c r="H162" s="80"/>
      <c r="I162" s="80"/>
      <c r="J162" s="80"/>
      <c r="K162" s="80"/>
      <c r="L162" s="80"/>
      <c r="M162" s="80"/>
      <c r="N162" s="206"/>
      <c r="O162" s="206"/>
      <c r="P162" s="206"/>
    </row>
    <row r="163" spans="1:16" ht="16.5" customHeight="1">
      <c r="A163" s="271" t="s">
        <v>1274</v>
      </c>
      <c r="B163" s="272">
        <v>3997870625</v>
      </c>
      <c r="C163" s="272">
        <v>1327800710</v>
      </c>
      <c r="D163" s="272">
        <v>2670069915</v>
      </c>
      <c r="E163" s="272">
        <v>4997336390</v>
      </c>
      <c r="F163" s="272">
        <v>1693259020</v>
      </c>
      <c r="G163" s="273">
        <v>3304077370</v>
      </c>
      <c r="H163" s="80"/>
      <c r="I163" s="80"/>
      <c r="J163" s="80"/>
      <c r="K163" s="80"/>
      <c r="L163" s="80"/>
      <c r="M163" s="80"/>
      <c r="N163" s="206"/>
      <c r="O163" s="206"/>
      <c r="P163" s="206"/>
    </row>
    <row r="164" spans="1:16" ht="16.5" customHeight="1">
      <c r="A164" s="271" t="s">
        <v>248</v>
      </c>
      <c r="B164" s="272">
        <v>7072183705</v>
      </c>
      <c r="C164" s="272">
        <v>4199958450</v>
      </c>
      <c r="D164" s="272">
        <v>2872225255</v>
      </c>
      <c r="E164" s="272">
        <v>6816768137</v>
      </c>
      <c r="F164" s="272">
        <v>3773492580</v>
      </c>
      <c r="G164" s="273">
        <v>3043275557</v>
      </c>
      <c r="H164" s="80"/>
      <c r="I164" s="80"/>
      <c r="J164" s="80"/>
      <c r="K164" s="80"/>
      <c r="L164" s="80"/>
      <c r="M164" s="80"/>
      <c r="N164" s="206"/>
      <c r="O164" s="206"/>
      <c r="P164" s="206"/>
    </row>
    <row r="165" spans="1:16" ht="16.5" customHeight="1">
      <c r="A165" s="271" t="s">
        <v>1237</v>
      </c>
      <c r="B165" s="272">
        <v>7072183705</v>
      </c>
      <c r="C165" s="272">
        <v>4199958450</v>
      </c>
      <c r="D165" s="272">
        <v>2872225255</v>
      </c>
      <c r="E165" s="272">
        <v>6816768137</v>
      </c>
      <c r="F165" s="272">
        <v>3773492580</v>
      </c>
      <c r="G165" s="273">
        <v>3043275557</v>
      </c>
      <c r="H165" s="80"/>
      <c r="I165" s="80"/>
      <c r="J165" s="80"/>
      <c r="K165" s="80"/>
      <c r="L165" s="80"/>
      <c r="M165" s="80"/>
      <c r="N165" s="206"/>
      <c r="O165" s="206"/>
      <c r="P165" s="206"/>
    </row>
    <row r="166" spans="1:16" ht="16.5" customHeight="1">
      <c r="A166" s="271" t="s">
        <v>249</v>
      </c>
      <c r="B166" s="272">
        <v>7072183705</v>
      </c>
      <c r="C166" s="272">
        <v>4199958450</v>
      </c>
      <c r="D166" s="272">
        <v>2872225255</v>
      </c>
      <c r="E166" s="272">
        <v>6816768137</v>
      </c>
      <c r="F166" s="272">
        <v>3773492580</v>
      </c>
      <c r="G166" s="273">
        <v>3043275557</v>
      </c>
      <c r="H166" s="80"/>
      <c r="I166" s="80"/>
      <c r="J166" s="80"/>
      <c r="K166" s="80"/>
      <c r="L166" s="80"/>
      <c r="M166" s="80"/>
      <c r="N166" s="206"/>
      <c r="O166" s="206"/>
      <c r="P166" s="206"/>
    </row>
    <row r="167" spans="1:16" ht="16.5" hidden="1" customHeight="1">
      <c r="A167" s="271" t="s">
        <v>250</v>
      </c>
      <c r="B167" s="272">
        <v>0</v>
      </c>
      <c r="C167" s="272">
        <v>0</v>
      </c>
      <c r="D167" s="272">
        <v>0</v>
      </c>
      <c r="E167" s="272" t="s">
        <v>555</v>
      </c>
      <c r="F167" s="272" t="s">
        <v>555</v>
      </c>
      <c r="G167" s="273" t="s">
        <v>555</v>
      </c>
      <c r="H167" s="80"/>
      <c r="I167" s="80"/>
      <c r="J167" s="80"/>
      <c r="K167" s="80"/>
      <c r="L167" s="80"/>
      <c r="M167" s="80"/>
      <c r="N167" s="206"/>
      <c r="O167" s="206"/>
      <c r="P167" s="206"/>
    </row>
    <row r="168" spans="1:16" ht="16.5" customHeight="1">
      <c r="A168" s="271" t="s">
        <v>251</v>
      </c>
      <c r="B168" s="272">
        <v>6808429273</v>
      </c>
      <c r="C168" s="272">
        <v>2538710100</v>
      </c>
      <c r="D168" s="272">
        <v>4269719173</v>
      </c>
      <c r="E168" s="274">
        <v>5188433233</v>
      </c>
      <c r="F168" s="274">
        <v>4186106690</v>
      </c>
      <c r="G168" s="275">
        <v>1002326543</v>
      </c>
      <c r="H168" s="80"/>
      <c r="I168" s="80"/>
      <c r="J168" s="80"/>
      <c r="K168" s="80"/>
      <c r="L168" s="80"/>
      <c r="M168" s="80"/>
      <c r="N168" s="206"/>
      <c r="O168" s="206"/>
      <c r="P168" s="206"/>
    </row>
    <row r="169" spans="1:16" ht="16.5" hidden="1" customHeight="1">
      <c r="A169" s="271" t="s">
        <v>252</v>
      </c>
      <c r="B169" s="272">
        <v>0</v>
      </c>
      <c r="C169" s="272">
        <v>0</v>
      </c>
      <c r="D169" s="272">
        <v>0</v>
      </c>
      <c r="E169" s="272" t="s">
        <v>555</v>
      </c>
      <c r="F169" s="272" t="s">
        <v>555</v>
      </c>
      <c r="G169" s="273" t="s">
        <v>555</v>
      </c>
      <c r="H169" s="80"/>
      <c r="I169" s="80"/>
      <c r="J169" s="80"/>
      <c r="K169" s="80"/>
      <c r="L169" s="80"/>
      <c r="M169" s="80"/>
      <c r="N169" s="206"/>
      <c r="O169" s="206"/>
      <c r="P169" s="206"/>
    </row>
    <row r="170" spans="1:16" ht="16.5" hidden="1" customHeight="1">
      <c r="A170" s="271" t="s">
        <v>253</v>
      </c>
      <c r="B170" s="272">
        <v>0</v>
      </c>
      <c r="C170" s="272">
        <v>0</v>
      </c>
      <c r="D170" s="272">
        <v>0</v>
      </c>
      <c r="E170" s="272" t="s">
        <v>555</v>
      </c>
      <c r="F170" s="272" t="s">
        <v>555</v>
      </c>
      <c r="G170" s="273" t="s">
        <v>555</v>
      </c>
      <c r="H170" s="80"/>
      <c r="I170" s="80"/>
      <c r="J170" s="81"/>
      <c r="K170" s="81"/>
      <c r="L170" s="81"/>
      <c r="M170" s="81"/>
      <c r="N170" s="206"/>
      <c r="O170" s="206"/>
      <c r="P170" s="206"/>
    </row>
    <row r="171" spans="1:16" ht="16.5" hidden="1" customHeight="1">
      <c r="A171" s="271" t="s">
        <v>254</v>
      </c>
      <c r="B171" s="272">
        <v>0</v>
      </c>
      <c r="C171" s="272">
        <v>0</v>
      </c>
      <c r="D171" s="272">
        <v>0</v>
      </c>
      <c r="E171" s="272" t="s">
        <v>555</v>
      </c>
      <c r="F171" s="272" t="s">
        <v>555</v>
      </c>
      <c r="G171" s="273" t="s">
        <v>555</v>
      </c>
      <c r="H171" s="80"/>
      <c r="I171" s="80"/>
      <c r="J171" s="80"/>
      <c r="K171" s="80"/>
      <c r="L171" s="80"/>
      <c r="M171" s="80"/>
      <c r="N171" s="206"/>
      <c r="O171" s="206"/>
      <c r="P171" s="206"/>
    </row>
    <row r="172" spans="1:16" ht="16.5" customHeight="1">
      <c r="A172" s="271" t="s">
        <v>255</v>
      </c>
      <c r="B172" s="272">
        <v>3925723106</v>
      </c>
      <c r="C172" s="272">
        <v>1146023120</v>
      </c>
      <c r="D172" s="272">
        <v>2779699986</v>
      </c>
      <c r="E172" s="274">
        <v>2938240682</v>
      </c>
      <c r="F172" s="274">
        <v>1751249320</v>
      </c>
      <c r="G172" s="275">
        <v>1186991362</v>
      </c>
      <c r="H172" s="80"/>
      <c r="I172" s="80"/>
      <c r="J172" s="80"/>
      <c r="K172" s="80"/>
      <c r="L172" s="80"/>
      <c r="M172" s="80"/>
      <c r="N172" s="206"/>
      <c r="O172" s="206"/>
      <c r="P172" s="206"/>
    </row>
    <row r="173" spans="1:16" ht="16.5" customHeight="1">
      <c r="A173" s="271" t="s">
        <v>1263</v>
      </c>
      <c r="B173" s="272">
        <v>692644969</v>
      </c>
      <c r="C173" s="272">
        <v>143602330</v>
      </c>
      <c r="D173" s="272">
        <v>549042639</v>
      </c>
      <c r="E173" s="274">
        <v>2858700973</v>
      </c>
      <c r="F173" s="274">
        <v>1251249320</v>
      </c>
      <c r="G173" s="275">
        <v>1607451653</v>
      </c>
      <c r="H173" s="80"/>
      <c r="I173" s="80"/>
      <c r="J173" s="80"/>
      <c r="K173" s="80"/>
      <c r="L173" s="80"/>
      <c r="M173" s="80"/>
      <c r="N173" s="206"/>
      <c r="O173" s="206"/>
      <c r="P173" s="206"/>
    </row>
    <row r="174" spans="1:16" ht="16.5" customHeight="1">
      <c r="A174" s="271" t="s">
        <v>1275</v>
      </c>
      <c r="B174" s="272">
        <v>692644969</v>
      </c>
      <c r="C174" s="272">
        <v>143602330</v>
      </c>
      <c r="D174" s="272">
        <v>549042639</v>
      </c>
      <c r="E174" s="272">
        <v>2858700973</v>
      </c>
      <c r="F174" s="272">
        <v>1251249320</v>
      </c>
      <c r="G174" s="273">
        <v>1607451653</v>
      </c>
      <c r="H174" s="80"/>
      <c r="I174" s="80"/>
      <c r="J174" s="80"/>
      <c r="K174" s="80"/>
      <c r="L174" s="80"/>
      <c r="M174" s="80"/>
      <c r="N174" s="206"/>
      <c r="O174" s="206"/>
      <c r="P174" s="206"/>
    </row>
    <row r="175" spans="1:16" ht="16.5" customHeight="1">
      <c r="A175" s="271" t="s">
        <v>1215</v>
      </c>
      <c r="B175" s="272">
        <v>3233078137</v>
      </c>
      <c r="C175" s="272">
        <v>1002420790</v>
      </c>
      <c r="D175" s="272">
        <v>2230657347</v>
      </c>
      <c r="E175" s="272">
        <v>0</v>
      </c>
      <c r="F175" s="272">
        <v>0</v>
      </c>
      <c r="G175" s="273">
        <v>0</v>
      </c>
      <c r="H175" s="80"/>
      <c r="I175" s="80"/>
      <c r="J175" s="80"/>
      <c r="K175" s="80"/>
      <c r="L175" s="80"/>
      <c r="M175" s="80"/>
      <c r="N175" s="206"/>
      <c r="O175" s="206"/>
      <c r="P175" s="206"/>
    </row>
    <row r="176" spans="1:16" ht="16.5" customHeight="1">
      <c r="A176" s="271" t="s">
        <v>1061</v>
      </c>
      <c r="B176" s="272">
        <v>2118013298</v>
      </c>
      <c r="C176" s="272">
        <v>1002420790</v>
      </c>
      <c r="D176" s="272">
        <v>1115592508</v>
      </c>
      <c r="E176" s="274">
        <v>0</v>
      </c>
      <c r="F176" s="274">
        <v>0</v>
      </c>
      <c r="G176" s="275">
        <v>0</v>
      </c>
      <c r="H176" s="80"/>
      <c r="I176" s="80"/>
      <c r="J176" s="80"/>
      <c r="K176" s="80"/>
      <c r="L176" s="80"/>
      <c r="M176" s="80"/>
      <c r="N176" s="206"/>
      <c r="O176" s="206"/>
      <c r="P176" s="206"/>
    </row>
    <row r="177" spans="1:16" ht="16.5" customHeight="1">
      <c r="A177" s="271" t="s">
        <v>1276</v>
      </c>
      <c r="B177" s="272">
        <v>1115064839</v>
      </c>
      <c r="C177" s="272">
        <v>0</v>
      </c>
      <c r="D177" s="272">
        <v>1115064839</v>
      </c>
      <c r="E177" s="274">
        <v>0</v>
      </c>
      <c r="F177" s="274">
        <v>0</v>
      </c>
      <c r="G177" s="275">
        <v>0</v>
      </c>
      <c r="H177" s="80"/>
      <c r="I177" s="80"/>
      <c r="J177" s="80"/>
      <c r="K177" s="80"/>
      <c r="L177" s="80"/>
      <c r="M177" s="80"/>
      <c r="N177" s="206"/>
      <c r="O177" s="206"/>
      <c r="P177" s="206"/>
    </row>
    <row r="178" spans="1:16" ht="16.5" hidden="1" customHeight="1">
      <c r="A178" s="271" t="s">
        <v>1277</v>
      </c>
      <c r="B178" s="272">
        <v>0</v>
      </c>
      <c r="C178" s="272">
        <v>0</v>
      </c>
      <c r="D178" s="272">
        <v>0</v>
      </c>
      <c r="E178" s="272" t="s">
        <v>555</v>
      </c>
      <c r="F178" s="272" t="s">
        <v>555</v>
      </c>
      <c r="G178" s="273" t="s">
        <v>555</v>
      </c>
      <c r="H178" s="80"/>
      <c r="I178" s="80"/>
      <c r="J178" s="80"/>
      <c r="K178" s="81"/>
      <c r="L178" s="81"/>
      <c r="M178" s="81"/>
      <c r="N178" s="206"/>
      <c r="O178" s="206"/>
      <c r="P178" s="206"/>
    </row>
    <row r="179" spans="1:16" ht="16.5" hidden="1" customHeight="1">
      <c r="A179" s="271" t="s">
        <v>1278</v>
      </c>
      <c r="B179" s="272">
        <v>0</v>
      </c>
      <c r="C179" s="272">
        <v>0</v>
      </c>
      <c r="D179" s="272">
        <v>0</v>
      </c>
      <c r="E179" s="272" t="s">
        <v>555</v>
      </c>
      <c r="F179" s="272" t="s">
        <v>555</v>
      </c>
      <c r="G179" s="273" t="s">
        <v>555</v>
      </c>
      <c r="H179" s="80"/>
      <c r="I179" s="80"/>
      <c r="J179" s="80"/>
      <c r="K179" s="80"/>
      <c r="L179" s="80"/>
      <c r="M179" s="80"/>
      <c r="N179" s="206"/>
      <c r="O179" s="206"/>
      <c r="P179" s="206"/>
    </row>
    <row r="180" spans="1:16" ht="16.5" customHeight="1">
      <c r="A180" s="271" t="s">
        <v>256</v>
      </c>
      <c r="B180" s="272">
        <v>2055881347</v>
      </c>
      <c r="C180" s="272">
        <v>1042277360</v>
      </c>
      <c r="D180" s="272">
        <v>1013603987</v>
      </c>
      <c r="E180" s="272">
        <v>1140424370</v>
      </c>
      <c r="F180" s="272">
        <v>1580531550</v>
      </c>
      <c r="G180" s="273">
        <v>-440107180</v>
      </c>
      <c r="H180" s="80"/>
      <c r="I180" s="80"/>
      <c r="J180" s="80"/>
      <c r="K180" s="80"/>
      <c r="L180" s="80"/>
      <c r="M180" s="80"/>
      <c r="N180" s="206"/>
      <c r="O180" s="206"/>
      <c r="P180" s="206"/>
    </row>
    <row r="181" spans="1:16" ht="16.5" customHeight="1">
      <c r="A181" s="271" t="s">
        <v>1263</v>
      </c>
      <c r="B181" s="272">
        <v>2055881347</v>
      </c>
      <c r="C181" s="274">
        <v>1042277360</v>
      </c>
      <c r="D181" s="272">
        <v>1013603987</v>
      </c>
      <c r="E181" s="274">
        <v>1140424370</v>
      </c>
      <c r="F181" s="274">
        <v>1580531550</v>
      </c>
      <c r="G181" s="275">
        <v>-440107180</v>
      </c>
      <c r="H181" s="80"/>
      <c r="I181" s="80"/>
      <c r="J181" s="80"/>
      <c r="K181" s="80"/>
      <c r="L181" s="80"/>
      <c r="M181" s="80"/>
      <c r="N181" s="206"/>
      <c r="O181" s="206"/>
      <c r="P181" s="206"/>
    </row>
    <row r="182" spans="1:16" ht="16.5" customHeight="1">
      <c r="A182" s="271" t="s">
        <v>1279</v>
      </c>
      <c r="B182" s="272">
        <v>2055881347</v>
      </c>
      <c r="C182" s="274">
        <v>1042277360</v>
      </c>
      <c r="D182" s="272">
        <v>1013603987</v>
      </c>
      <c r="E182" s="272">
        <v>1140424370</v>
      </c>
      <c r="F182" s="274">
        <v>1580531550</v>
      </c>
      <c r="G182" s="273">
        <v>-440107180</v>
      </c>
      <c r="H182" s="80"/>
      <c r="I182" s="80"/>
      <c r="J182" s="80"/>
      <c r="K182" s="80"/>
      <c r="L182" s="80"/>
      <c r="M182" s="80"/>
      <c r="N182" s="206"/>
      <c r="O182" s="206"/>
      <c r="P182" s="206"/>
    </row>
    <row r="183" spans="1:16" ht="16.5" customHeight="1">
      <c r="A183" s="271" t="s">
        <v>257</v>
      </c>
      <c r="B183" s="272">
        <v>826824820</v>
      </c>
      <c r="C183" s="272">
        <v>350409620</v>
      </c>
      <c r="D183" s="272">
        <v>476415200</v>
      </c>
      <c r="E183" s="272">
        <v>1109768181</v>
      </c>
      <c r="F183" s="272">
        <v>854325820</v>
      </c>
      <c r="G183" s="273">
        <v>255442361</v>
      </c>
      <c r="H183" s="80"/>
      <c r="I183" s="80"/>
      <c r="J183" s="80"/>
      <c r="K183" s="80"/>
      <c r="L183" s="80"/>
      <c r="M183" s="80"/>
      <c r="N183" s="206"/>
      <c r="O183" s="206"/>
      <c r="P183" s="206"/>
    </row>
    <row r="184" spans="1:16" ht="16.5" customHeight="1">
      <c r="A184" s="271" t="s">
        <v>1263</v>
      </c>
      <c r="B184" s="272">
        <v>826824820</v>
      </c>
      <c r="C184" s="272">
        <v>350409620</v>
      </c>
      <c r="D184" s="272">
        <v>476415200</v>
      </c>
      <c r="E184" s="272">
        <v>1109768181</v>
      </c>
      <c r="F184" s="272">
        <v>854325820</v>
      </c>
      <c r="G184" s="273">
        <v>255442361</v>
      </c>
      <c r="H184" s="80"/>
      <c r="I184" s="80"/>
      <c r="J184" s="80"/>
      <c r="K184" s="80"/>
      <c r="L184" s="80"/>
      <c r="M184" s="80"/>
      <c r="N184" s="206"/>
      <c r="O184" s="206"/>
      <c r="P184" s="206"/>
    </row>
    <row r="185" spans="1:16" ht="16.5" customHeight="1">
      <c r="A185" s="271" t="s">
        <v>1280</v>
      </c>
      <c r="B185" s="274">
        <v>826824820</v>
      </c>
      <c r="C185" s="274">
        <v>350409620</v>
      </c>
      <c r="D185" s="274">
        <v>476415200</v>
      </c>
      <c r="E185" s="274">
        <v>1109768181</v>
      </c>
      <c r="F185" s="274">
        <v>854325820</v>
      </c>
      <c r="G185" s="275">
        <v>255442361</v>
      </c>
      <c r="H185" s="80"/>
      <c r="I185" s="80"/>
      <c r="J185" s="80"/>
      <c r="K185" s="80"/>
      <c r="L185" s="80"/>
      <c r="M185" s="80"/>
      <c r="N185" s="206"/>
      <c r="O185" s="206"/>
      <c r="P185" s="206"/>
    </row>
    <row r="186" spans="1:16" ht="16.5" customHeight="1">
      <c r="A186" s="271" t="s">
        <v>258</v>
      </c>
      <c r="B186" s="272">
        <v>7762669131</v>
      </c>
      <c r="C186" s="272">
        <v>1161687850</v>
      </c>
      <c r="D186" s="272">
        <v>6600981281</v>
      </c>
      <c r="E186" s="272">
        <v>6569409961</v>
      </c>
      <c r="F186" s="272">
        <v>752927020</v>
      </c>
      <c r="G186" s="273">
        <v>5816482941</v>
      </c>
      <c r="H186" s="80"/>
      <c r="I186" s="80"/>
      <c r="J186" s="80"/>
      <c r="K186" s="80"/>
      <c r="L186" s="80"/>
      <c r="M186" s="80"/>
      <c r="N186" s="206"/>
      <c r="O186" s="206"/>
      <c r="P186" s="206"/>
    </row>
    <row r="187" spans="1:16" ht="16.5" customHeight="1">
      <c r="A187" s="271" t="s">
        <v>259</v>
      </c>
      <c r="B187" s="272">
        <v>1322046639</v>
      </c>
      <c r="C187" s="272">
        <v>679773700</v>
      </c>
      <c r="D187" s="272">
        <v>642272939</v>
      </c>
      <c r="E187" s="272">
        <v>490496613</v>
      </c>
      <c r="F187" s="272">
        <v>247118000</v>
      </c>
      <c r="G187" s="273">
        <v>243378613</v>
      </c>
      <c r="H187" s="80"/>
      <c r="I187" s="80"/>
      <c r="J187" s="80"/>
      <c r="K187" s="80"/>
      <c r="L187" s="80"/>
      <c r="M187" s="80"/>
      <c r="N187" s="206"/>
      <c r="O187" s="206"/>
      <c r="P187" s="206"/>
    </row>
    <row r="188" spans="1:16" ht="16.5" customHeight="1">
      <c r="A188" s="271" t="s">
        <v>1230</v>
      </c>
      <c r="B188" s="272">
        <v>1322046639</v>
      </c>
      <c r="C188" s="272">
        <v>679773700</v>
      </c>
      <c r="D188" s="272">
        <v>642272939</v>
      </c>
      <c r="E188" s="272">
        <v>490496613</v>
      </c>
      <c r="F188" s="272">
        <v>247118000</v>
      </c>
      <c r="G188" s="273">
        <v>243378613</v>
      </c>
      <c r="H188" s="80"/>
      <c r="I188" s="80"/>
      <c r="J188" s="80"/>
      <c r="K188" s="80"/>
      <c r="L188" s="80"/>
      <c r="M188" s="80"/>
      <c r="N188" s="206"/>
      <c r="O188" s="206"/>
      <c r="P188" s="206"/>
    </row>
    <row r="189" spans="1:16" ht="16.5" customHeight="1">
      <c r="A189" s="276" t="s">
        <v>1281</v>
      </c>
      <c r="B189" s="277">
        <v>1322046639</v>
      </c>
      <c r="C189" s="277">
        <v>679773700</v>
      </c>
      <c r="D189" s="277">
        <v>642272939</v>
      </c>
      <c r="E189" s="277">
        <v>490496613</v>
      </c>
      <c r="F189" s="277">
        <v>247118000</v>
      </c>
      <c r="G189" s="279">
        <v>243378613</v>
      </c>
      <c r="H189" s="80"/>
      <c r="I189" s="80"/>
      <c r="J189" s="80"/>
      <c r="K189" s="80"/>
      <c r="L189" s="80"/>
      <c r="M189" s="80"/>
      <c r="N189" s="206"/>
      <c r="O189" s="206"/>
      <c r="P189" s="206"/>
    </row>
    <row r="190" spans="1:16" ht="16.5" hidden="1" customHeight="1">
      <c r="A190" s="284" t="s">
        <v>260</v>
      </c>
      <c r="B190" s="286" t="s">
        <v>555</v>
      </c>
      <c r="C190" s="286" t="s">
        <v>555</v>
      </c>
      <c r="D190" s="286" t="s">
        <v>555</v>
      </c>
      <c r="E190" s="286" t="s">
        <v>555</v>
      </c>
      <c r="F190" s="286" t="s">
        <v>555</v>
      </c>
      <c r="G190" s="331" t="s">
        <v>555</v>
      </c>
      <c r="H190" s="80"/>
      <c r="I190" s="80"/>
      <c r="J190" s="80"/>
      <c r="K190" s="80"/>
      <c r="L190" s="80"/>
      <c r="M190" s="80"/>
      <c r="N190" s="206"/>
      <c r="O190" s="206"/>
      <c r="P190" s="206"/>
    </row>
    <row r="191" spans="1:16" ht="16.5" hidden="1" customHeight="1">
      <c r="A191" s="271" t="s">
        <v>261</v>
      </c>
      <c r="B191" s="274" t="s">
        <v>555</v>
      </c>
      <c r="C191" s="274" t="s">
        <v>555</v>
      </c>
      <c r="D191" s="274" t="s">
        <v>555</v>
      </c>
      <c r="E191" s="274" t="s">
        <v>555</v>
      </c>
      <c r="F191" s="274" t="s">
        <v>555</v>
      </c>
      <c r="G191" s="275" t="s">
        <v>555</v>
      </c>
      <c r="H191" s="80"/>
      <c r="I191" s="80"/>
      <c r="J191" s="80"/>
      <c r="K191" s="80"/>
      <c r="L191" s="80"/>
      <c r="M191" s="80"/>
      <c r="N191" s="206"/>
      <c r="O191" s="206"/>
      <c r="P191" s="206"/>
    </row>
    <row r="192" spans="1:16" ht="16.5" hidden="1" customHeight="1">
      <c r="A192" s="276" t="s">
        <v>262</v>
      </c>
      <c r="B192" s="277" t="s">
        <v>555</v>
      </c>
      <c r="C192" s="277" t="s">
        <v>555</v>
      </c>
      <c r="D192" s="277" t="s">
        <v>555</v>
      </c>
      <c r="E192" s="277" t="s">
        <v>555</v>
      </c>
      <c r="F192" s="277" t="s">
        <v>555</v>
      </c>
      <c r="G192" s="279" t="s">
        <v>555</v>
      </c>
      <c r="H192" s="80"/>
      <c r="I192" s="80"/>
      <c r="J192" s="80"/>
      <c r="K192" s="80"/>
      <c r="L192" s="80"/>
      <c r="M192" s="80"/>
      <c r="N192" s="206"/>
      <c r="O192" s="206"/>
      <c r="P192" s="206"/>
    </row>
    <row r="193" spans="1:16" s="252" customFormat="1" ht="3" customHeight="1">
      <c r="A193" s="280"/>
      <c r="B193" s="281"/>
      <c r="C193" s="281"/>
      <c r="D193" s="281"/>
      <c r="E193" s="281"/>
      <c r="F193" s="281"/>
      <c r="G193" s="283"/>
      <c r="H193" s="80"/>
      <c r="I193" s="80"/>
      <c r="J193" s="80"/>
      <c r="K193" s="80"/>
      <c r="L193" s="80"/>
      <c r="M193" s="80"/>
      <c r="N193" s="206"/>
      <c r="O193" s="206"/>
      <c r="P193" s="206"/>
    </row>
    <row r="194" spans="1:16" ht="18" customHeight="1">
      <c r="A194" s="284" t="s">
        <v>263</v>
      </c>
      <c r="B194" s="285">
        <v>6440622492</v>
      </c>
      <c r="C194" s="286">
        <v>481914150</v>
      </c>
      <c r="D194" s="285">
        <v>5958708342</v>
      </c>
      <c r="E194" s="286">
        <v>6078913348</v>
      </c>
      <c r="F194" s="286">
        <v>505809020</v>
      </c>
      <c r="G194" s="331">
        <v>5573104328</v>
      </c>
      <c r="H194" s="80"/>
      <c r="I194" s="80"/>
      <c r="J194" s="80"/>
      <c r="K194" s="80"/>
      <c r="L194" s="80"/>
      <c r="M194" s="80"/>
      <c r="N194" s="206"/>
      <c r="O194" s="206"/>
      <c r="P194" s="206"/>
    </row>
    <row r="195" spans="1:16" ht="16.5" customHeight="1">
      <c r="A195" s="271" t="s">
        <v>1263</v>
      </c>
      <c r="B195" s="272">
        <v>6440622492</v>
      </c>
      <c r="C195" s="274">
        <v>481914150</v>
      </c>
      <c r="D195" s="272">
        <v>5958708342</v>
      </c>
      <c r="E195" s="274">
        <v>6078913348</v>
      </c>
      <c r="F195" s="274">
        <v>505809020</v>
      </c>
      <c r="G195" s="275">
        <v>5573104328</v>
      </c>
      <c r="H195" s="80"/>
      <c r="I195" s="80"/>
      <c r="J195" s="81"/>
      <c r="K195" s="81"/>
      <c r="L195" s="81"/>
      <c r="M195" s="81"/>
      <c r="N195" s="206"/>
      <c r="O195" s="206"/>
      <c r="P195" s="206"/>
    </row>
    <row r="196" spans="1:16" ht="16.5" customHeight="1">
      <c r="A196" s="271" t="s">
        <v>1282</v>
      </c>
      <c r="B196" s="272">
        <v>6440622492</v>
      </c>
      <c r="C196" s="272">
        <v>481914150</v>
      </c>
      <c r="D196" s="272">
        <v>5958708342</v>
      </c>
      <c r="E196" s="272">
        <v>6078913348</v>
      </c>
      <c r="F196" s="272">
        <v>505809020</v>
      </c>
      <c r="G196" s="273">
        <v>5573104328</v>
      </c>
      <c r="H196" s="80"/>
      <c r="I196" s="80"/>
      <c r="J196" s="81"/>
      <c r="K196" s="81"/>
      <c r="L196" s="81"/>
      <c r="M196" s="81"/>
      <c r="N196" s="206"/>
      <c r="O196" s="206"/>
      <c r="P196" s="206"/>
    </row>
    <row r="197" spans="1:16" ht="16.5" customHeight="1">
      <c r="A197" s="271" t="s">
        <v>264</v>
      </c>
      <c r="B197" s="272">
        <v>19590599952</v>
      </c>
      <c r="C197" s="272">
        <v>6698008150</v>
      </c>
      <c r="D197" s="272">
        <v>12892591802</v>
      </c>
      <c r="E197" s="272">
        <v>9380592552</v>
      </c>
      <c r="F197" s="272">
        <v>16885417230</v>
      </c>
      <c r="G197" s="273">
        <v>-7504824678</v>
      </c>
      <c r="H197" s="80"/>
      <c r="I197" s="80"/>
      <c r="J197" s="81"/>
      <c r="K197" s="81"/>
      <c r="L197" s="81"/>
      <c r="M197" s="81"/>
      <c r="N197" s="206"/>
      <c r="O197" s="206"/>
      <c r="P197" s="206"/>
    </row>
    <row r="198" spans="1:16" ht="16.5" customHeight="1">
      <c r="A198" s="271" t="s">
        <v>265</v>
      </c>
      <c r="B198" s="272">
        <v>1216147010</v>
      </c>
      <c r="C198" s="272">
        <v>2924834510</v>
      </c>
      <c r="D198" s="272">
        <v>-1708687500</v>
      </c>
      <c r="E198" s="274">
        <v>1927387542</v>
      </c>
      <c r="F198" s="274">
        <v>3202923280</v>
      </c>
      <c r="G198" s="275">
        <v>-1275535738</v>
      </c>
      <c r="H198" s="80"/>
      <c r="I198" s="80"/>
      <c r="J198" s="80"/>
      <c r="K198" s="80"/>
      <c r="L198" s="80"/>
      <c r="M198" s="80"/>
      <c r="N198" s="206"/>
      <c r="O198" s="206"/>
      <c r="P198" s="206"/>
    </row>
    <row r="199" spans="1:16" ht="16.5" customHeight="1">
      <c r="A199" s="271" t="s">
        <v>1230</v>
      </c>
      <c r="B199" s="272">
        <v>1216147010</v>
      </c>
      <c r="C199" s="272">
        <v>2924834510</v>
      </c>
      <c r="D199" s="272">
        <v>-1708687500</v>
      </c>
      <c r="E199" s="274">
        <v>1927387542</v>
      </c>
      <c r="F199" s="274">
        <v>3202923280</v>
      </c>
      <c r="G199" s="275">
        <v>-1275535738</v>
      </c>
      <c r="H199" s="80"/>
      <c r="I199" s="80"/>
      <c r="J199" s="80"/>
      <c r="K199" s="80"/>
      <c r="L199" s="80"/>
      <c r="M199" s="80"/>
      <c r="N199" s="206"/>
      <c r="O199" s="206"/>
      <c r="P199" s="206"/>
    </row>
    <row r="200" spans="1:16" ht="16.5" customHeight="1">
      <c r="A200" s="271" t="s">
        <v>1283</v>
      </c>
      <c r="B200" s="272">
        <v>1216147010</v>
      </c>
      <c r="C200" s="272">
        <v>2924834510</v>
      </c>
      <c r="D200" s="272">
        <v>-1708687500</v>
      </c>
      <c r="E200" s="272">
        <v>1927387542</v>
      </c>
      <c r="F200" s="272">
        <v>3202923280</v>
      </c>
      <c r="G200" s="273">
        <v>-1275535738</v>
      </c>
      <c r="H200" s="80"/>
      <c r="I200" s="80"/>
      <c r="J200" s="80"/>
      <c r="K200" s="80"/>
      <c r="L200" s="80"/>
      <c r="M200" s="80"/>
      <c r="N200" s="206"/>
      <c r="O200" s="206"/>
      <c r="P200" s="206"/>
    </row>
    <row r="201" spans="1:16" ht="16.5" customHeight="1">
      <c r="A201" s="271" t="s">
        <v>266</v>
      </c>
      <c r="B201" s="272">
        <v>5374715574</v>
      </c>
      <c r="C201" s="272">
        <v>2035648600</v>
      </c>
      <c r="D201" s="272">
        <v>3339066974</v>
      </c>
      <c r="E201" s="272">
        <v>5358992361</v>
      </c>
      <c r="F201" s="272">
        <v>2411618910</v>
      </c>
      <c r="G201" s="273">
        <v>2947373451</v>
      </c>
      <c r="H201" s="80"/>
      <c r="I201" s="80"/>
      <c r="J201" s="80"/>
      <c r="K201" s="80"/>
      <c r="L201" s="80"/>
      <c r="M201" s="80"/>
      <c r="N201" s="206"/>
      <c r="O201" s="206"/>
      <c r="P201" s="206"/>
    </row>
    <row r="202" spans="1:16" ht="16.5" customHeight="1">
      <c r="A202" s="271" t="s">
        <v>1201</v>
      </c>
      <c r="B202" s="272">
        <v>465524552</v>
      </c>
      <c r="C202" s="272">
        <v>69882380</v>
      </c>
      <c r="D202" s="272">
        <v>395642172</v>
      </c>
      <c r="E202" s="272">
        <v>595162061</v>
      </c>
      <c r="F202" s="272">
        <v>131777000</v>
      </c>
      <c r="G202" s="273">
        <v>463385061</v>
      </c>
      <c r="H202" s="80"/>
      <c r="I202" s="80"/>
      <c r="J202" s="80"/>
      <c r="K202" s="80"/>
      <c r="L202" s="80"/>
      <c r="M202" s="80"/>
      <c r="N202" s="206"/>
      <c r="O202" s="206"/>
      <c r="P202" s="206"/>
    </row>
    <row r="203" spans="1:16" ht="16.5" customHeight="1">
      <c r="A203" s="271" t="s">
        <v>1284</v>
      </c>
      <c r="B203" s="274">
        <v>465524552</v>
      </c>
      <c r="C203" s="274">
        <v>69882380</v>
      </c>
      <c r="D203" s="274">
        <v>395642172</v>
      </c>
      <c r="E203" s="274">
        <v>595162061</v>
      </c>
      <c r="F203" s="274">
        <v>131777000</v>
      </c>
      <c r="G203" s="275">
        <v>463385061</v>
      </c>
      <c r="H203" s="80"/>
      <c r="I203" s="80"/>
      <c r="J203" s="80"/>
      <c r="K203" s="80"/>
      <c r="L203" s="80"/>
      <c r="M203" s="80"/>
      <c r="N203" s="206"/>
      <c r="O203" s="206"/>
      <c r="P203" s="206"/>
    </row>
    <row r="204" spans="1:16" ht="16.5" customHeight="1">
      <c r="A204" s="271" t="s">
        <v>1263</v>
      </c>
      <c r="B204" s="272">
        <v>214340373</v>
      </c>
      <c r="C204" s="272">
        <v>1198823270</v>
      </c>
      <c r="D204" s="272">
        <v>-984482897</v>
      </c>
      <c r="E204" s="272">
        <v>133500000</v>
      </c>
      <c r="F204" s="272">
        <v>194575000</v>
      </c>
      <c r="G204" s="273">
        <v>-61075000</v>
      </c>
      <c r="H204" s="80"/>
      <c r="I204" s="80"/>
      <c r="J204" s="80"/>
      <c r="K204" s="80"/>
      <c r="L204" s="80"/>
      <c r="M204" s="80"/>
      <c r="N204" s="206"/>
      <c r="O204" s="206"/>
      <c r="P204" s="206"/>
    </row>
    <row r="205" spans="1:16" ht="16.5" customHeight="1">
      <c r="A205" s="271" t="s">
        <v>1285</v>
      </c>
      <c r="B205" s="272">
        <v>214340373</v>
      </c>
      <c r="C205" s="272">
        <v>1198823270</v>
      </c>
      <c r="D205" s="272">
        <v>-984482897</v>
      </c>
      <c r="E205" s="272">
        <v>0</v>
      </c>
      <c r="F205" s="272">
        <v>0</v>
      </c>
      <c r="G205" s="273">
        <v>0</v>
      </c>
      <c r="H205" s="80"/>
      <c r="I205" s="80"/>
      <c r="J205" s="80"/>
      <c r="K205" s="80"/>
      <c r="L205" s="80"/>
      <c r="M205" s="80"/>
      <c r="N205" s="206"/>
      <c r="O205" s="206"/>
      <c r="P205" s="206"/>
    </row>
    <row r="206" spans="1:16" ht="16.5" customHeight="1">
      <c r="A206" s="271" t="s">
        <v>1230</v>
      </c>
      <c r="B206" s="272">
        <v>246220265</v>
      </c>
      <c r="C206" s="272">
        <v>0</v>
      </c>
      <c r="D206" s="272">
        <v>246220265</v>
      </c>
      <c r="E206" s="272">
        <v>15612555</v>
      </c>
      <c r="F206" s="272">
        <v>0</v>
      </c>
      <c r="G206" s="273">
        <v>15612555</v>
      </c>
      <c r="H206" s="80"/>
      <c r="I206" s="80"/>
      <c r="J206" s="80"/>
      <c r="K206" s="80"/>
      <c r="L206" s="80"/>
      <c r="M206" s="80"/>
      <c r="N206" s="206"/>
      <c r="O206" s="206"/>
      <c r="P206" s="206"/>
    </row>
    <row r="207" spans="1:16" ht="16.5" customHeight="1">
      <c r="A207" s="271" t="s">
        <v>1286</v>
      </c>
      <c r="B207" s="272">
        <v>11422639</v>
      </c>
      <c r="C207" s="272">
        <v>0</v>
      </c>
      <c r="D207" s="272">
        <v>11422639</v>
      </c>
      <c r="E207" s="272">
        <v>15612555</v>
      </c>
      <c r="F207" s="272">
        <v>0</v>
      </c>
      <c r="G207" s="273">
        <v>15612555</v>
      </c>
      <c r="H207" s="80"/>
      <c r="I207" s="80"/>
      <c r="J207" s="80"/>
      <c r="K207" s="80"/>
      <c r="L207" s="80"/>
      <c r="M207" s="80"/>
      <c r="N207" s="206"/>
      <c r="O207" s="206"/>
      <c r="P207" s="206"/>
    </row>
    <row r="208" spans="1:16" ht="16.5" customHeight="1">
      <c r="A208" s="271" t="s">
        <v>1287</v>
      </c>
      <c r="B208" s="274">
        <v>234797626</v>
      </c>
      <c r="C208" s="274">
        <v>0</v>
      </c>
      <c r="D208" s="274">
        <v>234797626</v>
      </c>
      <c r="E208" s="274">
        <v>0</v>
      </c>
      <c r="F208" s="274">
        <v>0</v>
      </c>
      <c r="G208" s="275">
        <v>0</v>
      </c>
      <c r="H208" s="80"/>
      <c r="I208" s="80"/>
      <c r="J208" s="80"/>
      <c r="K208" s="80"/>
      <c r="L208" s="80"/>
      <c r="M208" s="80"/>
      <c r="N208" s="206"/>
      <c r="O208" s="206"/>
      <c r="P208" s="206"/>
    </row>
    <row r="209" spans="1:16" ht="16.5" customHeight="1">
      <c r="A209" s="271" t="s">
        <v>1288</v>
      </c>
      <c r="B209" s="274">
        <v>3853747784</v>
      </c>
      <c r="C209" s="274">
        <v>552901630</v>
      </c>
      <c r="D209" s="274">
        <v>3300846154</v>
      </c>
      <c r="E209" s="274">
        <v>4381988535</v>
      </c>
      <c r="F209" s="274">
        <v>2085266910</v>
      </c>
      <c r="G209" s="275">
        <v>2296721625</v>
      </c>
      <c r="H209" s="80"/>
      <c r="I209" s="80"/>
      <c r="J209" s="80"/>
      <c r="K209" s="80"/>
      <c r="L209" s="80"/>
      <c r="M209" s="80"/>
      <c r="N209" s="206"/>
      <c r="O209" s="206"/>
      <c r="P209" s="206"/>
    </row>
    <row r="210" spans="1:16" ht="16.5" customHeight="1">
      <c r="A210" s="271" t="s">
        <v>1289</v>
      </c>
      <c r="B210" s="274">
        <v>864581761</v>
      </c>
      <c r="C210" s="274">
        <v>130000000</v>
      </c>
      <c r="D210" s="274">
        <v>734581761</v>
      </c>
      <c r="E210" s="274">
        <v>1046777894</v>
      </c>
      <c r="F210" s="274">
        <v>100000000</v>
      </c>
      <c r="G210" s="275">
        <v>946777894</v>
      </c>
      <c r="H210" s="80"/>
      <c r="I210" s="80"/>
      <c r="J210" s="80"/>
      <c r="K210" s="80"/>
      <c r="L210" s="80"/>
      <c r="M210" s="80"/>
      <c r="N210" s="206"/>
      <c r="O210" s="206"/>
      <c r="P210" s="206"/>
    </row>
    <row r="211" spans="1:16" ht="16.5" customHeight="1">
      <c r="A211" s="271" t="s">
        <v>1290</v>
      </c>
      <c r="B211" s="272">
        <v>1605279454</v>
      </c>
      <c r="C211" s="272">
        <v>352901630</v>
      </c>
      <c r="D211" s="272">
        <v>1252377824</v>
      </c>
      <c r="E211" s="272">
        <v>1631059088</v>
      </c>
      <c r="F211" s="272">
        <v>262811840</v>
      </c>
      <c r="G211" s="273">
        <v>1368247248</v>
      </c>
      <c r="H211" s="80"/>
      <c r="I211" s="80"/>
      <c r="J211" s="80"/>
      <c r="K211" s="80"/>
      <c r="L211" s="80"/>
      <c r="M211" s="80"/>
      <c r="N211" s="206"/>
      <c r="O211" s="206"/>
      <c r="P211" s="206"/>
    </row>
    <row r="212" spans="1:16" ht="16.5" customHeight="1">
      <c r="A212" s="271" t="s">
        <v>1291</v>
      </c>
      <c r="B212" s="272">
        <v>1383886569</v>
      </c>
      <c r="C212" s="272">
        <v>70000000</v>
      </c>
      <c r="D212" s="272">
        <v>1313886569</v>
      </c>
      <c r="E212" s="272">
        <v>1704151553</v>
      </c>
      <c r="F212" s="272">
        <v>1722455070</v>
      </c>
      <c r="G212" s="273">
        <v>-18303517</v>
      </c>
      <c r="H212" s="80"/>
      <c r="I212" s="80"/>
      <c r="J212" s="80"/>
      <c r="K212" s="80"/>
      <c r="L212" s="80"/>
      <c r="M212" s="80"/>
      <c r="N212" s="206"/>
      <c r="O212" s="206"/>
      <c r="P212" s="206"/>
    </row>
    <row r="213" spans="1:16" ht="16.5" customHeight="1">
      <c r="A213" s="271" t="s">
        <v>1215</v>
      </c>
      <c r="B213" s="272">
        <v>594882600</v>
      </c>
      <c r="C213" s="272">
        <v>214041320</v>
      </c>
      <c r="D213" s="272">
        <v>380841280</v>
      </c>
      <c r="E213" s="272">
        <v>0</v>
      </c>
      <c r="F213" s="272">
        <v>0</v>
      </c>
      <c r="G213" s="273">
        <v>0</v>
      </c>
      <c r="H213" s="80"/>
      <c r="I213" s="80"/>
      <c r="J213" s="80"/>
      <c r="K213" s="80"/>
      <c r="L213" s="80"/>
      <c r="M213" s="80"/>
      <c r="N213" s="206"/>
      <c r="O213" s="206"/>
      <c r="P213" s="206"/>
    </row>
    <row r="214" spans="1:16" ht="16.5" customHeight="1">
      <c r="A214" s="271" t="s">
        <v>1292</v>
      </c>
      <c r="B214" s="272">
        <v>542250000</v>
      </c>
      <c r="C214" s="272">
        <v>214041320</v>
      </c>
      <c r="D214" s="272">
        <v>328208680</v>
      </c>
      <c r="E214" s="272">
        <v>133500000</v>
      </c>
      <c r="F214" s="272">
        <v>194575000</v>
      </c>
      <c r="G214" s="273">
        <v>-61075000</v>
      </c>
      <c r="H214" s="80"/>
      <c r="I214" s="80"/>
      <c r="J214" s="80"/>
      <c r="K214" s="80"/>
      <c r="L214" s="80"/>
      <c r="M214" s="80"/>
      <c r="N214" s="206"/>
      <c r="O214" s="206"/>
      <c r="P214" s="206"/>
    </row>
    <row r="215" spans="1:16" ht="16.5" customHeight="1">
      <c r="A215" s="271" t="s">
        <v>1293</v>
      </c>
      <c r="B215" s="272">
        <v>52632600</v>
      </c>
      <c r="C215" s="272">
        <v>0</v>
      </c>
      <c r="D215" s="272">
        <v>52632600</v>
      </c>
      <c r="E215" s="272">
        <v>0</v>
      </c>
      <c r="F215" s="272">
        <v>0</v>
      </c>
      <c r="G215" s="273">
        <v>0</v>
      </c>
      <c r="H215" s="80"/>
      <c r="I215" s="80"/>
      <c r="J215" s="80"/>
      <c r="K215" s="80"/>
      <c r="L215" s="80"/>
      <c r="M215" s="80"/>
      <c r="N215" s="206"/>
      <c r="O215" s="206"/>
      <c r="P215" s="206"/>
    </row>
    <row r="216" spans="1:16" ht="16.5" customHeight="1">
      <c r="A216" s="271" t="s">
        <v>267</v>
      </c>
      <c r="B216" s="272">
        <v>12999737368</v>
      </c>
      <c r="C216" s="272">
        <v>1737525040</v>
      </c>
      <c r="D216" s="272">
        <v>11262212328</v>
      </c>
      <c r="E216" s="272">
        <v>2094212649</v>
      </c>
      <c r="F216" s="272">
        <v>11270875040</v>
      </c>
      <c r="G216" s="273">
        <v>-9176662391</v>
      </c>
      <c r="H216" s="80"/>
      <c r="I216" s="80"/>
      <c r="J216" s="81"/>
      <c r="K216" s="81"/>
      <c r="L216" s="81"/>
      <c r="M216" s="81"/>
      <c r="N216" s="206"/>
      <c r="O216" s="206"/>
      <c r="P216" s="206"/>
    </row>
    <row r="217" spans="1:16" ht="16.5" customHeight="1">
      <c r="A217" s="271" t="s">
        <v>1215</v>
      </c>
      <c r="B217" s="272">
        <v>226182778</v>
      </c>
      <c r="C217" s="272">
        <v>0</v>
      </c>
      <c r="D217" s="272">
        <v>226182778</v>
      </c>
      <c r="E217" s="272">
        <v>0</v>
      </c>
      <c r="F217" s="272">
        <v>0</v>
      </c>
      <c r="G217" s="273">
        <v>0</v>
      </c>
      <c r="H217" s="80"/>
      <c r="I217" s="80"/>
      <c r="J217" s="81"/>
      <c r="K217" s="81"/>
      <c r="L217" s="81"/>
      <c r="M217" s="81"/>
      <c r="N217" s="206"/>
      <c r="O217" s="206"/>
      <c r="P217" s="206"/>
    </row>
    <row r="218" spans="1:16" ht="16.5" customHeight="1">
      <c r="A218" s="271" t="s">
        <v>1294</v>
      </c>
      <c r="B218" s="272">
        <v>226182778</v>
      </c>
      <c r="C218" s="272">
        <v>0</v>
      </c>
      <c r="D218" s="272">
        <v>226182778</v>
      </c>
      <c r="E218" s="272">
        <v>623989434</v>
      </c>
      <c r="F218" s="272">
        <v>450000000</v>
      </c>
      <c r="G218" s="273">
        <v>173989434</v>
      </c>
      <c r="H218" s="80"/>
      <c r="I218" s="80"/>
      <c r="J218" s="81"/>
      <c r="K218" s="81"/>
      <c r="L218" s="81"/>
      <c r="M218" s="81"/>
      <c r="N218" s="206"/>
      <c r="O218" s="206"/>
      <c r="P218" s="206"/>
    </row>
    <row r="219" spans="1:16" ht="16.5" customHeight="1">
      <c r="A219" s="271" t="s">
        <v>1277</v>
      </c>
      <c r="B219" s="272">
        <v>12773554590</v>
      </c>
      <c r="C219" s="272">
        <v>1737525040</v>
      </c>
      <c r="D219" s="272">
        <v>11036029550</v>
      </c>
      <c r="E219" s="274">
        <v>0</v>
      </c>
      <c r="F219" s="274">
        <v>0</v>
      </c>
      <c r="G219" s="275">
        <v>0</v>
      </c>
      <c r="H219" s="80"/>
      <c r="I219" s="80"/>
      <c r="J219" s="80"/>
      <c r="K219" s="80"/>
      <c r="L219" s="80"/>
      <c r="M219" s="80"/>
      <c r="N219" s="206"/>
      <c r="O219" s="206"/>
      <c r="P219" s="206"/>
    </row>
    <row r="220" spans="1:16" ht="16.5" customHeight="1">
      <c r="A220" s="271" t="s">
        <v>1295</v>
      </c>
      <c r="B220" s="272">
        <v>12773554590</v>
      </c>
      <c r="C220" s="272">
        <v>1737525040</v>
      </c>
      <c r="D220" s="272">
        <v>11036029550</v>
      </c>
      <c r="E220" s="274">
        <v>1470223215</v>
      </c>
      <c r="F220" s="274">
        <v>10820875040</v>
      </c>
      <c r="G220" s="275">
        <v>-9350651825</v>
      </c>
      <c r="H220" s="80"/>
      <c r="I220" s="80"/>
      <c r="J220" s="80"/>
      <c r="K220" s="80"/>
      <c r="L220" s="80"/>
      <c r="M220" s="80"/>
      <c r="N220" s="206"/>
      <c r="O220" s="206"/>
      <c r="P220" s="206"/>
    </row>
    <row r="221" spans="1:16" ht="16.5" hidden="1" customHeight="1">
      <c r="A221" s="271" t="s">
        <v>268</v>
      </c>
      <c r="B221" s="272" t="s">
        <v>555</v>
      </c>
      <c r="C221" s="272" t="s">
        <v>555</v>
      </c>
      <c r="D221" s="272" t="s">
        <v>555</v>
      </c>
      <c r="E221" s="272" t="s">
        <v>555</v>
      </c>
      <c r="F221" s="272" t="s">
        <v>555</v>
      </c>
      <c r="G221" s="273" t="s">
        <v>555</v>
      </c>
      <c r="H221" s="80"/>
      <c r="I221" s="80"/>
      <c r="J221" s="80"/>
      <c r="K221" s="80"/>
      <c r="L221" s="80"/>
      <c r="M221" s="80"/>
      <c r="N221" s="206"/>
      <c r="O221" s="206"/>
      <c r="P221" s="206"/>
    </row>
    <row r="222" spans="1:16" ht="16.5" hidden="1" customHeight="1">
      <c r="A222" s="271" t="s">
        <v>269</v>
      </c>
      <c r="B222" s="272" t="s">
        <v>555</v>
      </c>
      <c r="C222" s="272" t="s">
        <v>555</v>
      </c>
      <c r="D222" s="272" t="s">
        <v>555</v>
      </c>
      <c r="E222" s="272" t="s">
        <v>555</v>
      </c>
      <c r="F222" s="272" t="s">
        <v>555</v>
      </c>
      <c r="G222" s="273" t="s">
        <v>555</v>
      </c>
      <c r="H222" s="80"/>
      <c r="I222" s="80"/>
      <c r="J222" s="80"/>
      <c r="K222" s="80"/>
      <c r="L222" s="81"/>
      <c r="M222" s="80"/>
      <c r="N222" s="206"/>
      <c r="O222" s="206"/>
      <c r="P222" s="206"/>
    </row>
    <row r="223" spans="1:16" ht="16.5" hidden="1" customHeight="1">
      <c r="A223" s="271" t="s">
        <v>270</v>
      </c>
      <c r="B223" s="272" t="s">
        <v>555</v>
      </c>
      <c r="C223" s="272" t="s">
        <v>555</v>
      </c>
      <c r="D223" s="272" t="s">
        <v>555</v>
      </c>
      <c r="E223" s="272" t="s">
        <v>555</v>
      </c>
      <c r="F223" s="272" t="s">
        <v>555</v>
      </c>
      <c r="G223" s="273" t="s">
        <v>555</v>
      </c>
      <c r="H223" s="80"/>
      <c r="I223" s="80"/>
      <c r="J223" s="80"/>
      <c r="K223" s="80"/>
      <c r="L223" s="81"/>
      <c r="M223" s="80"/>
      <c r="N223" s="206"/>
      <c r="O223" s="206"/>
      <c r="P223" s="206"/>
    </row>
    <row r="224" spans="1:16" ht="16.5" hidden="1" customHeight="1">
      <c r="A224" s="271" t="s">
        <v>271</v>
      </c>
      <c r="B224" s="272" t="s">
        <v>555</v>
      </c>
      <c r="C224" s="272" t="s">
        <v>555</v>
      </c>
      <c r="D224" s="272" t="s">
        <v>555</v>
      </c>
      <c r="E224" s="272" t="s">
        <v>555</v>
      </c>
      <c r="F224" s="272" t="s">
        <v>555</v>
      </c>
      <c r="G224" s="273" t="s">
        <v>555</v>
      </c>
      <c r="H224" s="80"/>
      <c r="I224" s="80"/>
      <c r="J224" s="80"/>
      <c r="K224" s="80"/>
      <c r="L224" s="81"/>
      <c r="M224" s="80"/>
      <c r="N224" s="206"/>
      <c r="O224" s="206"/>
      <c r="P224" s="206"/>
    </row>
    <row r="225" spans="1:16" ht="16.5" hidden="1" customHeight="1">
      <c r="A225" s="271" t="s">
        <v>272</v>
      </c>
      <c r="B225" s="272" t="s">
        <v>555</v>
      </c>
      <c r="C225" s="272" t="s">
        <v>555</v>
      </c>
      <c r="D225" s="272" t="s">
        <v>555</v>
      </c>
      <c r="E225" s="272" t="s">
        <v>555</v>
      </c>
      <c r="F225" s="272" t="s">
        <v>555</v>
      </c>
      <c r="G225" s="273" t="s">
        <v>555</v>
      </c>
      <c r="H225" s="80"/>
      <c r="I225" s="80"/>
      <c r="J225" s="80"/>
      <c r="K225" s="80"/>
      <c r="L225" s="81"/>
      <c r="M225" s="80"/>
      <c r="N225" s="206"/>
      <c r="O225" s="206"/>
      <c r="P225" s="206"/>
    </row>
    <row r="226" spans="1:16" ht="16.5" hidden="1" customHeight="1">
      <c r="A226" s="271" t="s">
        <v>273</v>
      </c>
      <c r="B226" s="272" t="s">
        <v>555</v>
      </c>
      <c r="C226" s="272" t="s">
        <v>555</v>
      </c>
      <c r="D226" s="272" t="s">
        <v>555</v>
      </c>
      <c r="E226" s="272" t="s">
        <v>555</v>
      </c>
      <c r="F226" s="272" t="s">
        <v>555</v>
      </c>
      <c r="G226" s="273" t="s">
        <v>555</v>
      </c>
      <c r="H226" s="80"/>
      <c r="I226" s="80"/>
      <c r="J226" s="80"/>
      <c r="K226" s="80"/>
      <c r="L226" s="80"/>
      <c r="M226" s="80"/>
      <c r="N226" s="206"/>
      <c r="O226" s="206"/>
      <c r="P226" s="206"/>
    </row>
    <row r="227" spans="1:16" ht="16.5" hidden="1" customHeight="1">
      <c r="A227" s="271" t="s">
        <v>1196</v>
      </c>
      <c r="B227" s="272" t="s">
        <v>555</v>
      </c>
      <c r="C227" s="272" t="s">
        <v>555</v>
      </c>
      <c r="D227" s="272" t="s">
        <v>555</v>
      </c>
      <c r="E227" s="272" t="s">
        <v>555</v>
      </c>
      <c r="F227" s="272" t="s">
        <v>555</v>
      </c>
      <c r="G227" s="273" t="s">
        <v>555</v>
      </c>
      <c r="H227" s="80"/>
      <c r="I227" s="80"/>
      <c r="J227" s="80"/>
      <c r="K227" s="80"/>
      <c r="L227" s="80"/>
      <c r="M227" s="80"/>
      <c r="N227" s="206"/>
      <c r="O227" s="206"/>
      <c r="P227" s="206"/>
    </row>
    <row r="228" spans="1:16" ht="16.5" hidden="1" customHeight="1">
      <c r="A228" s="271" t="s">
        <v>1296</v>
      </c>
      <c r="B228" s="272" t="s">
        <v>555</v>
      </c>
      <c r="C228" s="272" t="s">
        <v>555</v>
      </c>
      <c r="D228" s="272" t="s">
        <v>555</v>
      </c>
      <c r="E228" s="272" t="s">
        <v>555</v>
      </c>
      <c r="F228" s="272" t="s">
        <v>555</v>
      </c>
      <c r="G228" s="273" t="s">
        <v>555</v>
      </c>
      <c r="H228" s="80"/>
      <c r="I228" s="80"/>
      <c r="J228" s="80"/>
      <c r="K228" s="80"/>
      <c r="L228" s="80"/>
      <c r="M228" s="80"/>
      <c r="N228" s="206"/>
      <c r="O228" s="206"/>
      <c r="P228" s="206"/>
    </row>
    <row r="229" spans="1:16" ht="16.5" hidden="1" customHeight="1">
      <c r="A229" s="271" t="s">
        <v>274</v>
      </c>
      <c r="B229" s="272" t="s">
        <v>555</v>
      </c>
      <c r="C229" s="274" t="s">
        <v>555</v>
      </c>
      <c r="D229" s="272" t="s">
        <v>555</v>
      </c>
      <c r="E229" s="274" t="s">
        <v>555</v>
      </c>
      <c r="F229" s="274" t="s">
        <v>555</v>
      </c>
      <c r="G229" s="275" t="s">
        <v>555</v>
      </c>
      <c r="H229" s="80"/>
      <c r="I229" s="80"/>
      <c r="J229" s="80"/>
      <c r="K229" s="80"/>
      <c r="L229" s="80"/>
      <c r="M229" s="80"/>
      <c r="N229" s="206"/>
      <c r="O229" s="206"/>
      <c r="P229" s="206"/>
    </row>
    <row r="230" spans="1:16" ht="16.5" hidden="1" customHeight="1">
      <c r="A230" s="271" t="s">
        <v>275</v>
      </c>
      <c r="B230" s="272" t="s">
        <v>555</v>
      </c>
      <c r="C230" s="274" t="s">
        <v>555</v>
      </c>
      <c r="D230" s="272" t="s">
        <v>555</v>
      </c>
      <c r="E230" s="274" t="s">
        <v>555</v>
      </c>
      <c r="F230" s="274" t="s">
        <v>555</v>
      </c>
      <c r="G230" s="275" t="s">
        <v>555</v>
      </c>
      <c r="H230" s="80"/>
      <c r="I230" s="80"/>
      <c r="J230" s="80"/>
      <c r="K230" s="80"/>
      <c r="L230" s="80"/>
      <c r="M230" s="80"/>
      <c r="N230" s="206"/>
      <c r="O230" s="206"/>
      <c r="P230" s="206"/>
    </row>
    <row r="231" spans="1:16" ht="16.5" customHeight="1">
      <c r="A231" s="288" t="s">
        <v>276</v>
      </c>
      <c r="B231" s="289">
        <v>0</v>
      </c>
      <c r="C231" s="289">
        <v>0</v>
      </c>
      <c r="D231" s="289">
        <v>62906425705</v>
      </c>
      <c r="E231" s="289">
        <v>0</v>
      </c>
      <c r="F231" s="290">
        <v>0</v>
      </c>
      <c r="G231" s="291">
        <v>56263258804</v>
      </c>
      <c r="H231" s="80"/>
      <c r="I231" s="80"/>
      <c r="J231" s="80"/>
      <c r="K231" s="80"/>
      <c r="L231" s="80"/>
      <c r="M231" s="80"/>
      <c r="N231" s="206"/>
      <c r="O231" s="206"/>
      <c r="P231" s="206"/>
    </row>
    <row r="232" spans="1:16" ht="16.5" customHeight="1">
      <c r="A232" s="271" t="s">
        <v>277</v>
      </c>
      <c r="B232" s="272">
        <v>0</v>
      </c>
      <c r="C232" s="272">
        <v>0</v>
      </c>
      <c r="D232" s="272">
        <v>43539827545</v>
      </c>
      <c r="E232" s="272">
        <v>0</v>
      </c>
      <c r="F232" s="274">
        <v>0</v>
      </c>
      <c r="G232" s="273">
        <v>41873093610</v>
      </c>
      <c r="H232" s="80"/>
      <c r="I232" s="80"/>
      <c r="J232" s="80"/>
      <c r="K232" s="80"/>
      <c r="L232" s="80"/>
      <c r="M232" s="80"/>
      <c r="N232" s="206"/>
      <c r="O232" s="206"/>
      <c r="P232" s="206"/>
    </row>
    <row r="233" spans="1:16" ht="16.5" customHeight="1">
      <c r="A233" s="271" t="s">
        <v>278</v>
      </c>
      <c r="B233" s="272">
        <v>0</v>
      </c>
      <c r="C233" s="272">
        <v>0</v>
      </c>
      <c r="D233" s="272">
        <v>31618065860</v>
      </c>
      <c r="E233" s="272">
        <v>0</v>
      </c>
      <c r="F233" s="274">
        <v>0</v>
      </c>
      <c r="G233" s="273">
        <v>30533712020</v>
      </c>
      <c r="H233" s="80"/>
      <c r="I233" s="80"/>
      <c r="J233" s="80"/>
      <c r="K233" s="80"/>
      <c r="L233" s="80"/>
      <c r="M233" s="80"/>
      <c r="N233" s="206"/>
      <c r="O233" s="206"/>
      <c r="P233" s="206"/>
    </row>
    <row r="234" spans="1:16" ht="16.5" customHeight="1">
      <c r="A234" s="271" t="s">
        <v>279</v>
      </c>
      <c r="B234" s="272">
        <v>0</v>
      </c>
      <c r="C234" s="272">
        <v>0</v>
      </c>
      <c r="D234" s="272">
        <v>7494684160</v>
      </c>
      <c r="E234" s="272">
        <v>0</v>
      </c>
      <c r="F234" s="274">
        <v>0</v>
      </c>
      <c r="G234" s="273">
        <v>7624973300</v>
      </c>
      <c r="H234" s="80"/>
      <c r="I234" s="80"/>
      <c r="J234" s="80"/>
      <c r="K234" s="80"/>
      <c r="L234" s="80"/>
      <c r="M234" s="80"/>
      <c r="N234" s="206"/>
      <c r="O234" s="206"/>
      <c r="P234" s="206"/>
    </row>
    <row r="235" spans="1:16" ht="16.5" customHeight="1">
      <c r="A235" s="271" t="s">
        <v>280</v>
      </c>
      <c r="B235" s="272">
        <v>0</v>
      </c>
      <c r="C235" s="272">
        <v>0</v>
      </c>
      <c r="D235" s="272">
        <v>3545307010</v>
      </c>
      <c r="E235" s="272">
        <v>0</v>
      </c>
      <c r="F235" s="274">
        <v>0</v>
      </c>
      <c r="G235" s="273">
        <v>3464041140</v>
      </c>
      <c r="H235" s="80"/>
      <c r="I235" s="80"/>
      <c r="J235" s="80"/>
      <c r="K235" s="80"/>
      <c r="L235" s="80"/>
      <c r="M235" s="80"/>
      <c r="N235" s="206"/>
      <c r="O235" s="206"/>
      <c r="P235" s="206"/>
    </row>
    <row r="236" spans="1:16" ht="16.5" customHeight="1">
      <c r="A236" s="271" t="s">
        <v>281</v>
      </c>
      <c r="B236" s="272">
        <v>0</v>
      </c>
      <c r="C236" s="272">
        <v>0</v>
      </c>
      <c r="D236" s="272">
        <v>881770515</v>
      </c>
      <c r="E236" s="272">
        <v>0</v>
      </c>
      <c r="F236" s="274">
        <v>0</v>
      </c>
      <c r="G236" s="273">
        <v>250367150</v>
      </c>
      <c r="H236" s="80"/>
      <c r="I236" s="80"/>
      <c r="J236" s="80"/>
      <c r="K236" s="80"/>
      <c r="L236" s="80"/>
      <c r="M236" s="80"/>
      <c r="N236" s="206"/>
      <c r="O236" s="206"/>
      <c r="P236" s="206"/>
    </row>
    <row r="237" spans="1:16" ht="16.5" customHeight="1">
      <c r="A237" s="271" t="s">
        <v>282</v>
      </c>
      <c r="B237" s="272">
        <v>0</v>
      </c>
      <c r="C237" s="272">
        <v>0</v>
      </c>
      <c r="D237" s="272">
        <v>1705164160</v>
      </c>
      <c r="E237" s="272">
        <v>0</v>
      </c>
      <c r="F237" s="274">
        <v>0</v>
      </c>
      <c r="G237" s="273">
        <v>1796873310</v>
      </c>
      <c r="H237" s="80"/>
      <c r="I237" s="80"/>
      <c r="J237" s="80"/>
      <c r="K237" s="80"/>
      <c r="L237" s="80"/>
      <c r="M237" s="80"/>
      <c r="N237" s="206"/>
      <c r="O237" s="206"/>
      <c r="P237" s="206"/>
    </row>
    <row r="238" spans="1:16" ht="16.5" customHeight="1">
      <c r="A238" s="271" t="s">
        <v>283</v>
      </c>
      <c r="B238" s="272">
        <v>0</v>
      </c>
      <c r="C238" s="272">
        <v>0</v>
      </c>
      <c r="D238" s="272">
        <v>6983620</v>
      </c>
      <c r="E238" s="272">
        <v>0</v>
      </c>
      <c r="F238" s="274">
        <v>0</v>
      </c>
      <c r="G238" s="273">
        <v>3022330</v>
      </c>
      <c r="H238" s="80"/>
      <c r="I238" s="80"/>
      <c r="J238" s="80"/>
      <c r="K238" s="80"/>
      <c r="L238" s="80"/>
      <c r="M238" s="80"/>
      <c r="N238" s="206"/>
      <c r="O238" s="206"/>
      <c r="P238" s="206"/>
    </row>
    <row r="239" spans="1:16" ht="16.5" customHeight="1">
      <c r="A239" s="271" t="s">
        <v>284</v>
      </c>
      <c r="B239" s="272">
        <v>0</v>
      </c>
      <c r="C239" s="272">
        <v>0</v>
      </c>
      <c r="D239" s="272">
        <v>193628850</v>
      </c>
      <c r="E239" s="272">
        <v>0</v>
      </c>
      <c r="F239" s="274">
        <v>0</v>
      </c>
      <c r="G239" s="273">
        <v>174730380</v>
      </c>
      <c r="H239" s="80"/>
      <c r="I239" s="80"/>
      <c r="J239" s="80"/>
      <c r="K239" s="80"/>
      <c r="L239" s="80"/>
      <c r="M239" s="80"/>
      <c r="N239" s="206"/>
      <c r="O239" s="206"/>
      <c r="P239" s="206"/>
    </row>
    <row r="240" spans="1:16" ht="16.5" customHeight="1">
      <c r="A240" s="271" t="s">
        <v>285</v>
      </c>
      <c r="B240" s="272">
        <v>0</v>
      </c>
      <c r="C240" s="272">
        <v>0</v>
      </c>
      <c r="D240" s="272">
        <v>8761600</v>
      </c>
      <c r="E240" s="272">
        <v>0</v>
      </c>
      <c r="F240" s="274">
        <v>0</v>
      </c>
      <c r="G240" s="273">
        <v>10268000</v>
      </c>
      <c r="H240" s="80"/>
      <c r="I240" s="80"/>
      <c r="J240" s="81"/>
      <c r="K240" s="80"/>
      <c r="L240" s="81"/>
      <c r="M240" s="80"/>
      <c r="N240" s="206"/>
      <c r="O240" s="206"/>
      <c r="P240" s="206"/>
    </row>
    <row r="241" spans="1:16" ht="16.5" customHeight="1">
      <c r="A241" s="271" t="s">
        <v>286</v>
      </c>
      <c r="B241" s="272">
        <v>0</v>
      </c>
      <c r="C241" s="272">
        <v>0</v>
      </c>
      <c r="D241" s="272">
        <v>11059500</v>
      </c>
      <c r="E241" s="272">
        <v>0</v>
      </c>
      <c r="F241" s="274">
        <v>0</v>
      </c>
      <c r="G241" s="273">
        <v>17563970</v>
      </c>
      <c r="H241" s="80"/>
      <c r="I241" s="80"/>
      <c r="J241" s="80"/>
      <c r="K241" s="80"/>
      <c r="L241" s="80"/>
      <c r="M241" s="80"/>
      <c r="N241" s="206"/>
      <c r="O241" s="206"/>
      <c r="P241" s="206"/>
    </row>
    <row r="242" spans="1:16" ht="16.5" customHeight="1">
      <c r="A242" s="271" t="s">
        <v>287</v>
      </c>
      <c r="B242" s="272">
        <v>0</v>
      </c>
      <c r="C242" s="272">
        <v>0</v>
      </c>
      <c r="D242" s="272">
        <v>4853000</v>
      </c>
      <c r="E242" s="272">
        <v>0</v>
      </c>
      <c r="F242" s="274">
        <v>0</v>
      </c>
      <c r="G242" s="273">
        <v>1920750</v>
      </c>
      <c r="H242" s="80"/>
      <c r="I242" s="80"/>
      <c r="J242" s="80"/>
      <c r="K242" s="80"/>
      <c r="L242" s="80"/>
      <c r="M242" s="80"/>
      <c r="N242" s="206"/>
      <c r="O242" s="206"/>
      <c r="P242" s="206"/>
    </row>
    <row r="243" spans="1:16" ht="16.5" customHeight="1">
      <c r="A243" s="271" t="s">
        <v>288</v>
      </c>
      <c r="B243" s="272">
        <v>0</v>
      </c>
      <c r="C243" s="272">
        <v>0</v>
      </c>
      <c r="D243" s="272">
        <v>9171000</v>
      </c>
      <c r="E243" s="272">
        <v>0</v>
      </c>
      <c r="F243" s="274">
        <v>0</v>
      </c>
      <c r="G243" s="273">
        <v>0</v>
      </c>
      <c r="H243" s="80"/>
      <c r="I243" s="80"/>
      <c r="J243" s="80"/>
      <c r="K243" s="80"/>
      <c r="L243" s="80"/>
      <c r="M243" s="80"/>
      <c r="N243" s="206"/>
      <c r="O243" s="206"/>
      <c r="P243" s="206"/>
    </row>
    <row r="244" spans="1:16" ht="16.5" hidden="1" customHeight="1">
      <c r="A244" s="271" t="s">
        <v>289</v>
      </c>
      <c r="B244" s="272">
        <v>0</v>
      </c>
      <c r="C244" s="272">
        <v>0</v>
      </c>
      <c r="D244" s="272">
        <v>0</v>
      </c>
      <c r="E244" s="272">
        <v>0</v>
      </c>
      <c r="F244" s="274">
        <v>0</v>
      </c>
      <c r="G244" s="273" t="s">
        <v>555</v>
      </c>
      <c r="H244" s="80"/>
      <c r="I244" s="80"/>
      <c r="J244" s="80"/>
      <c r="K244" s="80"/>
      <c r="L244" s="80"/>
      <c r="M244" s="80"/>
      <c r="N244" s="206"/>
      <c r="O244" s="206"/>
      <c r="P244" s="206"/>
    </row>
    <row r="245" spans="1:16" ht="16.5" hidden="1" customHeight="1">
      <c r="A245" s="271" t="s">
        <v>290</v>
      </c>
      <c r="B245" s="272">
        <v>0</v>
      </c>
      <c r="C245" s="272">
        <v>0</v>
      </c>
      <c r="D245" s="272">
        <v>0</v>
      </c>
      <c r="E245" s="272">
        <v>0</v>
      </c>
      <c r="F245" s="274">
        <v>0</v>
      </c>
      <c r="G245" s="273" t="s">
        <v>555</v>
      </c>
      <c r="H245" s="80"/>
      <c r="I245" s="80"/>
      <c r="J245" s="80"/>
      <c r="K245" s="80"/>
      <c r="L245" s="80"/>
      <c r="M245" s="80"/>
      <c r="N245" s="206"/>
      <c r="O245" s="206"/>
      <c r="P245" s="206"/>
    </row>
    <row r="246" spans="1:16" ht="16.5" customHeight="1">
      <c r="A246" s="271" t="s">
        <v>291</v>
      </c>
      <c r="B246" s="272">
        <v>0</v>
      </c>
      <c r="C246" s="272">
        <v>0</v>
      </c>
      <c r="D246" s="272">
        <v>2736000</v>
      </c>
      <c r="E246" s="272">
        <v>0</v>
      </c>
      <c r="F246" s="274">
        <v>0</v>
      </c>
      <c r="G246" s="273">
        <v>3193370</v>
      </c>
      <c r="H246" s="80"/>
      <c r="I246" s="80"/>
      <c r="J246" s="80"/>
      <c r="K246" s="80"/>
      <c r="L246" s="80"/>
      <c r="M246" s="80"/>
      <c r="N246" s="206"/>
      <c r="O246" s="206"/>
      <c r="P246" s="206"/>
    </row>
    <row r="247" spans="1:16" ht="16.5" customHeight="1">
      <c r="A247" s="276" t="s">
        <v>292</v>
      </c>
      <c r="B247" s="277">
        <v>0</v>
      </c>
      <c r="C247" s="277">
        <v>0</v>
      </c>
      <c r="D247" s="277">
        <v>128708600</v>
      </c>
      <c r="E247" s="277">
        <v>0</v>
      </c>
      <c r="F247" s="278">
        <v>0</v>
      </c>
      <c r="G247" s="279">
        <v>119762150</v>
      </c>
      <c r="H247" s="80"/>
      <c r="I247" s="80"/>
      <c r="J247" s="80"/>
      <c r="K247" s="80"/>
      <c r="L247" s="81"/>
      <c r="M247" s="80"/>
      <c r="N247" s="206"/>
      <c r="O247" s="206"/>
      <c r="P247" s="206"/>
    </row>
    <row r="248" spans="1:16" s="252" customFormat="1" ht="3" customHeight="1">
      <c r="A248" s="280"/>
      <c r="B248" s="281"/>
      <c r="C248" s="281"/>
      <c r="D248" s="281"/>
      <c r="E248" s="281"/>
      <c r="F248" s="282"/>
      <c r="G248" s="283"/>
      <c r="H248" s="80"/>
      <c r="I248" s="80"/>
      <c r="J248" s="80"/>
      <c r="K248" s="80"/>
      <c r="L248" s="81"/>
      <c r="M248" s="80"/>
      <c r="N248" s="206"/>
      <c r="O248" s="206"/>
      <c r="P248" s="206"/>
    </row>
    <row r="249" spans="1:16" ht="15.95" customHeight="1">
      <c r="A249" s="284" t="s">
        <v>293</v>
      </c>
      <c r="B249" s="285">
        <v>0</v>
      </c>
      <c r="C249" s="285">
        <v>0</v>
      </c>
      <c r="D249" s="285">
        <v>538260</v>
      </c>
      <c r="E249" s="285">
        <v>0</v>
      </c>
      <c r="F249" s="286">
        <v>0</v>
      </c>
      <c r="G249" s="287">
        <v>5000</v>
      </c>
      <c r="H249" s="80"/>
      <c r="I249" s="80"/>
      <c r="J249" s="80"/>
      <c r="K249" s="80"/>
      <c r="L249" s="81"/>
      <c r="M249" s="80"/>
      <c r="N249" s="206"/>
      <c r="O249" s="206"/>
      <c r="P249" s="206"/>
    </row>
    <row r="250" spans="1:16" ht="15.95" customHeight="1">
      <c r="A250" s="271" t="s">
        <v>294</v>
      </c>
      <c r="B250" s="272">
        <v>0</v>
      </c>
      <c r="C250" s="272">
        <v>0</v>
      </c>
      <c r="D250" s="272">
        <v>7770120</v>
      </c>
      <c r="E250" s="272">
        <v>0</v>
      </c>
      <c r="F250" s="274">
        <v>0</v>
      </c>
      <c r="G250" s="273">
        <v>0</v>
      </c>
      <c r="H250" s="80"/>
      <c r="I250" s="80"/>
      <c r="J250" s="80"/>
      <c r="K250" s="80"/>
      <c r="L250" s="81"/>
      <c r="M250" s="80"/>
      <c r="N250" s="206"/>
      <c r="O250" s="206"/>
      <c r="P250" s="206"/>
    </row>
    <row r="251" spans="1:16" ht="15.95" customHeight="1">
      <c r="A251" s="271" t="s">
        <v>295</v>
      </c>
      <c r="B251" s="272">
        <v>0</v>
      </c>
      <c r="C251" s="272">
        <v>0</v>
      </c>
      <c r="D251" s="272">
        <v>1073227900</v>
      </c>
      <c r="E251" s="272">
        <v>0</v>
      </c>
      <c r="F251" s="274">
        <v>0</v>
      </c>
      <c r="G251" s="273">
        <v>1045693200</v>
      </c>
      <c r="H251" s="80"/>
      <c r="I251" s="80"/>
      <c r="J251" s="80"/>
      <c r="K251" s="80"/>
      <c r="L251" s="81"/>
      <c r="M251" s="80"/>
      <c r="N251" s="206"/>
      <c r="O251" s="206"/>
      <c r="P251" s="206"/>
    </row>
    <row r="252" spans="1:16" ht="15.95" hidden="1" customHeight="1">
      <c r="A252" s="271" t="s">
        <v>296</v>
      </c>
      <c r="B252" s="272">
        <v>0</v>
      </c>
      <c r="C252" s="272">
        <v>0</v>
      </c>
      <c r="D252" s="272">
        <v>0</v>
      </c>
      <c r="E252" s="272">
        <v>0</v>
      </c>
      <c r="F252" s="274">
        <v>0</v>
      </c>
      <c r="G252" s="273" t="s">
        <v>555</v>
      </c>
      <c r="H252" s="80"/>
      <c r="I252" s="80"/>
      <c r="J252" s="80"/>
      <c r="K252" s="80"/>
      <c r="L252" s="81"/>
      <c r="M252" s="80"/>
      <c r="N252" s="206"/>
      <c r="O252" s="206"/>
      <c r="P252" s="206"/>
    </row>
    <row r="253" spans="1:16" ht="15.95" customHeight="1">
      <c r="A253" s="271" t="s">
        <v>297</v>
      </c>
      <c r="B253" s="274">
        <v>0</v>
      </c>
      <c r="C253" s="274">
        <v>0</v>
      </c>
      <c r="D253" s="274">
        <v>255655710</v>
      </c>
      <c r="E253" s="274">
        <v>0</v>
      </c>
      <c r="F253" s="274">
        <v>0</v>
      </c>
      <c r="G253" s="275">
        <v>248092840</v>
      </c>
      <c r="H253" s="80"/>
      <c r="I253" s="80"/>
      <c r="J253" s="80"/>
      <c r="K253" s="80"/>
      <c r="L253" s="81"/>
      <c r="M253" s="80"/>
      <c r="N253" s="206"/>
      <c r="O253" s="206"/>
      <c r="P253" s="206"/>
    </row>
    <row r="254" spans="1:16" ht="15.95" hidden="1" customHeight="1">
      <c r="A254" s="271" t="s">
        <v>298</v>
      </c>
      <c r="B254" s="274">
        <v>0</v>
      </c>
      <c r="C254" s="274">
        <v>0</v>
      </c>
      <c r="D254" s="274">
        <v>0</v>
      </c>
      <c r="E254" s="274">
        <v>0</v>
      </c>
      <c r="F254" s="274">
        <v>0</v>
      </c>
      <c r="G254" s="275" t="s">
        <v>555</v>
      </c>
      <c r="H254" s="80"/>
      <c r="I254" s="80"/>
      <c r="J254" s="80"/>
      <c r="K254" s="80"/>
      <c r="L254" s="81"/>
      <c r="M254" s="80"/>
      <c r="N254" s="206"/>
      <c r="O254" s="206"/>
      <c r="P254" s="206"/>
    </row>
    <row r="255" spans="1:16" ht="15.95" hidden="1" customHeight="1">
      <c r="A255" s="271" t="s">
        <v>299</v>
      </c>
      <c r="B255" s="274">
        <v>0</v>
      </c>
      <c r="C255" s="274">
        <v>0</v>
      </c>
      <c r="D255" s="274">
        <v>0</v>
      </c>
      <c r="E255" s="274">
        <v>0</v>
      </c>
      <c r="F255" s="274">
        <v>0</v>
      </c>
      <c r="G255" s="275" t="s">
        <v>555</v>
      </c>
      <c r="H255" s="80"/>
      <c r="I255" s="80"/>
      <c r="J255" s="80"/>
      <c r="K255" s="80"/>
      <c r="L255" s="81"/>
      <c r="M255" s="80"/>
      <c r="N255" s="206"/>
      <c r="O255" s="206"/>
      <c r="P255" s="206"/>
    </row>
    <row r="256" spans="1:16" ht="15.95" customHeight="1">
      <c r="A256" s="271" t="s">
        <v>300</v>
      </c>
      <c r="B256" s="274">
        <v>0</v>
      </c>
      <c r="C256" s="274">
        <v>0</v>
      </c>
      <c r="D256" s="274">
        <v>0</v>
      </c>
      <c r="E256" s="274">
        <v>0</v>
      </c>
      <c r="F256" s="274">
        <v>0</v>
      </c>
      <c r="G256" s="275">
        <v>149125000</v>
      </c>
      <c r="H256" s="80"/>
      <c r="I256" s="80"/>
      <c r="J256" s="80"/>
      <c r="K256" s="80"/>
      <c r="L256" s="81"/>
      <c r="M256" s="80"/>
      <c r="N256" s="206"/>
      <c r="O256" s="206"/>
      <c r="P256" s="206"/>
    </row>
    <row r="257" spans="1:16" ht="15.95" hidden="1" customHeight="1">
      <c r="A257" s="271" t="s">
        <v>301</v>
      </c>
      <c r="B257" s="274">
        <v>0</v>
      </c>
      <c r="C257" s="274">
        <v>0</v>
      </c>
      <c r="D257" s="274">
        <v>0</v>
      </c>
      <c r="E257" s="274">
        <v>0</v>
      </c>
      <c r="F257" s="274">
        <v>0</v>
      </c>
      <c r="G257" s="275" t="s">
        <v>555</v>
      </c>
      <c r="H257" s="80"/>
      <c r="I257" s="80"/>
      <c r="J257" s="80"/>
      <c r="K257" s="80"/>
      <c r="L257" s="81"/>
      <c r="M257" s="80"/>
      <c r="N257" s="206"/>
      <c r="O257" s="206"/>
      <c r="P257" s="206"/>
    </row>
    <row r="258" spans="1:16" ht="15.95" hidden="1" customHeight="1">
      <c r="A258" s="271" t="s">
        <v>302</v>
      </c>
      <c r="B258" s="274">
        <v>0</v>
      </c>
      <c r="C258" s="274">
        <v>0</v>
      </c>
      <c r="D258" s="274">
        <v>0</v>
      </c>
      <c r="E258" s="274">
        <v>0</v>
      </c>
      <c r="F258" s="274">
        <v>0</v>
      </c>
      <c r="G258" s="275" t="s">
        <v>555</v>
      </c>
      <c r="H258" s="80"/>
      <c r="I258" s="80"/>
      <c r="J258" s="80"/>
      <c r="K258" s="80"/>
      <c r="L258" s="81"/>
      <c r="M258" s="80"/>
      <c r="N258" s="206"/>
      <c r="O258" s="206"/>
      <c r="P258" s="206"/>
    </row>
    <row r="259" spans="1:16" ht="15.95" hidden="1" customHeight="1">
      <c r="A259" s="271" t="s">
        <v>303</v>
      </c>
      <c r="B259" s="274">
        <v>0</v>
      </c>
      <c r="C259" s="274">
        <v>0</v>
      </c>
      <c r="D259" s="274">
        <v>0</v>
      </c>
      <c r="E259" s="274">
        <v>0</v>
      </c>
      <c r="F259" s="274">
        <v>0</v>
      </c>
      <c r="G259" s="275" t="s">
        <v>555</v>
      </c>
      <c r="H259" s="80"/>
      <c r="I259" s="80"/>
      <c r="J259" s="80"/>
      <c r="K259" s="80"/>
      <c r="L259" s="81"/>
      <c r="M259" s="80"/>
      <c r="N259" s="206"/>
      <c r="O259" s="206"/>
      <c r="P259" s="206"/>
    </row>
    <row r="260" spans="1:16" ht="15.95" hidden="1" customHeight="1">
      <c r="A260" s="271" t="s">
        <v>304</v>
      </c>
      <c r="B260" s="274">
        <v>0</v>
      </c>
      <c r="C260" s="274">
        <v>0</v>
      </c>
      <c r="D260" s="274">
        <v>0</v>
      </c>
      <c r="E260" s="274">
        <v>0</v>
      </c>
      <c r="F260" s="274">
        <v>0</v>
      </c>
      <c r="G260" s="275" t="s">
        <v>555</v>
      </c>
      <c r="H260" s="80"/>
      <c r="I260" s="80"/>
      <c r="J260" s="80"/>
      <c r="K260" s="80"/>
      <c r="L260" s="81"/>
      <c r="M260" s="80"/>
      <c r="N260" s="206"/>
      <c r="O260" s="206"/>
      <c r="P260" s="206"/>
    </row>
    <row r="261" spans="1:16" ht="15.95" hidden="1" customHeight="1">
      <c r="A261" s="271" t="s">
        <v>305</v>
      </c>
      <c r="B261" s="274">
        <v>0</v>
      </c>
      <c r="C261" s="274">
        <v>0</v>
      </c>
      <c r="D261" s="274">
        <v>0</v>
      </c>
      <c r="E261" s="274">
        <v>0</v>
      </c>
      <c r="F261" s="274">
        <v>0</v>
      </c>
      <c r="G261" s="275" t="s">
        <v>555</v>
      </c>
      <c r="H261" s="80"/>
      <c r="I261" s="80"/>
      <c r="J261" s="80"/>
      <c r="K261" s="80"/>
      <c r="L261" s="81"/>
      <c r="M261" s="80"/>
      <c r="N261" s="206"/>
      <c r="O261" s="206"/>
      <c r="P261" s="206"/>
    </row>
    <row r="262" spans="1:16" ht="15.95" hidden="1" customHeight="1">
      <c r="A262" s="271" t="s">
        <v>306</v>
      </c>
      <c r="B262" s="274">
        <v>0</v>
      </c>
      <c r="C262" s="274">
        <v>0</v>
      </c>
      <c r="D262" s="274">
        <v>0</v>
      </c>
      <c r="E262" s="274">
        <v>0</v>
      </c>
      <c r="F262" s="274">
        <v>0</v>
      </c>
      <c r="G262" s="275" t="s">
        <v>555</v>
      </c>
      <c r="H262" s="80"/>
      <c r="I262" s="80"/>
      <c r="J262" s="80"/>
      <c r="K262" s="80"/>
      <c r="L262" s="81"/>
      <c r="M262" s="80"/>
      <c r="N262" s="206"/>
      <c r="O262" s="206"/>
      <c r="P262" s="206"/>
    </row>
    <row r="263" spans="1:16" ht="15.95" hidden="1" customHeight="1">
      <c r="A263" s="271" t="s">
        <v>1189</v>
      </c>
      <c r="B263" s="274">
        <v>0</v>
      </c>
      <c r="C263" s="274">
        <v>0</v>
      </c>
      <c r="D263" s="272">
        <v>2070000</v>
      </c>
      <c r="E263" s="274">
        <v>0</v>
      </c>
      <c r="F263" s="274">
        <v>0</v>
      </c>
      <c r="G263" s="273" t="s">
        <v>555</v>
      </c>
      <c r="H263" s="80"/>
      <c r="I263" s="80"/>
      <c r="J263" s="80"/>
      <c r="K263" s="80"/>
      <c r="L263" s="81"/>
      <c r="M263" s="80"/>
      <c r="N263" s="206"/>
      <c r="O263" s="206"/>
      <c r="P263" s="206"/>
    </row>
    <row r="264" spans="1:16" ht="15.95" customHeight="1">
      <c r="A264" s="271" t="s">
        <v>307</v>
      </c>
      <c r="B264" s="274">
        <v>0</v>
      </c>
      <c r="C264" s="274">
        <v>0</v>
      </c>
      <c r="D264" s="272">
        <v>0</v>
      </c>
      <c r="E264" s="274">
        <v>0</v>
      </c>
      <c r="F264" s="274">
        <v>0</v>
      </c>
      <c r="G264" s="273">
        <v>23496320</v>
      </c>
      <c r="H264" s="80"/>
      <c r="I264" s="80"/>
      <c r="J264" s="80"/>
      <c r="K264" s="80"/>
      <c r="L264" s="81"/>
      <c r="M264" s="80"/>
      <c r="N264" s="206"/>
      <c r="O264" s="206"/>
      <c r="P264" s="206"/>
    </row>
    <row r="265" spans="1:16" ht="15.95" hidden="1" customHeight="1">
      <c r="A265" s="271" t="s">
        <v>308</v>
      </c>
      <c r="B265" s="274">
        <v>0</v>
      </c>
      <c r="C265" s="274">
        <v>0</v>
      </c>
      <c r="D265" s="272">
        <v>0</v>
      </c>
      <c r="E265" s="274">
        <v>0</v>
      </c>
      <c r="F265" s="274">
        <v>0</v>
      </c>
      <c r="G265" s="273" t="s">
        <v>555</v>
      </c>
      <c r="H265" s="80"/>
      <c r="I265" s="80"/>
      <c r="J265" s="80"/>
      <c r="K265" s="80"/>
      <c r="L265" s="81"/>
      <c r="M265" s="80"/>
      <c r="N265" s="206"/>
      <c r="O265" s="206"/>
      <c r="P265" s="206"/>
    </row>
    <row r="266" spans="1:16" ht="15.95" hidden="1" customHeight="1">
      <c r="A266" s="271" t="s">
        <v>309</v>
      </c>
      <c r="B266" s="274">
        <v>0</v>
      </c>
      <c r="C266" s="274">
        <v>0</v>
      </c>
      <c r="D266" s="272">
        <v>0</v>
      </c>
      <c r="E266" s="274">
        <v>0</v>
      </c>
      <c r="F266" s="274">
        <v>0</v>
      </c>
      <c r="G266" s="273" t="s">
        <v>555</v>
      </c>
      <c r="H266" s="80"/>
      <c r="I266" s="80"/>
      <c r="J266" s="80"/>
      <c r="K266" s="80"/>
      <c r="L266" s="81"/>
      <c r="M266" s="80"/>
      <c r="N266" s="206"/>
      <c r="O266" s="206"/>
      <c r="P266" s="206"/>
    </row>
    <row r="267" spans="1:16" ht="15.95" hidden="1" customHeight="1">
      <c r="A267" s="271" t="s">
        <v>1190</v>
      </c>
      <c r="B267" s="274">
        <v>0</v>
      </c>
      <c r="C267" s="274">
        <v>0</v>
      </c>
      <c r="D267" s="272">
        <v>0</v>
      </c>
      <c r="E267" s="274">
        <v>0</v>
      </c>
      <c r="F267" s="274">
        <v>0</v>
      </c>
      <c r="G267" s="273" t="s">
        <v>555</v>
      </c>
      <c r="H267" s="80"/>
      <c r="I267" s="80"/>
      <c r="J267" s="80"/>
      <c r="K267" s="80"/>
      <c r="L267" s="81"/>
      <c r="M267" s="80"/>
      <c r="N267" s="206"/>
      <c r="O267" s="206"/>
      <c r="P267" s="206"/>
    </row>
    <row r="268" spans="1:16" ht="15.95" hidden="1" customHeight="1">
      <c r="A268" s="271" t="s">
        <v>1191</v>
      </c>
      <c r="B268" s="274">
        <v>0</v>
      </c>
      <c r="C268" s="274">
        <v>0</v>
      </c>
      <c r="D268" s="272">
        <v>0</v>
      </c>
      <c r="E268" s="274">
        <v>0</v>
      </c>
      <c r="F268" s="274">
        <v>0</v>
      </c>
      <c r="G268" s="273" t="s">
        <v>555</v>
      </c>
      <c r="H268" s="80"/>
      <c r="I268" s="80"/>
      <c r="J268" s="80"/>
      <c r="K268" s="80"/>
      <c r="L268" s="81"/>
      <c r="M268" s="80"/>
      <c r="N268" s="206"/>
      <c r="O268" s="206"/>
      <c r="P268" s="206"/>
    </row>
    <row r="269" spans="1:16" ht="15.95" hidden="1" customHeight="1">
      <c r="A269" s="271" t="s">
        <v>310</v>
      </c>
      <c r="B269" s="274">
        <v>0</v>
      </c>
      <c r="C269" s="274">
        <v>0</v>
      </c>
      <c r="D269" s="272">
        <v>0</v>
      </c>
      <c r="E269" s="274">
        <v>0</v>
      </c>
      <c r="F269" s="274">
        <v>0</v>
      </c>
      <c r="G269" s="273" t="s">
        <v>555</v>
      </c>
      <c r="H269" s="80"/>
      <c r="I269" s="80"/>
      <c r="J269" s="80"/>
      <c r="K269" s="80"/>
      <c r="L269" s="81"/>
      <c r="M269" s="80"/>
      <c r="N269" s="206"/>
      <c r="O269" s="206"/>
      <c r="P269" s="206"/>
    </row>
    <row r="270" spans="1:16" ht="15.95" hidden="1" customHeight="1">
      <c r="A270" s="271" t="s">
        <v>311</v>
      </c>
      <c r="B270" s="274">
        <v>0</v>
      </c>
      <c r="C270" s="274">
        <v>0</v>
      </c>
      <c r="D270" s="272">
        <v>0</v>
      </c>
      <c r="E270" s="274">
        <v>0</v>
      </c>
      <c r="F270" s="274">
        <v>0</v>
      </c>
      <c r="G270" s="273" t="s">
        <v>555</v>
      </c>
      <c r="H270" s="80"/>
      <c r="I270" s="80"/>
      <c r="J270" s="80"/>
      <c r="K270" s="80"/>
      <c r="L270" s="81"/>
      <c r="M270" s="80"/>
      <c r="N270" s="206"/>
      <c r="O270" s="206"/>
      <c r="P270" s="206"/>
    </row>
    <row r="271" spans="1:16" ht="15.95" hidden="1" customHeight="1">
      <c r="A271" s="271" t="s">
        <v>312</v>
      </c>
      <c r="B271" s="274">
        <v>0</v>
      </c>
      <c r="C271" s="274">
        <v>0</v>
      </c>
      <c r="D271" s="272">
        <v>0</v>
      </c>
      <c r="E271" s="274">
        <v>0</v>
      </c>
      <c r="F271" s="274">
        <v>0</v>
      </c>
      <c r="G271" s="273" t="s">
        <v>555</v>
      </c>
      <c r="H271" s="80"/>
      <c r="I271" s="80"/>
      <c r="J271" s="80"/>
      <c r="K271" s="80"/>
      <c r="L271" s="81"/>
      <c r="M271" s="80"/>
      <c r="N271" s="206"/>
      <c r="O271" s="206"/>
      <c r="P271" s="206"/>
    </row>
    <row r="272" spans="1:16" ht="15.95" hidden="1" customHeight="1">
      <c r="A272" s="271" t="s">
        <v>313</v>
      </c>
      <c r="B272" s="274">
        <v>0</v>
      </c>
      <c r="C272" s="274">
        <v>0</v>
      </c>
      <c r="D272" s="272">
        <v>0</v>
      </c>
      <c r="E272" s="274">
        <v>0</v>
      </c>
      <c r="F272" s="274">
        <v>0</v>
      </c>
      <c r="G272" s="273" t="s">
        <v>555</v>
      </c>
      <c r="H272" s="80"/>
      <c r="I272" s="80"/>
      <c r="J272" s="80"/>
      <c r="K272" s="80"/>
      <c r="L272" s="81"/>
      <c r="M272" s="80"/>
      <c r="N272" s="206"/>
      <c r="O272" s="206"/>
      <c r="P272" s="206"/>
    </row>
    <row r="273" spans="1:16" ht="15.95" customHeight="1">
      <c r="A273" s="271" t="s">
        <v>1304</v>
      </c>
      <c r="B273" s="274">
        <v>0</v>
      </c>
      <c r="C273" s="274">
        <v>0</v>
      </c>
      <c r="D273" s="272">
        <v>17661434000</v>
      </c>
      <c r="E273" s="274">
        <v>0</v>
      </c>
      <c r="F273" s="274">
        <v>0</v>
      </c>
      <c r="G273" s="273">
        <v>12593291884</v>
      </c>
      <c r="H273" s="80"/>
      <c r="I273" s="80"/>
      <c r="J273" s="80"/>
      <c r="K273" s="80"/>
      <c r="L273" s="81"/>
      <c r="M273" s="80"/>
      <c r="N273" s="206"/>
      <c r="O273" s="206"/>
      <c r="P273" s="206"/>
    </row>
    <row r="274" spans="1:16" ht="15.95" hidden="1" customHeight="1">
      <c r="A274" s="271" t="s">
        <v>315</v>
      </c>
      <c r="B274" s="274">
        <v>0</v>
      </c>
      <c r="C274" s="274">
        <v>0</v>
      </c>
      <c r="D274" s="272">
        <v>0</v>
      </c>
      <c r="E274" s="274">
        <v>0</v>
      </c>
      <c r="F274" s="274">
        <v>0</v>
      </c>
      <c r="G274" s="273" t="s">
        <v>555</v>
      </c>
      <c r="H274" s="80"/>
      <c r="I274" s="80"/>
      <c r="J274" s="80"/>
      <c r="K274" s="80"/>
      <c r="L274" s="81"/>
      <c r="M274" s="80"/>
      <c r="N274" s="206"/>
      <c r="O274" s="206"/>
      <c r="P274" s="206"/>
    </row>
    <row r="275" spans="1:16" ht="15.95" hidden="1" customHeight="1">
      <c r="A275" s="271" t="s">
        <v>316</v>
      </c>
      <c r="B275" s="274">
        <v>0</v>
      </c>
      <c r="C275" s="274">
        <v>0</v>
      </c>
      <c r="D275" s="272">
        <v>0</v>
      </c>
      <c r="E275" s="274">
        <v>0</v>
      </c>
      <c r="F275" s="274">
        <v>0</v>
      </c>
      <c r="G275" s="273" t="s">
        <v>555</v>
      </c>
      <c r="H275" s="80"/>
      <c r="I275" s="80"/>
      <c r="J275" s="80"/>
      <c r="K275" s="80"/>
      <c r="L275" s="81"/>
      <c r="M275" s="80"/>
      <c r="N275" s="206"/>
      <c r="O275" s="206"/>
      <c r="P275" s="206"/>
    </row>
    <row r="276" spans="1:16" ht="15.95" hidden="1" customHeight="1">
      <c r="A276" s="271" t="s">
        <v>317</v>
      </c>
      <c r="B276" s="274">
        <v>0</v>
      </c>
      <c r="C276" s="274">
        <v>0</v>
      </c>
      <c r="D276" s="274">
        <v>0</v>
      </c>
      <c r="E276" s="274">
        <v>0</v>
      </c>
      <c r="F276" s="274">
        <v>0</v>
      </c>
      <c r="G276" s="275" t="s">
        <v>555</v>
      </c>
      <c r="H276" s="80"/>
      <c r="I276" s="80"/>
      <c r="J276" s="80"/>
      <c r="K276" s="80"/>
      <c r="L276" s="81"/>
      <c r="M276" s="80"/>
      <c r="N276" s="206"/>
      <c r="O276" s="206"/>
      <c r="P276" s="206"/>
    </row>
    <row r="277" spans="1:16" ht="15.95" hidden="1" customHeight="1">
      <c r="A277" s="271" t="s">
        <v>318</v>
      </c>
      <c r="B277" s="274">
        <v>0</v>
      </c>
      <c r="C277" s="274">
        <v>0</v>
      </c>
      <c r="D277" s="274">
        <v>0</v>
      </c>
      <c r="E277" s="274">
        <v>0</v>
      </c>
      <c r="F277" s="274">
        <v>0</v>
      </c>
      <c r="G277" s="273" t="s">
        <v>555</v>
      </c>
      <c r="H277" s="80"/>
      <c r="I277" s="80"/>
      <c r="J277" s="80"/>
      <c r="K277" s="80"/>
      <c r="L277" s="81"/>
      <c r="M277" s="80"/>
      <c r="N277" s="206"/>
      <c r="O277" s="206"/>
      <c r="P277" s="206"/>
    </row>
    <row r="278" spans="1:16" ht="15.95" customHeight="1">
      <c r="A278" s="271" t="s">
        <v>319</v>
      </c>
      <c r="B278" s="274">
        <v>0</v>
      </c>
      <c r="C278" s="274">
        <v>0</v>
      </c>
      <c r="D278" s="272">
        <v>17661434000</v>
      </c>
      <c r="E278" s="274">
        <v>0</v>
      </c>
      <c r="F278" s="274">
        <v>0</v>
      </c>
      <c r="G278" s="273">
        <v>12551428000</v>
      </c>
      <c r="H278" s="80"/>
      <c r="I278" s="80"/>
      <c r="J278" s="80"/>
      <c r="K278" s="80"/>
      <c r="L278" s="81"/>
      <c r="M278" s="80"/>
      <c r="N278" s="206"/>
      <c r="O278" s="206"/>
      <c r="P278" s="206"/>
    </row>
    <row r="279" spans="1:16" ht="15.95" hidden="1" customHeight="1">
      <c r="A279" s="271" t="s">
        <v>320</v>
      </c>
      <c r="B279" s="274">
        <v>0</v>
      </c>
      <c r="C279" s="274">
        <v>0</v>
      </c>
      <c r="D279" s="272">
        <v>0</v>
      </c>
      <c r="E279" s="274">
        <v>0</v>
      </c>
      <c r="F279" s="274">
        <v>0</v>
      </c>
      <c r="G279" s="273" t="s">
        <v>555</v>
      </c>
      <c r="H279" s="80"/>
      <c r="I279" s="80"/>
      <c r="J279" s="80"/>
      <c r="K279" s="80"/>
      <c r="L279" s="80"/>
      <c r="M279" s="80"/>
      <c r="N279" s="206"/>
      <c r="O279" s="206"/>
      <c r="P279" s="206"/>
    </row>
    <row r="280" spans="1:16" ht="15.95" customHeight="1">
      <c r="A280" s="271" t="s">
        <v>321</v>
      </c>
      <c r="B280" s="274">
        <v>0</v>
      </c>
      <c r="C280" s="274">
        <v>0</v>
      </c>
      <c r="D280" s="272">
        <v>0</v>
      </c>
      <c r="E280" s="274">
        <v>0</v>
      </c>
      <c r="F280" s="274">
        <v>0</v>
      </c>
      <c r="G280" s="273">
        <v>41863884</v>
      </c>
      <c r="H280" s="80"/>
      <c r="I280" s="80"/>
      <c r="J280" s="80"/>
      <c r="K280" s="80"/>
      <c r="L280" s="80"/>
      <c r="M280" s="80"/>
      <c r="N280" s="206"/>
      <c r="O280" s="206"/>
      <c r="P280" s="206"/>
    </row>
    <row r="281" spans="1:16" ht="15.95" customHeight="1">
      <c r="A281" s="288" t="s">
        <v>322</v>
      </c>
      <c r="B281" s="290">
        <v>0</v>
      </c>
      <c r="C281" s="290">
        <v>0</v>
      </c>
      <c r="D281" s="289">
        <v>12711203727</v>
      </c>
      <c r="E281" s="290">
        <v>0</v>
      </c>
      <c r="F281" s="290">
        <v>0</v>
      </c>
      <c r="G281" s="291">
        <v>16080842028</v>
      </c>
      <c r="H281" s="80"/>
      <c r="I281" s="80"/>
      <c r="J281" s="80"/>
      <c r="K281" s="80"/>
      <c r="L281" s="80"/>
      <c r="M281" s="80"/>
      <c r="N281" s="206"/>
      <c r="O281" s="206"/>
      <c r="P281" s="206"/>
    </row>
    <row r="282" spans="1:16" ht="15.95" customHeight="1">
      <c r="A282" s="271" t="s">
        <v>323</v>
      </c>
      <c r="B282" s="274">
        <v>0</v>
      </c>
      <c r="C282" s="274">
        <v>0</v>
      </c>
      <c r="D282" s="272">
        <v>538041094</v>
      </c>
      <c r="E282" s="274">
        <v>0</v>
      </c>
      <c r="F282" s="274">
        <v>0</v>
      </c>
      <c r="G282" s="273">
        <v>343026200</v>
      </c>
      <c r="H282" s="80"/>
      <c r="I282" s="80"/>
      <c r="J282" s="80"/>
      <c r="K282" s="80"/>
      <c r="L282" s="80"/>
      <c r="M282" s="80"/>
      <c r="N282" s="206"/>
      <c r="O282" s="206"/>
      <c r="P282" s="206"/>
    </row>
    <row r="283" spans="1:16" ht="15.95" customHeight="1">
      <c r="A283" s="271" t="s">
        <v>324</v>
      </c>
      <c r="B283" s="274">
        <v>0</v>
      </c>
      <c r="C283" s="274">
        <v>0</v>
      </c>
      <c r="D283" s="274">
        <v>538041094</v>
      </c>
      <c r="E283" s="274">
        <v>0</v>
      </c>
      <c r="F283" s="274">
        <v>0</v>
      </c>
      <c r="G283" s="275">
        <v>343026200</v>
      </c>
      <c r="H283" s="80"/>
      <c r="I283" s="80"/>
      <c r="J283" s="80"/>
      <c r="K283" s="80"/>
      <c r="L283" s="80"/>
      <c r="M283" s="80"/>
      <c r="N283" s="206"/>
      <c r="O283" s="206"/>
      <c r="P283" s="206"/>
    </row>
    <row r="284" spans="1:16" ht="15.95" customHeight="1">
      <c r="A284" s="271" t="s">
        <v>325</v>
      </c>
      <c r="B284" s="274">
        <v>0</v>
      </c>
      <c r="C284" s="274">
        <v>0</v>
      </c>
      <c r="D284" s="272">
        <v>12173162633</v>
      </c>
      <c r="E284" s="274">
        <v>0</v>
      </c>
      <c r="F284" s="274">
        <v>0</v>
      </c>
      <c r="G284" s="273">
        <v>15737815828</v>
      </c>
      <c r="H284" s="80"/>
      <c r="I284" s="80"/>
      <c r="J284" s="81"/>
      <c r="K284" s="81"/>
      <c r="L284" s="81"/>
      <c r="M284" s="81"/>
      <c r="N284" s="206"/>
      <c r="O284" s="206"/>
      <c r="P284" s="206"/>
    </row>
    <row r="285" spans="1:16" ht="15.95" customHeight="1">
      <c r="A285" s="271" t="s">
        <v>326</v>
      </c>
      <c r="B285" s="274">
        <v>0</v>
      </c>
      <c r="C285" s="274">
        <v>0</v>
      </c>
      <c r="D285" s="274">
        <v>0</v>
      </c>
      <c r="E285" s="274">
        <v>0</v>
      </c>
      <c r="F285" s="274">
        <v>0</v>
      </c>
      <c r="G285" s="273">
        <v>5313740659</v>
      </c>
      <c r="H285" s="80"/>
      <c r="I285" s="80"/>
      <c r="J285" s="81"/>
      <c r="K285" s="81"/>
      <c r="L285" s="81"/>
      <c r="M285" s="81"/>
      <c r="N285" s="206"/>
      <c r="O285" s="206"/>
      <c r="P285" s="206"/>
    </row>
    <row r="286" spans="1:16" ht="15.95" customHeight="1">
      <c r="A286" s="271" t="s">
        <v>327</v>
      </c>
      <c r="B286" s="274">
        <v>0</v>
      </c>
      <c r="C286" s="274">
        <v>0</v>
      </c>
      <c r="D286" s="274">
        <v>6000</v>
      </c>
      <c r="E286" s="274">
        <v>0</v>
      </c>
      <c r="F286" s="274">
        <v>0</v>
      </c>
      <c r="G286" s="275">
        <v>778410</v>
      </c>
      <c r="H286" s="80"/>
      <c r="I286" s="80"/>
      <c r="J286" s="81"/>
      <c r="K286" s="81"/>
      <c r="L286" s="81"/>
      <c r="M286" s="81"/>
      <c r="N286" s="206"/>
      <c r="O286" s="206"/>
      <c r="P286" s="206"/>
    </row>
    <row r="287" spans="1:16" ht="15.95" customHeight="1">
      <c r="A287" s="271" t="s">
        <v>328</v>
      </c>
      <c r="B287" s="274">
        <v>0</v>
      </c>
      <c r="C287" s="274">
        <v>0</v>
      </c>
      <c r="D287" s="274">
        <v>1575654982</v>
      </c>
      <c r="E287" s="274">
        <v>0</v>
      </c>
      <c r="F287" s="274">
        <v>0</v>
      </c>
      <c r="G287" s="273">
        <v>1438190486</v>
      </c>
      <c r="H287" s="80"/>
      <c r="I287" s="80"/>
      <c r="J287" s="81"/>
      <c r="K287" s="81"/>
      <c r="L287" s="81"/>
      <c r="M287" s="81"/>
      <c r="N287" s="206"/>
      <c r="O287" s="206"/>
      <c r="P287" s="206"/>
    </row>
    <row r="288" spans="1:16" ht="15.95" customHeight="1">
      <c r="A288" s="271" t="s">
        <v>329</v>
      </c>
      <c r="B288" s="274">
        <v>0</v>
      </c>
      <c r="C288" s="274">
        <v>0</v>
      </c>
      <c r="D288" s="274">
        <v>5559543730</v>
      </c>
      <c r="E288" s="274">
        <v>0</v>
      </c>
      <c r="F288" s="274">
        <v>0</v>
      </c>
      <c r="G288" s="275">
        <v>4335030092</v>
      </c>
      <c r="H288" s="80"/>
      <c r="I288" s="80"/>
      <c r="J288" s="81"/>
      <c r="K288" s="81"/>
      <c r="L288" s="81"/>
      <c r="M288" s="81"/>
      <c r="N288" s="206"/>
      <c r="O288" s="206"/>
      <c r="P288" s="206"/>
    </row>
    <row r="289" spans="1:16" ht="15.95" customHeight="1">
      <c r="A289" s="271" t="s">
        <v>330</v>
      </c>
      <c r="B289" s="274">
        <v>0</v>
      </c>
      <c r="C289" s="274">
        <v>0</v>
      </c>
      <c r="D289" s="274">
        <v>2630749961</v>
      </c>
      <c r="E289" s="274">
        <v>0</v>
      </c>
      <c r="F289" s="274">
        <v>0</v>
      </c>
      <c r="G289" s="275">
        <v>2215544098</v>
      </c>
      <c r="H289" s="80"/>
      <c r="I289" s="80"/>
      <c r="J289" s="81"/>
      <c r="K289" s="81"/>
      <c r="L289" s="81"/>
      <c r="M289" s="81"/>
      <c r="N289" s="206"/>
      <c r="O289" s="206"/>
      <c r="P289" s="206"/>
    </row>
    <row r="290" spans="1:16" ht="15.95" customHeight="1">
      <c r="A290" s="271" t="s">
        <v>331</v>
      </c>
      <c r="B290" s="274">
        <v>0</v>
      </c>
      <c r="C290" s="274">
        <v>0</v>
      </c>
      <c r="D290" s="274">
        <v>1374000</v>
      </c>
      <c r="E290" s="274">
        <v>0</v>
      </c>
      <c r="F290" s="274">
        <v>0</v>
      </c>
      <c r="G290" s="275">
        <v>1708113</v>
      </c>
      <c r="H290" s="80"/>
      <c r="I290" s="80"/>
      <c r="J290" s="81"/>
      <c r="K290" s="81"/>
      <c r="L290" s="81"/>
      <c r="M290" s="81"/>
      <c r="N290" s="206"/>
      <c r="O290" s="206"/>
      <c r="P290" s="206"/>
    </row>
    <row r="291" spans="1:16" ht="15.95" hidden="1" customHeight="1">
      <c r="A291" s="271" t="s">
        <v>332</v>
      </c>
      <c r="B291" s="274">
        <v>0</v>
      </c>
      <c r="C291" s="274">
        <v>0</v>
      </c>
      <c r="D291" s="274">
        <v>0</v>
      </c>
      <c r="E291" s="274">
        <v>0</v>
      </c>
      <c r="F291" s="274">
        <v>0</v>
      </c>
      <c r="G291" s="275" t="s">
        <v>555</v>
      </c>
      <c r="H291" s="80"/>
      <c r="I291" s="80"/>
      <c r="J291" s="81"/>
      <c r="K291" s="81"/>
      <c r="L291" s="81"/>
      <c r="M291" s="81"/>
      <c r="N291" s="206"/>
      <c r="O291" s="206"/>
      <c r="P291" s="206"/>
    </row>
    <row r="292" spans="1:16" ht="15.95" hidden="1" customHeight="1">
      <c r="A292" s="271" t="s">
        <v>333</v>
      </c>
      <c r="B292" s="274">
        <v>0</v>
      </c>
      <c r="C292" s="274">
        <v>0</v>
      </c>
      <c r="D292" s="274">
        <v>0</v>
      </c>
      <c r="E292" s="274">
        <v>0</v>
      </c>
      <c r="F292" s="274">
        <v>0</v>
      </c>
      <c r="G292" s="275" t="s">
        <v>555</v>
      </c>
      <c r="H292" s="80"/>
      <c r="I292" s="80"/>
      <c r="J292" s="80"/>
      <c r="K292" s="81"/>
      <c r="L292" s="81"/>
      <c r="M292" s="81"/>
      <c r="N292" s="206"/>
      <c r="O292" s="206"/>
      <c r="P292" s="206"/>
    </row>
    <row r="293" spans="1:16" ht="15.95" customHeight="1">
      <c r="A293" s="271" t="s">
        <v>334</v>
      </c>
      <c r="B293" s="274">
        <v>0</v>
      </c>
      <c r="C293" s="274">
        <v>0</v>
      </c>
      <c r="D293" s="274">
        <v>1998956220</v>
      </c>
      <c r="E293" s="274">
        <v>0</v>
      </c>
      <c r="F293" s="274">
        <v>0</v>
      </c>
      <c r="G293" s="275">
        <v>1312193080</v>
      </c>
      <c r="H293" s="80"/>
      <c r="I293" s="80"/>
      <c r="J293" s="80"/>
      <c r="K293" s="81"/>
      <c r="L293" s="81"/>
      <c r="M293" s="81"/>
      <c r="N293" s="206"/>
      <c r="O293" s="206"/>
      <c r="P293" s="206"/>
    </row>
    <row r="294" spans="1:16" ht="15.95" customHeight="1">
      <c r="A294" s="271" t="s">
        <v>335</v>
      </c>
      <c r="B294" s="274">
        <v>0</v>
      </c>
      <c r="C294" s="274">
        <v>0</v>
      </c>
      <c r="D294" s="272">
        <v>406877740</v>
      </c>
      <c r="E294" s="274">
        <v>0</v>
      </c>
      <c r="F294" s="274">
        <v>0</v>
      </c>
      <c r="G294" s="273">
        <v>1120630890</v>
      </c>
      <c r="H294" s="80"/>
      <c r="I294" s="80"/>
      <c r="J294" s="80"/>
      <c r="K294" s="81"/>
      <c r="L294" s="81"/>
      <c r="M294" s="81"/>
      <c r="N294" s="206"/>
      <c r="O294" s="206"/>
      <c r="P294" s="206"/>
    </row>
    <row r="295" spans="1:16" ht="15.95" customHeight="1">
      <c r="A295" s="288" t="s">
        <v>336</v>
      </c>
      <c r="B295" s="290">
        <v>0</v>
      </c>
      <c r="C295" s="290">
        <v>0</v>
      </c>
      <c r="D295" s="290">
        <v>20940949190</v>
      </c>
      <c r="E295" s="290">
        <v>0</v>
      </c>
      <c r="F295" s="290">
        <v>0</v>
      </c>
      <c r="G295" s="292">
        <v>8719981751</v>
      </c>
      <c r="H295" s="80"/>
      <c r="I295" s="80"/>
      <c r="J295" s="80"/>
      <c r="K295" s="81"/>
      <c r="L295" s="81"/>
      <c r="M295" s="81"/>
      <c r="N295" s="206"/>
      <c r="O295" s="206"/>
      <c r="P295" s="206"/>
    </row>
    <row r="296" spans="1:16" ht="15.95" customHeight="1">
      <c r="A296" s="271" t="s">
        <v>337</v>
      </c>
      <c r="B296" s="274">
        <v>0</v>
      </c>
      <c r="C296" s="274">
        <v>0</v>
      </c>
      <c r="D296" s="274">
        <v>17520806726</v>
      </c>
      <c r="E296" s="274">
        <v>0</v>
      </c>
      <c r="F296" s="274">
        <v>0</v>
      </c>
      <c r="G296" s="275">
        <v>6258746741</v>
      </c>
      <c r="H296" s="80"/>
      <c r="I296" s="80"/>
      <c r="J296" s="80"/>
      <c r="K296" s="81"/>
      <c r="L296" s="81"/>
      <c r="M296" s="80"/>
      <c r="N296" s="206"/>
      <c r="O296" s="206"/>
      <c r="P296" s="206"/>
    </row>
    <row r="297" spans="1:16" ht="15.95" customHeight="1">
      <c r="A297" s="271" t="s">
        <v>338</v>
      </c>
      <c r="B297" s="274">
        <v>0</v>
      </c>
      <c r="C297" s="274">
        <v>0</v>
      </c>
      <c r="D297" s="274">
        <v>681323312</v>
      </c>
      <c r="E297" s="274">
        <v>0</v>
      </c>
      <c r="F297" s="274">
        <v>0</v>
      </c>
      <c r="G297" s="275">
        <v>765412110</v>
      </c>
      <c r="H297" s="80"/>
      <c r="I297" s="80"/>
      <c r="J297" s="80"/>
      <c r="K297" s="81"/>
      <c r="L297" s="81"/>
      <c r="M297" s="80"/>
      <c r="N297" s="206"/>
      <c r="O297" s="206"/>
      <c r="P297" s="206"/>
    </row>
    <row r="298" spans="1:16" ht="15.95" customHeight="1">
      <c r="A298" s="271" t="s">
        <v>339</v>
      </c>
      <c r="B298" s="274">
        <v>0</v>
      </c>
      <c r="C298" s="274">
        <v>0</v>
      </c>
      <c r="D298" s="274">
        <v>16839483414</v>
      </c>
      <c r="E298" s="274">
        <v>0</v>
      </c>
      <c r="F298" s="274">
        <v>0</v>
      </c>
      <c r="G298" s="275">
        <v>5493334631</v>
      </c>
      <c r="H298" s="80"/>
      <c r="I298" s="80"/>
      <c r="J298" s="80"/>
      <c r="K298" s="81"/>
      <c r="L298" s="81"/>
      <c r="M298" s="80"/>
      <c r="N298" s="206"/>
      <c r="O298" s="206"/>
      <c r="P298" s="206"/>
    </row>
    <row r="299" spans="1:16" ht="15.95" customHeight="1">
      <c r="A299" s="271" t="s">
        <v>340</v>
      </c>
      <c r="B299" s="274">
        <v>0</v>
      </c>
      <c r="C299" s="274">
        <v>0</v>
      </c>
      <c r="D299" s="274">
        <v>3420142464</v>
      </c>
      <c r="E299" s="274">
        <v>0</v>
      </c>
      <c r="F299" s="274">
        <v>0</v>
      </c>
      <c r="G299" s="275">
        <v>2461235010</v>
      </c>
      <c r="H299" s="80"/>
      <c r="I299" s="80"/>
      <c r="J299" s="80"/>
      <c r="K299" s="81"/>
      <c r="L299" s="81"/>
      <c r="M299" s="80"/>
      <c r="N299" s="206"/>
      <c r="O299" s="206"/>
      <c r="P299" s="206"/>
    </row>
    <row r="300" spans="1:16" ht="15.95" customHeight="1">
      <c r="A300" s="271" t="s">
        <v>341</v>
      </c>
      <c r="B300" s="274">
        <v>0</v>
      </c>
      <c r="C300" s="274">
        <v>0</v>
      </c>
      <c r="D300" s="274">
        <v>558860000</v>
      </c>
      <c r="E300" s="274">
        <v>0</v>
      </c>
      <c r="F300" s="274">
        <v>0</v>
      </c>
      <c r="G300" s="275">
        <v>0</v>
      </c>
      <c r="H300" s="80"/>
      <c r="I300" s="80"/>
      <c r="J300" s="80"/>
      <c r="K300" s="81"/>
      <c r="L300" s="81"/>
      <c r="M300" s="80"/>
      <c r="N300" s="206"/>
      <c r="O300" s="206"/>
      <c r="P300" s="206"/>
    </row>
    <row r="301" spans="1:16" ht="15.95" hidden="1" customHeight="1">
      <c r="A301" s="271" t="s">
        <v>342</v>
      </c>
      <c r="B301" s="274">
        <v>0</v>
      </c>
      <c r="C301" s="274">
        <v>0</v>
      </c>
      <c r="D301" s="274">
        <v>0</v>
      </c>
      <c r="E301" s="274">
        <v>0</v>
      </c>
      <c r="F301" s="274">
        <v>0</v>
      </c>
      <c r="G301" s="275">
        <v>0</v>
      </c>
      <c r="H301" s="80"/>
      <c r="I301" s="80"/>
      <c r="J301" s="80"/>
      <c r="K301" s="81"/>
      <c r="L301" s="81"/>
      <c r="M301" s="80"/>
      <c r="N301" s="206"/>
      <c r="O301" s="206"/>
      <c r="P301" s="206"/>
    </row>
    <row r="302" spans="1:16" ht="15.95" hidden="1" customHeight="1">
      <c r="A302" s="271" t="s">
        <v>343</v>
      </c>
      <c r="B302" s="274">
        <v>0</v>
      </c>
      <c r="C302" s="274">
        <v>0</v>
      </c>
      <c r="D302" s="274">
        <v>0</v>
      </c>
      <c r="E302" s="274">
        <v>0</v>
      </c>
      <c r="F302" s="274">
        <v>0</v>
      </c>
      <c r="G302" s="275">
        <v>0</v>
      </c>
      <c r="H302" s="80"/>
      <c r="I302" s="80"/>
      <c r="J302" s="80"/>
      <c r="K302" s="81"/>
      <c r="L302" s="81"/>
      <c r="M302" s="80"/>
      <c r="N302" s="206"/>
      <c r="O302" s="206"/>
      <c r="P302" s="206"/>
    </row>
    <row r="303" spans="1:16" ht="15.95" customHeight="1">
      <c r="A303" s="271" t="s">
        <v>344</v>
      </c>
      <c r="B303" s="274">
        <v>0</v>
      </c>
      <c r="C303" s="274">
        <v>0</v>
      </c>
      <c r="D303" s="272">
        <v>23126280</v>
      </c>
      <c r="E303" s="274">
        <v>0</v>
      </c>
      <c r="F303" s="274">
        <v>0</v>
      </c>
      <c r="G303" s="273">
        <v>0</v>
      </c>
      <c r="H303" s="80"/>
      <c r="I303" s="80"/>
      <c r="J303" s="80"/>
      <c r="K303" s="81"/>
      <c r="L303" s="81"/>
      <c r="M303" s="80"/>
      <c r="N303" s="206"/>
      <c r="O303" s="206"/>
      <c r="P303" s="206"/>
    </row>
    <row r="304" spans="1:16" ht="15.95" hidden="1" customHeight="1">
      <c r="A304" s="271" t="s">
        <v>345</v>
      </c>
      <c r="B304" s="274">
        <v>0</v>
      </c>
      <c r="C304" s="274">
        <v>0</v>
      </c>
      <c r="D304" s="274">
        <v>0</v>
      </c>
      <c r="E304" s="274">
        <v>0</v>
      </c>
      <c r="F304" s="274">
        <v>0</v>
      </c>
      <c r="G304" s="275">
        <v>0</v>
      </c>
      <c r="H304" s="80"/>
      <c r="I304" s="80"/>
      <c r="J304" s="80"/>
      <c r="K304" s="81"/>
      <c r="L304" s="81"/>
      <c r="M304" s="80"/>
      <c r="N304" s="206"/>
      <c r="O304" s="206"/>
      <c r="P304" s="206"/>
    </row>
    <row r="305" spans="1:16" ht="15.95" hidden="1" customHeight="1">
      <c r="A305" s="271" t="s">
        <v>346</v>
      </c>
      <c r="B305" s="274">
        <v>0</v>
      </c>
      <c r="C305" s="274">
        <v>0</v>
      </c>
      <c r="D305" s="274">
        <v>0</v>
      </c>
      <c r="E305" s="274">
        <v>0</v>
      </c>
      <c r="F305" s="274">
        <v>0</v>
      </c>
      <c r="G305" s="275">
        <v>0</v>
      </c>
      <c r="H305" s="80"/>
      <c r="I305" s="80"/>
      <c r="J305" s="80"/>
      <c r="K305" s="81"/>
      <c r="L305" s="81"/>
      <c r="M305" s="80"/>
      <c r="N305" s="206"/>
      <c r="O305" s="206"/>
      <c r="P305" s="206"/>
    </row>
    <row r="306" spans="1:16" ht="15.95" customHeight="1">
      <c r="A306" s="271" t="s">
        <v>347</v>
      </c>
      <c r="B306" s="274">
        <v>0</v>
      </c>
      <c r="C306" s="274">
        <v>0</v>
      </c>
      <c r="D306" s="274">
        <v>41863884</v>
      </c>
      <c r="E306" s="274">
        <v>0</v>
      </c>
      <c r="F306" s="274">
        <v>0</v>
      </c>
      <c r="G306" s="275">
        <v>0</v>
      </c>
      <c r="H306" s="80"/>
      <c r="I306" s="80"/>
      <c r="J306" s="80"/>
      <c r="K306" s="81"/>
      <c r="L306" s="81"/>
      <c r="M306" s="80"/>
      <c r="N306" s="206"/>
      <c r="O306" s="206"/>
      <c r="P306" s="206"/>
    </row>
    <row r="307" spans="1:16" ht="15.95" customHeight="1">
      <c r="A307" s="271" t="s">
        <v>348</v>
      </c>
      <c r="B307" s="274">
        <v>0</v>
      </c>
      <c r="C307" s="274">
        <v>0</v>
      </c>
      <c r="D307" s="274">
        <v>2796292300</v>
      </c>
      <c r="E307" s="274">
        <v>0</v>
      </c>
      <c r="F307" s="274">
        <v>0</v>
      </c>
      <c r="G307" s="275">
        <v>2461235010</v>
      </c>
      <c r="H307" s="80"/>
      <c r="I307" s="80"/>
      <c r="J307" s="80"/>
      <c r="K307" s="81"/>
      <c r="L307" s="81"/>
      <c r="M307" s="80"/>
      <c r="N307" s="206"/>
      <c r="O307" s="206"/>
      <c r="P307" s="206"/>
    </row>
    <row r="308" spans="1:16" ht="15.95" customHeight="1">
      <c r="A308" s="288" t="s">
        <v>349</v>
      </c>
      <c r="B308" s="290">
        <v>0</v>
      </c>
      <c r="C308" s="290">
        <v>0</v>
      </c>
      <c r="D308" s="289">
        <v>145734174312</v>
      </c>
      <c r="E308" s="290">
        <v>0</v>
      </c>
      <c r="F308" s="290">
        <v>0</v>
      </c>
      <c r="G308" s="291">
        <v>134100715080</v>
      </c>
      <c r="H308" s="80"/>
      <c r="I308" s="80"/>
      <c r="J308" s="80"/>
      <c r="K308" s="81"/>
      <c r="L308" s="81"/>
      <c r="M308" s="80"/>
      <c r="N308" s="206"/>
      <c r="O308" s="206"/>
      <c r="P308" s="206"/>
    </row>
    <row r="309" spans="1:16" ht="15.95" customHeight="1">
      <c r="A309" s="288" t="s">
        <v>350</v>
      </c>
      <c r="B309" s="290">
        <v>0</v>
      </c>
      <c r="C309" s="290">
        <v>0</v>
      </c>
      <c r="D309" s="290">
        <v>210326838510</v>
      </c>
      <c r="E309" s="290">
        <v>0</v>
      </c>
      <c r="F309" s="290">
        <v>0</v>
      </c>
      <c r="G309" s="292">
        <v>187139134940</v>
      </c>
      <c r="H309" s="80"/>
      <c r="I309" s="80"/>
      <c r="J309" s="80"/>
      <c r="K309" s="81"/>
      <c r="L309" s="81"/>
      <c r="M309" s="80"/>
      <c r="N309" s="206"/>
      <c r="O309" s="206"/>
      <c r="P309" s="206"/>
    </row>
    <row r="310" spans="1:16" ht="15.95" customHeight="1">
      <c r="A310" s="271" t="s">
        <v>337</v>
      </c>
      <c r="B310" s="274">
        <v>0</v>
      </c>
      <c r="C310" s="274">
        <v>0</v>
      </c>
      <c r="D310" s="274">
        <v>78900466280</v>
      </c>
      <c r="E310" s="274">
        <v>0</v>
      </c>
      <c r="F310" s="274">
        <v>0</v>
      </c>
      <c r="G310" s="275">
        <v>68481756100</v>
      </c>
      <c r="H310" s="80"/>
      <c r="I310" s="80"/>
      <c r="J310" s="80"/>
      <c r="K310" s="81"/>
      <c r="L310" s="81"/>
      <c r="M310" s="81"/>
      <c r="N310" s="206"/>
      <c r="O310" s="206"/>
      <c r="P310" s="206"/>
    </row>
    <row r="311" spans="1:16" ht="15.95" customHeight="1">
      <c r="A311" s="271" t="s">
        <v>351</v>
      </c>
      <c r="B311" s="274">
        <v>0</v>
      </c>
      <c r="C311" s="274">
        <v>0</v>
      </c>
      <c r="D311" s="272">
        <v>74738747700</v>
      </c>
      <c r="E311" s="274">
        <v>0</v>
      </c>
      <c r="F311" s="274">
        <v>0</v>
      </c>
      <c r="G311" s="273">
        <v>64511703540</v>
      </c>
      <c r="H311" s="80"/>
      <c r="I311" s="80"/>
      <c r="J311" s="80"/>
      <c r="K311" s="81"/>
      <c r="L311" s="81"/>
      <c r="M311" s="80"/>
      <c r="N311" s="206"/>
      <c r="O311" s="206"/>
      <c r="P311" s="206"/>
    </row>
    <row r="312" spans="1:16" ht="15.95" customHeight="1">
      <c r="A312" s="271" t="s">
        <v>338</v>
      </c>
      <c r="B312" s="274">
        <v>0</v>
      </c>
      <c r="C312" s="274">
        <v>0</v>
      </c>
      <c r="D312" s="274">
        <v>1886873060</v>
      </c>
      <c r="E312" s="274">
        <v>0</v>
      </c>
      <c r="F312" s="274">
        <v>0</v>
      </c>
      <c r="G312" s="275">
        <v>1193342290</v>
      </c>
      <c r="H312" s="80"/>
      <c r="I312" s="80"/>
      <c r="J312" s="80"/>
      <c r="K312" s="81"/>
      <c r="L312" s="81"/>
      <c r="M312" s="80"/>
      <c r="N312" s="206"/>
      <c r="O312" s="206"/>
      <c r="P312" s="206"/>
    </row>
    <row r="313" spans="1:16" ht="15.95" customHeight="1">
      <c r="A313" s="271" t="s">
        <v>339</v>
      </c>
      <c r="B313" s="274">
        <v>0</v>
      </c>
      <c r="C313" s="274">
        <v>0</v>
      </c>
      <c r="D313" s="274">
        <v>2274845520</v>
      </c>
      <c r="E313" s="274">
        <v>0</v>
      </c>
      <c r="F313" s="274">
        <v>0</v>
      </c>
      <c r="G313" s="275">
        <v>2776710270</v>
      </c>
      <c r="H313" s="80"/>
      <c r="I313" s="80"/>
      <c r="J313" s="80"/>
      <c r="K313" s="81"/>
      <c r="L313" s="81"/>
      <c r="M313" s="80"/>
      <c r="N313" s="206"/>
      <c r="O313" s="206"/>
      <c r="P313" s="206"/>
    </row>
    <row r="314" spans="1:16" ht="15.95" customHeight="1">
      <c r="A314" s="271" t="s">
        <v>352</v>
      </c>
      <c r="B314" s="274">
        <v>0</v>
      </c>
      <c r="C314" s="274">
        <v>0</v>
      </c>
      <c r="D314" s="272">
        <v>126959248000</v>
      </c>
      <c r="E314" s="274">
        <v>0</v>
      </c>
      <c r="F314" s="274">
        <v>0</v>
      </c>
      <c r="G314" s="273">
        <v>112217903000</v>
      </c>
      <c r="H314" s="80"/>
      <c r="I314" s="80"/>
      <c r="J314" s="80"/>
      <c r="K314" s="81"/>
      <c r="L314" s="81"/>
      <c r="M314" s="80"/>
      <c r="N314" s="206"/>
      <c r="O314" s="206"/>
      <c r="P314" s="206"/>
    </row>
    <row r="315" spans="1:16" ht="15.95" customHeight="1">
      <c r="A315" s="271" t="s">
        <v>353</v>
      </c>
      <c r="B315" s="274">
        <v>0</v>
      </c>
      <c r="C315" s="274">
        <v>0</v>
      </c>
      <c r="D315" s="272">
        <v>104413701000</v>
      </c>
      <c r="E315" s="274">
        <v>0</v>
      </c>
      <c r="F315" s="274">
        <v>0</v>
      </c>
      <c r="G315" s="273">
        <v>94971646000</v>
      </c>
      <c r="H315" s="80"/>
      <c r="I315" s="80"/>
      <c r="J315" s="80"/>
      <c r="K315" s="81"/>
      <c r="L315" s="81"/>
      <c r="M315" s="80"/>
      <c r="N315" s="206"/>
      <c r="O315" s="206"/>
      <c r="P315" s="206"/>
    </row>
    <row r="316" spans="1:16" ht="15.95" hidden="1" customHeight="1">
      <c r="A316" s="271" t="s">
        <v>1192</v>
      </c>
      <c r="B316" s="274">
        <v>0</v>
      </c>
      <c r="C316" s="274">
        <v>0</v>
      </c>
      <c r="D316" s="272">
        <v>0</v>
      </c>
      <c r="E316" s="274">
        <v>0</v>
      </c>
      <c r="F316" s="274">
        <v>0</v>
      </c>
      <c r="G316" s="273" t="s">
        <v>555</v>
      </c>
      <c r="H316" s="80"/>
      <c r="I316" s="80"/>
      <c r="J316" s="81"/>
      <c r="K316" s="81"/>
      <c r="L316" s="81"/>
      <c r="M316" s="81"/>
      <c r="N316" s="206"/>
      <c r="O316" s="206"/>
      <c r="P316" s="206"/>
    </row>
    <row r="317" spans="1:16" ht="15.95" customHeight="1">
      <c r="A317" s="271" t="s">
        <v>1193</v>
      </c>
      <c r="B317" s="274">
        <v>0</v>
      </c>
      <c r="C317" s="274">
        <v>0</v>
      </c>
      <c r="D317" s="272">
        <v>22545547000</v>
      </c>
      <c r="E317" s="274">
        <v>0</v>
      </c>
      <c r="F317" s="274">
        <v>0</v>
      </c>
      <c r="G317" s="273">
        <v>17246257000</v>
      </c>
      <c r="H317" s="80"/>
      <c r="I317" s="80"/>
      <c r="J317" s="80"/>
      <c r="K317" s="81"/>
      <c r="L317" s="81"/>
      <c r="M317" s="80"/>
      <c r="N317" s="206"/>
      <c r="O317" s="206"/>
      <c r="P317" s="206"/>
    </row>
    <row r="318" spans="1:16" ht="15.95" hidden="1" customHeight="1">
      <c r="A318" s="271" t="s">
        <v>354</v>
      </c>
      <c r="B318" s="274">
        <v>0</v>
      </c>
      <c r="C318" s="274">
        <v>0</v>
      </c>
      <c r="D318" s="272">
        <v>0</v>
      </c>
      <c r="E318" s="274">
        <v>0</v>
      </c>
      <c r="F318" s="274">
        <v>0</v>
      </c>
      <c r="G318" s="273" t="s">
        <v>555</v>
      </c>
      <c r="H318" s="80"/>
      <c r="I318" s="80"/>
      <c r="J318" s="80"/>
      <c r="K318" s="81"/>
      <c r="L318" s="81"/>
      <c r="M318" s="80"/>
      <c r="N318" s="206"/>
      <c r="O318" s="206"/>
      <c r="P318" s="206"/>
    </row>
    <row r="319" spans="1:16" ht="15.95" hidden="1" customHeight="1">
      <c r="A319" s="271" t="s">
        <v>355</v>
      </c>
      <c r="B319" s="274">
        <v>0</v>
      </c>
      <c r="C319" s="274">
        <v>0</v>
      </c>
      <c r="D319" s="272">
        <v>0</v>
      </c>
      <c r="E319" s="274">
        <v>0</v>
      </c>
      <c r="F319" s="274">
        <v>0</v>
      </c>
      <c r="G319" s="273" t="s">
        <v>555</v>
      </c>
      <c r="H319" s="80"/>
      <c r="I319" s="80"/>
      <c r="J319" s="81"/>
      <c r="K319" s="81"/>
      <c r="L319" s="81"/>
      <c r="M319" s="81"/>
      <c r="N319" s="206"/>
      <c r="O319" s="206"/>
      <c r="P319" s="206"/>
    </row>
    <row r="320" spans="1:16" ht="15.95" customHeight="1">
      <c r="A320" s="271" t="s">
        <v>356</v>
      </c>
      <c r="B320" s="274">
        <v>0</v>
      </c>
      <c r="C320" s="274">
        <v>0</v>
      </c>
      <c r="D320" s="272">
        <v>4467124230</v>
      </c>
      <c r="E320" s="274">
        <v>0</v>
      </c>
      <c r="F320" s="274">
        <v>0</v>
      </c>
      <c r="G320" s="273">
        <v>6439475840</v>
      </c>
      <c r="H320" s="80"/>
      <c r="I320" s="80"/>
      <c r="J320" s="81"/>
      <c r="K320" s="81"/>
      <c r="L320" s="81"/>
      <c r="M320" s="81"/>
      <c r="N320" s="206"/>
      <c r="O320" s="206"/>
      <c r="P320" s="206"/>
    </row>
    <row r="321" spans="1:16" ht="15.95" customHeight="1">
      <c r="A321" s="271" t="s">
        <v>341</v>
      </c>
      <c r="B321" s="274">
        <v>0</v>
      </c>
      <c r="C321" s="274">
        <v>0</v>
      </c>
      <c r="D321" s="274">
        <v>4206824750</v>
      </c>
      <c r="E321" s="274">
        <v>0</v>
      </c>
      <c r="F321" s="274">
        <v>0</v>
      </c>
      <c r="G321" s="275">
        <v>2667846000</v>
      </c>
      <c r="H321" s="80"/>
      <c r="I321" s="80"/>
      <c r="J321" s="81"/>
      <c r="K321" s="81"/>
      <c r="L321" s="81"/>
      <c r="M321" s="81"/>
      <c r="N321" s="206"/>
      <c r="O321" s="206"/>
      <c r="P321" s="206"/>
    </row>
    <row r="322" spans="1:16" ht="15.95" hidden="1" customHeight="1">
      <c r="A322" s="271" t="s">
        <v>357</v>
      </c>
      <c r="B322" s="274">
        <v>0</v>
      </c>
      <c r="C322" s="274">
        <v>0</v>
      </c>
      <c r="D322" s="274">
        <v>0</v>
      </c>
      <c r="E322" s="274">
        <v>0</v>
      </c>
      <c r="F322" s="274">
        <v>0</v>
      </c>
      <c r="G322" s="275" t="s">
        <v>555</v>
      </c>
      <c r="H322" s="80"/>
      <c r="I322" s="80"/>
      <c r="J322" s="81"/>
      <c r="K322" s="81"/>
      <c r="L322" s="81"/>
      <c r="M322" s="81"/>
      <c r="N322" s="206"/>
      <c r="O322" s="206"/>
      <c r="P322" s="206"/>
    </row>
    <row r="323" spans="1:16" ht="15.95" customHeight="1">
      <c r="A323" s="271" t="s">
        <v>358</v>
      </c>
      <c r="B323" s="274">
        <v>0</v>
      </c>
      <c r="C323" s="274">
        <v>0</v>
      </c>
      <c r="D323" s="272">
        <v>260299480</v>
      </c>
      <c r="E323" s="274">
        <v>0</v>
      </c>
      <c r="F323" s="274">
        <v>0</v>
      </c>
      <c r="G323" s="273">
        <v>3771629840</v>
      </c>
      <c r="H323" s="80"/>
      <c r="I323" s="80"/>
      <c r="J323" s="81"/>
      <c r="K323" s="81"/>
      <c r="L323" s="81"/>
      <c r="M323" s="81"/>
      <c r="N323" s="206"/>
      <c r="O323" s="206"/>
      <c r="P323" s="206"/>
    </row>
    <row r="324" spans="1:16" ht="15.95" customHeight="1">
      <c r="A324" s="332" t="s">
        <v>359</v>
      </c>
      <c r="B324" s="333">
        <v>0</v>
      </c>
      <c r="C324" s="333">
        <v>0</v>
      </c>
      <c r="D324" s="334">
        <v>-64592664198</v>
      </c>
      <c r="E324" s="333">
        <v>0</v>
      </c>
      <c r="F324" s="333">
        <v>0</v>
      </c>
      <c r="G324" s="335">
        <v>-53038419860</v>
      </c>
      <c r="H324" s="80"/>
      <c r="I324" s="80"/>
      <c r="J324" s="80"/>
      <c r="K324" s="81"/>
      <c r="L324" s="81"/>
      <c r="M324" s="80"/>
      <c r="N324" s="206"/>
      <c r="O324" s="206"/>
      <c r="P324" s="206"/>
    </row>
  </sheetData>
  <mergeCells count="7">
    <mergeCell ref="A1:G1"/>
    <mergeCell ref="A4:G4"/>
    <mergeCell ref="A2:G2"/>
    <mergeCell ref="A5:G5"/>
    <mergeCell ref="A7:A8"/>
    <mergeCell ref="B7:D7"/>
    <mergeCell ref="E7:G7"/>
  </mergeCells>
  <phoneticPr fontId="39" type="noConversion"/>
  <pageMargins left="0.70866141732283472" right="0.70866141732283472" top="0.74803149606299213" bottom="0.74803149606299213" header="0.31496062992125984" footer="0.31496062992125984"/>
  <pageSetup paperSize="9" firstPageNumber="60" pageOrder="overThenDown" orientation="portrait" useFirstPageNumber="1" r:id="rId1"/>
  <headerFooter alignWithMargins="0">
    <oddHeader>&amp;L&amp;C&amp;R</oddHeader>
    <oddFooter>&amp;C&amp;P</oddFooter>
  </headerFooter>
  <rowBreaks count="1" manualBreakCount="1">
    <brk id="47"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58" zoomScaleNormal="115" zoomScaleSheetLayoutView="100" workbookViewId="0">
      <selection activeCell="E169" sqref="E169"/>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362</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17.100000000000001" customHeight="1">
      <c r="A10" s="324" t="s">
        <v>207</v>
      </c>
      <c r="B10" s="299">
        <v>9485038540</v>
      </c>
      <c r="C10" s="299">
        <v>14113065040</v>
      </c>
      <c r="D10" s="299">
        <v>-4628026500</v>
      </c>
      <c r="E10" s="299">
        <v>10565719045</v>
      </c>
      <c r="F10" s="299">
        <v>10006221580</v>
      </c>
      <c r="G10" s="301">
        <v>559497465</v>
      </c>
    </row>
    <row r="11" spans="1:7" hidden="1">
      <c r="A11" s="325" t="s">
        <v>208</v>
      </c>
      <c r="B11" s="302" t="s">
        <v>555</v>
      </c>
      <c r="C11" s="302" t="s">
        <v>555</v>
      </c>
      <c r="D11" s="302" t="s">
        <v>555</v>
      </c>
      <c r="E11" s="302" t="s">
        <v>555</v>
      </c>
      <c r="F11" s="302" t="s">
        <v>555</v>
      </c>
      <c r="G11" s="303" t="s">
        <v>555</v>
      </c>
    </row>
    <row r="12" spans="1:7" hidden="1">
      <c r="A12" s="325" t="s">
        <v>209</v>
      </c>
      <c r="B12" s="302" t="s">
        <v>555</v>
      </c>
      <c r="C12" s="302" t="s">
        <v>555</v>
      </c>
      <c r="D12" s="302" t="s">
        <v>555</v>
      </c>
      <c r="E12" s="302" t="s">
        <v>555</v>
      </c>
      <c r="F12" s="302" t="s">
        <v>555</v>
      </c>
      <c r="G12" s="303" t="s">
        <v>555</v>
      </c>
    </row>
    <row r="13" spans="1:7" hidden="1">
      <c r="A13" s="325" t="s">
        <v>210</v>
      </c>
      <c r="B13" s="302" t="s">
        <v>555</v>
      </c>
      <c r="C13" s="302" t="s">
        <v>555</v>
      </c>
      <c r="D13" s="302" t="s">
        <v>555</v>
      </c>
      <c r="E13" s="302" t="s">
        <v>555</v>
      </c>
      <c r="F13" s="302" t="s">
        <v>555</v>
      </c>
      <c r="G13" s="303" t="s">
        <v>555</v>
      </c>
    </row>
    <row r="14" spans="1:7" hidden="1">
      <c r="A14" s="325" t="s">
        <v>211</v>
      </c>
      <c r="B14" s="302" t="s">
        <v>555</v>
      </c>
      <c r="C14" s="302" t="s">
        <v>555</v>
      </c>
      <c r="D14" s="302" t="s">
        <v>555</v>
      </c>
      <c r="E14" s="302" t="s">
        <v>555</v>
      </c>
      <c r="F14" s="302" t="s">
        <v>555</v>
      </c>
      <c r="G14" s="303" t="s">
        <v>555</v>
      </c>
    </row>
    <row r="15" spans="1:7" hidden="1">
      <c r="A15" s="325" t="s">
        <v>212</v>
      </c>
      <c r="B15" s="302" t="s">
        <v>555</v>
      </c>
      <c r="C15" s="302" t="s">
        <v>555</v>
      </c>
      <c r="D15" s="302" t="s">
        <v>555</v>
      </c>
      <c r="E15" s="302" t="s">
        <v>555</v>
      </c>
      <c r="F15" s="302" t="s">
        <v>555</v>
      </c>
      <c r="G15" s="303" t="s">
        <v>555</v>
      </c>
    </row>
    <row r="16" spans="1:7" hidden="1">
      <c r="A16" s="325" t="s">
        <v>213</v>
      </c>
      <c r="B16" s="302" t="s">
        <v>555</v>
      </c>
      <c r="C16" s="302" t="s">
        <v>555</v>
      </c>
      <c r="D16" s="302" t="s">
        <v>555</v>
      </c>
      <c r="E16" s="302" t="s">
        <v>555</v>
      </c>
      <c r="F16" s="302" t="s">
        <v>555</v>
      </c>
      <c r="G16" s="303" t="s">
        <v>555</v>
      </c>
    </row>
    <row r="17" spans="1:7" hidden="1">
      <c r="A17" s="325" t="s">
        <v>214</v>
      </c>
      <c r="B17" s="302" t="s">
        <v>555</v>
      </c>
      <c r="C17" s="302" t="s">
        <v>555</v>
      </c>
      <c r="D17" s="302" t="s">
        <v>555</v>
      </c>
      <c r="E17" s="302" t="s">
        <v>555</v>
      </c>
      <c r="F17" s="302" t="s">
        <v>555</v>
      </c>
      <c r="G17" s="303" t="s">
        <v>555</v>
      </c>
    </row>
    <row r="18" spans="1:7" hidden="1">
      <c r="A18" s="325" t="s">
        <v>215</v>
      </c>
      <c r="B18" s="302" t="s">
        <v>555</v>
      </c>
      <c r="C18" s="302" t="s">
        <v>555</v>
      </c>
      <c r="D18" s="302" t="s">
        <v>555</v>
      </c>
      <c r="E18" s="302" t="s">
        <v>555</v>
      </c>
      <c r="F18" s="302" t="s">
        <v>555</v>
      </c>
      <c r="G18" s="303" t="s">
        <v>555</v>
      </c>
    </row>
    <row r="19" spans="1:7" hidden="1">
      <c r="A19" s="325" t="s">
        <v>1055</v>
      </c>
      <c r="B19" s="302" t="s">
        <v>555</v>
      </c>
      <c r="C19" s="302" t="s">
        <v>555</v>
      </c>
      <c r="D19" s="302" t="s">
        <v>555</v>
      </c>
      <c r="E19" s="302" t="s">
        <v>555</v>
      </c>
      <c r="F19" s="302" t="s">
        <v>555</v>
      </c>
      <c r="G19" s="303" t="s">
        <v>555</v>
      </c>
    </row>
    <row r="20" spans="1:7" hidden="1">
      <c r="A20" s="325" t="s">
        <v>216</v>
      </c>
      <c r="B20" s="302" t="s">
        <v>555</v>
      </c>
      <c r="C20" s="302" t="s">
        <v>555</v>
      </c>
      <c r="D20" s="302" t="s">
        <v>555</v>
      </c>
      <c r="E20" s="302" t="s">
        <v>555</v>
      </c>
      <c r="F20" s="302" t="s">
        <v>555</v>
      </c>
      <c r="G20" s="303" t="s">
        <v>555</v>
      </c>
    </row>
    <row r="21" spans="1:7" hidden="1">
      <c r="A21" s="325" t="s">
        <v>217</v>
      </c>
      <c r="B21" s="302" t="s">
        <v>555</v>
      </c>
      <c r="C21" s="302" t="s">
        <v>555</v>
      </c>
      <c r="D21" s="302" t="s">
        <v>555</v>
      </c>
      <c r="E21" s="302" t="s">
        <v>555</v>
      </c>
      <c r="F21" s="302" t="s">
        <v>555</v>
      </c>
      <c r="G21" s="303" t="s">
        <v>555</v>
      </c>
    </row>
    <row r="22" spans="1:7" hidden="1">
      <c r="A22" s="325" t="s">
        <v>218</v>
      </c>
      <c r="B22" s="302" t="s">
        <v>555</v>
      </c>
      <c r="C22" s="302" t="s">
        <v>555</v>
      </c>
      <c r="D22" s="302" t="s">
        <v>555</v>
      </c>
      <c r="E22" s="302" t="s">
        <v>555</v>
      </c>
      <c r="F22" s="302" t="s">
        <v>555</v>
      </c>
      <c r="G22" s="303" t="s">
        <v>555</v>
      </c>
    </row>
    <row r="23" spans="1:7" hidden="1">
      <c r="A23" s="325" t="s">
        <v>219</v>
      </c>
      <c r="B23" s="302" t="s">
        <v>555</v>
      </c>
      <c r="C23" s="302" t="s">
        <v>555</v>
      </c>
      <c r="D23" s="302" t="s">
        <v>555</v>
      </c>
      <c r="E23" s="302" t="s">
        <v>555</v>
      </c>
      <c r="F23" s="302" t="s">
        <v>555</v>
      </c>
      <c r="G23" s="303" t="s">
        <v>555</v>
      </c>
    </row>
    <row r="24" spans="1:7" hidden="1">
      <c r="A24" s="325" t="s">
        <v>220</v>
      </c>
      <c r="B24" s="302" t="s">
        <v>555</v>
      </c>
      <c r="C24" s="302" t="s">
        <v>555</v>
      </c>
      <c r="D24" s="302" t="s">
        <v>555</v>
      </c>
      <c r="E24" s="302" t="s">
        <v>555</v>
      </c>
      <c r="F24" s="302" t="s">
        <v>555</v>
      </c>
      <c r="G24" s="303" t="s">
        <v>555</v>
      </c>
    </row>
    <row r="25" spans="1:7" hidden="1">
      <c r="A25" s="325" t="s">
        <v>221</v>
      </c>
      <c r="B25" s="302" t="s">
        <v>555</v>
      </c>
      <c r="C25" s="302" t="s">
        <v>555</v>
      </c>
      <c r="D25" s="302" t="s">
        <v>555</v>
      </c>
      <c r="E25" s="302" t="s">
        <v>555</v>
      </c>
      <c r="F25" s="302" t="s">
        <v>555</v>
      </c>
      <c r="G25" s="303" t="s">
        <v>555</v>
      </c>
    </row>
    <row r="26" spans="1:7" hidden="1">
      <c r="A26" s="325" t="s">
        <v>222</v>
      </c>
      <c r="B26" s="302" t="s">
        <v>555</v>
      </c>
      <c r="C26" s="302" t="s">
        <v>555</v>
      </c>
      <c r="D26" s="302" t="s">
        <v>555</v>
      </c>
      <c r="E26" s="302" t="s">
        <v>555</v>
      </c>
      <c r="F26" s="302" t="s">
        <v>555</v>
      </c>
      <c r="G26" s="303" t="s">
        <v>555</v>
      </c>
    </row>
    <row r="27" spans="1:7" hidden="1">
      <c r="A27" s="325" t="s">
        <v>223</v>
      </c>
      <c r="B27" s="302" t="s">
        <v>555</v>
      </c>
      <c r="C27" s="302" t="s">
        <v>555</v>
      </c>
      <c r="D27" s="302" t="s">
        <v>555</v>
      </c>
      <c r="E27" s="302" t="s">
        <v>555</v>
      </c>
      <c r="F27" s="302" t="s">
        <v>555</v>
      </c>
      <c r="G27" s="303" t="s">
        <v>555</v>
      </c>
    </row>
    <row r="28" spans="1:7" hidden="1">
      <c r="A28" s="325" t="s">
        <v>224</v>
      </c>
      <c r="B28" s="302" t="s">
        <v>555</v>
      </c>
      <c r="C28" s="302" t="s">
        <v>555</v>
      </c>
      <c r="D28" s="302" t="s">
        <v>555</v>
      </c>
      <c r="E28" s="302" t="s">
        <v>555</v>
      </c>
      <c r="F28" s="302" t="s">
        <v>555</v>
      </c>
      <c r="G28" s="303" t="s">
        <v>555</v>
      </c>
    </row>
    <row r="29" spans="1:7" hidden="1">
      <c r="A29" s="325" t="s">
        <v>225</v>
      </c>
      <c r="B29" s="302" t="s">
        <v>555</v>
      </c>
      <c r="C29" s="302" t="s">
        <v>555</v>
      </c>
      <c r="D29" s="302" t="s">
        <v>555</v>
      </c>
      <c r="E29" s="302" t="s">
        <v>555</v>
      </c>
      <c r="F29" s="302" t="s">
        <v>555</v>
      </c>
      <c r="G29" s="303" t="s">
        <v>555</v>
      </c>
    </row>
    <row r="30" spans="1:7" ht="17.100000000000001" customHeight="1">
      <c r="A30" s="325" t="s">
        <v>226</v>
      </c>
      <c r="B30" s="304">
        <v>9485038540</v>
      </c>
      <c r="C30" s="304">
        <v>14113065040</v>
      </c>
      <c r="D30" s="304">
        <v>-4628026500</v>
      </c>
      <c r="E30" s="304">
        <v>10565719045</v>
      </c>
      <c r="F30" s="304">
        <v>10006221580</v>
      </c>
      <c r="G30" s="305">
        <v>559497465</v>
      </c>
    </row>
    <row r="31" spans="1:7" ht="17.100000000000001" customHeight="1">
      <c r="A31" s="325" t="s">
        <v>227</v>
      </c>
      <c r="B31" s="304">
        <v>9485038540</v>
      </c>
      <c r="C31" s="304">
        <v>14113065040</v>
      </c>
      <c r="D31" s="304">
        <v>-4628026500</v>
      </c>
      <c r="E31" s="304">
        <v>10565719045</v>
      </c>
      <c r="F31" s="304">
        <v>10006221580</v>
      </c>
      <c r="G31" s="305">
        <v>559497465</v>
      </c>
    </row>
    <row r="32" spans="1:7" ht="17.100000000000001" customHeight="1">
      <c r="A32" s="325" t="s">
        <v>1248</v>
      </c>
      <c r="B32" s="304">
        <v>9485038540</v>
      </c>
      <c r="C32" s="304">
        <v>14113065040</v>
      </c>
      <c r="D32" s="304">
        <v>-4628026500</v>
      </c>
      <c r="E32" s="304">
        <v>10565719045</v>
      </c>
      <c r="F32" s="304">
        <v>10006221580</v>
      </c>
      <c r="G32" s="305">
        <v>559497465</v>
      </c>
    </row>
    <row r="33" spans="1:7" ht="17.100000000000001" customHeight="1">
      <c r="A33" s="325" t="s">
        <v>1249</v>
      </c>
      <c r="B33" s="304">
        <v>9485038540</v>
      </c>
      <c r="C33" s="304">
        <v>14113065040</v>
      </c>
      <c r="D33" s="304">
        <v>-4628026500</v>
      </c>
      <c r="E33" s="304">
        <v>10565719045</v>
      </c>
      <c r="F33" s="304">
        <v>10006221580</v>
      </c>
      <c r="G33" s="305">
        <v>559497465</v>
      </c>
    </row>
    <row r="34" spans="1:7" hidden="1">
      <c r="A34" s="325" t="s">
        <v>228</v>
      </c>
      <c r="B34" s="302" t="s">
        <v>555</v>
      </c>
      <c r="C34" s="302" t="s">
        <v>555</v>
      </c>
      <c r="D34" s="302" t="s">
        <v>555</v>
      </c>
      <c r="E34" s="302" t="s">
        <v>555</v>
      </c>
      <c r="F34" s="302" t="s">
        <v>555</v>
      </c>
      <c r="G34" s="303" t="s">
        <v>555</v>
      </c>
    </row>
    <row r="35" spans="1:7" hidden="1">
      <c r="A35" s="325" t="s">
        <v>229</v>
      </c>
      <c r="B35" s="302" t="s">
        <v>555</v>
      </c>
      <c r="C35" s="302" t="s">
        <v>555</v>
      </c>
      <c r="D35" s="302" t="s">
        <v>555</v>
      </c>
      <c r="E35" s="302" t="s">
        <v>555</v>
      </c>
      <c r="F35" s="302" t="s">
        <v>555</v>
      </c>
      <c r="G35" s="303" t="s">
        <v>555</v>
      </c>
    </row>
    <row r="36" spans="1:7" hidden="1">
      <c r="A36" s="325" t="s">
        <v>230</v>
      </c>
      <c r="B36" s="302" t="s">
        <v>555</v>
      </c>
      <c r="C36" s="302" t="s">
        <v>555</v>
      </c>
      <c r="D36" s="302" t="s">
        <v>555</v>
      </c>
      <c r="E36" s="302" t="s">
        <v>555</v>
      </c>
      <c r="F36" s="302" t="s">
        <v>555</v>
      </c>
      <c r="G36" s="303" t="s">
        <v>555</v>
      </c>
    </row>
    <row r="37" spans="1:7" hidden="1">
      <c r="A37" s="325" t="s">
        <v>231</v>
      </c>
      <c r="B37" s="302" t="s">
        <v>555</v>
      </c>
      <c r="C37" s="302" t="s">
        <v>555</v>
      </c>
      <c r="D37" s="302" t="s">
        <v>555</v>
      </c>
      <c r="E37" s="302" t="s">
        <v>555</v>
      </c>
      <c r="F37" s="302" t="s">
        <v>555</v>
      </c>
      <c r="G37" s="303" t="s">
        <v>555</v>
      </c>
    </row>
    <row r="38" spans="1:7" hidden="1">
      <c r="A38" s="325" t="s">
        <v>232</v>
      </c>
      <c r="B38" s="302" t="s">
        <v>555</v>
      </c>
      <c r="C38" s="302" t="s">
        <v>555</v>
      </c>
      <c r="D38" s="302" t="s">
        <v>555</v>
      </c>
      <c r="E38" s="302" t="s">
        <v>555</v>
      </c>
      <c r="F38" s="302" t="s">
        <v>555</v>
      </c>
      <c r="G38" s="303" t="s">
        <v>555</v>
      </c>
    </row>
    <row r="39" spans="1:7" hidden="1">
      <c r="A39" s="325" t="s">
        <v>233</v>
      </c>
      <c r="B39" s="302" t="s">
        <v>555</v>
      </c>
      <c r="C39" s="302" t="s">
        <v>555</v>
      </c>
      <c r="D39" s="302" t="s">
        <v>555</v>
      </c>
      <c r="E39" s="302" t="s">
        <v>555</v>
      </c>
      <c r="F39" s="302" t="s">
        <v>555</v>
      </c>
      <c r="G39" s="303" t="s">
        <v>555</v>
      </c>
    </row>
    <row r="40" spans="1:7" hidden="1">
      <c r="A40" s="325" t="s">
        <v>234</v>
      </c>
      <c r="B40" s="302" t="s">
        <v>555</v>
      </c>
      <c r="C40" s="302" t="s">
        <v>555</v>
      </c>
      <c r="D40" s="302" t="s">
        <v>555</v>
      </c>
      <c r="E40" s="302" t="s">
        <v>555</v>
      </c>
      <c r="F40" s="302" t="s">
        <v>555</v>
      </c>
      <c r="G40" s="303" t="s">
        <v>555</v>
      </c>
    </row>
    <row r="41" spans="1:7" hidden="1">
      <c r="A41" s="325" t="s">
        <v>235</v>
      </c>
      <c r="B41" s="302" t="s">
        <v>555</v>
      </c>
      <c r="C41" s="302" t="s">
        <v>555</v>
      </c>
      <c r="D41" s="302" t="s">
        <v>555</v>
      </c>
      <c r="E41" s="302" t="s">
        <v>555</v>
      </c>
      <c r="F41" s="302" t="s">
        <v>555</v>
      </c>
      <c r="G41" s="303" t="s">
        <v>555</v>
      </c>
    </row>
    <row r="42" spans="1:7" hidden="1">
      <c r="A42" s="325" t="s">
        <v>236</v>
      </c>
      <c r="B42" s="302" t="s">
        <v>555</v>
      </c>
      <c r="C42" s="302" t="s">
        <v>555</v>
      </c>
      <c r="D42" s="302" t="s">
        <v>555</v>
      </c>
      <c r="E42" s="302" t="s">
        <v>555</v>
      </c>
      <c r="F42" s="302" t="s">
        <v>555</v>
      </c>
      <c r="G42" s="303" t="s">
        <v>555</v>
      </c>
    </row>
    <row r="43" spans="1:7" hidden="1">
      <c r="A43" s="325" t="s">
        <v>237</v>
      </c>
      <c r="B43" s="302" t="s">
        <v>555</v>
      </c>
      <c r="C43" s="302" t="s">
        <v>555</v>
      </c>
      <c r="D43" s="302" t="s">
        <v>555</v>
      </c>
      <c r="E43" s="302" t="s">
        <v>555</v>
      </c>
      <c r="F43" s="302" t="s">
        <v>555</v>
      </c>
      <c r="G43" s="303" t="s">
        <v>555</v>
      </c>
    </row>
    <row r="44" spans="1:7" hidden="1">
      <c r="A44" s="325" t="s">
        <v>238</v>
      </c>
      <c r="B44" s="302" t="s">
        <v>555</v>
      </c>
      <c r="C44" s="302" t="s">
        <v>555</v>
      </c>
      <c r="D44" s="302" t="s">
        <v>555</v>
      </c>
      <c r="E44" s="302" t="s">
        <v>555</v>
      </c>
      <c r="F44" s="302" t="s">
        <v>555</v>
      </c>
      <c r="G44" s="303" t="s">
        <v>555</v>
      </c>
    </row>
    <row r="45" spans="1:7" hidden="1">
      <c r="A45" s="325" t="s">
        <v>239</v>
      </c>
      <c r="B45" s="302" t="s">
        <v>555</v>
      </c>
      <c r="C45" s="302" t="s">
        <v>555</v>
      </c>
      <c r="D45" s="302" t="s">
        <v>555</v>
      </c>
      <c r="E45" s="302" t="s">
        <v>555</v>
      </c>
      <c r="F45" s="302" t="s">
        <v>555</v>
      </c>
      <c r="G45" s="303" t="s">
        <v>555</v>
      </c>
    </row>
    <row r="46" spans="1:7" hidden="1">
      <c r="A46" s="325" t="s">
        <v>240</v>
      </c>
      <c r="B46" s="302" t="s">
        <v>555</v>
      </c>
      <c r="C46" s="302" t="s">
        <v>555</v>
      </c>
      <c r="D46" s="302" t="s">
        <v>555</v>
      </c>
      <c r="E46" s="302" t="s">
        <v>555</v>
      </c>
      <c r="F46" s="302" t="s">
        <v>555</v>
      </c>
      <c r="G46" s="303" t="s">
        <v>555</v>
      </c>
    </row>
    <row r="47" spans="1:7" hidden="1">
      <c r="A47" s="325" t="s">
        <v>241</v>
      </c>
      <c r="B47" s="302" t="s">
        <v>555</v>
      </c>
      <c r="C47" s="302" t="s">
        <v>555</v>
      </c>
      <c r="D47" s="302" t="s">
        <v>555</v>
      </c>
      <c r="E47" s="302" t="s">
        <v>555</v>
      </c>
      <c r="F47" s="302" t="s">
        <v>555</v>
      </c>
      <c r="G47" s="303" t="s">
        <v>555</v>
      </c>
    </row>
    <row r="48" spans="1:7" hidden="1">
      <c r="A48" s="325" t="s">
        <v>242</v>
      </c>
      <c r="B48" s="302" t="s">
        <v>555</v>
      </c>
      <c r="C48" s="302" t="s">
        <v>555</v>
      </c>
      <c r="D48" s="302" t="s">
        <v>555</v>
      </c>
      <c r="E48" s="302" t="s">
        <v>555</v>
      </c>
      <c r="F48" s="302" t="s">
        <v>555</v>
      </c>
      <c r="G48" s="303" t="s">
        <v>555</v>
      </c>
    </row>
    <row r="49" spans="1:7" hidden="1">
      <c r="A49" s="325" t="s">
        <v>243</v>
      </c>
      <c r="B49" s="302" t="s">
        <v>555</v>
      </c>
      <c r="C49" s="302" t="s">
        <v>555</v>
      </c>
      <c r="D49" s="302" t="s">
        <v>555</v>
      </c>
      <c r="E49" s="302" t="s">
        <v>555</v>
      </c>
      <c r="F49" s="302" t="s">
        <v>555</v>
      </c>
      <c r="G49" s="303" t="s">
        <v>555</v>
      </c>
    </row>
    <row r="50" spans="1:7" hidden="1">
      <c r="A50" s="325" t="s">
        <v>244</v>
      </c>
      <c r="B50" s="302" t="s">
        <v>555</v>
      </c>
      <c r="C50" s="302" t="s">
        <v>555</v>
      </c>
      <c r="D50" s="302" t="s">
        <v>555</v>
      </c>
      <c r="E50" s="302" t="s">
        <v>555</v>
      </c>
      <c r="F50" s="302" t="s">
        <v>555</v>
      </c>
      <c r="G50" s="303" t="s">
        <v>555</v>
      </c>
    </row>
    <row r="51" spans="1:7" hidden="1">
      <c r="A51" s="325" t="s">
        <v>245</v>
      </c>
      <c r="B51" s="302" t="s">
        <v>555</v>
      </c>
      <c r="C51" s="302" t="s">
        <v>555</v>
      </c>
      <c r="D51" s="302" t="s">
        <v>555</v>
      </c>
      <c r="E51" s="302" t="s">
        <v>555</v>
      </c>
      <c r="F51" s="302" t="s">
        <v>555</v>
      </c>
      <c r="G51" s="303" t="s">
        <v>555</v>
      </c>
    </row>
    <row r="52" spans="1:7" hidden="1">
      <c r="A52" s="325" t="s">
        <v>246</v>
      </c>
      <c r="B52" s="302" t="s">
        <v>555</v>
      </c>
      <c r="C52" s="302" t="s">
        <v>555</v>
      </c>
      <c r="D52" s="302" t="s">
        <v>555</v>
      </c>
      <c r="E52" s="302" t="s">
        <v>555</v>
      </c>
      <c r="F52" s="302" t="s">
        <v>555</v>
      </c>
      <c r="G52" s="303" t="s">
        <v>555</v>
      </c>
    </row>
    <row r="53" spans="1:7" hidden="1">
      <c r="A53" s="325" t="s">
        <v>248</v>
      </c>
      <c r="B53" s="302" t="s">
        <v>555</v>
      </c>
      <c r="C53" s="302" t="s">
        <v>555</v>
      </c>
      <c r="D53" s="302" t="s">
        <v>555</v>
      </c>
      <c r="E53" s="302" t="s">
        <v>555</v>
      </c>
      <c r="F53" s="302" t="s">
        <v>555</v>
      </c>
      <c r="G53" s="303" t="s">
        <v>555</v>
      </c>
    </row>
    <row r="54" spans="1:7" hidden="1">
      <c r="A54" s="325" t="s">
        <v>250</v>
      </c>
      <c r="B54" s="302" t="s">
        <v>555</v>
      </c>
      <c r="C54" s="302" t="s">
        <v>555</v>
      </c>
      <c r="D54" s="302" t="s">
        <v>555</v>
      </c>
      <c r="E54" s="302" t="s">
        <v>555</v>
      </c>
      <c r="F54" s="302" t="s">
        <v>555</v>
      </c>
      <c r="G54" s="303" t="s">
        <v>555</v>
      </c>
    </row>
    <row r="55" spans="1:7" hidden="1">
      <c r="A55" s="325" t="s">
        <v>251</v>
      </c>
      <c r="B55" s="302" t="s">
        <v>555</v>
      </c>
      <c r="C55" s="302" t="s">
        <v>555</v>
      </c>
      <c r="D55" s="302" t="s">
        <v>555</v>
      </c>
      <c r="E55" s="302" t="s">
        <v>555</v>
      </c>
      <c r="F55" s="302" t="s">
        <v>555</v>
      </c>
      <c r="G55" s="303" t="s">
        <v>555</v>
      </c>
    </row>
    <row r="56" spans="1:7" hidden="1">
      <c r="A56" s="325" t="s">
        <v>252</v>
      </c>
      <c r="B56" s="302" t="s">
        <v>555</v>
      </c>
      <c r="C56" s="302" t="s">
        <v>555</v>
      </c>
      <c r="D56" s="302" t="s">
        <v>555</v>
      </c>
      <c r="E56" s="302" t="s">
        <v>555</v>
      </c>
      <c r="F56" s="302" t="s">
        <v>555</v>
      </c>
      <c r="G56" s="303" t="s">
        <v>555</v>
      </c>
    </row>
    <row r="57" spans="1:7" hidden="1">
      <c r="A57" s="325" t="s">
        <v>253</v>
      </c>
      <c r="B57" s="302" t="s">
        <v>555</v>
      </c>
      <c r="C57" s="302" t="s">
        <v>555</v>
      </c>
      <c r="D57" s="302" t="s">
        <v>555</v>
      </c>
      <c r="E57" s="302" t="s">
        <v>555</v>
      </c>
      <c r="F57" s="302" t="s">
        <v>555</v>
      </c>
      <c r="G57" s="303" t="s">
        <v>555</v>
      </c>
    </row>
    <row r="58" spans="1:7" hidden="1">
      <c r="A58" s="325" t="s">
        <v>254</v>
      </c>
      <c r="B58" s="302" t="s">
        <v>555</v>
      </c>
      <c r="C58" s="302" t="s">
        <v>555</v>
      </c>
      <c r="D58" s="302" t="s">
        <v>555</v>
      </c>
      <c r="E58" s="302" t="s">
        <v>555</v>
      </c>
      <c r="F58" s="302" t="s">
        <v>555</v>
      </c>
      <c r="G58" s="303" t="s">
        <v>555</v>
      </c>
    </row>
    <row r="59" spans="1:7" hidden="1">
      <c r="A59" s="325" t="s">
        <v>255</v>
      </c>
      <c r="B59" s="302" t="s">
        <v>555</v>
      </c>
      <c r="C59" s="302" t="s">
        <v>555</v>
      </c>
      <c r="D59" s="302" t="s">
        <v>555</v>
      </c>
      <c r="E59" s="302" t="s">
        <v>555</v>
      </c>
      <c r="F59" s="302" t="s">
        <v>555</v>
      </c>
      <c r="G59" s="303" t="s">
        <v>555</v>
      </c>
    </row>
    <row r="60" spans="1:7" hidden="1">
      <c r="A60" s="325" t="s">
        <v>256</v>
      </c>
      <c r="B60" s="302" t="s">
        <v>555</v>
      </c>
      <c r="C60" s="302" t="s">
        <v>555</v>
      </c>
      <c r="D60" s="302" t="s">
        <v>555</v>
      </c>
      <c r="E60" s="302" t="s">
        <v>555</v>
      </c>
      <c r="F60" s="302" t="s">
        <v>555</v>
      </c>
      <c r="G60" s="303" t="s">
        <v>555</v>
      </c>
    </row>
    <row r="61" spans="1:7" hidden="1">
      <c r="A61" s="325" t="s">
        <v>257</v>
      </c>
      <c r="B61" s="302" t="s">
        <v>555</v>
      </c>
      <c r="C61" s="302" t="s">
        <v>555</v>
      </c>
      <c r="D61" s="302" t="s">
        <v>555</v>
      </c>
      <c r="E61" s="302" t="s">
        <v>555</v>
      </c>
      <c r="F61" s="302" t="s">
        <v>555</v>
      </c>
      <c r="G61" s="303" t="s">
        <v>555</v>
      </c>
    </row>
    <row r="62" spans="1:7" hidden="1">
      <c r="A62" s="325" t="s">
        <v>258</v>
      </c>
      <c r="B62" s="302" t="s">
        <v>555</v>
      </c>
      <c r="C62" s="302" t="s">
        <v>555</v>
      </c>
      <c r="D62" s="302" t="s">
        <v>555</v>
      </c>
      <c r="E62" s="302" t="s">
        <v>555</v>
      </c>
      <c r="F62" s="302" t="s">
        <v>555</v>
      </c>
      <c r="G62" s="303" t="s">
        <v>555</v>
      </c>
    </row>
    <row r="63" spans="1:7" hidden="1">
      <c r="A63" s="325" t="s">
        <v>259</v>
      </c>
      <c r="B63" s="302" t="s">
        <v>555</v>
      </c>
      <c r="C63" s="302" t="s">
        <v>555</v>
      </c>
      <c r="D63" s="302" t="s">
        <v>555</v>
      </c>
      <c r="E63" s="302" t="s">
        <v>555</v>
      </c>
      <c r="F63" s="302" t="s">
        <v>555</v>
      </c>
      <c r="G63" s="303" t="s">
        <v>555</v>
      </c>
    </row>
    <row r="64" spans="1:7" hidden="1">
      <c r="A64" s="325" t="s">
        <v>260</v>
      </c>
      <c r="B64" s="302" t="s">
        <v>555</v>
      </c>
      <c r="C64" s="302" t="s">
        <v>555</v>
      </c>
      <c r="D64" s="302" t="s">
        <v>555</v>
      </c>
      <c r="E64" s="302" t="s">
        <v>555</v>
      </c>
      <c r="F64" s="302" t="s">
        <v>555</v>
      </c>
      <c r="G64" s="303" t="s">
        <v>555</v>
      </c>
    </row>
    <row r="65" spans="1:7" hidden="1">
      <c r="A65" s="325" t="s">
        <v>261</v>
      </c>
      <c r="B65" s="302" t="s">
        <v>555</v>
      </c>
      <c r="C65" s="302" t="s">
        <v>555</v>
      </c>
      <c r="D65" s="302" t="s">
        <v>555</v>
      </c>
      <c r="E65" s="302" t="s">
        <v>555</v>
      </c>
      <c r="F65" s="302" t="s">
        <v>555</v>
      </c>
      <c r="G65" s="303" t="s">
        <v>555</v>
      </c>
    </row>
    <row r="66" spans="1:7" hidden="1">
      <c r="A66" s="325" t="s">
        <v>262</v>
      </c>
      <c r="B66" s="302" t="s">
        <v>555</v>
      </c>
      <c r="C66" s="302" t="s">
        <v>555</v>
      </c>
      <c r="D66" s="302" t="s">
        <v>555</v>
      </c>
      <c r="E66" s="302" t="s">
        <v>555</v>
      </c>
      <c r="F66" s="302" t="s">
        <v>555</v>
      </c>
      <c r="G66" s="303" t="s">
        <v>555</v>
      </c>
    </row>
    <row r="67" spans="1:7" hidden="1">
      <c r="A67" s="325" t="s">
        <v>263</v>
      </c>
      <c r="B67" s="302" t="s">
        <v>555</v>
      </c>
      <c r="C67" s="302" t="s">
        <v>555</v>
      </c>
      <c r="D67" s="302" t="s">
        <v>555</v>
      </c>
      <c r="E67" s="302" t="s">
        <v>555</v>
      </c>
      <c r="F67" s="302" t="s">
        <v>555</v>
      </c>
      <c r="G67" s="303" t="s">
        <v>555</v>
      </c>
    </row>
    <row r="68" spans="1:7" hidden="1">
      <c r="A68" s="325" t="s">
        <v>264</v>
      </c>
      <c r="B68" s="302" t="s">
        <v>555</v>
      </c>
      <c r="C68" s="302" t="s">
        <v>555</v>
      </c>
      <c r="D68" s="302" t="s">
        <v>555</v>
      </c>
      <c r="E68" s="302" t="s">
        <v>555</v>
      </c>
      <c r="F68" s="302" t="s">
        <v>555</v>
      </c>
      <c r="G68" s="303" t="s">
        <v>555</v>
      </c>
    </row>
    <row r="69" spans="1:7" hidden="1">
      <c r="A69" s="325" t="s">
        <v>265</v>
      </c>
      <c r="B69" s="302" t="s">
        <v>555</v>
      </c>
      <c r="C69" s="302" t="s">
        <v>555</v>
      </c>
      <c r="D69" s="302" t="s">
        <v>555</v>
      </c>
      <c r="E69" s="302" t="s">
        <v>555</v>
      </c>
      <c r="F69" s="302" t="s">
        <v>555</v>
      </c>
      <c r="G69" s="303" t="s">
        <v>555</v>
      </c>
    </row>
    <row r="70" spans="1:7" hidden="1">
      <c r="A70" s="325" t="s">
        <v>266</v>
      </c>
      <c r="B70" s="302" t="s">
        <v>555</v>
      </c>
      <c r="C70" s="302" t="s">
        <v>555</v>
      </c>
      <c r="D70" s="302" t="s">
        <v>555</v>
      </c>
      <c r="E70" s="302" t="s">
        <v>555</v>
      </c>
      <c r="F70" s="302" t="s">
        <v>555</v>
      </c>
      <c r="G70" s="303" t="s">
        <v>555</v>
      </c>
    </row>
    <row r="71" spans="1:7" hidden="1">
      <c r="A71" s="325" t="s">
        <v>267</v>
      </c>
      <c r="B71" s="302" t="s">
        <v>555</v>
      </c>
      <c r="C71" s="302" t="s">
        <v>555</v>
      </c>
      <c r="D71" s="302" t="s">
        <v>555</v>
      </c>
      <c r="E71" s="302" t="s">
        <v>555</v>
      </c>
      <c r="F71" s="302" t="s">
        <v>555</v>
      </c>
      <c r="G71" s="303" t="s">
        <v>555</v>
      </c>
    </row>
    <row r="72" spans="1:7" hidden="1">
      <c r="A72" s="325" t="s">
        <v>268</v>
      </c>
      <c r="B72" s="302" t="s">
        <v>555</v>
      </c>
      <c r="C72" s="302" t="s">
        <v>555</v>
      </c>
      <c r="D72" s="302" t="s">
        <v>555</v>
      </c>
      <c r="E72" s="302" t="s">
        <v>555</v>
      </c>
      <c r="F72" s="302" t="s">
        <v>555</v>
      </c>
      <c r="G72" s="303" t="s">
        <v>555</v>
      </c>
    </row>
    <row r="73" spans="1:7" hidden="1">
      <c r="A73" s="325" t="s">
        <v>269</v>
      </c>
      <c r="B73" s="302" t="s">
        <v>555</v>
      </c>
      <c r="C73" s="302" t="s">
        <v>555</v>
      </c>
      <c r="D73" s="302" t="s">
        <v>555</v>
      </c>
      <c r="E73" s="302" t="s">
        <v>555</v>
      </c>
      <c r="F73" s="302" t="s">
        <v>555</v>
      </c>
      <c r="G73" s="303" t="s">
        <v>555</v>
      </c>
    </row>
    <row r="74" spans="1:7" hidden="1">
      <c r="A74" s="325" t="s">
        <v>270</v>
      </c>
      <c r="B74" s="302" t="s">
        <v>555</v>
      </c>
      <c r="C74" s="302" t="s">
        <v>555</v>
      </c>
      <c r="D74" s="302" t="s">
        <v>555</v>
      </c>
      <c r="E74" s="302" t="s">
        <v>555</v>
      </c>
      <c r="F74" s="302" t="s">
        <v>555</v>
      </c>
      <c r="G74" s="303" t="s">
        <v>555</v>
      </c>
    </row>
    <row r="75" spans="1:7" hidden="1">
      <c r="A75" s="325" t="s">
        <v>271</v>
      </c>
      <c r="B75" s="302" t="s">
        <v>555</v>
      </c>
      <c r="C75" s="302" t="s">
        <v>555</v>
      </c>
      <c r="D75" s="302" t="s">
        <v>555</v>
      </c>
      <c r="E75" s="302" t="s">
        <v>555</v>
      </c>
      <c r="F75" s="302" t="s">
        <v>555</v>
      </c>
      <c r="G75" s="303" t="s">
        <v>555</v>
      </c>
    </row>
    <row r="76" spans="1:7" hidden="1">
      <c r="A76" s="325" t="s">
        <v>272</v>
      </c>
      <c r="B76" s="302" t="s">
        <v>555</v>
      </c>
      <c r="C76" s="302" t="s">
        <v>555</v>
      </c>
      <c r="D76" s="302" t="s">
        <v>555</v>
      </c>
      <c r="E76" s="302" t="s">
        <v>555</v>
      </c>
      <c r="F76" s="302" t="s">
        <v>555</v>
      </c>
      <c r="G76" s="303" t="s">
        <v>555</v>
      </c>
    </row>
    <row r="77" spans="1:7" hidden="1">
      <c r="A77" s="325" t="s">
        <v>273</v>
      </c>
      <c r="B77" s="302" t="s">
        <v>555</v>
      </c>
      <c r="C77" s="302" t="s">
        <v>555</v>
      </c>
      <c r="D77" s="302" t="s">
        <v>555</v>
      </c>
      <c r="E77" s="302" t="s">
        <v>555</v>
      </c>
      <c r="F77" s="302" t="s">
        <v>555</v>
      </c>
      <c r="G77" s="303" t="s">
        <v>555</v>
      </c>
    </row>
    <row r="78" spans="1:7" hidden="1">
      <c r="A78" s="325" t="s">
        <v>274</v>
      </c>
      <c r="B78" s="302" t="s">
        <v>555</v>
      </c>
      <c r="C78" s="302" t="s">
        <v>555</v>
      </c>
      <c r="D78" s="302" t="s">
        <v>555</v>
      </c>
      <c r="E78" s="302" t="s">
        <v>555</v>
      </c>
      <c r="F78" s="302" t="s">
        <v>555</v>
      </c>
      <c r="G78" s="303" t="s">
        <v>555</v>
      </c>
    </row>
    <row r="79" spans="1:7" hidden="1">
      <c r="A79" s="325" t="s">
        <v>275</v>
      </c>
      <c r="B79" s="302" t="s">
        <v>555</v>
      </c>
      <c r="C79" s="302" t="s">
        <v>555</v>
      </c>
      <c r="D79" s="302" t="s">
        <v>555</v>
      </c>
      <c r="E79" s="302" t="s">
        <v>555</v>
      </c>
      <c r="F79" s="302" t="s">
        <v>555</v>
      </c>
      <c r="G79" s="303" t="s">
        <v>555</v>
      </c>
    </row>
    <row r="80" spans="1:7" ht="17.100000000000001" customHeight="1">
      <c r="A80" s="326" t="s">
        <v>276</v>
      </c>
      <c r="B80" s="306">
        <v>0</v>
      </c>
      <c r="C80" s="306">
        <v>0</v>
      </c>
      <c r="D80" s="308">
        <v>1507812729</v>
      </c>
      <c r="E80" s="306">
        <v>0</v>
      </c>
      <c r="F80" s="306">
        <v>0</v>
      </c>
      <c r="G80" s="309">
        <v>779410224</v>
      </c>
    </row>
    <row r="81" spans="1:7" ht="17.100000000000001" customHeight="1">
      <c r="A81" s="325" t="s">
        <v>277</v>
      </c>
      <c r="B81" s="302">
        <v>0</v>
      </c>
      <c r="C81" s="302">
        <v>0</v>
      </c>
      <c r="D81" s="304">
        <v>832523229</v>
      </c>
      <c r="E81" s="302">
        <v>0</v>
      </c>
      <c r="F81" s="302">
        <v>0</v>
      </c>
      <c r="G81" s="305">
        <v>779410224</v>
      </c>
    </row>
    <row r="82" spans="1:7" ht="17.100000000000001" customHeight="1">
      <c r="A82" s="325" t="s">
        <v>278</v>
      </c>
      <c r="B82" s="302">
        <v>0</v>
      </c>
      <c r="C82" s="302">
        <v>0</v>
      </c>
      <c r="D82" s="304">
        <v>797141760</v>
      </c>
      <c r="E82" s="302">
        <v>0</v>
      </c>
      <c r="F82" s="302">
        <v>0</v>
      </c>
      <c r="G82" s="305">
        <v>772683940</v>
      </c>
    </row>
    <row r="83" spans="1:7" hidden="1">
      <c r="A83" s="325" t="s">
        <v>279</v>
      </c>
      <c r="B83" s="302">
        <v>0</v>
      </c>
      <c r="C83" s="302">
        <v>0</v>
      </c>
      <c r="D83" s="304" t="s">
        <v>555</v>
      </c>
      <c r="E83" s="302">
        <v>0</v>
      </c>
      <c r="F83" s="302">
        <v>0</v>
      </c>
      <c r="G83" s="303" t="s">
        <v>555</v>
      </c>
    </row>
    <row r="84" spans="1:7" ht="17.100000000000001" customHeight="1">
      <c r="A84" s="325" t="s">
        <v>280</v>
      </c>
      <c r="B84" s="302">
        <v>0</v>
      </c>
      <c r="C84" s="302">
        <v>0</v>
      </c>
      <c r="D84" s="304">
        <v>32382280</v>
      </c>
      <c r="E84" s="302">
        <v>0</v>
      </c>
      <c r="F84" s="302">
        <v>0</v>
      </c>
      <c r="G84" s="305">
        <v>0</v>
      </c>
    </row>
    <row r="85" spans="1:7" ht="17.100000000000001" customHeight="1">
      <c r="A85" s="325" t="s">
        <v>281</v>
      </c>
      <c r="B85" s="302">
        <v>0</v>
      </c>
      <c r="C85" s="302">
        <v>0</v>
      </c>
      <c r="D85" s="302">
        <v>2999189</v>
      </c>
      <c r="E85" s="302">
        <v>0</v>
      </c>
      <c r="F85" s="302">
        <v>0</v>
      </c>
      <c r="G85" s="303">
        <v>6726284</v>
      </c>
    </row>
    <row r="86" spans="1:7" ht="17.100000000000001" customHeight="1">
      <c r="A86" s="325" t="s">
        <v>282</v>
      </c>
      <c r="B86" s="302">
        <v>0</v>
      </c>
      <c r="C86" s="302">
        <v>0</v>
      </c>
      <c r="D86" s="304">
        <v>675289500</v>
      </c>
      <c r="E86" s="302">
        <v>0</v>
      </c>
      <c r="F86" s="302">
        <v>0</v>
      </c>
      <c r="G86" s="305">
        <v>0</v>
      </c>
    </row>
    <row r="87" spans="1:7" hidden="1">
      <c r="A87" s="325" t="s">
        <v>283</v>
      </c>
      <c r="B87" s="302">
        <v>0</v>
      </c>
      <c r="C87" s="302">
        <v>0</v>
      </c>
      <c r="D87" s="302" t="s">
        <v>555</v>
      </c>
      <c r="E87" s="302">
        <v>0</v>
      </c>
      <c r="F87" s="302">
        <v>0</v>
      </c>
      <c r="G87" s="303">
        <v>0</v>
      </c>
    </row>
    <row r="88" spans="1:7" ht="17.100000000000001" customHeight="1">
      <c r="A88" s="325" t="s">
        <v>284</v>
      </c>
      <c r="B88" s="302">
        <v>0</v>
      </c>
      <c r="C88" s="302">
        <v>0</v>
      </c>
      <c r="D88" s="304">
        <v>110670400</v>
      </c>
      <c r="E88" s="302">
        <v>0</v>
      </c>
      <c r="F88" s="302">
        <v>0</v>
      </c>
      <c r="G88" s="303">
        <v>0</v>
      </c>
    </row>
    <row r="89" spans="1:7" hidden="1">
      <c r="A89" s="325" t="s">
        <v>285</v>
      </c>
      <c r="B89" s="302">
        <v>0</v>
      </c>
      <c r="C89" s="302">
        <v>0</v>
      </c>
      <c r="D89" s="302" t="s">
        <v>555</v>
      </c>
      <c r="E89" s="302">
        <v>0</v>
      </c>
      <c r="F89" s="302">
        <v>0</v>
      </c>
      <c r="G89" s="303">
        <v>0</v>
      </c>
    </row>
    <row r="90" spans="1:7" ht="17.100000000000001" customHeight="1">
      <c r="A90" s="325" t="s">
        <v>286</v>
      </c>
      <c r="B90" s="302">
        <v>0</v>
      </c>
      <c r="C90" s="302">
        <v>0</v>
      </c>
      <c r="D90" s="304">
        <v>9459610</v>
      </c>
      <c r="E90" s="302">
        <v>0</v>
      </c>
      <c r="F90" s="302">
        <v>0</v>
      </c>
      <c r="G90" s="303">
        <v>0</v>
      </c>
    </row>
    <row r="91" spans="1:7" hidden="1">
      <c r="A91" s="325" t="s">
        <v>287</v>
      </c>
      <c r="B91" s="302">
        <v>0</v>
      </c>
      <c r="C91" s="302">
        <v>0</v>
      </c>
      <c r="D91" s="302" t="s">
        <v>555</v>
      </c>
      <c r="E91" s="302">
        <v>0</v>
      </c>
      <c r="F91" s="302">
        <v>0</v>
      </c>
      <c r="G91" s="303">
        <v>0</v>
      </c>
    </row>
    <row r="92" spans="1:7" hidden="1">
      <c r="A92" s="325" t="s">
        <v>288</v>
      </c>
      <c r="B92" s="302">
        <v>0</v>
      </c>
      <c r="C92" s="302">
        <v>0</v>
      </c>
      <c r="D92" s="302" t="s">
        <v>555</v>
      </c>
      <c r="E92" s="302">
        <v>0</v>
      </c>
      <c r="F92" s="302">
        <v>0</v>
      </c>
      <c r="G92" s="303">
        <v>0</v>
      </c>
    </row>
    <row r="93" spans="1:7" ht="17.100000000000001" customHeight="1">
      <c r="A93" s="325" t="s">
        <v>289</v>
      </c>
      <c r="B93" s="302">
        <v>0</v>
      </c>
      <c r="C93" s="302">
        <v>0</v>
      </c>
      <c r="D93" s="304">
        <v>526874430</v>
      </c>
      <c r="E93" s="302">
        <v>0</v>
      </c>
      <c r="F93" s="302">
        <v>0</v>
      </c>
      <c r="G93" s="303">
        <v>0</v>
      </c>
    </row>
    <row r="94" spans="1:7" hidden="1">
      <c r="A94" s="325" t="s">
        <v>290</v>
      </c>
      <c r="B94" s="302">
        <v>0</v>
      </c>
      <c r="C94" s="302">
        <v>0</v>
      </c>
      <c r="D94" s="302" t="s">
        <v>555</v>
      </c>
      <c r="E94" s="302">
        <v>0</v>
      </c>
      <c r="F94" s="302">
        <v>0</v>
      </c>
      <c r="G94" s="303">
        <v>0</v>
      </c>
    </row>
    <row r="95" spans="1:7" hidden="1">
      <c r="A95" s="325" t="s">
        <v>291</v>
      </c>
      <c r="B95" s="302">
        <v>0</v>
      </c>
      <c r="C95" s="302">
        <v>0</v>
      </c>
      <c r="D95" s="302" t="s">
        <v>555</v>
      </c>
      <c r="E95" s="302">
        <v>0</v>
      </c>
      <c r="F95" s="302">
        <v>0</v>
      </c>
      <c r="G95" s="303">
        <v>0</v>
      </c>
    </row>
    <row r="96" spans="1:7" hidden="1">
      <c r="A96" s="325" t="s">
        <v>292</v>
      </c>
      <c r="B96" s="302">
        <v>0</v>
      </c>
      <c r="C96" s="302">
        <v>0</v>
      </c>
      <c r="D96" s="302" t="s">
        <v>555</v>
      </c>
      <c r="E96" s="302">
        <v>0</v>
      </c>
      <c r="F96" s="302">
        <v>0</v>
      </c>
      <c r="G96" s="305">
        <v>0</v>
      </c>
    </row>
    <row r="97" spans="1:7" hidden="1">
      <c r="A97" s="325" t="s">
        <v>293</v>
      </c>
      <c r="B97" s="302">
        <v>0</v>
      </c>
      <c r="C97" s="302">
        <v>0</v>
      </c>
      <c r="D97" s="302" t="s">
        <v>555</v>
      </c>
      <c r="E97" s="302">
        <v>0</v>
      </c>
      <c r="F97" s="302">
        <v>0</v>
      </c>
      <c r="G97" s="303">
        <v>0</v>
      </c>
    </row>
    <row r="98" spans="1:7" hidden="1">
      <c r="A98" s="325" t="s">
        <v>294</v>
      </c>
      <c r="B98" s="302">
        <v>0</v>
      </c>
      <c r="C98" s="302">
        <v>0</v>
      </c>
      <c r="D98" s="302" t="s">
        <v>555</v>
      </c>
      <c r="E98" s="302">
        <v>0</v>
      </c>
      <c r="F98" s="302">
        <v>0</v>
      </c>
      <c r="G98" s="303">
        <v>0</v>
      </c>
    </row>
    <row r="99" spans="1:7" ht="17.100000000000001" customHeight="1">
      <c r="A99" s="325" t="s">
        <v>295</v>
      </c>
      <c r="B99" s="302">
        <v>0</v>
      </c>
      <c r="C99" s="302">
        <v>0</v>
      </c>
      <c r="D99" s="304">
        <v>23631000</v>
      </c>
      <c r="E99" s="302">
        <v>0</v>
      </c>
      <c r="F99" s="302">
        <v>0</v>
      </c>
      <c r="G99" s="305">
        <v>0</v>
      </c>
    </row>
    <row r="100" spans="1:7" hidden="1">
      <c r="A100" s="325" t="s">
        <v>296</v>
      </c>
      <c r="B100" s="302">
        <v>0</v>
      </c>
      <c r="C100" s="302">
        <v>0</v>
      </c>
      <c r="D100" s="302" t="s">
        <v>555</v>
      </c>
      <c r="E100" s="302">
        <v>0</v>
      </c>
      <c r="F100" s="302">
        <v>0</v>
      </c>
      <c r="G100" s="305">
        <v>0</v>
      </c>
    </row>
    <row r="101" spans="1:7" ht="17.100000000000001" customHeight="1">
      <c r="A101" s="325" t="s">
        <v>297</v>
      </c>
      <c r="B101" s="302">
        <v>0</v>
      </c>
      <c r="C101" s="302">
        <v>0</v>
      </c>
      <c r="D101" s="304">
        <v>4654060</v>
      </c>
      <c r="E101" s="302">
        <v>0</v>
      </c>
      <c r="F101" s="302">
        <v>0</v>
      </c>
      <c r="G101" s="305">
        <v>0</v>
      </c>
    </row>
    <row r="102" spans="1:7" hidden="1">
      <c r="A102" s="325" t="s">
        <v>298</v>
      </c>
      <c r="B102" s="302">
        <v>0</v>
      </c>
      <c r="C102" s="302">
        <v>0</v>
      </c>
      <c r="D102" s="302" t="s">
        <v>555</v>
      </c>
      <c r="E102" s="302">
        <v>0</v>
      </c>
      <c r="F102" s="302">
        <v>0</v>
      </c>
      <c r="G102" s="303">
        <v>0</v>
      </c>
    </row>
    <row r="103" spans="1:7" hidden="1">
      <c r="A103" s="325" t="s">
        <v>299</v>
      </c>
      <c r="B103" s="302">
        <v>0</v>
      </c>
      <c r="C103" s="302">
        <v>0</v>
      </c>
      <c r="D103" s="302" t="s">
        <v>555</v>
      </c>
      <c r="E103" s="302">
        <v>0</v>
      </c>
      <c r="F103" s="302">
        <v>0</v>
      </c>
      <c r="G103" s="303">
        <v>0</v>
      </c>
    </row>
    <row r="104" spans="1:7" hidden="1">
      <c r="A104" s="325" t="s">
        <v>300</v>
      </c>
      <c r="B104" s="302">
        <v>0</v>
      </c>
      <c r="C104" s="302">
        <v>0</v>
      </c>
      <c r="D104" s="302" t="s">
        <v>555</v>
      </c>
      <c r="E104" s="302">
        <v>0</v>
      </c>
      <c r="F104" s="302">
        <v>0</v>
      </c>
      <c r="G104" s="305">
        <v>0</v>
      </c>
    </row>
    <row r="105" spans="1:7" hidden="1">
      <c r="A105" s="325" t="s">
        <v>301</v>
      </c>
      <c r="B105" s="302">
        <v>0</v>
      </c>
      <c r="C105" s="302">
        <v>0</v>
      </c>
      <c r="D105" s="302" t="s">
        <v>555</v>
      </c>
      <c r="E105" s="302">
        <v>0</v>
      </c>
      <c r="F105" s="302">
        <v>0</v>
      </c>
      <c r="G105" s="303">
        <v>0</v>
      </c>
    </row>
    <row r="106" spans="1:7" hidden="1">
      <c r="A106" s="325" t="s">
        <v>302</v>
      </c>
      <c r="B106" s="302">
        <v>0</v>
      </c>
      <c r="C106" s="302">
        <v>0</v>
      </c>
      <c r="D106" s="302" t="s">
        <v>555</v>
      </c>
      <c r="E106" s="302">
        <v>0</v>
      </c>
      <c r="F106" s="302">
        <v>0</v>
      </c>
      <c r="G106" s="303">
        <v>0</v>
      </c>
    </row>
    <row r="107" spans="1:7" hidden="1">
      <c r="A107" s="325" t="s">
        <v>303</v>
      </c>
      <c r="B107" s="302">
        <v>0</v>
      </c>
      <c r="C107" s="302">
        <v>0</v>
      </c>
      <c r="D107" s="302" t="s">
        <v>555</v>
      </c>
      <c r="E107" s="302">
        <v>0</v>
      </c>
      <c r="F107" s="302">
        <v>0</v>
      </c>
      <c r="G107" s="303">
        <v>0</v>
      </c>
    </row>
    <row r="108" spans="1:7" hidden="1">
      <c r="A108" s="325" t="s">
        <v>304</v>
      </c>
      <c r="B108" s="302">
        <v>0</v>
      </c>
      <c r="C108" s="302">
        <v>0</v>
      </c>
      <c r="D108" s="302" t="s">
        <v>555</v>
      </c>
      <c r="E108" s="302">
        <v>0</v>
      </c>
      <c r="F108" s="302">
        <v>0</v>
      </c>
      <c r="G108" s="303">
        <v>0</v>
      </c>
    </row>
    <row r="109" spans="1:7" hidden="1">
      <c r="A109" s="325" t="s">
        <v>305</v>
      </c>
      <c r="B109" s="302">
        <v>0</v>
      </c>
      <c r="C109" s="302">
        <v>0</v>
      </c>
      <c r="D109" s="302" t="s">
        <v>555</v>
      </c>
      <c r="E109" s="302">
        <v>0</v>
      </c>
      <c r="F109" s="302">
        <v>0</v>
      </c>
      <c r="G109" s="303">
        <v>0</v>
      </c>
    </row>
    <row r="110" spans="1:7" hidden="1">
      <c r="A110" s="325" t="s">
        <v>306</v>
      </c>
      <c r="B110" s="302">
        <v>0</v>
      </c>
      <c r="C110" s="302">
        <v>0</v>
      </c>
      <c r="D110" s="302" t="s">
        <v>555</v>
      </c>
      <c r="E110" s="302">
        <v>0</v>
      </c>
      <c r="F110" s="302">
        <v>0</v>
      </c>
      <c r="G110" s="303">
        <v>0</v>
      </c>
    </row>
    <row r="111" spans="1:7" hidden="1">
      <c r="A111" s="325" t="s">
        <v>1189</v>
      </c>
      <c r="B111" s="302">
        <v>0</v>
      </c>
      <c r="C111" s="302">
        <v>0</v>
      </c>
      <c r="D111" s="302" t="s">
        <v>555</v>
      </c>
      <c r="E111" s="302">
        <v>0</v>
      </c>
      <c r="F111" s="302">
        <v>0</v>
      </c>
      <c r="G111" s="303">
        <v>0</v>
      </c>
    </row>
    <row r="112" spans="1:7" hidden="1">
      <c r="A112" s="325" t="s">
        <v>307</v>
      </c>
      <c r="B112" s="302">
        <v>0</v>
      </c>
      <c r="C112" s="302">
        <v>0</v>
      </c>
      <c r="D112" s="302" t="s">
        <v>555</v>
      </c>
      <c r="E112" s="302">
        <v>0</v>
      </c>
      <c r="F112" s="302">
        <v>0</v>
      </c>
      <c r="G112" s="303">
        <v>0</v>
      </c>
    </row>
    <row r="113" spans="1:7" hidden="1">
      <c r="A113" s="325" t="s">
        <v>308</v>
      </c>
      <c r="B113" s="302">
        <v>0</v>
      </c>
      <c r="C113" s="302">
        <v>0</v>
      </c>
      <c r="D113" s="302" t="s">
        <v>555</v>
      </c>
      <c r="E113" s="302">
        <v>0</v>
      </c>
      <c r="F113" s="302">
        <v>0</v>
      </c>
      <c r="G113" s="303">
        <v>0</v>
      </c>
    </row>
    <row r="114" spans="1:7" hidden="1">
      <c r="A114" s="325" t="s">
        <v>309</v>
      </c>
      <c r="B114" s="302">
        <v>0</v>
      </c>
      <c r="C114" s="302">
        <v>0</v>
      </c>
      <c r="D114" s="302" t="s">
        <v>555</v>
      </c>
      <c r="E114" s="302">
        <v>0</v>
      </c>
      <c r="F114" s="302">
        <v>0</v>
      </c>
      <c r="G114" s="303">
        <v>0</v>
      </c>
    </row>
    <row r="115" spans="1:7" hidden="1">
      <c r="A115" s="325" t="s">
        <v>1190</v>
      </c>
      <c r="B115" s="302">
        <v>0</v>
      </c>
      <c r="C115" s="302">
        <v>0</v>
      </c>
      <c r="D115" s="302" t="s">
        <v>555</v>
      </c>
      <c r="E115" s="302">
        <v>0</v>
      </c>
      <c r="F115" s="302">
        <v>0</v>
      </c>
      <c r="G115" s="303">
        <v>0</v>
      </c>
    </row>
    <row r="116" spans="1:7" hidden="1">
      <c r="A116" s="325" t="s">
        <v>1191</v>
      </c>
      <c r="B116" s="302">
        <v>0</v>
      </c>
      <c r="C116" s="302">
        <v>0</v>
      </c>
      <c r="D116" s="302" t="s">
        <v>555</v>
      </c>
      <c r="E116" s="302">
        <v>0</v>
      </c>
      <c r="F116" s="302">
        <v>0</v>
      </c>
      <c r="G116" s="303">
        <v>0</v>
      </c>
    </row>
    <row r="117" spans="1:7" hidden="1">
      <c r="A117" s="325" t="s">
        <v>310</v>
      </c>
      <c r="B117" s="302">
        <v>0</v>
      </c>
      <c r="C117" s="302">
        <v>0</v>
      </c>
      <c r="D117" s="302" t="s">
        <v>555</v>
      </c>
      <c r="E117" s="302">
        <v>0</v>
      </c>
      <c r="F117" s="302">
        <v>0</v>
      </c>
      <c r="G117" s="303">
        <v>0</v>
      </c>
    </row>
    <row r="118" spans="1:7" hidden="1">
      <c r="A118" s="325" t="s">
        <v>311</v>
      </c>
      <c r="B118" s="302">
        <v>0</v>
      </c>
      <c r="C118" s="302">
        <v>0</v>
      </c>
      <c r="D118" s="302" t="s">
        <v>555</v>
      </c>
      <c r="E118" s="302">
        <v>0</v>
      </c>
      <c r="F118" s="302">
        <v>0</v>
      </c>
      <c r="G118" s="303">
        <v>0</v>
      </c>
    </row>
    <row r="119" spans="1:7" hidden="1">
      <c r="A119" s="325" t="s">
        <v>312</v>
      </c>
      <c r="B119" s="302">
        <v>0</v>
      </c>
      <c r="C119" s="302">
        <v>0</v>
      </c>
      <c r="D119" s="302" t="s">
        <v>555</v>
      </c>
      <c r="E119" s="302">
        <v>0</v>
      </c>
      <c r="F119" s="302">
        <v>0</v>
      </c>
      <c r="G119" s="303">
        <v>0</v>
      </c>
    </row>
    <row r="120" spans="1:7" hidden="1">
      <c r="A120" s="325" t="s">
        <v>313</v>
      </c>
      <c r="B120" s="302">
        <v>0</v>
      </c>
      <c r="C120" s="302">
        <v>0</v>
      </c>
      <c r="D120" s="302" t="s">
        <v>555</v>
      </c>
      <c r="E120" s="302">
        <v>0</v>
      </c>
      <c r="F120" s="302">
        <v>0</v>
      </c>
      <c r="G120" s="303">
        <v>0</v>
      </c>
    </row>
    <row r="121" spans="1:7" hidden="1">
      <c r="A121" s="325" t="s">
        <v>314</v>
      </c>
      <c r="B121" s="302">
        <v>0</v>
      </c>
      <c r="C121" s="302">
        <v>0</v>
      </c>
      <c r="D121" s="302" t="s">
        <v>555</v>
      </c>
      <c r="E121" s="302">
        <v>0</v>
      </c>
      <c r="F121" s="302">
        <v>0</v>
      </c>
      <c r="G121" s="303">
        <v>0</v>
      </c>
    </row>
    <row r="122" spans="1:7" hidden="1">
      <c r="A122" s="325" t="s">
        <v>315</v>
      </c>
      <c r="B122" s="302">
        <v>0</v>
      </c>
      <c r="C122" s="302">
        <v>0</v>
      </c>
      <c r="D122" s="302" t="s">
        <v>555</v>
      </c>
      <c r="E122" s="302">
        <v>0</v>
      </c>
      <c r="F122" s="302">
        <v>0</v>
      </c>
      <c r="G122" s="303">
        <v>0</v>
      </c>
    </row>
    <row r="123" spans="1:7" hidden="1">
      <c r="A123" s="325" t="s">
        <v>316</v>
      </c>
      <c r="B123" s="302">
        <v>0</v>
      </c>
      <c r="C123" s="302">
        <v>0</v>
      </c>
      <c r="D123" s="302" t="s">
        <v>555</v>
      </c>
      <c r="E123" s="302">
        <v>0</v>
      </c>
      <c r="F123" s="302">
        <v>0</v>
      </c>
      <c r="G123" s="303">
        <v>0</v>
      </c>
    </row>
    <row r="124" spans="1:7" hidden="1">
      <c r="A124" s="325" t="s">
        <v>317</v>
      </c>
      <c r="B124" s="302">
        <v>0</v>
      </c>
      <c r="C124" s="302">
        <v>0</v>
      </c>
      <c r="D124" s="302" t="s">
        <v>555</v>
      </c>
      <c r="E124" s="302">
        <v>0</v>
      </c>
      <c r="F124" s="302">
        <v>0</v>
      </c>
      <c r="G124" s="303">
        <v>0</v>
      </c>
    </row>
    <row r="125" spans="1:7" hidden="1">
      <c r="A125" s="325" t="s">
        <v>318</v>
      </c>
      <c r="B125" s="302">
        <v>0</v>
      </c>
      <c r="C125" s="302">
        <v>0</v>
      </c>
      <c r="D125" s="302" t="s">
        <v>555</v>
      </c>
      <c r="E125" s="302">
        <v>0</v>
      </c>
      <c r="F125" s="302">
        <v>0</v>
      </c>
      <c r="G125" s="303">
        <v>0</v>
      </c>
    </row>
    <row r="126" spans="1:7" hidden="1">
      <c r="A126" s="325" t="s">
        <v>319</v>
      </c>
      <c r="B126" s="302">
        <v>0</v>
      </c>
      <c r="C126" s="302">
        <v>0</v>
      </c>
      <c r="D126" s="302" t="s">
        <v>555</v>
      </c>
      <c r="E126" s="302">
        <v>0</v>
      </c>
      <c r="F126" s="302">
        <v>0</v>
      </c>
      <c r="G126" s="303">
        <v>0</v>
      </c>
    </row>
    <row r="127" spans="1:7" hidden="1">
      <c r="A127" s="325" t="s">
        <v>320</v>
      </c>
      <c r="B127" s="302">
        <v>0</v>
      </c>
      <c r="C127" s="302">
        <v>0</v>
      </c>
      <c r="D127" s="302" t="s">
        <v>555</v>
      </c>
      <c r="E127" s="302">
        <v>0</v>
      </c>
      <c r="F127" s="302">
        <v>0</v>
      </c>
      <c r="G127" s="303">
        <v>0</v>
      </c>
    </row>
    <row r="128" spans="1:7" s="87" customFormat="1" hidden="1">
      <c r="A128" s="325" t="s">
        <v>321</v>
      </c>
      <c r="B128" s="302">
        <v>0</v>
      </c>
      <c r="C128" s="302">
        <v>0</v>
      </c>
      <c r="D128" s="304" t="s">
        <v>555</v>
      </c>
      <c r="E128" s="302">
        <v>0</v>
      </c>
      <c r="F128" s="302">
        <v>0</v>
      </c>
      <c r="G128" s="305">
        <v>0</v>
      </c>
    </row>
    <row r="129" spans="1:7" s="86" customFormat="1" ht="17.100000000000001" customHeight="1">
      <c r="A129" s="326" t="s">
        <v>322</v>
      </c>
      <c r="B129" s="306">
        <v>0</v>
      </c>
      <c r="C129" s="306">
        <v>0</v>
      </c>
      <c r="D129" s="306">
        <v>2605578542</v>
      </c>
      <c r="E129" s="306">
        <v>0</v>
      </c>
      <c r="F129" s="306">
        <v>0</v>
      </c>
      <c r="G129" s="307">
        <v>0</v>
      </c>
    </row>
    <row r="130" spans="1:7" hidden="1">
      <c r="A130" s="325" t="s">
        <v>323</v>
      </c>
      <c r="B130" s="302">
        <v>0</v>
      </c>
      <c r="C130" s="302">
        <v>0</v>
      </c>
      <c r="D130" s="302" t="s">
        <v>555</v>
      </c>
      <c r="E130" s="302">
        <v>0</v>
      </c>
      <c r="F130" s="302">
        <v>0</v>
      </c>
      <c r="G130" s="303">
        <v>0</v>
      </c>
    </row>
    <row r="131" spans="1:7" hidden="1">
      <c r="A131" s="325" t="s">
        <v>324</v>
      </c>
      <c r="B131" s="302">
        <v>0</v>
      </c>
      <c r="C131" s="302">
        <v>0</v>
      </c>
      <c r="D131" s="304" t="s">
        <v>555</v>
      </c>
      <c r="E131" s="302">
        <v>0</v>
      </c>
      <c r="F131" s="302">
        <v>0</v>
      </c>
      <c r="G131" s="305">
        <v>0</v>
      </c>
    </row>
    <row r="132" spans="1:7" ht="17.100000000000001" customHeight="1">
      <c r="A132" s="325" t="s">
        <v>1311</v>
      </c>
      <c r="B132" s="302">
        <v>0</v>
      </c>
      <c r="C132" s="302">
        <v>0</v>
      </c>
      <c r="D132" s="302">
        <v>2605578542</v>
      </c>
      <c r="E132" s="302">
        <v>0</v>
      </c>
      <c r="F132" s="302">
        <v>0</v>
      </c>
      <c r="G132" s="303">
        <v>0</v>
      </c>
    </row>
    <row r="133" spans="1:7" hidden="1">
      <c r="A133" s="325" t="s">
        <v>326</v>
      </c>
      <c r="B133" s="302">
        <v>0</v>
      </c>
      <c r="C133" s="302">
        <v>0</v>
      </c>
      <c r="D133" s="302" t="s">
        <v>555</v>
      </c>
      <c r="E133" s="302">
        <v>0</v>
      </c>
      <c r="F133" s="302">
        <v>0</v>
      </c>
      <c r="G133" s="303">
        <v>0</v>
      </c>
    </row>
    <row r="134" spans="1:7" hidden="1">
      <c r="A134" s="325" t="s">
        <v>327</v>
      </c>
      <c r="B134" s="302">
        <v>0</v>
      </c>
      <c r="C134" s="302">
        <v>0</v>
      </c>
      <c r="D134" s="302" t="s">
        <v>555</v>
      </c>
      <c r="E134" s="302">
        <v>0</v>
      </c>
      <c r="F134" s="302">
        <v>0</v>
      </c>
      <c r="G134" s="303">
        <v>0</v>
      </c>
    </row>
    <row r="135" spans="1:7" hidden="1">
      <c r="A135" s="325" t="s">
        <v>328</v>
      </c>
      <c r="B135" s="302">
        <v>0</v>
      </c>
      <c r="C135" s="302">
        <v>0</v>
      </c>
      <c r="D135" s="302" t="s">
        <v>555</v>
      </c>
      <c r="E135" s="302">
        <v>0</v>
      </c>
      <c r="F135" s="302">
        <v>0</v>
      </c>
      <c r="G135" s="303">
        <v>0</v>
      </c>
    </row>
    <row r="136" spans="1:7" hidden="1">
      <c r="A136" s="325" t="s">
        <v>329</v>
      </c>
      <c r="B136" s="302">
        <v>0</v>
      </c>
      <c r="C136" s="302">
        <v>0</v>
      </c>
      <c r="D136" s="304" t="s">
        <v>555</v>
      </c>
      <c r="E136" s="302">
        <v>0</v>
      </c>
      <c r="F136" s="302">
        <v>0</v>
      </c>
      <c r="G136" s="305">
        <v>0</v>
      </c>
    </row>
    <row r="137" spans="1:7" ht="17.100000000000001" customHeight="1">
      <c r="A137" s="325" t="s">
        <v>330</v>
      </c>
      <c r="B137" s="302">
        <v>0</v>
      </c>
      <c r="C137" s="302">
        <v>0</v>
      </c>
      <c r="D137" s="302">
        <v>2592418162</v>
      </c>
      <c r="E137" s="302">
        <v>0</v>
      </c>
      <c r="F137" s="302">
        <v>0</v>
      </c>
      <c r="G137" s="303">
        <v>0</v>
      </c>
    </row>
    <row r="138" spans="1:7" ht="17.100000000000001" customHeight="1">
      <c r="A138" s="325" t="s">
        <v>331</v>
      </c>
      <c r="B138" s="302">
        <v>0</v>
      </c>
      <c r="C138" s="302">
        <v>0</v>
      </c>
      <c r="D138" s="302">
        <v>11756000</v>
      </c>
      <c r="E138" s="302">
        <v>0</v>
      </c>
      <c r="F138" s="302">
        <v>0</v>
      </c>
      <c r="G138" s="303">
        <v>0</v>
      </c>
    </row>
    <row r="139" spans="1:7" hidden="1">
      <c r="A139" s="325" t="s">
        <v>332</v>
      </c>
      <c r="B139" s="302">
        <v>0</v>
      </c>
      <c r="C139" s="302">
        <v>0</v>
      </c>
      <c r="D139" s="302" t="s">
        <v>555</v>
      </c>
      <c r="E139" s="302">
        <v>0</v>
      </c>
      <c r="F139" s="302">
        <v>0</v>
      </c>
      <c r="G139" s="303">
        <v>0</v>
      </c>
    </row>
    <row r="140" spans="1:7" hidden="1">
      <c r="A140" s="325" t="s">
        <v>333</v>
      </c>
      <c r="B140" s="302">
        <v>0</v>
      </c>
      <c r="C140" s="302">
        <v>0</v>
      </c>
      <c r="D140" s="304" t="s">
        <v>555</v>
      </c>
      <c r="E140" s="302">
        <v>0</v>
      </c>
      <c r="F140" s="302">
        <v>0</v>
      </c>
      <c r="G140" s="305">
        <v>0</v>
      </c>
    </row>
    <row r="141" spans="1:7" hidden="1">
      <c r="A141" s="325" t="s">
        <v>334</v>
      </c>
      <c r="B141" s="302">
        <v>0</v>
      </c>
      <c r="C141" s="302">
        <v>0</v>
      </c>
      <c r="D141" s="304" t="s">
        <v>555</v>
      </c>
      <c r="E141" s="302">
        <v>0</v>
      </c>
      <c r="F141" s="302">
        <v>0</v>
      </c>
      <c r="G141" s="305">
        <v>0</v>
      </c>
    </row>
    <row r="142" spans="1:7" s="87" customFormat="1" ht="17.100000000000001" customHeight="1">
      <c r="A142" s="325" t="s">
        <v>335</v>
      </c>
      <c r="B142" s="302">
        <v>0</v>
      </c>
      <c r="C142" s="302">
        <v>0</v>
      </c>
      <c r="D142" s="304">
        <v>1404380</v>
      </c>
      <c r="E142" s="302">
        <v>0</v>
      </c>
      <c r="F142" s="302">
        <v>0</v>
      </c>
      <c r="G142" s="305">
        <v>0</v>
      </c>
    </row>
    <row r="143" spans="1:7" s="86" customFormat="1" ht="17.100000000000001" customHeight="1">
      <c r="A143" s="326" t="s">
        <v>336</v>
      </c>
      <c r="B143" s="306">
        <v>0</v>
      </c>
      <c r="C143" s="306">
        <v>0</v>
      </c>
      <c r="D143" s="308">
        <v>65152110</v>
      </c>
      <c r="E143" s="306">
        <v>0</v>
      </c>
      <c r="F143" s="306">
        <v>0</v>
      </c>
      <c r="G143" s="309">
        <v>47581940</v>
      </c>
    </row>
    <row r="144" spans="1:7" ht="17.100000000000001" customHeight="1">
      <c r="A144" s="325" t="s">
        <v>337</v>
      </c>
      <c r="B144" s="302">
        <v>0</v>
      </c>
      <c r="C144" s="302">
        <v>0</v>
      </c>
      <c r="D144" s="304">
        <v>65152110</v>
      </c>
      <c r="E144" s="302">
        <v>0</v>
      </c>
      <c r="F144" s="302">
        <v>0</v>
      </c>
      <c r="G144" s="305">
        <v>34130940</v>
      </c>
    </row>
    <row r="145" spans="1:7" ht="17.100000000000001" customHeight="1">
      <c r="A145" s="325" t="s">
        <v>338</v>
      </c>
      <c r="B145" s="302">
        <v>0</v>
      </c>
      <c r="C145" s="302">
        <v>0</v>
      </c>
      <c r="D145" s="304">
        <v>29276140</v>
      </c>
      <c r="E145" s="302">
        <v>0</v>
      </c>
      <c r="F145" s="302">
        <v>0</v>
      </c>
      <c r="G145" s="303">
        <v>13931630</v>
      </c>
    </row>
    <row r="146" spans="1:7" ht="17.100000000000001" customHeight="1">
      <c r="A146" s="325" t="s">
        <v>339</v>
      </c>
      <c r="B146" s="302">
        <v>0</v>
      </c>
      <c r="C146" s="302">
        <v>0</v>
      </c>
      <c r="D146" s="302">
        <v>35875970</v>
      </c>
      <c r="E146" s="302">
        <v>0</v>
      </c>
      <c r="F146" s="302">
        <v>0</v>
      </c>
      <c r="G146" s="305">
        <v>20199310</v>
      </c>
    </row>
    <row r="147" spans="1:7" ht="17.100000000000001" customHeight="1">
      <c r="A147" s="325" t="s">
        <v>340</v>
      </c>
      <c r="B147" s="302">
        <v>0</v>
      </c>
      <c r="C147" s="302">
        <v>0</v>
      </c>
      <c r="D147" s="302">
        <v>0</v>
      </c>
      <c r="E147" s="302">
        <v>0</v>
      </c>
      <c r="F147" s="302">
        <v>0</v>
      </c>
      <c r="G147" s="303">
        <v>13451000</v>
      </c>
    </row>
    <row r="148" spans="1:7" hidden="1">
      <c r="A148" s="325" t="s">
        <v>341</v>
      </c>
      <c r="B148" s="302">
        <v>0</v>
      </c>
      <c r="C148" s="302">
        <v>0</v>
      </c>
      <c r="D148" s="302">
        <v>0</v>
      </c>
      <c r="E148" s="302">
        <v>0</v>
      </c>
      <c r="F148" s="302">
        <v>0</v>
      </c>
      <c r="G148" s="303" t="s">
        <v>555</v>
      </c>
    </row>
    <row r="149" spans="1:7" hidden="1">
      <c r="A149" s="325" t="s">
        <v>342</v>
      </c>
      <c r="B149" s="302">
        <v>0</v>
      </c>
      <c r="C149" s="302">
        <v>0</v>
      </c>
      <c r="D149" s="302">
        <v>0</v>
      </c>
      <c r="E149" s="302">
        <v>0</v>
      </c>
      <c r="F149" s="302">
        <v>0</v>
      </c>
      <c r="G149" s="303" t="s">
        <v>555</v>
      </c>
    </row>
    <row r="150" spans="1:7" hidden="1">
      <c r="A150" s="325" t="s">
        <v>343</v>
      </c>
      <c r="B150" s="302">
        <v>0</v>
      </c>
      <c r="C150" s="302">
        <v>0</v>
      </c>
      <c r="D150" s="302">
        <v>0</v>
      </c>
      <c r="E150" s="302">
        <v>0</v>
      </c>
      <c r="F150" s="302">
        <v>0</v>
      </c>
      <c r="G150" s="303" t="s">
        <v>555</v>
      </c>
    </row>
    <row r="151" spans="1:7" hidden="1">
      <c r="A151" s="325" t="s">
        <v>344</v>
      </c>
      <c r="B151" s="302">
        <v>0</v>
      </c>
      <c r="C151" s="302">
        <v>0</v>
      </c>
      <c r="D151" s="302">
        <v>0</v>
      </c>
      <c r="E151" s="302">
        <v>0</v>
      </c>
      <c r="F151" s="302">
        <v>0</v>
      </c>
      <c r="G151" s="303" t="s">
        <v>555</v>
      </c>
    </row>
    <row r="152" spans="1:7" hidden="1">
      <c r="A152" s="325" t="s">
        <v>345</v>
      </c>
      <c r="B152" s="302">
        <v>0</v>
      </c>
      <c r="C152" s="302">
        <v>0</v>
      </c>
      <c r="D152" s="302">
        <v>0</v>
      </c>
      <c r="E152" s="302">
        <v>0</v>
      </c>
      <c r="F152" s="302">
        <v>0</v>
      </c>
      <c r="G152" s="303" t="s">
        <v>555</v>
      </c>
    </row>
    <row r="153" spans="1:7" hidden="1">
      <c r="A153" s="325" t="s">
        <v>346</v>
      </c>
      <c r="B153" s="302">
        <v>0</v>
      </c>
      <c r="C153" s="302">
        <v>0</v>
      </c>
      <c r="D153" s="302">
        <v>0</v>
      </c>
      <c r="E153" s="302">
        <v>0</v>
      </c>
      <c r="F153" s="302">
        <v>0</v>
      </c>
      <c r="G153" s="305" t="s">
        <v>555</v>
      </c>
    </row>
    <row r="154" spans="1:7" hidden="1">
      <c r="A154" s="325" t="s">
        <v>347</v>
      </c>
      <c r="B154" s="302">
        <v>0</v>
      </c>
      <c r="C154" s="302">
        <v>0</v>
      </c>
      <c r="D154" s="302">
        <v>0</v>
      </c>
      <c r="E154" s="302">
        <v>0</v>
      </c>
      <c r="F154" s="302">
        <v>0</v>
      </c>
      <c r="G154" s="303" t="s">
        <v>555</v>
      </c>
    </row>
    <row r="155" spans="1:7" s="87" customFormat="1" ht="17.100000000000001" customHeight="1">
      <c r="A155" s="325" t="s">
        <v>348</v>
      </c>
      <c r="B155" s="302">
        <v>0</v>
      </c>
      <c r="C155" s="302">
        <v>0</v>
      </c>
      <c r="D155" s="304">
        <v>0</v>
      </c>
      <c r="E155" s="302">
        <v>0</v>
      </c>
      <c r="F155" s="302">
        <v>0</v>
      </c>
      <c r="G155" s="305">
        <v>13451000</v>
      </c>
    </row>
    <row r="156" spans="1:7" ht="17.100000000000001" customHeight="1">
      <c r="A156" s="326" t="s">
        <v>349</v>
      </c>
      <c r="B156" s="306">
        <v>0</v>
      </c>
      <c r="C156" s="306">
        <v>0</v>
      </c>
      <c r="D156" s="308">
        <v>-579787339</v>
      </c>
      <c r="E156" s="306">
        <v>0</v>
      </c>
      <c r="F156" s="306">
        <v>0</v>
      </c>
      <c r="G156" s="309">
        <v>1291325749</v>
      </c>
    </row>
    <row r="157" spans="1:7" s="86" customFormat="1" ht="17.100000000000001" customHeight="1">
      <c r="A157" s="326" t="s">
        <v>350</v>
      </c>
      <c r="B157" s="306">
        <v>0</v>
      </c>
      <c r="C157" s="306">
        <v>0</v>
      </c>
      <c r="D157" s="306">
        <v>87146000</v>
      </c>
      <c r="E157" s="306">
        <v>0</v>
      </c>
      <c r="F157" s="306">
        <v>0</v>
      </c>
      <c r="G157" s="307">
        <v>555530</v>
      </c>
    </row>
    <row r="158" spans="1:7" ht="17.100000000000001" customHeight="1">
      <c r="A158" s="325" t="s">
        <v>337</v>
      </c>
      <c r="B158" s="302">
        <v>0</v>
      </c>
      <c r="C158" s="302">
        <v>0</v>
      </c>
      <c r="D158" s="302">
        <v>0</v>
      </c>
      <c r="E158" s="302">
        <v>0</v>
      </c>
      <c r="F158" s="302">
        <v>0</v>
      </c>
      <c r="G158" s="303">
        <v>555530</v>
      </c>
    </row>
    <row r="159" spans="1:7" hidden="1">
      <c r="A159" s="325" t="s">
        <v>351</v>
      </c>
      <c r="B159" s="302">
        <v>0</v>
      </c>
      <c r="C159" s="302">
        <v>0</v>
      </c>
      <c r="D159" s="302">
        <v>0</v>
      </c>
      <c r="E159" s="302">
        <v>0</v>
      </c>
      <c r="F159" s="302">
        <v>0</v>
      </c>
      <c r="G159" s="303" t="s">
        <v>555</v>
      </c>
    </row>
    <row r="160" spans="1:7" hidden="1">
      <c r="A160" s="325" t="s">
        <v>338</v>
      </c>
      <c r="B160" s="302">
        <v>0</v>
      </c>
      <c r="C160" s="302">
        <v>0</v>
      </c>
      <c r="D160" s="302">
        <v>0</v>
      </c>
      <c r="E160" s="302">
        <v>0</v>
      </c>
      <c r="F160" s="302">
        <v>0</v>
      </c>
      <c r="G160" s="303" t="s">
        <v>555</v>
      </c>
    </row>
    <row r="161" spans="1:7" ht="17.100000000000001" customHeight="1">
      <c r="A161" s="325" t="s">
        <v>339</v>
      </c>
      <c r="B161" s="302">
        <v>0</v>
      </c>
      <c r="C161" s="302">
        <v>0</v>
      </c>
      <c r="D161" s="302">
        <v>0</v>
      </c>
      <c r="E161" s="302">
        <v>0</v>
      </c>
      <c r="F161" s="302">
        <v>0</v>
      </c>
      <c r="G161" s="303">
        <v>555530</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4" t="s">
        <v>555</v>
      </c>
      <c r="E167" s="302">
        <v>0</v>
      </c>
      <c r="F167" s="302">
        <v>0</v>
      </c>
      <c r="G167" s="305" t="s">
        <v>555</v>
      </c>
    </row>
    <row r="168" spans="1:7" ht="17.100000000000001" customHeight="1">
      <c r="A168" s="325" t="s">
        <v>1312</v>
      </c>
      <c r="B168" s="302">
        <v>0</v>
      </c>
      <c r="C168" s="302">
        <v>0</v>
      </c>
      <c r="D168" s="304">
        <v>87146000</v>
      </c>
      <c r="E168" s="302">
        <v>0</v>
      </c>
      <c r="F168" s="302">
        <v>0</v>
      </c>
      <c r="G168" s="305">
        <v>0</v>
      </c>
    </row>
    <row r="169" spans="1:7" ht="17.100000000000001" customHeight="1">
      <c r="A169" s="325" t="s">
        <v>341</v>
      </c>
      <c r="B169" s="302">
        <v>0</v>
      </c>
      <c r="C169" s="302">
        <v>0</v>
      </c>
      <c r="D169" s="302">
        <v>87146000</v>
      </c>
      <c r="E169" s="302">
        <v>0</v>
      </c>
      <c r="F169" s="302">
        <v>0</v>
      </c>
      <c r="G169" s="303">
        <v>0</v>
      </c>
    </row>
    <row r="170" spans="1:7" s="87" customFormat="1" hidden="1">
      <c r="A170" s="325" t="s">
        <v>357</v>
      </c>
      <c r="B170" s="302">
        <v>0</v>
      </c>
      <c r="C170" s="302">
        <v>0</v>
      </c>
      <c r="D170" s="302" t="s">
        <v>555</v>
      </c>
      <c r="E170" s="302">
        <v>0</v>
      </c>
      <c r="F170" s="302">
        <v>0</v>
      </c>
      <c r="G170" s="303" t="s">
        <v>555</v>
      </c>
    </row>
    <row r="171" spans="1:7" s="87" customFormat="1" hidden="1">
      <c r="A171" s="325" t="s">
        <v>358</v>
      </c>
      <c r="B171" s="302">
        <v>0</v>
      </c>
      <c r="C171" s="302">
        <v>0</v>
      </c>
      <c r="D171" s="304" t="s">
        <v>555</v>
      </c>
      <c r="E171" s="302">
        <v>0</v>
      </c>
      <c r="F171" s="302">
        <v>0</v>
      </c>
      <c r="G171" s="305" t="s">
        <v>555</v>
      </c>
    </row>
    <row r="172" spans="1:7" ht="17.100000000000001" customHeight="1">
      <c r="A172" s="336" t="s">
        <v>359</v>
      </c>
      <c r="B172" s="310">
        <v>0</v>
      </c>
      <c r="C172" s="310">
        <v>0</v>
      </c>
      <c r="D172" s="311">
        <v>-666933339</v>
      </c>
      <c r="E172" s="310">
        <v>0</v>
      </c>
      <c r="F172" s="310">
        <v>0</v>
      </c>
      <c r="G172" s="312">
        <v>1290770219</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&amp;C66</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zoomScaleNormal="115" zoomScaleSheetLayoutView="100" workbookViewId="0">
      <selection activeCell="C157" sqref="C152:C157"/>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363</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18" customHeight="1">
      <c r="A10" s="324" t="s">
        <v>207</v>
      </c>
      <c r="B10" s="299">
        <v>5187928340</v>
      </c>
      <c r="C10" s="299">
        <v>1056308490</v>
      </c>
      <c r="D10" s="299">
        <v>4131619850</v>
      </c>
      <c r="E10" s="299">
        <v>12813109517</v>
      </c>
      <c r="F10" s="299">
        <v>919057360</v>
      </c>
      <c r="G10" s="301">
        <v>11894052157</v>
      </c>
    </row>
    <row r="11" spans="1:7" hidden="1">
      <c r="A11" s="325" t="s">
        <v>208</v>
      </c>
      <c r="B11" s="302" t="s">
        <v>555</v>
      </c>
      <c r="C11" s="302" t="s">
        <v>555</v>
      </c>
      <c r="D11" s="302" t="s">
        <v>555</v>
      </c>
      <c r="E11" s="302" t="s">
        <v>555</v>
      </c>
      <c r="F11" s="302" t="s">
        <v>555</v>
      </c>
      <c r="G11" s="303" t="s">
        <v>555</v>
      </c>
    </row>
    <row r="12" spans="1:7" hidden="1">
      <c r="A12" s="325" t="s">
        <v>209</v>
      </c>
      <c r="B12" s="302" t="s">
        <v>555</v>
      </c>
      <c r="C12" s="302" t="s">
        <v>555</v>
      </c>
      <c r="D12" s="302" t="s">
        <v>555</v>
      </c>
      <c r="E12" s="302" t="s">
        <v>555</v>
      </c>
      <c r="F12" s="302" t="s">
        <v>555</v>
      </c>
      <c r="G12" s="303" t="s">
        <v>555</v>
      </c>
    </row>
    <row r="13" spans="1:7" hidden="1">
      <c r="A13" s="325" t="s">
        <v>210</v>
      </c>
      <c r="B13" s="302" t="s">
        <v>555</v>
      </c>
      <c r="C13" s="302" t="s">
        <v>555</v>
      </c>
      <c r="D13" s="302" t="s">
        <v>555</v>
      </c>
      <c r="E13" s="302" t="s">
        <v>555</v>
      </c>
      <c r="F13" s="302" t="s">
        <v>555</v>
      </c>
      <c r="G13" s="303" t="s">
        <v>555</v>
      </c>
    </row>
    <row r="14" spans="1:7" hidden="1">
      <c r="A14" s="325" t="s">
        <v>211</v>
      </c>
      <c r="B14" s="302" t="s">
        <v>555</v>
      </c>
      <c r="C14" s="302" t="s">
        <v>555</v>
      </c>
      <c r="D14" s="302" t="s">
        <v>555</v>
      </c>
      <c r="E14" s="302" t="s">
        <v>555</v>
      </c>
      <c r="F14" s="302" t="s">
        <v>555</v>
      </c>
      <c r="G14" s="303" t="s">
        <v>555</v>
      </c>
    </row>
    <row r="15" spans="1:7" hidden="1">
      <c r="A15" s="325" t="s">
        <v>212</v>
      </c>
      <c r="B15" s="302" t="s">
        <v>555</v>
      </c>
      <c r="C15" s="302" t="s">
        <v>555</v>
      </c>
      <c r="D15" s="302" t="s">
        <v>555</v>
      </c>
      <c r="E15" s="302" t="s">
        <v>555</v>
      </c>
      <c r="F15" s="302" t="s">
        <v>555</v>
      </c>
      <c r="G15" s="303" t="s">
        <v>555</v>
      </c>
    </row>
    <row r="16" spans="1:7" hidden="1">
      <c r="A16" s="325" t="s">
        <v>213</v>
      </c>
      <c r="B16" s="302" t="s">
        <v>555</v>
      </c>
      <c r="C16" s="302" t="s">
        <v>555</v>
      </c>
      <c r="D16" s="302" t="s">
        <v>555</v>
      </c>
      <c r="E16" s="302" t="s">
        <v>555</v>
      </c>
      <c r="F16" s="302" t="s">
        <v>555</v>
      </c>
      <c r="G16" s="303" t="s">
        <v>555</v>
      </c>
    </row>
    <row r="17" spans="1:7" hidden="1">
      <c r="A17" s="325" t="s">
        <v>214</v>
      </c>
      <c r="B17" s="302" t="s">
        <v>555</v>
      </c>
      <c r="C17" s="302" t="s">
        <v>555</v>
      </c>
      <c r="D17" s="302" t="s">
        <v>555</v>
      </c>
      <c r="E17" s="302" t="s">
        <v>555</v>
      </c>
      <c r="F17" s="302" t="s">
        <v>555</v>
      </c>
      <c r="G17" s="303" t="s">
        <v>555</v>
      </c>
    </row>
    <row r="18" spans="1:7" hidden="1">
      <c r="A18" s="325" t="s">
        <v>215</v>
      </c>
      <c r="B18" s="302" t="s">
        <v>555</v>
      </c>
      <c r="C18" s="302" t="s">
        <v>555</v>
      </c>
      <c r="D18" s="302" t="s">
        <v>555</v>
      </c>
      <c r="E18" s="302" t="s">
        <v>555</v>
      </c>
      <c r="F18" s="302" t="s">
        <v>555</v>
      </c>
      <c r="G18" s="303" t="s">
        <v>555</v>
      </c>
    </row>
    <row r="19" spans="1:7" hidden="1">
      <c r="A19" s="325" t="s">
        <v>1055</v>
      </c>
      <c r="B19" s="302" t="s">
        <v>555</v>
      </c>
      <c r="C19" s="302" t="s">
        <v>555</v>
      </c>
      <c r="D19" s="302" t="s">
        <v>555</v>
      </c>
      <c r="E19" s="302" t="s">
        <v>555</v>
      </c>
      <c r="F19" s="302" t="s">
        <v>555</v>
      </c>
      <c r="G19" s="303" t="s">
        <v>555</v>
      </c>
    </row>
    <row r="20" spans="1:7" hidden="1">
      <c r="A20" s="325" t="s">
        <v>216</v>
      </c>
      <c r="B20" s="302" t="s">
        <v>555</v>
      </c>
      <c r="C20" s="302" t="s">
        <v>555</v>
      </c>
      <c r="D20" s="302" t="s">
        <v>555</v>
      </c>
      <c r="E20" s="302" t="s">
        <v>555</v>
      </c>
      <c r="F20" s="302" t="s">
        <v>555</v>
      </c>
      <c r="G20" s="303" t="s">
        <v>555</v>
      </c>
    </row>
    <row r="21" spans="1:7" hidden="1">
      <c r="A21" s="325" t="s">
        <v>217</v>
      </c>
      <c r="B21" s="302" t="s">
        <v>555</v>
      </c>
      <c r="C21" s="302" t="s">
        <v>555</v>
      </c>
      <c r="D21" s="302" t="s">
        <v>555</v>
      </c>
      <c r="E21" s="302" t="s">
        <v>555</v>
      </c>
      <c r="F21" s="302" t="s">
        <v>555</v>
      </c>
      <c r="G21" s="303" t="s">
        <v>555</v>
      </c>
    </row>
    <row r="22" spans="1:7" hidden="1">
      <c r="A22" s="325" t="s">
        <v>218</v>
      </c>
      <c r="B22" s="302" t="s">
        <v>555</v>
      </c>
      <c r="C22" s="302" t="s">
        <v>555</v>
      </c>
      <c r="D22" s="302" t="s">
        <v>555</v>
      </c>
      <c r="E22" s="302" t="s">
        <v>555</v>
      </c>
      <c r="F22" s="302" t="s">
        <v>555</v>
      </c>
      <c r="G22" s="303" t="s">
        <v>555</v>
      </c>
    </row>
    <row r="23" spans="1:7" hidden="1">
      <c r="A23" s="325" t="s">
        <v>219</v>
      </c>
      <c r="B23" s="302" t="s">
        <v>555</v>
      </c>
      <c r="C23" s="302" t="s">
        <v>555</v>
      </c>
      <c r="D23" s="302" t="s">
        <v>555</v>
      </c>
      <c r="E23" s="302" t="s">
        <v>555</v>
      </c>
      <c r="F23" s="302" t="s">
        <v>555</v>
      </c>
      <c r="G23" s="303" t="s">
        <v>555</v>
      </c>
    </row>
    <row r="24" spans="1:7" hidden="1">
      <c r="A24" s="325" t="s">
        <v>220</v>
      </c>
      <c r="B24" s="302" t="s">
        <v>555</v>
      </c>
      <c r="C24" s="302" t="s">
        <v>555</v>
      </c>
      <c r="D24" s="302" t="s">
        <v>555</v>
      </c>
      <c r="E24" s="302" t="s">
        <v>555</v>
      </c>
      <c r="F24" s="302" t="s">
        <v>555</v>
      </c>
      <c r="G24" s="303" t="s">
        <v>555</v>
      </c>
    </row>
    <row r="25" spans="1:7" hidden="1">
      <c r="A25" s="325" t="s">
        <v>221</v>
      </c>
      <c r="B25" s="302" t="s">
        <v>555</v>
      </c>
      <c r="C25" s="302" t="s">
        <v>555</v>
      </c>
      <c r="D25" s="302" t="s">
        <v>555</v>
      </c>
      <c r="E25" s="302" t="s">
        <v>555</v>
      </c>
      <c r="F25" s="302" t="s">
        <v>555</v>
      </c>
      <c r="G25" s="303" t="s">
        <v>555</v>
      </c>
    </row>
    <row r="26" spans="1:7" hidden="1">
      <c r="A26" s="325" t="s">
        <v>222</v>
      </c>
      <c r="B26" s="302" t="s">
        <v>555</v>
      </c>
      <c r="C26" s="302" t="s">
        <v>555</v>
      </c>
      <c r="D26" s="302" t="s">
        <v>555</v>
      </c>
      <c r="E26" s="302" t="s">
        <v>555</v>
      </c>
      <c r="F26" s="302" t="s">
        <v>555</v>
      </c>
      <c r="G26" s="303" t="s">
        <v>555</v>
      </c>
    </row>
    <row r="27" spans="1:7" hidden="1">
      <c r="A27" s="325" t="s">
        <v>223</v>
      </c>
      <c r="B27" s="302" t="s">
        <v>555</v>
      </c>
      <c r="C27" s="302" t="s">
        <v>555</v>
      </c>
      <c r="D27" s="302" t="s">
        <v>555</v>
      </c>
      <c r="E27" s="302" t="s">
        <v>555</v>
      </c>
      <c r="F27" s="302" t="s">
        <v>555</v>
      </c>
      <c r="G27" s="303" t="s">
        <v>555</v>
      </c>
    </row>
    <row r="28" spans="1:7" hidden="1">
      <c r="A28" s="325" t="s">
        <v>224</v>
      </c>
      <c r="B28" s="302" t="s">
        <v>555</v>
      </c>
      <c r="C28" s="302" t="s">
        <v>555</v>
      </c>
      <c r="D28" s="302" t="s">
        <v>555</v>
      </c>
      <c r="E28" s="302" t="s">
        <v>555</v>
      </c>
      <c r="F28" s="302" t="s">
        <v>555</v>
      </c>
      <c r="G28" s="303" t="s">
        <v>555</v>
      </c>
    </row>
    <row r="29" spans="1:7" hidden="1">
      <c r="A29" s="325" t="s">
        <v>225</v>
      </c>
      <c r="B29" s="302" t="s">
        <v>555</v>
      </c>
      <c r="C29" s="302" t="s">
        <v>555</v>
      </c>
      <c r="D29" s="302" t="s">
        <v>555</v>
      </c>
      <c r="E29" s="302" t="s">
        <v>555</v>
      </c>
      <c r="F29" s="302" t="s">
        <v>555</v>
      </c>
      <c r="G29" s="303" t="s">
        <v>555</v>
      </c>
    </row>
    <row r="30" spans="1:7" ht="18" customHeight="1">
      <c r="A30" s="325" t="s">
        <v>226</v>
      </c>
      <c r="B30" s="304">
        <v>5187928340</v>
      </c>
      <c r="C30" s="304">
        <v>1056308490</v>
      </c>
      <c r="D30" s="304">
        <v>4131619850</v>
      </c>
      <c r="E30" s="304">
        <v>12813109517</v>
      </c>
      <c r="F30" s="304">
        <v>919057360</v>
      </c>
      <c r="G30" s="305">
        <v>11894052157</v>
      </c>
    </row>
    <row r="31" spans="1:7" ht="18" customHeight="1">
      <c r="A31" s="325" t="s">
        <v>227</v>
      </c>
      <c r="B31" s="304">
        <v>5187928340</v>
      </c>
      <c r="C31" s="304">
        <v>1056308490</v>
      </c>
      <c r="D31" s="304">
        <v>4131619850</v>
      </c>
      <c r="E31" s="304">
        <v>12813109517</v>
      </c>
      <c r="F31" s="304">
        <v>919057360</v>
      </c>
      <c r="G31" s="305">
        <v>11894052157</v>
      </c>
    </row>
    <row r="32" spans="1:7" ht="18" customHeight="1">
      <c r="A32" s="325" t="s">
        <v>1248</v>
      </c>
      <c r="B32" s="304">
        <v>5187928340</v>
      </c>
      <c r="C32" s="304">
        <v>1056308490</v>
      </c>
      <c r="D32" s="304">
        <v>4131619850</v>
      </c>
      <c r="E32" s="304">
        <v>12813109517</v>
      </c>
      <c r="F32" s="304">
        <v>919057360</v>
      </c>
      <c r="G32" s="305">
        <v>11894052157</v>
      </c>
    </row>
    <row r="33" spans="1:7" ht="18" customHeight="1">
      <c r="A33" s="325" t="s">
        <v>1250</v>
      </c>
      <c r="B33" s="304">
        <v>5187928340</v>
      </c>
      <c r="C33" s="304">
        <v>1056308490</v>
      </c>
      <c r="D33" s="304">
        <v>4131619850</v>
      </c>
      <c r="E33" s="304">
        <v>12813109517</v>
      </c>
      <c r="F33" s="304">
        <v>919057360</v>
      </c>
      <c r="G33" s="305">
        <v>11894052157</v>
      </c>
    </row>
    <row r="34" spans="1:7" hidden="1">
      <c r="A34" s="325" t="s">
        <v>1297</v>
      </c>
      <c r="B34" s="302" t="s">
        <v>555</v>
      </c>
      <c r="C34" s="302" t="s">
        <v>555</v>
      </c>
      <c r="D34" s="302" t="s">
        <v>555</v>
      </c>
      <c r="E34" s="302" t="s">
        <v>555</v>
      </c>
      <c r="F34" s="302" t="s">
        <v>555</v>
      </c>
      <c r="G34" s="303" t="s">
        <v>555</v>
      </c>
    </row>
    <row r="35" spans="1:7" hidden="1">
      <c r="A35" s="325" t="s">
        <v>228</v>
      </c>
      <c r="B35" s="302" t="s">
        <v>555</v>
      </c>
      <c r="C35" s="302" t="s">
        <v>555</v>
      </c>
      <c r="D35" s="302" t="s">
        <v>555</v>
      </c>
      <c r="E35" s="302" t="s">
        <v>555</v>
      </c>
      <c r="F35" s="302" t="s">
        <v>555</v>
      </c>
      <c r="G35" s="303" t="s">
        <v>555</v>
      </c>
    </row>
    <row r="36" spans="1:7" hidden="1">
      <c r="A36" s="325" t="s">
        <v>229</v>
      </c>
      <c r="B36" s="302" t="s">
        <v>555</v>
      </c>
      <c r="C36" s="302" t="s">
        <v>555</v>
      </c>
      <c r="D36" s="302" t="s">
        <v>555</v>
      </c>
      <c r="E36" s="302" t="s">
        <v>555</v>
      </c>
      <c r="F36" s="302" t="s">
        <v>555</v>
      </c>
      <c r="G36" s="303" t="s">
        <v>555</v>
      </c>
    </row>
    <row r="37" spans="1:7" hidden="1">
      <c r="A37" s="325" t="s">
        <v>230</v>
      </c>
      <c r="B37" s="302" t="s">
        <v>555</v>
      </c>
      <c r="C37" s="302" t="s">
        <v>555</v>
      </c>
      <c r="D37" s="302" t="s">
        <v>555</v>
      </c>
      <c r="E37" s="302" t="s">
        <v>555</v>
      </c>
      <c r="F37" s="302" t="s">
        <v>555</v>
      </c>
      <c r="G37" s="303" t="s">
        <v>555</v>
      </c>
    </row>
    <row r="38" spans="1:7" hidden="1">
      <c r="A38" s="325" t="s">
        <v>231</v>
      </c>
      <c r="B38" s="302" t="s">
        <v>555</v>
      </c>
      <c r="C38" s="302" t="s">
        <v>555</v>
      </c>
      <c r="D38" s="302" t="s">
        <v>555</v>
      </c>
      <c r="E38" s="302" t="s">
        <v>555</v>
      </c>
      <c r="F38" s="302" t="s">
        <v>555</v>
      </c>
      <c r="G38" s="303" t="s">
        <v>555</v>
      </c>
    </row>
    <row r="39" spans="1:7" hidden="1">
      <c r="A39" s="325" t="s">
        <v>232</v>
      </c>
      <c r="B39" s="302" t="s">
        <v>555</v>
      </c>
      <c r="C39" s="302" t="s">
        <v>555</v>
      </c>
      <c r="D39" s="302" t="s">
        <v>555</v>
      </c>
      <c r="E39" s="302" t="s">
        <v>555</v>
      </c>
      <c r="F39" s="302" t="s">
        <v>555</v>
      </c>
      <c r="G39" s="303" t="s">
        <v>555</v>
      </c>
    </row>
    <row r="40" spans="1:7" hidden="1">
      <c r="A40" s="325" t="s">
        <v>233</v>
      </c>
      <c r="B40" s="302" t="s">
        <v>555</v>
      </c>
      <c r="C40" s="302" t="s">
        <v>555</v>
      </c>
      <c r="D40" s="302" t="s">
        <v>555</v>
      </c>
      <c r="E40" s="302" t="s">
        <v>555</v>
      </c>
      <c r="F40" s="302" t="s">
        <v>555</v>
      </c>
      <c r="G40" s="303" t="s">
        <v>555</v>
      </c>
    </row>
    <row r="41" spans="1:7" hidden="1">
      <c r="A41" s="325" t="s">
        <v>234</v>
      </c>
      <c r="B41" s="302" t="s">
        <v>555</v>
      </c>
      <c r="C41" s="302" t="s">
        <v>555</v>
      </c>
      <c r="D41" s="302" t="s">
        <v>555</v>
      </c>
      <c r="E41" s="302" t="s">
        <v>555</v>
      </c>
      <c r="F41" s="302" t="s">
        <v>555</v>
      </c>
      <c r="G41" s="303" t="s">
        <v>555</v>
      </c>
    </row>
    <row r="42" spans="1:7" hidden="1">
      <c r="A42" s="325" t="s">
        <v>235</v>
      </c>
      <c r="B42" s="302" t="s">
        <v>555</v>
      </c>
      <c r="C42" s="302" t="s">
        <v>555</v>
      </c>
      <c r="D42" s="302" t="s">
        <v>555</v>
      </c>
      <c r="E42" s="302" t="s">
        <v>555</v>
      </c>
      <c r="F42" s="302" t="s">
        <v>555</v>
      </c>
      <c r="G42" s="303" t="s">
        <v>555</v>
      </c>
    </row>
    <row r="43" spans="1:7" hidden="1">
      <c r="A43" s="325" t="s">
        <v>236</v>
      </c>
      <c r="B43" s="302" t="s">
        <v>555</v>
      </c>
      <c r="C43" s="302" t="s">
        <v>555</v>
      </c>
      <c r="D43" s="302" t="s">
        <v>555</v>
      </c>
      <c r="E43" s="302" t="s">
        <v>555</v>
      </c>
      <c r="F43" s="302" t="s">
        <v>555</v>
      </c>
      <c r="G43" s="303" t="s">
        <v>555</v>
      </c>
    </row>
    <row r="44" spans="1:7" hidden="1">
      <c r="A44" s="325" t="s">
        <v>237</v>
      </c>
      <c r="B44" s="302" t="s">
        <v>555</v>
      </c>
      <c r="C44" s="302" t="s">
        <v>555</v>
      </c>
      <c r="D44" s="302" t="s">
        <v>555</v>
      </c>
      <c r="E44" s="302" t="s">
        <v>555</v>
      </c>
      <c r="F44" s="302" t="s">
        <v>555</v>
      </c>
      <c r="G44" s="303" t="s">
        <v>555</v>
      </c>
    </row>
    <row r="45" spans="1:7" hidden="1">
      <c r="A45" s="325" t="s">
        <v>238</v>
      </c>
      <c r="B45" s="302" t="s">
        <v>555</v>
      </c>
      <c r="C45" s="302" t="s">
        <v>555</v>
      </c>
      <c r="D45" s="302" t="s">
        <v>555</v>
      </c>
      <c r="E45" s="302" t="s">
        <v>555</v>
      </c>
      <c r="F45" s="302" t="s">
        <v>555</v>
      </c>
      <c r="G45" s="303" t="s">
        <v>555</v>
      </c>
    </row>
    <row r="46" spans="1:7" hidden="1">
      <c r="A46" s="325" t="s">
        <v>239</v>
      </c>
      <c r="B46" s="302" t="s">
        <v>555</v>
      </c>
      <c r="C46" s="302" t="s">
        <v>555</v>
      </c>
      <c r="D46" s="302" t="s">
        <v>555</v>
      </c>
      <c r="E46" s="302" t="s">
        <v>555</v>
      </c>
      <c r="F46" s="302" t="s">
        <v>555</v>
      </c>
      <c r="G46" s="303" t="s">
        <v>555</v>
      </c>
    </row>
    <row r="47" spans="1:7" hidden="1">
      <c r="A47" s="325" t="s">
        <v>240</v>
      </c>
      <c r="B47" s="302" t="s">
        <v>555</v>
      </c>
      <c r="C47" s="302" t="s">
        <v>555</v>
      </c>
      <c r="D47" s="302" t="s">
        <v>555</v>
      </c>
      <c r="E47" s="302" t="s">
        <v>555</v>
      </c>
      <c r="F47" s="302" t="s">
        <v>555</v>
      </c>
      <c r="G47" s="303" t="s">
        <v>555</v>
      </c>
    </row>
    <row r="48" spans="1:7" hidden="1">
      <c r="A48" s="325" t="s">
        <v>241</v>
      </c>
      <c r="B48" s="302" t="s">
        <v>555</v>
      </c>
      <c r="C48" s="302" t="s">
        <v>555</v>
      </c>
      <c r="D48" s="302" t="s">
        <v>555</v>
      </c>
      <c r="E48" s="302" t="s">
        <v>555</v>
      </c>
      <c r="F48" s="302" t="s">
        <v>555</v>
      </c>
      <c r="G48" s="303" t="s">
        <v>555</v>
      </c>
    </row>
    <row r="49" spans="1:7" hidden="1">
      <c r="A49" s="325" t="s">
        <v>242</v>
      </c>
      <c r="B49" s="302" t="s">
        <v>555</v>
      </c>
      <c r="C49" s="302" t="s">
        <v>555</v>
      </c>
      <c r="D49" s="302" t="s">
        <v>555</v>
      </c>
      <c r="E49" s="302" t="s">
        <v>555</v>
      </c>
      <c r="F49" s="302" t="s">
        <v>555</v>
      </c>
      <c r="G49" s="303" t="s">
        <v>555</v>
      </c>
    </row>
    <row r="50" spans="1:7" hidden="1">
      <c r="A50" s="325" t="s">
        <v>243</v>
      </c>
      <c r="B50" s="302" t="s">
        <v>555</v>
      </c>
      <c r="C50" s="302" t="s">
        <v>555</v>
      </c>
      <c r="D50" s="302" t="s">
        <v>555</v>
      </c>
      <c r="E50" s="302" t="s">
        <v>555</v>
      </c>
      <c r="F50" s="302" t="s">
        <v>555</v>
      </c>
      <c r="G50" s="303" t="s">
        <v>555</v>
      </c>
    </row>
    <row r="51" spans="1:7" hidden="1">
      <c r="A51" s="325" t="s">
        <v>244</v>
      </c>
      <c r="B51" s="302" t="s">
        <v>555</v>
      </c>
      <c r="C51" s="302" t="s">
        <v>555</v>
      </c>
      <c r="D51" s="302" t="s">
        <v>555</v>
      </c>
      <c r="E51" s="302" t="s">
        <v>555</v>
      </c>
      <c r="F51" s="302" t="s">
        <v>555</v>
      </c>
      <c r="G51" s="303" t="s">
        <v>555</v>
      </c>
    </row>
    <row r="52" spans="1:7" hidden="1">
      <c r="A52" s="325" t="s">
        <v>245</v>
      </c>
      <c r="B52" s="302" t="s">
        <v>555</v>
      </c>
      <c r="C52" s="302" t="s">
        <v>555</v>
      </c>
      <c r="D52" s="302" t="s">
        <v>555</v>
      </c>
      <c r="E52" s="302" t="s">
        <v>555</v>
      </c>
      <c r="F52" s="302" t="s">
        <v>555</v>
      </c>
      <c r="G52" s="303" t="s">
        <v>555</v>
      </c>
    </row>
    <row r="53" spans="1:7" hidden="1">
      <c r="A53" s="325" t="s">
        <v>246</v>
      </c>
      <c r="B53" s="302" t="s">
        <v>555</v>
      </c>
      <c r="C53" s="302" t="s">
        <v>555</v>
      </c>
      <c r="D53" s="302" t="s">
        <v>555</v>
      </c>
      <c r="E53" s="302" t="s">
        <v>555</v>
      </c>
      <c r="F53" s="302" t="s">
        <v>555</v>
      </c>
      <c r="G53" s="303" t="s">
        <v>555</v>
      </c>
    </row>
    <row r="54" spans="1:7" hidden="1">
      <c r="A54" s="325" t="s">
        <v>248</v>
      </c>
      <c r="B54" s="302" t="s">
        <v>555</v>
      </c>
      <c r="C54" s="302" t="s">
        <v>555</v>
      </c>
      <c r="D54" s="302" t="s">
        <v>555</v>
      </c>
      <c r="E54" s="302" t="s">
        <v>555</v>
      </c>
      <c r="F54" s="302" t="s">
        <v>555</v>
      </c>
      <c r="G54" s="303" t="s">
        <v>555</v>
      </c>
    </row>
    <row r="55" spans="1:7" hidden="1">
      <c r="A55" s="325" t="s">
        <v>250</v>
      </c>
      <c r="B55" s="302" t="s">
        <v>555</v>
      </c>
      <c r="C55" s="302" t="s">
        <v>555</v>
      </c>
      <c r="D55" s="302" t="s">
        <v>555</v>
      </c>
      <c r="E55" s="302" t="s">
        <v>555</v>
      </c>
      <c r="F55" s="302" t="s">
        <v>555</v>
      </c>
      <c r="G55" s="303" t="s">
        <v>555</v>
      </c>
    </row>
    <row r="56" spans="1:7" hidden="1">
      <c r="A56" s="325" t="s">
        <v>251</v>
      </c>
      <c r="B56" s="302" t="s">
        <v>555</v>
      </c>
      <c r="C56" s="302" t="s">
        <v>555</v>
      </c>
      <c r="D56" s="302" t="s">
        <v>555</v>
      </c>
      <c r="E56" s="302" t="s">
        <v>555</v>
      </c>
      <c r="F56" s="302" t="s">
        <v>555</v>
      </c>
      <c r="G56" s="303" t="s">
        <v>555</v>
      </c>
    </row>
    <row r="57" spans="1:7" hidden="1">
      <c r="A57" s="325" t="s">
        <v>252</v>
      </c>
      <c r="B57" s="302" t="s">
        <v>555</v>
      </c>
      <c r="C57" s="302" t="s">
        <v>555</v>
      </c>
      <c r="D57" s="302" t="s">
        <v>555</v>
      </c>
      <c r="E57" s="302" t="s">
        <v>555</v>
      </c>
      <c r="F57" s="302" t="s">
        <v>555</v>
      </c>
      <c r="G57" s="303" t="s">
        <v>555</v>
      </c>
    </row>
    <row r="58" spans="1:7" hidden="1">
      <c r="A58" s="325" t="s">
        <v>253</v>
      </c>
      <c r="B58" s="302" t="s">
        <v>555</v>
      </c>
      <c r="C58" s="302" t="s">
        <v>555</v>
      </c>
      <c r="D58" s="302" t="s">
        <v>555</v>
      </c>
      <c r="E58" s="302" t="s">
        <v>555</v>
      </c>
      <c r="F58" s="302" t="s">
        <v>555</v>
      </c>
      <c r="G58" s="303" t="s">
        <v>555</v>
      </c>
    </row>
    <row r="59" spans="1:7" hidden="1">
      <c r="A59" s="325" t="s">
        <v>254</v>
      </c>
      <c r="B59" s="302" t="s">
        <v>555</v>
      </c>
      <c r="C59" s="302" t="s">
        <v>555</v>
      </c>
      <c r="D59" s="302" t="s">
        <v>555</v>
      </c>
      <c r="E59" s="302" t="s">
        <v>555</v>
      </c>
      <c r="F59" s="302" t="s">
        <v>555</v>
      </c>
      <c r="G59" s="303" t="s">
        <v>555</v>
      </c>
    </row>
    <row r="60" spans="1:7" hidden="1">
      <c r="A60" s="325" t="s">
        <v>255</v>
      </c>
      <c r="B60" s="302" t="s">
        <v>555</v>
      </c>
      <c r="C60" s="302" t="s">
        <v>555</v>
      </c>
      <c r="D60" s="302" t="s">
        <v>555</v>
      </c>
      <c r="E60" s="302" t="s">
        <v>555</v>
      </c>
      <c r="F60" s="302" t="s">
        <v>555</v>
      </c>
      <c r="G60" s="303" t="s">
        <v>555</v>
      </c>
    </row>
    <row r="61" spans="1:7" hidden="1">
      <c r="A61" s="325" t="s">
        <v>256</v>
      </c>
      <c r="B61" s="302" t="s">
        <v>555</v>
      </c>
      <c r="C61" s="302" t="s">
        <v>555</v>
      </c>
      <c r="D61" s="302" t="s">
        <v>555</v>
      </c>
      <c r="E61" s="302" t="s">
        <v>555</v>
      </c>
      <c r="F61" s="302" t="s">
        <v>555</v>
      </c>
      <c r="G61" s="303" t="s">
        <v>555</v>
      </c>
    </row>
    <row r="62" spans="1:7" hidden="1">
      <c r="A62" s="325" t="s">
        <v>257</v>
      </c>
      <c r="B62" s="302" t="s">
        <v>555</v>
      </c>
      <c r="C62" s="302" t="s">
        <v>555</v>
      </c>
      <c r="D62" s="302" t="s">
        <v>555</v>
      </c>
      <c r="E62" s="302" t="s">
        <v>555</v>
      </c>
      <c r="F62" s="302" t="s">
        <v>555</v>
      </c>
      <c r="G62" s="303" t="s">
        <v>555</v>
      </c>
    </row>
    <row r="63" spans="1:7" hidden="1">
      <c r="A63" s="325" t="s">
        <v>258</v>
      </c>
      <c r="B63" s="302" t="s">
        <v>555</v>
      </c>
      <c r="C63" s="302" t="s">
        <v>555</v>
      </c>
      <c r="D63" s="302" t="s">
        <v>555</v>
      </c>
      <c r="E63" s="302" t="s">
        <v>555</v>
      </c>
      <c r="F63" s="302" t="s">
        <v>555</v>
      </c>
      <c r="G63" s="303" t="s">
        <v>555</v>
      </c>
    </row>
    <row r="64" spans="1:7" hidden="1">
      <c r="A64" s="325" t="s">
        <v>259</v>
      </c>
      <c r="B64" s="302" t="s">
        <v>555</v>
      </c>
      <c r="C64" s="302" t="s">
        <v>555</v>
      </c>
      <c r="D64" s="302" t="s">
        <v>555</v>
      </c>
      <c r="E64" s="302" t="s">
        <v>555</v>
      </c>
      <c r="F64" s="302" t="s">
        <v>555</v>
      </c>
      <c r="G64" s="303" t="s">
        <v>555</v>
      </c>
    </row>
    <row r="65" spans="1:7" hidden="1">
      <c r="A65" s="325" t="s">
        <v>260</v>
      </c>
      <c r="B65" s="302" t="s">
        <v>555</v>
      </c>
      <c r="C65" s="302" t="s">
        <v>555</v>
      </c>
      <c r="D65" s="302" t="s">
        <v>555</v>
      </c>
      <c r="E65" s="302" t="s">
        <v>555</v>
      </c>
      <c r="F65" s="302" t="s">
        <v>555</v>
      </c>
      <c r="G65" s="303" t="s">
        <v>555</v>
      </c>
    </row>
    <row r="66" spans="1:7" hidden="1">
      <c r="A66" s="325" t="s">
        <v>261</v>
      </c>
      <c r="B66" s="302" t="s">
        <v>555</v>
      </c>
      <c r="C66" s="302" t="s">
        <v>555</v>
      </c>
      <c r="D66" s="302" t="s">
        <v>555</v>
      </c>
      <c r="E66" s="302" t="s">
        <v>555</v>
      </c>
      <c r="F66" s="302" t="s">
        <v>555</v>
      </c>
      <c r="G66" s="303" t="s">
        <v>555</v>
      </c>
    </row>
    <row r="67" spans="1:7" hidden="1">
      <c r="A67" s="325" t="s">
        <v>262</v>
      </c>
      <c r="B67" s="302" t="s">
        <v>555</v>
      </c>
      <c r="C67" s="302" t="s">
        <v>555</v>
      </c>
      <c r="D67" s="302" t="s">
        <v>555</v>
      </c>
      <c r="E67" s="302" t="s">
        <v>555</v>
      </c>
      <c r="F67" s="302" t="s">
        <v>555</v>
      </c>
      <c r="G67" s="303" t="s">
        <v>555</v>
      </c>
    </row>
    <row r="68" spans="1:7" hidden="1">
      <c r="A68" s="325" t="s">
        <v>263</v>
      </c>
      <c r="B68" s="302" t="s">
        <v>555</v>
      </c>
      <c r="C68" s="302" t="s">
        <v>555</v>
      </c>
      <c r="D68" s="302" t="s">
        <v>555</v>
      </c>
      <c r="E68" s="302" t="s">
        <v>555</v>
      </c>
      <c r="F68" s="302" t="s">
        <v>555</v>
      </c>
      <c r="G68" s="303" t="s">
        <v>555</v>
      </c>
    </row>
    <row r="69" spans="1:7" hidden="1">
      <c r="A69" s="325" t="s">
        <v>264</v>
      </c>
      <c r="B69" s="302" t="s">
        <v>555</v>
      </c>
      <c r="C69" s="302" t="s">
        <v>555</v>
      </c>
      <c r="D69" s="302" t="s">
        <v>555</v>
      </c>
      <c r="E69" s="302" t="s">
        <v>555</v>
      </c>
      <c r="F69" s="302" t="s">
        <v>555</v>
      </c>
      <c r="G69" s="303" t="s">
        <v>555</v>
      </c>
    </row>
    <row r="70" spans="1:7" hidden="1">
      <c r="A70" s="325" t="s">
        <v>265</v>
      </c>
      <c r="B70" s="302" t="s">
        <v>555</v>
      </c>
      <c r="C70" s="302" t="s">
        <v>555</v>
      </c>
      <c r="D70" s="302" t="s">
        <v>555</v>
      </c>
      <c r="E70" s="302" t="s">
        <v>555</v>
      </c>
      <c r="F70" s="302" t="s">
        <v>555</v>
      </c>
      <c r="G70" s="303" t="s">
        <v>555</v>
      </c>
    </row>
    <row r="71" spans="1:7" hidden="1">
      <c r="A71" s="325" t="s">
        <v>266</v>
      </c>
      <c r="B71" s="302" t="s">
        <v>555</v>
      </c>
      <c r="C71" s="302" t="s">
        <v>555</v>
      </c>
      <c r="D71" s="302" t="s">
        <v>555</v>
      </c>
      <c r="E71" s="302" t="s">
        <v>555</v>
      </c>
      <c r="F71" s="302" t="s">
        <v>555</v>
      </c>
      <c r="G71" s="303" t="s">
        <v>555</v>
      </c>
    </row>
    <row r="72" spans="1:7" hidden="1">
      <c r="A72" s="325" t="s">
        <v>267</v>
      </c>
      <c r="B72" s="302" t="s">
        <v>555</v>
      </c>
      <c r="C72" s="302" t="s">
        <v>555</v>
      </c>
      <c r="D72" s="302" t="s">
        <v>555</v>
      </c>
      <c r="E72" s="302" t="s">
        <v>555</v>
      </c>
      <c r="F72" s="302" t="s">
        <v>555</v>
      </c>
      <c r="G72" s="303" t="s">
        <v>555</v>
      </c>
    </row>
    <row r="73" spans="1:7" hidden="1">
      <c r="A73" s="325" t="s">
        <v>268</v>
      </c>
      <c r="B73" s="302" t="s">
        <v>555</v>
      </c>
      <c r="C73" s="302" t="s">
        <v>555</v>
      </c>
      <c r="D73" s="302" t="s">
        <v>555</v>
      </c>
      <c r="E73" s="302" t="s">
        <v>555</v>
      </c>
      <c r="F73" s="302" t="s">
        <v>555</v>
      </c>
      <c r="G73" s="303" t="s">
        <v>555</v>
      </c>
    </row>
    <row r="74" spans="1:7" hidden="1">
      <c r="A74" s="325" t="s">
        <v>269</v>
      </c>
      <c r="B74" s="302" t="s">
        <v>555</v>
      </c>
      <c r="C74" s="302" t="s">
        <v>555</v>
      </c>
      <c r="D74" s="302" t="s">
        <v>555</v>
      </c>
      <c r="E74" s="302" t="s">
        <v>555</v>
      </c>
      <c r="F74" s="302" t="s">
        <v>555</v>
      </c>
      <c r="G74" s="303" t="s">
        <v>555</v>
      </c>
    </row>
    <row r="75" spans="1:7" hidden="1">
      <c r="A75" s="325" t="s">
        <v>270</v>
      </c>
      <c r="B75" s="302" t="s">
        <v>555</v>
      </c>
      <c r="C75" s="302" t="s">
        <v>555</v>
      </c>
      <c r="D75" s="302" t="s">
        <v>555</v>
      </c>
      <c r="E75" s="302" t="s">
        <v>555</v>
      </c>
      <c r="F75" s="302" t="s">
        <v>555</v>
      </c>
      <c r="G75" s="303" t="s">
        <v>555</v>
      </c>
    </row>
    <row r="76" spans="1:7" hidden="1">
      <c r="A76" s="325" t="s">
        <v>271</v>
      </c>
      <c r="B76" s="302" t="s">
        <v>555</v>
      </c>
      <c r="C76" s="302" t="s">
        <v>555</v>
      </c>
      <c r="D76" s="302" t="s">
        <v>555</v>
      </c>
      <c r="E76" s="302" t="s">
        <v>555</v>
      </c>
      <c r="F76" s="302" t="s">
        <v>555</v>
      </c>
      <c r="G76" s="303" t="s">
        <v>555</v>
      </c>
    </row>
    <row r="77" spans="1:7" hidden="1">
      <c r="A77" s="325" t="s">
        <v>272</v>
      </c>
      <c r="B77" s="302" t="s">
        <v>555</v>
      </c>
      <c r="C77" s="302" t="s">
        <v>555</v>
      </c>
      <c r="D77" s="302" t="s">
        <v>555</v>
      </c>
      <c r="E77" s="302" t="s">
        <v>555</v>
      </c>
      <c r="F77" s="302" t="s">
        <v>555</v>
      </c>
      <c r="G77" s="303" t="s">
        <v>555</v>
      </c>
    </row>
    <row r="78" spans="1:7" hidden="1">
      <c r="A78" s="325" t="s">
        <v>273</v>
      </c>
      <c r="B78" s="302" t="s">
        <v>555</v>
      </c>
      <c r="C78" s="302" t="s">
        <v>555</v>
      </c>
      <c r="D78" s="302" t="s">
        <v>555</v>
      </c>
      <c r="E78" s="302" t="s">
        <v>555</v>
      </c>
      <c r="F78" s="302" t="s">
        <v>555</v>
      </c>
      <c r="G78" s="303" t="s">
        <v>555</v>
      </c>
    </row>
    <row r="79" spans="1:7" hidden="1">
      <c r="A79" s="325" t="s">
        <v>274</v>
      </c>
      <c r="B79" s="302" t="s">
        <v>555</v>
      </c>
      <c r="C79" s="302" t="s">
        <v>555</v>
      </c>
      <c r="D79" s="302" t="s">
        <v>555</v>
      </c>
      <c r="E79" s="302" t="s">
        <v>555</v>
      </c>
      <c r="F79" s="302" t="s">
        <v>555</v>
      </c>
      <c r="G79" s="303" t="s">
        <v>555</v>
      </c>
    </row>
    <row r="80" spans="1:7" s="87" customFormat="1" hidden="1">
      <c r="A80" s="325" t="s">
        <v>275</v>
      </c>
      <c r="B80" s="302" t="s">
        <v>555</v>
      </c>
      <c r="C80" s="302" t="s">
        <v>555</v>
      </c>
      <c r="D80" s="304" t="s">
        <v>555</v>
      </c>
      <c r="E80" s="302" t="s">
        <v>555</v>
      </c>
      <c r="F80" s="302" t="s">
        <v>555</v>
      </c>
      <c r="G80" s="305" t="s">
        <v>555</v>
      </c>
    </row>
    <row r="81" spans="1:7" s="86" customFormat="1" ht="18" customHeight="1">
      <c r="A81" s="326" t="s">
        <v>276</v>
      </c>
      <c r="B81" s="306">
        <v>0</v>
      </c>
      <c r="C81" s="306">
        <v>0</v>
      </c>
      <c r="D81" s="308">
        <v>1276587500</v>
      </c>
      <c r="E81" s="306">
        <v>0</v>
      </c>
      <c r="F81" s="306">
        <v>0</v>
      </c>
      <c r="G81" s="309">
        <v>746452090</v>
      </c>
    </row>
    <row r="82" spans="1:7" ht="18" customHeight="1">
      <c r="A82" s="325" t="s">
        <v>277</v>
      </c>
      <c r="B82" s="302">
        <v>0</v>
      </c>
      <c r="C82" s="302">
        <v>0</v>
      </c>
      <c r="D82" s="304">
        <v>461359160</v>
      </c>
      <c r="E82" s="302">
        <v>0</v>
      </c>
      <c r="F82" s="302">
        <v>0</v>
      </c>
      <c r="G82" s="305">
        <v>451248230</v>
      </c>
    </row>
    <row r="83" spans="1:7" ht="18" customHeight="1">
      <c r="A83" s="325" t="s">
        <v>278</v>
      </c>
      <c r="B83" s="302">
        <v>0</v>
      </c>
      <c r="C83" s="302">
        <v>0</v>
      </c>
      <c r="D83" s="304">
        <v>461359160</v>
      </c>
      <c r="E83" s="302">
        <v>0</v>
      </c>
      <c r="F83" s="302">
        <v>0</v>
      </c>
      <c r="G83" s="303">
        <v>451248230</v>
      </c>
    </row>
    <row r="84" spans="1:7" hidden="1">
      <c r="A84" s="325" t="s">
        <v>279</v>
      </c>
      <c r="B84" s="302">
        <v>0</v>
      </c>
      <c r="C84" s="302">
        <v>0</v>
      </c>
      <c r="D84" s="302" t="s">
        <v>555</v>
      </c>
      <c r="E84" s="302">
        <v>0</v>
      </c>
      <c r="F84" s="302">
        <v>0</v>
      </c>
      <c r="G84" s="303" t="s">
        <v>555</v>
      </c>
    </row>
    <row r="85" spans="1:7" hidden="1">
      <c r="A85" s="325" t="s">
        <v>280</v>
      </c>
      <c r="B85" s="302">
        <v>0</v>
      </c>
      <c r="C85" s="302">
        <v>0</v>
      </c>
      <c r="D85" s="302" t="s">
        <v>555</v>
      </c>
      <c r="E85" s="302">
        <v>0</v>
      </c>
      <c r="F85" s="302">
        <v>0</v>
      </c>
      <c r="G85" s="303" t="s">
        <v>555</v>
      </c>
    </row>
    <row r="86" spans="1:7" hidden="1">
      <c r="A86" s="325" t="s">
        <v>281</v>
      </c>
      <c r="B86" s="302">
        <v>0</v>
      </c>
      <c r="C86" s="302">
        <v>0</v>
      </c>
      <c r="D86" s="304" t="s">
        <v>555</v>
      </c>
      <c r="E86" s="302">
        <v>0</v>
      </c>
      <c r="F86" s="302">
        <v>0</v>
      </c>
      <c r="G86" s="305" t="s">
        <v>555</v>
      </c>
    </row>
    <row r="87" spans="1:7" ht="18" customHeight="1">
      <c r="A87" s="325" t="s">
        <v>282</v>
      </c>
      <c r="B87" s="302">
        <v>0</v>
      </c>
      <c r="C87" s="302">
        <v>0</v>
      </c>
      <c r="D87" s="302">
        <v>815228340</v>
      </c>
      <c r="E87" s="302">
        <v>0</v>
      </c>
      <c r="F87" s="302">
        <v>0</v>
      </c>
      <c r="G87" s="303">
        <v>295203860</v>
      </c>
    </row>
    <row r="88" spans="1:7" hidden="1">
      <c r="A88" s="325" t="s">
        <v>283</v>
      </c>
      <c r="B88" s="302">
        <v>0</v>
      </c>
      <c r="C88" s="302">
        <v>0</v>
      </c>
      <c r="D88" s="304" t="s">
        <v>555</v>
      </c>
      <c r="E88" s="302">
        <v>0</v>
      </c>
      <c r="F88" s="302">
        <v>0</v>
      </c>
      <c r="G88" s="303" t="s">
        <v>555</v>
      </c>
    </row>
    <row r="89" spans="1:7" ht="18" customHeight="1">
      <c r="A89" s="325" t="s">
        <v>284</v>
      </c>
      <c r="B89" s="302">
        <v>0</v>
      </c>
      <c r="C89" s="302">
        <v>0</v>
      </c>
      <c r="D89" s="302">
        <v>13988500</v>
      </c>
      <c r="E89" s="302">
        <v>0</v>
      </c>
      <c r="F89" s="302">
        <v>0</v>
      </c>
      <c r="G89" s="303">
        <v>0</v>
      </c>
    </row>
    <row r="90" spans="1:7" hidden="1">
      <c r="A90" s="325" t="s">
        <v>285</v>
      </c>
      <c r="B90" s="302">
        <v>0</v>
      </c>
      <c r="C90" s="302">
        <v>0</v>
      </c>
      <c r="D90" s="304" t="s">
        <v>555</v>
      </c>
      <c r="E90" s="302">
        <v>0</v>
      </c>
      <c r="F90" s="302">
        <v>0</v>
      </c>
      <c r="G90" s="303">
        <v>0</v>
      </c>
    </row>
    <row r="91" spans="1:7" ht="18" customHeight="1">
      <c r="A91" s="325" t="s">
        <v>286</v>
      </c>
      <c r="B91" s="302">
        <v>0</v>
      </c>
      <c r="C91" s="302">
        <v>0</v>
      </c>
      <c r="D91" s="302">
        <v>7265000</v>
      </c>
      <c r="E91" s="302">
        <v>0</v>
      </c>
      <c r="F91" s="302">
        <v>0</v>
      </c>
      <c r="G91" s="303">
        <v>0</v>
      </c>
    </row>
    <row r="92" spans="1:7" hidden="1">
      <c r="A92" s="325" t="s">
        <v>287</v>
      </c>
      <c r="B92" s="302">
        <v>0</v>
      </c>
      <c r="C92" s="302">
        <v>0</v>
      </c>
      <c r="D92" s="302" t="s">
        <v>555</v>
      </c>
      <c r="E92" s="302">
        <v>0</v>
      </c>
      <c r="F92" s="302">
        <v>0</v>
      </c>
      <c r="G92" s="303">
        <v>0</v>
      </c>
    </row>
    <row r="93" spans="1:7" hidden="1">
      <c r="A93" s="325" t="s">
        <v>288</v>
      </c>
      <c r="B93" s="302">
        <v>0</v>
      </c>
      <c r="C93" s="302">
        <v>0</v>
      </c>
      <c r="D93" s="304" t="s">
        <v>555</v>
      </c>
      <c r="E93" s="302">
        <v>0</v>
      </c>
      <c r="F93" s="302">
        <v>0</v>
      </c>
      <c r="G93" s="305">
        <v>0</v>
      </c>
    </row>
    <row r="94" spans="1:7" ht="18" customHeight="1">
      <c r="A94" s="325" t="s">
        <v>289</v>
      </c>
      <c r="B94" s="302">
        <v>0</v>
      </c>
      <c r="C94" s="302">
        <v>0</v>
      </c>
      <c r="D94" s="302">
        <v>779504840</v>
      </c>
      <c r="E94" s="302">
        <v>0</v>
      </c>
      <c r="F94" s="302">
        <v>0</v>
      </c>
      <c r="G94" s="303">
        <v>0</v>
      </c>
    </row>
    <row r="95" spans="1:7" hidden="1">
      <c r="A95" s="325" t="s">
        <v>290</v>
      </c>
      <c r="B95" s="302">
        <v>0</v>
      </c>
      <c r="C95" s="302">
        <v>0</v>
      </c>
      <c r="D95" s="302" t="s">
        <v>555</v>
      </c>
      <c r="E95" s="302">
        <v>0</v>
      </c>
      <c r="F95" s="302">
        <v>0</v>
      </c>
      <c r="G95" s="303" t="s">
        <v>555</v>
      </c>
    </row>
    <row r="96" spans="1:7" hidden="1">
      <c r="A96" s="325" t="s">
        <v>291</v>
      </c>
      <c r="B96" s="302">
        <v>0</v>
      </c>
      <c r="C96" s="302">
        <v>0</v>
      </c>
      <c r="D96" s="302" t="s">
        <v>555</v>
      </c>
      <c r="E96" s="302">
        <v>0</v>
      </c>
      <c r="F96" s="302">
        <v>0</v>
      </c>
      <c r="G96" s="303" t="s">
        <v>555</v>
      </c>
    </row>
    <row r="97" spans="1:7" hidden="1">
      <c r="A97" s="325" t="s">
        <v>292</v>
      </c>
      <c r="B97" s="302">
        <v>0</v>
      </c>
      <c r="C97" s="302">
        <v>0</v>
      </c>
      <c r="D97" s="302" t="s">
        <v>555</v>
      </c>
      <c r="E97" s="302">
        <v>0</v>
      </c>
      <c r="F97" s="302">
        <v>0</v>
      </c>
      <c r="G97" s="303" t="s">
        <v>555</v>
      </c>
    </row>
    <row r="98" spans="1:7" hidden="1">
      <c r="A98" s="325" t="s">
        <v>293</v>
      </c>
      <c r="B98" s="302">
        <v>0</v>
      </c>
      <c r="C98" s="302">
        <v>0</v>
      </c>
      <c r="D98" s="302" t="s">
        <v>555</v>
      </c>
      <c r="E98" s="302">
        <v>0</v>
      </c>
      <c r="F98" s="302">
        <v>0</v>
      </c>
      <c r="G98" s="303" t="s">
        <v>555</v>
      </c>
    </row>
    <row r="99" spans="1:7" hidden="1">
      <c r="A99" s="325" t="s">
        <v>294</v>
      </c>
      <c r="B99" s="302">
        <v>0</v>
      </c>
      <c r="C99" s="302">
        <v>0</v>
      </c>
      <c r="D99" s="304" t="s">
        <v>555</v>
      </c>
      <c r="E99" s="302">
        <v>0</v>
      </c>
      <c r="F99" s="302">
        <v>0</v>
      </c>
      <c r="G99" s="305" t="s">
        <v>555</v>
      </c>
    </row>
    <row r="100" spans="1:7" ht="18" customHeight="1">
      <c r="A100" s="325" t="s">
        <v>295</v>
      </c>
      <c r="B100" s="302">
        <v>0</v>
      </c>
      <c r="C100" s="302">
        <v>0</v>
      </c>
      <c r="D100" s="302">
        <v>14470000</v>
      </c>
      <c r="E100" s="302">
        <v>0</v>
      </c>
      <c r="F100" s="302">
        <v>0</v>
      </c>
      <c r="G100" s="305">
        <v>16781000</v>
      </c>
    </row>
    <row r="101" spans="1:7" ht="18" customHeight="1">
      <c r="A101" s="325" t="s">
        <v>296</v>
      </c>
      <c r="B101" s="302">
        <v>0</v>
      </c>
      <c r="C101" s="302">
        <v>0</v>
      </c>
      <c r="D101" s="302">
        <v>0</v>
      </c>
      <c r="E101" s="302">
        <v>0</v>
      </c>
      <c r="F101" s="302">
        <v>0</v>
      </c>
      <c r="G101" s="305">
        <v>64240000</v>
      </c>
    </row>
    <row r="102" spans="1:7" hidden="1">
      <c r="A102" s="325" t="s">
        <v>297</v>
      </c>
      <c r="B102" s="302">
        <v>0</v>
      </c>
      <c r="C102" s="302">
        <v>0</v>
      </c>
      <c r="D102" s="302">
        <v>0</v>
      </c>
      <c r="E102" s="302">
        <v>0</v>
      </c>
      <c r="F102" s="302">
        <v>0</v>
      </c>
      <c r="G102" s="303" t="s">
        <v>555</v>
      </c>
    </row>
    <row r="103" spans="1:7" hidden="1">
      <c r="A103" s="325" t="s">
        <v>298</v>
      </c>
      <c r="B103" s="302">
        <v>0</v>
      </c>
      <c r="C103" s="302">
        <v>0</v>
      </c>
      <c r="D103" s="302">
        <v>0</v>
      </c>
      <c r="E103" s="302">
        <v>0</v>
      </c>
      <c r="F103" s="302">
        <v>0</v>
      </c>
      <c r="G103" s="303" t="s">
        <v>555</v>
      </c>
    </row>
    <row r="104" spans="1:7" hidden="1">
      <c r="A104" s="325" t="s">
        <v>299</v>
      </c>
      <c r="B104" s="302">
        <v>0</v>
      </c>
      <c r="C104" s="302">
        <v>0</v>
      </c>
      <c r="D104" s="302">
        <v>0</v>
      </c>
      <c r="E104" s="302">
        <v>0</v>
      </c>
      <c r="F104" s="302">
        <v>0</v>
      </c>
      <c r="G104" s="305" t="s">
        <v>555</v>
      </c>
    </row>
    <row r="105" spans="1:7" hidden="1">
      <c r="A105" s="325" t="s">
        <v>300</v>
      </c>
      <c r="B105" s="302">
        <v>0</v>
      </c>
      <c r="C105" s="302">
        <v>0</v>
      </c>
      <c r="D105" s="302">
        <v>0</v>
      </c>
      <c r="E105" s="302">
        <v>0</v>
      </c>
      <c r="F105" s="302">
        <v>0</v>
      </c>
      <c r="G105" s="303" t="s">
        <v>555</v>
      </c>
    </row>
    <row r="106" spans="1:7" hidden="1">
      <c r="A106" s="325" t="s">
        <v>301</v>
      </c>
      <c r="B106" s="302">
        <v>0</v>
      </c>
      <c r="C106" s="302">
        <v>0</v>
      </c>
      <c r="D106" s="302">
        <v>0</v>
      </c>
      <c r="E106" s="302">
        <v>0</v>
      </c>
      <c r="F106" s="302">
        <v>0</v>
      </c>
      <c r="G106" s="303" t="s">
        <v>555</v>
      </c>
    </row>
    <row r="107" spans="1:7" hidden="1">
      <c r="A107" s="325" t="s">
        <v>302</v>
      </c>
      <c r="B107" s="302">
        <v>0</v>
      </c>
      <c r="C107" s="302">
        <v>0</v>
      </c>
      <c r="D107" s="302">
        <v>0</v>
      </c>
      <c r="E107" s="302">
        <v>0</v>
      </c>
      <c r="F107" s="302">
        <v>0</v>
      </c>
      <c r="G107" s="303" t="s">
        <v>555</v>
      </c>
    </row>
    <row r="108" spans="1:7" hidden="1">
      <c r="A108" s="325" t="s">
        <v>303</v>
      </c>
      <c r="B108" s="302">
        <v>0</v>
      </c>
      <c r="C108" s="302">
        <v>0</v>
      </c>
      <c r="D108" s="302">
        <v>0</v>
      </c>
      <c r="E108" s="302">
        <v>0</v>
      </c>
      <c r="F108" s="302">
        <v>0</v>
      </c>
      <c r="G108" s="303" t="s">
        <v>555</v>
      </c>
    </row>
    <row r="109" spans="1:7" hidden="1">
      <c r="A109" s="325" t="s">
        <v>304</v>
      </c>
      <c r="B109" s="302">
        <v>0</v>
      </c>
      <c r="C109" s="302">
        <v>0</v>
      </c>
      <c r="D109" s="302">
        <v>0</v>
      </c>
      <c r="E109" s="302">
        <v>0</v>
      </c>
      <c r="F109" s="302">
        <v>0</v>
      </c>
      <c r="G109" s="303" t="s">
        <v>555</v>
      </c>
    </row>
    <row r="110" spans="1:7" hidden="1">
      <c r="A110" s="325" t="s">
        <v>305</v>
      </c>
      <c r="B110" s="302">
        <v>0</v>
      </c>
      <c r="C110" s="302">
        <v>0</v>
      </c>
      <c r="D110" s="302">
        <v>0</v>
      </c>
      <c r="E110" s="302">
        <v>0</v>
      </c>
      <c r="F110" s="302">
        <v>0</v>
      </c>
      <c r="G110" s="303" t="s">
        <v>555</v>
      </c>
    </row>
    <row r="111" spans="1:7" hidden="1">
      <c r="A111" s="325" t="s">
        <v>306</v>
      </c>
      <c r="B111" s="302">
        <v>0</v>
      </c>
      <c r="C111" s="302">
        <v>0</v>
      </c>
      <c r="D111" s="302">
        <v>0</v>
      </c>
      <c r="E111" s="302">
        <v>0</v>
      </c>
      <c r="F111" s="302">
        <v>0</v>
      </c>
      <c r="G111" s="303" t="s">
        <v>555</v>
      </c>
    </row>
    <row r="112" spans="1:7" hidden="1">
      <c r="A112" s="325" t="s">
        <v>1189</v>
      </c>
      <c r="B112" s="302">
        <v>0</v>
      </c>
      <c r="C112" s="302">
        <v>0</v>
      </c>
      <c r="D112" s="302">
        <v>0</v>
      </c>
      <c r="E112" s="302">
        <v>0</v>
      </c>
      <c r="F112" s="302">
        <v>0</v>
      </c>
      <c r="G112" s="303" t="s">
        <v>555</v>
      </c>
    </row>
    <row r="113" spans="1:7" ht="18" customHeight="1">
      <c r="A113" s="325" t="s">
        <v>307</v>
      </c>
      <c r="B113" s="302">
        <v>0</v>
      </c>
      <c r="C113" s="302">
        <v>0</v>
      </c>
      <c r="D113" s="302">
        <v>0</v>
      </c>
      <c r="E113" s="302">
        <v>0</v>
      </c>
      <c r="F113" s="302">
        <v>0</v>
      </c>
      <c r="G113" s="303">
        <v>214182860</v>
      </c>
    </row>
    <row r="114" spans="1:7" hidden="1">
      <c r="A114" s="325" t="s">
        <v>308</v>
      </c>
      <c r="B114" s="302">
        <v>0</v>
      </c>
      <c r="C114" s="302">
        <v>0</v>
      </c>
      <c r="D114" s="302" t="s">
        <v>555</v>
      </c>
      <c r="E114" s="302">
        <v>0</v>
      </c>
      <c r="F114" s="302">
        <v>0</v>
      </c>
      <c r="G114" s="303" t="s">
        <v>555</v>
      </c>
    </row>
    <row r="115" spans="1:7" hidden="1">
      <c r="A115" s="325" t="s">
        <v>309</v>
      </c>
      <c r="B115" s="302">
        <v>0</v>
      </c>
      <c r="C115" s="302">
        <v>0</v>
      </c>
      <c r="D115" s="302" t="s">
        <v>555</v>
      </c>
      <c r="E115" s="302">
        <v>0</v>
      </c>
      <c r="F115" s="302">
        <v>0</v>
      </c>
      <c r="G115" s="303" t="s">
        <v>555</v>
      </c>
    </row>
    <row r="116" spans="1:7" hidden="1">
      <c r="A116" s="325" t="s">
        <v>1190</v>
      </c>
      <c r="B116" s="302">
        <v>0</v>
      </c>
      <c r="C116" s="302">
        <v>0</v>
      </c>
      <c r="D116" s="302" t="s">
        <v>555</v>
      </c>
      <c r="E116" s="302">
        <v>0</v>
      </c>
      <c r="F116" s="302">
        <v>0</v>
      </c>
      <c r="G116" s="303" t="s">
        <v>555</v>
      </c>
    </row>
    <row r="117" spans="1:7" hidden="1">
      <c r="A117" s="325" t="s">
        <v>1191</v>
      </c>
      <c r="B117" s="302">
        <v>0</v>
      </c>
      <c r="C117" s="302">
        <v>0</v>
      </c>
      <c r="D117" s="302" t="s">
        <v>555</v>
      </c>
      <c r="E117" s="302">
        <v>0</v>
      </c>
      <c r="F117" s="302">
        <v>0</v>
      </c>
      <c r="G117" s="303" t="s">
        <v>555</v>
      </c>
    </row>
    <row r="118" spans="1:7" hidden="1">
      <c r="A118" s="325" t="s">
        <v>310</v>
      </c>
      <c r="B118" s="302">
        <v>0</v>
      </c>
      <c r="C118" s="302">
        <v>0</v>
      </c>
      <c r="D118" s="302" t="s">
        <v>555</v>
      </c>
      <c r="E118" s="302">
        <v>0</v>
      </c>
      <c r="F118" s="302">
        <v>0</v>
      </c>
      <c r="G118" s="303" t="s">
        <v>555</v>
      </c>
    </row>
    <row r="119" spans="1:7" hidden="1">
      <c r="A119" s="325" t="s">
        <v>311</v>
      </c>
      <c r="B119" s="302">
        <v>0</v>
      </c>
      <c r="C119" s="302">
        <v>0</v>
      </c>
      <c r="D119" s="302" t="s">
        <v>555</v>
      </c>
      <c r="E119" s="302">
        <v>0</v>
      </c>
      <c r="F119" s="302">
        <v>0</v>
      </c>
      <c r="G119" s="303" t="s">
        <v>555</v>
      </c>
    </row>
    <row r="120" spans="1:7" hidden="1">
      <c r="A120" s="325" t="s">
        <v>312</v>
      </c>
      <c r="B120" s="302">
        <v>0</v>
      </c>
      <c r="C120" s="302">
        <v>0</v>
      </c>
      <c r="D120" s="304" t="s">
        <v>555</v>
      </c>
      <c r="E120" s="302">
        <v>0</v>
      </c>
      <c r="F120" s="302">
        <v>0</v>
      </c>
      <c r="G120" s="303" t="s">
        <v>555</v>
      </c>
    </row>
    <row r="121" spans="1:7" hidden="1">
      <c r="A121" s="325" t="s">
        <v>313</v>
      </c>
      <c r="B121" s="302">
        <v>0</v>
      </c>
      <c r="C121" s="302">
        <v>0</v>
      </c>
      <c r="D121" s="302" t="s">
        <v>555</v>
      </c>
      <c r="E121" s="302">
        <v>0</v>
      </c>
      <c r="F121" s="302">
        <v>0</v>
      </c>
      <c r="G121" s="303" t="s">
        <v>555</v>
      </c>
    </row>
    <row r="122" spans="1:7" hidden="1">
      <c r="A122" s="325" t="s">
        <v>314</v>
      </c>
      <c r="B122" s="302">
        <v>0</v>
      </c>
      <c r="C122" s="302">
        <v>0</v>
      </c>
      <c r="D122" s="302" t="s">
        <v>555</v>
      </c>
      <c r="E122" s="302">
        <v>0</v>
      </c>
      <c r="F122" s="302">
        <v>0</v>
      </c>
      <c r="G122" s="303" t="s">
        <v>555</v>
      </c>
    </row>
    <row r="123" spans="1:7" hidden="1">
      <c r="A123" s="325" t="s">
        <v>315</v>
      </c>
      <c r="B123" s="302">
        <v>0</v>
      </c>
      <c r="C123" s="302">
        <v>0</v>
      </c>
      <c r="D123" s="302" t="s">
        <v>555</v>
      </c>
      <c r="E123" s="302">
        <v>0</v>
      </c>
      <c r="F123" s="302">
        <v>0</v>
      </c>
      <c r="G123" s="303" t="s">
        <v>555</v>
      </c>
    </row>
    <row r="124" spans="1:7" hidden="1">
      <c r="A124" s="325" t="s">
        <v>316</v>
      </c>
      <c r="B124" s="302">
        <v>0</v>
      </c>
      <c r="C124" s="302">
        <v>0</v>
      </c>
      <c r="D124" s="302" t="s">
        <v>555</v>
      </c>
      <c r="E124" s="302">
        <v>0</v>
      </c>
      <c r="F124" s="302">
        <v>0</v>
      </c>
      <c r="G124" s="303" t="s">
        <v>555</v>
      </c>
    </row>
    <row r="125" spans="1:7" hidden="1">
      <c r="A125" s="325" t="s">
        <v>317</v>
      </c>
      <c r="B125" s="302">
        <v>0</v>
      </c>
      <c r="C125" s="302">
        <v>0</v>
      </c>
      <c r="D125" s="304" t="s">
        <v>555</v>
      </c>
      <c r="E125" s="302">
        <v>0</v>
      </c>
      <c r="F125" s="302">
        <v>0</v>
      </c>
      <c r="G125" s="303" t="s">
        <v>555</v>
      </c>
    </row>
    <row r="126" spans="1:7" hidden="1">
      <c r="A126" s="325" t="s">
        <v>318</v>
      </c>
      <c r="B126" s="302">
        <v>0</v>
      </c>
      <c r="C126" s="302">
        <v>0</v>
      </c>
      <c r="D126" s="302" t="s">
        <v>555</v>
      </c>
      <c r="E126" s="302">
        <v>0</v>
      </c>
      <c r="F126" s="302">
        <v>0</v>
      </c>
      <c r="G126" s="303" t="s">
        <v>555</v>
      </c>
    </row>
    <row r="127" spans="1:7" hidden="1">
      <c r="A127" s="325" t="s">
        <v>319</v>
      </c>
      <c r="B127" s="302">
        <v>0</v>
      </c>
      <c r="C127" s="302">
        <v>0</v>
      </c>
      <c r="D127" s="302" t="s">
        <v>555</v>
      </c>
      <c r="E127" s="302">
        <v>0</v>
      </c>
      <c r="F127" s="302">
        <v>0</v>
      </c>
      <c r="G127" s="303" t="s">
        <v>555</v>
      </c>
    </row>
    <row r="128" spans="1:7" s="87" customFormat="1" hidden="1">
      <c r="A128" s="325" t="s">
        <v>320</v>
      </c>
      <c r="B128" s="302">
        <v>0</v>
      </c>
      <c r="C128" s="302">
        <v>0</v>
      </c>
      <c r="D128" s="304" t="s">
        <v>555</v>
      </c>
      <c r="E128" s="302">
        <v>0</v>
      </c>
      <c r="F128" s="302">
        <v>0</v>
      </c>
      <c r="G128" s="305" t="s">
        <v>555</v>
      </c>
    </row>
    <row r="129" spans="1:7" s="87" customFormat="1" hidden="1">
      <c r="A129" s="325" t="s">
        <v>321</v>
      </c>
      <c r="B129" s="302">
        <v>0</v>
      </c>
      <c r="C129" s="302">
        <v>0</v>
      </c>
      <c r="D129" s="304" t="s">
        <v>555</v>
      </c>
      <c r="E129" s="302">
        <v>0</v>
      </c>
      <c r="F129" s="302">
        <v>0</v>
      </c>
      <c r="G129" s="305" t="s">
        <v>555</v>
      </c>
    </row>
    <row r="130" spans="1:7" s="86" customFormat="1" ht="18" customHeight="1">
      <c r="A130" s="326" t="s">
        <v>322</v>
      </c>
      <c r="B130" s="306">
        <v>0</v>
      </c>
      <c r="C130" s="306">
        <v>0</v>
      </c>
      <c r="D130" s="308">
        <v>7495217529</v>
      </c>
      <c r="E130" s="306">
        <v>0</v>
      </c>
      <c r="F130" s="306">
        <v>0</v>
      </c>
      <c r="G130" s="309">
        <v>82089800</v>
      </c>
    </row>
    <row r="131" spans="1:7" ht="18" customHeight="1">
      <c r="A131" s="325" t="s">
        <v>323</v>
      </c>
      <c r="B131" s="302">
        <v>0</v>
      </c>
      <c r="C131" s="302">
        <v>0</v>
      </c>
      <c r="D131" s="304">
        <v>1486411665</v>
      </c>
      <c r="E131" s="302">
        <v>0</v>
      </c>
      <c r="F131" s="302">
        <v>0</v>
      </c>
      <c r="G131" s="305">
        <v>0</v>
      </c>
    </row>
    <row r="132" spans="1:7" ht="18" customHeight="1">
      <c r="A132" s="325" t="s">
        <v>324</v>
      </c>
      <c r="B132" s="302">
        <v>0</v>
      </c>
      <c r="C132" s="302">
        <v>0</v>
      </c>
      <c r="D132" s="302">
        <v>1486411665</v>
      </c>
      <c r="E132" s="302">
        <v>0</v>
      </c>
      <c r="F132" s="302">
        <v>0</v>
      </c>
      <c r="G132" s="303">
        <v>0</v>
      </c>
    </row>
    <row r="133" spans="1:7" ht="18" customHeight="1">
      <c r="A133" s="325" t="s">
        <v>325</v>
      </c>
      <c r="B133" s="302">
        <v>0</v>
      </c>
      <c r="C133" s="302">
        <v>0</v>
      </c>
      <c r="D133" s="302">
        <v>6008805864</v>
      </c>
      <c r="E133" s="302">
        <v>0</v>
      </c>
      <c r="F133" s="302">
        <v>0</v>
      </c>
      <c r="G133" s="303">
        <v>82089800</v>
      </c>
    </row>
    <row r="134" spans="1:7" hidden="1">
      <c r="A134" s="325" t="s">
        <v>326</v>
      </c>
      <c r="B134" s="302">
        <v>0</v>
      </c>
      <c r="C134" s="302">
        <v>0</v>
      </c>
      <c r="D134" s="302" t="s">
        <v>555</v>
      </c>
      <c r="E134" s="302">
        <v>0</v>
      </c>
      <c r="F134" s="302">
        <v>0</v>
      </c>
      <c r="G134" s="303" t="s">
        <v>555</v>
      </c>
    </row>
    <row r="135" spans="1:7" hidden="1">
      <c r="A135" s="325" t="s">
        <v>327</v>
      </c>
      <c r="B135" s="302">
        <v>0</v>
      </c>
      <c r="C135" s="302">
        <v>0</v>
      </c>
      <c r="D135" s="302" t="s">
        <v>555</v>
      </c>
      <c r="E135" s="302">
        <v>0</v>
      </c>
      <c r="F135" s="302">
        <v>0</v>
      </c>
      <c r="G135" s="303" t="s">
        <v>555</v>
      </c>
    </row>
    <row r="136" spans="1:7" hidden="1">
      <c r="A136" s="325" t="s">
        <v>328</v>
      </c>
      <c r="B136" s="302">
        <v>0</v>
      </c>
      <c r="C136" s="302">
        <v>0</v>
      </c>
      <c r="D136" s="304" t="s">
        <v>555</v>
      </c>
      <c r="E136" s="302">
        <v>0</v>
      </c>
      <c r="F136" s="302">
        <v>0</v>
      </c>
      <c r="G136" s="305" t="s">
        <v>555</v>
      </c>
    </row>
    <row r="137" spans="1:7" hidden="1">
      <c r="A137" s="325" t="s">
        <v>329</v>
      </c>
      <c r="B137" s="302">
        <v>0</v>
      </c>
      <c r="C137" s="302">
        <v>0</v>
      </c>
      <c r="D137" s="302" t="s">
        <v>555</v>
      </c>
      <c r="E137" s="302">
        <v>0</v>
      </c>
      <c r="F137" s="302">
        <v>0</v>
      </c>
      <c r="G137" s="303" t="s">
        <v>555</v>
      </c>
    </row>
    <row r="138" spans="1:7" ht="18" customHeight="1">
      <c r="A138" s="325" t="s">
        <v>330</v>
      </c>
      <c r="B138" s="302">
        <v>0</v>
      </c>
      <c r="C138" s="302">
        <v>0</v>
      </c>
      <c r="D138" s="302">
        <v>6001702604</v>
      </c>
      <c r="E138" s="302">
        <v>0</v>
      </c>
      <c r="F138" s="302">
        <v>0</v>
      </c>
      <c r="G138" s="303">
        <v>0</v>
      </c>
    </row>
    <row r="139" spans="1:7" hidden="1">
      <c r="A139" s="325" t="s">
        <v>331</v>
      </c>
      <c r="B139" s="302">
        <v>0</v>
      </c>
      <c r="C139" s="302">
        <v>0</v>
      </c>
      <c r="D139" s="302" t="s">
        <v>555</v>
      </c>
      <c r="E139" s="302">
        <v>0</v>
      </c>
      <c r="F139" s="302">
        <v>0</v>
      </c>
      <c r="G139" s="303" t="s">
        <v>555</v>
      </c>
    </row>
    <row r="140" spans="1:7" hidden="1">
      <c r="A140" s="325" t="s">
        <v>332</v>
      </c>
      <c r="B140" s="302">
        <v>0</v>
      </c>
      <c r="C140" s="302">
        <v>0</v>
      </c>
      <c r="D140" s="304" t="s">
        <v>555</v>
      </c>
      <c r="E140" s="302">
        <v>0</v>
      </c>
      <c r="F140" s="302">
        <v>0</v>
      </c>
      <c r="G140" s="303" t="s">
        <v>555</v>
      </c>
    </row>
    <row r="141" spans="1:7" hidden="1">
      <c r="A141" s="325" t="s">
        <v>333</v>
      </c>
      <c r="B141" s="302">
        <v>0</v>
      </c>
      <c r="C141" s="302">
        <v>0</v>
      </c>
      <c r="D141" s="304" t="s">
        <v>555</v>
      </c>
      <c r="E141" s="302">
        <v>0</v>
      </c>
      <c r="F141" s="302">
        <v>0</v>
      </c>
      <c r="G141" s="305" t="s">
        <v>555</v>
      </c>
    </row>
    <row r="142" spans="1:7" s="87" customFormat="1" ht="18" customHeight="1">
      <c r="A142" s="325" t="s">
        <v>334</v>
      </c>
      <c r="B142" s="302">
        <v>0</v>
      </c>
      <c r="C142" s="302">
        <v>0</v>
      </c>
      <c r="D142" s="304">
        <v>0</v>
      </c>
      <c r="E142" s="302">
        <v>0</v>
      </c>
      <c r="F142" s="302">
        <v>0</v>
      </c>
      <c r="G142" s="305">
        <v>2128460</v>
      </c>
    </row>
    <row r="143" spans="1:7" ht="18" customHeight="1">
      <c r="A143" s="325" t="s">
        <v>335</v>
      </c>
      <c r="B143" s="302">
        <v>0</v>
      </c>
      <c r="C143" s="302">
        <v>0</v>
      </c>
      <c r="D143" s="304">
        <v>7103260</v>
      </c>
      <c r="E143" s="302">
        <v>0</v>
      </c>
      <c r="F143" s="302">
        <v>0</v>
      </c>
      <c r="G143" s="305">
        <v>79961340</v>
      </c>
    </row>
    <row r="144" spans="1:7" s="86" customFormat="1" ht="18" customHeight="1">
      <c r="A144" s="326" t="s">
        <v>336</v>
      </c>
      <c r="B144" s="306">
        <v>0</v>
      </c>
      <c r="C144" s="306">
        <v>0</v>
      </c>
      <c r="D144" s="308">
        <v>224131950</v>
      </c>
      <c r="E144" s="306">
        <v>0</v>
      </c>
      <c r="F144" s="306">
        <v>0</v>
      </c>
      <c r="G144" s="309">
        <v>122451370</v>
      </c>
    </row>
    <row r="145" spans="1:7" ht="18" customHeight="1">
      <c r="A145" s="325" t="s">
        <v>337</v>
      </c>
      <c r="B145" s="302">
        <v>0</v>
      </c>
      <c r="C145" s="302">
        <v>0</v>
      </c>
      <c r="D145" s="304">
        <v>223631680</v>
      </c>
      <c r="E145" s="302">
        <v>0</v>
      </c>
      <c r="F145" s="302">
        <v>0</v>
      </c>
      <c r="G145" s="303">
        <v>122451370</v>
      </c>
    </row>
    <row r="146" spans="1:7" ht="18" customHeight="1">
      <c r="A146" s="325" t="s">
        <v>338</v>
      </c>
      <c r="B146" s="302">
        <v>0</v>
      </c>
      <c r="C146" s="302">
        <v>0</v>
      </c>
      <c r="D146" s="302">
        <v>193923980</v>
      </c>
      <c r="E146" s="302">
        <v>0</v>
      </c>
      <c r="F146" s="302">
        <v>0</v>
      </c>
      <c r="G146" s="305">
        <v>107847510</v>
      </c>
    </row>
    <row r="147" spans="1:7" ht="18" customHeight="1">
      <c r="A147" s="325" t="s">
        <v>339</v>
      </c>
      <c r="B147" s="302">
        <v>0</v>
      </c>
      <c r="C147" s="302">
        <v>0</v>
      </c>
      <c r="D147" s="302">
        <v>29707700</v>
      </c>
      <c r="E147" s="302">
        <v>0</v>
      </c>
      <c r="F147" s="302">
        <v>0</v>
      </c>
      <c r="G147" s="303">
        <v>14603860</v>
      </c>
    </row>
    <row r="148" spans="1:7" ht="18" customHeight="1">
      <c r="A148" s="325" t="s">
        <v>340</v>
      </c>
      <c r="B148" s="302">
        <v>0</v>
      </c>
      <c r="C148" s="302">
        <v>0</v>
      </c>
      <c r="D148" s="302">
        <v>500270</v>
      </c>
      <c r="E148" s="302">
        <v>0</v>
      </c>
      <c r="F148" s="302">
        <v>0</v>
      </c>
      <c r="G148" s="303">
        <v>0</v>
      </c>
    </row>
    <row r="149" spans="1:7" hidden="1">
      <c r="A149" s="325" t="s">
        <v>341</v>
      </c>
      <c r="B149" s="302">
        <v>0</v>
      </c>
      <c r="C149" s="302">
        <v>0</v>
      </c>
      <c r="D149" s="302" t="s">
        <v>555</v>
      </c>
      <c r="E149" s="302">
        <v>0</v>
      </c>
      <c r="F149" s="302">
        <v>0</v>
      </c>
      <c r="G149" s="303">
        <v>0</v>
      </c>
    </row>
    <row r="150" spans="1:7" hidden="1">
      <c r="A150" s="325" t="s">
        <v>342</v>
      </c>
      <c r="B150" s="302">
        <v>0</v>
      </c>
      <c r="C150" s="302">
        <v>0</v>
      </c>
      <c r="D150" s="302" t="s">
        <v>555</v>
      </c>
      <c r="E150" s="302">
        <v>0</v>
      </c>
      <c r="F150" s="302">
        <v>0</v>
      </c>
      <c r="G150" s="305">
        <v>0</v>
      </c>
    </row>
    <row r="151" spans="1:7" hidden="1">
      <c r="A151" s="325" t="s">
        <v>343</v>
      </c>
      <c r="B151" s="302">
        <v>0</v>
      </c>
      <c r="C151" s="302">
        <v>0</v>
      </c>
      <c r="D151" s="302" t="s">
        <v>555</v>
      </c>
      <c r="E151" s="302">
        <v>0</v>
      </c>
      <c r="F151" s="302">
        <v>0</v>
      </c>
      <c r="G151" s="303">
        <v>0</v>
      </c>
    </row>
    <row r="152" spans="1:7" ht="18" customHeight="1">
      <c r="A152" s="325" t="s">
        <v>344</v>
      </c>
      <c r="B152" s="302">
        <v>0</v>
      </c>
      <c r="C152" s="302">
        <v>0</v>
      </c>
      <c r="D152" s="302">
        <v>500270</v>
      </c>
      <c r="E152" s="302">
        <v>0</v>
      </c>
      <c r="F152" s="302">
        <v>0</v>
      </c>
      <c r="G152" s="303">
        <v>0</v>
      </c>
    </row>
    <row r="153" spans="1:7" s="87" customFormat="1" hidden="1">
      <c r="A153" s="325" t="s">
        <v>345</v>
      </c>
      <c r="B153" s="302">
        <v>0</v>
      </c>
      <c r="C153" s="302">
        <v>0</v>
      </c>
      <c r="D153" s="302" t="s">
        <v>555</v>
      </c>
      <c r="E153" s="302">
        <v>0</v>
      </c>
      <c r="F153" s="302">
        <v>0</v>
      </c>
      <c r="G153" s="305" t="s">
        <v>555</v>
      </c>
    </row>
    <row r="154" spans="1:7" s="87" customFormat="1" hidden="1">
      <c r="A154" s="325" t="s">
        <v>346</v>
      </c>
      <c r="B154" s="302">
        <v>0</v>
      </c>
      <c r="C154" s="302">
        <v>0</v>
      </c>
      <c r="D154" s="302" t="s">
        <v>555</v>
      </c>
      <c r="E154" s="302">
        <v>0</v>
      </c>
      <c r="F154" s="302">
        <v>0</v>
      </c>
      <c r="G154" s="303" t="s">
        <v>555</v>
      </c>
    </row>
    <row r="155" spans="1:7" s="87" customFormat="1" hidden="1">
      <c r="A155" s="325" t="s">
        <v>347</v>
      </c>
      <c r="B155" s="302">
        <v>0</v>
      </c>
      <c r="C155" s="302">
        <v>0</v>
      </c>
      <c r="D155" s="304" t="s">
        <v>555</v>
      </c>
      <c r="E155" s="302">
        <v>0</v>
      </c>
      <c r="F155" s="302">
        <v>0</v>
      </c>
      <c r="G155" s="305" t="s">
        <v>555</v>
      </c>
    </row>
    <row r="156" spans="1:7" s="87" customFormat="1" hidden="1">
      <c r="A156" s="325" t="s">
        <v>348</v>
      </c>
      <c r="B156" s="302">
        <v>0</v>
      </c>
      <c r="C156" s="302">
        <v>0</v>
      </c>
      <c r="D156" s="304" t="s">
        <v>555</v>
      </c>
      <c r="E156" s="302">
        <v>0</v>
      </c>
      <c r="F156" s="302">
        <v>0</v>
      </c>
      <c r="G156" s="305" t="s">
        <v>555</v>
      </c>
    </row>
    <row r="157" spans="1:7" s="86" customFormat="1" ht="18" customHeight="1">
      <c r="A157" s="326" t="s">
        <v>349</v>
      </c>
      <c r="B157" s="306">
        <v>0</v>
      </c>
      <c r="C157" s="306">
        <v>0</v>
      </c>
      <c r="D157" s="306">
        <v>12679292929</v>
      </c>
      <c r="E157" s="306">
        <v>0</v>
      </c>
      <c r="F157" s="306">
        <v>0</v>
      </c>
      <c r="G157" s="307">
        <v>12600142677</v>
      </c>
    </row>
    <row r="158" spans="1:7" s="86" customFormat="1" ht="18" customHeight="1">
      <c r="A158" s="326" t="s">
        <v>350</v>
      </c>
      <c r="B158" s="306">
        <v>0</v>
      </c>
      <c r="C158" s="306">
        <v>0</v>
      </c>
      <c r="D158" s="306">
        <v>7702477000</v>
      </c>
      <c r="E158" s="306">
        <v>0</v>
      </c>
      <c r="F158" s="306">
        <v>0</v>
      </c>
      <c r="G158" s="307">
        <v>9670009000</v>
      </c>
    </row>
    <row r="159" spans="1:7" hidden="1">
      <c r="A159" s="325" t="s">
        <v>337</v>
      </c>
      <c r="B159" s="302">
        <v>0</v>
      </c>
      <c r="C159" s="302">
        <v>0</v>
      </c>
      <c r="D159" s="302" t="s">
        <v>555</v>
      </c>
      <c r="E159" s="302">
        <v>0</v>
      </c>
      <c r="F159" s="302">
        <v>0</v>
      </c>
      <c r="G159" s="303" t="s">
        <v>555</v>
      </c>
    </row>
    <row r="160" spans="1:7" hidden="1">
      <c r="A160" s="325" t="s">
        <v>351</v>
      </c>
      <c r="B160" s="302">
        <v>0</v>
      </c>
      <c r="C160" s="302">
        <v>0</v>
      </c>
      <c r="D160" s="302" t="s">
        <v>555</v>
      </c>
      <c r="E160" s="302">
        <v>0</v>
      </c>
      <c r="F160" s="302">
        <v>0</v>
      </c>
      <c r="G160" s="303" t="s">
        <v>555</v>
      </c>
    </row>
    <row r="161" spans="1:7" hidden="1">
      <c r="A161" s="325" t="s">
        <v>338</v>
      </c>
      <c r="B161" s="302">
        <v>0</v>
      </c>
      <c r="C161" s="302">
        <v>0</v>
      </c>
      <c r="D161" s="302" t="s">
        <v>555</v>
      </c>
      <c r="E161" s="302">
        <v>0</v>
      </c>
      <c r="F161" s="302">
        <v>0</v>
      </c>
      <c r="G161" s="303" t="s">
        <v>555</v>
      </c>
    </row>
    <row r="162" spans="1:7" hidden="1">
      <c r="A162" s="325" t="s">
        <v>339</v>
      </c>
      <c r="B162" s="302">
        <v>0</v>
      </c>
      <c r="C162" s="302">
        <v>0</v>
      </c>
      <c r="D162" s="302" t="s">
        <v>555</v>
      </c>
      <c r="E162" s="302">
        <v>0</v>
      </c>
      <c r="F162" s="302">
        <v>0</v>
      </c>
      <c r="G162" s="303" t="s">
        <v>555</v>
      </c>
    </row>
    <row r="163" spans="1:7" hidden="1">
      <c r="A163" s="325" t="s">
        <v>352</v>
      </c>
      <c r="B163" s="302">
        <v>0</v>
      </c>
      <c r="C163" s="302">
        <v>0</v>
      </c>
      <c r="D163" s="302" t="s">
        <v>555</v>
      </c>
      <c r="E163" s="302">
        <v>0</v>
      </c>
      <c r="F163" s="302">
        <v>0</v>
      </c>
      <c r="G163" s="303" t="s">
        <v>555</v>
      </c>
    </row>
    <row r="164" spans="1:7" hidden="1">
      <c r="A164" s="325" t="s">
        <v>353</v>
      </c>
      <c r="B164" s="302">
        <v>0</v>
      </c>
      <c r="C164" s="302">
        <v>0</v>
      </c>
      <c r="D164" s="302" t="s">
        <v>555</v>
      </c>
      <c r="E164" s="302">
        <v>0</v>
      </c>
      <c r="F164" s="302">
        <v>0</v>
      </c>
      <c r="G164" s="303" t="s">
        <v>555</v>
      </c>
    </row>
    <row r="165" spans="1:7" hidden="1">
      <c r="A165" s="325" t="s">
        <v>1192</v>
      </c>
      <c r="B165" s="302">
        <v>0</v>
      </c>
      <c r="C165" s="302">
        <v>0</v>
      </c>
      <c r="D165" s="302" t="s">
        <v>555</v>
      </c>
      <c r="E165" s="302">
        <v>0</v>
      </c>
      <c r="F165" s="302">
        <v>0</v>
      </c>
      <c r="G165" s="303" t="s">
        <v>555</v>
      </c>
    </row>
    <row r="166" spans="1:7" hidden="1">
      <c r="A166" s="325" t="s">
        <v>1193</v>
      </c>
      <c r="B166" s="302">
        <v>0</v>
      </c>
      <c r="C166" s="302">
        <v>0</v>
      </c>
      <c r="D166" s="302" t="s">
        <v>555</v>
      </c>
      <c r="E166" s="302">
        <v>0</v>
      </c>
      <c r="F166" s="302">
        <v>0</v>
      </c>
      <c r="G166" s="303" t="s">
        <v>555</v>
      </c>
    </row>
    <row r="167" spans="1:7" hidden="1">
      <c r="A167" s="325" t="s">
        <v>354</v>
      </c>
      <c r="B167" s="302">
        <v>0</v>
      </c>
      <c r="C167" s="302">
        <v>0</v>
      </c>
      <c r="D167" s="304" t="s">
        <v>555</v>
      </c>
      <c r="E167" s="302">
        <v>0</v>
      </c>
      <c r="F167" s="302">
        <v>0</v>
      </c>
      <c r="G167" s="305" t="s">
        <v>555</v>
      </c>
    </row>
    <row r="168" spans="1:7" hidden="1">
      <c r="A168" s="325" t="s">
        <v>355</v>
      </c>
      <c r="B168" s="302">
        <v>0</v>
      </c>
      <c r="C168" s="302">
        <v>0</v>
      </c>
      <c r="D168" s="304" t="s">
        <v>555</v>
      </c>
      <c r="E168" s="302">
        <v>0</v>
      </c>
      <c r="F168" s="302">
        <v>0</v>
      </c>
      <c r="G168" s="305" t="s">
        <v>555</v>
      </c>
    </row>
    <row r="169" spans="1:7" ht="18" customHeight="1">
      <c r="A169" s="325" t="s">
        <v>1310</v>
      </c>
      <c r="B169" s="302">
        <v>0</v>
      </c>
      <c r="C169" s="302">
        <v>0</v>
      </c>
      <c r="D169" s="302">
        <v>7702477000</v>
      </c>
      <c r="E169" s="302">
        <v>0</v>
      </c>
      <c r="F169" s="302">
        <v>0</v>
      </c>
      <c r="G169" s="303">
        <v>9670009000</v>
      </c>
    </row>
    <row r="170" spans="1:7" ht="18" customHeight="1">
      <c r="A170" s="325" t="s">
        <v>341</v>
      </c>
      <c r="B170" s="302">
        <v>0</v>
      </c>
      <c r="C170" s="302">
        <v>0</v>
      </c>
      <c r="D170" s="302">
        <v>7702477000</v>
      </c>
      <c r="E170" s="302">
        <v>0</v>
      </c>
      <c r="F170" s="302">
        <v>0</v>
      </c>
      <c r="G170" s="303">
        <v>9670009000</v>
      </c>
    </row>
    <row r="171" spans="1:7" hidden="1">
      <c r="A171" s="325" t="s">
        <v>357</v>
      </c>
      <c r="B171" s="302">
        <v>0</v>
      </c>
      <c r="C171" s="302">
        <v>0</v>
      </c>
      <c r="D171" s="304" t="s">
        <v>555</v>
      </c>
      <c r="E171" s="302">
        <v>0</v>
      </c>
      <c r="F171" s="302">
        <v>0</v>
      </c>
      <c r="G171" s="305" t="s">
        <v>555</v>
      </c>
    </row>
    <row r="172" spans="1:7" hidden="1">
      <c r="A172" s="340" t="s">
        <v>358</v>
      </c>
      <c r="B172" s="341">
        <v>0</v>
      </c>
      <c r="C172" s="341">
        <v>0</v>
      </c>
      <c r="D172" s="341" t="s">
        <v>555</v>
      </c>
      <c r="E172" s="341">
        <v>0</v>
      </c>
      <c r="F172" s="341">
        <v>0</v>
      </c>
      <c r="G172" s="342" t="s">
        <v>555</v>
      </c>
    </row>
    <row r="173" spans="1:7" s="86" customFormat="1" ht="18" customHeight="1">
      <c r="A173" s="336" t="s">
        <v>359</v>
      </c>
      <c r="B173" s="310">
        <v>0</v>
      </c>
      <c r="C173" s="310">
        <v>0</v>
      </c>
      <c r="D173" s="310">
        <v>4976815929</v>
      </c>
      <c r="E173" s="310">
        <v>0</v>
      </c>
      <c r="F173" s="310">
        <v>0</v>
      </c>
      <c r="G173" s="343">
        <v>2930133677</v>
      </c>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&amp;C67</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56" zoomScaleNormal="115" zoomScaleSheetLayoutView="100" workbookViewId="0">
      <selection activeCell="D179" sqref="D179"/>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1301</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300">
        <v>1931390459</v>
      </c>
      <c r="C10" s="300">
        <v>0</v>
      </c>
      <c r="D10" s="300">
        <v>1931390459</v>
      </c>
      <c r="E10" s="300">
        <v>1754860637</v>
      </c>
      <c r="F10" s="300">
        <v>1749371320</v>
      </c>
      <c r="G10" s="315">
        <v>5489317</v>
      </c>
    </row>
    <row r="11" spans="1:7" ht="20.100000000000001" hidden="1" customHeight="1">
      <c r="A11" s="325" t="s">
        <v>208</v>
      </c>
      <c r="B11" s="302" t="s">
        <v>555</v>
      </c>
      <c r="C11" s="302">
        <v>0</v>
      </c>
      <c r="D11" s="302" t="s">
        <v>555</v>
      </c>
      <c r="E11" s="302" t="s">
        <v>555</v>
      </c>
      <c r="F11" s="302" t="s">
        <v>555</v>
      </c>
      <c r="G11" s="303" t="s">
        <v>555</v>
      </c>
    </row>
    <row r="12" spans="1:7" ht="20.100000000000001" hidden="1" customHeight="1">
      <c r="A12" s="325" t="s">
        <v>209</v>
      </c>
      <c r="B12" s="302" t="s">
        <v>555</v>
      </c>
      <c r="C12" s="302">
        <v>0</v>
      </c>
      <c r="D12" s="302" t="s">
        <v>555</v>
      </c>
      <c r="E12" s="302" t="s">
        <v>555</v>
      </c>
      <c r="F12" s="302" t="s">
        <v>555</v>
      </c>
      <c r="G12" s="303" t="s">
        <v>555</v>
      </c>
    </row>
    <row r="13" spans="1:7" ht="20.100000000000001" hidden="1" customHeight="1">
      <c r="A13" s="325" t="s">
        <v>210</v>
      </c>
      <c r="B13" s="302" t="s">
        <v>555</v>
      </c>
      <c r="C13" s="302">
        <v>0</v>
      </c>
      <c r="D13" s="302" t="s">
        <v>555</v>
      </c>
      <c r="E13" s="302" t="s">
        <v>555</v>
      </c>
      <c r="F13" s="302" t="s">
        <v>555</v>
      </c>
      <c r="G13" s="303" t="s">
        <v>555</v>
      </c>
    </row>
    <row r="14" spans="1:7" ht="20.100000000000001" hidden="1" customHeight="1">
      <c r="A14" s="325" t="s">
        <v>211</v>
      </c>
      <c r="B14" s="302" t="s">
        <v>555</v>
      </c>
      <c r="C14" s="302">
        <v>0</v>
      </c>
      <c r="D14" s="302" t="s">
        <v>555</v>
      </c>
      <c r="E14" s="302" t="s">
        <v>555</v>
      </c>
      <c r="F14" s="302" t="s">
        <v>555</v>
      </c>
      <c r="G14" s="303" t="s">
        <v>555</v>
      </c>
    </row>
    <row r="15" spans="1:7" ht="20.100000000000001" hidden="1" customHeight="1">
      <c r="A15" s="325" t="s">
        <v>212</v>
      </c>
      <c r="B15" s="302" t="s">
        <v>555</v>
      </c>
      <c r="C15" s="302">
        <v>0</v>
      </c>
      <c r="D15" s="302" t="s">
        <v>555</v>
      </c>
      <c r="E15" s="302" t="s">
        <v>555</v>
      </c>
      <c r="F15" s="302" t="s">
        <v>555</v>
      </c>
      <c r="G15" s="303" t="s">
        <v>555</v>
      </c>
    </row>
    <row r="16" spans="1:7" ht="20.100000000000001" hidden="1" customHeight="1">
      <c r="A16" s="325" t="s">
        <v>213</v>
      </c>
      <c r="B16" s="302" t="s">
        <v>555</v>
      </c>
      <c r="C16" s="302">
        <v>0</v>
      </c>
      <c r="D16" s="302" t="s">
        <v>555</v>
      </c>
      <c r="E16" s="302" t="s">
        <v>555</v>
      </c>
      <c r="F16" s="302" t="s">
        <v>555</v>
      </c>
      <c r="G16" s="303" t="s">
        <v>555</v>
      </c>
    </row>
    <row r="17" spans="1:7" ht="20.100000000000001" hidden="1" customHeight="1">
      <c r="A17" s="325" t="s">
        <v>214</v>
      </c>
      <c r="B17" s="302" t="s">
        <v>555</v>
      </c>
      <c r="C17" s="302">
        <v>0</v>
      </c>
      <c r="D17" s="302" t="s">
        <v>555</v>
      </c>
      <c r="E17" s="302" t="s">
        <v>555</v>
      </c>
      <c r="F17" s="302" t="s">
        <v>555</v>
      </c>
      <c r="G17" s="303" t="s">
        <v>555</v>
      </c>
    </row>
    <row r="18" spans="1:7" ht="20.100000000000001" hidden="1" customHeight="1">
      <c r="A18" s="325" t="s">
        <v>215</v>
      </c>
      <c r="B18" s="302" t="s">
        <v>555</v>
      </c>
      <c r="C18" s="302">
        <v>0</v>
      </c>
      <c r="D18" s="302" t="s">
        <v>555</v>
      </c>
      <c r="E18" s="302" t="s">
        <v>555</v>
      </c>
      <c r="F18" s="302" t="s">
        <v>555</v>
      </c>
      <c r="G18" s="303" t="s">
        <v>555</v>
      </c>
    </row>
    <row r="19" spans="1:7" ht="20.100000000000001" hidden="1" customHeight="1">
      <c r="A19" s="325" t="s">
        <v>1055</v>
      </c>
      <c r="B19" s="302" t="s">
        <v>555</v>
      </c>
      <c r="C19" s="302">
        <v>0</v>
      </c>
      <c r="D19" s="302" t="s">
        <v>555</v>
      </c>
      <c r="E19" s="302" t="s">
        <v>555</v>
      </c>
      <c r="F19" s="302" t="s">
        <v>555</v>
      </c>
      <c r="G19" s="303" t="s">
        <v>555</v>
      </c>
    </row>
    <row r="20" spans="1:7" ht="20.100000000000001" hidden="1" customHeight="1">
      <c r="A20" s="325" t="s">
        <v>216</v>
      </c>
      <c r="B20" s="302" t="s">
        <v>555</v>
      </c>
      <c r="C20" s="302">
        <v>0</v>
      </c>
      <c r="D20" s="302" t="s">
        <v>555</v>
      </c>
      <c r="E20" s="302" t="s">
        <v>555</v>
      </c>
      <c r="F20" s="302" t="s">
        <v>555</v>
      </c>
      <c r="G20" s="303" t="s">
        <v>555</v>
      </c>
    </row>
    <row r="21" spans="1:7" ht="20.100000000000001" hidden="1" customHeight="1">
      <c r="A21" s="325" t="s">
        <v>217</v>
      </c>
      <c r="B21" s="302" t="s">
        <v>555</v>
      </c>
      <c r="C21" s="302">
        <v>0</v>
      </c>
      <c r="D21" s="302" t="s">
        <v>555</v>
      </c>
      <c r="E21" s="302" t="s">
        <v>555</v>
      </c>
      <c r="F21" s="302" t="s">
        <v>555</v>
      </c>
      <c r="G21" s="303" t="s">
        <v>555</v>
      </c>
    </row>
    <row r="22" spans="1:7" ht="20.100000000000001" hidden="1" customHeight="1">
      <c r="A22" s="325" t="s">
        <v>218</v>
      </c>
      <c r="B22" s="302" t="s">
        <v>555</v>
      </c>
      <c r="C22" s="302">
        <v>0</v>
      </c>
      <c r="D22" s="302" t="s">
        <v>555</v>
      </c>
      <c r="E22" s="302" t="s">
        <v>555</v>
      </c>
      <c r="F22" s="302" t="s">
        <v>555</v>
      </c>
      <c r="G22" s="303" t="s">
        <v>555</v>
      </c>
    </row>
    <row r="23" spans="1:7" ht="20.100000000000001" hidden="1" customHeight="1">
      <c r="A23" s="325" t="s">
        <v>219</v>
      </c>
      <c r="B23" s="302" t="s">
        <v>555</v>
      </c>
      <c r="C23" s="302">
        <v>0</v>
      </c>
      <c r="D23" s="302" t="s">
        <v>555</v>
      </c>
      <c r="E23" s="302" t="s">
        <v>555</v>
      </c>
      <c r="F23" s="302" t="s">
        <v>555</v>
      </c>
      <c r="G23" s="303" t="s">
        <v>555</v>
      </c>
    </row>
    <row r="24" spans="1:7" ht="20.100000000000001" hidden="1" customHeight="1">
      <c r="A24" s="325" t="s">
        <v>220</v>
      </c>
      <c r="B24" s="302" t="s">
        <v>555</v>
      </c>
      <c r="C24" s="302">
        <v>0</v>
      </c>
      <c r="D24" s="302" t="s">
        <v>555</v>
      </c>
      <c r="E24" s="302" t="s">
        <v>555</v>
      </c>
      <c r="F24" s="302" t="s">
        <v>555</v>
      </c>
      <c r="G24" s="303" t="s">
        <v>555</v>
      </c>
    </row>
    <row r="25" spans="1:7" ht="20.100000000000001" hidden="1" customHeight="1">
      <c r="A25" s="325" t="s">
        <v>221</v>
      </c>
      <c r="B25" s="302" t="s">
        <v>555</v>
      </c>
      <c r="C25" s="302">
        <v>0</v>
      </c>
      <c r="D25" s="302" t="s">
        <v>555</v>
      </c>
      <c r="E25" s="302" t="s">
        <v>555</v>
      </c>
      <c r="F25" s="302" t="s">
        <v>555</v>
      </c>
      <c r="G25" s="303" t="s">
        <v>555</v>
      </c>
    </row>
    <row r="26" spans="1:7" ht="20.100000000000001" hidden="1" customHeight="1">
      <c r="A26" s="325" t="s">
        <v>222</v>
      </c>
      <c r="B26" s="302" t="s">
        <v>555</v>
      </c>
      <c r="C26" s="302">
        <v>0</v>
      </c>
      <c r="D26" s="302" t="s">
        <v>555</v>
      </c>
      <c r="E26" s="302" t="s">
        <v>555</v>
      </c>
      <c r="F26" s="302" t="s">
        <v>555</v>
      </c>
      <c r="G26" s="303" t="s">
        <v>555</v>
      </c>
    </row>
    <row r="27" spans="1:7" ht="20.100000000000001" hidden="1" customHeight="1">
      <c r="A27" s="325" t="s">
        <v>223</v>
      </c>
      <c r="B27" s="302" t="s">
        <v>555</v>
      </c>
      <c r="C27" s="302">
        <v>0</v>
      </c>
      <c r="D27" s="302" t="s">
        <v>555</v>
      </c>
      <c r="E27" s="302" t="s">
        <v>555</v>
      </c>
      <c r="F27" s="302" t="s">
        <v>555</v>
      </c>
      <c r="G27" s="303" t="s">
        <v>555</v>
      </c>
    </row>
    <row r="28" spans="1:7" ht="20.100000000000001" hidden="1" customHeight="1">
      <c r="A28" s="325" t="s">
        <v>224</v>
      </c>
      <c r="B28" s="302" t="s">
        <v>555</v>
      </c>
      <c r="C28" s="302">
        <v>0</v>
      </c>
      <c r="D28" s="302" t="s">
        <v>555</v>
      </c>
      <c r="E28" s="302" t="s">
        <v>555</v>
      </c>
      <c r="F28" s="302" t="s">
        <v>555</v>
      </c>
      <c r="G28" s="303" t="s">
        <v>555</v>
      </c>
    </row>
    <row r="29" spans="1:7" ht="20.100000000000001" hidden="1" customHeight="1">
      <c r="A29" s="325" t="s">
        <v>225</v>
      </c>
      <c r="B29" s="302" t="s">
        <v>555</v>
      </c>
      <c r="C29" s="302">
        <v>0</v>
      </c>
      <c r="D29" s="302" t="s">
        <v>555</v>
      </c>
      <c r="E29" s="302" t="s">
        <v>555</v>
      </c>
      <c r="F29" s="302" t="s">
        <v>555</v>
      </c>
      <c r="G29" s="303" t="s">
        <v>555</v>
      </c>
    </row>
    <row r="30" spans="1:7" ht="20.100000000000001" customHeight="1">
      <c r="A30" s="325" t="s">
        <v>226</v>
      </c>
      <c r="B30" s="302">
        <v>1931390459</v>
      </c>
      <c r="C30" s="302">
        <v>0</v>
      </c>
      <c r="D30" s="302">
        <v>1931390459</v>
      </c>
      <c r="E30" s="302">
        <v>1754860637</v>
      </c>
      <c r="F30" s="302">
        <v>1749371320</v>
      </c>
      <c r="G30" s="303">
        <v>5489317</v>
      </c>
    </row>
    <row r="31" spans="1:7" ht="20.100000000000001" customHeight="1">
      <c r="A31" s="325" t="s">
        <v>227</v>
      </c>
      <c r="B31" s="302">
        <v>1931390459</v>
      </c>
      <c r="C31" s="302">
        <v>0</v>
      </c>
      <c r="D31" s="302">
        <v>1931390459</v>
      </c>
      <c r="E31" s="302">
        <v>1754860637</v>
      </c>
      <c r="F31" s="302">
        <v>1749371320</v>
      </c>
      <c r="G31" s="303">
        <v>5489317</v>
      </c>
    </row>
    <row r="32" spans="1:7" ht="20.100000000000001" customHeight="1">
      <c r="A32" s="325" t="s">
        <v>1058</v>
      </c>
      <c r="B32" s="302">
        <v>1931390459</v>
      </c>
      <c r="C32" s="302">
        <v>0</v>
      </c>
      <c r="D32" s="302">
        <v>1931390459</v>
      </c>
      <c r="E32" s="302">
        <v>1754860637</v>
      </c>
      <c r="F32" s="302">
        <v>1749371320</v>
      </c>
      <c r="G32" s="303">
        <v>5489317</v>
      </c>
    </row>
    <row r="33" spans="1:7" ht="20.100000000000001" customHeight="1">
      <c r="A33" s="325" t="s">
        <v>1247</v>
      </c>
      <c r="B33" s="302">
        <v>1931390459</v>
      </c>
      <c r="C33" s="302">
        <v>0</v>
      </c>
      <c r="D33" s="302">
        <v>1931390459</v>
      </c>
      <c r="E33" s="302">
        <v>1754860637</v>
      </c>
      <c r="F33" s="302">
        <v>1749371320</v>
      </c>
      <c r="G33" s="303">
        <v>5489317</v>
      </c>
    </row>
    <row r="34" spans="1:7" ht="20.100000000000001" hidden="1" customHeight="1">
      <c r="A34" s="325" t="s">
        <v>228</v>
      </c>
      <c r="B34" s="302" t="s">
        <v>555</v>
      </c>
      <c r="C34" s="302">
        <v>0</v>
      </c>
      <c r="D34" s="302" t="s">
        <v>555</v>
      </c>
      <c r="E34" s="302" t="s">
        <v>555</v>
      </c>
      <c r="F34" s="302" t="s">
        <v>555</v>
      </c>
      <c r="G34" s="303" t="s">
        <v>555</v>
      </c>
    </row>
    <row r="35" spans="1:7" ht="20.100000000000001" hidden="1" customHeight="1">
      <c r="A35" s="325" t="s">
        <v>229</v>
      </c>
      <c r="B35" s="302" t="s">
        <v>555</v>
      </c>
      <c r="C35" s="302">
        <v>0</v>
      </c>
      <c r="D35" s="302" t="s">
        <v>555</v>
      </c>
      <c r="E35" s="302" t="s">
        <v>555</v>
      </c>
      <c r="F35" s="302" t="s">
        <v>555</v>
      </c>
      <c r="G35" s="303" t="s">
        <v>555</v>
      </c>
    </row>
    <row r="36" spans="1:7" ht="20.100000000000001" hidden="1" customHeight="1">
      <c r="A36" s="325" t="s">
        <v>230</v>
      </c>
      <c r="B36" s="302" t="s">
        <v>555</v>
      </c>
      <c r="C36" s="302">
        <v>0</v>
      </c>
      <c r="D36" s="302" t="s">
        <v>555</v>
      </c>
      <c r="E36" s="302" t="s">
        <v>555</v>
      </c>
      <c r="F36" s="302" t="s">
        <v>555</v>
      </c>
      <c r="G36" s="303" t="s">
        <v>555</v>
      </c>
    </row>
    <row r="37" spans="1:7" ht="20.100000000000001" hidden="1" customHeight="1">
      <c r="A37" s="325" t="s">
        <v>231</v>
      </c>
      <c r="B37" s="302" t="s">
        <v>555</v>
      </c>
      <c r="C37" s="302">
        <v>0</v>
      </c>
      <c r="D37" s="302" t="s">
        <v>555</v>
      </c>
      <c r="E37" s="302" t="s">
        <v>555</v>
      </c>
      <c r="F37" s="302" t="s">
        <v>555</v>
      </c>
      <c r="G37" s="303" t="s">
        <v>555</v>
      </c>
    </row>
    <row r="38" spans="1:7" ht="20.100000000000001" hidden="1" customHeight="1">
      <c r="A38" s="325" t="s">
        <v>232</v>
      </c>
      <c r="B38" s="302" t="s">
        <v>555</v>
      </c>
      <c r="C38" s="302">
        <v>0</v>
      </c>
      <c r="D38" s="302" t="s">
        <v>555</v>
      </c>
      <c r="E38" s="302" t="s">
        <v>555</v>
      </c>
      <c r="F38" s="302" t="s">
        <v>555</v>
      </c>
      <c r="G38" s="303" t="s">
        <v>555</v>
      </c>
    </row>
    <row r="39" spans="1:7" ht="20.100000000000001" hidden="1" customHeight="1">
      <c r="A39" s="325" t="s">
        <v>233</v>
      </c>
      <c r="B39" s="302" t="s">
        <v>555</v>
      </c>
      <c r="C39" s="302">
        <v>0</v>
      </c>
      <c r="D39" s="302" t="s">
        <v>555</v>
      </c>
      <c r="E39" s="302" t="s">
        <v>555</v>
      </c>
      <c r="F39" s="302" t="s">
        <v>555</v>
      </c>
      <c r="G39" s="303" t="s">
        <v>555</v>
      </c>
    </row>
    <row r="40" spans="1:7" ht="20.100000000000001" hidden="1" customHeight="1">
      <c r="A40" s="325" t="s">
        <v>234</v>
      </c>
      <c r="B40" s="302" t="s">
        <v>555</v>
      </c>
      <c r="C40" s="302">
        <v>0</v>
      </c>
      <c r="D40" s="302" t="s">
        <v>555</v>
      </c>
      <c r="E40" s="302" t="s">
        <v>555</v>
      </c>
      <c r="F40" s="302" t="s">
        <v>555</v>
      </c>
      <c r="G40" s="303" t="s">
        <v>555</v>
      </c>
    </row>
    <row r="41" spans="1:7" ht="20.100000000000001" hidden="1" customHeight="1">
      <c r="A41" s="325" t="s">
        <v>235</v>
      </c>
      <c r="B41" s="302" t="s">
        <v>555</v>
      </c>
      <c r="C41" s="302">
        <v>0</v>
      </c>
      <c r="D41" s="302" t="s">
        <v>555</v>
      </c>
      <c r="E41" s="302" t="s">
        <v>555</v>
      </c>
      <c r="F41" s="302" t="s">
        <v>555</v>
      </c>
      <c r="G41" s="303" t="s">
        <v>555</v>
      </c>
    </row>
    <row r="42" spans="1:7" ht="20.100000000000001" hidden="1" customHeight="1">
      <c r="A42" s="325" t="s">
        <v>236</v>
      </c>
      <c r="B42" s="302" t="s">
        <v>555</v>
      </c>
      <c r="C42" s="302">
        <v>0</v>
      </c>
      <c r="D42" s="302" t="s">
        <v>555</v>
      </c>
      <c r="E42" s="302" t="s">
        <v>555</v>
      </c>
      <c r="F42" s="302" t="s">
        <v>555</v>
      </c>
      <c r="G42" s="303" t="s">
        <v>555</v>
      </c>
    </row>
    <row r="43" spans="1:7" ht="20.100000000000001" hidden="1" customHeight="1">
      <c r="A43" s="325" t="s">
        <v>237</v>
      </c>
      <c r="B43" s="302" t="s">
        <v>555</v>
      </c>
      <c r="C43" s="302">
        <v>0</v>
      </c>
      <c r="D43" s="302" t="s">
        <v>555</v>
      </c>
      <c r="E43" s="302" t="s">
        <v>555</v>
      </c>
      <c r="F43" s="302" t="s">
        <v>555</v>
      </c>
      <c r="G43" s="303" t="s">
        <v>555</v>
      </c>
    </row>
    <row r="44" spans="1:7" ht="20.100000000000001" hidden="1" customHeight="1">
      <c r="A44" s="325" t="s">
        <v>238</v>
      </c>
      <c r="B44" s="302" t="s">
        <v>555</v>
      </c>
      <c r="C44" s="302">
        <v>0</v>
      </c>
      <c r="D44" s="302" t="s">
        <v>555</v>
      </c>
      <c r="E44" s="302" t="s">
        <v>555</v>
      </c>
      <c r="F44" s="302" t="s">
        <v>555</v>
      </c>
      <c r="G44" s="303" t="s">
        <v>555</v>
      </c>
    </row>
    <row r="45" spans="1:7" ht="20.100000000000001" hidden="1" customHeight="1">
      <c r="A45" s="325" t="s">
        <v>239</v>
      </c>
      <c r="B45" s="302" t="s">
        <v>555</v>
      </c>
      <c r="C45" s="302">
        <v>0</v>
      </c>
      <c r="D45" s="302" t="s">
        <v>555</v>
      </c>
      <c r="E45" s="302" t="s">
        <v>555</v>
      </c>
      <c r="F45" s="302" t="s">
        <v>555</v>
      </c>
      <c r="G45" s="303" t="s">
        <v>555</v>
      </c>
    </row>
    <row r="46" spans="1:7" ht="20.100000000000001" hidden="1" customHeight="1">
      <c r="A46" s="325" t="s">
        <v>240</v>
      </c>
      <c r="B46" s="302" t="s">
        <v>555</v>
      </c>
      <c r="C46" s="302">
        <v>0</v>
      </c>
      <c r="D46" s="302" t="s">
        <v>555</v>
      </c>
      <c r="E46" s="302" t="s">
        <v>555</v>
      </c>
      <c r="F46" s="302" t="s">
        <v>555</v>
      </c>
      <c r="G46" s="303" t="s">
        <v>555</v>
      </c>
    </row>
    <row r="47" spans="1:7" ht="20.100000000000001" hidden="1" customHeight="1">
      <c r="A47" s="325" t="s">
        <v>241</v>
      </c>
      <c r="B47" s="302" t="s">
        <v>555</v>
      </c>
      <c r="C47" s="302">
        <v>0</v>
      </c>
      <c r="D47" s="302" t="s">
        <v>555</v>
      </c>
      <c r="E47" s="302" t="s">
        <v>555</v>
      </c>
      <c r="F47" s="302" t="s">
        <v>555</v>
      </c>
      <c r="G47" s="303" t="s">
        <v>555</v>
      </c>
    </row>
    <row r="48" spans="1:7" ht="20.100000000000001" hidden="1" customHeight="1">
      <c r="A48" s="325" t="s">
        <v>242</v>
      </c>
      <c r="B48" s="302" t="s">
        <v>555</v>
      </c>
      <c r="C48" s="302">
        <v>0</v>
      </c>
      <c r="D48" s="302" t="s">
        <v>555</v>
      </c>
      <c r="E48" s="302" t="s">
        <v>555</v>
      </c>
      <c r="F48" s="302" t="s">
        <v>555</v>
      </c>
      <c r="G48" s="303" t="s">
        <v>555</v>
      </c>
    </row>
    <row r="49" spans="1:7" ht="20.100000000000001" hidden="1" customHeight="1">
      <c r="A49" s="325" t="s">
        <v>243</v>
      </c>
      <c r="B49" s="302" t="s">
        <v>555</v>
      </c>
      <c r="C49" s="302">
        <v>0</v>
      </c>
      <c r="D49" s="302" t="s">
        <v>555</v>
      </c>
      <c r="E49" s="302" t="s">
        <v>555</v>
      </c>
      <c r="F49" s="302" t="s">
        <v>555</v>
      </c>
      <c r="G49" s="303" t="s">
        <v>555</v>
      </c>
    </row>
    <row r="50" spans="1:7" ht="20.100000000000001" hidden="1" customHeight="1">
      <c r="A50" s="325" t="s">
        <v>244</v>
      </c>
      <c r="B50" s="302" t="s">
        <v>555</v>
      </c>
      <c r="C50" s="302">
        <v>0</v>
      </c>
      <c r="D50" s="302" t="s">
        <v>555</v>
      </c>
      <c r="E50" s="302" t="s">
        <v>555</v>
      </c>
      <c r="F50" s="302" t="s">
        <v>555</v>
      </c>
      <c r="G50" s="303" t="s">
        <v>555</v>
      </c>
    </row>
    <row r="51" spans="1:7" ht="20.100000000000001" hidden="1" customHeight="1">
      <c r="A51" s="325" t="s">
        <v>245</v>
      </c>
      <c r="B51" s="302" t="s">
        <v>555</v>
      </c>
      <c r="C51" s="302">
        <v>0</v>
      </c>
      <c r="D51" s="302" t="s">
        <v>555</v>
      </c>
      <c r="E51" s="302" t="s">
        <v>555</v>
      </c>
      <c r="F51" s="302" t="s">
        <v>555</v>
      </c>
      <c r="G51" s="303" t="s">
        <v>555</v>
      </c>
    </row>
    <row r="52" spans="1:7" ht="20.100000000000001" hidden="1" customHeight="1">
      <c r="A52" s="325" t="s">
        <v>246</v>
      </c>
      <c r="B52" s="302" t="s">
        <v>555</v>
      </c>
      <c r="C52" s="302">
        <v>0</v>
      </c>
      <c r="D52" s="302" t="s">
        <v>555</v>
      </c>
      <c r="E52" s="302" t="s">
        <v>555</v>
      </c>
      <c r="F52" s="302" t="s">
        <v>555</v>
      </c>
      <c r="G52" s="303" t="s">
        <v>555</v>
      </c>
    </row>
    <row r="53" spans="1:7" ht="20.100000000000001" hidden="1" customHeight="1">
      <c r="A53" s="325" t="s">
        <v>248</v>
      </c>
      <c r="B53" s="302" t="s">
        <v>555</v>
      </c>
      <c r="C53" s="302">
        <v>0</v>
      </c>
      <c r="D53" s="302" t="s">
        <v>555</v>
      </c>
      <c r="E53" s="302" t="s">
        <v>555</v>
      </c>
      <c r="F53" s="302" t="s">
        <v>555</v>
      </c>
      <c r="G53" s="303" t="s">
        <v>555</v>
      </c>
    </row>
    <row r="54" spans="1:7" ht="20.100000000000001" hidden="1" customHeight="1">
      <c r="A54" s="325" t="s">
        <v>250</v>
      </c>
      <c r="B54" s="302" t="s">
        <v>555</v>
      </c>
      <c r="C54" s="302">
        <v>0</v>
      </c>
      <c r="D54" s="302" t="s">
        <v>555</v>
      </c>
      <c r="E54" s="302" t="s">
        <v>555</v>
      </c>
      <c r="F54" s="302" t="s">
        <v>555</v>
      </c>
      <c r="G54" s="303" t="s">
        <v>555</v>
      </c>
    </row>
    <row r="55" spans="1:7" ht="20.100000000000001" hidden="1" customHeight="1">
      <c r="A55" s="325" t="s">
        <v>251</v>
      </c>
      <c r="B55" s="302" t="s">
        <v>555</v>
      </c>
      <c r="C55" s="302">
        <v>0</v>
      </c>
      <c r="D55" s="302" t="s">
        <v>555</v>
      </c>
      <c r="E55" s="302" t="s">
        <v>555</v>
      </c>
      <c r="F55" s="302" t="s">
        <v>555</v>
      </c>
      <c r="G55" s="303" t="s">
        <v>555</v>
      </c>
    </row>
    <row r="56" spans="1:7" ht="20.100000000000001" hidden="1" customHeight="1">
      <c r="A56" s="325" t="s">
        <v>252</v>
      </c>
      <c r="B56" s="302" t="s">
        <v>555</v>
      </c>
      <c r="C56" s="302">
        <v>0</v>
      </c>
      <c r="D56" s="302" t="s">
        <v>555</v>
      </c>
      <c r="E56" s="302" t="s">
        <v>555</v>
      </c>
      <c r="F56" s="302" t="s">
        <v>555</v>
      </c>
      <c r="G56" s="303" t="s">
        <v>555</v>
      </c>
    </row>
    <row r="57" spans="1:7" ht="20.100000000000001" hidden="1" customHeight="1">
      <c r="A57" s="325" t="s">
        <v>253</v>
      </c>
      <c r="B57" s="302" t="s">
        <v>555</v>
      </c>
      <c r="C57" s="302">
        <v>0</v>
      </c>
      <c r="D57" s="302" t="s">
        <v>555</v>
      </c>
      <c r="E57" s="302" t="s">
        <v>555</v>
      </c>
      <c r="F57" s="302" t="s">
        <v>555</v>
      </c>
      <c r="G57" s="303" t="s">
        <v>555</v>
      </c>
    </row>
    <row r="58" spans="1:7" ht="20.100000000000001" hidden="1" customHeight="1">
      <c r="A58" s="325" t="s">
        <v>254</v>
      </c>
      <c r="B58" s="302" t="s">
        <v>555</v>
      </c>
      <c r="C58" s="302">
        <v>0</v>
      </c>
      <c r="D58" s="302" t="s">
        <v>555</v>
      </c>
      <c r="E58" s="302" t="s">
        <v>555</v>
      </c>
      <c r="F58" s="302" t="s">
        <v>555</v>
      </c>
      <c r="G58" s="303" t="s">
        <v>555</v>
      </c>
    </row>
    <row r="59" spans="1:7" ht="20.100000000000001" hidden="1" customHeight="1">
      <c r="A59" s="325" t="s">
        <v>255</v>
      </c>
      <c r="B59" s="302" t="s">
        <v>555</v>
      </c>
      <c r="C59" s="302">
        <v>0</v>
      </c>
      <c r="D59" s="302" t="s">
        <v>555</v>
      </c>
      <c r="E59" s="302" t="s">
        <v>555</v>
      </c>
      <c r="F59" s="302" t="s">
        <v>555</v>
      </c>
      <c r="G59" s="303" t="s">
        <v>555</v>
      </c>
    </row>
    <row r="60" spans="1:7" ht="20.100000000000001" hidden="1" customHeight="1">
      <c r="A60" s="325" t="s">
        <v>256</v>
      </c>
      <c r="B60" s="302" t="s">
        <v>555</v>
      </c>
      <c r="C60" s="302">
        <v>0</v>
      </c>
      <c r="D60" s="302" t="s">
        <v>555</v>
      </c>
      <c r="E60" s="302" t="s">
        <v>555</v>
      </c>
      <c r="F60" s="302" t="s">
        <v>555</v>
      </c>
      <c r="G60" s="303" t="s">
        <v>555</v>
      </c>
    </row>
    <row r="61" spans="1:7" ht="20.100000000000001" hidden="1" customHeight="1">
      <c r="A61" s="325" t="s">
        <v>257</v>
      </c>
      <c r="B61" s="302" t="s">
        <v>555</v>
      </c>
      <c r="C61" s="302">
        <v>0</v>
      </c>
      <c r="D61" s="302" t="s">
        <v>555</v>
      </c>
      <c r="E61" s="302" t="s">
        <v>555</v>
      </c>
      <c r="F61" s="302" t="s">
        <v>555</v>
      </c>
      <c r="G61" s="303" t="s">
        <v>555</v>
      </c>
    </row>
    <row r="62" spans="1:7" ht="20.100000000000001" hidden="1" customHeight="1">
      <c r="A62" s="325" t="s">
        <v>258</v>
      </c>
      <c r="B62" s="302" t="s">
        <v>555</v>
      </c>
      <c r="C62" s="302">
        <v>0</v>
      </c>
      <c r="D62" s="302" t="s">
        <v>555</v>
      </c>
      <c r="E62" s="302" t="s">
        <v>555</v>
      </c>
      <c r="F62" s="302" t="s">
        <v>555</v>
      </c>
      <c r="G62" s="303" t="s">
        <v>555</v>
      </c>
    </row>
    <row r="63" spans="1:7" ht="20.100000000000001" hidden="1" customHeight="1">
      <c r="A63" s="325" t="s">
        <v>259</v>
      </c>
      <c r="B63" s="302" t="s">
        <v>555</v>
      </c>
      <c r="C63" s="302">
        <v>0</v>
      </c>
      <c r="D63" s="302" t="s">
        <v>555</v>
      </c>
      <c r="E63" s="302" t="s">
        <v>555</v>
      </c>
      <c r="F63" s="302" t="s">
        <v>555</v>
      </c>
      <c r="G63" s="303" t="s">
        <v>555</v>
      </c>
    </row>
    <row r="64" spans="1:7" ht="20.100000000000001" hidden="1" customHeight="1">
      <c r="A64" s="325" t="s">
        <v>260</v>
      </c>
      <c r="B64" s="302" t="s">
        <v>555</v>
      </c>
      <c r="C64" s="302">
        <v>0</v>
      </c>
      <c r="D64" s="302" t="s">
        <v>555</v>
      </c>
      <c r="E64" s="302" t="s">
        <v>555</v>
      </c>
      <c r="F64" s="302" t="s">
        <v>555</v>
      </c>
      <c r="G64" s="303" t="s">
        <v>555</v>
      </c>
    </row>
    <row r="65" spans="1:7" ht="20.100000000000001" hidden="1" customHeight="1">
      <c r="A65" s="325" t="s">
        <v>261</v>
      </c>
      <c r="B65" s="302" t="s">
        <v>555</v>
      </c>
      <c r="C65" s="302">
        <v>0</v>
      </c>
      <c r="D65" s="302" t="s">
        <v>555</v>
      </c>
      <c r="E65" s="302" t="s">
        <v>555</v>
      </c>
      <c r="F65" s="302" t="s">
        <v>555</v>
      </c>
      <c r="G65" s="303" t="s">
        <v>555</v>
      </c>
    </row>
    <row r="66" spans="1:7" ht="20.100000000000001" hidden="1" customHeight="1">
      <c r="A66" s="325" t="s">
        <v>262</v>
      </c>
      <c r="B66" s="302" t="s">
        <v>555</v>
      </c>
      <c r="C66" s="302">
        <v>0</v>
      </c>
      <c r="D66" s="302" t="s">
        <v>555</v>
      </c>
      <c r="E66" s="302" t="s">
        <v>555</v>
      </c>
      <c r="F66" s="302" t="s">
        <v>555</v>
      </c>
      <c r="G66" s="303" t="s">
        <v>555</v>
      </c>
    </row>
    <row r="67" spans="1:7" ht="20.100000000000001" hidden="1" customHeight="1">
      <c r="A67" s="325" t="s">
        <v>263</v>
      </c>
      <c r="B67" s="302" t="s">
        <v>555</v>
      </c>
      <c r="C67" s="302">
        <v>0</v>
      </c>
      <c r="D67" s="302" t="s">
        <v>555</v>
      </c>
      <c r="E67" s="302" t="s">
        <v>555</v>
      </c>
      <c r="F67" s="302" t="s">
        <v>555</v>
      </c>
      <c r="G67" s="303" t="s">
        <v>555</v>
      </c>
    </row>
    <row r="68" spans="1:7" ht="20.100000000000001" hidden="1" customHeight="1">
      <c r="A68" s="325" t="s">
        <v>264</v>
      </c>
      <c r="B68" s="302" t="s">
        <v>555</v>
      </c>
      <c r="C68" s="302">
        <v>0</v>
      </c>
      <c r="D68" s="302" t="s">
        <v>555</v>
      </c>
      <c r="E68" s="302" t="s">
        <v>555</v>
      </c>
      <c r="F68" s="302" t="s">
        <v>555</v>
      </c>
      <c r="G68" s="303" t="s">
        <v>555</v>
      </c>
    </row>
    <row r="69" spans="1:7" ht="20.100000000000001" hidden="1" customHeight="1">
      <c r="A69" s="325" t="s">
        <v>265</v>
      </c>
      <c r="B69" s="302" t="s">
        <v>555</v>
      </c>
      <c r="C69" s="302">
        <v>0</v>
      </c>
      <c r="D69" s="302" t="s">
        <v>555</v>
      </c>
      <c r="E69" s="302" t="s">
        <v>555</v>
      </c>
      <c r="F69" s="302" t="s">
        <v>555</v>
      </c>
      <c r="G69" s="303" t="s">
        <v>555</v>
      </c>
    </row>
    <row r="70" spans="1:7" ht="20.100000000000001" hidden="1" customHeight="1">
      <c r="A70" s="325" t="s">
        <v>266</v>
      </c>
      <c r="B70" s="302" t="s">
        <v>555</v>
      </c>
      <c r="C70" s="302">
        <v>0</v>
      </c>
      <c r="D70" s="302" t="s">
        <v>555</v>
      </c>
      <c r="E70" s="302" t="s">
        <v>555</v>
      </c>
      <c r="F70" s="302" t="s">
        <v>555</v>
      </c>
      <c r="G70" s="303" t="s">
        <v>555</v>
      </c>
    </row>
    <row r="71" spans="1:7" ht="20.100000000000001" hidden="1" customHeight="1">
      <c r="A71" s="325" t="s">
        <v>267</v>
      </c>
      <c r="B71" s="302" t="s">
        <v>555</v>
      </c>
      <c r="C71" s="302">
        <v>0</v>
      </c>
      <c r="D71" s="302" t="s">
        <v>555</v>
      </c>
      <c r="E71" s="302" t="s">
        <v>555</v>
      </c>
      <c r="F71" s="302" t="s">
        <v>555</v>
      </c>
      <c r="G71" s="303" t="s">
        <v>555</v>
      </c>
    </row>
    <row r="72" spans="1:7" ht="20.100000000000001" hidden="1" customHeight="1">
      <c r="A72" s="325" t="s">
        <v>268</v>
      </c>
      <c r="B72" s="302" t="s">
        <v>555</v>
      </c>
      <c r="C72" s="302">
        <v>0</v>
      </c>
      <c r="D72" s="302" t="s">
        <v>555</v>
      </c>
      <c r="E72" s="302" t="s">
        <v>555</v>
      </c>
      <c r="F72" s="302" t="s">
        <v>555</v>
      </c>
      <c r="G72" s="303" t="s">
        <v>555</v>
      </c>
    </row>
    <row r="73" spans="1:7" ht="20.100000000000001" hidden="1" customHeight="1">
      <c r="A73" s="325" t="s">
        <v>269</v>
      </c>
      <c r="B73" s="302" t="s">
        <v>555</v>
      </c>
      <c r="C73" s="302">
        <v>0</v>
      </c>
      <c r="D73" s="302" t="s">
        <v>555</v>
      </c>
      <c r="E73" s="302" t="s">
        <v>555</v>
      </c>
      <c r="F73" s="302" t="s">
        <v>555</v>
      </c>
      <c r="G73" s="303" t="s">
        <v>555</v>
      </c>
    </row>
    <row r="74" spans="1:7" ht="20.100000000000001" hidden="1" customHeight="1">
      <c r="A74" s="325" t="s">
        <v>270</v>
      </c>
      <c r="B74" s="302" t="s">
        <v>555</v>
      </c>
      <c r="C74" s="302">
        <v>0</v>
      </c>
      <c r="D74" s="302" t="s">
        <v>555</v>
      </c>
      <c r="E74" s="302" t="s">
        <v>555</v>
      </c>
      <c r="F74" s="302" t="s">
        <v>555</v>
      </c>
      <c r="G74" s="303" t="s">
        <v>555</v>
      </c>
    </row>
    <row r="75" spans="1:7" ht="20.100000000000001" hidden="1" customHeight="1">
      <c r="A75" s="325" t="s">
        <v>271</v>
      </c>
      <c r="B75" s="302" t="s">
        <v>555</v>
      </c>
      <c r="C75" s="302">
        <v>0</v>
      </c>
      <c r="D75" s="302" t="s">
        <v>555</v>
      </c>
      <c r="E75" s="302" t="s">
        <v>555</v>
      </c>
      <c r="F75" s="302" t="s">
        <v>555</v>
      </c>
      <c r="G75" s="303" t="s">
        <v>555</v>
      </c>
    </row>
    <row r="76" spans="1:7" ht="20.100000000000001" hidden="1" customHeight="1">
      <c r="A76" s="325" t="s">
        <v>272</v>
      </c>
      <c r="B76" s="302" t="s">
        <v>555</v>
      </c>
      <c r="C76" s="302">
        <v>0</v>
      </c>
      <c r="D76" s="302" t="s">
        <v>555</v>
      </c>
      <c r="E76" s="302" t="s">
        <v>555</v>
      </c>
      <c r="F76" s="302" t="s">
        <v>555</v>
      </c>
      <c r="G76" s="303" t="s">
        <v>555</v>
      </c>
    </row>
    <row r="77" spans="1:7" ht="20.100000000000001" hidden="1" customHeight="1">
      <c r="A77" s="325" t="s">
        <v>273</v>
      </c>
      <c r="B77" s="302" t="s">
        <v>555</v>
      </c>
      <c r="C77" s="302">
        <v>0</v>
      </c>
      <c r="D77" s="302" t="s">
        <v>555</v>
      </c>
      <c r="E77" s="302" t="s">
        <v>555</v>
      </c>
      <c r="F77" s="302" t="s">
        <v>555</v>
      </c>
      <c r="G77" s="303" t="s">
        <v>555</v>
      </c>
    </row>
    <row r="78" spans="1:7" ht="20.100000000000001" hidden="1" customHeight="1">
      <c r="A78" s="325" t="s">
        <v>274</v>
      </c>
      <c r="B78" s="302" t="s">
        <v>555</v>
      </c>
      <c r="C78" s="302">
        <v>0</v>
      </c>
      <c r="D78" s="302" t="s">
        <v>555</v>
      </c>
      <c r="E78" s="302" t="s">
        <v>555</v>
      </c>
      <c r="F78" s="302" t="s">
        <v>555</v>
      </c>
      <c r="G78" s="303" t="s">
        <v>555</v>
      </c>
    </row>
    <row r="79" spans="1:7" ht="20.100000000000001" hidden="1" customHeight="1">
      <c r="A79" s="325" t="s">
        <v>275</v>
      </c>
      <c r="B79" s="302" t="s">
        <v>555</v>
      </c>
      <c r="C79" s="302">
        <v>0</v>
      </c>
      <c r="D79" s="302" t="s">
        <v>555</v>
      </c>
      <c r="E79" s="302" t="s">
        <v>555</v>
      </c>
      <c r="F79" s="302" t="s">
        <v>555</v>
      </c>
      <c r="G79" s="303" t="s">
        <v>555</v>
      </c>
    </row>
    <row r="80" spans="1:7" s="86" customFormat="1" ht="20.100000000000001" customHeight="1">
      <c r="A80" s="326" t="s">
        <v>276</v>
      </c>
      <c r="B80" s="306">
        <v>0</v>
      </c>
      <c r="C80" s="306">
        <v>0</v>
      </c>
      <c r="D80" s="306">
        <v>0</v>
      </c>
      <c r="E80" s="306">
        <v>0</v>
      </c>
      <c r="F80" s="306">
        <v>0</v>
      </c>
      <c r="G80" s="307">
        <v>0</v>
      </c>
    </row>
    <row r="81" spans="1:7" ht="20.100000000000001" hidden="1" customHeight="1">
      <c r="A81" s="325" t="s">
        <v>277</v>
      </c>
      <c r="B81" s="302" t="s">
        <v>555</v>
      </c>
      <c r="C81" s="302">
        <v>0</v>
      </c>
      <c r="D81" s="302" t="s">
        <v>555</v>
      </c>
      <c r="E81" s="302">
        <v>0</v>
      </c>
      <c r="F81" s="302">
        <v>0</v>
      </c>
      <c r="G81" s="303" t="s">
        <v>555</v>
      </c>
    </row>
    <row r="82" spans="1:7" ht="20.100000000000001" hidden="1" customHeight="1">
      <c r="A82" s="325" t="s">
        <v>278</v>
      </c>
      <c r="B82" s="302" t="s">
        <v>555</v>
      </c>
      <c r="C82" s="302">
        <v>0</v>
      </c>
      <c r="D82" s="302" t="s">
        <v>555</v>
      </c>
      <c r="E82" s="302">
        <v>0</v>
      </c>
      <c r="F82" s="302">
        <v>0</v>
      </c>
      <c r="G82" s="303" t="s">
        <v>555</v>
      </c>
    </row>
    <row r="83" spans="1:7" ht="20.100000000000001" hidden="1" customHeight="1">
      <c r="A83" s="325" t="s">
        <v>279</v>
      </c>
      <c r="B83" s="302" t="s">
        <v>555</v>
      </c>
      <c r="C83" s="302">
        <v>0</v>
      </c>
      <c r="D83" s="302" t="s">
        <v>555</v>
      </c>
      <c r="E83" s="302">
        <v>0</v>
      </c>
      <c r="F83" s="302">
        <v>0</v>
      </c>
      <c r="G83" s="303" t="s">
        <v>555</v>
      </c>
    </row>
    <row r="84" spans="1:7" ht="20.100000000000001" hidden="1" customHeight="1">
      <c r="A84" s="325" t="s">
        <v>280</v>
      </c>
      <c r="B84" s="302" t="s">
        <v>555</v>
      </c>
      <c r="C84" s="302">
        <v>0</v>
      </c>
      <c r="D84" s="302" t="s">
        <v>555</v>
      </c>
      <c r="E84" s="302">
        <v>0</v>
      </c>
      <c r="F84" s="302">
        <v>0</v>
      </c>
      <c r="G84" s="303" t="s">
        <v>555</v>
      </c>
    </row>
    <row r="85" spans="1:7" ht="20.100000000000001" hidden="1" customHeight="1">
      <c r="A85" s="325" t="s">
        <v>281</v>
      </c>
      <c r="B85" s="302" t="s">
        <v>555</v>
      </c>
      <c r="C85" s="302">
        <v>0</v>
      </c>
      <c r="D85" s="302" t="s">
        <v>555</v>
      </c>
      <c r="E85" s="302">
        <v>0</v>
      </c>
      <c r="F85" s="302">
        <v>0</v>
      </c>
      <c r="G85" s="303" t="s">
        <v>555</v>
      </c>
    </row>
    <row r="86" spans="1:7" ht="20.100000000000001" hidden="1" customHeight="1">
      <c r="A86" s="325" t="s">
        <v>282</v>
      </c>
      <c r="B86" s="302" t="s">
        <v>555</v>
      </c>
      <c r="C86" s="302">
        <v>0</v>
      </c>
      <c r="D86" s="302" t="s">
        <v>555</v>
      </c>
      <c r="E86" s="302">
        <v>0</v>
      </c>
      <c r="F86" s="302">
        <v>0</v>
      </c>
      <c r="G86" s="303" t="s">
        <v>555</v>
      </c>
    </row>
    <row r="87" spans="1:7" ht="20.100000000000001" hidden="1" customHeight="1">
      <c r="A87" s="325" t="s">
        <v>283</v>
      </c>
      <c r="B87" s="302" t="s">
        <v>555</v>
      </c>
      <c r="C87" s="302">
        <v>0</v>
      </c>
      <c r="D87" s="302" t="s">
        <v>555</v>
      </c>
      <c r="E87" s="302">
        <v>0</v>
      </c>
      <c r="F87" s="302">
        <v>0</v>
      </c>
      <c r="G87" s="303" t="s">
        <v>555</v>
      </c>
    </row>
    <row r="88" spans="1:7" ht="20.100000000000001" hidden="1" customHeight="1">
      <c r="A88" s="325" t="s">
        <v>284</v>
      </c>
      <c r="B88" s="302" t="s">
        <v>555</v>
      </c>
      <c r="C88" s="302">
        <v>0</v>
      </c>
      <c r="D88" s="302" t="s">
        <v>555</v>
      </c>
      <c r="E88" s="302">
        <v>0</v>
      </c>
      <c r="F88" s="302">
        <v>0</v>
      </c>
      <c r="G88" s="303" t="s">
        <v>555</v>
      </c>
    </row>
    <row r="89" spans="1:7" ht="20.100000000000001" hidden="1" customHeight="1">
      <c r="A89" s="325" t="s">
        <v>285</v>
      </c>
      <c r="B89" s="302" t="s">
        <v>555</v>
      </c>
      <c r="C89" s="302">
        <v>0</v>
      </c>
      <c r="D89" s="302" t="s">
        <v>555</v>
      </c>
      <c r="E89" s="302">
        <v>0</v>
      </c>
      <c r="F89" s="302">
        <v>0</v>
      </c>
      <c r="G89" s="303" t="s">
        <v>555</v>
      </c>
    </row>
    <row r="90" spans="1:7" ht="20.100000000000001" hidden="1" customHeight="1">
      <c r="A90" s="325" t="s">
        <v>286</v>
      </c>
      <c r="B90" s="302" t="s">
        <v>555</v>
      </c>
      <c r="C90" s="302">
        <v>0</v>
      </c>
      <c r="D90" s="302" t="s">
        <v>555</v>
      </c>
      <c r="E90" s="302">
        <v>0</v>
      </c>
      <c r="F90" s="302">
        <v>0</v>
      </c>
      <c r="G90" s="303" t="s">
        <v>555</v>
      </c>
    </row>
    <row r="91" spans="1:7" ht="20.100000000000001" hidden="1" customHeight="1">
      <c r="A91" s="325" t="s">
        <v>287</v>
      </c>
      <c r="B91" s="302" t="s">
        <v>555</v>
      </c>
      <c r="C91" s="302">
        <v>0</v>
      </c>
      <c r="D91" s="302" t="s">
        <v>555</v>
      </c>
      <c r="E91" s="302">
        <v>0</v>
      </c>
      <c r="F91" s="302">
        <v>0</v>
      </c>
      <c r="G91" s="303" t="s">
        <v>555</v>
      </c>
    </row>
    <row r="92" spans="1:7" ht="20.100000000000001" hidden="1" customHeight="1">
      <c r="A92" s="325" t="s">
        <v>288</v>
      </c>
      <c r="B92" s="302" t="s">
        <v>555</v>
      </c>
      <c r="C92" s="302">
        <v>0</v>
      </c>
      <c r="D92" s="302" t="s">
        <v>555</v>
      </c>
      <c r="E92" s="302">
        <v>0</v>
      </c>
      <c r="F92" s="302">
        <v>0</v>
      </c>
      <c r="G92" s="303" t="s">
        <v>555</v>
      </c>
    </row>
    <row r="93" spans="1:7" ht="20.100000000000001" hidden="1" customHeight="1">
      <c r="A93" s="325" t="s">
        <v>289</v>
      </c>
      <c r="B93" s="302" t="s">
        <v>555</v>
      </c>
      <c r="C93" s="302">
        <v>0</v>
      </c>
      <c r="D93" s="302" t="s">
        <v>555</v>
      </c>
      <c r="E93" s="302">
        <v>0</v>
      </c>
      <c r="F93" s="302">
        <v>0</v>
      </c>
      <c r="G93" s="303" t="s">
        <v>555</v>
      </c>
    </row>
    <row r="94" spans="1:7" ht="20.100000000000001" hidden="1" customHeight="1">
      <c r="A94" s="325" t="s">
        <v>290</v>
      </c>
      <c r="B94" s="302" t="s">
        <v>555</v>
      </c>
      <c r="C94" s="302">
        <v>0</v>
      </c>
      <c r="D94" s="302" t="s">
        <v>555</v>
      </c>
      <c r="E94" s="302">
        <v>0</v>
      </c>
      <c r="F94" s="302">
        <v>0</v>
      </c>
      <c r="G94" s="303" t="s">
        <v>555</v>
      </c>
    </row>
    <row r="95" spans="1:7" ht="20.100000000000001" hidden="1" customHeight="1">
      <c r="A95" s="325" t="s">
        <v>291</v>
      </c>
      <c r="B95" s="302" t="s">
        <v>555</v>
      </c>
      <c r="C95" s="302">
        <v>0</v>
      </c>
      <c r="D95" s="302" t="s">
        <v>555</v>
      </c>
      <c r="E95" s="302">
        <v>0</v>
      </c>
      <c r="F95" s="302">
        <v>0</v>
      </c>
      <c r="G95" s="303" t="s">
        <v>555</v>
      </c>
    </row>
    <row r="96" spans="1:7" ht="20.100000000000001" hidden="1" customHeight="1">
      <c r="A96" s="325" t="s">
        <v>292</v>
      </c>
      <c r="B96" s="302" t="s">
        <v>555</v>
      </c>
      <c r="C96" s="302">
        <v>0</v>
      </c>
      <c r="D96" s="302" t="s">
        <v>555</v>
      </c>
      <c r="E96" s="302">
        <v>0</v>
      </c>
      <c r="F96" s="302">
        <v>0</v>
      </c>
      <c r="G96" s="303" t="s">
        <v>555</v>
      </c>
    </row>
    <row r="97" spans="1:7" ht="20.100000000000001" hidden="1" customHeight="1">
      <c r="A97" s="325" t="s">
        <v>293</v>
      </c>
      <c r="B97" s="302" t="s">
        <v>555</v>
      </c>
      <c r="C97" s="302">
        <v>0</v>
      </c>
      <c r="D97" s="302" t="s">
        <v>555</v>
      </c>
      <c r="E97" s="302">
        <v>0</v>
      </c>
      <c r="F97" s="302">
        <v>0</v>
      </c>
      <c r="G97" s="303" t="s">
        <v>555</v>
      </c>
    </row>
    <row r="98" spans="1:7" ht="20.100000000000001" hidden="1" customHeight="1">
      <c r="A98" s="325" t="s">
        <v>294</v>
      </c>
      <c r="B98" s="302" t="s">
        <v>555</v>
      </c>
      <c r="C98" s="302">
        <v>0</v>
      </c>
      <c r="D98" s="302" t="s">
        <v>555</v>
      </c>
      <c r="E98" s="302">
        <v>0</v>
      </c>
      <c r="F98" s="302">
        <v>0</v>
      </c>
      <c r="G98" s="303" t="s">
        <v>555</v>
      </c>
    </row>
    <row r="99" spans="1:7" ht="20.100000000000001" hidden="1" customHeight="1">
      <c r="A99" s="325" t="s">
        <v>295</v>
      </c>
      <c r="B99" s="302" t="s">
        <v>555</v>
      </c>
      <c r="C99" s="302">
        <v>0</v>
      </c>
      <c r="D99" s="302" t="s">
        <v>555</v>
      </c>
      <c r="E99" s="302">
        <v>0</v>
      </c>
      <c r="F99" s="302">
        <v>0</v>
      </c>
      <c r="G99" s="303" t="s">
        <v>555</v>
      </c>
    </row>
    <row r="100" spans="1:7" ht="20.100000000000001" hidden="1" customHeight="1">
      <c r="A100" s="325" t="s">
        <v>296</v>
      </c>
      <c r="B100" s="302" t="s">
        <v>555</v>
      </c>
      <c r="C100" s="302">
        <v>0</v>
      </c>
      <c r="D100" s="302" t="s">
        <v>555</v>
      </c>
      <c r="E100" s="302">
        <v>0</v>
      </c>
      <c r="F100" s="302">
        <v>0</v>
      </c>
      <c r="G100" s="303" t="s">
        <v>555</v>
      </c>
    </row>
    <row r="101" spans="1:7" ht="20.100000000000001" hidden="1" customHeight="1">
      <c r="A101" s="325" t="s">
        <v>297</v>
      </c>
      <c r="B101" s="302" t="s">
        <v>555</v>
      </c>
      <c r="C101" s="302">
        <v>0</v>
      </c>
      <c r="D101" s="302" t="s">
        <v>555</v>
      </c>
      <c r="E101" s="302">
        <v>0</v>
      </c>
      <c r="F101" s="302">
        <v>0</v>
      </c>
      <c r="G101" s="303" t="s">
        <v>555</v>
      </c>
    </row>
    <row r="102" spans="1:7" ht="20.100000000000001" hidden="1" customHeight="1">
      <c r="A102" s="325" t="s">
        <v>298</v>
      </c>
      <c r="B102" s="302" t="s">
        <v>555</v>
      </c>
      <c r="C102" s="302">
        <v>0</v>
      </c>
      <c r="D102" s="302" t="s">
        <v>555</v>
      </c>
      <c r="E102" s="302">
        <v>0</v>
      </c>
      <c r="F102" s="302">
        <v>0</v>
      </c>
      <c r="G102" s="303" t="s">
        <v>555</v>
      </c>
    </row>
    <row r="103" spans="1:7" ht="20.100000000000001" hidden="1" customHeight="1">
      <c r="A103" s="325" t="s">
        <v>299</v>
      </c>
      <c r="B103" s="302" t="s">
        <v>555</v>
      </c>
      <c r="C103" s="302">
        <v>0</v>
      </c>
      <c r="D103" s="302" t="s">
        <v>555</v>
      </c>
      <c r="E103" s="302">
        <v>0</v>
      </c>
      <c r="F103" s="302">
        <v>0</v>
      </c>
      <c r="G103" s="303" t="s">
        <v>555</v>
      </c>
    </row>
    <row r="104" spans="1:7" ht="20.100000000000001" hidden="1" customHeight="1">
      <c r="A104" s="325" t="s">
        <v>300</v>
      </c>
      <c r="B104" s="302" t="s">
        <v>555</v>
      </c>
      <c r="C104" s="302">
        <v>0</v>
      </c>
      <c r="D104" s="302" t="s">
        <v>555</v>
      </c>
      <c r="E104" s="302">
        <v>0</v>
      </c>
      <c r="F104" s="302">
        <v>0</v>
      </c>
      <c r="G104" s="303" t="s">
        <v>555</v>
      </c>
    </row>
    <row r="105" spans="1:7" ht="20.100000000000001" hidden="1" customHeight="1">
      <c r="A105" s="325" t="s">
        <v>301</v>
      </c>
      <c r="B105" s="302" t="s">
        <v>555</v>
      </c>
      <c r="C105" s="302">
        <v>0</v>
      </c>
      <c r="D105" s="302" t="s">
        <v>555</v>
      </c>
      <c r="E105" s="302">
        <v>0</v>
      </c>
      <c r="F105" s="302">
        <v>0</v>
      </c>
      <c r="G105" s="303" t="s">
        <v>555</v>
      </c>
    </row>
    <row r="106" spans="1:7" ht="20.100000000000001" hidden="1" customHeight="1">
      <c r="A106" s="325" t="s">
        <v>302</v>
      </c>
      <c r="B106" s="302" t="s">
        <v>555</v>
      </c>
      <c r="C106" s="302">
        <v>0</v>
      </c>
      <c r="D106" s="302" t="s">
        <v>555</v>
      </c>
      <c r="E106" s="302">
        <v>0</v>
      </c>
      <c r="F106" s="302">
        <v>0</v>
      </c>
      <c r="G106" s="303" t="s">
        <v>555</v>
      </c>
    </row>
    <row r="107" spans="1:7" ht="20.100000000000001" hidden="1" customHeight="1">
      <c r="A107" s="325" t="s">
        <v>303</v>
      </c>
      <c r="B107" s="302" t="s">
        <v>555</v>
      </c>
      <c r="C107" s="302">
        <v>0</v>
      </c>
      <c r="D107" s="302" t="s">
        <v>555</v>
      </c>
      <c r="E107" s="302">
        <v>0</v>
      </c>
      <c r="F107" s="302">
        <v>0</v>
      </c>
      <c r="G107" s="303" t="s">
        <v>555</v>
      </c>
    </row>
    <row r="108" spans="1:7" ht="20.100000000000001" hidden="1" customHeight="1">
      <c r="A108" s="325" t="s">
        <v>304</v>
      </c>
      <c r="B108" s="302" t="s">
        <v>555</v>
      </c>
      <c r="C108" s="302">
        <v>0</v>
      </c>
      <c r="D108" s="302" t="s">
        <v>555</v>
      </c>
      <c r="E108" s="302">
        <v>0</v>
      </c>
      <c r="F108" s="302">
        <v>0</v>
      </c>
      <c r="G108" s="303" t="s">
        <v>555</v>
      </c>
    </row>
    <row r="109" spans="1:7" ht="20.100000000000001" hidden="1" customHeight="1">
      <c r="A109" s="325" t="s">
        <v>305</v>
      </c>
      <c r="B109" s="302" t="s">
        <v>555</v>
      </c>
      <c r="C109" s="302">
        <v>0</v>
      </c>
      <c r="D109" s="302" t="s">
        <v>555</v>
      </c>
      <c r="E109" s="302">
        <v>0</v>
      </c>
      <c r="F109" s="302">
        <v>0</v>
      </c>
      <c r="G109" s="303" t="s">
        <v>555</v>
      </c>
    </row>
    <row r="110" spans="1:7" ht="20.100000000000001" hidden="1" customHeight="1">
      <c r="A110" s="325" t="s">
        <v>306</v>
      </c>
      <c r="B110" s="302" t="s">
        <v>555</v>
      </c>
      <c r="C110" s="302">
        <v>0</v>
      </c>
      <c r="D110" s="302" t="s">
        <v>555</v>
      </c>
      <c r="E110" s="302">
        <v>0</v>
      </c>
      <c r="F110" s="302">
        <v>0</v>
      </c>
      <c r="G110" s="303" t="s">
        <v>555</v>
      </c>
    </row>
    <row r="111" spans="1:7" ht="20.100000000000001" hidden="1" customHeight="1">
      <c r="A111" s="325" t="s">
        <v>1189</v>
      </c>
      <c r="B111" s="302" t="s">
        <v>555</v>
      </c>
      <c r="C111" s="302">
        <v>0</v>
      </c>
      <c r="D111" s="302" t="s">
        <v>555</v>
      </c>
      <c r="E111" s="302">
        <v>0</v>
      </c>
      <c r="F111" s="302">
        <v>0</v>
      </c>
      <c r="G111" s="303" t="s">
        <v>555</v>
      </c>
    </row>
    <row r="112" spans="1:7" ht="20.100000000000001" hidden="1" customHeight="1">
      <c r="A112" s="325" t="s">
        <v>307</v>
      </c>
      <c r="B112" s="302" t="s">
        <v>555</v>
      </c>
      <c r="C112" s="302">
        <v>0</v>
      </c>
      <c r="D112" s="302" t="s">
        <v>555</v>
      </c>
      <c r="E112" s="302">
        <v>0</v>
      </c>
      <c r="F112" s="302">
        <v>0</v>
      </c>
      <c r="G112" s="303" t="s">
        <v>555</v>
      </c>
    </row>
    <row r="113" spans="1:7" ht="20.100000000000001" hidden="1" customHeight="1">
      <c r="A113" s="325" t="s">
        <v>308</v>
      </c>
      <c r="B113" s="302" t="s">
        <v>555</v>
      </c>
      <c r="C113" s="302">
        <v>0</v>
      </c>
      <c r="D113" s="302" t="s">
        <v>555</v>
      </c>
      <c r="E113" s="302">
        <v>0</v>
      </c>
      <c r="F113" s="302">
        <v>0</v>
      </c>
      <c r="G113" s="303" t="s">
        <v>555</v>
      </c>
    </row>
    <row r="114" spans="1:7" ht="20.100000000000001" hidden="1" customHeight="1">
      <c r="A114" s="325" t="s">
        <v>309</v>
      </c>
      <c r="B114" s="302" t="s">
        <v>555</v>
      </c>
      <c r="C114" s="302">
        <v>0</v>
      </c>
      <c r="D114" s="302" t="s">
        <v>555</v>
      </c>
      <c r="E114" s="302">
        <v>0</v>
      </c>
      <c r="F114" s="302">
        <v>0</v>
      </c>
      <c r="G114" s="303" t="s">
        <v>555</v>
      </c>
    </row>
    <row r="115" spans="1:7" ht="20.100000000000001" hidden="1" customHeight="1">
      <c r="A115" s="325" t="s">
        <v>1190</v>
      </c>
      <c r="B115" s="302" t="s">
        <v>555</v>
      </c>
      <c r="C115" s="302">
        <v>0</v>
      </c>
      <c r="D115" s="302" t="s">
        <v>555</v>
      </c>
      <c r="E115" s="302">
        <v>0</v>
      </c>
      <c r="F115" s="302">
        <v>0</v>
      </c>
      <c r="G115" s="303" t="s">
        <v>555</v>
      </c>
    </row>
    <row r="116" spans="1:7" ht="20.100000000000001" hidden="1" customHeight="1">
      <c r="A116" s="325" t="s">
        <v>1191</v>
      </c>
      <c r="B116" s="302" t="s">
        <v>555</v>
      </c>
      <c r="C116" s="302">
        <v>0</v>
      </c>
      <c r="D116" s="302" t="s">
        <v>555</v>
      </c>
      <c r="E116" s="302">
        <v>0</v>
      </c>
      <c r="F116" s="302">
        <v>0</v>
      </c>
      <c r="G116" s="303" t="s">
        <v>555</v>
      </c>
    </row>
    <row r="117" spans="1:7" ht="20.100000000000001" hidden="1" customHeight="1">
      <c r="A117" s="325" t="s">
        <v>310</v>
      </c>
      <c r="B117" s="302" t="s">
        <v>555</v>
      </c>
      <c r="C117" s="302">
        <v>0</v>
      </c>
      <c r="D117" s="302" t="s">
        <v>555</v>
      </c>
      <c r="E117" s="302">
        <v>0</v>
      </c>
      <c r="F117" s="302">
        <v>0</v>
      </c>
      <c r="G117" s="303" t="s">
        <v>555</v>
      </c>
    </row>
    <row r="118" spans="1:7" ht="20.100000000000001" hidden="1" customHeight="1">
      <c r="A118" s="325" t="s">
        <v>311</v>
      </c>
      <c r="B118" s="302" t="s">
        <v>555</v>
      </c>
      <c r="C118" s="302">
        <v>0</v>
      </c>
      <c r="D118" s="302" t="s">
        <v>555</v>
      </c>
      <c r="E118" s="302">
        <v>0</v>
      </c>
      <c r="F118" s="302">
        <v>0</v>
      </c>
      <c r="G118" s="303" t="s">
        <v>555</v>
      </c>
    </row>
    <row r="119" spans="1:7" ht="20.100000000000001" hidden="1" customHeight="1">
      <c r="A119" s="325" t="s">
        <v>312</v>
      </c>
      <c r="B119" s="302" t="s">
        <v>555</v>
      </c>
      <c r="C119" s="302">
        <v>0</v>
      </c>
      <c r="D119" s="302" t="s">
        <v>555</v>
      </c>
      <c r="E119" s="302">
        <v>0</v>
      </c>
      <c r="F119" s="302">
        <v>0</v>
      </c>
      <c r="G119" s="303" t="s">
        <v>555</v>
      </c>
    </row>
    <row r="120" spans="1:7" ht="20.100000000000001" hidden="1" customHeight="1">
      <c r="A120" s="325" t="s">
        <v>313</v>
      </c>
      <c r="B120" s="302" t="s">
        <v>555</v>
      </c>
      <c r="C120" s="302">
        <v>0</v>
      </c>
      <c r="D120" s="302" t="s">
        <v>555</v>
      </c>
      <c r="E120" s="302">
        <v>0</v>
      </c>
      <c r="F120" s="302">
        <v>0</v>
      </c>
      <c r="G120" s="303" t="s">
        <v>555</v>
      </c>
    </row>
    <row r="121" spans="1:7" ht="20.100000000000001" hidden="1" customHeight="1">
      <c r="A121" s="325" t="s">
        <v>314</v>
      </c>
      <c r="B121" s="302" t="s">
        <v>555</v>
      </c>
      <c r="C121" s="302">
        <v>0</v>
      </c>
      <c r="D121" s="302" t="s">
        <v>555</v>
      </c>
      <c r="E121" s="302">
        <v>0</v>
      </c>
      <c r="F121" s="302">
        <v>0</v>
      </c>
      <c r="G121" s="303" t="s">
        <v>555</v>
      </c>
    </row>
    <row r="122" spans="1:7" ht="20.100000000000001" hidden="1" customHeight="1">
      <c r="A122" s="325" t="s">
        <v>315</v>
      </c>
      <c r="B122" s="302" t="s">
        <v>555</v>
      </c>
      <c r="C122" s="302">
        <v>0</v>
      </c>
      <c r="D122" s="302" t="s">
        <v>555</v>
      </c>
      <c r="E122" s="302">
        <v>0</v>
      </c>
      <c r="F122" s="302">
        <v>0</v>
      </c>
      <c r="G122" s="303" t="s">
        <v>555</v>
      </c>
    </row>
    <row r="123" spans="1:7" ht="20.100000000000001" hidden="1" customHeight="1">
      <c r="A123" s="325" t="s">
        <v>316</v>
      </c>
      <c r="B123" s="302" t="s">
        <v>555</v>
      </c>
      <c r="C123" s="302">
        <v>0</v>
      </c>
      <c r="D123" s="302" t="s">
        <v>555</v>
      </c>
      <c r="E123" s="302">
        <v>0</v>
      </c>
      <c r="F123" s="302">
        <v>0</v>
      </c>
      <c r="G123" s="303" t="s">
        <v>555</v>
      </c>
    </row>
    <row r="124" spans="1:7" ht="20.100000000000001" hidden="1" customHeight="1">
      <c r="A124" s="325" t="s">
        <v>317</v>
      </c>
      <c r="B124" s="302" t="s">
        <v>555</v>
      </c>
      <c r="C124" s="302">
        <v>0</v>
      </c>
      <c r="D124" s="302" t="s">
        <v>555</v>
      </c>
      <c r="E124" s="302">
        <v>0</v>
      </c>
      <c r="F124" s="302">
        <v>0</v>
      </c>
      <c r="G124" s="303" t="s">
        <v>555</v>
      </c>
    </row>
    <row r="125" spans="1:7" ht="20.100000000000001" hidden="1" customHeight="1">
      <c r="A125" s="325" t="s">
        <v>318</v>
      </c>
      <c r="B125" s="302" t="s">
        <v>555</v>
      </c>
      <c r="C125" s="302">
        <v>0</v>
      </c>
      <c r="D125" s="302" t="s">
        <v>555</v>
      </c>
      <c r="E125" s="302">
        <v>0</v>
      </c>
      <c r="F125" s="302">
        <v>0</v>
      </c>
      <c r="G125" s="303" t="s">
        <v>555</v>
      </c>
    </row>
    <row r="126" spans="1:7" ht="20.100000000000001" hidden="1" customHeight="1">
      <c r="A126" s="325" t="s">
        <v>319</v>
      </c>
      <c r="B126" s="302" t="s">
        <v>555</v>
      </c>
      <c r="C126" s="302">
        <v>0</v>
      </c>
      <c r="D126" s="302" t="s">
        <v>555</v>
      </c>
      <c r="E126" s="302">
        <v>0</v>
      </c>
      <c r="F126" s="302">
        <v>0</v>
      </c>
      <c r="G126" s="303" t="s">
        <v>555</v>
      </c>
    </row>
    <row r="127" spans="1:7" ht="20.100000000000001" hidden="1" customHeight="1">
      <c r="A127" s="325" t="s">
        <v>320</v>
      </c>
      <c r="B127" s="302" t="s">
        <v>555</v>
      </c>
      <c r="C127" s="302">
        <v>0</v>
      </c>
      <c r="D127" s="302" t="s">
        <v>555</v>
      </c>
      <c r="E127" s="302">
        <v>0</v>
      </c>
      <c r="F127" s="302">
        <v>0</v>
      </c>
      <c r="G127" s="303" t="s">
        <v>555</v>
      </c>
    </row>
    <row r="128" spans="1:7" s="87" customFormat="1" ht="20.100000000000001" hidden="1" customHeight="1">
      <c r="A128" s="325" t="s">
        <v>321</v>
      </c>
      <c r="B128" s="302" t="s">
        <v>555</v>
      </c>
      <c r="C128" s="302">
        <v>0</v>
      </c>
      <c r="D128" s="302" t="s">
        <v>555</v>
      </c>
      <c r="E128" s="302">
        <v>0</v>
      </c>
      <c r="F128" s="302">
        <v>0</v>
      </c>
      <c r="G128" s="303" t="s">
        <v>555</v>
      </c>
    </row>
    <row r="129" spans="1:7" s="86" customFormat="1" ht="20.100000000000001" customHeight="1">
      <c r="A129" s="326" t="s">
        <v>322</v>
      </c>
      <c r="B129" s="306">
        <v>0</v>
      </c>
      <c r="C129" s="306">
        <v>0</v>
      </c>
      <c r="D129" s="306">
        <v>1639200764</v>
      </c>
      <c r="E129" s="306">
        <v>0</v>
      </c>
      <c r="F129" s="306">
        <v>0</v>
      </c>
      <c r="G129" s="307">
        <v>366262157</v>
      </c>
    </row>
    <row r="130" spans="1:7" ht="20.100000000000001" hidden="1" customHeight="1">
      <c r="A130" s="325" t="s">
        <v>323</v>
      </c>
      <c r="B130" s="302">
        <v>0</v>
      </c>
      <c r="C130" s="302">
        <v>0</v>
      </c>
      <c r="D130" s="302" t="s">
        <v>555</v>
      </c>
      <c r="E130" s="302">
        <v>0</v>
      </c>
      <c r="F130" s="302">
        <v>0</v>
      </c>
      <c r="G130" s="303" t="s">
        <v>555</v>
      </c>
    </row>
    <row r="131" spans="1:7" ht="20.100000000000001" hidden="1" customHeight="1">
      <c r="A131" s="325" t="s">
        <v>324</v>
      </c>
      <c r="B131" s="302">
        <v>0</v>
      </c>
      <c r="C131" s="302">
        <v>0</v>
      </c>
      <c r="D131" s="302" t="s">
        <v>555</v>
      </c>
      <c r="E131" s="302">
        <v>0</v>
      </c>
      <c r="F131" s="302">
        <v>0</v>
      </c>
      <c r="G131" s="303" t="s">
        <v>555</v>
      </c>
    </row>
    <row r="132" spans="1:7" ht="20.100000000000001" customHeight="1">
      <c r="A132" s="325" t="s">
        <v>1311</v>
      </c>
      <c r="B132" s="302">
        <v>0</v>
      </c>
      <c r="C132" s="302">
        <v>0</v>
      </c>
      <c r="D132" s="302">
        <v>1639200764</v>
      </c>
      <c r="E132" s="302">
        <v>0</v>
      </c>
      <c r="F132" s="302">
        <v>0</v>
      </c>
      <c r="G132" s="303">
        <v>366262157</v>
      </c>
    </row>
    <row r="133" spans="1:7" ht="20.100000000000001" hidden="1" customHeight="1">
      <c r="A133" s="325" t="s">
        <v>326</v>
      </c>
      <c r="B133" s="302">
        <v>0</v>
      </c>
      <c r="C133" s="302">
        <v>0</v>
      </c>
      <c r="D133" s="302" t="s">
        <v>555</v>
      </c>
      <c r="E133" s="302">
        <v>0</v>
      </c>
      <c r="F133" s="302">
        <v>0</v>
      </c>
      <c r="G133" s="303" t="s">
        <v>555</v>
      </c>
    </row>
    <row r="134" spans="1:7" ht="20.100000000000001" hidden="1" customHeight="1">
      <c r="A134" s="325" t="s">
        <v>327</v>
      </c>
      <c r="B134" s="302">
        <v>0</v>
      </c>
      <c r="C134" s="302">
        <v>0</v>
      </c>
      <c r="D134" s="302" t="s">
        <v>555</v>
      </c>
      <c r="E134" s="302">
        <v>0</v>
      </c>
      <c r="F134" s="302">
        <v>0</v>
      </c>
      <c r="G134" s="303" t="s">
        <v>555</v>
      </c>
    </row>
    <row r="135" spans="1:7" ht="20.100000000000001" hidden="1" customHeight="1">
      <c r="A135" s="325" t="s">
        <v>328</v>
      </c>
      <c r="B135" s="302">
        <v>0</v>
      </c>
      <c r="C135" s="302">
        <v>0</v>
      </c>
      <c r="D135" s="302" t="s">
        <v>555</v>
      </c>
      <c r="E135" s="302">
        <v>0</v>
      </c>
      <c r="F135" s="302">
        <v>0</v>
      </c>
      <c r="G135" s="303" t="s">
        <v>555</v>
      </c>
    </row>
    <row r="136" spans="1:7" ht="20.100000000000001" hidden="1" customHeight="1">
      <c r="A136" s="325" t="s">
        <v>329</v>
      </c>
      <c r="B136" s="302">
        <v>0</v>
      </c>
      <c r="C136" s="302">
        <v>0</v>
      </c>
      <c r="D136" s="302" t="s">
        <v>555</v>
      </c>
      <c r="E136" s="302">
        <v>0</v>
      </c>
      <c r="F136" s="302">
        <v>0</v>
      </c>
      <c r="G136" s="303" t="s">
        <v>555</v>
      </c>
    </row>
    <row r="137" spans="1:7" ht="20.100000000000001" customHeight="1">
      <c r="A137" s="325" t="s">
        <v>330</v>
      </c>
      <c r="B137" s="302">
        <v>0</v>
      </c>
      <c r="C137" s="302">
        <v>0</v>
      </c>
      <c r="D137" s="302">
        <v>1104913234</v>
      </c>
      <c r="E137" s="302">
        <v>0</v>
      </c>
      <c r="F137" s="302">
        <v>0</v>
      </c>
      <c r="G137" s="303">
        <v>366230467</v>
      </c>
    </row>
    <row r="138" spans="1:7" ht="20.100000000000001" hidden="1" customHeight="1">
      <c r="A138" s="325" t="s">
        <v>331</v>
      </c>
      <c r="B138" s="302">
        <v>0</v>
      </c>
      <c r="C138" s="302">
        <v>0</v>
      </c>
      <c r="D138" s="302" t="s">
        <v>555</v>
      </c>
      <c r="E138" s="302">
        <v>0</v>
      </c>
      <c r="F138" s="302">
        <v>0</v>
      </c>
      <c r="G138" s="303" t="s">
        <v>555</v>
      </c>
    </row>
    <row r="139" spans="1:7" ht="20.100000000000001" hidden="1" customHeight="1">
      <c r="A139" s="325" t="s">
        <v>332</v>
      </c>
      <c r="B139" s="302">
        <v>0</v>
      </c>
      <c r="C139" s="302">
        <v>0</v>
      </c>
      <c r="D139" s="302" t="s">
        <v>555</v>
      </c>
      <c r="E139" s="302">
        <v>0</v>
      </c>
      <c r="F139" s="302">
        <v>0</v>
      </c>
      <c r="G139" s="303" t="s">
        <v>555</v>
      </c>
    </row>
    <row r="140" spans="1:7" ht="20.100000000000001" hidden="1" customHeight="1">
      <c r="A140" s="325" t="s">
        <v>333</v>
      </c>
      <c r="B140" s="302">
        <v>0</v>
      </c>
      <c r="C140" s="302">
        <v>0</v>
      </c>
      <c r="D140" s="302" t="s">
        <v>555</v>
      </c>
      <c r="E140" s="302">
        <v>0</v>
      </c>
      <c r="F140" s="302">
        <v>0</v>
      </c>
      <c r="G140" s="303" t="s">
        <v>555</v>
      </c>
    </row>
    <row r="141" spans="1:7" ht="20.100000000000001" customHeight="1">
      <c r="A141" s="325" t="s">
        <v>334</v>
      </c>
      <c r="B141" s="302">
        <v>0</v>
      </c>
      <c r="C141" s="302">
        <v>0</v>
      </c>
      <c r="D141" s="302">
        <v>0</v>
      </c>
      <c r="E141" s="302">
        <v>0</v>
      </c>
      <c r="F141" s="302">
        <v>0</v>
      </c>
      <c r="G141" s="303">
        <v>31690</v>
      </c>
    </row>
    <row r="142" spans="1:7" s="86" customFormat="1" ht="20.100000000000001" customHeight="1">
      <c r="A142" s="325" t="s">
        <v>335</v>
      </c>
      <c r="B142" s="302">
        <v>0</v>
      </c>
      <c r="C142" s="302">
        <v>0</v>
      </c>
      <c r="D142" s="304">
        <v>534287530</v>
      </c>
      <c r="E142" s="302">
        <v>0</v>
      </c>
      <c r="F142" s="302">
        <v>0</v>
      </c>
      <c r="G142" s="305">
        <v>0</v>
      </c>
    </row>
    <row r="143" spans="1:7" ht="20.100000000000001" customHeight="1">
      <c r="A143" s="326" t="s">
        <v>336</v>
      </c>
      <c r="B143" s="306">
        <v>0</v>
      </c>
      <c r="C143" s="306">
        <v>0</v>
      </c>
      <c r="D143" s="308">
        <v>249637317</v>
      </c>
      <c r="E143" s="306">
        <v>0</v>
      </c>
      <c r="F143" s="306">
        <v>0</v>
      </c>
      <c r="G143" s="309">
        <v>286990580</v>
      </c>
    </row>
    <row r="144" spans="1:7" ht="20.100000000000001" customHeight="1">
      <c r="A144" s="325" t="s">
        <v>337</v>
      </c>
      <c r="B144" s="302">
        <v>0</v>
      </c>
      <c r="C144" s="302">
        <v>0</v>
      </c>
      <c r="D144" s="304">
        <v>249605627</v>
      </c>
      <c r="E144" s="302">
        <v>0</v>
      </c>
      <c r="F144" s="302">
        <v>0</v>
      </c>
      <c r="G144" s="305">
        <v>286990580</v>
      </c>
    </row>
    <row r="145" spans="1:7" ht="20.100000000000001" customHeight="1">
      <c r="A145" s="325" t="s">
        <v>338</v>
      </c>
      <c r="B145" s="302">
        <v>0</v>
      </c>
      <c r="C145" s="302">
        <v>0</v>
      </c>
      <c r="D145" s="302">
        <v>26436597</v>
      </c>
      <c r="E145" s="302">
        <v>0</v>
      </c>
      <c r="F145" s="302">
        <v>0</v>
      </c>
      <c r="G145" s="303">
        <v>48099120</v>
      </c>
    </row>
    <row r="146" spans="1:7" ht="20.100000000000001" customHeight="1">
      <c r="A146" s="325" t="s">
        <v>339</v>
      </c>
      <c r="B146" s="302">
        <v>0</v>
      </c>
      <c r="C146" s="302">
        <v>0</v>
      </c>
      <c r="D146" s="302">
        <v>223169030</v>
      </c>
      <c r="E146" s="302">
        <v>0</v>
      </c>
      <c r="F146" s="302">
        <v>0</v>
      </c>
      <c r="G146" s="303">
        <v>238891460</v>
      </c>
    </row>
    <row r="147" spans="1:7" ht="20.100000000000001" customHeight="1">
      <c r="A147" s="325" t="s">
        <v>340</v>
      </c>
      <c r="B147" s="302">
        <v>0</v>
      </c>
      <c r="C147" s="302">
        <v>0</v>
      </c>
      <c r="D147" s="302">
        <v>31690</v>
      </c>
      <c r="E147" s="302">
        <v>0</v>
      </c>
      <c r="F147" s="302">
        <v>0</v>
      </c>
      <c r="G147" s="303">
        <v>0</v>
      </c>
    </row>
    <row r="148" spans="1:7" ht="20.100000000000001" hidden="1" customHeight="1">
      <c r="A148" s="325" t="s">
        <v>341</v>
      </c>
      <c r="B148" s="302">
        <v>0</v>
      </c>
      <c r="C148" s="302">
        <v>0</v>
      </c>
      <c r="D148" s="302" t="s">
        <v>555</v>
      </c>
      <c r="E148" s="302">
        <v>0</v>
      </c>
      <c r="F148" s="302">
        <v>0</v>
      </c>
      <c r="G148" s="303">
        <v>0</v>
      </c>
    </row>
    <row r="149" spans="1:7" ht="20.100000000000001" hidden="1" customHeight="1">
      <c r="A149" s="325" t="s">
        <v>342</v>
      </c>
      <c r="B149" s="302">
        <v>0</v>
      </c>
      <c r="C149" s="302">
        <v>0</v>
      </c>
      <c r="D149" s="302" t="s">
        <v>555</v>
      </c>
      <c r="E149" s="302">
        <v>0</v>
      </c>
      <c r="F149" s="302">
        <v>0</v>
      </c>
      <c r="G149" s="303">
        <v>0</v>
      </c>
    </row>
    <row r="150" spans="1:7" ht="20.100000000000001" hidden="1" customHeight="1">
      <c r="A150" s="325" t="s">
        <v>343</v>
      </c>
      <c r="B150" s="302">
        <v>0</v>
      </c>
      <c r="C150" s="302">
        <v>0</v>
      </c>
      <c r="D150" s="302" t="s">
        <v>555</v>
      </c>
      <c r="E150" s="302">
        <v>0</v>
      </c>
      <c r="F150" s="302">
        <v>0</v>
      </c>
      <c r="G150" s="303">
        <v>0</v>
      </c>
    </row>
    <row r="151" spans="1:7" ht="20.100000000000001" customHeight="1">
      <c r="A151" s="325" t="s">
        <v>344</v>
      </c>
      <c r="B151" s="302">
        <v>0</v>
      </c>
      <c r="C151" s="302">
        <v>0</v>
      </c>
      <c r="D151" s="302">
        <v>31690</v>
      </c>
      <c r="E151" s="302">
        <v>0</v>
      </c>
      <c r="F151" s="302">
        <v>0</v>
      </c>
      <c r="G151" s="303">
        <v>0</v>
      </c>
    </row>
    <row r="152" spans="1:7" ht="20.100000000000001" hidden="1" customHeight="1">
      <c r="A152" s="325" t="s">
        <v>345</v>
      </c>
      <c r="B152" s="302">
        <v>0</v>
      </c>
      <c r="C152" s="302">
        <v>0</v>
      </c>
      <c r="D152" s="302" t="s">
        <v>555</v>
      </c>
      <c r="E152" s="302">
        <v>0</v>
      </c>
      <c r="F152" s="302">
        <v>0</v>
      </c>
      <c r="G152" s="303" t="s">
        <v>555</v>
      </c>
    </row>
    <row r="153" spans="1:7" ht="20.100000000000001" hidden="1" customHeight="1">
      <c r="A153" s="325" t="s">
        <v>346</v>
      </c>
      <c r="B153" s="302">
        <v>0</v>
      </c>
      <c r="C153" s="302">
        <v>0</v>
      </c>
      <c r="D153" s="302" t="s">
        <v>555</v>
      </c>
      <c r="E153" s="302">
        <v>0</v>
      </c>
      <c r="F153" s="302">
        <v>0</v>
      </c>
      <c r="G153" s="303" t="s">
        <v>555</v>
      </c>
    </row>
    <row r="154" spans="1:7" ht="20.100000000000001" hidden="1" customHeight="1">
      <c r="A154" s="325" t="s">
        <v>347</v>
      </c>
      <c r="B154" s="302">
        <v>0</v>
      </c>
      <c r="C154" s="302">
        <v>0</v>
      </c>
      <c r="D154" s="302" t="s">
        <v>555</v>
      </c>
      <c r="E154" s="302">
        <v>0</v>
      </c>
      <c r="F154" s="302">
        <v>0</v>
      </c>
      <c r="G154" s="303" t="s">
        <v>555</v>
      </c>
    </row>
    <row r="155" spans="1:7" s="86" customFormat="1" ht="20.100000000000001" hidden="1" customHeight="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6">
        <v>3320953906</v>
      </c>
      <c r="E156" s="306">
        <v>0</v>
      </c>
      <c r="F156" s="306">
        <v>0</v>
      </c>
      <c r="G156" s="307">
        <v>84760894</v>
      </c>
    </row>
    <row r="157" spans="1:7" ht="20.100000000000001" customHeight="1">
      <c r="A157" s="326" t="s">
        <v>350</v>
      </c>
      <c r="B157" s="306">
        <v>0</v>
      </c>
      <c r="C157" s="306">
        <v>0</v>
      </c>
      <c r="D157" s="306">
        <v>1688717440</v>
      </c>
      <c r="E157" s="306">
        <v>0</v>
      </c>
      <c r="F157" s="306">
        <v>0</v>
      </c>
      <c r="G157" s="307">
        <v>1168058800</v>
      </c>
    </row>
    <row r="158" spans="1:7" ht="20.100000000000001" customHeight="1">
      <c r="A158" s="325" t="s">
        <v>337</v>
      </c>
      <c r="B158" s="302">
        <v>0</v>
      </c>
      <c r="C158" s="302">
        <v>0</v>
      </c>
      <c r="D158" s="302">
        <v>1688717440</v>
      </c>
      <c r="E158" s="302">
        <v>0</v>
      </c>
      <c r="F158" s="302">
        <v>0</v>
      </c>
      <c r="G158" s="303">
        <v>1168058800</v>
      </c>
    </row>
    <row r="159" spans="1:7" ht="20.100000000000001" hidden="1" customHeight="1">
      <c r="A159" s="325" t="s">
        <v>351</v>
      </c>
      <c r="B159" s="302">
        <v>0</v>
      </c>
      <c r="C159" s="302">
        <v>0</v>
      </c>
      <c r="D159" s="302" t="s">
        <v>555</v>
      </c>
      <c r="E159" s="302">
        <v>0</v>
      </c>
      <c r="F159" s="302">
        <v>0</v>
      </c>
      <c r="G159" s="303" t="s">
        <v>555</v>
      </c>
    </row>
    <row r="160" spans="1:7" ht="20.100000000000001" hidden="1" customHeight="1">
      <c r="A160" s="325" t="s">
        <v>338</v>
      </c>
      <c r="B160" s="302">
        <v>0</v>
      </c>
      <c r="C160" s="302">
        <v>0</v>
      </c>
      <c r="D160" s="302" t="s">
        <v>555</v>
      </c>
      <c r="E160" s="302">
        <v>0</v>
      </c>
      <c r="F160" s="302">
        <v>0</v>
      </c>
      <c r="G160" s="303" t="s">
        <v>555</v>
      </c>
    </row>
    <row r="161" spans="1:7" ht="20.100000000000001" customHeight="1">
      <c r="A161" s="325" t="s">
        <v>339</v>
      </c>
      <c r="B161" s="302">
        <v>0</v>
      </c>
      <c r="C161" s="302">
        <v>0</v>
      </c>
      <c r="D161" s="302">
        <v>1688717440</v>
      </c>
      <c r="E161" s="302">
        <v>0</v>
      </c>
      <c r="F161" s="302">
        <v>0</v>
      </c>
      <c r="G161" s="303">
        <v>1168058800</v>
      </c>
    </row>
    <row r="162" spans="1:7" ht="20.100000000000001" hidden="1" customHeight="1">
      <c r="A162" s="325" t="s">
        <v>352</v>
      </c>
      <c r="B162" s="302">
        <v>0</v>
      </c>
      <c r="C162" s="302">
        <v>0</v>
      </c>
      <c r="D162" s="302" t="s">
        <v>555</v>
      </c>
      <c r="E162" s="302">
        <v>0</v>
      </c>
      <c r="F162" s="302">
        <v>0</v>
      </c>
      <c r="G162" s="303" t="s">
        <v>555</v>
      </c>
    </row>
    <row r="163" spans="1:7" ht="20.100000000000001" hidden="1" customHeight="1">
      <c r="A163" s="325" t="s">
        <v>353</v>
      </c>
      <c r="B163" s="302">
        <v>0</v>
      </c>
      <c r="C163" s="302">
        <v>0</v>
      </c>
      <c r="D163" s="302" t="s">
        <v>555</v>
      </c>
      <c r="E163" s="302">
        <v>0</v>
      </c>
      <c r="F163" s="302">
        <v>0</v>
      </c>
      <c r="G163" s="303" t="s">
        <v>555</v>
      </c>
    </row>
    <row r="164" spans="1:7" ht="20.100000000000001" hidden="1" customHeight="1">
      <c r="A164" s="325" t="s">
        <v>1192</v>
      </c>
      <c r="B164" s="302">
        <v>0</v>
      </c>
      <c r="C164" s="302">
        <v>0</v>
      </c>
      <c r="D164" s="302" t="s">
        <v>555</v>
      </c>
      <c r="E164" s="302">
        <v>0</v>
      </c>
      <c r="F164" s="302">
        <v>0</v>
      </c>
      <c r="G164" s="303" t="s">
        <v>555</v>
      </c>
    </row>
    <row r="165" spans="1:7" ht="20.100000000000001" hidden="1" customHeight="1">
      <c r="A165" s="325" t="s">
        <v>1193</v>
      </c>
      <c r="B165" s="302">
        <v>0</v>
      </c>
      <c r="C165" s="302">
        <v>0</v>
      </c>
      <c r="D165" s="302" t="s">
        <v>555</v>
      </c>
      <c r="E165" s="302">
        <v>0</v>
      </c>
      <c r="F165" s="302">
        <v>0</v>
      </c>
      <c r="G165" s="303" t="s">
        <v>555</v>
      </c>
    </row>
    <row r="166" spans="1:7" ht="20.100000000000001" hidden="1" customHeight="1">
      <c r="A166" s="325" t="s">
        <v>354</v>
      </c>
      <c r="B166" s="302">
        <v>0</v>
      </c>
      <c r="C166" s="302">
        <v>0</v>
      </c>
      <c r="D166" s="302" t="s">
        <v>555</v>
      </c>
      <c r="E166" s="302">
        <v>0</v>
      </c>
      <c r="F166" s="302">
        <v>0</v>
      </c>
      <c r="G166" s="303" t="s">
        <v>555</v>
      </c>
    </row>
    <row r="167" spans="1:7" ht="20.100000000000001" hidden="1" customHeight="1">
      <c r="A167" s="325" t="s">
        <v>355</v>
      </c>
      <c r="B167" s="302">
        <v>0</v>
      </c>
      <c r="C167" s="302">
        <v>0</v>
      </c>
      <c r="D167" s="302" t="s">
        <v>555</v>
      </c>
      <c r="E167" s="302">
        <v>0</v>
      </c>
      <c r="F167" s="302">
        <v>0</v>
      </c>
      <c r="G167" s="303" t="s">
        <v>555</v>
      </c>
    </row>
    <row r="168" spans="1:7" ht="20.100000000000001" hidden="1" customHeight="1">
      <c r="A168" s="325" t="s">
        <v>356</v>
      </c>
      <c r="B168" s="302">
        <v>0</v>
      </c>
      <c r="C168" s="302">
        <v>0</v>
      </c>
      <c r="D168" s="302" t="s">
        <v>555</v>
      </c>
      <c r="E168" s="302">
        <v>0</v>
      </c>
      <c r="F168" s="302">
        <v>0</v>
      </c>
      <c r="G168" s="303" t="s">
        <v>555</v>
      </c>
    </row>
    <row r="169" spans="1:7" ht="20.100000000000001" hidden="1" customHeight="1">
      <c r="A169" s="325" t="s">
        <v>341</v>
      </c>
      <c r="B169" s="302">
        <v>0</v>
      </c>
      <c r="C169" s="302">
        <v>0</v>
      </c>
      <c r="D169" s="302" t="s">
        <v>555</v>
      </c>
      <c r="E169" s="302">
        <v>0</v>
      </c>
      <c r="F169" s="302">
        <v>0</v>
      </c>
      <c r="G169" s="303" t="s">
        <v>555</v>
      </c>
    </row>
    <row r="170" spans="1:7" ht="20.100000000000001" hidden="1" customHeight="1">
      <c r="A170" s="325" t="s">
        <v>357</v>
      </c>
      <c r="B170" s="302">
        <v>0</v>
      </c>
      <c r="C170" s="302">
        <v>0</v>
      </c>
      <c r="D170" s="302" t="s">
        <v>555</v>
      </c>
      <c r="E170" s="302">
        <v>0</v>
      </c>
      <c r="F170" s="302">
        <v>0</v>
      </c>
      <c r="G170" s="303" t="s">
        <v>555</v>
      </c>
    </row>
    <row r="171" spans="1:7" s="86" customFormat="1"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0">
        <v>1632236466</v>
      </c>
      <c r="E172" s="310">
        <v>0</v>
      </c>
      <c r="F172" s="310">
        <v>0</v>
      </c>
      <c r="G172" s="343">
        <v>-1083297906</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&amp;C68</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zoomScaleNormal="85" zoomScaleSheetLayoutView="100" workbookViewId="0">
      <selection activeCell="D177" sqref="D177"/>
    </sheetView>
  </sheetViews>
  <sheetFormatPr defaultColWidth="8.88671875" defaultRowHeight="13.5"/>
  <cols>
    <col min="1" max="1" width="21.33203125" style="663" customWidth="1"/>
    <col min="2" max="7" width="8.88671875" style="313" customWidth="1"/>
    <col min="8" max="16384" width="8.88671875" style="83"/>
  </cols>
  <sheetData>
    <row r="1" spans="1:7" s="84" customFormat="1" ht="16.5">
      <c r="A1" s="1404"/>
      <c r="B1" s="1404"/>
      <c r="C1" s="1404"/>
      <c r="D1" s="1404"/>
      <c r="E1" s="1404"/>
      <c r="F1" s="1404"/>
      <c r="G1" s="1404"/>
    </row>
    <row r="2" spans="1:7" s="84" customFormat="1" ht="22.5">
      <c r="A2" s="1399" t="s">
        <v>364</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117899390</v>
      </c>
      <c r="C10" s="299">
        <v>117899390</v>
      </c>
      <c r="D10" s="299">
        <v>0</v>
      </c>
      <c r="E10" s="299">
        <v>101237191</v>
      </c>
      <c r="F10" s="299">
        <v>106604250</v>
      </c>
      <c r="G10" s="301">
        <v>-5367059</v>
      </c>
    </row>
    <row r="11" spans="1:7" ht="20.100000000000001" hidden="1" customHeight="1">
      <c r="A11" s="325" t="s">
        <v>208</v>
      </c>
      <c r="B11" s="302" t="s">
        <v>555</v>
      </c>
      <c r="C11" s="302" t="s">
        <v>555</v>
      </c>
      <c r="D11" s="302">
        <v>0</v>
      </c>
      <c r="E11" s="302" t="s">
        <v>555</v>
      </c>
      <c r="F11" s="302" t="s">
        <v>555</v>
      </c>
      <c r="G11" s="303" t="s">
        <v>555</v>
      </c>
    </row>
    <row r="12" spans="1:7" ht="20.100000000000001" hidden="1" customHeight="1">
      <c r="A12" s="325" t="s">
        <v>209</v>
      </c>
      <c r="B12" s="302" t="s">
        <v>555</v>
      </c>
      <c r="C12" s="302" t="s">
        <v>555</v>
      </c>
      <c r="D12" s="302">
        <v>0</v>
      </c>
      <c r="E12" s="302" t="s">
        <v>555</v>
      </c>
      <c r="F12" s="302" t="s">
        <v>555</v>
      </c>
      <c r="G12" s="303" t="s">
        <v>555</v>
      </c>
    </row>
    <row r="13" spans="1:7" ht="20.100000000000001" hidden="1" customHeight="1">
      <c r="A13" s="325" t="s">
        <v>210</v>
      </c>
      <c r="B13" s="302" t="s">
        <v>555</v>
      </c>
      <c r="C13" s="302" t="s">
        <v>555</v>
      </c>
      <c r="D13" s="302">
        <v>0</v>
      </c>
      <c r="E13" s="302" t="s">
        <v>555</v>
      </c>
      <c r="F13" s="302" t="s">
        <v>555</v>
      </c>
      <c r="G13" s="303" t="s">
        <v>555</v>
      </c>
    </row>
    <row r="14" spans="1:7" ht="20.100000000000001" hidden="1" customHeight="1">
      <c r="A14" s="325" t="s">
        <v>211</v>
      </c>
      <c r="B14" s="302" t="s">
        <v>555</v>
      </c>
      <c r="C14" s="302" t="s">
        <v>555</v>
      </c>
      <c r="D14" s="302">
        <v>0</v>
      </c>
      <c r="E14" s="302" t="s">
        <v>555</v>
      </c>
      <c r="F14" s="302" t="s">
        <v>555</v>
      </c>
      <c r="G14" s="303" t="s">
        <v>555</v>
      </c>
    </row>
    <row r="15" spans="1:7" ht="20.100000000000001" hidden="1" customHeight="1">
      <c r="A15" s="325" t="s">
        <v>212</v>
      </c>
      <c r="B15" s="302" t="s">
        <v>555</v>
      </c>
      <c r="C15" s="302" t="s">
        <v>555</v>
      </c>
      <c r="D15" s="302">
        <v>0</v>
      </c>
      <c r="E15" s="302" t="s">
        <v>555</v>
      </c>
      <c r="F15" s="302" t="s">
        <v>555</v>
      </c>
      <c r="G15" s="303" t="s">
        <v>555</v>
      </c>
    </row>
    <row r="16" spans="1:7" ht="20.100000000000001" hidden="1" customHeight="1">
      <c r="A16" s="325" t="s">
        <v>213</v>
      </c>
      <c r="B16" s="302" t="s">
        <v>555</v>
      </c>
      <c r="C16" s="302" t="s">
        <v>555</v>
      </c>
      <c r="D16" s="302">
        <v>0</v>
      </c>
      <c r="E16" s="302" t="s">
        <v>555</v>
      </c>
      <c r="F16" s="302" t="s">
        <v>555</v>
      </c>
      <c r="G16" s="303" t="s">
        <v>555</v>
      </c>
    </row>
    <row r="17" spans="1:7" ht="20.100000000000001" hidden="1" customHeight="1">
      <c r="A17" s="325" t="s">
        <v>214</v>
      </c>
      <c r="B17" s="302" t="s">
        <v>555</v>
      </c>
      <c r="C17" s="302" t="s">
        <v>555</v>
      </c>
      <c r="D17" s="302">
        <v>0</v>
      </c>
      <c r="E17" s="302" t="s">
        <v>555</v>
      </c>
      <c r="F17" s="302" t="s">
        <v>555</v>
      </c>
      <c r="G17" s="303" t="s">
        <v>555</v>
      </c>
    </row>
    <row r="18" spans="1:7" ht="20.100000000000001" hidden="1" customHeight="1">
      <c r="A18" s="325" t="s">
        <v>215</v>
      </c>
      <c r="B18" s="302" t="s">
        <v>555</v>
      </c>
      <c r="C18" s="302" t="s">
        <v>555</v>
      </c>
      <c r="D18" s="302">
        <v>0</v>
      </c>
      <c r="E18" s="302" t="s">
        <v>555</v>
      </c>
      <c r="F18" s="302" t="s">
        <v>555</v>
      </c>
      <c r="G18" s="303" t="s">
        <v>555</v>
      </c>
    </row>
    <row r="19" spans="1:7" ht="20.100000000000001" hidden="1" customHeight="1">
      <c r="A19" s="325" t="s">
        <v>1055</v>
      </c>
      <c r="B19" s="302" t="s">
        <v>555</v>
      </c>
      <c r="C19" s="302" t="s">
        <v>555</v>
      </c>
      <c r="D19" s="302">
        <v>0</v>
      </c>
      <c r="E19" s="302" t="s">
        <v>555</v>
      </c>
      <c r="F19" s="302" t="s">
        <v>555</v>
      </c>
      <c r="G19" s="303" t="s">
        <v>555</v>
      </c>
    </row>
    <row r="20" spans="1:7" ht="20.100000000000001" hidden="1" customHeight="1">
      <c r="A20" s="325" t="s">
        <v>216</v>
      </c>
      <c r="B20" s="302" t="s">
        <v>555</v>
      </c>
      <c r="C20" s="302" t="s">
        <v>555</v>
      </c>
      <c r="D20" s="302">
        <v>0</v>
      </c>
      <c r="E20" s="302" t="s">
        <v>555</v>
      </c>
      <c r="F20" s="302" t="s">
        <v>555</v>
      </c>
      <c r="G20" s="303" t="s">
        <v>555</v>
      </c>
    </row>
    <row r="21" spans="1:7" ht="20.100000000000001" hidden="1" customHeight="1">
      <c r="A21" s="325" t="s">
        <v>217</v>
      </c>
      <c r="B21" s="302" t="s">
        <v>555</v>
      </c>
      <c r="C21" s="302" t="s">
        <v>555</v>
      </c>
      <c r="D21" s="302">
        <v>0</v>
      </c>
      <c r="E21" s="302" t="s">
        <v>555</v>
      </c>
      <c r="F21" s="302" t="s">
        <v>555</v>
      </c>
      <c r="G21" s="303" t="s">
        <v>555</v>
      </c>
    </row>
    <row r="22" spans="1:7" ht="20.100000000000001" hidden="1" customHeight="1">
      <c r="A22" s="325" t="s">
        <v>218</v>
      </c>
      <c r="B22" s="302" t="s">
        <v>555</v>
      </c>
      <c r="C22" s="302" t="s">
        <v>555</v>
      </c>
      <c r="D22" s="302">
        <v>0</v>
      </c>
      <c r="E22" s="302" t="s">
        <v>555</v>
      </c>
      <c r="F22" s="302" t="s">
        <v>555</v>
      </c>
      <c r="G22" s="303" t="s">
        <v>555</v>
      </c>
    </row>
    <row r="23" spans="1:7" ht="20.100000000000001" hidden="1" customHeight="1">
      <c r="A23" s="325" t="s">
        <v>219</v>
      </c>
      <c r="B23" s="302" t="s">
        <v>555</v>
      </c>
      <c r="C23" s="302" t="s">
        <v>555</v>
      </c>
      <c r="D23" s="302">
        <v>0</v>
      </c>
      <c r="E23" s="302" t="s">
        <v>555</v>
      </c>
      <c r="F23" s="302" t="s">
        <v>555</v>
      </c>
      <c r="G23" s="303" t="s">
        <v>555</v>
      </c>
    </row>
    <row r="24" spans="1:7" ht="20.100000000000001" hidden="1" customHeight="1">
      <c r="A24" s="325" t="s">
        <v>220</v>
      </c>
      <c r="B24" s="302" t="s">
        <v>555</v>
      </c>
      <c r="C24" s="302" t="s">
        <v>555</v>
      </c>
      <c r="D24" s="302">
        <v>0</v>
      </c>
      <c r="E24" s="302" t="s">
        <v>555</v>
      </c>
      <c r="F24" s="302" t="s">
        <v>555</v>
      </c>
      <c r="G24" s="303" t="s">
        <v>555</v>
      </c>
    </row>
    <row r="25" spans="1:7" ht="20.100000000000001" hidden="1" customHeight="1">
      <c r="A25" s="325" t="s">
        <v>221</v>
      </c>
      <c r="B25" s="302" t="s">
        <v>555</v>
      </c>
      <c r="C25" s="302" t="s">
        <v>555</v>
      </c>
      <c r="D25" s="302">
        <v>0</v>
      </c>
      <c r="E25" s="302" t="s">
        <v>555</v>
      </c>
      <c r="F25" s="302" t="s">
        <v>555</v>
      </c>
      <c r="G25" s="303" t="s">
        <v>555</v>
      </c>
    </row>
    <row r="26" spans="1:7" ht="20.100000000000001" hidden="1" customHeight="1">
      <c r="A26" s="325" t="s">
        <v>222</v>
      </c>
      <c r="B26" s="302" t="s">
        <v>555</v>
      </c>
      <c r="C26" s="302" t="s">
        <v>555</v>
      </c>
      <c r="D26" s="302">
        <v>0</v>
      </c>
      <c r="E26" s="302" t="s">
        <v>555</v>
      </c>
      <c r="F26" s="302" t="s">
        <v>555</v>
      </c>
      <c r="G26" s="303" t="s">
        <v>555</v>
      </c>
    </row>
    <row r="27" spans="1:7" ht="20.100000000000001" hidden="1" customHeight="1">
      <c r="A27" s="325" t="s">
        <v>223</v>
      </c>
      <c r="B27" s="302" t="s">
        <v>555</v>
      </c>
      <c r="C27" s="302" t="s">
        <v>555</v>
      </c>
      <c r="D27" s="302">
        <v>0</v>
      </c>
      <c r="E27" s="302" t="s">
        <v>555</v>
      </c>
      <c r="F27" s="302" t="s">
        <v>555</v>
      </c>
      <c r="G27" s="303" t="s">
        <v>555</v>
      </c>
    </row>
    <row r="28" spans="1:7" ht="20.100000000000001" hidden="1" customHeight="1">
      <c r="A28" s="325" t="s">
        <v>224</v>
      </c>
      <c r="B28" s="302" t="s">
        <v>555</v>
      </c>
      <c r="C28" s="302" t="s">
        <v>555</v>
      </c>
      <c r="D28" s="302">
        <v>0</v>
      </c>
      <c r="E28" s="302" t="s">
        <v>555</v>
      </c>
      <c r="F28" s="302" t="s">
        <v>555</v>
      </c>
      <c r="G28" s="303" t="s">
        <v>555</v>
      </c>
    </row>
    <row r="29" spans="1:7" ht="20.100000000000001" hidden="1" customHeight="1">
      <c r="A29" s="325" t="s">
        <v>225</v>
      </c>
      <c r="B29" s="302" t="s">
        <v>555</v>
      </c>
      <c r="C29" s="302" t="s">
        <v>555</v>
      </c>
      <c r="D29" s="302">
        <v>0</v>
      </c>
      <c r="E29" s="302" t="s">
        <v>555</v>
      </c>
      <c r="F29" s="302" t="s">
        <v>555</v>
      </c>
      <c r="G29" s="303" t="s">
        <v>555</v>
      </c>
    </row>
    <row r="30" spans="1:7" ht="20.100000000000001" hidden="1" customHeight="1">
      <c r="A30" s="325" t="s">
        <v>226</v>
      </c>
      <c r="B30" s="302" t="s">
        <v>555</v>
      </c>
      <c r="C30" s="302" t="s">
        <v>555</v>
      </c>
      <c r="D30" s="302">
        <v>0</v>
      </c>
      <c r="E30" s="302" t="s">
        <v>555</v>
      </c>
      <c r="F30" s="302" t="s">
        <v>555</v>
      </c>
      <c r="G30" s="303" t="s">
        <v>555</v>
      </c>
    </row>
    <row r="31" spans="1:7" ht="20.100000000000001" hidden="1" customHeight="1">
      <c r="A31" s="325" t="s">
        <v>227</v>
      </c>
      <c r="B31" s="302" t="s">
        <v>555</v>
      </c>
      <c r="C31" s="302" t="s">
        <v>555</v>
      </c>
      <c r="D31" s="302">
        <v>0</v>
      </c>
      <c r="E31" s="302" t="s">
        <v>555</v>
      </c>
      <c r="F31" s="302" t="s">
        <v>555</v>
      </c>
      <c r="G31" s="303" t="s">
        <v>555</v>
      </c>
    </row>
    <row r="32" spans="1:7" ht="20.100000000000001" hidden="1" customHeight="1">
      <c r="A32" s="325" t="s">
        <v>228</v>
      </c>
      <c r="B32" s="302" t="s">
        <v>555</v>
      </c>
      <c r="C32" s="302" t="s">
        <v>555</v>
      </c>
      <c r="D32" s="302">
        <v>0</v>
      </c>
      <c r="E32" s="302" t="s">
        <v>555</v>
      </c>
      <c r="F32" s="302" t="s">
        <v>555</v>
      </c>
      <c r="G32" s="303" t="s">
        <v>555</v>
      </c>
    </row>
    <row r="33" spans="1:7" ht="20.100000000000001" hidden="1" customHeight="1">
      <c r="A33" s="325" t="s">
        <v>229</v>
      </c>
      <c r="B33" s="302" t="s">
        <v>555</v>
      </c>
      <c r="C33" s="302" t="s">
        <v>555</v>
      </c>
      <c r="D33" s="302">
        <v>0</v>
      </c>
      <c r="E33" s="302" t="s">
        <v>555</v>
      </c>
      <c r="F33" s="302" t="s">
        <v>555</v>
      </c>
      <c r="G33" s="303" t="s">
        <v>555</v>
      </c>
    </row>
    <row r="34" spans="1:7" ht="20.100000000000001" hidden="1" customHeight="1">
      <c r="A34" s="325" t="s">
        <v>230</v>
      </c>
      <c r="B34" s="302" t="s">
        <v>555</v>
      </c>
      <c r="C34" s="302" t="s">
        <v>555</v>
      </c>
      <c r="D34" s="302">
        <v>0</v>
      </c>
      <c r="E34" s="302" t="s">
        <v>555</v>
      </c>
      <c r="F34" s="302" t="s">
        <v>555</v>
      </c>
      <c r="G34" s="303" t="s">
        <v>555</v>
      </c>
    </row>
    <row r="35" spans="1:7" ht="20.100000000000001" hidden="1" customHeight="1">
      <c r="A35" s="325" t="s">
        <v>231</v>
      </c>
      <c r="B35" s="302" t="s">
        <v>555</v>
      </c>
      <c r="C35" s="302" t="s">
        <v>555</v>
      </c>
      <c r="D35" s="302">
        <v>0</v>
      </c>
      <c r="E35" s="302" t="s">
        <v>555</v>
      </c>
      <c r="F35" s="302" t="s">
        <v>555</v>
      </c>
      <c r="G35" s="303" t="s">
        <v>555</v>
      </c>
    </row>
    <row r="36" spans="1:7" ht="20.100000000000001" hidden="1" customHeight="1">
      <c r="A36" s="325" t="s">
        <v>232</v>
      </c>
      <c r="B36" s="302" t="s">
        <v>555</v>
      </c>
      <c r="C36" s="302" t="s">
        <v>555</v>
      </c>
      <c r="D36" s="302">
        <v>0</v>
      </c>
      <c r="E36" s="302" t="s">
        <v>555</v>
      </c>
      <c r="F36" s="302" t="s">
        <v>555</v>
      </c>
      <c r="G36" s="303" t="s">
        <v>555</v>
      </c>
    </row>
    <row r="37" spans="1:7" ht="20.100000000000001" customHeight="1">
      <c r="A37" s="325" t="s">
        <v>233</v>
      </c>
      <c r="B37" s="304">
        <v>117899390</v>
      </c>
      <c r="C37" s="304">
        <v>117899390</v>
      </c>
      <c r="D37" s="304">
        <v>0</v>
      </c>
      <c r="E37" s="304">
        <v>101237191</v>
      </c>
      <c r="F37" s="304">
        <v>106604250</v>
      </c>
      <c r="G37" s="305">
        <v>-5367059</v>
      </c>
    </row>
    <row r="38" spans="1:7" ht="20.100000000000001" customHeight="1">
      <c r="A38" s="325" t="s">
        <v>234</v>
      </c>
      <c r="B38" s="304">
        <v>117899390</v>
      </c>
      <c r="C38" s="304">
        <v>117899390</v>
      </c>
      <c r="D38" s="304">
        <v>0</v>
      </c>
      <c r="E38" s="304">
        <v>101237191</v>
      </c>
      <c r="F38" s="304">
        <v>106604250</v>
      </c>
      <c r="G38" s="305">
        <v>-5367059</v>
      </c>
    </row>
    <row r="39" spans="1:7" ht="20.100000000000001" customHeight="1">
      <c r="A39" s="325" t="s">
        <v>1255</v>
      </c>
      <c r="B39" s="304">
        <v>117899390</v>
      </c>
      <c r="C39" s="304">
        <v>117899390</v>
      </c>
      <c r="D39" s="304">
        <v>0</v>
      </c>
      <c r="E39" s="304">
        <v>101237191</v>
      </c>
      <c r="F39" s="304">
        <v>106604250</v>
      </c>
      <c r="G39" s="305">
        <v>-5367059</v>
      </c>
    </row>
    <row r="40" spans="1:7" ht="20.100000000000001" customHeight="1">
      <c r="A40" s="325" t="s">
        <v>1256</v>
      </c>
      <c r="B40" s="304">
        <v>117899390</v>
      </c>
      <c r="C40" s="304">
        <v>117899390</v>
      </c>
      <c r="D40" s="304">
        <v>0</v>
      </c>
      <c r="E40" s="304">
        <v>101237191</v>
      </c>
      <c r="F40" s="304">
        <v>106604250</v>
      </c>
      <c r="G40" s="305">
        <v>-5367059</v>
      </c>
    </row>
    <row r="41" spans="1:7" ht="20.100000000000001" hidden="1" customHeight="1">
      <c r="A41" s="325" t="s">
        <v>235</v>
      </c>
      <c r="B41" s="302" t="s">
        <v>555</v>
      </c>
      <c r="C41" s="302" t="s">
        <v>555</v>
      </c>
      <c r="D41" s="302" t="s">
        <v>555</v>
      </c>
      <c r="E41" s="302" t="s">
        <v>555</v>
      </c>
      <c r="F41" s="302" t="s">
        <v>555</v>
      </c>
      <c r="G41" s="303" t="s">
        <v>555</v>
      </c>
    </row>
    <row r="42" spans="1:7" ht="20.100000000000001" hidden="1" customHeight="1">
      <c r="A42" s="325" t="s">
        <v>236</v>
      </c>
      <c r="B42" s="302" t="s">
        <v>555</v>
      </c>
      <c r="C42" s="302" t="s">
        <v>555</v>
      </c>
      <c r="D42" s="302" t="s">
        <v>555</v>
      </c>
      <c r="E42" s="302" t="s">
        <v>555</v>
      </c>
      <c r="F42" s="302" t="s">
        <v>555</v>
      </c>
      <c r="G42" s="303" t="s">
        <v>555</v>
      </c>
    </row>
    <row r="43" spans="1:7" ht="20.100000000000001" hidden="1" customHeight="1">
      <c r="A43" s="325" t="s">
        <v>237</v>
      </c>
      <c r="B43" s="302" t="s">
        <v>555</v>
      </c>
      <c r="C43" s="302" t="s">
        <v>555</v>
      </c>
      <c r="D43" s="302" t="s">
        <v>555</v>
      </c>
      <c r="E43" s="302" t="s">
        <v>555</v>
      </c>
      <c r="F43" s="302" t="s">
        <v>555</v>
      </c>
      <c r="G43" s="303" t="s">
        <v>555</v>
      </c>
    </row>
    <row r="44" spans="1:7" ht="20.100000000000001" hidden="1" customHeight="1">
      <c r="A44" s="325" t="s">
        <v>238</v>
      </c>
      <c r="B44" s="302" t="s">
        <v>555</v>
      </c>
      <c r="C44" s="302" t="s">
        <v>555</v>
      </c>
      <c r="D44" s="302" t="s">
        <v>555</v>
      </c>
      <c r="E44" s="302" t="s">
        <v>555</v>
      </c>
      <c r="F44" s="302" t="s">
        <v>555</v>
      </c>
      <c r="G44" s="303" t="s">
        <v>555</v>
      </c>
    </row>
    <row r="45" spans="1:7" ht="20.100000000000001" hidden="1" customHeight="1">
      <c r="A45" s="325" t="s">
        <v>239</v>
      </c>
      <c r="B45" s="302" t="s">
        <v>555</v>
      </c>
      <c r="C45" s="302" t="s">
        <v>555</v>
      </c>
      <c r="D45" s="302" t="s">
        <v>555</v>
      </c>
      <c r="E45" s="302" t="s">
        <v>555</v>
      </c>
      <c r="F45" s="302" t="s">
        <v>555</v>
      </c>
      <c r="G45" s="303" t="s">
        <v>555</v>
      </c>
    </row>
    <row r="46" spans="1:7" ht="20.100000000000001" hidden="1" customHeight="1">
      <c r="A46" s="325" t="s">
        <v>240</v>
      </c>
      <c r="B46" s="302" t="s">
        <v>555</v>
      </c>
      <c r="C46" s="302" t="s">
        <v>555</v>
      </c>
      <c r="D46" s="302" t="s">
        <v>555</v>
      </c>
      <c r="E46" s="302" t="s">
        <v>555</v>
      </c>
      <c r="F46" s="302" t="s">
        <v>555</v>
      </c>
      <c r="G46" s="303" t="s">
        <v>555</v>
      </c>
    </row>
    <row r="47" spans="1:7" ht="20.100000000000001" hidden="1" customHeight="1">
      <c r="A47" s="325" t="s">
        <v>241</v>
      </c>
      <c r="B47" s="302" t="s">
        <v>555</v>
      </c>
      <c r="C47" s="302" t="s">
        <v>555</v>
      </c>
      <c r="D47" s="302" t="s">
        <v>555</v>
      </c>
      <c r="E47" s="302" t="s">
        <v>555</v>
      </c>
      <c r="F47" s="302" t="s">
        <v>555</v>
      </c>
      <c r="G47" s="303" t="s">
        <v>555</v>
      </c>
    </row>
    <row r="48" spans="1:7" ht="20.100000000000001" hidden="1" customHeight="1">
      <c r="A48" s="325" t="s">
        <v>242</v>
      </c>
      <c r="B48" s="302" t="s">
        <v>555</v>
      </c>
      <c r="C48" s="302" t="s">
        <v>555</v>
      </c>
      <c r="D48" s="302" t="s">
        <v>555</v>
      </c>
      <c r="E48" s="302" t="s">
        <v>555</v>
      </c>
      <c r="F48" s="302" t="s">
        <v>555</v>
      </c>
      <c r="G48" s="303" t="s">
        <v>555</v>
      </c>
    </row>
    <row r="49" spans="1:7" ht="20.100000000000001" hidden="1" customHeight="1">
      <c r="A49" s="325" t="s">
        <v>243</v>
      </c>
      <c r="B49" s="302" t="s">
        <v>555</v>
      </c>
      <c r="C49" s="302" t="s">
        <v>555</v>
      </c>
      <c r="D49" s="302" t="s">
        <v>555</v>
      </c>
      <c r="E49" s="302" t="s">
        <v>555</v>
      </c>
      <c r="F49" s="302" t="s">
        <v>555</v>
      </c>
      <c r="G49" s="303" t="s">
        <v>555</v>
      </c>
    </row>
    <row r="50" spans="1:7" ht="20.100000000000001" hidden="1" customHeight="1">
      <c r="A50" s="325" t="s">
        <v>244</v>
      </c>
      <c r="B50" s="302" t="s">
        <v>555</v>
      </c>
      <c r="C50" s="302" t="s">
        <v>555</v>
      </c>
      <c r="D50" s="302" t="s">
        <v>555</v>
      </c>
      <c r="E50" s="302" t="s">
        <v>555</v>
      </c>
      <c r="F50" s="302" t="s">
        <v>555</v>
      </c>
      <c r="G50" s="303" t="s">
        <v>555</v>
      </c>
    </row>
    <row r="51" spans="1:7" ht="20.100000000000001" hidden="1" customHeight="1">
      <c r="A51" s="325" t="s">
        <v>245</v>
      </c>
      <c r="B51" s="302" t="s">
        <v>555</v>
      </c>
      <c r="C51" s="302" t="s">
        <v>555</v>
      </c>
      <c r="D51" s="302" t="s">
        <v>555</v>
      </c>
      <c r="E51" s="302" t="s">
        <v>555</v>
      </c>
      <c r="F51" s="302" t="s">
        <v>555</v>
      </c>
      <c r="G51" s="303" t="s">
        <v>555</v>
      </c>
    </row>
    <row r="52" spans="1:7" ht="20.100000000000001" hidden="1" customHeight="1">
      <c r="A52" s="325" t="s">
        <v>246</v>
      </c>
      <c r="B52" s="302" t="s">
        <v>555</v>
      </c>
      <c r="C52" s="302" t="s">
        <v>555</v>
      </c>
      <c r="D52" s="302" t="s">
        <v>555</v>
      </c>
      <c r="E52" s="302" t="s">
        <v>555</v>
      </c>
      <c r="F52" s="302" t="s">
        <v>555</v>
      </c>
      <c r="G52" s="303" t="s">
        <v>555</v>
      </c>
    </row>
    <row r="53" spans="1:7" ht="20.100000000000001" hidden="1" customHeight="1">
      <c r="A53" s="325" t="s">
        <v>248</v>
      </c>
      <c r="B53" s="302" t="s">
        <v>555</v>
      </c>
      <c r="C53" s="302" t="s">
        <v>555</v>
      </c>
      <c r="D53" s="302" t="s">
        <v>555</v>
      </c>
      <c r="E53" s="302" t="s">
        <v>555</v>
      </c>
      <c r="F53" s="302" t="s">
        <v>555</v>
      </c>
      <c r="G53" s="303" t="s">
        <v>555</v>
      </c>
    </row>
    <row r="54" spans="1:7" ht="20.100000000000001" hidden="1" customHeight="1">
      <c r="A54" s="325" t="s">
        <v>250</v>
      </c>
      <c r="B54" s="302" t="s">
        <v>555</v>
      </c>
      <c r="C54" s="302" t="s">
        <v>555</v>
      </c>
      <c r="D54" s="302" t="s">
        <v>555</v>
      </c>
      <c r="E54" s="302" t="s">
        <v>555</v>
      </c>
      <c r="F54" s="302" t="s">
        <v>555</v>
      </c>
      <c r="G54" s="303" t="s">
        <v>555</v>
      </c>
    </row>
    <row r="55" spans="1:7" ht="20.100000000000001" hidden="1" customHeight="1">
      <c r="A55" s="325" t="s">
        <v>251</v>
      </c>
      <c r="B55" s="302" t="s">
        <v>555</v>
      </c>
      <c r="C55" s="302" t="s">
        <v>555</v>
      </c>
      <c r="D55" s="302" t="s">
        <v>555</v>
      </c>
      <c r="E55" s="302" t="s">
        <v>555</v>
      </c>
      <c r="F55" s="302" t="s">
        <v>555</v>
      </c>
      <c r="G55" s="303" t="s">
        <v>555</v>
      </c>
    </row>
    <row r="56" spans="1:7" ht="20.100000000000001" hidden="1" customHeight="1">
      <c r="A56" s="325" t="s">
        <v>252</v>
      </c>
      <c r="B56" s="302" t="s">
        <v>555</v>
      </c>
      <c r="C56" s="302" t="s">
        <v>555</v>
      </c>
      <c r="D56" s="302" t="s">
        <v>555</v>
      </c>
      <c r="E56" s="302" t="s">
        <v>555</v>
      </c>
      <c r="F56" s="302" t="s">
        <v>555</v>
      </c>
      <c r="G56" s="303" t="s">
        <v>555</v>
      </c>
    </row>
    <row r="57" spans="1:7" ht="20.100000000000001" hidden="1" customHeight="1">
      <c r="A57" s="325" t="s">
        <v>253</v>
      </c>
      <c r="B57" s="302" t="s">
        <v>555</v>
      </c>
      <c r="C57" s="302" t="s">
        <v>555</v>
      </c>
      <c r="D57" s="302" t="s">
        <v>555</v>
      </c>
      <c r="E57" s="302" t="s">
        <v>555</v>
      </c>
      <c r="F57" s="302" t="s">
        <v>555</v>
      </c>
      <c r="G57" s="303" t="s">
        <v>555</v>
      </c>
    </row>
    <row r="58" spans="1:7" ht="20.100000000000001" hidden="1" customHeight="1">
      <c r="A58" s="325" t="s">
        <v>254</v>
      </c>
      <c r="B58" s="302" t="s">
        <v>555</v>
      </c>
      <c r="C58" s="302" t="s">
        <v>555</v>
      </c>
      <c r="D58" s="302" t="s">
        <v>555</v>
      </c>
      <c r="E58" s="302" t="s">
        <v>555</v>
      </c>
      <c r="F58" s="302" t="s">
        <v>555</v>
      </c>
      <c r="G58" s="303" t="s">
        <v>555</v>
      </c>
    </row>
    <row r="59" spans="1:7" ht="20.100000000000001" hidden="1" customHeight="1">
      <c r="A59" s="325" t="s">
        <v>255</v>
      </c>
      <c r="B59" s="302" t="s">
        <v>555</v>
      </c>
      <c r="C59" s="302" t="s">
        <v>555</v>
      </c>
      <c r="D59" s="302" t="s">
        <v>555</v>
      </c>
      <c r="E59" s="302" t="s">
        <v>555</v>
      </c>
      <c r="F59" s="302" t="s">
        <v>555</v>
      </c>
      <c r="G59" s="303" t="s">
        <v>555</v>
      </c>
    </row>
    <row r="60" spans="1:7" ht="20.100000000000001" hidden="1" customHeight="1">
      <c r="A60" s="325" t="s">
        <v>256</v>
      </c>
      <c r="B60" s="302" t="s">
        <v>555</v>
      </c>
      <c r="C60" s="302" t="s">
        <v>555</v>
      </c>
      <c r="D60" s="302" t="s">
        <v>555</v>
      </c>
      <c r="E60" s="302" t="s">
        <v>555</v>
      </c>
      <c r="F60" s="302" t="s">
        <v>555</v>
      </c>
      <c r="G60" s="303" t="s">
        <v>555</v>
      </c>
    </row>
    <row r="61" spans="1:7" ht="20.100000000000001" hidden="1" customHeight="1">
      <c r="A61" s="325" t="s">
        <v>257</v>
      </c>
      <c r="B61" s="302" t="s">
        <v>555</v>
      </c>
      <c r="C61" s="302" t="s">
        <v>555</v>
      </c>
      <c r="D61" s="302" t="s">
        <v>555</v>
      </c>
      <c r="E61" s="302" t="s">
        <v>555</v>
      </c>
      <c r="F61" s="302" t="s">
        <v>555</v>
      </c>
      <c r="G61" s="303" t="s">
        <v>555</v>
      </c>
    </row>
    <row r="62" spans="1:7" ht="20.100000000000001" hidden="1" customHeight="1">
      <c r="A62" s="325" t="s">
        <v>258</v>
      </c>
      <c r="B62" s="302" t="s">
        <v>555</v>
      </c>
      <c r="C62" s="302" t="s">
        <v>555</v>
      </c>
      <c r="D62" s="302" t="s">
        <v>555</v>
      </c>
      <c r="E62" s="302" t="s">
        <v>555</v>
      </c>
      <c r="F62" s="302" t="s">
        <v>555</v>
      </c>
      <c r="G62" s="303" t="s">
        <v>555</v>
      </c>
    </row>
    <row r="63" spans="1:7" ht="20.100000000000001" hidden="1" customHeight="1">
      <c r="A63" s="325" t="s">
        <v>259</v>
      </c>
      <c r="B63" s="302" t="s">
        <v>555</v>
      </c>
      <c r="C63" s="302" t="s">
        <v>555</v>
      </c>
      <c r="D63" s="302" t="s">
        <v>555</v>
      </c>
      <c r="E63" s="302" t="s">
        <v>555</v>
      </c>
      <c r="F63" s="302" t="s">
        <v>555</v>
      </c>
      <c r="G63" s="303" t="s">
        <v>555</v>
      </c>
    </row>
    <row r="64" spans="1:7" ht="20.100000000000001" hidden="1" customHeight="1">
      <c r="A64" s="325" t="s">
        <v>260</v>
      </c>
      <c r="B64" s="302" t="s">
        <v>555</v>
      </c>
      <c r="C64" s="302" t="s">
        <v>555</v>
      </c>
      <c r="D64" s="302" t="s">
        <v>555</v>
      </c>
      <c r="E64" s="302" t="s">
        <v>555</v>
      </c>
      <c r="F64" s="302" t="s">
        <v>555</v>
      </c>
      <c r="G64" s="303" t="s">
        <v>555</v>
      </c>
    </row>
    <row r="65" spans="1:7" ht="20.100000000000001" hidden="1" customHeight="1">
      <c r="A65" s="325" t="s">
        <v>261</v>
      </c>
      <c r="B65" s="302" t="s">
        <v>555</v>
      </c>
      <c r="C65" s="302" t="s">
        <v>555</v>
      </c>
      <c r="D65" s="302" t="s">
        <v>555</v>
      </c>
      <c r="E65" s="302" t="s">
        <v>555</v>
      </c>
      <c r="F65" s="302" t="s">
        <v>555</v>
      </c>
      <c r="G65" s="303" t="s">
        <v>555</v>
      </c>
    </row>
    <row r="66" spans="1:7" ht="20.100000000000001" hidden="1" customHeight="1">
      <c r="A66" s="325" t="s">
        <v>262</v>
      </c>
      <c r="B66" s="302" t="s">
        <v>555</v>
      </c>
      <c r="C66" s="302" t="s">
        <v>555</v>
      </c>
      <c r="D66" s="302" t="s">
        <v>555</v>
      </c>
      <c r="E66" s="302" t="s">
        <v>555</v>
      </c>
      <c r="F66" s="302" t="s">
        <v>555</v>
      </c>
      <c r="G66" s="303" t="s">
        <v>555</v>
      </c>
    </row>
    <row r="67" spans="1:7" ht="20.100000000000001" hidden="1" customHeight="1">
      <c r="A67" s="325" t="s">
        <v>263</v>
      </c>
      <c r="B67" s="302" t="s">
        <v>555</v>
      </c>
      <c r="C67" s="302" t="s">
        <v>555</v>
      </c>
      <c r="D67" s="302" t="s">
        <v>555</v>
      </c>
      <c r="E67" s="302" t="s">
        <v>555</v>
      </c>
      <c r="F67" s="302" t="s">
        <v>555</v>
      </c>
      <c r="G67" s="303" t="s">
        <v>555</v>
      </c>
    </row>
    <row r="68" spans="1:7" ht="20.100000000000001" hidden="1" customHeight="1">
      <c r="A68" s="325" t="s">
        <v>264</v>
      </c>
      <c r="B68" s="302" t="s">
        <v>555</v>
      </c>
      <c r="C68" s="302" t="s">
        <v>555</v>
      </c>
      <c r="D68" s="302" t="s">
        <v>555</v>
      </c>
      <c r="E68" s="302" t="s">
        <v>555</v>
      </c>
      <c r="F68" s="302" t="s">
        <v>555</v>
      </c>
      <c r="G68" s="303" t="s">
        <v>555</v>
      </c>
    </row>
    <row r="69" spans="1:7" ht="20.100000000000001" hidden="1" customHeight="1">
      <c r="A69" s="325" t="s">
        <v>265</v>
      </c>
      <c r="B69" s="302" t="s">
        <v>555</v>
      </c>
      <c r="C69" s="302" t="s">
        <v>555</v>
      </c>
      <c r="D69" s="302" t="s">
        <v>555</v>
      </c>
      <c r="E69" s="302" t="s">
        <v>555</v>
      </c>
      <c r="F69" s="302" t="s">
        <v>555</v>
      </c>
      <c r="G69" s="303" t="s">
        <v>555</v>
      </c>
    </row>
    <row r="70" spans="1:7" ht="20.100000000000001" hidden="1" customHeight="1">
      <c r="A70" s="325" t="s">
        <v>266</v>
      </c>
      <c r="B70" s="302" t="s">
        <v>555</v>
      </c>
      <c r="C70" s="302" t="s">
        <v>555</v>
      </c>
      <c r="D70" s="302" t="s">
        <v>555</v>
      </c>
      <c r="E70" s="302" t="s">
        <v>555</v>
      </c>
      <c r="F70" s="302" t="s">
        <v>555</v>
      </c>
      <c r="G70" s="303" t="s">
        <v>555</v>
      </c>
    </row>
    <row r="71" spans="1:7" ht="20.100000000000001" hidden="1" customHeight="1">
      <c r="A71" s="325" t="s">
        <v>267</v>
      </c>
      <c r="B71" s="302" t="s">
        <v>555</v>
      </c>
      <c r="C71" s="302" t="s">
        <v>555</v>
      </c>
      <c r="D71" s="302" t="s">
        <v>555</v>
      </c>
      <c r="E71" s="302" t="s">
        <v>555</v>
      </c>
      <c r="F71" s="302" t="s">
        <v>555</v>
      </c>
      <c r="G71" s="303" t="s">
        <v>555</v>
      </c>
    </row>
    <row r="72" spans="1:7" ht="20.100000000000001" hidden="1" customHeight="1">
      <c r="A72" s="325" t="s">
        <v>268</v>
      </c>
      <c r="B72" s="302" t="s">
        <v>555</v>
      </c>
      <c r="C72" s="302" t="s">
        <v>555</v>
      </c>
      <c r="D72" s="302" t="s">
        <v>555</v>
      </c>
      <c r="E72" s="302" t="s">
        <v>555</v>
      </c>
      <c r="F72" s="302" t="s">
        <v>555</v>
      </c>
      <c r="G72" s="303" t="s">
        <v>555</v>
      </c>
    </row>
    <row r="73" spans="1:7" ht="20.100000000000001" hidden="1" customHeight="1">
      <c r="A73" s="325" t="s">
        <v>269</v>
      </c>
      <c r="B73" s="302" t="s">
        <v>555</v>
      </c>
      <c r="C73" s="302" t="s">
        <v>555</v>
      </c>
      <c r="D73" s="302" t="s">
        <v>555</v>
      </c>
      <c r="E73" s="302" t="s">
        <v>555</v>
      </c>
      <c r="F73" s="302" t="s">
        <v>555</v>
      </c>
      <c r="G73" s="303" t="s">
        <v>555</v>
      </c>
    </row>
    <row r="74" spans="1:7" ht="20.100000000000001" hidden="1" customHeight="1">
      <c r="A74" s="325" t="s">
        <v>270</v>
      </c>
      <c r="B74" s="302" t="s">
        <v>555</v>
      </c>
      <c r="C74" s="302" t="s">
        <v>555</v>
      </c>
      <c r="D74" s="302" t="s">
        <v>555</v>
      </c>
      <c r="E74" s="302" t="s">
        <v>555</v>
      </c>
      <c r="F74" s="302" t="s">
        <v>555</v>
      </c>
      <c r="G74" s="303" t="s">
        <v>555</v>
      </c>
    </row>
    <row r="75" spans="1:7" ht="20.100000000000001" hidden="1" customHeight="1">
      <c r="A75" s="325" t="s">
        <v>271</v>
      </c>
      <c r="B75" s="302" t="s">
        <v>555</v>
      </c>
      <c r="C75" s="302" t="s">
        <v>555</v>
      </c>
      <c r="D75" s="302" t="s">
        <v>555</v>
      </c>
      <c r="E75" s="302" t="s">
        <v>555</v>
      </c>
      <c r="F75" s="302" t="s">
        <v>555</v>
      </c>
      <c r="G75" s="303" t="s">
        <v>555</v>
      </c>
    </row>
    <row r="76" spans="1:7" ht="20.100000000000001" hidden="1" customHeight="1">
      <c r="A76" s="325" t="s">
        <v>272</v>
      </c>
      <c r="B76" s="302" t="s">
        <v>555</v>
      </c>
      <c r="C76" s="302" t="s">
        <v>555</v>
      </c>
      <c r="D76" s="302" t="s">
        <v>555</v>
      </c>
      <c r="E76" s="302" t="s">
        <v>555</v>
      </c>
      <c r="F76" s="302" t="s">
        <v>555</v>
      </c>
      <c r="G76" s="303" t="s">
        <v>555</v>
      </c>
    </row>
    <row r="77" spans="1:7" ht="20.100000000000001" hidden="1" customHeight="1">
      <c r="A77" s="325" t="s">
        <v>273</v>
      </c>
      <c r="B77" s="302" t="s">
        <v>555</v>
      </c>
      <c r="C77" s="302" t="s">
        <v>555</v>
      </c>
      <c r="D77" s="302" t="s">
        <v>555</v>
      </c>
      <c r="E77" s="302" t="s">
        <v>555</v>
      </c>
      <c r="F77" s="302" t="s">
        <v>555</v>
      </c>
      <c r="G77" s="303" t="s">
        <v>555</v>
      </c>
    </row>
    <row r="78" spans="1:7" ht="20.100000000000001" hidden="1" customHeight="1">
      <c r="A78" s="325" t="s">
        <v>274</v>
      </c>
      <c r="B78" s="302" t="s">
        <v>555</v>
      </c>
      <c r="C78" s="302" t="s">
        <v>555</v>
      </c>
      <c r="D78" s="302" t="s">
        <v>555</v>
      </c>
      <c r="E78" s="302" t="s">
        <v>555</v>
      </c>
      <c r="F78" s="302" t="s">
        <v>555</v>
      </c>
      <c r="G78" s="303" t="s">
        <v>555</v>
      </c>
    </row>
    <row r="79" spans="1:7" ht="20.100000000000001" hidden="1" customHeight="1">
      <c r="A79" s="325" t="s">
        <v>275</v>
      </c>
      <c r="B79" s="302" t="s">
        <v>555</v>
      </c>
      <c r="C79" s="302" t="s">
        <v>555</v>
      </c>
      <c r="D79" s="302" t="s">
        <v>555</v>
      </c>
      <c r="E79" s="302" t="s">
        <v>555</v>
      </c>
      <c r="F79" s="302" t="s">
        <v>555</v>
      </c>
      <c r="G79" s="303" t="s">
        <v>555</v>
      </c>
    </row>
    <row r="80" spans="1:7" ht="20.100000000000001" customHeight="1">
      <c r="A80" s="326" t="s">
        <v>276</v>
      </c>
      <c r="B80" s="306">
        <v>0</v>
      </c>
      <c r="C80" s="306">
        <v>0</v>
      </c>
      <c r="D80" s="308">
        <v>14338000</v>
      </c>
      <c r="E80" s="306">
        <v>0</v>
      </c>
      <c r="F80" s="306">
        <v>0</v>
      </c>
      <c r="G80" s="307">
        <v>33335670</v>
      </c>
    </row>
    <row r="81" spans="1:7" ht="20.100000000000001" customHeight="1">
      <c r="A81" s="325" t="s">
        <v>277</v>
      </c>
      <c r="B81" s="302">
        <v>0</v>
      </c>
      <c r="C81" s="302">
        <v>0</v>
      </c>
      <c r="D81" s="304">
        <v>0</v>
      </c>
      <c r="E81" s="302">
        <v>0</v>
      </c>
      <c r="F81" s="302">
        <v>0</v>
      </c>
      <c r="G81" s="303">
        <v>4135670</v>
      </c>
    </row>
    <row r="82" spans="1:7" ht="20.100000000000001" hidden="1" customHeight="1">
      <c r="A82" s="325" t="s">
        <v>278</v>
      </c>
      <c r="B82" s="302">
        <v>0</v>
      </c>
      <c r="C82" s="302">
        <v>0</v>
      </c>
      <c r="D82" s="302">
        <v>0</v>
      </c>
      <c r="E82" s="302">
        <v>0</v>
      </c>
      <c r="F82" s="302">
        <v>0</v>
      </c>
      <c r="G82" s="303" t="s">
        <v>555</v>
      </c>
    </row>
    <row r="83" spans="1:7" ht="20.100000000000001" hidden="1" customHeight="1">
      <c r="A83" s="325" t="s">
        <v>279</v>
      </c>
      <c r="B83" s="302">
        <v>0</v>
      </c>
      <c r="C83" s="302">
        <v>0</v>
      </c>
      <c r="D83" s="302">
        <v>0</v>
      </c>
      <c r="E83" s="302">
        <v>0</v>
      </c>
      <c r="F83" s="302">
        <v>0</v>
      </c>
      <c r="G83" s="303" t="s">
        <v>555</v>
      </c>
    </row>
    <row r="84" spans="1:7" ht="20.100000000000001" hidden="1" customHeight="1">
      <c r="A84" s="325" t="s">
        <v>280</v>
      </c>
      <c r="B84" s="302">
        <v>0</v>
      </c>
      <c r="C84" s="302">
        <v>0</v>
      </c>
      <c r="D84" s="302">
        <v>0</v>
      </c>
      <c r="E84" s="302">
        <v>0</v>
      </c>
      <c r="F84" s="302">
        <v>0</v>
      </c>
      <c r="G84" s="303" t="s">
        <v>555</v>
      </c>
    </row>
    <row r="85" spans="1:7" ht="20.100000000000001" customHeight="1">
      <c r="A85" s="325" t="s">
        <v>281</v>
      </c>
      <c r="B85" s="302">
        <v>0</v>
      </c>
      <c r="C85" s="302">
        <v>0</v>
      </c>
      <c r="D85" s="304">
        <v>0</v>
      </c>
      <c r="E85" s="302">
        <v>0</v>
      </c>
      <c r="F85" s="302">
        <v>0</v>
      </c>
      <c r="G85" s="303">
        <v>4135670</v>
      </c>
    </row>
    <row r="86" spans="1:7" ht="20.100000000000001" customHeight="1">
      <c r="A86" s="325" t="s">
        <v>282</v>
      </c>
      <c r="B86" s="302">
        <v>0</v>
      </c>
      <c r="C86" s="302">
        <v>0</v>
      </c>
      <c r="D86" s="302">
        <v>14338000</v>
      </c>
      <c r="E86" s="302">
        <v>0</v>
      </c>
      <c r="F86" s="302">
        <v>0</v>
      </c>
      <c r="G86" s="303">
        <v>29200000</v>
      </c>
    </row>
    <row r="87" spans="1:7" ht="20.100000000000001" hidden="1" customHeight="1">
      <c r="A87" s="325" t="s">
        <v>283</v>
      </c>
      <c r="B87" s="302">
        <v>0</v>
      </c>
      <c r="C87" s="302">
        <v>0</v>
      </c>
      <c r="D87" s="302" t="s">
        <v>555</v>
      </c>
      <c r="E87" s="302">
        <v>0</v>
      </c>
      <c r="F87" s="302">
        <v>0</v>
      </c>
      <c r="G87" s="303" t="s">
        <v>555</v>
      </c>
    </row>
    <row r="88" spans="1:7" ht="20.100000000000001" hidden="1" customHeight="1">
      <c r="A88" s="325" t="s">
        <v>284</v>
      </c>
      <c r="B88" s="302">
        <v>0</v>
      </c>
      <c r="C88" s="302">
        <v>0</v>
      </c>
      <c r="D88" s="302" t="s">
        <v>555</v>
      </c>
      <c r="E88" s="302">
        <v>0</v>
      </c>
      <c r="F88" s="302">
        <v>0</v>
      </c>
      <c r="G88" s="303" t="s">
        <v>555</v>
      </c>
    </row>
    <row r="89" spans="1:7" ht="20.100000000000001" hidden="1" customHeight="1">
      <c r="A89" s="325" t="s">
        <v>285</v>
      </c>
      <c r="B89" s="302">
        <v>0</v>
      </c>
      <c r="C89" s="302">
        <v>0</v>
      </c>
      <c r="D89" s="302" t="s">
        <v>555</v>
      </c>
      <c r="E89" s="302">
        <v>0</v>
      </c>
      <c r="F89" s="302">
        <v>0</v>
      </c>
      <c r="G89" s="303" t="s">
        <v>555</v>
      </c>
    </row>
    <row r="90" spans="1:7" ht="20.100000000000001" hidden="1" customHeight="1">
      <c r="A90" s="325" t="s">
        <v>286</v>
      </c>
      <c r="B90" s="302">
        <v>0</v>
      </c>
      <c r="C90" s="302">
        <v>0</v>
      </c>
      <c r="D90" s="302" t="s">
        <v>555</v>
      </c>
      <c r="E90" s="302">
        <v>0</v>
      </c>
      <c r="F90" s="302">
        <v>0</v>
      </c>
      <c r="G90" s="303" t="s">
        <v>555</v>
      </c>
    </row>
    <row r="91" spans="1:7" ht="20.100000000000001" hidden="1" customHeight="1">
      <c r="A91" s="325" t="s">
        <v>287</v>
      </c>
      <c r="B91" s="302">
        <v>0</v>
      </c>
      <c r="C91" s="302">
        <v>0</v>
      </c>
      <c r="D91" s="302" t="s">
        <v>555</v>
      </c>
      <c r="E91" s="302">
        <v>0</v>
      </c>
      <c r="F91" s="302">
        <v>0</v>
      </c>
      <c r="G91" s="303" t="s">
        <v>555</v>
      </c>
    </row>
    <row r="92" spans="1:7" ht="20.100000000000001" hidden="1" customHeight="1">
      <c r="A92" s="325" t="s">
        <v>288</v>
      </c>
      <c r="B92" s="302">
        <v>0</v>
      </c>
      <c r="C92" s="302">
        <v>0</v>
      </c>
      <c r="D92" s="302" t="s">
        <v>555</v>
      </c>
      <c r="E92" s="302">
        <v>0</v>
      </c>
      <c r="F92" s="302">
        <v>0</v>
      </c>
      <c r="G92" s="303" t="s">
        <v>555</v>
      </c>
    </row>
    <row r="93" spans="1:7" ht="20.100000000000001" hidden="1" customHeight="1">
      <c r="A93" s="325" t="s">
        <v>289</v>
      </c>
      <c r="B93" s="302">
        <v>0</v>
      </c>
      <c r="C93" s="302">
        <v>0</v>
      </c>
      <c r="D93" s="302" t="s">
        <v>555</v>
      </c>
      <c r="E93" s="302">
        <v>0</v>
      </c>
      <c r="F93" s="302">
        <v>0</v>
      </c>
      <c r="G93" s="303" t="s">
        <v>555</v>
      </c>
    </row>
    <row r="94" spans="1:7" ht="20.100000000000001" hidden="1" customHeight="1">
      <c r="A94" s="325" t="s">
        <v>290</v>
      </c>
      <c r="B94" s="302">
        <v>0</v>
      </c>
      <c r="C94" s="302">
        <v>0</v>
      </c>
      <c r="D94" s="302" t="s">
        <v>555</v>
      </c>
      <c r="E94" s="302">
        <v>0</v>
      </c>
      <c r="F94" s="302">
        <v>0</v>
      </c>
      <c r="G94" s="303" t="s">
        <v>555</v>
      </c>
    </row>
    <row r="95" spans="1:7" ht="20.100000000000001" hidden="1" customHeight="1">
      <c r="A95" s="325" t="s">
        <v>291</v>
      </c>
      <c r="B95" s="302">
        <v>0</v>
      </c>
      <c r="C95" s="302">
        <v>0</v>
      </c>
      <c r="D95" s="302" t="s">
        <v>555</v>
      </c>
      <c r="E95" s="302">
        <v>0</v>
      </c>
      <c r="F95" s="302">
        <v>0</v>
      </c>
      <c r="G95" s="303" t="s">
        <v>555</v>
      </c>
    </row>
    <row r="96" spans="1:7" ht="20.100000000000001" hidden="1" customHeight="1">
      <c r="A96" s="325" t="s">
        <v>292</v>
      </c>
      <c r="B96" s="302">
        <v>0</v>
      </c>
      <c r="C96" s="302">
        <v>0</v>
      </c>
      <c r="D96" s="302" t="s">
        <v>555</v>
      </c>
      <c r="E96" s="302">
        <v>0</v>
      </c>
      <c r="F96" s="302">
        <v>0</v>
      </c>
      <c r="G96" s="303" t="s">
        <v>555</v>
      </c>
    </row>
    <row r="97" spans="1:7" ht="20.100000000000001" hidden="1" customHeight="1">
      <c r="A97" s="325" t="s">
        <v>293</v>
      </c>
      <c r="B97" s="302">
        <v>0</v>
      </c>
      <c r="C97" s="302">
        <v>0</v>
      </c>
      <c r="D97" s="302" t="s">
        <v>555</v>
      </c>
      <c r="E97" s="302">
        <v>0</v>
      </c>
      <c r="F97" s="302">
        <v>0</v>
      </c>
      <c r="G97" s="303" t="s">
        <v>555</v>
      </c>
    </row>
    <row r="98" spans="1:7" ht="20.100000000000001" hidden="1" customHeight="1">
      <c r="A98" s="325" t="s">
        <v>294</v>
      </c>
      <c r="B98" s="302">
        <v>0</v>
      </c>
      <c r="C98" s="302">
        <v>0</v>
      </c>
      <c r="D98" s="302" t="s">
        <v>555</v>
      </c>
      <c r="E98" s="302">
        <v>0</v>
      </c>
      <c r="F98" s="302">
        <v>0</v>
      </c>
      <c r="G98" s="303" t="s">
        <v>555</v>
      </c>
    </row>
    <row r="99" spans="1:7" ht="20.100000000000001" hidden="1" customHeight="1">
      <c r="A99" s="325" t="s">
        <v>295</v>
      </c>
      <c r="B99" s="302">
        <v>0</v>
      </c>
      <c r="C99" s="302">
        <v>0</v>
      </c>
      <c r="D99" s="302" t="s">
        <v>555</v>
      </c>
      <c r="E99" s="302">
        <v>0</v>
      </c>
      <c r="F99" s="302">
        <v>0</v>
      </c>
      <c r="G99" s="303" t="s">
        <v>555</v>
      </c>
    </row>
    <row r="100" spans="1:7" ht="20.100000000000001" hidden="1" customHeight="1">
      <c r="A100" s="325" t="s">
        <v>296</v>
      </c>
      <c r="B100" s="302">
        <v>0</v>
      </c>
      <c r="C100" s="302">
        <v>0</v>
      </c>
      <c r="D100" s="302" t="s">
        <v>555</v>
      </c>
      <c r="E100" s="302">
        <v>0</v>
      </c>
      <c r="F100" s="302">
        <v>0</v>
      </c>
      <c r="G100" s="303" t="s">
        <v>555</v>
      </c>
    </row>
    <row r="101" spans="1:7" ht="20.100000000000001" hidden="1" customHeight="1">
      <c r="A101" s="325" t="s">
        <v>297</v>
      </c>
      <c r="B101" s="302">
        <v>0</v>
      </c>
      <c r="C101" s="302">
        <v>0</v>
      </c>
      <c r="D101" s="302" t="s">
        <v>555</v>
      </c>
      <c r="E101" s="302">
        <v>0</v>
      </c>
      <c r="F101" s="302">
        <v>0</v>
      </c>
      <c r="G101" s="303" t="s">
        <v>555</v>
      </c>
    </row>
    <row r="102" spans="1:7" ht="20.100000000000001" hidden="1" customHeight="1">
      <c r="A102" s="325" t="s">
        <v>298</v>
      </c>
      <c r="B102" s="302">
        <v>0</v>
      </c>
      <c r="C102" s="302">
        <v>0</v>
      </c>
      <c r="D102" s="302" t="s">
        <v>555</v>
      </c>
      <c r="E102" s="302">
        <v>0</v>
      </c>
      <c r="F102" s="302">
        <v>0</v>
      </c>
      <c r="G102" s="303" t="s">
        <v>555</v>
      </c>
    </row>
    <row r="103" spans="1:7" ht="20.100000000000001" hidden="1" customHeight="1">
      <c r="A103" s="325" t="s">
        <v>299</v>
      </c>
      <c r="B103" s="302">
        <v>0</v>
      </c>
      <c r="C103" s="302">
        <v>0</v>
      </c>
      <c r="D103" s="302" t="s">
        <v>555</v>
      </c>
      <c r="E103" s="302">
        <v>0</v>
      </c>
      <c r="F103" s="302">
        <v>0</v>
      </c>
      <c r="G103" s="303" t="s">
        <v>555</v>
      </c>
    </row>
    <row r="104" spans="1:7" ht="20.100000000000001" hidden="1" customHeight="1">
      <c r="A104" s="325" t="s">
        <v>300</v>
      </c>
      <c r="B104" s="302">
        <v>0</v>
      </c>
      <c r="C104" s="302">
        <v>0</v>
      </c>
      <c r="D104" s="302" t="s">
        <v>555</v>
      </c>
      <c r="E104" s="302">
        <v>0</v>
      </c>
      <c r="F104" s="302">
        <v>0</v>
      </c>
      <c r="G104" s="303" t="s">
        <v>555</v>
      </c>
    </row>
    <row r="105" spans="1:7" ht="20.100000000000001" hidden="1" customHeight="1">
      <c r="A105" s="325" t="s">
        <v>301</v>
      </c>
      <c r="B105" s="302">
        <v>0</v>
      </c>
      <c r="C105" s="302">
        <v>0</v>
      </c>
      <c r="D105" s="302" t="s">
        <v>555</v>
      </c>
      <c r="E105" s="302">
        <v>0</v>
      </c>
      <c r="F105" s="302">
        <v>0</v>
      </c>
      <c r="G105" s="303" t="s">
        <v>555</v>
      </c>
    </row>
    <row r="106" spans="1:7" ht="20.100000000000001" hidden="1" customHeight="1">
      <c r="A106" s="325" t="s">
        <v>302</v>
      </c>
      <c r="B106" s="302">
        <v>0</v>
      </c>
      <c r="C106" s="302">
        <v>0</v>
      </c>
      <c r="D106" s="302" t="s">
        <v>555</v>
      </c>
      <c r="E106" s="302">
        <v>0</v>
      </c>
      <c r="F106" s="302">
        <v>0</v>
      </c>
      <c r="G106" s="303" t="s">
        <v>555</v>
      </c>
    </row>
    <row r="107" spans="1:7" ht="20.100000000000001" hidden="1" customHeight="1">
      <c r="A107" s="325" t="s">
        <v>303</v>
      </c>
      <c r="B107" s="302">
        <v>0</v>
      </c>
      <c r="C107" s="302">
        <v>0</v>
      </c>
      <c r="D107" s="302" t="s">
        <v>555</v>
      </c>
      <c r="E107" s="302">
        <v>0</v>
      </c>
      <c r="F107" s="302">
        <v>0</v>
      </c>
      <c r="G107" s="303" t="s">
        <v>555</v>
      </c>
    </row>
    <row r="108" spans="1:7" ht="20.100000000000001" hidden="1" customHeight="1">
      <c r="A108" s="325" t="s">
        <v>304</v>
      </c>
      <c r="B108" s="302">
        <v>0</v>
      </c>
      <c r="C108" s="302">
        <v>0</v>
      </c>
      <c r="D108" s="302" t="s">
        <v>555</v>
      </c>
      <c r="E108" s="302">
        <v>0</v>
      </c>
      <c r="F108" s="302">
        <v>0</v>
      </c>
      <c r="G108" s="303" t="s">
        <v>555</v>
      </c>
    </row>
    <row r="109" spans="1:7" ht="20.100000000000001" hidden="1" customHeight="1">
      <c r="A109" s="325" t="s">
        <v>305</v>
      </c>
      <c r="B109" s="302">
        <v>0</v>
      </c>
      <c r="C109" s="302">
        <v>0</v>
      </c>
      <c r="D109" s="302" t="s">
        <v>555</v>
      </c>
      <c r="E109" s="302">
        <v>0</v>
      </c>
      <c r="F109" s="302">
        <v>0</v>
      </c>
      <c r="G109" s="303" t="s">
        <v>555</v>
      </c>
    </row>
    <row r="110" spans="1:7" ht="20.100000000000001" hidden="1" customHeight="1">
      <c r="A110" s="325" t="s">
        <v>306</v>
      </c>
      <c r="B110" s="302">
        <v>0</v>
      </c>
      <c r="C110" s="302">
        <v>0</v>
      </c>
      <c r="D110" s="302" t="s">
        <v>555</v>
      </c>
      <c r="E110" s="302">
        <v>0</v>
      </c>
      <c r="F110" s="302">
        <v>0</v>
      </c>
      <c r="G110" s="303" t="s">
        <v>555</v>
      </c>
    </row>
    <row r="111" spans="1:7" ht="20.100000000000001" hidden="1" customHeight="1">
      <c r="A111" s="325" t="s">
        <v>1189</v>
      </c>
      <c r="B111" s="302">
        <v>0</v>
      </c>
      <c r="C111" s="302">
        <v>0</v>
      </c>
      <c r="D111" s="302" t="s">
        <v>555</v>
      </c>
      <c r="E111" s="302">
        <v>0</v>
      </c>
      <c r="F111" s="302">
        <v>0</v>
      </c>
      <c r="G111" s="303" t="s">
        <v>555</v>
      </c>
    </row>
    <row r="112" spans="1:7" ht="20.100000000000001" customHeight="1">
      <c r="A112" s="325" t="s">
        <v>307</v>
      </c>
      <c r="B112" s="302">
        <v>0</v>
      </c>
      <c r="C112" s="302">
        <v>0</v>
      </c>
      <c r="D112" s="302">
        <v>14338000</v>
      </c>
      <c r="E112" s="302">
        <v>0</v>
      </c>
      <c r="F112" s="302">
        <v>0</v>
      </c>
      <c r="G112" s="303">
        <v>29200000</v>
      </c>
    </row>
    <row r="113" spans="1:7" ht="20.100000000000001" hidden="1" customHeight="1">
      <c r="A113" s="325" t="s">
        <v>308</v>
      </c>
      <c r="B113" s="302">
        <v>0</v>
      </c>
      <c r="C113" s="302">
        <v>0</v>
      </c>
      <c r="D113" s="302" t="s">
        <v>555</v>
      </c>
      <c r="E113" s="302">
        <v>0</v>
      </c>
      <c r="F113" s="302">
        <v>0</v>
      </c>
      <c r="G113" s="303" t="s">
        <v>555</v>
      </c>
    </row>
    <row r="114" spans="1:7" ht="20.100000000000001" hidden="1" customHeight="1">
      <c r="A114" s="325" t="s">
        <v>309</v>
      </c>
      <c r="B114" s="302">
        <v>0</v>
      </c>
      <c r="C114" s="302">
        <v>0</v>
      </c>
      <c r="D114" s="302" t="s">
        <v>555</v>
      </c>
      <c r="E114" s="302">
        <v>0</v>
      </c>
      <c r="F114" s="302">
        <v>0</v>
      </c>
      <c r="G114" s="303" t="s">
        <v>555</v>
      </c>
    </row>
    <row r="115" spans="1:7" ht="20.100000000000001" hidden="1" customHeight="1">
      <c r="A115" s="325" t="s">
        <v>1190</v>
      </c>
      <c r="B115" s="302">
        <v>0</v>
      </c>
      <c r="C115" s="302">
        <v>0</v>
      </c>
      <c r="D115" s="302" t="s">
        <v>555</v>
      </c>
      <c r="E115" s="302">
        <v>0</v>
      </c>
      <c r="F115" s="302">
        <v>0</v>
      </c>
      <c r="G115" s="303" t="s">
        <v>555</v>
      </c>
    </row>
    <row r="116" spans="1:7" ht="20.100000000000001" hidden="1" customHeight="1">
      <c r="A116" s="325" t="s">
        <v>1191</v>
      </c>
      <c r="B116" s="302">
        <v>0</v>
      </c>
      <c r="C116" s="302">
        <v>0</v>
      </c>
      <c r="D116" s="302" t="s">
        <v>555</v>
      </c>
      <c r="E116" s="302">
        <v>0</v>
      </c>
      <c r="F116" s="302">
        <v>0</v>
      </c>
      <c r="G116" s="303" t="s">
        <v>555</v>
      </c>
    </row>
    <row r="117" spans="1:7" ht="20.100000000000001" hidden="1" customHeight="1">
      <c r="A117" s="325" t="s">
        <v>310</v>
      </c>
      <c r="B117" s="302">
        <v>0</v>
      </c>
      <c r="C117" s="302">
        <v>0</v>
      </c>
      <c r="D117" s="302" t="s">
        <v>555</v>
      </c>
      <c r="E117" s="302">
        <v>0</v>
      </c>
      <c r="F117" s="302">
        <v>0</v>
      </c>
      <c r="G117" s="303" t="s">
        <v>555</v>
      </c>
    </row>
    <row r="118" spans="1:7" ht="20.100000000000001" hidden="1" customHeight="1">
      <c r="A118" s="325" t="s">
        <v>311</v>
      </c>
      <c r="B118" s="302">
        <v>0</v>
      </c>
      <c r="C118" s="302">
        <v>0</v>
      </c>
      <c r="D118" s="302" t="s">
        <v>555</v>
      </c>
      <c r="E118" s="302">
        <v>0</v>
      </c>
      <c r="F118" s="302">
        <v>0</v>
      </c>
      <c r="G118" s="303" t="s">
        <v>555</v>
      </c>
    </row>
    <row r="119" spans="1:7" ht="20.100000000000001" hidden="1" customHeight="1">
      <c r="A119" s="325" t="s">
        <v>312</v>
      </c>
      <c r="B119" s="302">
        <v>0</v>
      </c>
      <c r="C119" s="302">
        <v>0</v>
      </c>
      <c r="D119" s="302" t="s">
        <v>555</v>
      </c>
      <c r="E119" s="302">
        <v>0</v>
      </c>
      <c r="F119" s="302">
        <v>0</v>
      </c>
      <c r="G119" s="303" t="s">
        <v>555</v>
      </c>
    </row>
    <row r="120" spans="1:7" ht="20.100000000000001" hidden="1" customHeight="1">
      <c r="A120" s="325" t="s">
        <v>313</v>
      </c>
      <c r="B120" s="302">
        <v>0</v>
      </c>
      <c r="C120" s="302">
        <v>0</v>
      </c>
      <c r="D120" s="302" t="s">
        <v>555</v>
      </c>
      <c r="E120" s="302">
        <v>0</v>
      </c>
      <c r="F120" s="302">
        <v>0</v>
      </c>
      <c r="G120" s="303" t="s">
        <v>555</v>
      </c>
    </row>
    <row r="121" spans="1:7" ht="20.100000000000001" hidden="1" customHeight="1">
      <c r="A121" s="325" t="s">
        <v>314</v>
      </c>
      <c r="B121" s="302">
        <v>0</v>
      </c>
      <c r="C121" s="302">
        <v>0</v>
      </c>
      <c r="D121" s="302" t="s">
        <v>555</v>
      </c>
      <c r="E121" s="302">
        <v>0</v>
      </c>
      <c r="F121" s="302">
        <v>0</v>
      </c>
      <c r="G121" s="303" t="s">
        <v>555</v>
      </c>
    </row>
    <row r="122" spans="1:7" ht="20.100000000000001" hidden="1" customHeight="1">
      <c r="A122" s="325" t="s">
        <v>315</v>
      </c>
      <c r="B122" s="302">
        <v>0</v>
      </c>
      <c r="C122" s="302">
        <v>0</v>
      </c>
      <c r="D122" s="302" t="s">
        <v>555</v>
      </c>
      <c r="E122" s="302">
        <v>0</v>
      </c>
      <c r="F122" s="302">
        <v>0</v>
      </c>
      <c r="G122" s="303" t="s">
        <v>555</v>
      </c>
    </row>
    <row r="123" spans="1:7" ht="20.100000000000001" hidden="1" customHeight="1">
      <c r="A123" s="325" t="s">
        <v>316</v>
      </c>
      <c r="B123" s="302">
        <v>0</v>
      </c>
      <c r="C123" s="302">
        <v>0</v>
      </c>
      <c r="D123" s="302" t="s">
        <v>555</v>
      </c>
      <c r="E123" s="302">
        <v>0</v>
      </c>
      <c r="F123" s="302">
        <v>0</v>
      </c>
      <c r="G123" s="303" t="s">
        <v>555</v>
      </c>
    </row>
    <row r="124" spans="1:7" ht="20.100000000000001" hidden="1" customHeight="1">
      <c r="A124" s="325" t="s">
        <v>317</v>
      </c>
      <c r="B124" s="302">
        <v>0</v>
      </c>
      <c r="C124" s="302">
        <v>0</v>
      </c>
      <c r="D124" s="302" t="s">
        <v>555</v>
      </c>
      <c r="E124" s="302">
        <v>0</v>
      </c>
      <c r="F124" s="302">
        <v>0</v>
      </c>
      <c r="G124" s="303" t="s">
        <v>555</v>
      </c>
    </row>
    <row r="125" spans="1:7" ht="20.100000000000001" hidden="1" customHeight="1">
      <c r="A125" s="325" t="s">
        <v>318</v>
      </c>
      <c r="B125" s="302">
        <v>0</v>
      </c>
      <c r="C125" s="302">
        <v>0</v>
      </c>
      <c r="D125" s="302" t="s">
        <v>555</v>
      </c>
      <c r="E125" s="302">
        <v>0</v>
      </c>
      <c r="F125" s="302">
        <v>0</v>
      </c>
      <c r="G125" s="303" t="s">
        <v>555</v>
      </c>
    </row>
    <row r="126" spans="1:7" ht="20.100000000000001" hidden="1" customHeight="1">
      <c r="A126" s="325" t="s">
        <v>319</v>
      </c>
      <c r="B126" s="302">
        <v>0</v>
      </c>
      <c r="C126" s="302">
        <v>0</v>
      </c>
      <c r="D126" s="302" t="s">
        <v>555</v>
      </c>
      <c r="E126" s="302">
        <v>0</v>
      </c>
      <c r="F126" s="302">
        <v>0</v>
      </c>
      <c r="G126" s="303" t="s">
        <v>555</v>
      </c>
    </row>
    <row r="127" spans="1:7" ht="20.100000000000001" hidden="1" customHeight="1">
      <c r="A127" s="325" t="s">
        <v>320</v>
      </c>
      <c r="B127" s="302">
        <v>0</v>
      </c>
      <c r="C127" s="302">
        <v>0</v>
      </c>
      <c r="D127" s="302" t="s">
        <v>555</v>
      </c>
      <c r="E127" s="302">
        <v>0</v>
      </c>
      <c r="F127" s="302">
        <v>0</v>
      </c>
      <c r="G127" s="303" t="s">
        <v>555</v>
      </c>
    </row>
    <row r="128" spans="1:7" ht="20.100000000000001" hidden="1" customHeight="1">
      <c r="A128" s="325" t="s">
        <v>321</v>
      </c>
      <c r="B128" s="302">
        <v>0</v>
      </c>
      <c r="C128" s="302">
        <v>0</v>
      </c>
      <c r="D128" s="304" t="s">
        <v>555</v>
      </c>
      <c r="E128" s="302">
        <v>0</v>
      </c>
      <c r="F128" s="302">
        <v>0</v>
      </c>
      <c r="G128" s="305" t="s">
        <v>555</v>
      </c>
    </row>
    <row r="129" spans="1:7" ht="20.100000000000001" customHeight="1">
      <c r="A129" s="326" t="s">
        <v>322</v>
      </c>
      <c r="B129" s="306">
        <v>0</v>
      </c>
      <c r="C129" s="306">
        <v>0</v>
      </c>
      <c r="D129" s="306">
        <v>238333</v>
      </c>
      <c r="E129" s="306">
        <v>0</v>
      </c>
      <c r="F129" s="306">
        <v>0</v>
      </c>
      <c r="G129" s="307">
        <v>380000</v>
      </c>
    </row>
    <row r="130" spans="1:7" ht="20.100000000000001" hidden="1" customHeight="1">
      <c r="A130" s="325" t="s">
        <v>323</v>
      </c>
      <c r="B130" s="302">
        <v>0</v>
      </c>
      <c r="C130" s="302">
        <v>0</v>
      </c>
      <c r="D130" s="302" t="s">
        <v>555</v>
      </c>
      <c r="E130" s="302">
        <v>0</v>
      </c>
      <c r="F130" s="302">
        <v>0</v>
      </c>
      <c r="G130" s="303" t="s">
        <v>555</v>
      </c>
    </row>
    <row r="131" spans="1:7" ht="20.100000000000001" hidden="1" customHeight="1">
      <c r="A131" s="325" t="s">
        <v>324</v>
      </c>
      <c r="B131" s="302">
        <v>0</v>
      </c>
      <c r="C131" s="302">
        <v>0</v>
      </c>
      <c r="D131" s="304" t="s">
        <v>555</v>
      </c>
      <c r="E131" s="302">
        <v>0</v>
      </c>
      <c r="F131" s="302">
        <v>0</v>
      </c>
      <c r="G131" s="305" t="s">
        <v>555</v>
      </c>
    </row>
    <row r="132" spans="1:7" ht="20.100000000000001" customHeight="1">
      <c r="A132" s="325" t="s">
        <v>1305</v>
      </c>
      <c r="B132" s="302">
        <v>0</v>
      </c>
      <c r="C132" s="302">
        <v>0</v>
      </c>
      <c r="D132" s="302">
        <v>238333</v>
      </c>
      <c r="E132" s="302">
        <v>0</v>
      </c>
      <c r="F132" s="302">
        <v>0</v>
      </c>
      <c r="G132" s="303">
        <v>380000</v>
      </c>
    </row>
    <row r="133" spans="1:7" ht="20.100000000000001" hidden="1" customHeight="1">
      <c r="A133" s="325" t="s">
        <v>326</v>
      </c>
      <c r="B133" s="302">
        <v>0</v>
      </c>
      <c r="C133" s="302">
        <v>0</v>
      </c>
      <c r="D133" s="302" t="s">
        <v>555</v>
      </c>
      <c r="E133" s="302">
        <v>0</v>
      </c>
      <c r="F133" s="302">
        <v>0</v>
      </c>
      <c r="G133" s="303" t="s">
        <v>555</v>
      </c>
    </row>
    <row r="134" spans="1:7" ht="20.100000000000001" hidden="1" customHeight="1">
      <c r="A134" s="325" t="s">
        <v>327</v>
      </c>
      <c r="B134" s="302">
        <v>0</v>
      </c>
      <c r="C134" s="302">
        <v>0</v>
      </c>
      <c r="D134" s="302" t="s">
        <v>555</v>
      </c>
      <c r="E134" s="302">
        <v>0</v>
      </c>
      <c r="F134" s="302">
        <v>0</v>
      </c>
      <c r="G134" s="303" t="s">
        <v>555</v>
      </c>
    </row>
    <row r="135" spans="1:7" ht="20.100000000000001" customHeight="1">
      <c r="A135" s="325" t="s">
        <v>328</v>
      </c>
      <c r="B135" s="302">
        <v>0</v>
      </c>
      <c r="C135" s="302">
        <v>0</v>
      </c>
      <c r="D135" s="302">
        <v>238333</v>
      </c>
      <c r="E135" s="302">
        <v>0</v>
      </c>
      <c r="F135" s="302">
        <v>0</v>
      </c>
      <c r="G135" s="303">
        <v>0</v>
      </c>
    </row>
    <row r="136" spans="1:7" ht="20.100000000000001" hidden="1" customHeight="1">
      <c r="A136" s="325" t="s">
        <v>329</v>
      </c>
      <c r="B136" s="302">
        <v>0</v>
      </c>
      <c r="C136" s="302">
        <v>0</v>
      </c>
      <c r="D136" s="302" t="s">
        <v>555</v>
      </c>
      <c r="E136" s="302">
        <v>0</v>
      </c>
      <c r="F136" s="302">
        <v>0</v>
      </c>
      <c r="G136" s="303" t="s">
        <v>555</v>
      </c>
    </row>
    <row r="137" spans="1:7" ht="20.100000000000001" hidden="1" customHeight="1">
      <c r="A137" s="325" t="s">
        <v>330</v>
      </c>
      <c r="B137" s="302">
        <v>0</v>
      </c>
      <c r="C137" s="302">
        <v>0</v>
      </c>
      <c r="D137" s="302" t="s">
        <v>555</v>
      </c>
      <c r="E137" s="302">
        <v>0</v>
      </c>
      <c r="F137" s="302">
        <v>0</v>
      </c>
      <c r="G137" s="303" t="s">
        <v>555</v>
      </c>
    </row>
    <row r="138" spans="1:7" ht="20.100000000000001" hidden="1" customHeight="1">
      <c r="A138" s="325" t="s">
        <v>331</v>
      </c>
      <c r="B138" s="302">
        <v>0</v>
      </c>
      <c r="C138" s="302">
        <v>0</v>
      </c>
      <c r="D138" s="302" t="s">
        <v>555</v>
      </c>
      <c r="E138" s="302">
        <v>0</v>
      </c>
      <c r="F138" s="302">
        <v>0</v>
      </c>
      <c r="G138" s="303" t="s">
        <v>555</v>
      </c>
    </row>
    <row r="139" spans="1:7" ht="20.100000000000001" hidden="1" customHeight="1">
      <c r="A139" s="325" t="s">
        <v>332</v>
      </c>
      <c r="B139" s="302">
        <v>0</v>
      </c>
      <c r="C139" s="302">
        <v>0</v>
      </c>
      <c r="D139" s="302" t="s">
        <v>555</v>
      </c>
      <c r="E139" s="302">
        <v>0</v>
      </c>
      <c r="F139" s="302">
        <v>0</v>
      </c>
      <c r="G139" s="303" t="s">
        <v>555</v>
      </c>
    </row>
    <row r="140" spans="1:7" ht="20.100000000000001" hidden="1" customHeight="1">
      <c r="A140" s="325" t="s">
        <v>333</v>
      </c>
      <c r="B140" s="302">
        <v>0</v>
      </c>
      <c r="C140" s="302">
        <v>0</v>
      </c>
      <c r="D140" s="304" t="s">
        <v>555</v>
      </c>
      <c r="E140" s="302">
        <v>0</v>
      </c>
      <c r="F140" s="302">
        <v>0</v>
      </c>
      <c r="G140" s="305" t="s">
        <v>555</v>
      </c>
    </row>
    <row r="141" spans="1:7" ht="20.100000000000001" hidden="1" customHeight="1">
      <c r="A141" s="325" t="s">
        <v>334</v>
      </c>
      <c r="B141" s="302">
        <v>0</v>
      </c>
      <c r="C141" s="302">
        <v>0</v>
      </c>
      <c r="D141" s="304" t="s">
        <v>555</v>
      </c>
      <c r="E141" s="302">
        <v>0</v>
      </c>
      <c r="F141" s="302">
        <v>0</v>
      </c>
      <c r="G141" s="305" t="s">
        <v>555</v>
      </c>
    </row>
    <row r="142" spans="1:7" ht="20.100000000000001" customHeight="1">
      <c r="A142" s="325" t="s">
        <v>335</v>
      </c>
      <c r="B142" s="302">
        <v>0</v>
      </c>
      <c r="C142" s="302">
        <v>0</v>
      </c>
      <c r="D142" s="304">
        <v>0</v>
      </c>
      <c r="E142" s="302">
        <v>0</v>
      </c>
      <c r="F142" s="302">
        <v>0</v>
      </c>
      <c r="G142" s="305">
        <v>380000</v>
      </c>
    </row>
    <row r="143" spans="1:7" ht="20.100000000000001" customHeight="1">
      <c r="A143" s="326" t="s">
        <v>336</v>
      </c>
      <c r="B143" s="306">
        <v>0</v>
      </c>
      <c r="C143" s="306">
        <v>0</v>
      </c>
      <c r="D143" s="308">
        <v>3861000</v>
      </c>
      <c r="E143" s="306">
        <v>0</v>
      </c>
      <c r="F143" s="306">
        <v>0</v>
      </c>
      <c r="G143" s="309">
        <v>12413180</v>
      </c>
    </row>
    <row r="144" spans="1:7" ht="20.100000000000001" customHeight="1">
      <c r="A144" s="325" t="s">
        <v>337</v>
      </c>
      <c r="B144" s="302">
        <v>0</v>
      </c>
      <c r="C144" s="302">
        <v>0</v>
      </c>
      <c r="D144" s="304">
        <v>3843690</v>
      </c>
      <c r="E144" s="302">
        <v>0</v>
      </c>
      <c r="F144" s="302">
        <v>0</v>
      </c>
      <c r="G144" s="305">
        <v>12392940</v>
      </c>
    </row>
    <row r="145" spans="1:7" ht="20.100000000000001" customHeight="1">
      <c r="A145" s="325" t="s">
        <v>338</v>
      </c>
      <c r="B145" s="302">
        <v>0</v>
      </c>
      <c r="C145" s="302">
        <v>0</v>
      </c>
      <c r="D145" s="304">
        <v>527530</v>
      </c>
      <c r="E145" s="302">
        <v>0</v>
      </c>
      <c r="F145" s="302">
        <v>0</v>
      </c>
      <c r="G145" s="305">
        <v>695440</v>
      </c>
    </row>
    <row r="146" spans="1:7" ht="20.100000000000001" customHeight="1">
      <c r="A146" s="325" t="s">
        <v>339</v>
      </c>
      <c r="B146" s="302">
        <v>0</v>
      </c>
      <c r="C146" s="302">
        <v>0</v>
      </c>
      <c r="D146" s="302">
        <v>3316160</v>
      </c>
      <c r="E146" s="302">
        <v>0</v>
      </c>
      <c r="F146" s="302">
        <v>0</v>
      </c>
      <c r="G146" s="303">
        <v>11697500</v>
      </c>
    </row>
    <row r="147" spans="1:7" ht="20.100000000000001" customHeight="1">
      <c r="A147" s="325" t="s">
        <v>340</v>
      </c>
      <c r="B147" s="302">
        <v>0</v>
      </c>
      <c r="C147" s="302">
        <v>0</v>
      </c>
      <c r="D147" s="302">
        <v>17310</v>
      </c>
      <c r="E147" s="302">
        <v>0</v>
      </c>
      <c r="F147" s="302">
        <v>0</v>
      </c>
      <c r="G147" s="303">
        <v>20240</v>
      </c>
    </row>
    <row r="148" spans="1:7" ht="20.100000000000001" hidden="1" customHeight="1">
      <c r="A148" s="325" t="s">
        <v>341</v>
      </c>
      <c r="B148" s="302">
        <v>0</v>
      </c>
      <c r="C148" s="302">
        <v>0</v>
      </c>
      <c r="D148" s="302" t="s">
        <v>555</v>
      </c>
      <c r="E148" s="302">
        <v>0</v>
      </c>
      <c r="F148" s="302">
        <v>0</v>
      </c>
      <c r="G148" s="303" t="s">
        <v>555</v>
      </c>
    </row>
    <row r="149" spans="1:7" ht="20.100000000000001" hidden="1" customHeight="1">
      <c r="A149" s="325" t="s">
        <v>342</v>
      </c>
      <c r="B149" s="302">
        <v>0</v>
      </c>
      <c r="C149" s="302">
        <v>0</v>
      </c>
      <c r="D149" s="302" t="s">
        <v>555</v>
      </c>
      <c r="E149" s="302">
        <v>0</v>
      </c>
      <c r="F149" s="302">
        <v>0</v>
      </c>
      <c r="G149" s="303" t="s">
        <v>555</v>
      </c>
    </row>
    <row r="150" spans="1:7" ht="20.100000000000001" hidden="1" customHeight="1">
      <c r="A150" s="325" t="s">
        <v>343</v>
      </c>
      <c r="B150" s="302">
        <v>0</v>
      </c>
      <c r="C150" s="302">
        <v>0</v>
      </c>
      <c r="D150" s="302" t="s">
        <v>555</v>
      </c>
      <c r="E150" s="302">
        <v>0</v>
      </c>
      <c r="F150" s="302">
        <v>0</v>
      </c>
      <c r="G150" s="303" t="s">
        <v>555</v>
      </c>
    </row>
    <row r="151" spans="1:7" ht="20.100000000000001" customHeight="1">
      <c r="A151" s="325" t="s">
        <v>344</v>
      </c>
      <c r="B151" s="302">
        <v>0</v>
      </c>
      <c r="C151" s="302">
        <v>0</v>
      </c>
      <c r="D151" s="302">
        <v>16560</v>
      </c>
      <c r="E151" s="302">
        <v>0</v>
      </c>
      <c r="F151" s="302">
        <v>0</v>
      </c>
      <c r="G151" s="303">
        <v>19440</v>
      </c>
    </row>
    <row r="152" spans="1:7" ht="20.100000000000001" hidden="1" customHeight="1">
      <c r="A152" s="325" t="s">
        <v>345</v>
      </c>
      <c r="B152" s="302">
        <v>0</v>
      </c>
      <c r="C152" s="302">
        <v>0</v>
      </c>
      <c r="D152" s="302" t="s">
        <v>555</v>
      </c>
      <c r="E152" s="302">
        <v>0</v>
      </c>
      <c r="F152" s="302">
        <v>0</v>
      </c>
      <c r="G152" s="303" t="s">
        <v>555</v>
      </c>
    </row>
    <row r="153" spans="1:7" ht="20.100000000000001" hidden="1" customHeight="1">
      <c r="A153" s="325" t="s">
        <v>346</v>
      </c>
      <c r="B153" s="302">
        <v>0</v>
      </c>
      <c r="C153" s="302">
        <v>0</v>
      </c>
      <c r="D153" s="302" t="s">
        <v>555</v>
      </c>
      <c r="E153" s="302">
        <v>0</v>
      </c>
      <c r="F153" s="302">
        <v>0</v>
      </c>
      <c r="G153" s="303" t="s">
        <v>555</v>
      </c>
    </row>
    <row r="154" spans="1:7" ht="20.100000000000001" customHeight="1">
      <c r="A154" s="325" t="s">
        <v>347</v>
      </c>
      <c r="B154" s="302">
        <v>0</v>
      </c>
      <c r="C154" s="302">
        <v>0</v>
      </c>
      <c r="D154" s="302">
        <v>750</v>
      </c>
      <c r="E154" s="302">
        <v>0</v>
      </c>
      <c r="F154" s="302">
        <v>0</v>
      </c>
      <c r="G154" s="303">
        <v>800</v>
      </c>
    </row>
    <row r="155" spans="1:7" ht="20.100000000000001" hidden="1" customHeight="1">
      <c r="A155" s="325" t="s">
        <v>348</v>
      </c>
      <c r="B155" s="302">
        <v>0</v>
      </c>
      <c r="C155" s="302">
        <v>0</v>
      </c>
      <c r="D155" s="304" t="s">
        <v>555</v>
      </c>
      <c r="E155" s="302">
        <v>0</v>
      </c>
      <c r="F155" s="302">
        <v>0</v>
      </c>
      <c r="G155" s="305" t="s">
        <v>555</v>
      </c>
    </row>
    <row r="156" spans="1:7" ht="20.100000000000001" customHeight="1">
      <c r="A156" s="326" t="s">
        <v>349</v>
      </c>
      <c r="B156" s="306">
        <v>0</v>
      </c>
      <c r="C156" s="306">
        <v>0</v>
      </c>
      <c r="D156" s="306">
        <v>10715333</v>
      </c>
      <c r="E156" s="306">
        <v>0</v>
      </c>
      <c r="F156" s="306">
        <v>0</v>
      </c>
      <c r="G156" s="309">
        <v>15935431</v>
      </c>
    </row>
    <row r="157" spans="1:7" ht="20.100000000000001" customHeight="1">
      <c r="A157" s="326" t="s">
        <v>350</v>
      </c>
      <c r="B157" s="306">
        <v>0</v>
      </c>
      <c r="C157" s="306">
        <v>0</v>
      </c>
      <c r="D157" s="306">
        <v>34491610</v>
      </c>
      <c r="E157" s="306">
        <v>0</v>
      </c>
      <c r="F157" s="306">
        <v>0</v>
      </c>
      <c r="G157" s="307">
        <v>0</v>
      </c>
    </row>
    <row r="158" spans="1:7" ht="20.100000000000001" hidden="1" customHeight="1">
      <c r="A158" s="325" t="s">
        <v>337</v>
      </c>
      <c r="B158" s="302">
        <v>0</v>
      </c>
      <c r="C158" s="302">
        <v>0</v>
      </c>
      <c r="D158" s="302" t="s">
        <v>555</v>
      </c>
      <c r="E158" s="302">
        <v>0</v>
      </c>
      <c r="F158" s="302">
        <v>0</v>
      </c>
      <c r="G158" s="303">
        <v>0</v>
      </c>
    </row>
    <row r="159" spans="1:7" ht="20.100000000000001" hidden="1" customHeight="1">
      <c r="A159" s="325" t="s">
        <v>351</v>
      </c>
      <c r="B159" s="302">
        <v>0</v>
      </c>
      <c r="C159" s="302">
        <v>0</v>
      </c>
      <c r="D159" s="302" t="s">
        <v>555</v>
      </c>
      <c r="E159" s="302">
        <v>0</v>
      </c>
      <c r="F159" s="302">
        <v>0</v>
      </c>
      <c r="G159" s="303">
        <v>0</v>
      </c>
    </row>
    <row r="160" spans="1:7" ht="20.100000000000001" hidden="1" customHeight="1">
      <c r="A160" s="325" t="s">
        <v>338</v>
      </c>
      <c r="B160" s="302">
        <v>0</v>
      </c>
      <c r="C160" s="302">
        <v>0</v>
      </c>
      <c r="D160" s="302" t="s">
        <v>555</v>
      </c>
      <c r="E160" s="302">
        <v>0</v>
      </c>
      <c r="F160" s="302">
        <v>0</v>
      </c>
      <c r="G160" s="303">
        <v>0</v>
      </c>
    </row>
    <row r="161" spans="1:7" ht="20.100000000000001" hidden="1" customHeight="1">
      <c r="A161" s="325" t="s">
        <v>339</v>
      </c>
      <c r="B161" s="302">
        <v>0</v>
      </c>
      <c r="C161" s="302">
        <v>0</v>
      </c>
      <c r="D161" s="302" t="s">
        <v>555</v>
      </c>
      <c r="E161" s="302">
        <v>0</v>
      </c>
      <c r="F161" s="302">
        <v>0</v>
      </c>
      <c r="G161" s="303">
        <v>0</v>
      </c>
    </row>
    <row r="162" spans="1:7" ht="20.100000000000001" hidden="1" customHeight="1">
      <c r="A162" s="325" t="s">
        <v>352</v>
      </c>
      <c r="B162" s="302">
        <v>0</v>
      </c>
      <c r="C162" s="302">
        <v>0</v>
      </c>
      <c r="D162" s="302" t="s">
        <v>555</v>
      </c>
      <c r="E162" s="302">
        <v>0</v>
      </c>
      <c r="F162" s="302">
        <v>0</v>
      </c>
      <c r="G162" s="303">
        <v>0</v>
      </c>
    </row>
    <row r="163" spans="1:7" ht="20.100000000000001" hidden="1" customHeight="1">
      <c r="A163" s="325" t="s">
        <v>353</v>
      </c>
      <c r="B163" s="302">
        <v>0</v>
      </c>
      <c r="C163" s="302">
        <v>0</v>
      </c>
      <c r="D163" s="302" t="s">
        <v>555</v>
      </c>
      <c r="E163" s="302">
        <v>0</v>
      </c>
      <c r="F163" s="302">
        <v>0</v>
      </c>
      <c r="G163" s="303">
        <v>0</v>
      </c>
    </row>
    <row r="164" spans="1:7" ht="20.100000000000001" hidden="1" customHeight="1">
      <c r="A164" s="325" t="s">
        <v>1192</v>
      </c>
      <c r="B164" s="302">
        <v>0</v>
      </c>
      <c r="C164" s="302">
        <v>0</v>
      </c>
      <c r="D164" s="302" t="s">
        <v>555</v>
      </c>
      <c r="E164" s="302">
        <v>0</v>
      </c>
      <c r="F164" s="302">
        <v>0</v>
      </c>
      <c r="G164" s="303">
        <v>0</v>
      </c>
    </row>
    <row r="165" spans="1:7" ht="20.100000000000001" hidden="1" customHeight="1">
      <c r="A165" s="325" t="s">
        <v>1193</v>
      </c>
      <c r="B165" s="302">
        <v>0</v>
      </c>
      <c r="C165" s="302">
        <v>0</v>
      </c>
      <c r="D165" s="302" t="s">
        <v>555</v>
      </c>
      <c r="E165" s="302">
        <v>0</v>
      </c>
      <c r="F165" s="302">
        <v>0</v>
      </c>
      <c r="G165" s="303">
        <v>0</v>
      </c>
    </row>
    <row r="166" spans="1:7" ht="20.100000000000001" hidden="1" customHeight="1">
      <c r="A166" s="325" t="s">
        <v>354</v>
      </c>
      <c r="B166" s="302">
        <v>0</v>
      </c>
      <c r="C166" s="302">
        <v>0</v>
      </c>
      <c r="D166" s="302" t="s">
        <v>555</v>
      </c>
      <c r="E166" s="302">
        <v>0</v>
      </c>
      <c r="F166" s="302">
        <v>0</v>
      </c>
      <c r="G166" s="303">
        <v>0</v>
      </c>
    </row>
    <row r="167" spans="1:7" ht="20.100000000000001" hidden="1" customHeight="1">
      <c r="A167" s="325" t="s">
        <v>355</v>
      </c>
      <c r="B167" s="302">
        <v>0</v>
      </c>
      <c r="C167" s="302">
        <v>0</v>
      </c>
      <c r="D167" s="302" t="s">
        <v>555</v>
      </c>
      <c r="E167" s="302">
        <v>0</v>
      </c>
      <c r="F167" s="302">
        <v>0</v>
      </c>
      <c r="G167" s="305">
        <v>0</v>
      </c>
    </row>
    <row r="168" spans="1:7" ht="20.100000000000001" customHeight="1">
      <c r="A168" s="325" t="s">
        <v>1306</v>
      </c>
      <c r="B168" s="302">
        <v>0</v>
      </c>
      <c r="C168" s="302">
        <v>0</v>
      </c>
      <c r="D168" s="302">
        <v>34491610</v>
      </c>
      <c r="E168" s="302">
        <v>0</v>
      </c>
      <c r="F168" s="302">
        <v>0</v>
      </c>
      <c r="G168" s="303">
        <v>0</v>
      </c>
    </row>
    <row r="169" spans="1:7" ht="20.100000000000001" hidden="1" customHeight="1">
      <c r="A169" s="325" t="s">
        <v>341</v>
      </c>
      <c r="B169" s="302">
        <v>0</v>
      </c>
      <c r="C169" s="302">
        <v>0</v>
      </c>
      <c r="D169" s="302" t="s">
        <v>555</v>
      </c>
      <c r="E169" s="302">
        <v>0</v>
      </c>
      <c r="F169" s="302">
        <v>0</v>
      </c>
      <c r="G169" s="303">
        <v>0</v>
      </c>
    </row>
    <row r="170" spans="1:7" ht="20.100000000000001" hidden="1" customHeight="1">
      <c r="A170" s="325" t="s">
        <v>357</v>
      </c>
      <c r="B170" s="302">
        <v>0</v>
      </c>
      <c r="C170" s="302">
        <v>0</v>
      </c>
      <c r="D170" s="302" t="s">
        <v>555</v>
      </c>
      <c r="E170" s="302">
        <v>0</v>
      </c>
      <c r="F170" s="302">
        <v>0</v>
      </c>
      <c r="G170" s="305">
        <v>0</v>
      </c>
    </row>
    <row r="171" spans="1:7" ht="20.100000000000001" customHeight="1">
      <c r="A171" s="325" t="s">
        <v>358</v>
      </c>
      <c r="B171" s="302">
        <v>0</v>
      </c>
      <c r="C171" s="302">
        <v>0</v>
      </c>
      <c r="D171" s="304">
        <v>34491610</v>
      </c>
      <c r="E171" s="302">
        <v>0</v>
      </c>
      <c r="F171" s="302">
        <v>0</v>
      </c>
      <c r="G171" s="305">
        <v>0</v>
      </c>
    </row>
    <row r="172" spans="1:7" ht="20.100000000000001" customHeight="1">
      <c r="A172" s="336" t="s">
        <v>359</v>
      </c>
      <c r="B172" s="310">
        <v>0</v>
      </c>
      <c r="C172" s="310">
        <v>0</v>
      </c>
      <c r="D172" s="310">
        <v>-23776277</v>
      </c>
      <c r="E172" s="310">
        <v>0</v>
      </c>
      <c r="F172" s="310">
        <v>0</v>
      </c>
      <c r="G172" s="312">
        <v>15935431</v>
      </c>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&amp;C69</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77" zoomScaleNormal="100" zoomScaleSheetLayoutView="100" workbookViewId="0">
      <selection activeCell="C195" sqref="C194:C195"/>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1062</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300">
        <v>0</v>
      </c>
      <c r="C10" s="300">
        <v>0</v>
      </c>
      <c r="D10" s="300">
        <v>0</v>
      </c>
      <c r="E10" s="300">
        <v>0</v>
      </c>
      <c r="F10" s="300">
        <v>8004940</v>
      </c>
      <c r="G10" s="315">
        <v>-8004940</v>
      </c>
    </row>
    <row r="11" spans="1:7" hidden="1">
      <c r="A11" s="325" t="s">
        <v>208</v>
      </c>
      <c r="B11" s="302" t="s">
        <v>555</v>
      </c>
      <c r="C11" s="302" t="s">
        <v>555</v>
      </c>
      <c r="D11" s="302" t="s">
        <v>555</v>
      </c>
      <c r="E11" s="302" t="s">
        <v>555</v>
      </c>
      <c r="F11" s="302" t="s">
        <v>555</v>
      </c>
      <c r="G11" s="303" t="s">
        <v>555</v>
      </c>
    </row>
    <row r="12" spans="1:7" hidden="1">
      <c r="A12" s="325" t="s">
        <v>209</v>
      </c>
      <c r="B12" s="302" t="s">
        <v>555</v>
      </c>
      <c r="C12" s="302" t="s">
        <v>555</v>
      </c>
      <c r="D12" s="302" t="s">
        <v>555</v>
      </c>
      <c r="E12" s="302" t="s">
        <v>555</v>
      </c>
      <c r="F12" s="302" t="s">
        <v>555</v>
      </c>
      <c r="G12" s="303" t="s">
        <v>555</v>
      </c>
    </row>
    <row r="13" spans="1:7" hidden="1">
      <c r="A13" s="325" t="s">
        <v>210</v>
      </c>
      <c r="B13" s="302" t="s">
        <v>555</v>
      </c>
      <c r="C13" s="302" t="s">
        <v>555</v>
      </c>
      <c r="D13" s="302" t="s">
        <v>555</v>
      </c>
      <c r="E13" s="302" t="s">
        <v>555</v>
      </c>
      <c r="F13" s="302" t="s">
        <v>555</v>
      </c>
      <c r="G13" s="303" t="s">
        <v>555</v>
      </c>
    </row>
    <row r="14" spans="1:7" hidden="1">
      <c r="A14" s="325" t="s">
        <v>211</v>
      </c>
      <c r="B14" s="302" t="s">
        <v>555</v>
      </c>
      <c r="C14" s="302" t="s">
        <v>555</v>
      </c>
      <c r="D14" s="302" t="s">
        <v>555</v>
      </c>
      <c r="E14" s="302" t="s">
        <v>555</v>
      </c>
      <c r="F14" s="302" t="s">
        <v>555</v>
      </c>
      <c r="G14" s="303" t="s">
        <v>555</v>
      </c>
    </row>
    <row r="15" spans="1:7" hidden="1">
      <c r="A15" s="325" t="s">
        <v>212</v>
      </c>
      <c r="B15" s="302" t="s">
        <v>555</v>
      </c>
      <c r="C15" s="302" t="s">
        <v>555</v>
      </c>
      <c r="D15" s="302" t="s">
        <v>555</v>
      </c>
      <c r="E15" s="302" t="s">
        <v>555</v>
      </c>
      <c r="F15" s="302" t="s">
        <v>555</v>
      </c>
      <c r="G15" s="303" t="s">
        <v>555</v>
      </c>
    </row>
    <row r="16" spans="1:7" hidden="1">
      <c r="A16" s="325" t="s">
        <v>213</v>
      </c>
      <c r="B16" s="302" t="s">
        <v>555</v>
      </c>
      <c r="C16" s="302" t="s">
        <v>555</v>
      </c>
      <c r="D16" s="302" t="s">
        <v>555</v>
      </c>
      <c r="E16" s="302" t="s">
        <v>555</v>
      </c>
      <c r="F16" s="302" t="s">
        <v>555</v>
      </c>
      <c r="G16" s="303" t="s">
        <v>555</v>
      </c>
    </row>
    <row r="17" spans="1:7" hidden="1">
      <c r="A17" s="325" t="s">
        <v>214</v>
      </c>
      <c r="B17" s="302" t="s">
        <v>555</v>
      </c>
      <c r="C17" s="302" t="s">
        <v>555</v>
      </c>
      <c r="D17" s="302" t="s">
        <v>555</v>
      </c>
      <c r="E17" s="302" t="s">
        <v>555</v>
      </c>
      <c r="F17" s="302" t="s">
        <v>555</v>
      </c>
      <c r="G17" s="303" t="s">
        <v>555</v>
      </c>
    </row>
    <row r="18" spans="1:7" hidden="1">
      <c r="A18" s="325" t="s">
        <v>215</v>
      </c>
      <c r="B18" s="302" t="s">
        <v>555</v>
      </c>
      <c r="C18" s="302" t="s">
        <v>555</v>
      </c>
      <c r="D18" s="302" t="s">
        <v>555</v>
      </c>
      <c r="E18" s="302" t="s">
        <v>555</v>
      </c>
      <c r="F18" s="302" t="s">
        <v>555</v>
      </c>
      <c r="G18" s="303" t="s">
        <v>555</v>
      </c>
    </row>
    <row r="19" spans="1:7" hidden="1">
      <c r="A19" s="325" t="s">
        <v>1055</v>
      </c>
      <c r="B19" s="302" t="s">
        <v>555</v>
      </c>
      <c r="C19" s="302" t="s">
        <v>555</v>
      </c>
      <c r="D19" s="302" t="s">
        <v>555</v>
      </c>
      <c r="E19" s="302" t="s">
        <v>555</v>
      </c>
      <c r="F19" s="302" t="s">
        <v>555</v>
      </c>
      <c r="G19" s="303" t="s">
        <v>555</v>
      </c>
    </row>
    <row r="20" spans="1:7" hidden="1">
      <c r="A20" s="325" t="s">
        <v>216</v>
      </c>
      <c r="B20" s="302" t="s">
        <v>555</v>
      </c>
      <c r="C20" s="302" t="s">
        <v>555</v>
      </c>
      <c r="D20" s="302" t="s">
        <v>555</v>
      </c>
      <c r="E20" s="302" t="s">
        <v>555</v>
      </c>
      <c r="F20" s="302" t="s">
        <v>555</v>
      </c>
      <c r="G20" s="303" t="s">
        <v>555</v>
      </c>
    </row>
    <row r="21" spans="1:7" hidden="1">
      <c r="A21" s="325" t="s">
        <v>217</v>
      </c>
      <c r="B21" s="302" t="s">
        <v>555</v>
      </c>
      <c r="C21" s="302" t="s">
        <v>555</v>
      </c>
      <c r="D21" s="302" t="s">
        <v>555</v>
      </c>
      <c r="E21" s="302" t="s">
        <v>555</v>
      </c>
      <c r="F21" s="302" t="s">
        <v>555</v>
      </c>
      <c r="G21" s="303" t="s">
        <v>555</v>
      </c>
    </row>
    <row r="22" spans="1:7" hidden="1">
      <c r="A22" s="325" t="s">
        <v>218</v>
      </c>
      <c r="B22" s="302" t="s">
        <v>555</v>
      </c>
      <c r="C22" s="302" t="s">
        <v>555</v>
      </c>
      <c r="D22" s="302" t="s">
        <v>555</v>
      </c>
      <c r="E22" s="302" t="s">
        <v>555</v>
      </c>
      <c r="F22" s="302" t="s">
        <v>555</v>
      </c>
      <c r="G22" s="303" t="s">
        <v>555</v>
      </c>
    </row>
    <row r="23" spans="1:7" hidden="1">
      <c r="A23" s="325" t="s">
        <v>219</v>
      </c>
      <c r="B23" s="302" t="s">
        <v>555</v>
      </c>
      <c r="C23" s="302" t="s">
        <v>555</v>
      </c>
      <c r="D23" s="302" t="s">
        <v>555</v>
      </c>
      <c r="E23" s="302" t="s">
        <v>555</v>
      </c>
      <c r="F23" s="302" t="s">
        <v>555</v>
      </c>
      <c r="G23" s="303" t="s">
        <v>555</v>
      </c>
    </row>
    <row r="24" spans="1:7" hidden="1">
      <c r="A24" s="325" t="s">
        <v>220</v>
      </c>
      <c r="B24" s="302" t="s">
        <v>555</v>
      </c>
      <c r="C24" s="302" t="s">
        <v>555</v>
      </c>
      <c r="D24" s="302" t="s">
        <v>555</v>
      </c>
      <c r="E24" s="302" t="s">
        <v>555</v>
      </c>
      <c r="F24" s="302" t="s">
        <v>555</v>
      </c>
      <c r="G24" s="303" t="s">
        <v>555</v>
      </c>
    </row>
    <row r="25" spans="1:7" hidden="1">
      <c r="A25" s="325" t="s">
        <v>221</v>
      </c>
      <c r="B25" s="302" t="s">
        <v>555</v>
      </c>
      <c r="C25" s="302" t="s">
        <v>555</v>
      </c>
      <c r="D25" s="302" t="s">
        <v>555</v>
      </c>
      <c r="E25" s="302" t="s">
        <v>555</v>
      </c>
      <c r="F25" s="302" t="s">
        <v>555</v>
      </c>
      <c r="G25" s="303" t="s">
        <v>555</v>
      </c>
    </row>
    <row r="26" spans="1:7" hidden="1">
      <c r="A26" s="325" t="s">
        <v>222</v>
      </c>
      <c r="B26" s="302" t="s">
        <v>555</v>
      </c>
      <c r="C26" s="302" t="s">
        <v>555</v>
      </c>
      <c r="D26" s="302" t="s">
        <v>555</v>
      </c>
      <c r="E26" s="302" t="s">
        <v>555</v>
      </c>
      <c r="F26" s="302" t="s">
        <v>555</v>
      </c>
      <c r="G26" s="303" t="s">
        <v>555</v>
      </c>
    </row>
    <row r="27" spans="1:7" hidden="1">
      <c r="A27" s="325" t="s">
        <v>223</v>
      </c>
      <c r="B27" s="302" t="s">
        <v>555</v>
      </c>
      <c r="C27" s="302" t="s">
        <v>555</v>
      </c>
      <c r="D27" s="302" t="s">
        <v>555</v>
      </c>
      <c r="E27" s="302" t="s">
        <v>555</v>
      </c>
      <c r="F27" s="302" t="s">
        <v>555</v>
      </c>
      <c r="G27" s="303" t="s">
        <v>555</v>
      </c>
    </row>
    <row r="28" spans="1:7" hidden="1">
      <c r="A28" s="325" t="s">
        <v>224</v>
      </c>
      <c r="B28" s="302" t="s">
        <v>555</v>
      </c>
      <c r="C28" s="302" t="s">
        <v>555</v>
      </c>
      <c r="D28" s="302" t="s">
        <v>555</v>
      </c>
      <c r="E28" s="302" t="s">
        <v>555</v>
      </c>
      <c r="F28" s="302" t="s">
        <v>555</v>
      </c>
      <c r="G28" s="303" t="s">
        <v>555</v>
      </c>
    </row>
    <row r="29" spans="1:7" hidden="1">
      <c r="A29" s="325" t="s">
        <v>225</v>
      </c>
      <c r="B29" s="302" t="s">
        <v>555</v>
      </c>
      <c r="C29" s="302" t="s">
        <v>555</v>
      </c>
      <c r="D29" s="302" t="s">
        <v>555</v>
      </c>
      <c r="E29" s="302" t="s">
        <v>555</v>
      </c>
      <c r="F29" s="302" t="s">
        <v>555</v>
      </c>
      <c r="G29" s="303" t="s">
        <v>555</v>
      </c>
    </row>
    <row r="30" spans="1:7" hidden="1">
      <c r="A30" s="325" t="s">
        <v>226</v>
      </c>
      <c r="B30" s="302" t="s">
        <v>555</v>
      </c>
      <c r="C30" s="302" t="s">
        <v>555</v>
      </c>
      <c r="D30" s="302" t="s">
        <v>555</v>
      </c>
      <c r="E30" s="302" t="s">
        <v>555</v>
      </c>
      <c r="F30" s="302" t="s">
        <v>555</v>
      </c>
      <c r="G30" s="303" t="s">
        <v>555</v>
      </c>
    </row>
    <row r="31" spans="1:7" hidden="1">
      <c r="A31" s="325" t="s">
        <v>227</v>
      </c>
      <c r="B31" s="302" t="s">
        <v>555</v>
      </c>
      <c r="C31" s="302" t="s">
        <v>555</v>
      </c>
      <c r="D31" s="302" t="s">
        <v>555</v>
      </c>
      <c r="E31" s="302" t="s">
        <v>555</v>
      </c>
      <c r="F31" s="302" t="s">
        <v>555</v>
      </c>
      <c r="G31" s="303" t="s">
        <v>555</v>
      </c>
    </row>
    <row r="32" spans="1:7" hidden="1">
      <c r="A32" s="325" t="s">
        <v>228</v>
      </c>
      <c r="B32" s="302" t="s">
        <v>555</v>
      </c>
      <c r="C32" s="302" t="s">
        <v>555</v>
      </c>
      <c r="D32" s="302" t="s">
        <v>555</v>
      </c>
      <c r="E32" s="302" t="s">
        <v>555</v>
      </c>
      <c r="F32" s="302" t="s">
        <v>555</v>
      </c>
      <c r="G32" s="303" t="s">
        <v>555</v>
      </c>
    </row>
    <row r="33" spans="1:7" hidden="1">
      <c r="A33" s="325" t="s">
        <v>229</v>
      </c>
      <c r="B33" s="302" t="s">
        <v>555</v>
      </c>
      <c r="C33" s="302" t="s">
        <v>555</v>
      </c>
      <c r="D33" s="302" t="s">
        <v>555</v>
      </c>
      <c r="E33" s="302" t="s">
        <v>555</v>
      </c>
      <c r="F33" s="302" t="s">
        <v>555</v>
      </c>
      <c r="G33" s="303" t="s">
        <v>555</v>
      </c>
    </row>
    <row r="34" spans="1:7" hidden="1">
      <c r="A34" s="325" t="s">
        <v>230</v>
      </c>
      <c r="B34" s="302" t="s">
        <v>555</v>
      </c>
      <c r="C34" s="302" t="s">
        <v>555</v>
      </c>
      <c r="D34" s="302" t="s">
        <v>555</v>
      </c>
      <c r="E34" s="302" t="s">
        <v>555</v>
      </c>
      <c r="F34" s="302" t="s">
        <v>555</v>
      </c>
      <c r="G34" s="303" t="s">
        <v>555</v>
      </c>
    </row>
    <row r="35" spans="1:7" hidden="1">
      <c r="A35" s="325" t="s">
        <v>231</v>
      </c>
      <c r="B35" s="302" t="s">
        <v>555</v>
      </c>
      <c r="C35" s="302" t="s">
        <v>555</v>
      </c>
      <c r="D35" s="302" t="s">
        <v>555</v>
      </c>
      <c r="E35" s="302" t="s">
        <v>555</v>
      </c>
      <c r="F35" s="302" t="s">
        <v>555</v>
      </c>
      <c r="G35" s="303" t="s">
        <v>555</v>
      </c>
    </row>
    <row r="36" spans="1:7" hidden="1">
      <c r="A36" s="325" t="s">
        <v>232</v>
      </c>
      <c r="B36" s="302" t="s">
        <v>555</v>
      </c>
      <c r="C36" s="302" t="s">
        <v>555</v>
      </c>
      <c r="D36" s="302" t="s">
        <v>555</v>
      </c>
      <c r="E36" s="302" t="s">
        <v>555</v>
      </c>
      <c r="F36" s="302" t="s">
        <v>555</v>
      </c>
      <c r="G36" s="303" t="s">
        <v>555</v>
      </c>
    </row>
    <row r="37" spans="1:7" ht="20.100000000000001" customHeight="1">
      <c r="A37" s="325" t="s">
        <v>233</v>
      </c>
      <c r="B37" s="302">
        <v>0</v>
      </c>
      <c r="C37" s="302">
        <v>0</v>
      </c>
      <c r="D37" s="302">
        <v>0</v>
      </c>
      <c r="E37" s="302">
        <v>0</v>
      </c>
      <c r="F37" s="302">
        <v>8004940</v>
      </c>
      <c r="G37" s="303">
        <v>-8004940</v>
      </c>
    </row>
    <row r="38" spans="1:7" ht="20.100000000000001" customHeight="1">
      <c r="A38" s="325" t="s">
        <v>234</v>
      </c>
      <c r="B38" s="302">
        <v>0</v>
      </c>
      <c r="C38" s="302">
        <v>0</v>
      </c>
      <c r="D38" s="302">
        <v>0</v>
      </c>
      <c r="E38" s="302">
        <v>0</v>
      </c>
      <c r="F38" s="302">
        <v>8004940</v>
      </c>
      <c r="G38" s="303">
        <v>-8004940</v>
      </c>
    </row>
    <row r="39" spans="1:7" hidden="1">
      <c r="A39" s="325" t="s">
        <v>235</v>
      </c>
      <c r="B39" s="302">
        <v>0</v>
      </c>
      <c r="C39" s="302">
        <v>0</v>
      </c>
      <c r="D39" s="302" t="s">
        <v>555</v>
      </c>
      <c r="E39" s="302" t="s">
        <v>555</v>
      </c>
      <c r="F39" s="302" t="s">
        <v>555</v>
      </c>
      <c r="G39" s="303" t="s">
        <v>555</v>
      </c>
    </row>
    <row r="40" spans="1:7" hidden="1">
      <c r="A40" s="325" t="s">
        <v>236</v>
      </c>
      <c r="B40" s="302">
        <v>0</v>
      </c>
      <c r="C40" s="302">
        <v>0</v>
      </c>
      <c r="D40" s="302" t="s">
        <v>555</v>
      </c>
      <c r="E40" s="302" t="s">
        <v>555</v>
      </c>
      <c r="F40" s="302" t="s">
        <v>555</v>
      </c>
      <c r="G40" s="303" t="s">
        <v>555</v>
      </c>
    </row>
    <row r="41" spans="1:7" hidden="1">
      <c r="A41" s="325" t="s">
        <v>237</v>
      </c>
      <c r="B41" s="302">
        <v>0</v>
      </c>
      <c r="C41" s="302">
        <v>0</v>
      </c>
      <c r="D41" s="302" t="s">
        <v>555</v>
      </c>
      <c r="E41" s="302" t="s">
        <v>555</v>
      </c>
      <c r="F41" s="302" t="s">
        <v>555</v>
      </c>
      <c r="G41" s="303" t="s">
        <v>555</v>
      </c>
    </row>
    <row r="42" spans="1:7" hidden="1">
      <c r="A42" s="325" t="s">
        <v>238</v>
      </c>
      <c r="B42" s="302">
        <v>0</v>
      </c>
      <c r="C42" s="302">
        <v>0</v>
      </c>
      <c r="D42" s="302" t="s">
        <v>555</v>
      </c>
      <c r="E42" s="302" t="s">
        <v>555</v>
      </c>
      <c r="F42" s="302" t="s">
        <v>555</v>
      </c>
      <c r="G42" s="303" t="s">
        <v>555</v>
      </c>
    </row>
    <row r="43" spans="1:7" hidden="1">
      <c r="A43" s="325" t="s">
        <v>239</v>
      </c>
      <c r="B43" s="302">
        <v>0</v>
      </c>
      <c r="C43" s="302">
        <v>0</v>
      </c>
      <c r="D43" s="302" t="s">
        <v>555</v>
      </c>
      <c r="E43" s="302" t="s">
        <v>555</v>
      </c>
      <c r="F43" s="302" t="s">
        <v>555</v>
      </c>
      <c r="G43" s="303" t="s">
        <v>555</v>
      </c>
    </row>
    <row r="44" spans="1:7" hidden="1">
      <c r="A44" s="325" t="s">
        <v>240</v>
      </c>
      <c r="B44" s="302">
        <v>0</v>
      </c>
      <c r="C44" s="302">
        <v>0</v>
      </c>
      <c r="D44" s="302" t="s">
        <v>555</v>
      </c>
      <c r="E44" s="302" t="s">
        <v>555</v>
      </c>
      <c r="F44" s="302" t="s">
        <v>555</v>
      </c>
      <c r="G44" s="303" t="s">
        <v>555</v>
      </c>
    </row>
    <row r="45" spans="1:7" hidden="1">
      <c r="A45" s="325" t="s">
        <v>241</v>
      </c>
      <c r="B45" s="302">
        <v>0</v>
      </c>
      <c r="C45" s="302">
        <v>0</v>
      </c>
      <c r="D45" s="302" t="s">
        <v>555</v>
      </c>
      <c r="E45" s="302" t="s">
        <v>555</v>
      </c>
      <c r="F45" s="302" t="s">
        <v>555</v>
      </c>
      <c r="G45" s="303" t="s">
        <v>555</v>
      </c>
    </row>
    <row r="46" spans="1:7" hidden="1">
      <c r="A46" s="325" t="s">
        <v>242</v>
      </c>
      <c r="B46" s="302">
        <v>0</v>
      </c>
      <c r="C46" s="302">
        <v>0</v>
      </c>
      <c r="D46" s="302" t="s">
        <v>555</v>
      </c>
      <c r="E46" s="302" t="s">
        <v>555</v>
      </c>
      <c r="F46" s="302" t="s">
        <v>555</v>
      </c>
      <c r="G46" s="303" t="s">
        <v>555</v>
      </c>
    </row>
    <row r="47" spans="1:7" hidden="1">
      <c r="A47" s="325" t="s">
        <v>243</v>
      </c>
      <c r="B47" s="302">
        <v>0</v>
      </c>
      <c r="C47" s="302">
        <v>0</v>
      </c>
      <c r="D47" s="302" t="s">
        <v>555</v>
      </c>
      <c r="E47" s="302" t="s">
        <v>555</v>
      </c>
      <c r="F47" s="302" t="s">
        <v>555</v>
      </c>
      <c r="G47" s="303" t="s">
        <v>555</v>
      </c>
    </row>
    <row r="48" spans="1:7" hidden="1">
      <c r="A48" s="325" t="s">
        <v>244</v>
      </c>
      <c r="B48" s="302">
        <v>0</v>
      </c>
      <c r="C48" s="302">
        <v>0</v>
      </c>
      <c r="D48" s="302" t="s">
        <v>555</v>
      </c>
      <c r="E48" s="302" t="s">
        <v>555</v>
      </c>
      <c r="F48" s="302" t="s">
        <v>555</v>
      </c>
      <c r="G48" s="303" t="s">
        <v>555</v>
      </c>
    </row>
    <row r="49" spans="1:7" hidden="1">
      <c r="A49" s="325" t="s">
        <v>245</v>
      </c>
      <c r="B49" s="302">
        <v>0</v>
      </c>
      <c r="C49" s="302">
        <v>0</v>
      </c>
      <c r="D49" s="302" t="s">
        <v>555</v>
      </c>
      <c r="E49" s="302" t="s">
        <v>555</v>
      </c>
      <c r="F49" s="302" t="s">
        <v>555</v>
      </c>
      <c r="G49" s="303" t="s">
        <v>555</v>
      </c>
    </row>
    <row r="50" spans="1:7" hidden="1">
      <c r="A50" s="325" t="s">
        <v>246</v>
      </c>
      <c r="B50" s="302">
        <v>0</v>
      </c>
      <c r="C50" s="302">
        <v>0</v>
      </c>
      <c r="D50" s="302" t="s">
        <v>555</v>
      </c>
      <c r="E50" s="302" t="s">
        <v>555</v>
      </c>
      <c r="F50" s="302" t="s">
        <v>555</v>
      </c>
      <c r="G50" s="303" t="s">
        <v>555</v>
      </c>
    </row>
    <row r="51" spans="1:7" hidden="1">
      <c r="A51" s="325" t="s">
        <v>248</v>
      </c>
      <c r="B51" s="302">
        <v>0</v>
      </c>
      <c r="C51" s="302">
        <v>0</v>
      </c>
      <c r="D51" s="302" t="s">
        <v>555</v>
      </c>
      <c r="E51" s="302" t="s">
        <v>555</v>
      </c>
      <c r="F51" s="302" t="s">
        <v>555</v>
      </c>
      <c r="G51" s="303" t="s">
        <v>555</v>
      </c>
    </row>
    <row r="52" spans="1:7" hidden="1">
      <c r="A52" s="325" t="s">
        <v>250</v>
      </c>
      <c r="B52" s="302">
        <v>0</v>
      </c>
      <c r="C52" s="302">
        <v>0</v>
      </c>
      <c r="D52" s="302" t="s">
        <v>555</v>
      </c>
      <c r="E52" s="302" t="s">
        <v>555</v>
      </c>
      <c r="F52" s="302" t="s">
        <v>555</v>
      </c>
      <c r="G52" s="303" t="s">
        <v>555</v>
      </c>
    </row>
    <row r="53" spans="1:7" hidden="1">
      <c r="A53" s="325" t="s">
        <v>251</v>
      </c>
      <c r="B53" s="302">
        <v>0</v>
      </c>
      <c r="C53" s="302">
        <v>0</v>
      </c>
      <c r="D53" s="302" t="s">
        <v>555</v>
      </c>
      <c r="E53" s="302" t="s">
        <v>555</v>
      </c>
      <c r="F53" s="302" t="s">
        <v>555</v>
      </c>
      <c r="G53" s="303" t="s">
        <v>555</v>
      </c>
    </row>
    <row r="54" spans="1:7" hidden="1">
      <c r="A54" s="325" t="s">
        <v>252</v>
      </c>
      <c r="B54" s="302">
        <v>0</v>
      </c>
      <c r="C54" s="302">
        <v>0</v>
      </c>
      <c r="D54" s="302" t="s">
        <v>555</v>
      </c>
      <c r="E54" s="302" t="s">
        <v>555</v>
      </c>
      <c r="F54" s="302" t="s">
        <v>555</v>
      </c>
      <c r="G54" s="303" t="s">
        <v>555</v>
      </c>
    </row>
    <row r="55" spans="1:7" hidden="1">
      <c r="A55" s="325" t="s">
        <v>253</v>
      </c>
      <c r="B55" s="302">
        <v>0</v>
      </c>
      <c r="C55" s="302">
        <v>0</v>
      </c>
      <c r="D55" s="302" t="s">
        <v>555</v>
      </c>
      <c r="E55" s="302" t="s">
        <v>555</v>
      </c>
      <c r="F55" s="302" t="s">
        <v>555</v>
      </c>
      <c r="G55" s="303" t="s">
        <v>555</v>
      </c>
    </row>
    <row r="56" spans="1:7" hidden="1">
      <c r="A56" s="325" t="s">
        <v>254</v>
      </c>
      <c r="B56" s="302">
        <v>0</v>
      </c>
      <c r="C56" s="302">
        <v>0</v>
      </c>
      <c r="D56" s="302" t="s">
        <v>555</v>
      </c>
      <c r="E56" s="302" t="s">
        <v>555</v>
      </c>
      <c r="F56" s="302" t="s">
        <v>555</v>
      </c>
      <c r="G56" s="303" t="s">
        <v>555</v>
      </c>
    </row>
    <row r="57" spans="1:7" hidden="1">
      <c r="A57" s="325" t="s">
        <v>255</v>
      </c>
      <c r="B57" s="302">
        <v>0</v>
      </c>
      <c r="C57" s="302">
        <v>0</v>
      </c>
      <c r="D57" s="302" t="s">
        <v>555</v>
      </c>
      <c r="E57" s="302" t="s">
        <v>555</v>
      </c>
      <c r="F57" s="302" t="s">
        <v>555</v>
      </c>
      <c r="G57" s="303" t="s">
        <v>555</v>
      </c>
    </row>
    <row r="58" spans="1:7" hidden="1">
      <c r="A58" s="325" t="s">
        <v>256</v>
      </c>
      <c r="B58" s="302">
        <v>0</v>
      </c>
      <c r="C58" s="302">
        <v>0</v>
      </c>
      <c r="D58" s="302" t="s">
        <v>555</v>
      </c>
      <c r="E58" s="302" t="s">
        <v>555</v>
      </c>
      <c r="F58" s="302" t="s">
        <v>555</v>
      </c>
      <c r="G58" s="303" t="s">
        <v>555</v>
      </c>
    </row>
    <row r="59" spans="1:7" hidden="1">
      <c r="A59" s="325" t="s">
        <v>257</v>
      </c>
      <c r="B59" s="302">
        <v>0</v>
      </c>
      <c r="C59" s="302">
        <v>0</v>
      </c>
      <c r="D59" s="302" t="s">
        <v>555</v>
      </c>
      <c r="E59" s="302" t="s">
        <v>555</v>
      </c>
      <c r="F59" s="302" t="s">
        <v>555</v>
      </c>
      <c r="G59" s="303" t="s">
        <v>555</v>
      </c>
    </row>
    <row r="60" spans="1:7" hidden="1">
      <c r="A60" s="325" t="s">
        <v>258</v>
      </c>
      <c r="B60" s="302">
        <v>0</v>
      </c>
      <c r="C60" s="302">
        <v>0</v>
      </c>
      <c r="D60" s="302" t="s">
        <v>555</v>
      </c>
      <c r="E60" s="302" t="s">
        <v>555</v>
      </c>
      <c r="F60" s="302" t="s">
        <v>555</v>
      </c>
      <c r="G60" s="303" t="s">
        <v>555</v>
      </c>
    </row>
    <row r="61" spans="1:7" hidden="1">
      <c r="A61" s="325" t="s">
        <v>259</v>
      </c>
      <c r="B61" s="302">
        <v>0</v>
      </c>
      <c r="C61" s="302">
        <v>0</v>
      </c>
      <c r="D61" s="302" t="s">
        <v>555</v>
      </c>
      <c r="E61" s="302" t="s">
        <v>555</v>
      </c>
      <c r="F61" s="302" t="s">
        <v>555</v>
      </c>
      <c r="G61" s="303" t="s">
        <v>555</v>
      </c>
    </row>
    <row r="62" spans="1:7" hidden="1">
      <c r="A62" s="325" t="s">
        <v>260</v>
      </c>
      <c r="B62" s="302">
        <v>0</v>
      </c>
      <c r="C62" s="302">
        <v>0</v>
      </c>
      <c r="D62" s="302" t="s">
        <v>555</v>
      </c>
      <c r="E62" s="302" t="s">
        <v>555</v>
      </c>
      <c r="F62" s="302" t="s">
        <v>555</v>
      </c>
      <c r="G62" s="303" t="s">
        <v>555</v>
      </c>
    </row>
    <row r="63" spans="1:7" hidden="1">
      <c r="A63" s="325" t="s">
        <v>261</v>
      </c>
      <c r="B63" s="302">
        <v>0</v>
      </c>
      <c r="C63" s="302">
        <v>0</v>
      </c>
      <c r="D63" s="302" t="s">
        <v>555</v>
      </c>
      <c r="E63" s="302" t="s">
        <v>555</v>
      </c>
      <c r="F63" s="302" t="s">
        <v>555</v>
      </c>
      <c r="G63" s="303" t="s">
        <v>555</v>
      </c>
    </row>
    <row r="64" spans="1:7" hidden="1">
      <c r="A64" s="325" t="s">
        <v>262</v>
      </c>
      <c r="B64" s="302">
        <v>0</v>
      </c>
      <c r="C64" s="302">
        <v>0</v>
      </c>
      <c r="D64" s="302" t="s">
        <v>555</v>
      </c>
      <c r="E64" s="302" t="s">
        <v>555</v>
      </c>
      <c r="F64" s="302" t="s">
        <v>555</v>
      </c>
      <c r="G64" s="303" t="s">
        <v>555</v>
      </c>
    </row>
    <row r="65" spans="1:7" hidden="1">
      <c r="A65" s="325" t="s">
        <v>263</v>
      </c>
      <c r="B65" s="302">
        <v>0</v>
      </c>
      <c r="C65" s="302">
        <v>0</v>
      </c>
      <c r="D65" s="302" t="s">
        <v>555</v>
      </c>
      <c r="E65" s="302" t="s">
        <v>555</v>
      </c>
      <c r="F65" s="302" t="s">
        <v>555</v>
      </c>
      <c r="G65" s="303" t="s">
        <v>555</v>
      </c>
    </row>
    <row r="66" spans="1:7" hidden="1">
      <c r="A66" s="325" t="s">
        <v>264</v>
      </c>
      <c r="B66" s="302">
        <v>0</v>
      </c>
      <c r="C66" s="302">
        <v>0</v>
      </c>
      <c r="D66" s="302" t="s">
        <v>555</v>
      </c>
      <c r="E66" s="302" t="s">
        <v>555</v>
      </c>
      <c r="F66" s="302" t="s">
        <v>555</v>
      </c>
      <c r="G66" s="303" t="s">
        <v>555</v>
      </c>
    </row>
    <row r="67" spans="1:7" hidden="1">
      <c r="A67" s="325" t="s">
        <v>265</v>
      </c>
      <c r="B67" s="302">
        <v>0</v>
      </c>
      <c r="C67" s="302">
        <v>0</v>
      </c>
      <c r="D67" s="302" t="s">
        <v>555</v>
      </c>
      <c r="E67" s="302" t="s">
        <v>555</v>
      </c>
      <c r="F67" s="302" t="s">
        <v>555</v>
      </c>
      <c r="G67" s="303" t="s">
        <v>555</v>
      </c>
    </row>
    <row r="68" spans="1:7" hidden="1">
      <c r="A68" s="325" t="s">
        <v>266</v>
      </c>
      <c r="B68" s="302">
        <v>0</v>
      </c>
      <c r="C68" s="302">
        <v>0</v>
      </c>
      <c r="D68" s="302" t="s">
        <v>555</v>
      </c>
      <c r="E68" s="302" t="s">
        <v>555</v>
      </c>
      <c r="F68" s="302" t="s">
        <v>555</v>
      </c>
      <c r="G68" s="303" t="s">
        <v>555</v>
      </c>
    </row>
    <row r="69" spans="1:7" hidden="1">
      <c r="A69" s="325" t="s">
        <v>267</v>
      </c>
      <c r="B69" s="302">
        <v>0</v>
      </c>
      <c r="C69" s="302">
        <v>0</v>
      </c>
      <c r="D69" s="302" t="s">
        <v>555</v>
      </c>
      <c r="E69" s="302" t="s">
        <v>555</v>
      </c>
      <c r="F69" s="302" t="s">
        <v>555</v>
      </c>
      <c r="G69" s="303" t="s">
        <v>555</v>
      </c>
    </row>
    <row r="70" spans="1:7" hidden="1">
      <c r="A70" s="325" t="s">
        <v>268</v>
      </c>
      <c r="B70" s="302">
        <v>0</v>
      </c>
      <c r="C70" s="302">
        <v>0</v>
      </c>
      <c r="D70" s="302" t="s">
        <v>555</v>
      </c>
      <c r="E70" s="302" t="s">
        <v>555</v>
      </c>
      <c r="F70" s="302" t="s">
        <v>555</v>
      </c>
      <c r="G70" s="303" t="s">
        <v>555</v>
      </c>
    </row>
    <row r="71" spans="1:7" hidden="1">
      <c r="A71" s="325" t="s">
        <v>269</v>
      </c>
      <c r="B71" s="302">
        <v>0</v>
      </c>
      <c r="C71" s="302">
        <v>0</v>
      </c>
      <c r="D71" s="302" t="s">
        <v>555</v>
      </c>
      <c r="E71" s="302" t="s">
        <v>555</v>
      </c>
      <c r="F71" s="302" t="s">
        <v>555</v>
      </c>
      <c r="G71" s="303" t="s">
        <v>555</v>
      </c>
    </row>
    <row r="72" spans="1:7" hidden="1">
      <c r="A72" s="325" t="s">
        <v>270</v>
      </c>
      <c r="B72" s="302">
        <v>0</v>
      </c>
      <c r="C72" s="302">
        <v>0</v>
      </c>
      <c r="D72" s="302" t="s">
        <v>555</v>
      </c>
      <c r="E72" s="302" t="s">
        <v>555</v>
      </c>
      <c r="F72" s="302" t="s">
        <v>555</v>
      </c>
      <c r="G72" s="303" t="s">
        <v>555</v>
      </c>
    </row>
    <row r="73" spans="1:7" hidden="1">
      <c r="A73" s="325" t="s">
        <v>271</v>
      </c>
      <c r="B73" s="302">
        <v>0</v>
      </c>
      <c r="C73" s="302">
        <v>0</v>
      </c>
      <c r="D73" s="302" t="s">
        <v>555</v>
      </c>
      <c r="E73" s="302" t="s">
        <v>555</v>
      </c>
      <c r="F73" s="302" t="s">
        <v>555</v>
      </c>
      <c r="G73" s="303" t="s">
        <v>555</v>
      </c>
    </row>
    <row r="74" spans="1:7" hidden="1">
      <c r="A74" s="325" t="s">
        <v>272</v>
      </c>
      <c r="B74" s="302">
        <v>0</v>
      </c>
      <c r="C74" s="302">
        <v>0</v>
      </c>
      <c r="D74" s="302" t="s">
        <v>555</v>
      </c>
      <c r="E74" s="302" t="s">
        <v>555</v>
      </c>
      <c r="F74" s="302" t="s">
        <v>555</v>
      </c>
      <c r="G74" s="303" t="s">
        <v>555</v>
      </c>
    </row>
    <row r="75" spans="1:7" hidden="1">
      <c r="A75" s="325" t="s">
        <v>273</v>
      </c>
      <c r="B75" s="302">
        <v>0</v>
      </c>
      <c r="C75" s="302">
        <v>0</v>
      </c>
      <c r="D75" s="302" t="s">
        <v>555</v>
      </c>
      <c r="E75" s="302" t="s">
        <v>555</v>
      </c>
      <c r="F75" s="302" t="s">
        <v>555</v>
      </c>
      <c r="G75" s="303" t="s">
        <v>555</v>
      </c>
    </row>
    <row r="76" spans="1:7" hidden="1">
      <c r="A76" s="325" t="s">
        <v>274</v>
      </c>
      <c r="B76" s="302">
        <v>0</v>
      </c>
      <c r="C76" s="302">
        <v>0</v>
      </c>
      <c r="D76" s="302" t="s">
        <v>555</v>
      </c>
      <c r="E76" s="302" t="s">
        <v>555</v>
      </c>
      <c r="F76" s="302" t="s">
        <v>555</v>
      </c>
      <c r="G76" s="303" t="s">
        <v>555</v>
      </c>
    </row>
    <row r="77" spans="1:7" hidden="1">
      <c r="A77" s="325" t="s">
        <v>275</v>
      </c>
      <c r="B77" s="302">
        <v>0</v>
      </c>
      <c r="C77" s="302">
        <v>0</v>
      </c>
      <c r="D77" s="302" t="s">
        <v>555</v>
      </c>
      <c r="E77" s="302" t="s">
        <v>555</v>
      </c>
      <c r="F77" s="302" t="s">
        <v>555</v>
      </c>
      <c r="G77" s="303" t="s">
        <v>555</v>
      </c>
    </row>
    <row r="78" spans="1:7" s="86" customFormat="1" ht="20.100000000000001" customHeight="1">
      <c r="A78" s="326" t="s">
        <v>276</v>
      </c>
      <c r="B78" s="306">
        <v>0</v>
      </c>
      <c r="C78" s="306">
        <v>0</v>
      </c>
      <c r="D78" s="306">
        <v>6824750</v>
      </c>
      <c r="E78" s="306">
        <v>0</v>
      </c>
      <c r="F78" s="306">
        <v>0</v>
      </c>
      <c r="G78" s="307">
        <v>431846000</v>
      </c>
    </row>
    <row r="79" spans="1:7" hidden="1">
      <c r="A79" s="325" t="s">
        <v>277</v>
      </c>
      <c r="B79" s="302">
        <v>0</v>
      </c>
      <c r="C79" s="302">
        <v>0</v>
      </c>
      <c r="D79" s="302" t="s">
        <v>555</v>
      </c>
      <c r="E79" s="302">
        <v>0</v>
      </c>
      <c r="F79" s="302">
        <v>0</v>
      </c>
      <c r="G79" s="303" t="s">
        <v>555</v>
      </c>
    </row>
    <row r="80" spans="1:7" s="87" customFormat="1" hidden="1">
      <c r="A80" s="325" t="s">
        <v>278</v>
      </c>
      <c r="B80" s="302">
        <v>0</v>
      </c>
      <c r="C80" s="302">
        <v>0</v>
      </c>
      <c r="D80" s="302" t="s">
        <v>555</v>
      </c>
      <c r="E80" s="302">
        <v>0</v>
      </c>
      <c r="F80" s="302">
        <v>0</v>
      </c>
      <c r="G80" s="303" t="s">
        <v>555</v>
      </c>
    </row>
    <row r="81" spans="1:7" hidden="1">
      <c r="A81" s="325" t="s">
        <v>279</v>
      </c>
      <c r="B81" s="302">
        <v>0</v>
      </c>
      <c r="C81" s="302">
        <v>0</v>
      </c>
      <c r="D81" s="302" t="s">
        <v>555</v>
      </c>
      <c r="E81" s="302">
        <v>0</v>
      </c>
      <c r="F81" s="302">
        <v>0</v>
      </c>
      <c r="G81" s="303" t="s">
        <v>555</v>
      </c>
    </row>
    <row r="82" spans="1:7" hidden="1">
      <c r="A82" s="325" t="s">
        <v>280</v>
      </c>
      <c r="B82" s="302">
        <v>0</v>
      </c>
      <c r="C82" s="302">
        <v>0</v>
      </c>
      <c r="D82" s="302" t="s">
        <v>555</v>
      </c>
      <c r="E82" s="302">
        <v>0</v>
      </c>
      <c r="F82" s="302">
        <v>0</v>
      </c>
      <c r="G82" s="303" t="s">
        <v>555</v>
      </c>
    </row>
    <row r="83" spans="1:7" hidden="1">
      <c r="A83" s="325" t="s">
        <v>281</v>
      </c>
      <c r="B83" s="302">
        <v>0</v>
      </c>
      <c r="C83" s="302">
        <v>0</v>
      </c>
      <c r="D83" s="302" t="s">
        <v>555</v>
      </c>
      <c r="E83" s="302">
        <v>0</v>
      </c>
      <c r="F83" s="302">
        <v>0</v>
      </c>
      <c r="G83" s="303" t="s">
        <v>555</v>
      </c>
    </row>
    <row r="84" spans="1:7" hidden="1">
      <c r="A84" s="325" t="s">
        <v>282</v>
      </c>
      <c r="B84" s="302">
        <v>0</v>
      </c>
      <c r="C84" s="302">
        <v>0</v>
      </c>
      <c r="D84" s="302" t="s">
        <v>555</v>
      </c>
      <c r="E84" s="302">
        <v>0</v>
      </c>
      <c r="F84" s="302">
        <v>0</v>
      </c>
      <c r="G84" s="303" t="s">
        <v>555</v>
      </c>
    </row>
    <row r="85" spans="1:7" hidden="1">
      <c r="A85" s="325" t="s">
        <v>283</v>
      </c>
      <c r="B85" s="302">
        <v>0</v>
      </c>
      <c r="C85" s="302">
        <v>0</v>
      </c>
      <c r="D85" s="302" t="s">
        <v>555</v>
      </c>
      <c r="E85" s="302">
        <v>0</v>
      </c>
      <c r="F85" s="302">
        <v>0</v>
      </c>
      <c r="G85" s="303" t="s">
        <v>555</v>
      </c>
    </row>
    <row r="86" spans="1:7" hidden="1">
      <c r="A86" s="325" t="s">
        <v>284</v>
      </c>
      <c r="B86" s="302">
        <v>0</v>
      </c>
      <c r="C86" s="302">
        <v>0</v>
      </c>
      <c r="D86" s="302" t="s">
        <v>555</v>
      </c>
      <c r="E86" s="302">
        <v>0</v>
      </c>
      <c r="F86" s="302">
        <v>0</v>
      </c>
      <c r="G86" s="303" t="s">
        <v>555</v>
      </c>
    </row>
    <row r="87" spans="1:7" hidden="1">
      <c r="A87" s="325" t="s">
        <v>285</v>
      </c>
      <c r="B87" s="302">
        <v>0</v>
      </c>
      <c r="C87" s="302">
        <v>0</v>
      </c>
      <c r="D87" s="302" t="s">
        <v>555</v>
      </c>
      <c r="E87" s="302">
        <v>0</v>
      </c>
      <c r="F87" s="302">
        <v>0</v>
      </c>
      <c r="G87" s="303" t="s">
        <v>555</v>
      </c>
    </row>
    <row r="88" spans="1:7" hidden="1">
      <c r="A88" s="325" t="s">
        <v>286</v>
      </c>
      <c r="B88" s="302">
        <v>0</v>
      </c>
      <c r="C88" s="302">
        <v>0</v>
      </c>
      <c r="D88" s="302" t="s">
        <v>555</v>
      </c>
      <c r="E88" s="302">
        <v>0</v>
      </c>
      <c r="F88" s="302">
        <v>0</v>
      </c>
      <c r="G88" s="303" t="s">
        <v>555</v>
      </c>
    </row>
    <row r="89" spans="1:7" hidden="1">
      <c r="A89" s="325" t="s">
        <v>287</v>
      </c>
      <c r="B89" s="302">
        <v>0</v>
      </c>
      <c r="C89" s="302">
        <v>0</v>
      </c>
      <c r="D89" s="302" t="s">
        <v>555</v>
      </c>
      <c r="E89" s="302">
        <v>0</v>
      </c>
      <c r="F89" s="302">
        <v>0</v>
      </c>
      <c r="G89" s="303" t="s">
        <v>555</v>
      </c>
    </row>
    <row r="90" spans="1:7" hidden="1">
      <c r="A90" s="325" t="s">
        <v>288</v>
      </c>
      <c r="B90" s="302">
        <v>0</v>
      </c>
      <c r="C90" s="302">
        <v>0</v>
      </c>
      <c r="D90" s="302" t="s">
        <v>555</v>
      </c>
      <c r="E90" s="302">
        <v>0</v>
      </c>
      <c r="F90" s="302">
        <v>0</v>
      </c>
      <c r="G90" s="303" t="s">
        <v>555</v>
      </c>
    </row>
    <row r="91" spans="1:7" hidden="1">
      <c r="A91" s="325" t="s">
        <v>289</v>
      </c>
      <c r="B91" s="302">
        <v>0</v>
      </c>
      <c r="C91" s="302">
        <v>0</v>
      </c>
      <c r="D91" s="302" t="s">
        <v>555</v>
      </c>
      <c r="E91" s="302">
        <v>0</v>
      </c>
      <c r="F91" s="302">
        <v>0</v>
      </c>
      <c r="G91" s="303" t="s">
        <v>555</v>
      </c>
    </row>
    <row r="92" spans="1:7" hidden="1">
      <c r="A92" s="325" t="s">
        <v>290</v>
      </c>
      <c r="B92" s="302">
        <v>0</v>
      </c>
      <c r="C92" s="302">
        <v>0</v>
      </c>
      <c r="D92" s="302" t="s">
        <v>555</v>
      </c>
      <c r="E92" s="302">
        <v>0</v>
      </c>
      <c r="F92" s="302">
        <v>0</v>
      </c>
      <c r="G92" s="303" t="s">
        <v>555</v>
      </c>
    </row>
    <row r="93" spans="1:7" hidden="1">
      <c r="A93" s="325" t="s">
        <v>291</v>
      </c>
      <c r="B93" s="302">
        <v>0</v>
      </c>
      <c r="C93" s="302">
        <v>0</v>
      </c>
      <c r="D93" s="302" t="s">
        <v>555</v>
      </c>
      <c r="E93" s="302">
        <v>0</v>
      </c>
      <c r="F93" s="302">
        <v>0</v>
      </c>
      <c r="G93" s="303" t="s">
        <v>555</v>
      </c>
    </row>
    <row r="94" spans="1:7" hidden="1">
      <c r="A94" s="325" t="s">
        <v>292</v>
      </c>
      <c r="B94" s="302">
        <v>0</v>
      </c>
      <c r="C94" s="302">
        <v>0</v>
      </c>
      <c r="D94" s="302" t="s">
        <v>555</v>
      </c>
      <c r="E94" s="302">
        <v>0</v>
      </c>
      <c r="F94" s="302">
        <v>0</v>
      </c>
      <c r="G94" s="303" t="s">
        <v>555</v>
      </c>
    </row>
    <row r="95" spans="1:7" hidden="1">
      <c r="A95" s="325" t="s">
        <v>293</v>
      </c>
      <c r="B95" s="302">
        <v>0</v>
      </c>
      <c r="C95" s="302">
        <v>0</v>
      </c>
      <c r="D95" s="302" t="s">
        <v>555</v>
      </c>
      <c r="E95" s="302">
        <v>0</v>
      </c>
      <c r="F95" s="302">
        <v>0</v>
      </c>
      <c r="G95" s="303" t="s">
        <v>555</v>
      </c>
    </row>
    <row r="96" spans="1:7" hidden="1">
      <c r="A96" s="325" t="s">
        <v>294</v>
      </c>
      <c r="B96" s="302">
        <v>0</v>
      </c>
      <c r="C96" s="302">
        <v>0</v>
      </c>
      <c r="D96" s="302" t="s">
        <v>555</v>
      </c>
      <c r="E96" s="302">
        <v>0</v>
      </c>
      <c r="F96" s="302">
        <v>0</v>
      </c>
      <c r="G96" s="303" t="s">
        <v>555</v>
      </c>
    </row>
    <row r="97" spans="1:7" hidden="1">
      <c r="A97" s="325" t="s">
        <v>295</v>
      </c>
      <c r="B97" s="302">
        <v>0</v>
      </c>
      <c r="C97" s="302">
        <v>0</v>
      </c>
      <c r="D97" s="302" t="s">
        <v>555</v>
      </c>
      <c r="E97" s="302">
        <v>0</v>
      </c>
      <c r="F97" s="302">
        <v>0</v>
      </c>
      <c r="G97" s="303" t="s">
        <v>555</v>
      </c>
    </row>
    <row r="98" spans="1:7" hidden="1">
      <c r="A98" s="325" t="s">
        <v>296</v>
      </c>
      <c r="B98" s="302">
        <v>0</v>
      </c>
      <c r="C98" s="302">
        <v>0</v>
      </c>
      <c r="D98" s="302" t="s">
        <v>555</v>
      </c>
      <c r="E98" s="302">
        <v>0</v>
      </c>
      <c r="F98" s="302">
        <v>0</v>
      </c>
      <c r="G98" s="303" t="s">
        <v>555</v>
      </c>
    </row>
    <row r="99" spans="1:7" hidden="1">
      <c r="A99" s="325" t="s">
        <v>297</v>
      </c>
      <c r="B99" s="302">
        <v>0</v>
      </c>
      <c r="C99" s="302">
        <v>0</v>
      </c>
      <c r="D99" s="302" t="s">
        <v>555</v>
      </c>
      <c r="E99" s="302">
        <v>0</v>
      </c>
      <c r="F99" s="302">
        <v>0</v>
      </c>
      <c r="G99" s="303" t="s">
        <v>555</v>
      </c>
    </row>
    <row r="100" spans="1:7" hidden="1">
      <c r="A100" s="325" t="s">
        <v>298</v>
      </c>
      <c r="B100" s="302">
        <v>0</v>
      </c>
      <c r="C100" s="302">
        <v>0</v>
      </c>
      <c r="D100" s="302" t="s">
        <v>555</v>
      </c>
      <c r="E100" s="302">
        <v>0</v>
      </c>
      <c r="F100" s="302">
        <v>0</v>
      </c>
      <c r="G100" s="303" t="s">
        <v>555</v>
      </c>
    </row>
    <row r="101" spans="1:7" hidden="1">
      <c r="A101" s="325" t="s">
        <v>299</v>
      </c>
      <c r="B101" s="302">
        <v>0</v>
      </c>
      <c r="C101" s="302">
        <v>0</v>
      </c>
      <c r="D101" s="302" t="s">
        <v>555</v>
      </c>
      <c r="E101" s="302">
        <v>0</v>
      </c>
      <c r="F101" s="302">
        <v>0</v>
      </c>
      <c r="G101" s="303" t="s">
        <v>555</v>
      </c>
    </row>
    <row r="102" spans="1:7" hidden="1">
      <c r="A102" s="325" t="s">
        <v>300</v>
      </c>
      <c r="B102" s="302">
        <v>0</v>
      </c>
      <c r="C102" s="302">
        <v>0</v>
      </c>
      <c r="D102" s="302" t="s">
        <v>555</v>
      </c>
      <c r="E102" s="302">
        <v>0</v>
      </c>
      <c r="F102" s="302">
        <v>0</v>
      </c>
      <c r="G102" s="303" t="s">
        <v>555</v>
      </c>
    </row>
    <row r="103" spans="1:7" hidden="1">
      <c r="A103" s="325" t="s">
        <v>301</v>
      </c>
      <c r="B103" s="302">
        <v>0</v>
      </c>
      <c r="C103" s="302">
        <v>0</v>
      </c>
      <c r="D103" s="302" t="s">
        <v>555</v>
      </c>
      <c r="E103" s="302">
        <v>0</v>
      </c>
      <c r="F103" s="302">
        <v>0</v>
      </c>
      <c r="G103" s="303" t="s">
        <v>555</v>
      </c>
    </row>
    <row r="104" spans="1:7" hidden="1">
      <c r="A104" s="325" t="s">
        <v>302</v>
      </c>
      <c r="B104" s="302">
        <v>0</v>
      </c>
      <c r="C104" s="302">
        <v>0</v>
      </c>
      <c r="D104" s="302" t="s">
        <v>555</v>
      </c>
      <c r="E104" s="302">
        <v>0</v>
      </c>
      <c r="F104" s="302">
        <v>0</v>
      </c>
      <c r="G104" s="303" t="s">
        <v>555</v>
      </c>
    </row>
    <row r="105" spans="1:7" hidden="1">
      <c r="A105" s="325" t="s">
        <v>303</v>
      </c>
      <c r="B105" s="302">
        <v>0</v>
      </c>
      <c r="C105" s="302">
        <v>0</v>
      </c>
      <c r="D105" s="302" t="s">
        <v>555</v>
      </c>
      <c r="E105" s="302">
        <v>0</v>
      </c>
      <c r="F105" s="302">
        <v>0</v>
      </c>
      <c r="G105" s="303" t="s">
        <v>555</v>
      </c>
    </row>
    <row r="106" spans="1:7" hidden="1">
      <c r="A106" s="325" t="s">
        <v>304</v>
      </c>
      <c r="B106" s="302">
        <v>0</v>
      </c>
      <c r="C106" s="302">
        <v>0</v>
      </c>
      <c r="D106" s="302" t="s">
        <v>555</v>
      </c>
      <c r="E106" s="302">
        <v>0</v>
      </c>
      <c r="F106" s="302">
        <v>0</v>
      </c>
      <c r="G106" s="303" t="s">
        <v>555</v>
      </c>
    </row>
    <row r="107" spans="1:7" hidden="1">
      <c r="A107" s="325" t="s">
        <v>305</v>
      </c>
      <c r="B107" s="302">
        <v>0</v>
      </c>
      <c r="C107" s="302">
        <v>0</v>
      </c>
      <c r="D107" s="302" t="s">
        <v>555</v>
      </c>
      <c r="E107" s="302">
        <v>0</v>
      </c>
      <c r="F107" s="302">
        <v>0</v>
      </c>
      <c r="G107" s="303" t="s">
        <v>555</v>
      </c>
    </row>
    <row r="108" spans="1:7" hidden="1">
      <c r="A108" s="325" t="s">
        <v>306</v>
      </c>
      <c r="B108" s="302">
        <v>0</v>
      </c>
      <c r="C108" s="302">
        <v>0</v>
      </c>
      <c r="D108" s="302" t="s">
        <v>555</v>
      </c>
      <c r="E108" s="302">
        <v>0</v>
      </c>
      <c r="F108" s="302">
        <v>0</v>
      </c>
      <c r="G108" s="303" t="s">
        <v>555</v>
      </c>
    </row>
    <row r="109" spans="1:7" hidden="1">
      <c r="A109" s="325" t="s">
        <v>1189</v>
      </c>
      <c r="B109" s="302">
        <v>0</v>
      </c>
      <c r="C109" s="302">
        <v>0</v>
      </c>
      <c r="D109" s="302" t="s">
        <v>555</v>
      </c>
      <c r="E109" s="302">
        <v>0</v>
      </c>
      <c r="F109" s="302">
        <v>0</v>
      </c>
      <c r="G109" s="303" t="s">
        <v>555</v>
      </c>
    </row>
    <row r="110" spans="1:7" hidden="1">
      <c r="A110" s="325" t="s">
        <v>307</v>
      </c>
      <c r="B110" s="302">
        <v>0</v>
      </c>
      <c r="C110" s="302">
        <v>0</v>
      </c>
      <c r="D110" s="302" t="s">
        <v>555</v>
      </c>
      <c r="E110" s="302">
        <v>0</v>
      </c>
      <c r="F110" s="302">
        <v>0</v>
      </c>
      <c r="G110" s="303" t="s">
        <v>555</v>
      </c>
    </row>
    <row r="111" spans="1:7" hidden="1">
      <c r="A111" s="325" t="s">
        <v>308</v>
      </c>
      <c r="B111" s="302">
        <v>0</v>
      </c>
      <c r="C111" s="302">
        <v>0</v>
      </c>
      <c r="D111" s="302" t="s">
        <v>555</v>
      </c>
      <c r="E111" s="302">
        <v>0</v>
      </c>
      <c r="F111" s="302">
        <v>0</v>
      </c>
      <c r="G111" s="303" t="s">
        <v>555</v>
      </c>
    </row>
    <row r="112" spans="1:7" hidden="1">
      <c r="A112" s="325" t="s">
        <v>309</v>
      </c>
      <c r="B112" s="302">
        <v>0</v>
      </c>
      <c r="C112" s="302">
        <v>0</v>
      </c>
      <c r="D112" s="302" t="s">
        <v>555</v>
      </c>
      <c r="E112" s="302">
        <v>0</v>
      </c>
      <c r="F112" s="302">
        <v>0</v>
      </c>
      <c r="G112" s="303" t="s">
        <v>555</v>
      </c>
    </row>
    <row r="113" spans="1:7" hidden="1">
      <c r="A113" s="325" t="s">
        <v>1190</v>
      </c>
      <c r="B113" s="302">
        <v>0</v>
      </c>
      <c r="C113" s="302">
        <v>0</v>
      </c>
      <c r="D113" s="302" t="s">
        <v>555</v>
      </c>
      <c r="E113" s="302">
        <v>0</v>
      </c>
      <c r="F113" s="302">
        <v>0</v>
      </c>
      <c r="G113" s="303" t="s">
        <v>555</v>
      </c>
    </row>
    <row r="114" spans="1:7" hidden="1">
      <c r="A114" s="325" t="s">
        <v>1191</v>
      </c>
      <c r="B114" s="302">
        <v>0</v>
      </c>
      <c r="C114" s="302">
        <v>0</v>
      </c>
      <c r="D114" s="302" t="s">
        <v>555</v>
      </c>
      <c r="E114" s="302">
        <v>0</v>
      </c>
      <c r="F114" s="302">
        <v>0</v>
      </c>
      <c r="G114" s="303" t="s">
        <v>555</v>
      </c>
    </row>
    <row r="115" spans="1:7" hidden="1">
      <c r="A115" s="325" t="s">
        <v>310</v>
      </c>
      <c r="B115" s="302">
        <v>0</v>
      </c>
      <c r="C115" s="302">
        <v>0</v>
      </c>
      <c r="D115" s="302" t="s">
        <v>555</v>
      </c>
      <c r="E115" s="302">
        <v>0</v>
      </c>
      <c r="F115" s="302">
        <v>0</v>
      </c>
      <c r="G115" s="303" t="s">
        <v>555</v>
      </c>
    </row>
    <row r="116" spans="1:7" hidden="1">
      <c r="A116" s="325" t="s">
        <v>311</v>
      </c>
      <c r="B116" s="302">
        <v>0</v>
      </c>
      <c r="C116" s="302">
        <v>0</v>
      </c>
      <c r="D116" s="302" t="s">
        <v>555</v>
      </c>
      <c r="E116" s="302">
        <v>0</v>
      </c>
      <c r="F116" s="302">
        <v>0</v>
      </c>
      <c r="G116" s="303" t="s">
        <v>555</v>
      </c>
    </row>
    <row r="117" spans="1:7" hidden="1">
      <c r="A117" s="325" t="s">
        <v>312</v>
      </c>
      <c r="B117" s="302">
        <v>0</v>
      </c>
      <c r="C117" s="302">
        <v>0</v>
      </c>
      <c r="D117" s="302" t="s">
        <v>555</v>
      </c>
      <c r="E117" s="302">
        <v>0</v>
      </c>
      <c r="F117" s="302">
        <v>0</v>
      </c>
      <c r="G117" s="303" t="s">
        <v>555</v>
      </c>
    </row>
    <row r="118" spans="1:7" hidden="1">
      <c r="A118" s="325" t="s">
        <v>313</v>
      </c>
      <c r="B118" s="302">
        <v>0</v>
      </c>
      <c r="C118" s="302">
        <v>0</v>
      </c>
      <c r="D118" s="302" t="s">
        <v>555</v>
      </c>
      <c r="E118" s="302">
        <v>0</v>
      </c>
      <c r="F118" s="302">
        <v>0</v>
      </c>
      <c r="G118" s="303" t="s">
        <v>555</v>
      </c>
    </row>
    <row r="119" spans="1:7" ht="20.100000000000001" customHeight="1">
      <c r="A119" s="325" t="s">
        <v>1307</v>
      </c>
      <c r="B119" s="302">
        <v>0</v>
      </c>
      <c r="C119" s="302">
        <v>0</v>
      </c>
      <c r="D119" s="302">
        <v>6824750</v>
      </c>
      <c r="E119" s="302">
        <v>0</v>
      </c>
      <c r="F119" s="302">
        <v>0</v>
      </c>
      <c r="G119" s="303">
        <v>431846000</v>
      </c>
    </row>
    <row r="120" spans="1:7" hidden="1">
      <c r="A120" s="325" t="s">
        <v>315</v>
      </c>
      <c r="B120" s="302">
        <v>0</v>
      </c>
      <c r="C120" s="302">
        <v>0</v>
      </c>
      <c r="D120" s="302" t="s">
        <v>555</v>
      </c>
      <c r="E120" s="302">
        <v>0</v>
      </c>
      <c r="F120" s="302">
        <v>0</v>
      </c>
      <c r="G120" s="303" t="s">
        <v>555</v>
      </c>
    </row>
    <row r="121" spans="1:7" hidden="1">
      <c r="A121" s="325" t="s">
        <v>316</v>
      </c>
      <c r="B121" s="302">
        <v>0</v>
      </c>
      <c r="C121" s="302">
        <v>0</v>
      </c>
      <c r="D121" s="302" t="s">
        <v>555</v>
      </c>
      <c r="E121" s="302">
        <v>0</v>
      </c>
      <c r="F121" s="302">
        <v>0</v>
      </c>
      <c r="G121" s="303" t="s">
        <v>555</v>
      </c>
    </row>
    <row r="122" spans="1:7" hidden="1">
      <c r="A122" s="325" t="s">
        <v>317</v>
      </c>
      <c r="B122" s="302">
        <v>0</v>
      </c>
      <c r="C122" s="302">
        <v>0</v>
      </c>
      <c r="D122" s="302" t="s">
        <v>555</v>
      </c>
      <c r="E122" s="302">
        <v>0</v>
      </c>
      <c r="F122" s="302">
        <v>0</v>
      </c>
      <c r="G122" s="303" t="s">
        <v>555</v>
      </c>
    </row>
    <row r="123" spans="1:7" hidden="1">
      <c r="A123" s="325" t="s">
        <v>318</v>
      </c>
      <c r="B123" s="302">
        <v>0</v>
      </c>
      <c r="C123" s="302">
        <v>0</v>
      </c>
      <c r="D123" s="302" t="s">
        <v>555</v>
      </c>
      <c r="E123" s="302">
        <v>0</v>
      </c>
      <c r="F123" s="302">
        <v>0</v>
      </c>
      <c r="G123" s="303" t="s">
        <v>555</v>
      </c>
    </row>
    <row r="124" spans="1:7" ht="20.100000000000001" customHeight="1">
      <c r="A124" s="325" t="s">
        <v>319</v>
      </c>
      <c r="B124" s="302">
        <v>0</v>
      </c>
      <c r="C124" s="302">
        <v>0</v>
      </c>
      <c r="D124" s="302">
        <v>6824750</v>
      </c>
      <c r="E124" s="302">
        <v>0</v>
      </c>
      <c r="F124" s="302">
        <v>0</v>
      </c>
      <c r="G124" s="303">
        <v>431846000</v>
      </c>
    </row>
    <row r="125" spans="1:7" hidden="1">
      <c r="A125" s="325" t="s">
        <v>320</v>
      </c>
      <c r="B125" s="302">
        <v>0</v>
      </c>
      <c r="C125" s="302">
        <v>0</v>
      </c>
      <c r="D125" s="302" t="s">
        <v>555</v>
      </c>
      <c r="E125" s="302" t="s">
        <v>555</v>
      </c>
      <c r="F125" s="302" t="s">
        <v>555</v>
      </c>
      <c r="G125" s="303" t="s">
        <v>555</v>
      </c>
    </row>
    <row r="126" spans="1:7" hidden="1">
      <c r="A126" s="325" t="s">
        <v>321</v>
      </c>
      <c r="B126" s="302">
        <v>0</v>
      </c>
      <c r="C126" s="302">
        <v>0</v>
      </c>
      <c r="D126" s="302" t="s">
        <v>555</v>
      </c>
      <c r="E126" s="302" t="s">
        <v>555</v>
      </c>
      <c r="F126" s="302" t="s">
        <v>555</v>
      </c>
      <c r="G126" s="303" t="s">
        <v>555</v>
      </c>
    </row>
    <row r="127" spans="1:7" s="86" customFormat="1" ht="20.100000000000001" customHeight="1">
      <c r="A127" s="326" t="s">
        <v>322</v>
      </c>
      <c r="B127" s="306">
        <v>0</v>
      </c>
      <c r="C127" s="306">
        <v>0</v>
      </c>
      <c r="D127" s="306">
        <v>0</v>
      </c>
      <c r="E127" s="306">
        <v>0</v>
      </c>
      <c r="F127" s="306">
        <v>0</v>
      </c>
      <c r="G127" s="307">
        <v>1675230</v>
      </c>
    </row>
    <row r="128" spans="1:7" s="87" customFormat="1" hidden="1">
      <c r="A128" s="325" t="s">
        <v>323</v>
      </c>
      <c r="B128" s="302">
        <v>0</v>
      </c>
      <c r="C128" s="302">
        <v>0</v>
      </c>
      <c r="D128" s="304">
        <v>0</v>
      </c>
      <c r="E128" s="302">
        <v>0</v>
      </c>
      <c r="F128" s="302">
        <v>0</v>
      </c>
      <c r="G128" s="303" t="s">
        <v>555</v>
      </c>
    </row>
    <row r="129" spans="1:7" hidden="1">
      <c r="A129" s="325" t="s">
        <v>324</v>
      </c>
      <c r="B129" s="302">
        <v>0</v>
      </c>
      <c r="C129" s="302">
        <v>0</v>
      </c>
      <c r="D129" s="302">
        <v>0</v>
      </c>
      <c r="E129" s="302">
        <v>0</v>
      </c>
      <c r="F129" s="302">
        <v>0</v>
      </c>
      <c r="G129" s="303" t="s">
        <v>555</v>
      </c>
    </row>
    <row r="130" spans="1:7" ht="20.100000000000001" customHeight="1">
      <c r="A130" s="325" t="s">
        <v>1309</v>
      </c>
      <c r="B130" s="302">
        <v>0</v>
      </c>
      <c r="C130" s="302">
        <v>0</v>
      </c>
      <c r="D130" s="302">
        <v>0</v>
      </c>
      <c r="E130" s="302">
        <v>0</v>
      </c>
      <c r="F130" s="302">
        <v>0</v>
      </c>
      <c r="G130" s="303">
        <v>1675230</v>
      </c>
    </row>
    <row r="131" spans="1:7" hidden="1">
      <c r="A131" s="325" t="s">
        <v>326</v>
      </c>
      <c r="B131" s="302">
        <v>0</v>
      </c>
      <c r="C131" s="302">
        <v>0</v>
      </c>
      <c r="D131" s="304">
        <v>0</v>
      </c>
      <c r="E131" s="302">
        <v>0</v>
      </c>
      <c r="F131" s="302">
        <v>0</v>
      </c>
      <c r="G131" s="303" t="s">
        <v>555</v>
      </c>
    </row>
    <row r="132" spans="1:7" hidden="1">
      <c r="A132" s="325" t="s">
        <v>327</v>
      </c>
      <c r="B132" s="302">
        <v>0</v>
      </c>
      <c r="C132" s="302">
        <v>0</v>
      </c>
      <c r="D132" s="302">
        <v>0</v>
      </c>
      <c r="E132" s="302">
        <v>0</v>
      </c>
      <c r="F132" s="302">
        <v>0</v>
      </c>
      <c r="G132" s="303" t="s">
        <v>555</v>
      </c>
    </row>
    <row r="133" spans="1:7" hidden="1">
      <c r="A133" s="325" t="s">
        <v>328</v>
      </c>
      <c r="B133" s="302">
        <v>0</v>
      </c>
      <c r="C133" s="302">
        <v>0</v>
      </c>
      <c r="D133" s="302">
        <v>0</v>
      </c>
      <c r="E133" s="302">
        <v>0</v>
      </c>
      <c r="F133" s="302">
        <v>0</v>
      </c>
      <c r="G133" s="303" t="s">
        <v>555</v>
      </c>
    </row>
    <row r="134" spans="1:7" hidden="1">
      <c r="A134" s="325" t="s">
        <v>329</v>
      </c>
      <c r="B134" s="302">
        <v>0</v>
      </c>
      <c r="C134" s="302">
        <v>0</v>
      </c>
      <c r="D134" s="302">
        <v>0</v>
      </c>
      <c r="E134" s="302">
        <v>0</v>
      </c>
      <c r="F134" s="302">
        <v>0</v>
      </c>
      <c r="G134" s="303" t="s">
        <v>555</v>
      </c>
    </row>
    <row r="135" spans="1:7" hidden="1">
      <c r="A135" s="325" t="s">
        <v>330</v>
      </c>
      <c r="B135" s="302">
        <v>0</v>
      </c>
      <c r="C135" s="302">
        <v>0</v>
      </c>
      <c r="D135" s="302">
        <v>0</v>
      </c>
      <c r="E135" s="302">
        <v>0</v>
      </c>
      <c r="F135" s="302">
        <v>0</v>
      </c>
      <c r="G135" s="303" t="s">
        <v>555</v>
      </c>
    </row>
    <row r="136" spans="1:7" hidden="1">
      <c r="A136" s="325" t="s">
        <v>331</v>
      </c>
      <c r="B136" s="302">
        <v>0</v>
      </c>
      <c r="C136" s="302">
        <v>0</v>
      </c>
      <c r="D136" s="302">
        <v>0</v>
      </c>
      <c r="E136" s="302">
        <v>0</v>
      </c>
      <c r="F136" s="302">
        <v>0</v>
      </c>
      <c r="G136" s="303" t="s">
        <v>555</v>
      </c>
    </row>
    <row r="137" spans="1:7" hidden="1">
      <c r="A137" s="325" t="s">
        <v>332</v>
      </c>
      <c r="B137" s="302">
        <v>0</v>
      </c>
      <c r="C137" s="302">
        <v>0</v>
      </c>
      <c r="D137" s="302">
        <v>0</v>
      </c>
      <c r="E137" s="302">
        <v>0</v>
      </c>
      <c r="F137" s="302">
        <v>0</v>
      </c>
      <c r="G137" s="303" t="s">
        <v>555</v>
      </c>
    </row>
    <row r="138" spans="1:7" hidden="1">
      <c r="A138" s="325" t="s">
        <v>333</v>
      </c>
      <c r="B138" s="302">
        <v>0</v>
      </c>
      <c r="C138" s="302">
        <v>0</v>
      </c>
      <c r="D138" s="302">
        <v>0</v>
      </c>
      <c r="E138" s="302">
        <v>0</v>
      </c>
      <c r="F138" s="302">
        <v>0</v>
      </c>
      <c r="G138" s="303" t="s">
        <v>555</v>
      </c>
    </row>
    <row r="139" spans="1:7" ht="20.100000000000001" customHeight="1">
      <c r="A139" s="325" t="s">
        <v>334</v>
      </c>
      <c r="B139" s="302">
        <v>0</v>
      </c>
      <c r="C139" s="302">
        <v>0</v>
      </c>
      <c r="D139" s="302">
        <v>0</v>
      </c>
      <c r="E139" s="302">
        <v>0</v>
      </c>
      <c r="F139" s="302">
        <v>0</v>
      </c>
      <c r="G139" s="303">
        <v>1675230</v>
      </c>
    </row>
    <row r="140" spans="1:7" hidden="1">
      <c r="A140" s="325" t="s">
        <v>335</v>
      </c>
      <c r="B140" s="302">
        <v>0</v>
      </c>
      <c r="C140" s="302">
        <v>0</v>
      </c>
      <c r="D140" s="304" t="s">
        <v>555</v>
      </c>
      <c r="E140" s="302" t="s">
        <v>555</v>
      </c>
      <c r="F140" s="302" t="s">
        <v>555</v>
      </c>
      <c r="G140" s="303" t="s">
        <v>555</v>
      </c>
    </row>
    <row r="141" spans="1:7" s="86" customFormat="1" ht="20.100000000000001" customHeight="1">
      <c r="A141" s="326" t="s">
        <v>336</v>
      </c>
      <c r="B141" s="306">
        <v>0</v>
      </c>
      <c r="C141" s="306">
        <v>0</v>
      </c>
      <c r="D141" s="306">
        <v>560</v>
      </c>
      <c r="E141" s="306">
        <v>0</v>
      </c>
      <c r="F141" s="306">
        <v>0</v>
      </c>
      <c r="G141" s="307">
        <v>280512700</v>
      </c>
    </row>
    <row r="142" spans="1:7" s="87" customFormat="1" ht="20.100000000000001" customHeight="1">
      <c r="A142" s="325" t="s">
        <v>337</v>
      </c>
      <c r="B142" s="302">
        <v>0</v>
      </c>
      <c r="C142" s="302">
        <v>0</v>
      </c>
      <c r="D142" s="304">
        <v>560</v>
      </c>
      <c r="E142" s="302">
        <v>0</v>
      </c>
      <c r="F142" s="302">
        <v>0</v>
      </c>
      <c r="G142" s="305">
        <v>280512700</v>
      </c>
    </row>
    <row r="143" spans="1:7" ht="20.100000000000001" customHeight="1">
      <c r="A143" s="325" t="s">
        <v>338</v>
      </c>
      <c r="B143" s="302">
        <v>0</v>
      </c>
      <c r="C143" s="302">
        <v>0</v>
      </c>
      <c r="D143" s="304">
        <v>560</v>
      </c>
      <c r="E143" s="302">
        <v>0</v>
      </c>
      <c r="F143" s="302">
        <v>0</v>
      </c>
      <c r="G143" s="305">
        <v>280512700</v>
      </c>
    </row>
    <row r="144" spans="1:7" hidden="1">
      <c r="A144" s="325" t="s">
        <v>339</v>
      </c>
      <c r="B144" s="302">
        <v>0</v>
      </c>
      <c r="C144" s="302">
        <v>0</v>
      </c>
      <c r="D144" s="304" t="s">
        <v>555</v>
      </c>
      <c r="E144" s="302">
        <v>0</v>
      </c>
      <c r="F144" s="302">
        <v>0</v>
      </c>
      <c r="G144" s="305" t="s">
        <v>555</v>
      </c>
    </row>
    <row r="145" spans="1:7" hidden="1">
      <c r="A145" s="325" t="s">
        <v>340</v>
      </c>
      <c r="B145" s="302">
        <v>0</v>
      </c>
      <c r="C145" s="302">
        <v>0</v>
      </c>
      <c r="D145" s="304" t="s">
        <v>555</v>
      </c>
      <c r="E145" s="302">
        <v>0</v>
      </c>
      <c r="F145" s="302">
        <v>0</v>
      </c>
      <c r="G145" s="305" t="s">
        <v>555</v>
      </c>
    </row>
    <row r="146" spans="1:7" hidden="1">
      <c r="A146" s="325" t="s">
        <v>341</v>
      </c>
      <c r="B146" s="302">
        <v>0</v>
      </c>
      <c r="C146" s="302">
        <v>0</v>
      </c>
      <c r="D146" s="304" t="s">
        <v>555</v>
      </c>
      <c r="E146" s="302">
        <v>0</v>
      </c>
      <c r="F146" s="302">
        <v>0</v>
      </c>
      <c r="G146" s="305" t="s">
        <v>555</v>
      </c>
    </row>
    <row r="147" spans="1:7" hidden="1">
      <c r="A147" s="325" t="s">
        <v>342</v>
      </c>
      <c r="B147" s="302">
        <v>0</v>
      </c>
      <c r="C147" s="302">
        <v>0</v>
      </c>
      <c r="D147" s="302" t="s">
        <v>555</v>
      </c>
      <c r="E147" s="302">
        <v>0</v>
      </c>
      <c r="F147" s="302">
        <v>0</v>
      </c>
      <c r="G147" s="303" t="s">
        <v>555</v>
      </c>
    </row>
    <row r="148" spans="1:7" hidden="1">
      <c r="A148" s="325" t="s">
        <v>343</v>
      </c>
      <c r="B148" s="302">
        <v>0</v>
      </c>
      <c r="C148" s="302">
        <v>0</v>
      </c>
      <c r="D148" s="302" t="s">
        <v>555</v>
      </c>
      <c r="E148" s="302">
        <v>0</v>
      </c>
      <c r="F148" s="302">
        <v>0</v>
      </c>
      <c r="G148" s="303" t="s">
        <v>555</v>
      </c>
    </row>
    <row r="149" spans="1:7" hidden="1">
      <c r="A149" s="325" t="s">
        <v>344</v>
      </c>
      <c r="B149" s="302">
        <v>0</v>
      </c>
      <c r="C149" s="302">
        <v>0</v>
      </c>
      <c r="D149" s="302" t="s">
        <v>555</v>
      </c>
      <c r="E149" s="302">
        <v>0</v>
      </c>
      <c r="F149" s="302">
        <v>0</v>
      </c>
      <c r="G149" s="303" t="s">
        <v>555</v>
      </c>
    </row>
    <row r="150" spans="1:7" hidden="1">
      <c r="A150" s="325" t="s">
        <v>345</v>
      </c>
      <c r="B150" s="302">
        <v>0</v>
      </c>
      <c r="C150" s="302">
        <v>0</v>
      </c>
      <c r="D150" s="304" t="s">
        <v>555</v>
      </c>
      <c r="E150" s="302">
        <v>0</v>
      </c>
      <c r="F150" s="302">
        <v>0</v>
      </c>
      <c r="G150" s="305" t="s">
        <v>555</v>
      </c>
    </row>
    <row r="151" spans="1:7" hidden="1">
      <c r="A151" s="325" t="s">
        <v>346</v>
      </c>
      <c r="B151" s="302">
        <v>0</v>
      </c>
      <c r="C151" s="302">
        <v>0</v>
      </c>
      <c r="D151" s="302" t="s">
        <v>555</v>
      </c>
      <c r="E151" s="302">
        <v>0</v>
      </c>
      <c r="F151" s="302">
        <v>0</v>
      </c>
      <c r="G151" s="303" t="s">
        <v>555</v>
      </c>
    </row>
    <row r="152" spans="1:7" hidden="1">
      <c r="A152" s="325" t="s">
        <v>347</v>
      </c>
      <c r="B152" s="302">
        <v>0</v>
      </c>
      <c r="C152" s="302">
        <v>0</v>
      </c>
      <c r="D152" s="302" t="s">
        <v>555</v>
      </c>
      <c r="E152" s="302">
        <v>0</v>
      </c>
      <c r="F152" s="302">
        <v>0</v>
      </c>
      <c r="G152" s="303" t="s">
        <v>555</v>
      </c>
    </row>
    <row r="153" spans="1:7" hidden="1">
      <c r="A153" s="325" t="s">
        <v>348</v>
      </c>
      <c r="B153" s="302">
        <v>0</v>
      </c>
      <c r="C153" s="302">
        <v>0</v>
      </c>
      <c r="D153" s="302" t="s">
        <v>555</v>
      </c>
      <c r="E153" s="302">
        <v>0</v>
      </c>
      <c r="F153" s="302">
        <v>0</v>
      </c>
      <c r="G153" s="303" t="s">
        <v>555</v>
      </c>
    </row>
    <row r="154" spans="1:7" s="86" customFormat="1" ht="20.100000000000001" customHeight="1">
      <c r="A154" s="326" t="s">
        <v>349</v>
      </c>
      <c r="B154" s="306">
        <v>0</v>
      </c>
      <c r="C154" s="306">
        <v>0</v>
      </c>
      <c r="D154" s="306">
        <v>6824190</v>
      </c>
      <c r="E154" s="306">
        <v>0</v>
      </c>
      <c r="F154" s="306">
        <v>0</v>
      </c>
      <c r="G154" s="307">
        <v>145003590</v>
      </c>
    </row>
    <row r="155" spans="1:7" s="86" customFormat="1" ht="20.100000000000001" customHeight="1">
      <c r="A155" s="326" t="s">
        <v>350</v>
      </c>
      <c r="B155" s="306">
        <v>0</v>
      </c>
      <c r="C155" s="306">
        <v>0</v>
      </c>
      <c r="D155" s="308">
        <v>0</v>
      </c>
      <c r="E155" s="306">
        <v>0</v>
      </c>
      <c r="F155" s="306">
        <v>0</v>
      </c>
      <c r="G155" s="309">
        <v>0</v>
      </c>
    </row>
    <row r="156" spans="1:7" s="87" customFormat="1" hidden="1">
      <c r="A156" s="325" t="s">
        <v>337</v>
      </c>
      <c r="B156" s="302">
        <v>0</v>
      </c>
      <c r="C156" s="302">
        <v>0</v>
      </c>
      <c r="D156" s="302" t="s">
        <v>555</v>
      </c>
      <c r="E156" s="302">
        <v>0</v>
      </c>
      <c r="F156" s="302">
        <v>0</v>
      </c>
      <c r="G156" s="303" t="s">
        <v>555</v>
      </c>
    </row>
    <row r="157" spans="1:7" hidden="1">
      <c r="A157" s="325" t="s">
        <v>351</v>
      </c>
      <c r="B157" s="302">
        <v>0</v>
      </c>
      <c r="C157" s="302">
        <v>0</v>
      </c>
      <c r="D157" s="302" t="s">
        <v>555</v>
      </c>
      <c r="E157" s="302">
        <v>0</v>
      </c>
      <c r="F157" s="302">
        <v>0</v>
      </c>
      <c r="G157" s="303" t="s">
        <v>555</v>
      </c>
    </row>
    <row r="158" spans="1:7" hidden="1">
      <c r="A158" s="325" t="s">
        <v>338</v>
      </c>
      <c r="B158" s="302">
        <v>0</v>
      </c>
      <c r="C158" s="302">
        <v>0</v>
      </c>
      <c r="D158" s="302" t="s">
        <v>555</v>
      </c>
      <c r="E158" s="302">
        <v>0</v>
      </c>
      <c r="F158" s="302">
        <v>0</v>
      </c>
      <c r="G158" s="303" t="s">
        <v>555</v>
      </c>
    </row>
    <row r="159" spans="1:7" hidden="1">
      <c r="A159" s="325" t="s">
        <v>339</v>
      </c>
      <c r="B159" s="302">
        <v>0</v>
      </c>
      <c r="C159" s="302">
        <v>0</v>
      </c>
      <c r="D159" s="302" t="s">
        <v>555</v>
      </c>
      <c r="E159" s="302">
        <v>0</v>
      </c>
      <c r="F159" s="302">
        <v>0</v>
      </c>
      <c r="G159" s="303" t="s">
        <v>555</v>
      </c>
    </row>
    <row r="160" spans="1:7" hidden="1">
      <c r="A160" s="325" t="s">
        <v>352</v>
      </c>
      <c r="B160" s="302">
        <v>0</v>
      </c>
      <c r="C160" s="302">
        <v>0</v>
      </c>
      <c r="D160" s="302" t="s">
        <v>555</v>
      </c>
      <c r="E160" s="302">
        <v>0</v>
      </c>
      <c r="F160" s="302">
        <v>0</v>
      </c>
      <c r="G160" s="303" t="s">
        <v>555</v>
      </c>
    </row>
    <row r="161" spans="1:7" hidden="1">
      <c r="A161" s="325" t="s">
        <v>353</v>
      </c>
      <c r="B161" s="302">
        <v>0</v>
      </c>
      <c r="C161" s="302">
        <v>0</v>
      </c>
      <c r="D161" s="302" t="s">
        <v>555</v>
      </c>
      <c r="E161" s="302">
        <v>0</v>
      </c>
      <c r="F161" s="302">
        <v>0</v>
      </c>
      <c r="G161" s="303" t="s">
        <v>555</v>
      </c>
    </row>
    <row r="162" spans="1:7" hidden="1">
      <c r="A162" s="325" t="s">
        <v>1192</v>
      </c>
      <c r="B162" s="302">
        <v>0</v>
      </c>
      <c r="C162" s="302">
        <v>0</v>
      </c>
      <c r="D162" s="302" t="s">
        <v>555</v>
      </c>
      <c r="E162" s="302">
        <v>0</v>
      </c>
      <c r="F162" s="302">
        <v>0</v>
      </c>
      <c r="G162" s="303" t="s">
        <v>555</v>
      </c>
    </row>
    <row r="163" spans="1:7" hidden="1">
      <c r="A163" s="325" t="s">
        <v>1193</v>
      </c>
      <c r="B163" s="302">
        <v>0</v>
      </c>
      <c r="C163" s="302">
        <v>0</v>
      </c>
      <c r="D163" s="302" t="s">
        <v>555</v>
      </c>
      <c r="E163" s="302">
        <v>0</v>
      </c>
      <c r="F163" s="302">
        <v>0</v>
      </c>
      <c r="G163" s="303" t="s">
        <v>555</v>
      </c>
    </row>
    <row r="164" spans="1:7" hidden="1">
      <c r="A164" s="325" t="s">
        <v>354</v>
      </c>
      <c r="B164" s="302">
        <v>0</v>
      </c>
      <c r="C164" s="302">
        <v>0</v>
      </c>
      <c r="D164" s="302" t="s">
        <v>555</v>
      </c>
      <c r="E164" s="302">
        <v>0</v>
      </c>
      <c r="F164" s="302">
        <v>0</v>
      </c>
      <c r="G164" s="303" t="s">
        <v>555</v>
      </c>
    </row>
    <row r="165" spans="1:7" hidden="1">
      <c r="A165" s="325" t="s">
        <v>355</v>
      </c>
      <c r="B165" s="302">
        <v>0</v>
      </c>
      <c r="C165" s="302">
        <v>0</v>
      </c>
      <c r="D165" s="302" t="s">
        <v>555</v>
      </c>
      <c r="E165" s="302">
        <v>0</v>
      </c>
      <c r="F165" s="302">
        <v>0</v>
      </c>
      <c r="G165" s="303" t="s">
        <v>555</v>
      </c>
    </row>
    <row r="166" spans="1:7" hidden="1">
      <c r="A166" s="325" t="s">
        <v>356</v>
      </c>
      <c r="B166" s="302">
        <v>0</v>
      </c>
      <c r="C166" s="302">
        <v>0</v>
      </c>
      <c r="D166" s="302" t="s">
        <v>555</v>
      </c>
      <c r="E166" s="302">
        <v>0</v>
      </c>
      <c r="F166" s="302">
        <v>0</v>
      </c>
      <c r="G166" s="303" t="s">
        <v>555</v>
      </c>
    </row>
    <row r="167" spans="1:7" hidden="1">
      <c r="A167" s="325" t="s">
        <v>341</v>
      </c>
      <c r="B167" s="302">
        <v>0</v>
      </c>
      <c r="C167" s="302">
        <v>0</v>
      </c>
      <c r="D167" s="302" t="s">
        <v>555</v>
      </c>
      <c r="E167" s="302">
        <v>0</v>
      </c>
      <c r="F167" s="302">
        <v>0</v>
      </c>
      <c r="G167" s="303" t="s">
        <v>555</v>
      </c>
    </row>
    <row r="168" spans="1:7" hidden="1">
      <c r="A168" s="325" t="s">
        <v>357</v>
      </c>
      <c r="B168" s="302">
        <v>0</v>
      </c>
      <c r="C168" s="302">
        <v>0</v>
      </c>
      <c r="D168" s="302" t="s">
        <v>555</v>
      </c>
      <c r="E168" s="302">
        <v>0</v>
      </c>
      <c r="F168" s="302">
        <v>0</v>
      </c>
      <c r="G168" s="303" t="s">
        <v>555</v>
      </c>
    </row>
    <row r="169" spans="1:7" hidden="1">
      <c r="A169" s="325" t="s">
        <v>358</v>
      </c>
      <c r="B169" s="302">
        <v>0</v>
      </c>
      <c r="C169" s="302">
        <v>0</v>
      </c>
      <c r="D169" s="302" t="s">
        <v>555</v>
      </c>
      <c r="E169" s="302">
        <v>0</v>
      </c>
      <c r="F169" s="302">
        <v>0</v>
      </c>
      <c r="G169" s="303" t="s">
        <v>555</v>
      </c>
    </row>
    <row r="170" spans="1:7" s="86" customFormat="1" ht="20.100000000000001" customHeight="1">
      <c r="A170" s="336" t="s">
        <v>359</v>
      </c>
      <c r="B170" s="310">
        <v>0</v>
      </c>
      <c r="C170" s="310">
        <v>0</v>
      </c>
      <c r="D170" s="311">
        <v>6824190</v>
      </c>
      <c r="E170" s="310">
        <v>0</v>
      </c>
      <c r="F170" s="310">
        <v>0</v>
      </c>
      <c r="G170" s="312">
        <v>145003590</v>
      </c>
    </row>
    <row r="172" spans="1:7">
      <c r="D172"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&amp;C70</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81" zoomScaleNormal="115" zoomScaleSheetLayoutView="100" workbookViewId="0">
      <selection activeCell="C191" sqref="C191"/>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1303</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1314</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0</v>
      </c>
      <c r="C10" s="300">
        <v>0</v>
      </c>
      <c r="D10" s="299">
        <v>0</v>
      </c>
      <c r="E10" s="299">
        <v>0</v>
      </c>
      <c r="F10" s="300">
        <v>0</v>
      </c>
      <c r="G10" s="301">
        <v>0</v>
      </c>
    </row>
    <row r="11" spans="1:7" ht="20.100000000000001" hidden="1" customHeight="1">
      <c r="A11" s="325" t="s">
        <v>208</v>
      </c>
      <c r="B11" s="302" t="s">
        <v>555</v>
      </c>
      <c r="C11" s="302" t="s">
        <v>555</v>
      </c>
      <c r="D11" s="302" t="s">
        <v>555</v>
      </c>
      <c r="E11" s="302">
        <v>0</v>
      </c>
      <c r="F11" s="302">
        <v>0</v>
      </c>
      <c r="G11" s="303" t="s">
        <v>555</v>
      </c>
    </row>
    <row r="12" spans="1:7" ht="20.100000000000001" hidden="1" customHeight="1">
      <c r="A12" s="325" t="s">
        <v>209</v>
      </c>
      <c r="B12" s="302" t="s">
        <v>555</v>
      </c>
      <c r="C12" s="302" t="s">
        <v>555</v>
      </c>
      <c r="D12" s="302" t="s">
        <v>555</v>
      </c>
      <c r="E12" s="302">
        <v>0</v>
      </c>
      <c r="F12" s="302">
        <v>0</v>
      </c>
      <c r="G12" s="303" t="s">
        <v>555</v>
      </c>
    </row>
    <row r="13" spans="1:7" ht="20.100000000000001" hidden="1" customHeight="1">
      <c r="A13" s="325" t="s">
        <v>210</v>
      </c>
      <c r="B13" s="302" t="s">
        <v>555</v>
      </c>
      <c r="C13" s="302" t="s">
        <v>555</v>
      </c>
      <c r="D13" s="302" t="s">
        <v>555</v>
      </c>
      <c r="E13" s="302">
        <v>0</v>
      </c>
      <c r="F13" s="302">
        <v>0</v>
      </c>
      <c r="G13" s="303" t="s">
        <v>555</v>
      </c>
    </row>
    <row r="14" spans="1:7" ht="20.100000000000001" hidden="1" customHeight="1">
      <c r="A14" s="325" t="s">
        <v>211</v>
      </c>
      <c r="B14" s="302" t="s">
        <v>555</v>
      </c>
      <c r="C14" s="302" t="s">
        <v>555</v>
      </c>
      <c r="D14" s="302" t="s">
        <v>555</v>
      </c>
      <c r="E14" s="302">
        <v>0</v>
      </c>
      <c r="F14" s="302">
        <v>0</v>
      </c>
      <c r="G14" s="303" t="s">
        <v>555</v>
      </c>
    </row>
    <row r="15" spans="1:7" ht="20.100000000000001" hidden="1" customHeight="1">
      <c r="A15" s="325" t="s">
        <v>212</v>
      </c>
      <c r="B15" s="302" t="s">
        <v>555</v>
      </c>
      <c r="C15" s="302" t="s">
        <v>555</v>
      </c>
      <c r="D15" s="302" t="s">
        <v>555</v>
      </c>
      <c r="E15" s="302">
        <v>0</v>
      </c>
      <c r="F15" s="302">
        <v>0</v>
      </c>
      <c r="G15" s="303" t="s">
        <v>555</v>
      </c>
    </row>
    <row r="16" spans="1:7" ht="20.100000000000001" hidden="1" customHeight="1">
      <c r="A16" s="325" t="s">
        <v>213</v>
      </c>
      <c r="B16" s="302" t="s">
        <v>555</v>
      </c>
      <c r="C16" s="302" t="s">
        <v>555</v>
      </c>
      <c r="D16" s="302" t="s">
        <v>555</v>
      </c>
      <c r="E16" s="302">
        <v>0</v>
      </c>
      <c r="F16" s="302">
        <v>0</v>
      </c>
      <c r="G16" s="303" t="s">
        <v>555</v>
      </c>
    </row>
    <row r="17" spans="1:7" ht="20.100000000000001" hidden="1" customHeight="1">
      <c r="A17" s="325" t="s">
        <v>214</v>
      </c>
      <c r="B17" s="302" t="s">
        <v>555</v>
      </c>
      <c r="C17" s="302" t="s">
        <v>555</v>
      </c>
      <c r="D17" s="302" t="s">
        <v>555</v>
      </c>
      <c r="E17" s="302">
        <v>0</v>
      </c>
      <c r="F17" s="302">
        <v>0</v>
      </c>
      <c r="G17" s="303" t="s">
        <v>555</v>
      </c>
    </row>
    <row r="18" spans="1:7" ht="20.100000000000001" hidden="1" customHeight="1">
      <c r="A18" s="325" t="s">
        <v>215</v>
      </c>
      <c r="B18" s="302" t="s">
        <v>555</v>
      </c>
      <c r="C18" s="302" t="s">
        <v>555</v>
      </c>
      <c r="D18" s="302" t="s">
        <v>555</v>
      </c>
      <c r="E18" s="302">
        <v>0</v>
      </c>
      <c r="F18" s="302">
        <v>0</v>
      </c>
      <c r="G18" s="303" t="s">
        <v>555</v>
      </c>
    </row>
    <row r="19" spans="1:7" ht="20.100000000000001" hidden="1" customHeight="1">
      <c r="A19" s="325" t="s">
        <v>1055</v>
      </c>
      <c r="B19" s="302" t="s">
        <v>555</v>
      </c>
      <c r="C19" s="302" t="s">
        <v>555</v>
      </c>
      <c r="D19" s="302" t="s">
        <v>555</v>
      </c>
      <c r="E19" s="302">
        <v>0</v>
      </c>
      <c r="F19" s="302">
        <v>0</v>
      </c>
      <c r="G19" s="303" t="s">
        <v>555</v>
      </c>
    </row>
    <row r="20" spans="1:7" ht="20.100000000000001" hidden="1" customHeight="1">
      <c r="A20" s="325" t="s">
        <v>216</v>
      </c>
      <c r="B20" s="302" t="s">
        <v>555</v>
      </c>
      <c r="C20" s="302" t="s">
        <v>555</v>
      </c>
      <c r="D20" s="302" t="s">
        <v>555</v>
      </c>
      <c r="E20" s="302">
        <v>0</v>
      </c>
      <c r="F20" s="302">
        <v>0</v>
      </c>
      <c r="G20" s="303" t="s">
        <v>555</v>
      </c>
    </row>
    <row r="21" spans="1:7" ht="20.100000000000001" hidden="1" customHeight="1">
      <c r="A21" s="325" t="s">
        <v>217</v>
      </c>
      <c r="B21" s="302" t="s">
        <v>555</v>
      </c>
      <c r="C21" s="302" t="s">
        <v>555</v>
      </c>
      <c r="D21" s="302" t="s">
        <v>555</v>
      </c>
      <c r="E21" s="302">
        <v>0</v>
      </c>
      <c r="F21" s="302">
        <v>0</v>
      </c>
      <c r="G21" s="303" t="s">
        <v>555</v>
      </c>
    </row>
    <row r="22" spans="1:7" ht="20.100000000000001" hidden="1" customHeight="1">
      <c r="A22" s="325" t="s">
        <v>218</v>
      </c>
      <c r="B22" s="302" t="s">
        <v>555</v>
      </c>
      <c r="C22" s="302" t="s">
        <v>555</v>
      </c>
      <c r="D22" s="302" t="s">
        <v>555</v>
      </c>
      <c r="E22" s="302">
        <v>0</v>
      </c>
      <c r="F22" s="302">
        <v>0</v>
      </c>
      <c r="G22" s="303" t="s">
        <v>555</v>
      </c>
    </row>
    <row r="23" spans="1:7" ht="20.100000000000001" hidden="1" customHeight="1">
      <c r="A23" s="325" t="s">
        <v>219</v>
      </c>
      <c r="B23" s="302" t="s">
        <v>555</v>
      </c>
      <c r="C23" s="302" t="s">
        <v>555</v>
      </c>
      <c r="D23" s="302" t="s">
        <v>555</v>
      </c>
      <c r="E23" s="302">
        <v>0</v>
      </c>
      <c r="F23" s="302">
        <v>0</v>
      </c>
      <c r="G23" s="303" t="s">
        <v>555</v>
      </c>
    </row>
    <row r="24" spans="1:7" ht="20.100000000000001" hidden="1" customHeight="1">
      <c r="A24" s="325" t="s">
        <v>220</v>
      </c>
      <c r="B24" s="302" t="s">
        <v>555</v>
      </c>
      <c r="C24" s="302" t="s">
        <v>555</v>
      </c>
      <c r="D24" s="302" t="s">
        <v>555</v>
      </c>
      <c r="E24" s="302">
        <v>0</v>
      </c>
      <c r="F24" s="302">
        <v>0</v>
      </c>
      <c r="G24" s="303" t="s">
        <v>555</v>
      </c>
    </row>
    <row r="25" spans="1:7" ht="20.100000000000001" hidden="1" customHeight="1">
      <c r="A25" s="325" t="s">
        <v>221</v>
      </c>
      <c r="B25" s="302" t="s">
        <v>555</v>
      </c>
      <c r="C25" s="302" t="s">
        <v>555</v>
      </c>
      <c r="D25" s="302" t="s">
        <v>555</v>
      </c>
      <c r="E25" s="302">
        <v>0</v>
      </c>
      <c r="F25" s="302">
        <v>0</v>
      </c>
      <c r="G25" s="303" t="s">
        <v>555</v>
      </c>
    </row>
    <row r="26" spans="1:7" ht="20.100000000000001" hidden="1" customHeight="1">
      <c r="A26" s="325" t="s">
        <v>222</v>
      </c>
      <c r="B26" s="302" t="s">
        <v>555</v>
      </c>
      <c r="C26" s="302" t="s">
        <v>555</v>
      </c>
      <c r="D26" s="302" t="s">
        <v>555</v>
      </c>
      <c r="E26" s="302">
        <v>0</v>
      </c>
      <c r="F26" s="302">
        <v>0</v>
      </c>
      <c r="G26" s="303" t="s">
        <v>555</v>
      </c>
    </row>
    <row r="27" spans="1:7" ht="20.100000000000001" hidden="1" customHeight="1">
      <c r="A27" s="325" t="s">
        <v>223</v>
      </c>
      <c r="B27" s="302" t="s">
        <v>555</v>
      </c>
      <c r="C27" s="302" t="s">
        <v>555</v>
      </c>
      <c r="D27" s="302" t="s">
        <v>555</v>
      </c>
      <c r="E27" s="302">
        <v>0</v>
      </c>
      <c r="F27" s="302">
        <v>0</v>
      </c>
      <c r="G27" s="303" t="s">
        <v>555</v>
      </c>
    </row>
    <row r="28" spans="1:7" ht="20.100000000000001" hidden="1" customHeight="1">
      <c r="A28" s="325" t="s">
        <v>224</v>
      </c>
      <c r="B28" s="302" t="s">
        <v>555</v>
      </c>
      <c r="C28" s="302" t="s">
        <v>555</v>
      </c>
      <c r="D28" s="302" t="s">
        <v>555</v>
      </c>
      <c r="E28" s="302">
        <v>0</v>
      </c>
      <c r="F28" s="302">
        <v>0</v>
      </c>
      <c r="G28" s="303" t="s">
        <v>555</v>
      </c>
    </row>
    <row r="29" spans="1:7" ht="20.100000000000001" hidden="1" customHeight="1">
      <c r="A29" s="325" t="s">
        <v>225</v>
      </c>
      <c r="B29" s="302" t="s">
        <v>555</v>
      </c>
      <c r="C29" s="302" t="s">
        <v>555</v>
      </c>
      <c r="D29" s="302" t="s">
        <v>555</v>
      </c>
      <c r="E29" s="302">
        <v>0</v>
      </c>
      <c r="F29" s="302">
        <v>0</v>
      </c>
      <c r="G29" s="303" t="s">
        <v>555</v>
      </c>
    </row>
    <row r="30" spans="1:7" ht="20.100000000000001" hidden="1" customHeight="1">
      <c r="A30" s="325" t="s">
        <v>226</v>
      </c>
      <c r="B30" s="302" t="s">
        <v>555</v>
      </c>
      <c r="C30" s="302" t="s">
        <v>555</v>
      </c>
      <c r="D30" s="302" t="s">
        <v>555</v>
      </c>
      <c r="E30" s="302">
        <v>0</v>
      </c>
      <c r="F30" s="302">
        <v>0</v>
      </c>
      <c r="G30" s="303" t="s">
        <v>555</v>
      </c>
    </row>
    <row r="31" spans="1:7" ht="20.100000000000001" hidden="1" customHeight="1">
      <c r="A31" s="325" t="s">
        <v>227</v>
      </c>
      <c r="B31" s="302" t="s">
        <v>555</v>
      </c>
      <c r="C31" s="302" t="s">
        <v>555</v>
      </c>
      <c r="D31" s="302" t="s">
        <v>555</v>
      </c>
      <c r="E31" s="302">
        <v>0</v>
      </c>
      <c r="F31" s="302">
        <v>0</v>
      </c>
      <c r="G31" s="303" t="s">
        <v>555</v>
      </c>
    </row>
    <row r="32" spans="1:7" ht="20.100000000000001" hidden="1" customHeight="1">
      <c r="A32" s="325" t="s">
        <v>228</v>
      </c>
      <c r="B32" s="302" t="s">
        <v>555</v>
      </c>
      <c r="C32" s="302" t="s">
        <v>555</v>
      </c>
      <c r="D32" s="302" t="s">
        <v>555</v>
      </c>
      <c r="E32" s="302">
        <v>0</v>
      </c>
      <c r="F32" s="302">
        <v>0</v>
      </c>
      <c r="G32" s="303" t="s">
        <v>555</v>
      </c>
    </row>
    <row r="33" spans="1:7" ht="20.100000000000001" hidden="1" customHeight="1">
      <c r="A33" s="325" t="s">
        <v>229</v>
      </c>
      <c r="B33" s="302" t="s">
        <v>555</v>
      </c>
      <c r="C33" s="302" t="s">
        <v>555</v>
      </c>
      <c r="D33" s="302" t="s">
        <v>555</v>
      </c>
      <c r="E33" s="302">
        <v>0</v>
      </c>
      <c r="F33" s="302">
        <v>0</v>
      </c>
      <c r="G33" s="303" t="s">
        <v>555</v>
      </c>
    </row>
    <row r="34" spans="1:7" ht="20.100000000000001" hidden="1" customHeight="1">
      <c r="A34" s="325" t="s">
        <v>230</v>
      </c>
      <c r="B34" s="302" t="s">
        <v>555</v>
      </c>
      <c r="C34" s="302" t="s">
        <v>555</v>
      </c>
      <c r="D34" s="302" t="s">
        <v>555</v>
      </c>
      <c r="E34" s="302">
        <v>0</v>
      </c>
      <c r="F34" s="302">
        <v>0</v>
      </c>
      <c r="G34" s="303" t="s">
        <v>555</v>
      </c>
    </row>
    <row r="35" spans="1:7" ht="20.100000000000001" hidden="1" customHeight="1">
      <c r="A35" s="325" t="s">
        <v>231</v>
      </c>
      <c r="B35" s="302" t="s">
        <v>555</v>
      </c>
      <c r="C35" s="302" t="s">
        <v>555</v>
      </c>
      <c r="D35" s="302" t="s">
        <v>555</v>
      </c>
      <c r="E35" s="302">
        <v>0</v>
      </c>
      <c r="F35" s="302">
        <v>0</v>
      </c>
      <c r="G35" s="303" t="s">
        <v>555</v>
      </c>
    </row>
    <row r="36" spans="1:7" ht="20.100000000000001" hidden="1" customHeight="1">
      <c r="A36" s="325" t="s">
        <v>232</v>
      </c>
      <c r="B36" s="302" t="s">
        <v>555</v>
      </c>
      <c r="C36" s="302" t="s">
        <v>555</v>
      </c>
      <c r="D36" s="302" t="s">
        <v>555</v>
      </c>
      <c r="E36" s="302">
        <v>0</v>
      </c>
      <c r="F36" s="302">
        <v>0</v>
      </c>
      <c r="G36" s="303" t="s">
        <v>555</v>
      </c>
    </row>
    <row r="37" spans="1:7" ht="20.100000000000001" hidden="1" customHeight="1">
      <c r="A37" s="325" t="s">
        <v>233</v>
      </c>
      <c r="B37" s="302" t="s">
        <v>555</v>
      </c>
      <c r="C37" s="302" t="s">
        <v>555</v>
      </c>
      <c r="D37" s="302" t="s">
        <v>555</v>
      </c>
      <c r="E37" s="302">
        <v>0</v>
      </c>
      <c r="F37" s="302">
        <v>0</v>
      </c>
      <c r="G37" s="303" t="s">
        <v>555</v>
      </c>
    </row>
    <row r="38" spans="1:7" ht="20.100000000000001" hidden="1" customHeight="1">
      <c r="A38" s="325" t="s">
        <v>234</v>
      </c>
      <c r="B38" s="302" t="s">
        <v>555</v>
      </c>
      <c r="C38" s="302" t="s">
        <v>555</v>
      </c>
      <c r="D38" s="302" t="s">
        <v>555</v>
      </c>
      <c r="E38" s="302">
        <v>0</v>
      </c>
      <c r="F38" s="302">
        <v>0</v>
      </c>
      <c r="G38" s="303" t="s">
        <v>555</v>
      </c>
    </row>
    <row r="39" spans="1:7" ht="20.100000000000001" hidden="1" customHeight="1">
      <c r="A39" s="325" t="s">
        <v>235</v>
      </c>
      <c r="B39" s="302" t="s">
        <v>555</v>
      </c>
      <c r="C39" s="302" t="s">
        <v>555</v>
      </c>
      <c r="D39" s="302" t="s">
        <v>555</v>
      </c>
      <c r="E39" s="302">
        <v>0</v>
      </c>
      <c r="F39" s="302">
        <v>0</v>
      </c>
      <c r="G39" s="303" t="s">
        <v>555</v>
      </c>
    </row>
    <row r="40" spans="1:7" ht="20.100000000000001" hidden="1" customHeight="1">
      <c r="A40" s="325" t="s">
        <v>236</v>
      </c>
      <c r="B40" s="302" t="s">
        <v>555</v>
      </c>
      <c r="C40" s="302" t="s">
        <v>555</v>
      </c>
      <c r="D40" s="302" t="s">
        <v>555</v>
      </c>
      <c r="E40" s="302">
        <v>0</v>
      </c>
      <c r="F40" s="302">
        <v>0</v>
      </c>
      <c r="G40" s="303" t="s">
        <v>555</v>
      </c>
    </row>
    <row r="41" spans="1:7" ht="20.100000000000001" hidden="1" customHeight="1">
      <c r="A41" s="325" t="s">
        <v>237</v>
      </c>
      <c r="B41" s="302" t="s">
        <v>555</v>
      </c>
      <c r="C41" s="302" t="s">
        <v>555</v>
      </c>
      <c r="D41" s="302" t="s">
        <v>555</v>
      </c>
      <c r="E41" s="302">
        <v>0</v>
      </c>
      <c r="F41" s="302">
        <v>0</v>
      </c>
      <c r="G41" s="303" t="s">
        <v>555</v>
      </c>
    </row>
    <row r="42" spans="1:7" ht="20.100000000000001" hidden="1" customHeight="1">
      <c r="A42" s="325" t="s">
        <v>238</v>
      </c>
      <c r="B42" s="302" t="s">
        <v>555</v>
      </c>
      <c r="C42" s="302" t="s">
        <v>555</v>
      </c>
      <c r="D42" s="302" t="s">
        <v>555</v>
      </c>
      <c r="E42" s="302">
        <v>0</v>
      </c>
      <c r="F42" s="302">
        <v>0</v>
      </c>
      <c r="G42" s="303" t="s">
        <v>555</v>
      </c>
    </row>
    <row r="43" spans="1:7" ht="20.100000000000001" hidden="1" customHeight="1">
      <c r="A43" s="325" t="s">
        <v>239</v>
      </c>
      <c r="B43" s="302" t="s">
        <v>555</v>
      </c>
      <c r="C43" s="302" t="s">
        <v>555</v>
      </c>
      <c r="D43" s="302" t="s">
        <v>555</v>
      </c>
      <c r="E43" s="302">
        <v>0</v>
      </c>
      <c r="F43" s="302">
        <v>0</v>
      </c>
      <c r="G43" s="303" t="s">
        <v>555</v>
      </c>
    </row>
    <row r="44" spans="1:7" ht="20.100000000000001" hidden="1" customHeight="1">
      <c r="A44" s="325" t="s">
        <v>240</v>
      </c>
      <c r="B44" s="302" t="s">
        <v>555</v>
      </c>
      <c r="C44" s="302" t="s">
        <v>555</v>
      </c>
      <c r="D44" s="302" t="s">
        <v>555</v>
      </c>
      <c r="E44" s="302">
        <v>0</v>
      </c>
      <c r="F44" s="302">
        <v>0</v>
      </c>
      <c r="G44" s="303" t="s">
        <v>555</v>
      </c>
    </row>
    <row r="45" spans="1:7" ht="20.100000000000001" hidden="1" customHeight="1">
      <c r="A45" s="325" t="s">
        <v>241</v>
      </c>
      <c r="B45" s="302" t="s">
        <v>555</v>
      </c>
      <c r="C45" s="302" t="s">
        <v>555</v>
      </c>
      <c r="D45" s="302" t="s">
        <v>555</v>
      </c>
      <c r="E45" s="302">
        <v>0</v>
      </c>
      <c r="F45" s="302">
        <v>0</v>
      </c>
      <c r="G45" s="303" t="s">
        <v>555</v>
      </c>
    </row>
    <row r="46" spans="1:7" ht="20.100000000000001" hidden="1" customHeight="1">
      <c r="A46" s="325" t="s">
        <v>242</v>
      </c>
      <c r="B46" s="302" t="s">
        <v>555</v>
      </c>
      <c r="C46" s="302" t="s">
        <v>555</v>
      </c>
      <c r="D46" s="302" t="s">
        <v>555</v>
      </c>
      <c r="E46" s="302">
        <v>0</v>
      </c>
      <c r="F46" s="302">
        <v>0</v>
      </c>
      <c r="G46" s="303" t="s">
        <v>555</v>
      </c>
    </row>
    <row r="47" spans="1:7" ht="20.100000000000001" hidden="1" customHeight="1">
      <c r="A47" s="325" t="s">
        <v>243</v>
      </c>
      <c r="B47" s="302" t="s">
        <v>555</v>
      </c>
      <c r="C47" s="302" t="s">
        <v>555</v>
      </c>
      <c r="D47" s="302" t="s">
        <v>555</v>
      </c>
      <c r="E47" s="302">
        <v>0</v>
      </c>
      <c r="F47" s="302">
        <v>0</v>
      </c>
      <c r="G47" s="303" t="s">
        <v>555</v>
      </c>
    </row>
    <row r="48" spans="1:7" ht="20.100000000000001" hidden="1" customHeight="1">
      <c r="A48" s="325" t="s">
        <v>244</v>
      </c>
      <c r="B48" s="302" t="s">
        <v>555</v>
      </c>
      <c r="C48" s="302" t="s">
        <v>555</v>
      </c>
      <c r="D48" s="302" t="s">
        <v>555</v>
      </c>
      <c r="E48" s="302">
        <v>0</v>
      </c>
      <c r="F48" s="302">
        <v>0</v>
      </c>
      <c r="G48" s="303" t="s">
        <v>555</v>
      </c>
    </row>
    <row r="49" spans="1:7" ht="20.100000000000001" hidden="1" customHeight="1">
      <c r="A49" s="325" t="s">
        <v>245</v>
      </c>
      <c r="B49" s="302" t="s">
        <v>555</v>
      </c>
      <c r="C49" s="302" t="s">
        <v>555</v>
      </c>
      <c r="D49" s="302" t="s">
        <v>555</v>
      </c>
      <c r="E49" s="302">
        <v>0</v>
      </c>
      <c r="F49" s="302">
        <v>0</v>
      </c>
      <c r="G49" s="303" t="s">
        <v>555</v>
      </c>
    </row>
    <row r="50" spans="1:7" ht="20.100000000000001" hidden="1" customHeight="1">
      <c r="A50" s="325" t="s">
        <v>246</v>
      </c>
      <c r="B50" s="302" t="s">
        <v>555</v>
      </c>
      <c r="C50" s="302" t="s">
        <v>555</v>
      </c>
      <c r="D50" s="302" t="s">
        <v>555</v>
      </c>
      <c r="E50" s="302">
        <v>0</v>
      </c>
      <c r="F50" s="302">
        <v>0</v>
      </c>
      <c r="G50" s="303" t="s">
        <v>555</v>
      </c>
    </row>
    <row r="51" spans="1:7" ht="20.100000000000001" hidden="1" customHeight="1">
      <c r="A51" s="325" t="s">
        <v>1271</v>
      </c>
      <c r="B51" s="302" t="s">
        <v>555</v>
      </c>
      <c r="C51" s="302" t="s">
        <v>555</v>
      </c>
      <c r="D51" s="302" t="s">
        <v>555</v>
      </c>
      <c r="E51" s="302">
        <v>0</v>
      </c>
      <c r="F51" s="302">
        <v>0</v>
      </c>
      <c r="G51" s="303" t="s">
        <v>555</v>
      </c>
    </row>
    <row r="52" spans="1:7" ht="20.100000000000001" hidden="1" customHeight="1">
      <c r="A52" s="325" t="s">
        <v>1272</v>
      </c>
      <c r="B52" s="302" t="s">
        <v>555</v>
      </c>
      <c r="C52" s="302" t="s">
        <v>555</v>
      </c>
      <c r="D52" s="302" t="s">
        <v>555</v>
      </c>
      <c r="E52" s="302">
        <v>0</v>
      </c>
      <c r="F52" s="302">
        <v>0</v>
      </c>
      <c r="G52" s="303" t="s">
        <v>555</v>
      </c>
    </row>
    <row r="53" spans="1:7" ht="20.100000000000001" hidden="1" customHeight="1">
      <c r="A53" s="325" t="s">
        <v>248</v>
      </c>
      <c r="B53" s="302" t="s">
        <v>555</v>
      </c>
      <c r="C53" s="302" t="s">
        <v>555</v>
      </c>
      <c r="D53" s="302" t="s">
        <v>555</v>
      </c>
      <c r="E53" s="302">
        <v>0</v>
      </c>
      <c r="F53" s="302">
        <v>0</v>
      </c>
      <c r="G53" s="303" t="s">
        <v>555</v>
      </c>
    </row>
    <row r="54" spans="1:7" ht="20.100000000000001" hidden="1" customHeight="1">
      <c r="A54" s="325" t="s">
        <v>250</v>
      </c>
      <c r="B54" s="302" t="s">
        <v>555</v>
      </c>
      <c r="C54" s="302" t="s">
        <v>555</v>
      </c>
      <c r="D54" s="302" t="s">
        <v>555</v>
      </c>
      <c r="E54" s="302">
        <v>0</v>
      </c>
      <c r="F54" s="302">
        <v>0</v>
      </c>
      <c r="G54" s="303" t="s">
        <v>555</v>
      </c>
    </row>
    <row r="55" spans="1:7" ht="20.100000000000001" hidden="1" customHeight="1">
      <c r="A55" s="325" t="s">
        <v>251</v>
      </c>
      <c r="B55" s="302" t="s">
        <v>555</v>
      </c>
      <c r="C55" s="302" t="s">
        <v>555</v>
      </c>
      <c r="D55" s="302" t="s">
        <v>555</v>
      </c>
      <c r="E55" s="302">
        <v>0</v>
      </c>
      <c r="F55" s="302">
        <v>0</v>
      </c>
      <c r="G55" s="303" t="s">
        <v>555</v>
      </c>
    </row>
    <row r="56" spans="1:7" ht="20.100000000000001" hidden="1" customHeight="1">
      <c r="A56" s="325" t="s">
        <v>252</v>
      </c>
      <c r="B56" s="302" t="s">
        <v>555</v>
      </c>
      <c r="C56" s="302" t="s">
        <v>555</v>
      </c>
      <c r="D56" s="302" t="s">
        <v>555</v>
      </c>
      <c r="E56" s="302">
        <v>0</v>
      </c>
      <c r="F56" s="302">
        <v>0</v>
      </c>
      <c r="G56" s="303" t="s">
        <v>555</v>
      </c>
    </row>
    <row r="57" spans="1:7" ht="20.100000000000001" hidden="1" customHeight="1">
      <c r="A57" s="325" t="s">
        <v>253</v>
      </c>
      <c r="B57" s="302" t="s">
        <v>555</v>
      </c>
      <c r="C57" s="302" t="s">
        <v>555</v>
      </c>
      <c r="D57" s="302" t="s">
        <v>555</v>
      </c>
      <c r="E57" s="302">
        <v>0</v>
      </c>
      <c r="F57" s="302">
        <v>0</v>
      </c>
      <c r="G57" s="303" t="s">
        <v>555</v>
      </c>
    </row>
    <row r="58" spans="1:7" ht="20.100000000000001" hidden="1" customHeight="1">
      <c r="A58" s="325" t="s">
        <v>254</v>
      </c>
      <c r="B58" s="302" t="s">
        <v>555</v>
      </c>
      <c r="C58" s="302" t="s">
        <v>555</v>
      </c>
      <c r="D58" s="302" t="s">
        <v>555</v>
      </c>
      <c r="E58" s="302">
        <v>0</v>
      </c>
      <c r="F58" s="302">
        <v>0</v>
      </c>
      <c r="G58" s="303" t="s">
        <v>555</v>
      </c>
    </row>
    <row r="59" spans="1:7" ht="20.100000000000001" hidden="1" customHeight="1">
      <c r="A59" s="325" t="s">
        <v>255</v>
      </c>
      <c r="B59" s="302" t="s">
        <v>555</v>
      </c>
      <c r="C59" s="302" t="s">
        <v>555</v>
      </c>
      <c r="D59" s="302" t="s">
        <v>555</v>
      </c>
      <c r="E59" s="302">
        <v>0</v>
      </c>
      <c r="F59" s="302">
        <v>0</v>
      </c>
      <c r="G59" s="303" t="s">
        <v>555</v>
      </c>
    </row>
    <row r="60" spans="1:7" ht="20.100000000000001" hidden="1" customHeight="1">
      <c r="A60" s="325" t="s">
        <v>256</v>
      </c>
      <c r="B60" s="302" t="s">
        <v>555</v>
      </c>
      <c r="C60" s="302" t="s">
        <v>555</v>
      </c>
      <c r="D60" s="302" t="s">
        <v>555</v>
      </c>
      <c r="E60" s="302">
        <v>0</v>
      </c>
      <c r="F60" s="302">
        <v>0</v>
      </c>
      <c r="G60" s="303" t="s">
        <v>555</v>
      </c>
    </row>
    <row r="61" spans="1:7" ht="20.100000000000001" hidden="1" customHeight="1">
      <c r="A61" s="325" t="s">
        <v>257</v>
      </c>
      <c r="B61" s="302" t="s">
        <v>555</v>
      </c>
      <c r="C61" s="302" t="s">
        <v>555</v>
      </c>
      <c r="D61" s="302" t="s">
        <v>555</v>
      </c>
      <c r="E61" s="302">
        <v>0</v>
      </c>
      <c r="F61" s="302">
        <v>0</v>
      </c>
      <c r="G61" s="303" t="s">
        <v>555</v>
      </c>
    </row>
    <row r="62" spans="1:7" ht="20.100000000000001" hidden="1" customHeight="1">
      <c r="A62" s="325" t="s">
        <v>258</v>
      </c>
      <c r="B62" s="302" t="s">
        <v>555</v>
      </c>
      <c r="C62" s="302" t="s">
        <v>555</v>
      </c>
      <c r="D62" s="302" t="s">
        <v>555</v>
      </c>
      <c r="E62" s="302">
        <v>0</v>
      </c>
      <c r="F62" s="302">
        <v>0</v>
      </c>
      <c r="G62" s="303" t="s">
        <v>555</v>
      </c>
    </row>
    <row r="63" spans="1:7" ht="20.100000000000001" hidden="1" customHeight="1">
      <c r="A63" s="325" t="s">
        <v>259</v>
      </c>
      <c r="B63" s="302" t="s">
        <v>555</v>
      </c>
      <c r="C63" s="302" t="s">
        <v>555</v>
      </c>
      <c r="D63" s="302" t="s">
        <v>555</v>
      </c>
      <c r="E63" s="302">
        <v>0</v>
      </c>
      <c r="F63" s="302">
        <v>0</v>
      </c>
      <c r="G63" s="303" t="s">
        <v>555</v>
      </c>
    </row>
    <row r="64" spans="1:7" ht="20.100000000000001" hidden="1" customHeight="1">
      <c r="A64" s="325" t="s">
        <v>260</v>
      </c>
      <c r="B64" s="302" t="s">
        <v>555</v>
      </c>
      <c r="C64" s="302" t="s">
        <v>555</v>
      </c>
      <c r="D64" s="302" t="s">
        <v>555</v>
      </c>
      <c r="E64" s="302">
        <v>0</v>
      </c>
      <c r="F64" s="302">
        <v>0</v>
      </c>
      <c r="G64" s="303" t="s">
        <v>555</v>
      </c>
    </row>
    <row r="65" spans="1:7" ht="20.100000000000001" hidden="1" customHeight="1">
      <c r="A65" s="325" t="s">
        <v>261</v>
      </c>
      <c r="B65" s="302" t="s">
        <v>555</v>
      </c>
      <c r="C65" s="302" t="s">
        <v>555</v>
      </c>
      <c r="D65" s="302" t="s">
        <v>555</v>
      </c>
      <c r="E65" s="302">
        <v>0</v>
      </c>
      <c r="F65" s="302">
        <v>0</v>
      </c>
      <c r="G65" s="303" t="s">
        <v>555</v>
      </c>
    </row>
    <row r="66" spans="1:7" ht="20.100000000000001" hidden="1" customHeight="1">
      <c r="A66" s="325" t="s">
        <v>262</v>
      </c>
      <c r="B66" s="304" t="s">
        <v>555</v>
      </c>
      <c r="C66" s="302" t="s">
        <v>555</v>
      </c>
      <c r="D66" s="304" t="s">
        <v>555</v>
      </c>
      <c r="E66" s="304">
        <v>0</v>
      </c>
      <c r="F66" s="302">
        <v>0</v>
      </c>
      <c r="G66" s="305" t="s">
        <v>555</v>
      </c>
    </row>
    <row r="67" spans="1:7" ht="20.100000000000001" hidden="1" customHeight="1">
      <c r="A67" s="325" t="s">
        <v>263</v>
      </c>
      <c r="B67" s="302" t="s">
        <v>555</v>
      </c>
      <c r="C67" s="302" t="s">
        <v>555</v>
      </c>
      <c r="D67" s="302" t="s">
        <v>555</v>
      </c>
      <c r="E67" s="302">
        <v>0</v>
      </c>
      <c r="F67" s="302">
        <v>0</v>
      </c>
      <c r="G67" s="303" t="s">
        <v>555</v>
      </c>
    </row>
    <row r="68" spans="1:7" ht="20.100000000000001" hidden="1" customHeight="1">
      <c r="A68" s="325" t="s">
        <v>264</v>
      </c>
      <c r="B68" s="304" t="s">
        <v>555</v>
      </c>
      <c r="C68" s="302" t="s">
        <v>555</v>
      </c>
      <c r="D68" s="304" t="s">
        <v>555</v>
      </c>
      <c r="E68" s="304">
        <v>0</v>
      </c>
      <c r="F68" s="302">
        <v>0</v>
      </c>
      <c r="G68" s="305" t="s">
        <v>555</v>
      </c>
    </row>
    <row r="69" spans="1:7" ht="20.100000000000001" hidden="1" customHeight="1">
      <c r="A69" s="325" t="s">
        <v>265</v>
      </c>
      <c r="B69" s="304" t="s">
        <v>555</v>
      </c>
      <c r="C69" s="302" t="s">
        <v>555</v>
      </c>
      <c r="D69" s="304" t="s">
        <v>555</v>
      </c>
      <c r="E69" s="304">
        <v>0</v>
      </c>
      <c r="F69" s="302">
        <v>0</v>
      </c>
      <c r="G69" s="305" t="s">
        <v>555</v>
      </c>
    </row>
    <row r="70" spans="1:7" ht="20.100000000000001" hidden="1" customHeight="1">
      <c r="A70" s="325" t="s">
        <v>266</v>
      </c>
      <c r="B70" s="304" t="s">
        <v>555</v>
      </c>
      <c r="C70" s="302" t="s">
        <v>555</v>
      </c>
      <c r="D70" s="304" t="s">
        <v>555</v>
      </c>
      <c r="E70" s="304">
        <v>0</v>
      </c>
      <c r="F70" s="302">
        <v>0</v>
      </c>
      <c r="G70" s="305" t="s">
        <v>555</v>
      </c>
    </row>
    <row r="71" spans="1:7" ht="20.100000000000001" hidden="1" customHeight="1">
      <c r="A71" s="325" t="s">
        <v>267</v>
      </c>
      <c r="B71" s="302" t="s">
        <v>555</v>
      </c>
      <c r="C71" s="302" t="s">
        <v>555</v>
      </c>
      <c r="D71" s="302" t="s">
        <v>555</v>
      </c>
      <c r="E71" s="302">
        <v>0</v>
      </c>
      <c r="F71" s="302">
        <v>0</v>
      </c>
      <c r="G71" s="303" t="s">
        <v>555</v>
      </c>
    </row>
    <row r="72" spans="1:7" ht="20.100000000000001" hidden="1" customHeight="1">
      <c r="A72" s="325" t="s">
        <v>268</v>
      </c>
      <c r="B72" s="302" t="s">
        <v>555</v>
      </c>
      <c r="C72" s="302" t="s">
        <v>555</v>
      </c>
      <c r="D72" s="302" t="s">
        <v>555</v>
      </c>
      <c r="E72" s="302">
        <v>0</v>
      </c>
      <c r="F72" s="302">
        <v>0</v>
      </c>
      <c r="G72" s="303" t="s">
        <v>555</v>
      </c>
    </row>
    <row r="73" spans="1:7" ht="20.100000000000001" hidden="1" customHeight="1">
      <c r="A73" s="325" t="s">
        <v>269</v>
      </c>
      <c r="B73" s="302" t="s">
        <v>555</v>
      </c>
      <c r="C73" s="302" t="s">
        <v>555</v>
      </c>
      <c r="D73" s="302" t="s">
        <v>555</v>
      </c>
      <c r="E73" s="302">
        <v>0</v>
      </c>
      <c r="F73" s="302">
        <v>0</v>
      </c>
      <c r="G73" s="303" t="s">
        <v>555</v>
      </c>
    </row>
    <row r="74" spans="1:7" ht="20.100000000000001" hidden="1" customHeight="1">
      <c r="A74" s="325" t="s">
        <v>270</v>
      </c>
      <c r="B74" s="302" t="s">
        <v>555</v>
      </c>
      <c r="C74" s="302" t="s">
        <v>555</v>
      </c>
      <c r="D74" s="302" t="s">
        <v>555</v>
      </c>
      <c r="E74" s="302">
        <v>0</v>
      </c>
      <c r="F74" s="302">
        <v>0</v>
      </c>
      <c r="G74" s="303" t="s">
        <v>555</v>
      </c>
    </row>
    <row r="75" spans="1:7" ht="20.100000000000001" hidden="1" customHeight="1">
      <c r="A75" s="325" t="s">
        <v>271</v>
      </c>
      <c r="B75" s="302" t="s">
        <v>555</v>
      </c>
      <c r="C75" s="302" t="s">
        <v>555</v>
      </c>
      <c r="D75" s="302" t="s">
        <v>555</v>
      </c>
      <c r="E75" s="302">
        <v>0</v>
      </c>
      <c r="F75" s="302">
        <v>0</v>
      </c>
      <c r="G75" s="303" t="s">
        <v>555</v>
      </c>
    </row>
    <row r="76" spans="1:7" ht="20.100000000000001" hidden="1" customHeight="1">
      <c r="A76" s="325" t="s">
        <v>272</v>
      </c>
      <c r="B76" s="302" t="s">
        <v>555</v>
      </c>
      <c r="C76" s="302" t="s">
        <v>555</v>
      </c>
      <c r="D76" s="302" t="s">
        <v>555</v>
      </c>
      <c r="E76" s="302">
        <v>0</v>
      </c>
      <c r="F76" s="302">
        <v>0</v>
      </c>
      <c r="G76" s="303" t="s">
        <v>555</v>
      </c>
    </row>
    <row r="77" spans="1:7" ht="20.100000000000001" hidden="1" customHeight="1">
      <c r="A77" s="325" t="s">
        <v>273</v>
      </c>
      <c r="B77" s="302" t="s">
        <v>555</v>
      </c>
      <c r="C77" s="302" t="s">
        <v>555</v>
      </c>
      <c r="D77" s="302" t="s">
        <v>555</v>
      </c>
      <c r="E77" s="302">
        <v>0</v>
      </c>
      <c r="F77" s="302">
        <v>0</v>
      </c>
      <c r="G77" s="303" t="s">
        <v>555</v>
      </c>
    </row>
    <row r="78" spans="1:7" ht="20.100000000000001" hidden="1" customHeight="1">
      <c r="A78" s="325" t="s">
        <v>274</v>
      </c>
      <c r="B78" s="302" t="s">
        <v>555</v>
      </c>
      <c r="C78" s="302" t="s">
        <v>555</v>
      </c>
      <c r="D78" s="302" t="s">
        <v>555</v>
      </c>
      <c r="E78" s="302">
        <v>0</v>
      </c>
      <c r="F78" s="302">
        <v>0</v>
      </c>
      <c r="G78" s="303" t="s">
        <v>555</v>
      </c>
    </row>
    <row r="79" spans="1:7" ht="20.100000000000001" hidden="1" customHeight="1">
      <c r="A79" s="325" t="s">
        <v>275</v>
      </c>
      <c r="B79" s="302" t="s">
        <v>555</v>
      </c>
      <c r="C79" s="302" t="s">
        <v>555</v>
      </c>
      <c r="D79" s="302" t="s">
        <v>555</v>
      </c>
      <c r="E79" s="302">
        <v>0</v>
      </c>
      <c r="F79" s="302">
        <v>0</v>
      </c>
      <c r="G79" s="303" t="s">
        <v>555</v>
      </c>
    </row>
    <row r="80" spans="1:7" ht="20.100000000000001" customHeight="1">
      <c r="A80" s="326" t="s">
        <v>276</v>
      </c>
      <c r="B80" s="306">
        <v>0</v>
      </c>
      <c r="C80" s="306">
        <v>0</v>
      </c>
      <c r="D80" s="306">
        <v>600000000</v>
      </c>
      <c r="E80" s="306">
        <v>0</v>
      </c>
      <c r="F80" s="306">
        <v>0</v>
      </c>
      <c r="G80" s="307">
        <v>1400000000</v>
      </c>
    </row>
    <row r="81" spans="1:7" ht="20.100000000000001" hidden="1" customHeight="1">
      <c r="A81" s="325" t="s">
        <v>277</v>
      </c>
      <c r="B81" s="302">
        <v>0</v>
      </c>
      <c r="C81" s="302">
        <v>0</v>
      </c>
      <c r="D81" s="302" t="s">
        <v>555</v>
      </c>
      <c r="E81" s="302">
        <v>0</v>
      </c>
      <c r="F81" s="302">
        <v>0</v>
      </c>
      <c r="G81" s="303" t="s">
        <v>555</v>
      </c>
    </row>
    <row r="82" spans="1:7" ht="20.100000000000001" hidden="1" customHeight="1">
      <c r="A82" s="325" t="s">
        <v>278</v>
      </c>
      <c r="B82" s="302">
        <v>0</v>
      </c>
      <c r="C82" s="302">
        <v>0</v>
      </c>
      <c r="D82" s="302" t="s">
        <v>555</v>
      </c>
      <c r="E82" s="302">
        <v>0</v>
      </c>
      <c r="F82" s="302">
        <v>0</v>
      </c>
      <c r="G82" s="303" t="s">
        <v>555</v>
      </c>
    </row>
    <row r="83" spans="1:7" ht="20.100000000000001" hidden="1" customHeight="1">
      <c r="A83" s="325" t="s">
        <v>279</v>
      </c>
      <c r="B83" s="302">
        <v>0</v>
      </c>
      <c r="C83" s="302">
        <v>0</v>
      </c>
      <c r="D83" s="302" t="s">
        <v>555</v>
      </c>
      <c r="E83" s="302">
        <v>0</v>
      </c>
      <c r="F83" s="302">
        <v>0</v>
      </c>
      <c r="G83" s="303" t="s">
        <v>555</v>
      </c>
    </row>
    <row r="84" spans="1:7" ht="20.100000000000001" hidden="1" customHeight="1">
      <c r="A84" s="325" t="s">
        <v>280</v>
      </c>
      <c r="B84" s="302">
        <v>0</v>
      </c>
      <c r="C84" s="302">
        <v>0</v>
      </c>
      <c r="D84" s="302" t="s">
        <v>555</v>
      </c>
      <c r="E84" s="302">
        <v>0</v>
      </c>
      <c r="F84" s="302">
        <v>0</v>
      </c>
      <c r="G84" s="303" t="s">
        <v>555</v>
      </c>
    </row>
    <row r="85" spans="1:7" ht="20.100000000000001" hidden="1" customHeight="1">
      <c r="A85" s="325" t="s">
        <v>281</v>
      </c>
      <c r="B85" s="302">
        <v>0</v>
      </c>
      <c r="C85" s="302">
        <v>0</v>
      </c>
      <c r="D85" s="302" t="s">
        <v>555</v>
      </c>
      <c r="E85" s="302">
        <v>0</v>
      </c>
      <c r="F85" s="302">
        <v>0</v>
      </c>
      <c r="G85" s="303" t="s">
        <v>555</v>
      </c>
    </row>
    <row r="86" spans="1:7" ht="20.100000000000001" hidden="1" customHeight="1">
      <c r="A86" s="325" t="s">
        <v>282</v>
      </c>
      <c r="B86" s="302">
        <v>0</v>
      </c>
      <c r="C86" s="302">
        <v>0</v>
      </c>
      <c r="D86" s="302" t="s">
        <v>555</v>
      </c>
      <c r="E86" s="302">
        <v>0</v>
      </c>
      <c r="F86" s="302">
        <v>0</v>
      </c>
      <c r="G86" s="303" t="s">
        <v>555</v>
      </c>
    </row>
    <row r="87" spans="1:7" ht="20.100000000000001" hidden="1" customHeight="1">
      <c r="A87" s="325" t="s">
        <v>283</v>
      </c>
      <c r="B87" s="302">
        <v>0</v>
      </c>
      <c r="C87" s="302">
        <v>0</v>
      </c>
      <c r="D87" s="302" t="s">
        <v>555</v>
      </c>
      <c r="E87" s="302">
        <v>0</v>
      </c>
      <c r="F87" s="302">
        <v>0</v>
      </c>
      <c r="G87" s="303" t="s">
        <v>555</v>
      </c>
    </row>
    <row r="88" spans="1:7" ht="20.100000000000001" hidden="1" customHeight="1">
      <c r="A88" s="325" t="s">
        <v>284</v>
      </c>
      <c r="B88" s="302">
        <v>0</v>
      </c>
      <c r="C88" s="302">
        <v>0</v>
      </c>
      <c r="D88" s="302" t="s">
        <v>555</v>
      </c>
      <c r="E88" s="302">
        <v>0</v>
      </c>
      <c r="F88" s="302">
        <v>0</v>
      </c>
      <c r="G88" s="303" t="s">
        <v>555</v>
      </c>
    </row>
    <row r="89" spans="1:7" ht="20.100000000000001" hidden="1" customHeight="1">
      <c r="A89" s="325" t="s">
        <v>285</v>
      </c>
      <c r="B89" s="302">
        <v>0</v>
      </c>
      <c r="C89" s="302">
        <v>0</v>
      </c>
      <c r="D89" s="302" t="s">
        <v>555</v>
      </c>
      <c r="E89" s="302">
        <v>0</v>
      </c>
      <c r="F89" s="302">
        <v>0</v>
      </c>
      <c r="G89" s="303" t="s">
        <v>555</v>
      </c>
    </row>
    <row r="90" spans="1:7" ht="20.100000000000001" hidden="1" customHeight="1">
      <c r="A90" s="325" t="s">
        <v>286</v>
      </c>
      <c r="B90" s="302">
        <v>0</v>
      </c>
      <c r="C90" s="302">
        <v>0</v>
      </c>
      <c r="D90" s="302" t="s">
        <v>555</v>
      </c>
      <c r="E90" s="302">
        <v>0</v>
      </c>
      <c r="F90" s="302">
        <v>0</v>
      </c>
      <c r="G90" s="303" t="s">
        <v>555</v>
      </c>
    </row>
    <row r="91" spans="1:7" ht="20.100000000000001" hidden="1" customHeight="1">
      <c r="A91" s="325" t="s">
        <v>287</v>
      </c>
      <c r="B91" s="302">
        <v>0</v>
      </c>
      <c r="C91" s="302">
        <v>0</v>
      </c>
      <c r="D91" s="302" t="s">
        <v>555</v>
      </c>
      <c r="E91" s="302">
        <v>0</v>
      </c>
      <c r="F91" s="302">
        <v>0</v>
      </c>
      <c r="G91" s="303" t="s">
        <v>555</v>
      </c>
    </row>
    <row r="92" spans="1:7" ht="20.100000000000001" hidden="1" customHeight="1">
      <c r="A92" s="325" t="s">
        <v>288</v>
      </c>
      <c r="B92" s="302">
        <v>0</v>
      </c>
      <c r="C92" s="302">
        <v>0</v>
      </c>
      <c r="D92" s="302" t="s">
        <v>555</v>
      </c>
      <c r="E92" s="302">
        <v>0</v>
      </c>
      <c r="F92" s="302">
        <v>0</v>
      </c>
      <c r="G92" s="303" t="s">
        <v>555</v>
      </c>
    </row>
    <row r="93" spans="1:7" ht="20.100000000000001" hidden="1" customHeight="1">
      <c r="A93" s="325" t="s">
        <v>289</v>
      </c>
      <c r="B93" s="302">
        <v>0</v>
      </c>
      <c r="C93" s="302">
        <v>0</v>
      </c>
      <c r="D93" s="302" t="s">
        <v>555</v>
      </c>
      <c r="E93" s="302">
        <v>0</v>
      </c>
      <c r="F93" s="302">
        <v>0</v>
      </c>
      <c r="G93" s="303" t="s">
        <v>555</v>
      </c>
    </row>
    <row r="94" spans="1:7" ht="20.100000000000001" hidden="1" customHeight="1">
      <c r="A94" s="325" t="s">
        <v>290</v>
      </c>
      <c r="B94" s="302">
        <v>0</v>
      </c>
      <c r="C94" s="302">
        <v>0</v>
      </c>
      <c r="D94" s="302" t="s">
        <v>555</v>
      </c>
      <c r="E94" s="302">
        <v>0</v>
      </c>
      <c r="F94" s="302">
        <v>0</v>
      </c>
      <c r="G94" s="303" t="s">
        <v>555</v>
      </c>
    </row>
    <row r="95" spans="1:7" ht="20.100000000000001" hidden="1" customHeight="1">
      <c r="A95" s="325" t="s">
        <v>291</v>
      </c>
      <c r="B95" s="302">
        <v>0</v>
      </c>
      <c r="C95" s="302">
        <v>0</v>
      </c>
      <c r="D95" s="302" t="s">
        <v>555</v>
      </c>
      <c r="E95" s="302">
        <v>0</v>
      </c>
      <c r="F95" s="302">
        <v>0</v>
      </c>
      <c r="G95" s="303" t="s">
        <v>555</v>
      </c>
    </row>
    <row r="96" spans="1:7" ht="20.100000000000001" hidden="1" customHeight="1">
      <c r="A96" s="325" t="s">
        <v>292</v>
      </c>
      <c r="B96" s="302">
        <v>0</v>
      </c>
      <c r="C96" s="302">
        <v>0</v>
      </c>
      <c r="D96" s="302" t="s">
        <v>555</v>
      </c>
      <c r="E96" s="302">
        <v>0</v>
      </c>
      <c r="F96" s="302">
        <v>0</v>
      </c>
      <c r="G96" s="303" t="s">
        <v>555</v>
      </c>
    </row>
    <row r="97" spans="1:7" ht="20.100000000000001" hidden="1" customHeight="1">
      <c r="A97" s="325" t="s">
        <v>293</v>
      </c>
      <c r="B97" s="302">
        <v>0</v>
      </c>
      <c r="C97" s="302">
        <v>0</v>
      </c>
      <c r="D97" s="302" t="s">
        <v>555</v>
      </c>
      <c r="E97" s="302">
        <v>0</v>
      </c>
      <c r="F97" s="302">
        <v>0</v>
      </c>
      <c r="G97" s="303" t="s">
        <v>555</v>
      </c>
    </row>
    <row r="98" spans="1:7" ht="20.100000000000001" hidden="1" customHeight="1">
      <c r="A98" s="325" t="s">
        <v>294</v>
      </c>
      <c r="B98" s="302">
        <v>0</v>
      </c>
      <c r="C98" s="302">
        <v>0</v>
      </c>
      <c r="D98" s="302" t="s">
        <v>555</v>
      </c>
      <c r="E98" s="302">
        <v>0</v>
      </c>
      <c r="F98" s="302">
        <v>0</v>
      </c>
      <c r="G98" s="303" t="s">
        <v>555</v>
      </c>
    </row>
    <row r="99" spans="1:7" ht="20.100000000000001" hidden="1" customHeight="1">
      <c r="A99" s="325" t="s">
        <v>295</v>
      </c>
      <c r="B99" s="302">
        <v>0</v>
      </c>
      <c r="C99" s="302">
        <v>0</v>
      </c>
      <c r="D99" s="302" t="s">
        <v>555</v>
      </c>
      <c r="E99" s="302">
        <v>0</v>
      </c>
      <c r="F99" s="302">
        <v>0</v>
      </c>
      <c r="G99" s="303" t="s">
        <v>555</v>
      </c>
    </row>
    <row r="100" spans="1:7" ht="20.100000000000001" hidden="1" customHeight="1">
      <c r="A100" s="325" t="s">
        <v>296</v>
      </c>
      <c r="B100" s="302">
        <v>0</v>
      </c>
      <c r="C100" s="302">
        <v>0</v>
      </c>
      <c r="D100" s="302" t="s">
        <v>555</v>
      </c>
      <c r="E100" s="302">
        <v>0</v>
      </c>
      <c r="F100" s="302">
        <v>0</v>
      </c>
      <c r="G100" s="303" t="s">
        <v>555</v>
      </c>
    </row>
    <row r="101" spans="1:7" ht="20.100000000000001" hidden="1" customHeight="1">
      <c r="A101" s="325" t="s">
        <v>297</v>
      </c>
      <c r="B101" s="302">
        <v>0</v>
      </c>
      <c r="C101" s="302">
        <v>0</v>
      </c>
      <c r="D101" s="302" t="s">
        <v>555</v>
      </c>
      <c r="E101" s="302">
        <v>0</v>
      </c>
      <c r="F101" s="302">
        <v>0</v>
      </c>
      <c r="G101" s="303" t="s">
        <v>555</v>
      </c>
    </row>
    <row r="102" spans="1:7" ht="20.100000000000001" hidden="1" customHeight="1">
      <c r="A102" s="325" t="s">
        <v>298</v>
      </c>
      <c r="B102" s="302">
        <v>0</v>
      </c>
      <c r="C102" s="302">
        <v>0</v>
      </c>
      <c r="D102" s="302" t="s">
        <v>555</v>
      </c>
      <c r="E102" s="302">
        <v>0</v>
      </c>
      <c r="F102" s="302">
        <v>0</v>
      </c>
      <c r="G102" s="303" t="s">
        <v>555</v>
      </c>
    </row>
    <row r="103" spans="1:7" ht="20.100000000000001" hidden="1" customHeight="1">
      <c r="A103" s="325" t="s">
        <v>299</v>
      </c>
      <c r="B103" s="302">
        <v>0</v>
      </c>
      <c r="C103" s="302">
        <v>0</v>
      </c>
      <c r="D103" s="302" t="s">
        <v>555</v>
      </c>
      <c r="E103" s="302">
        <v>0</v>
      </c>
      <c r="F103" s="302">
        <v>0</v>
      </c>
      <c r="G103" s="303" t="s">
        <v>555</v>
      </c>
    </row>
    <row r="104" spans="1:7" ht="20.100000000000001" hidden="1" customHeight="1">
      <c r="A104" s="325" t="s">
        <v>300</v>
      </c>
      <c r="B104" s="302">
        <v>0</v>
      </c>
      <c r="C104" s="302">
        <v>0</v>
      </c>
      <c r="D104" s="302" t="s">
        <v>555</v>
      </c>
      <c r="E104" s="302">
        <v>0</v>
      </c>
      <c r="F104" s="302">
        <v>0</v>
      </c>
      <c r="G104" s="303" t="s">
        <v>555</v>
      </c>
    </row>
    <row r="105" spans="1:7" ht="20.100000000000001" hidden="1" customHeight="1">
      <c r="A105" s="325" t="s">
        <v>301</v>
      </c>
      <c r="B105" s="302">
        <v>0</v>
      </c>
      <c r="C105" s="302">
        <v>0</v>
      </c>
      <c r="D105" s="302" t="s">
        <v>555</v>
      </c>
      <c r="E105" s="302">
        <v>0</v>
      </c>
      <c r="F105" s="302">
        <v>0</v>
      </c>
      <c r="G105" s="303" t="s">
        <v>555</v>
      </c>
    </row>
    <row r="106" spans="1:7" ht="20.100000000000001" hidden="1" customHeight="1">
      <c r="A106" s="325" t="s">
        <v>302</v>
      </c>
      <c r="B106" s="302">
        <v>0</v>
      </c>
      <c r="C106" s="302">
        <v>0</v>
      </c>
      <c r="D106" s="302" t="s">
        <v>555</v>
      </c>
      <c r="E106" s="302">
        <v>0</v>
      </c>
      <c r="F106" s="302">
        <v>0</v>
      </c>
      <c r="G106" s="303" t="s">
        <v>555</v>
      </c>
    </row>
    <row r="107" spans="1:7" ht="20.100000000000001" hidden="1" customHeight="1">
      <c r="A107" s="325" t="s">
        <v>303</v>
      </c>
      <c r="B107" s="302">
        <v>0</v>
      </c>
      <c r="C107" s="302">
        <v>0</v>
      </c>
      <c r="D107" s="302" t="s">
        <v>555</v>
      </c>
      <c r="E107" s="302">
        <v>0</v>
      </c>
      <c r="F107" s="302">
        <v>0</v>
      </c>
      <c r="G107" s="303" t="s">
        <v>555</v>
      </c>
    </row>
    <row r="108" spans="1:7" ht="20.100000000000001" hidden="1" customHeight="1">
      <c r="A108" s="325" t="s">
        <v>304</v>
      </c>
      <c r="B108" s="302">
        <v>0</v>
      </c>
      <c r="C108" s="302">
        <v>0</v>
      </c>
      <c r="D108" s="302" t="s">
        <v>555</v>
      </c>
      <c r="E108" s="302">
        <v>0</v>
      </c>
      <c r="F108" s="302">
        <v>0</v>
      </c>
      <c r="G108" s="303" t="s">
        <v>555</v>
      </c>
    </row>
    <row r="109" spans="1:7" ht="20.100000000000001" hidden="1" customHeight="1">
      <c r="A109" s="325" t="s">
        <v>305</v>
      </c>
      <c r="B109" s="302">
        <v>0</v>
      </c>
      <c r="C109" s="302">
        <v>0</v>
      </c>
      <c r="D109" s="302" t="s">
        <v>555</v>
      </c>
      <c r="E109" s="302">
        <v>0</v>
      </c>
      <c r="F109" s="302">
        <v>0</v>
      </c>
      <c r="G109" s="303" t="s">
        <v>555</v>
      </c>
    </row>
    <row r="110" spans="1:7" ht="20.100000000000001" hidden="1" customHeight="1">
      <c r="A110" s="325" t="s">
        <v>306</v>
      </c>
      <c r="B110" s="302">
        <v>0</v>
      </c>
      <c r="C110" s="302">
        <v>0</v>
      </c>
      <c r="D110" s="302" t="s">
        <v>555</v>
      </c>
      <c r="E110" s="302">
        <v>0</v>
      </c>
      <c r="F110" s="302">
        <v>0</v>
      </c>
      <c r="G110" s="303" t="s">
        <v>555</v>
      </c>
    </row>
    <row r="111" spans="1:7" ht="20.100000000000001" hidden="1" customHeight="1">
      <c r="A111" s="325" t="s">
        <v>1189</v>
      </c>
      <c r="B111" s="302">
        <v>0</v>
      </c>
      <c r="C111" s="302">
        <v>0</v>
      </c>
      <c r="D111" s="302" t="s">
        <v>555</v>
      </c>
      <c r="E111" s="302">
        <v>0</v>
      </c>
      <c r="F111" s="302">
        <v>0</v>
      </c>
      <c r="G111" s="303" t="s">
        <v>555</v>
      </c>
    </row>
    <row r="112" spans="1:7" ht="20.100000000000001" hidden="1" customHeight="1">
      <c r="A112" s="325" t="s">
        <v>307</v>
      </c>
      <c r="B112" s="302">
        <v>0</v>
      </c>
      <c r="C112" s="302">
        <v>0</v>
      </c>
      <c r="D112" s="302" t="s">
        <v>555</v>
      </c>
      <c r="E112" s="302">
        <v>0</v>
      </c>
      <c r="F112" s="302">
        <v>0</v>
      </c>
      <c r="G112" s="303" t="s">
        <v>555</v>
      </c>
    </row>
    <row r="113" spans="1:7" ht="20.100000000000001" hidden="1" customHeight="1">
      <c r="A113" s="325" t="s">
        <v>308</v>
      </c>
      <c r="B113" s="302">
        <v>0</v>
      </c>
      <c r="C113" s="302">
        <v>0</v>
      </c>
      <c r="D113" s="302" t="s">
        <v>555</v>
      </c>
      <c r="E113" s="302">
        <v>0</v>
      </c>
      <c r="F113" s="302">
        <v>0</v>
      </c>
      <c r="G113" s="303" t="s">
        <v>555</v>
      </c>
    </row>
    <row r="114" spans="1:7" ht="20.100000000000001" hidden="1" customHeight="1">
      <c r="A114" s="325" t="s">
        <v>309</v>
      </c>
      <c r="B114" s="302">
        <v>0</v>
      </c>
      <c r="C114" s="302">
        <v>0</v>
      </c>
      <c r="D114" s="302" t="s">
        <v>555</v>
      </c>
      <c r="E114" s="302">
        <v>0</v>
      </c>
      <c r="F114" s="302">
        <v>0</v>
      </c>
      <c r="G114" s="303" t="s">
        <v>555</v>
      </c>
    </row>
    <row r="115" spans="1:7" ht="20.100000000000001" hidden="1" customHeight="1">
      <c r="A115" s="325" t="s">
        <v>1190</v>
      </c>
      <c r="B115" s="302">
        <v>0</v>
      </c>
      <c r="C115" s="302">
        <v>0</v>
      </c>
      <c r="D115" s="302" t="s">
        <v>555</v>
      </c>
      <c r="E115" s="302">
        <v>0</v>
      </c>
      <c r="F115" s="302">
        <v>0</v>
      </c>
      <c r="G115" s="303" t="s">
        <v>555</v>
      </c>
    </row>
    <row r="116" spans="1:7" ht="20.100000000000001" hidden="1" customHeight="1">
      <c r="A116" s="325" t="s">
        <v>1191</v>
      </c>
      <c r="B116" s="302">
        <v>0</v>
      </c>
      <c r="C116" s="302">
        <v>0</v>
      </c>
      <c r="D116" s="302" t="s">
        <v>555</v>
      </c>
      <c r="E116" s="302">
        <v>0</v>
      </c>
      <c r="F116" s="302">
        <v>0</v>
      </c>
      <c r="G116" s="303" t="s">
        <v>555</v>
      </c>
    </row>
    <row r="117" spans="1:7" ht="20.100000000000001" hidden="1" customHeight="1">
      <c r="A117" s="325" t="s">
        <v>310</v>
      </c>
      <c r="B117" s="302">
        <v>0</v>
      </c>
      <c r="C117" s="302">
        <v>0</v>
      </c>
      <c r="D117" s="302" t="s">
        <v>555</v>
      </c>
      <c r="E117" s="302">
        <v>0</v>
      </c>
      <c r="F117" s="302">
        <v>0</v>
      </c>
      <c r="G117" s="303" t="s">
        <v>555</v>
      </c>
    </row>
    <row r="118" spans="1:7" ht="20.100000000000001" hidden="1" customHeight="1">
      <c r="A118" s="325" t="s">
        <v>311</v>
      </c>
      <c r="B118" s="302">
        <v>0</v>
      </c>
      <c r="C118" s="302">
        <v>0</v>
      </c>
      <c r="D118" s="302" t="s">
        <v>555</v>
      </c>
      <c r="E118" s="302">
        <v>0</v>
      </c>
      <c r="F118" s="302">
        <v>0</v>
      </c>
      <c r="G118" s="303" t="s">
        <v>555</v>
      </c>
    </row>
    <row r="119" spans="1:7" ht="20.100000000000001" hidden="1" customHeight="1">
      <c r="A119" s="325" t="s">
        <v>312</v>
      </c>
      <c r="B119" s="302">
        <v>0</v>
      </c>
      <c r="C119" s="302">
        <v>0</v>
      </c>
      <c r="D119" s="302" t="s">
        <v>555</v>
      </c>
      <c r="E119" s="302">
        <v>0</v>
      </c>
      <c r="F119" s="302">
        <v>0</v>
      </c>
      <c r="G119" s="303" t="s">
        <v>555</v>
      </c>
    </row>
    <row r="120" spans="1:7" ht="20.100000000000001" hidden="1" customHeight="1">
      <c r="A120" s="325" t="s">
        <v>313</v>
      </c>
      <c r="B120" s="302">
        <v>0</v>
      </c>
      <c r="C120" s="302">
        <v>0</v>
      </c>
      <c r="D120" s="302" t="s">
        <v>555</v>
      </c>
      <c r="E120" s="302">
        <v>0</v>
      </c>
      <c r="F120" s="302">
        <v>0</v>
      </c>
      <c r="G120" s="303" t="s">
        <v>555</v>
      </c>
    </row>
    <row r="121" spans="1:7" ht="20.100000000000001" customHeight="1">
      <c r="A121" s="325" t="s">
        <v>1307</v>
      </c>
      <c r="B121" s="302">
        <v>0</v>
      </c>
      <c r="C121" s="302">
        <v>0</v>
      </c>
      <c r="D121" s="302">
        <v>600000000</v>
      </c>
      <c r="E121" s="302">
        <v>0</v>
      </c>
      <c r="F121" s="302">
        <v>0</v>
      </c>
      <c r="G121" s="303">
        <v>1400000000</v>
      </c>
    </row>
    <row r="122" spans="1:7" ht="20.100000000000001" hidden="1" customHeight="1">
      <c r="A122" s="325" t="s">
        <v>315</v>
      </c>
      <c r="B122" s="302">
        <v>0</v>
      </c>
      <c r="C122" s="302">
        <v>0</v>
      </c>
      <c r="D122" s="302" t="s">
        <v>555</v>
      </c>
      <c r="E122" s="302">
        <v>0</v>
      </c>
      <c r="F122" s="302">
        <v>0</v>
      </c>
      <c r="G122" s="303" t="s">
        <v>555</v>
      </c>
    </row>
    <row r="123" spans="1:7" ht="20.100000000000001" hidden="1" customHeight="1">
      <c r="A123" s="325" t="s">
        <v>316</v>
      </c>
      <c r="B123" s="302">
        <v>0</v>
      </c>
      <c r="C123" s="302">
        <v>0</v>
      </c>
      <c r="D123" s="302" t="s">
        <v>555</v>
      </c>
      <c r="E123" s="302">
        <v>0</v>
      </c>
      <c r="F123" s="302">
        <v>0</v>
      </c>
      <c r="G123" s="303" t="s">
        <v>555</v>
      </c>
    </row>
    <row r="124" spans="1:7" ht="20.100000000000001" hidden="1" customHeight="1">
      <c r="A124" s="325" t="s">
        <v>317</v>
      </c>
      <c r="B124" s="302">
        <v>0</v>
      </c>
      <c r="C124" s="302">
        <v>0</v>
      </c>
      <c r="D124" s="302" t="s">
        <v>555</v>
      </c>
      <c r="E124" s="302">
        <v>0</v>
      </c>
      <c r="F124" s="302">
        <v>0</v>
      </c>
      <c r="G124" s="303" t="s">
        <v>555</v>
      </c>
    </row>
    <row r="125" spans="1:7" ht="20.100000000000001" hidden="1" customHeight="1">
      <c r="A125" s="325" t="s">
        <v>318</v>
      </c>
      <c r="B125" s="302">
        <v>0</v>
      </c>
      <c r="C125" s="302">
        <v>0</v>
      </c>
      <c r="D125" s="302" t="s">
        <v>555</v>
      </c>
      <c r="E125" s="302">
        <v>0</v>
      </c>
      <c r="F125" s="302">
        <v>0</v>
      </c>
      <c r="G125" s="303" t="s">
        <v>555</v>
      </c>
    </row>
    <row r="126" spans="1:7" ht="20.100000000000001" customHeight="1">
      <c r="A126" s="325" t="s">
        <v>319</v>
      </c>
      <c r="B126" s="302">
        <v>0</v>
      </c>
      <c r="C126" s="302">
        <v>0</v>
      </c>
      <c r="D126" s="302">
        <v>600000000</v>
      </c>
      <c r="E126" s="302">
        <v>0</v>
      </c>
      <c r="F126" s="302">
        <v>0</v>
      </c>
      <c r="G126" s="303">
        <v>1400000000</v>
      </c>
    </row>
    <row r="127" spans="1:7" ht="20.100000000000001" hidden="1" customHeight="1">
      <c r="A127" s="325" t="s">
        <v>320</v>
      </c>
      <c r="B127" s="302">
        <v>0</v>
      </c>
      <c r="C127" s="302">
        <v>0</v>
      </c>
      <c r="D127" s="302" t="s">
        <v>555</v>
      </c>
      <c r="E127" s="302">
        <v>0</v>
      </c>
      <c r="F127" s="302">
        <v>0</v>
      </c>
      <c r="G127" s="303" t="s">
        <v>555</v>
      </c>
    </row>
    <row r="128" spans="1:7" s="87" customFormat="1" ht="20.100000000000001" hidden="1" customHeight="1">
      <c r="A128" s="325" t="s">
        <v>321</v>
      </c>
      <c r="B128" s="302">
        <v>0</v>
      </c>
      <c r="C128" s="302">
        <v>0</v>
      </c>
      <c r="D128" s="302" t="s">
        <v>555</v>
      </c>
      <c r="E128" s="302">
        <v>0</v>
      </c>
      <c r="F128" s="302">
        <v>0</v>
      </c>
      <c r="G128" s="303" t="s">
        <v>555</v>
      </c>
    </row>
    <row r="129" spans="1:7" s="86" customFormat="1" ht="20.100000000000001" customHeight="1">
      <c r="A129" s="326" t="s">
        <v>322</v>
      </c>
      <c r="B129" s="306">
        <v>0</v>
      </c>
      <c r="C129" s="306">
        <v>0</v>
      </c>
      <c r="D129" s="306">
        <v>5710</v>
      </c>
      <c r="E129" s="306">
        <v>0</v>
      </c>
      <c r="F129" s="306">
        <v>0</v>
      </c>
      <c r="G129" s="307">
        <v>0</v>
      </c>
    </row>
    <row r="130" spans="1:7" ht="20.100000000000001" hidden="1" customHeight="1">
      <c r="A130" s="325" t="s">
        <v>323</v>
      </c>
      <c r="B130" s="302">
        <v>0</v>
      </c>
      <c r="C130" s="302">
        <v>0</v>
      </c>
      <c r="D130" s="302" t="s">
        <v>555</v>
      </c>
      <c r="E130" s="302">
        <v>0</v>
      </c>
      <c r="F130" s="302">
        <v>0</v>
      </c>
      <c r="G130" s="303">
        <v>0</v>
      </c>
    </row>
    <row r="131" spans="1:7" ht="20.100000000000001" hidden="1" customHeight="1">
      <c r="A131" s="325" t="s">
        <v>324</v>
      </c>
      <c r="B131" s="302">
        <v>0</v>
      </c>
      <c r="C131" s="302">
        <v>0</v>
      </c>
      <c r="D131" s="302" t="s">
        <v>555</v>
      </c>
      <c r="E131" s="302">
        <v>0</v>
      </c>
      <c r="F131" s="302">
        <v>0</v>
      </c>
      <c r="G131" s="303">
        <v>0</v>
      </c>
    </row>
    <row r="132" spans="1:7" ht="20.100000000000001" customHeight="1">
      <c r="A132" s="325" t="s">
        <v>1309</v>
      </c>
      <c r="B132" s="302">
        <v>0</v>
      </c>
      <c r="C132" s="302">
        <v>0</v>
      </c>
      <c r="D132" s="302">
        <v>5710</v>
      </c>
      <c r="E132" s="302">
        <v>0</v>
      </c>
      <c r="F132" s="302">
        <v>0</v>
      </c>
      <c r="G132" s="303">
        <v>0</v>
      </c>
    </row>
    <row r="133" spans="1:7" ht="20.100000000000001" hidden="1" customHeight="1">
      <c r="A133" s="325" t="s">
        <v>326</v>
      </c>
      <c r="B133" s="302">
        <v>0</v>
      </c>
      <c r="C133" s="302">
        <v>0</v>
      </c>
      <c r="D133" s="302" t="s">
        <v>555</v>
      </c>
      <c r="E133" s="302">
        <v>0</v>
      </c>
      <c r="F133" s="302">
        <v>0</v>
      </c>
      <c r="G133" s="303">
        <v>0</v>
      </c>
    </row>
    <row r="134" spans="1:7" ht="20.100000000000001" hidden="1" customHeight="1">
      <c r="A134" s="325" t="s">
        <v>327</v>
      </c>
      <c r="B134" s="302">
        <v>0</v>
      </c>
      <c r="C134" s="302">
        <v>0</v>
      </c>
      <c r="D134" s="302" t="s">
        <v>555</v>
      </c>
      <c r="E134" s="302">
        <v>0</v>
      </c>
      <c r="F134" s="302">
        <v>0</v>
      </c>
      <c r="G134" s="303">
        <v>0</v>
      </c>
    </row>
    <row r="135" spans="1:7" ht="20.100000000000001" hidden="1" customHeight="1">
      <c r="A135" s="325" t="s">
        <v>328</v>
      </c>
      <c r="B135" s="302">
        <v>0</v>
      </c>
      <c r="C135" s="302">
        <v>0</v>
      </c>
      <c r="D135" s="302" t="s">
        <v>555</v>
      </c>
      <c r="E135" s="302">
        <v>0</v>
      </c>
      <c r="F135" s="302">
        <v>0</v>
      </c>
      <c r="G135" s="303">
        <v>0</v>
      </c>
    </row>
    <row r="136" spans="1:7" ht="20.100000000000001" hidden="1" customHeight="1">
      <c r="A136" s="325" t="s">
        <v>329</v>
      </c>
      <c r="B136" s="302">
        <v>0</v>
      </c>
      <c r="C136" s="302">
        <v>0</v>
      </c>
      <c r="D136" s="302" t="s">
        <v>555</v>
      </c>
      <c r="E136" s="302">
        <v>0</v>
      </c>
      <c r="F136" s="302">
        <v>0</v>
      </c>
      <c r="G136" s="303">
        <v>0</v>
      </c>
    </row>
    <row r="137" spans="1:7" ht="20.100000000000001" hidden="1" customHeight="1">
      <c r="A137" s="325" t="s">
        <v>330</v>
      </c>
      <c r="B137" s="302">
        <v>0</v>
      </c>
      <c r="C137" s="302">
        <v>0</v>
      </c>
      <c r="D137" s="302" t="s">
        <v>555</v>
      </c>
      <c r="E137" s="302">
        <v>0</v>
      </c>
      <c r="F137" s="302">
        <v>0</v>
      </c>
      <c r="G137" s="303">
        <v>0</v>
      </c>
    </row>
    <row r="138" spans="1:7" ht="20.100000000000001" hidden="1" customHeight="1">
      <c r="A138" s="325" t="s">
        <v>331</v>
      </c>
      <c r="B138" s="302">
        <v>0</v>
      </c>
      <c r="C138" s="302">
        <v>0</v>
      </c>
      <c r="D138" s="302" t="s">
        <v>555</v>
      </c>
      <c r="E138" s="302">
        <v>0</v>
      </c>
      <c r="F138" s="302">
        <v>0</v>
      </c>
      <c r="G138" s="303">
        <v>0</v>
      </c>
    </row>
    <row r="139" spans="1:7" ht="20.100000000000001" hidden="1" customHeight="1">
      <c r="A139" s="325" t="s">
        <v>332</v>
      </c>
      <c r="B139" s="302">
        <v>0</v>
      </c>
      <c r="C139" s="302">
        <v>0</v>
      </c>
      <c r="D139" s="302" t="s">
        <v>555</v>
      </c>
      <c r="E139" s="302">
        <v>0</v>
      </c>
      <c r="F139" s="302">
        <v>0</v>
      </c>
      <c r="G139" s="303">
        <v>0</v>
      </c>
    </row>
    <row r="140" spans="1:7" ht="20.100000000000001" hidden="1" customHeight="1">
      <c r="A140" s="325" t="s">
        <v>333</v>
      </c>
      <c r="B140" s="302">
        <v>0</v>
      </c>
      <c r="C140" s="302">
        <v>0</v>
      </c>
      <c r="D140" s="302" t="s">
        <v>555</v>
      </c>
      <c r="E140" s="302">
        <v>0</v>
      </c>
      <c r="F140" s="302">
        <v>0</v>
      </c>
      <c r="G140" s="303">
        <v>0</v>
      </c>
    </row>
    <row r="141" spans="1:7" ht="20.100000000000001" customHeight="1">
      <c r="A141" s="325" t="s">
        <v>334</v>
      </c>
      <c r="B141" s="302">
        <v>0</v>
      </c>
      <c r="C141" s="302">
        <v>0</v>
      </c>
      <c r="D141" s="302">
        <v>5710</v>
      </c>
      <c r="E141" s="302">
        <v>0</v>
      </c>
      <c r="F141" s="302">
        <v>0</v>
      </c>
      <c r="G141" s="303">
        <v>0</v>
      </c>
    </row>
    <row r="142" spans="1:7" s="87" customFormat="1" ht="20.100000000000001" hidden="1" customHeight="1">
      <c r="A142" s="325" t="s">
        <v>335</v>
      </c>
      <c r="B142" s="302">
        <v>0</v>
      </c>
      <c r="C142" s="302">
        <v>0</v>
      </c>
      <c r="D142" s="304" t="s">
        <v>555</v>
      </c>
      <c r="E142" s="302">
        <v>0</v>
      </c>
      <c r="F142" s="302">
        <v>0</v>
      </c>
      <c r="G142" s="305" t="s">
        <v>555</v>
      </c>
    </row>
    <row r="143" spans="1:7" s="86" customFormat="1" ht="20.100000000000001" customHeight="1">
      <c r="A143" s="326" t="s">
        <v>336</v>
      </c>
      <c r="B143" s="306">
        <v>0</v>
      </c>
      <c r="C143" s="306">
        <v>0</v>
      </c>
      <c r="D143" s="308">
        <v>22232000</v>
      </c>
      <c r="E143" s="306">
        <v>0</v>
      </c>
      <c r="F143" s="306">
        <v>0</v>
      </c>
      <c r="G143" s="309">
        <v>25559450</v>
      </c>
    </row>
    <row r="144" spans="1:7" ht="20.100000000000001" customHeight="1">
      <c r="A144" s="325" t="s">
        <v>337</v>
      </c>
      <c r="B144" s="302">
        <v>0</v>
      </c>
      <c r="C144" s="302">
        <v>0</v>
      </c>
      <c r="D144" s="304">
        <v>22132000</v>
      </c>
      <c r="E144" s="302">
        <v>0</v>
      </c>
      <c r="F144" s="302">
        <v>0</v>
      </c>
      <c r="G144" s="305">
        <v>22454740</v>
      </c>
    </row>
    <row r="145" spans="1:7" ht="20.100000000000001" customHeight="1">
      <c r="A145" s="325" t="s">
        <v>338</v>
      </c>
      <c r="B145" s="302">
        <v>0</v>
      </c>
      <c r="C145" s="302">
        <v>0</v>
      </c>
      <c r="D145" s="302">
        <v>3277620</v>
      </c>
      <c r="E145" s="302">
        <v>0</v>
      </c>
      <c r="F145" s="302">
        <v>0</v>
      </c>
      <c r="G145" s="303">
        <v>22454740</v>
      </c>
    </row>
    <row r="146" spans="1:7" ht="20.100000000000001" customHeight="1">
      <c r="A146" s="325" t="s">
        <v>339</v>
      </c>
      <c r="B146" s="302">
        <v>0</v>
      </c>
      <c r="C146" s="302">
        <v>0</v>
      </c>
      <c r="D146" s="302">
        <v>18854380</v>
      </c>
      <c r="E146" s="302">
        <v>0</v>
      </c>
      <c r="F146" s="302">
        <v>0</v>
      </c>
      <c r="G146" s="303">
        <v>0</v>
      </c>
    </row>
    <row r="147" spans="1:7" ht="20.100000000000001" customHeight="1">
      <c r="A147" s="325" t="s">
        <v>340</v>
      </c>
      <c r="B147" s="302">
        <v>0</v>
      </c>
      <c r="C147" s="302">
        <v>0</v>
      </c>
      <c r="D147" s="302">
        <v>100000</v>
      </c>
      <c r="E147" s="302">
        <v>0</v>
      </c>
      <c r="F147" s="302">
        <v>0</v>
      </c>
      <c r="G147" s="303">
        <v>3104710</v>
      </c>
    </row>
    <row r="148" spans="1:7" ht="20.100000000000001" hidden="1" customHeight="1">
      <c r="A148" s="325" t="s">
        <v>341</v>
      </c>
      <c r="B148" s="302">
        <v>0</v>
      </c>
      <c r="C148" s="302">
        <v>0</v>
      </c>
      <c r="D148" s="302" t="s">
        <v>555</v>
      </c>
      <c r="E148" s="302">
        <v>0</v>
      </c>
      <c r="F148" s="302">
        <v>0</v>
      </c>
      <c r="G148" s="303" t="s">
        <v>555</v>
      </c>
    </row>
    <row r="149" spans="1:7" ht="20.100000000000001" hidden="1" customHeight="1">
      <c r="A149" s="325" t="s">
        <v>342</v>
      </c>
      <c r="B149" s="302">
        <v>0</v>
      </c>
      <c r="C149" s="302">
        <v>0</v>
      </c>
      <c r="D149" s="302" t="s">
        <v>555</v>
      </c>
      <c r="E149" s="302">
        <v>0</v>
      </c>
      <c r="F149" s="302">
        <v>0</v>
      </c>
      <c r="G149" s="303" t="s">
        <v>555</v>
      </c>
    </row>
    <row r="150" spans="1:7" ht="20.100000000000001" hidden="1" customHeight="1">
      <c r="A150" s="325" t="s">
        <v>343</v>
      </c>
      <c r="B150" s="302">
        <v>0</v>
      </c>
      <c r="C150" s="302">
        <v>0</v>
      </c>
      <c r="D150" s="302" t="s">
        <v>555</v>
      </c>
      <c r="E150" s="302">
        <v>0</v>
      </c>
      <c r="F150" s="302">
        <v>0</v>
      </c>
      <c r="G150" s="303" t="s">
        <v>555</v>
      </c>
    </row>
    <row r="151" spans="1:7" ht="20.100000000000001" customHeight="1">
      <c r="A151" s="325" t="s">
        <v>344</v>
      </c>
      <c r="B151" s="302">
        <v>0</v>
      </c>
      <c r="C151" s="302">
        <v>0</v>
      </c>
      <c r="D151" s="302">
        <v>100000</v>
      </c>
      <c r="E151" s="302">
        <v>0</v>
      </c>
      <c r="F151" s="302">
        <v>0</v>
      </c>
      <c r="G151" s="303">
        <v>3104710</v>
      </c>
    </row>
    <row r="152" spans="1:7" ht="20.100000000000001" hidden="1" customHeight="1">
      <c r="A152" s="325" t="s">
        <v>345</v>
      </c>
      <c r="B152" s="302">
        <v>0</v>
      </c>
      <c r="C152" s="302">
        <v>0</v>
      </c>
      <c r="D152" s="302" t="s">
        <v>555</v>
      </c>
      <c r="E152" s="302">
        <v>0</v>
      </c>
      <c r="F152" s="302">
        <v>0</v>
      </c>
      <c r="G152" s="303" t="s">
        <v>555</v>
      </c>
    </row>
    <row r="153" spans="1:7" ht="20.100000000000001" hidden="1" customHeight="1">
      <c r="A153" s="325" t="s">
        <v>346</v>
      </c>
      <c r="B153" s="302">
        <v>0</v>
      </c>
      <c r="C153" s="302">
        <v>0</v>
      </c>
      <c r="D153" s="302" t="s">
        <v>555</v>
      </c>
      <c r="E153" s="302">
        <v>0</v>
      </c>
      <c r="F153" s="302">
        <v>0</v>
      </c>
      <c r="G153" s="303" t="s">
        <v>555</v>
      </c>
    </row>
    <row r="154" spans="1:7" ht="20.100000000000001" hidden="1" customHeight="1">
      <c r="A154" s="325" t="s">
        <v>347</v>
      </c>
      <c r="B154" s="302">
        <v>0</v>
      </c>
      <c r="C154" s="302">
        <v>0</v>
      </c>
      <c r="D154" s="302" t="s">
        <v>555</v>
      </c>
      <c r="E154" s="302">
        <v>0</v>
      </c>
      <c r="F154" s="302">
        <v>0</v>
      </c>
      <c r="G154" s="303" t="s">
        <v>555</v>
      </c>
    </row>
    <row r="155" spans="1:7" s="87" customFormat="1" ht="20.100000000000001" hidden="1" customHeight="1">
      <c r="A155" s="325" t="s">
        <v>348</v>
      </c>
      <c r="B155" s="302">
        <v>0</v>
      </c>
      <c r="C155" s="302">
        <v>0</v>
      </c>
      <c r="D155" s="304" t="s">
        <v>555</v>
      </c>
      <c r="E155" s="302">
        <v>0</v>
      </c>
      <c r="F155" s="302">
        <v>0</v>
      </c>
      <c r="G155" s="305" t="s">
        <v>555</v>
      </c>
    </row>
    <row r="156" spans="1:7" ht="20.100000000000001" customHeight="1">
      <c r="A156" s="326" t="s">
        <v>349</v>
      </c>
      <c r="B156" s="306">
        <v>0</v>
      </c>
      <c r="C156" s="306">
        <v>0</v>
      </c>
      <c r="D156" s="308">
        <v>577773710</v>
      </c>
      <c r="E156" s="306">
        <v>0</v>
      </c>
      <c r="F156" s="306">
        <v>0</v>
      </c>
      <c r="G156" s="307">
        <v>1374440550</v>
      </c>
    </row>
    <row r="157" spans="1:7" s="86" customFormat="1" ht="20.100000000000001" customHeight="1">
      <c r="A157" s="326" t="s">
        <v>350</v>
      </c>
      <c r="B157" s="306">
        <v>0</v>
      </c>
      <c r="C157" s="306">
        <v>0</v>
      </c>
      <c r="D157" s="306">
        <v>0</v>
      </c>
      <c r="E157" s="306">
        <v>0</v>
      </c>
      <c r="F157" s="306">
        <v>0</v>
      </c>
      <c r="G157" s="307">
        <v>0</v>
      </c>
    </row>
    <row r="158" spans="1:7" ht="20.100000000000001" hidden="1" customHeight="1">
      <c r="A158" s="325" t="s">
        <v>337</v>
      </c>
      <c r="B158" s="302">
        <v>0</v>
      </c>
      <c r="C158" s="302">
        <v>0</v>
      </c>
      <c r="D158" s="302" t="s">
        <v>555</v>
      </c>
      <c r="E158" s="302">
        <v>0</v>
      </c>
      <c r="F158" s="302">
        <v>0</v>
      </c>
      <c r="G158" s="303" t="s">
        <v>555</v>
      </c>
    </row>
    <row r="159" spans="1:7" ht="20.100000000000001" hidden="1" customHeight="1">
      <c r="A159" s="325" t="s">
        <v>351</v>
      </c>
      <c r="B159" s="302">
        <v>0</v>
      </c>
      <c r="C159" s="302">
        <v>0</v>
      </c>
      <c r="D159" s="302" t="s">
        <v>555</v>
      </c>
      <c r="E159" s="302">
        <v>0</v>
      </c>
      <c r="F159" s="302">
        <v>0</v>
      </c>
      <c r="G159" s="303" t="s">
        <v>555</v>
      </c>
    </row>
    <row r="160" spans="1:7" ht="20.100000000000001" hidden="1" customHeight="1">
      <c r="A160" s="325" t="s">
        <v>338</v>
      </c>
      <c r="B160" s="302">
        <v>0</v>
      </c>
      <c r="C160" s="302">
        <v>0</v>
      </c>
      <c r="D160" s="302" t="s">
        <v>555</v>
      </c>
      <c r="E160" s="302">
        <v>0</v>
      </c>
      <c r="F160" s="302">
        <v>0</v>
      </c>
      <c r="G160" s="303" t="s">
        <v>555</v>
      </c>
    </row>
    <row r="161" spans="1:7" ht="20.100000000000001" hidden="1" customHeight="1">
      <c r="A161" s="325" t="s">
        <v>339</v>
      </c>
      <c r="B161" s="302">
        <v>0</v>
      </c>
      <c r="C161" s="302">
        <v>0</v>
      </c>
      <c r="D161" s="302" t="s">
        <v>555</v>
      </c>
      <c r="E161" s="302">
        <v>0</v>
      </c>
      <c r="F161" s="302">
        <v>0</v>
      </c>
      <c r="G161" s="303" t="s">
        <v>555</v>
      </c>
    </row>
    <row r="162" spans="1:7" ht="20.100000000000001" hidden="1" customHeight="1">
      <c r="A162" s="325" t="s">
        <v>352</v>
      </c>
      <c r="B162" s="302">
        <v>0</v>
      </c>
      <c r="C162" s="302">
        <v>0</v>
      </c>
      <c r="D162" s="302" t="s">
        <v>555</v>
      </c>
      <c r="E162" s="302">
        <v>0</v>
      </c>
      <c r="F162" s="302">
        <v>0</v>
      </c>
      <c r="G162" s="303" t="s">
        <v>555</v>
      </c>
    </row>
    <row r="163" spans="1:7" ht="20.100000000000001" hidden="1" customHeight="1">
      <c r="A163" s="325" t="s">
        <v>353</v>
      </c>
      <c r="B163" s="302">
        <v>0</v>
      </c>
      <c r="C163" s="302">
        <v>0</v>
      </c>
      <c r="D163" s="302" t="s">
        <v>555</v>
      </c>
      <c r="E163" s="302">
        <v>0</v>
      </c>
      <c r="F163" s="302">
        <v>0</v>
      </c>
      <c r="G163" s="303" t="s">
        <v>555</v>
      </c>
    </row>
    <row r="164" spans="1:7" ht="20.100000000000001" hidden="1" customHeight="1">
      <c r="A164" s="325" t="s">
        <v>1192</v>
      </c>
      <c r="B164" s="302">
        <v>0</v>
      </c>
      <c r="C164" s="302">
        <v>0</v>
      </c>
      <c r="D164" s="302" t="s">
        <v>555</v>
      </c>
      <c r="E164" s="302">
        <v>0</v>
      </c>
      <c r="F164" s="302">
        <v>0</v>
      </c>
      <c r="G164" s="303" t="s">
        <v>555</v>
      </c>
    </row>
    <row r="165" spans="1:7" ht="20.100000000000001" hidden="1" customHeight="1">
      <c r="A165" s="325" t="s">
        <v>1193</v>
      </c>
      <c r="B165" s="302">
        <v>0</v>
      </c>
      <c r="C165" s="302">
        <v>0</v>
      </c>
      <c r="D165" s="302" t="s">
        <v>555</v>
      </c>
      <c r="E165" s="302">
        <v>0</v>
      </c>
      <c r="F165" s="302">
        <v>0</v>
      </c>
      <c r="G165" s="303" t="s">
        <v>555</v>
      </c>
    </row>
    <row r="166" spans="1:7" ht="20.100000000000001" hidden="1" customHeight="1">
      <c r="A166" s="325" t="s">
        <v>354</v>
      </c>
      <c r="B166" s="302">
        <v>0</v>
      </c>
      <c r="C166" s="302">
        <v>0</v>
      </c>
      <c r="D166" s="302" t="s">
        <v>555</v>
      </c>
      <c r="E166" s="302">
        <v>0</v>
      </c>
      <c r="F166" s="302">
        <v>0</v>
      </c>
      <c r="G166" s="303" t="s">
        <v>555</v>
      </c>
    </row>
    <row r="167" spans="1:7" ht="20.100000000000001" hidden="1" customHeight="1">
      <c r="A167" s="325" t="s">
        <v>355</v>
      </c>
      <c r="B167" s="302">
        <v>0</v>
      </c>
      <c r="C167" s="302">
        <v>0</v>
      </c>
      <c r="D167" s="304" t="s">
        <v>555</v>
      </c>
      <c r="E167" s="302">
        <v>0</v>
      </c>
      <c r="F167" s="302">
        <v>0</v>
      </c>
      <c r="G167" s="303" t="s">
        <v>555</v>
      </c>
    </row>
    <row r="168" spans="1:7" ht="20.100000000000001" hidden="1" customHeight="1">
      <c r="A168" s="325" t="s">
        <v>356</v>
      </c>
      <c r="B168" s="302">
        <v>0</v>
      </c>
      <c r="C168" s="302">
        <v>0</v>
      </c>
      <c r="D168" s="304" t="s">
        <v>555</v>
      </c>
      <c r="E168" s="302">
        <v>0</v>
      </c>
      <c r="F168" s="302">
        <v>0</v>
      </c>
      <c r="G168" s="303" t="s">
        <v>555</v>
      </c>
    </row>
    <row r="169" spans="1:7" ht="20.100000000000001" hidden="1" customHeight="1">
      <c r="A169" s="325" t="s">
        <v>341</v>
      </c>
      <c r="B169" s="302">
        <v>0</v>
      </c>
      <c r="C169" s="302">
        <v>0</v>
      </c>
      <c r="D169" s="302" t="s">
        <v>555</v>
      </c>
      <c r="E169" s="302">
        <v>0</v>
      </c>
      <c r="F169" s="302">
        <v>0</v>
      </c>
      <c r="G169" s="303" t="s">
        <v>555</v>
      </c>
    </row>
    <row r="170" spans="1:7" ht="20.100000000000001" hidden="1" customHeight="1">
      <c r="A170" s="325" t="s">
        <v>357</v>
      </c>
      <c r="B170" s="302">
        <v>0</v>
      </c>
      <c r="C170" s="302">
        <v>0</v>
      </c>
      <c r="D170" s="302" t="s">
        <v>555</v>
      </c>
      <c r="E170" s="302">
        <v>0</v>
      </c>
      <c r="F170" s="302">
        <v>0</v>
      </c>
      <c r="G170" s="303" t="s">
        <v>555</v>
      </c>
    </row>
    <row r="171" spans="1:7" s="87" customFormat="1"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1">
        <v>577773710</v>
      </c>
      <c r="E172" s="310">
        <v>0</v>
      </c>
      <c r="F172" s="310">
        <v>0</v>
      </c>
      <c r="G172" s="343">
        <v>1374440550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&amp;C71</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57" zoomScaleNormal="115" zoomScaleSheetLayoutView="100" workbookViewId="0">
      <selection activeCell="D178" sqref="D178"/>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1063</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308759224</v>
      </c>
      <c r="C10" s="299">
        <v>1759000000</v>
      </c>
      <c r="D10" s="299">
        <v>-1450240776</v>
      </c>
      <c r="E10" s="299">
        <v>958434454</v>
      </c>
      <c r="F10" s="300">
        <v>122397030</v>
      </c>
      <c r="G10" s="301">
        <v>836037424</v>
      </c>
    </row>
    <row r="11" spans="1:7" hidden="1">
      <c r="A11" s="325" t="s">
        <v>208</v>
      </c>
      <c r="B11" s="302" t="s">
        <v>555</v>
      </c>
      <c r="C11" s="302" t="s">
        <v>555</v>
      </c>
      <c r="D11" s="302" t="s">
        <v>555</v>
      </c>
      <c r="E11" s="302" t="s">
        <v>555</v>
      </c>
      <c r="F11" s="302" t="s">
        <v>555</v>
      </c>
      <c r="G11" s="303" t="s">
        <v>555</v>
      </c>
    </row>
    <row r="12" spans="1:7" hidden="1">
      <c r="A12" s="325" t="s">
        <v>209</v>
      </c>
      <c r="B12" s="302" t="s">
        <v>555</v>
      </c>
      <c r="C12" s="302" t="s">
        <v>555</v>
      </c>
      <c r="D12" s="302" t="s">
        <v>555</v>
      </c>
      <c r="E12" s="302" t="s">
        <v>555</v>
      </c>
      <c r="F12" s="302" t="s">
        <v>555</v>
      </c>
      <c r="G12" s="303" t="s">
        <v>555</v>
      </c>
    </row>
    <row r="13" spans="1:7" hidden="1">
      <c r="A13" s="325" t="s">
        <v>210</v>
      </c>
      <c r="B13" s="302" t="s">
        <v>555</v>
      </c>
      <c r="C13" s="302" t="s">
        <v>555</v>
      </c>
      <c r="D13" s="302" t="s">
        <v>555</v>
      </c>
      <c r="E13" s="302" t="s">
        <v>555</v>
      </c>
      <c r="F13" s="302" t="s">
        <v>555</v>
      </c>
      <c r="G13" s="303" t="s">
        <v>555</v>
      </c>
    </row>
    <row r="14" spans="1:7" hidden="1">
      <c r="A14" s="325" t="s">
        <v>211</v>
      </c>
      <c r="B14" s="302" t="s">
        <v>555</v>
      </c>
      <c r="C14" s="302" t="s">
        <v>555</v>
      </c>
      <c r="D14" s="302" t="s">
        <v>555</v>
      </c>
      <c r="E14" s="302" t="s">
        <v>555</v>
      </c>
      <c r="F14" s="302" t="s">
        <v>555</v>
      </c>
      <c r="G14" s="303" t="s">
        <v>555</v>
      </c>
    </row>
    <row r="15" spans="1:7" hidden="1">
      <c r="A15" s="325" t="s">
        <v>212</v>
      </c>
      <c r="B15" s="302" t="s">
        <v>555</v>
      </c>
      <c r="C15" s="302" t="s">
        <v>555</v>
      </c>
      <c r="D15" s="302" t="s">
        <v>555</v>
      </c>
      <c r="E15" s="302" t="s">
        <v>555</v>
      </c>
      <c r="F15" s="302" t="s">
        <v>555</v>
      </c>
      <c r="G15" s="303" t="s">
        <v>555</v>
      </c>
    </row>
    <row r="16" spans="1:7" hidden="1">
      <c r="A16" s="325" t="s">
        <v>213</v>
      </c>
      <c r="B16" s="302" t="s">
        <v>555</v>
      </c>
      <c r="C16" s="302" t="s">
        <v>555</v>
      </c>
      <c r="D16" s="302" t="s">
        <v>555</v>
      </c>
      <c r="E16" s="302" t="s">
        <v>555</v>
      </c>
      <c r="F16" s="302" t="s">
        <v>555</v>
      </c>
      <c r="G16" s="303" t="s">
        <v>555</v>
      </c>
    </row>
    <row r="17" spans="1:7" hidden="1">
      <c r="A17" s="325" t="s">
        <v>214</v>
      </c>
      <c r="B17" s="302" t="s">
        <v>555</v>
      </c>
      <c r="C17" s="302" t="s">
        <v>555</v>
      </c>
      <c r="D17" s="302" t="s">
        <v>555</v>
      </c>
      <c r="E17" s="302" t="s">
        <v>555</v>
      </c>
      <c r="F17" s="302" t="s">
        <v>555</v>
      </c>
      <c r="G17" s="303" t="s">
        <v>555</v>
      </c>
    </row>
    <row r="18" spans="1:7" hidden="1">
      <c r="A18" s="325" t="s">
        <v>215</v>
      </c>
      <c r="B18" s="302" t="s">
        <v>555</v>
      </c>
      <c r="C18" s="302" t="s">
        <v>555</v>
      </c>
      <c r="D18" s="302" t="s">
        <v>555</v>
      </c>
      <c r="E18" s="302" t="s">
        <v>555</v>
      </c>
      <c r="F18" s="302" t="s">
        <v>555</v>
      </c>
      <c r="G18" s="303" t="s">
        <v>555</v>
      </c>
    </row>
    <row r="19" spans="1:7" hidden="1">
      <c r="A19" s="325" t="s">
        <v>1055</v>
      </c>
      <c r="B19" s="302" t="s">
        <v>555</v>
      </c>
      <c r="C19" s="302" t="s">
        <v>555</v>
      </c>
      <c r="D19" s="302" t="s">
        <v>555</v>
      </c>
      <c r="E19" s="302" t="s">
        <v>555</v>
      </c>
      <c r="F19" s="302" t="s">
        <v>555</v>
      </c>
      <c r="G19" s="303" t="s">
        <v>555</v>
      </c>
    </row>
    <row r="20" spans="1:7" hidden="1">
      <c r="A20" s="325" t="s">
        <v>216</v>
      </c>
      <c r="B20" s="302" t="s">
        <v>555</v>
      </c>
      <c r="C20" s="302" t="s">
        <v>555</v>
      </c>
      <c r="D20" s="302" t="s">
        <v>555</v>
      </c>
      <c r="E20" s="302" t="s">
        <v>555</v>
      </c>
      <c r="F20" s="302" t="s">
        <v>555</v>
      </c>
      <c r="G20" s="303" t="s">
        <v>555</v>
      </c>
    </row>
    <row r="21" spans="1:7" hidden="1">
      <c r="A21" s="325" t="s">
        <v>217</v>
      </c>
      <c r="B21" s="302" t="s">
        <v>555</v>
      </c>
      <c r="C21" s="302" t="s">
        <v>555</v>
      </c>
      <c r="D21" s="302" t="s">
        <v>555</v>
      </c>
      <c r="E21" s="302" t="s">
        <v>555</v>
      </c>
      <c r="F21" s="302" t="s">
        <v>555</v>
      </c>
      <c r="G21" s="303" t="s">
        <v>555</v>
      </c>
    </row>
    <row r="22" spans="1:7" hidden="1">
      <c r="A22" s="325" t="s">
        <v>218</v>
      </c>
      <c r="B22" s="302" t="s">
        <v>555</v>
      </c>
      <c r="C22" s="302" t="s">
        <v>555</v>
      </c>
      <c r="D22" s="302" t="s">
        <v>555</v>
      </c>
      <c r="E22" s="302" t="s">
        <v>555</v>
      </c>
      <c r="F22" s="302" t="s">
        <v>555</v>
      </c>
      <c r="G22" s="303" t="s">
        <v>555</v>
      </c>
    </row>
    <row r="23" spans="1:7" hidden="1">
      <c r="A23" s="325" t="s">
        <v>219</v>
      </c>
      <c r="B23" s="302" t="s">
        <v>555</v>
      </c>
      <c r="C23" s="302" t="s">
        <v>555</v>
      </c>
      <c r="D23" s="302" t="s">
        <v>555</v>
      </c>
      <c r="E23" s="302" t="s">
        <v>555</v>
      </c>
      <c r="F23" s="302" t="s">
        <v>555</v>
      </c>
      <c r="G23" s="303" t="s">
        <v>555</v>
      </c>
    </row>
    <row r="24" spans="1:7" hidden="1">
      <c r="A24" s="325" t="s">
        <v>220</v>
      </c>
      <c r="B24" s="302" t="s">
        <v>555</v>
      </c>
      <c r="C24" s="302" t="s">
        <v>555</v>
      </c>
      <c r="D24" s="302" t="s">
        <v>555</v>
      </c>
      <c r="E24" s="302" t="s">
        <v>555</v>
      </c>
      <c r="F24" s="302" t="s">
        <v>555</v>
      </c>
      <c r="G24" s="303" t="s">
        <v>555</v>
      </c>
    </row>
    <row r="25" spans="1:7" hidden="1">
      <c r="A25" s="325" t="s">
        <v>221</v>
      </c>
      <c r="B25" s="302" t="s">
        <v>555</v>
      </c>
      <c r="C25" s="302" t="s">
        <v>555</v>
      </c>
      <c r="D25" s="302" t="s">
        <v>555</v>
      </c>
      <c r="E25" s="302" t="s">
        <v>555</v>
      </c>
      <c r="F25" s="302" t="s">
        <v>555</v>
      </c>
      <c r="G25" s="303" t="s">
        <v>555</v>
      </c>
    </row>
    <row r="26" spans="1:7" hidden="1">
      <c r="A26" s="325" t="s">
        <v>222</v>
      </c>
      <c r="B26" s="302" t="s">
        <v>555</v>
      </c>
      <c r="C26" s="302" t="s">
        <v>555</v>
      </c>
      <c r="D26" s="302" t="s">
        <v>555</v>
      </c>
      <c r="E26" s="302" t="s">
        <v>555</v>
      </c>
      <c r="F26" s="302" t="s">
        <v>555</v>
      </c>
      <c r="G26" s="303" t="s">
        <v>555</v>
      </c>
    </row>
    <row r="27" spans="1:7" hidden="1">
      <c r="A27" s="325" t="s">
        <v>223</v>
      </c>
      <c r="B27" s="302" t="s">
        <v>555</v>
      </c>
      <c r="C27" s="302" t="s">
        <v>555</v>
      </c>
      <c r="D27" s="302" t="s">
        <v>555</v>
      </c>
      <c r="E27" s="302" t="s">
        <v>555</v>
      </c>
      <c r="F27" s="302" t="s">
        <v>555</v>
      </c>
      <c r="G27" s="303" t="s">
        <v>555</v>
      </c>
    </row>
    <row r="28" spans="1:7" hidden="1">
      <c r="A28" s="325" t="s">
        <v>224</v>
      </c>
      <c r="B28" s="302" t="s">
        <v>555</v>
      </c>
      <c r="C28" s="302" t="s">
        <v>555</v>
      </c>
      <c r="D28" s="302" t="s">
        <v>555</v>
      </c>
      <c r="E28" s="302" t="s">
        <v>555</v>
      </c>
      <c r="F28" s="302" t="s">
        <v>555</v>
      </c>
      <c r="G28" s="303" t="s">
        <v>555</v>
      </c>
    </row>
    <row r="29" spans="1:7" hidden="1">
      <c r="A29" s="325" t="s">
        <v>225</v>
      </c>
      <c r="B29" s="302" t="s">
        <v>555</v>
      </c>
      <c r="C29" s="302" t="s">
        <v>555</v>
      </c>
      <c r="D29" s="302" t="s">
        <v>555</v>
      </c>
      <c r="E29" s="302" t="s">
        <v>555</v>
      </c>
      <c r="F29" s="302" t="s">
        <v>555</v>
      </c>
      <c r="G29" s="303" t="s">
        <v>555</v>
      </c>
    </row>
    <row r="30" spans="1:7" hidden="1">
      <c r="A30" s="325" t="s">
        <v>226</v>
      </c>
      <c r="B30" s="302" t="s">
        <v>555</v>
      </c>
      <c r="C30" s="302" t="s">
        <v>555</v>
      </c>
      <c r="D30" s="302" t="s">
        <v>555</v>
      </c>
      <c r="E30" s="302" t="s">
        <v>555</v>
      </c>
      <c r="F30" s="302" t="s">
        <v>555</v>
      </c>
      <c r="G30" s="303" t="s">
        <v>555</v>
      </c>
    </row>
    <row r="31" spans="1:7" hidden="1">
      <c r="A31" s="325" t="s">
        <v>227</v>
      </c>
      <c r="B31" s="302" t="s">
        <v>555</v>
      </c>
      <c r="C31" s="302" t="s">
        <v>555</v>
      </c>
      <c r="D31" s="302" t="s">
        <v>555</v>
      </c>
      <c r="E31" s="302" t="s">
        <v>555</v>
      </c>
      <c r="F31" s="302" t="s">
        <v>555</v>
      </c>
      <c r="G31" s="303" t="s">
        <v>555</v>
      </c>
    </row>
    <row r="32" spans="1:7" hidden="1">
      <c r="A32" s="325" t="s">
        <v>228</v>
      </c>
      <c r="B32" s="302" t="s">
        <v>555</v>
      </c>
      <c r="C32" s="302" t="s">
        <v>555</v>
      </c>
      <c r="D32" s="302" t="s">
        <v>555</v>
      </c>
      <c r="E32" s="302" t="s">
        <v>555</v>
      </c>
      <c r="F32" s="302" t="s">
        <v>555</v>
      </c>
      <c r="G32" s="303" t="s">
        <v>555</v>
      </c>
    </row>
    <row r="33" spans="1:7" hidden="1">
      <c r="A33" s="325" t="s">
        <v>229</v>
      </c>
      <c r="B33" s="302" t="s">
        <v>555</v>
      </c>
      <c r="C33" s="302" t="s">
        <v>555</v>
      </c>
      <c r="D33" s="302" t="s">
        <v>555</v>
      </c>
      <c r="E33" s="302" t="s">
        <v>555</v>
      </c>
      <c r="F33" s="302" t="s">
        <v>555</v>
      </c>
      <c r="G33" s="303" t="s">
        <v>555</v>
      </c>
    </row>
    <row r="34" spans="1:7" hidden="1">
      <c r="A34" s="325" t="s">
        <v>230</v>
      </c>
      <c r="B34" s="302" t="s">
        <v>555</v>
      </c>
      <c r="C34" s="302" t="s">
        <v>555</v>
      </c>
      <c r="D34" s="302" t="s">
        <v>555</v>
      </c>
      <c r="E34" s="302" t="s">
        <v>555</v>
      </c>
      <c r="F34" s="302" t="s">
        <v>555</v>
      </c>
      <c r="G34" s="303" t="s">
        <v>555</v>
      </c>
    </row>
    <row r="35" spans="1:7" hidden="1">
      <c r="A35" s="325" t="s">
        <v>231</v>
      </c>
      <c r="B35" s="302" t="s">
        <v>555</v>
      </c>
      <c r="C35" s="302" t="s">
        <v>555</v>
      </c>
      <c r="D35" s="302" t="s">
        <v>555</v>
      </c>
      <c r="E35" s="302" t="s">
        <v>555</v>
      </c>
      <c r="F35" s="302" t="s">
        <v>555</v>
      </c>
      <c r="G35" s="303" t="s">
        <v>555</v>
      </c>
    </row>
    <row r="36" spans="1:7" hidden="1">
      <c r="A36" s="325" t="s">
        <v>232</v>
      </c>
      <c r="B36" s="302" t="s">
        <v>555</v>
      </c>
      <c r="C36" s="302" t="s">
        <v>555</v>
      </c>
      <c r="D36" s="302" t="s">
        <v>555</v>
      </c>
      <c r="E36" s="302" t="s">
        <v>555</v>
      </c>
      <c r="F36" s="302" t="s">
        <v>555</v>
      </c>
      <c r="G36" s="303" t="s">
        <v>555</v>
      </c>
    </row>
    <row r="37" spans="1:7" hidden="1">
      <c r="A37" s="325" t="s">
        <v>233</v>
      </c>
      <c r="B37" s="302" t="s">
        <v>555</v>
      </c>
      <c r="C37" s="302" t="s">
        <v>555</v>
      </c>
      <c r="D37" s="302" t="s">
        <v>555</v>
      </c>
      <c r="E37" s="302" t="s">
        <v>555</v>
      </c>
      <c r="F37" s="302" t="s">
        <v>555</v>
      </c>
      <c r="G37" s="303" t="s">
        <v>555</v>
      </c>
    </row>
    <row r="38" spans="1:7" hidden="1">
      <c r="A38" s="325" t="s">
        <v>234</v>
      </c>
      <c r="B38" s="302" t="s">
        <v>555</v>
      </c>
      <c r="C38" s="302" t="s">
        <v>555</v>
      </c>
      <c r="D38" s="302" t="s">
        <v>555</v>
      </c>
      <c r="E38" s="302" t="s">
        <v>555</v>
      </c>
      <c r="F38" s="302" t="s">
        <v>555</v>
      </c>
      <c r="G38" s="303" t="s">
        <v>555</v>
      </c>
    </row>
    <row r="39" spans="1:7" hidden="1">
      <c r="A39" s="325" t="s">
        <v>235</v>
      </c>
      <c r="B39" s="302" t="s">
        <v>555</v>
      </c>
      <c r="C39" s="302" t="s">
        <v>555</v>
      </c>
      <c r="D39" s="302" t="s">
        <v>555</v>
      </c>
      <c r="E39" s="302" t="s">
        <v>555</v>
      </c>
      <c r="F39" s="302" t="s">
        <v>555</v>
      </c>
      <c r="G39" s="303" t="s">
        <v>555</v>
      </c>
    </row>
    <row r="40" spans="1:7" hidden="1">
      <c r="A40" s="325" t="s">
        <v>236</v>
      </c>
      <c r="B40" s="302" t="s">
        <v>555</v>
      </c>
      <c r="C40" s="302" t="s">
        <v>555</v>
      </c>
      <c r="D40" s="302" t="s">
        <v>555</v>
      </c>
      <c r="E40" s="302" t="s">
        <v>555</v>
      </c>
      <c r="F40" s="302" t="s">
        <v>555</v>
      </c>
      <c r="G40" s="303" t="s">
        <v>555</v>
      </c>
    </row>
    <row r="41" spans="1:7" hidden="1">
      <c r="A41" s="325" t="s">
        <v>237</v>
      </c>
      <c r="B41" s="302" t="s">
        <v>555</v>
      </c>
      <c r="C41" s="302" t="s">
        <v>555</v>
      </c>
      <c r="D41" s="302" t="s">
        <v>555</v>
      </c>
      <c r="E41" s="302" t="s">
        <v>555</v>
      </c>
      <c r="F41" s="302" t="s">
        <v>555</v>
      </c>
      <c r="G41" s="303" t="s">
        <v>555</v>
      </c>
    </row>
    <row r="42" spans="1:7" hidden="1">
      <c r="A42" s="325" t="s">
        <v>238</v>
      </c>
      <c r="B42" s="302" t="s">
        <v>555</v>
      </c>
      <c r="C42" s="302" t="s">
        <v>555</v>
      </c>
      <c r="D42" s="302" t="s">
        <v>555</v>
      </c>
      <c r="E42" s="302" t="s">
        <v>555</v>
      </c>
      <c r="F42" s="302" t="s">
        <v>555</v>
      </c>
      <c r="G42" s="303" t="s">
        <v>555</v>
      </c>
    </row>
    <row r="43" spans="1:7" hidden="1">
      <c r="A43" s="325" t="s">
        <v>239</v>
      </c>
      <c r="B43" s="302" t="s">
        <v>555</v>
      </c>
      <c r="C43" s="302" t="s">
        <v>555</v>
      </c>
      <c r="D43" s="302" t="s">
        <v>555</v>
      </c>
      <c r="E43" s="302" t="s">
        <v>555</v>
      </c>
      <c r="F43" s="302" t="s">
        <v>555</v>
      </c>
      <c r="G43" s="303" t="s">
        <v>555</v>
      </c>
    </row>
    <row r="44" spans="1:7" hidden="1">
      <c r="A44" s="325" t="s">
        <v>240</v>
      </c>
      <c r="B44" s="302" t="s">
        <v>555</v>
      </c>
      <c r="C44" s="302" t="s">
        <v>555</v>
      </c>
      <c r="D44" s="302" t="s">
        <v>555</v>
      </c>
      <c r="E44" s="302" t="s">
        <v>555</v>
      </c>
      <c r="F44" s="302" t="s">
        <v>555</v>
      </c>
      <c r="G44" s="303" t="s">
        <v>555</v>
      </c>
    </row>
    <row r="45" spans="1:7" hidden="1">
      <c r="A45" s="325" t="s">
        <v>241</v>
      </c>
      <c r="B45" s="302" t="s">
        <v>555</v>
      </c>
      <c r="C45" s="302" t="s">
        <v>555</v>
      </c>
      <c r="D45" s="302" t="s">
        <v>555</v>
      </c>
      <c r="E45" s="302" t="s">
        <v>555</v>
      </c>
      <c r="F45" s="302" t="s">
        <v>555</v>
      </c>
      <c r="G45" s="303" t="s">
        <v>555</v>
      </c>
    </row>
    <row r="46" spans="1:7" hidden="1">
      <c r="A46" s="325" t="s">
        <v>242</v>
      </c>
      <c r="B46" s="302" t="s">
        <v>555</v>
      </c>
      <c r="C46" s="302" t="s">
        <v>555</v>
      </c>
      <c r="D46" s="302" t="s">
        <v>555</v>
      </c>
      <c r="E46" s="302" t="s">
        <v>555</v>
      </c>
      <c r="F46" s="302" t="s">
        <v>555</v>
      </c>
      <c r="G46" s="303" t="s">
        <v>555</v>
      </c>
    </row>
    <row r="47" spans="1:7" hidden="1">
      <c r="A47" s="325" t="s">
        <v>243</v>
      </c>
      <c r="B47" s="302" t="s">
        <v>555</v>
      </c>
      <c r="C47" s="302" t="s">
        <v>555</v>
      </c>
      <c r="D47" s="302" t="s">
        <v>555</v>
      </c>
      <c r="E47" s="302" t="s">
        <v>555</v>
      </c>
      <c r="F47" s="302" t="s">
        <v>555</v>
      </c>
      <c r="G47" s="303" t="s">
        <v>555</v>
      </c>
    </row>
    <row r="48" spans="1:7" hidden="1">
      <c r="A48" s="325" t="s">
        <v>244</v>
      </c>
      <c r="B48" s="302" t="s">
        <v>555</v>
      </c>
      <c r="C48" s="302" t="s">
        <v>555</v>
      </c>
      <c r="D48" s="302" t="s">
        <v>555</v>
      </c>
      <c r="E48" s="302" t="s">
        <v>555</v>
      </c>
      <c r="F48" s="302" t="s">
        <v>555</v>
      </c>
      <c r="G48" s="303" t="s">
        <v>555</v>
      </c>
    </row>
    <row r="49" spans="1:7" hidden="1">
      <c r="A49" s="325" t="s">
        <v>245</v>
      </c>
      <c r="B49" s="302" t="s">
        <v>555</v>
      </c>
      <c r="C49" s="302" t="s">
        <v>555</v>
      </c>
      <c r="D49" s="302" t="s">
        <v>555</v>
      </c>
      <c r="E49" s="302" t="s">
        <v>555</v>
      </c>
      <c r="F49" s="302" t="s">
        <v>555</v>
      </c>
      <c r="G49" s="303" t="s">
        <v>555</v>
      </c>
    </row>
    <row r="50" spans="1:7" hidden="1">
      <c r="A50" s="325" t="s">
        <v>246</v>
      </c>
      <c r="B50" s="302" t="s">
        <v>555</v>
      </c>
      <c r="C50" s="302" t="s">
        <v>555</v>
      </c>
      <c r="D50" s="302" t="s">
        <v>555</v>
      </c>
      <c r="E50" s="302" t="s">
        <v>555</v>
      </c>
      <c r="F50" s="302" t="s">
        <v>555</v>
      </c>
      <c r="G50" s="303" t="s">
        <v>555</v>
      </c>
    </row>
    <row r="51" spans="1:7" hidden="1">
      <c r="A51" s="325" t="s">
        <v>248</v>
      </c>
      <c r="B51" s="302" t="s">
        <v>555</v>
      </c>
      <c r="C51" s="302" t="s">
        <v>555</v>
      </c>
      <c r="D51" s="302" t="s">
        <v>555</v>
      </c>
      <c r="E51" s="302" t="s">
        <v>555</v>
      </c>
      <c r="F51" s="302" t="s">
        <v>555</v>
      </c>
      <c r="G51" s="303" t="s">
        <v>555</v>
      </c>
    </row>
    <row r="52" spans="1:7" hidden="1">
      <c r="A52" s="325" t="s">
        <v>250</v>
      </c>
      <c r="B52" s="302" t="s">
        <v>555</v>
      </c>
      <c r="C52" s="302" t="s">
        <v>555</v>
      </c>
      <c r="D52" s="302" t="s">
        <v>555</v>
      </c>
      <c r="E52" s="302" t="s">
        <v>555</v>
      </c>
      <c r="F52" s="302" t="s">
        <v>555</v>
      </c>
      <c r="G52" s="303" t="s">
        <v>555</v>
      </c>
    </row>
    <row r="53" spans="1:7" hidden="1">
      <c r="A53" s="325" t="s">
        <v>251</v>
      </c>
      <c r="B53" s="302" t="s">
        <v>555</v>
      </c>
      <c r="C53" s="302" t="s">
        <v>555</v>
      </c>
      <c r="D53" s="302" t="s">
        <v>555</v>
      </c>
      <c r="E53" s="302" t="s">
        <v>555</v>
      </c>
      <c r="F53" s="302" t="s">
        <v>555</v>
      </c>
      <c r="G53" s="303" t="s">
        <v>555</v>
      </c>
    </row>
    <row r="54" spans="1:7" hidden="1">
      <c r="A54" s="325" t="s">
        <v>252</v>
      </c>
      <c r="B54" s="302" t="s">
        <v>555</v>
      </c>
      <c r="C54" s="302" t="s">
        <v>555</v>
      </c>
      <c r="D54" s="302" t="s">
        <v>555</v>
      </c>
      <c r="E54" s="302" t="s">
        <v>555</v>
      </c>
      <c r="F54" s="302" t="s">
        <v>555</v>
      </c>
      <c r="G54" s="303" t="s">
        <v>555</v>
      </c>
    </row>
    <row r="55" spans="1:7" hidden="1">
      <c r="A55" s="325" t="s">
        <v>253</v>
      </c>
      <c r="B55" s="302" t="s">
        <v>555</v>
      </c>
      <c r="C55" s="302" t="s">
        <v>555</v>
      </c>
      <c r="D55" s="302" t="s">
        <v>555</v>
      </c>
      <c r="E55" s="302" t="s">
        <v>555</v>
      </c>
      <c r="F55" s="302" t="s">
        <v>555</v>
      </c>
      <c r="G55" s="303" t="s">
        <v>555</v>
      </c>
    </row>
    <row r="56" spans="1:7" hidden="1">
      <c r="A56" s="325" t="s">
        <v>254</v>
      </c>
      <c r="B56" s="302" t="s">
        <v>555</v>
      </c>
      <c r="C56" s="302" t="s">
        <v>555</v>
      </c>
      <c r="D56" s="302" t="s">
        <v>555</v>
      </c>
      <c r="E56" s="302" t="s">
        <v>555</v>
      </c>
      <c r="F56" s="302" t="s">
        <v>555</v>
      </c>
      <c r="G56" s="303" t="s">
        <v>555</v>
      </c>
    </row>
    <row r="57" spans="1:7" hidden="1">
      <c r="A57" s="325" t="s">
        <v>255</v>
      </c>
      <c r="B57" s="302" t="s">
        <v>555</v>
      </c>
      <c r="C57" s="302" t="s">
        <v>555</v>
      </c>
      <c r="D57" s="302" t="s">
        <v>555</v>
      </c>
      <c r="E57" s="302" t="s">
        <v>555</v>
      </c>
      <c r="F57" s="302" t="s">
        <v>555</v>
      </c>
      <c r="G57" s="303" t="s">
        <v>555</v>
      </c>
    </row>
    <row r="58" spans="1:7" hidden="1">
      <c r="A58" s="325" t="s">
        <v>256</v>
      </c>
      <c r="B58" s="302" t="s">
        <v>555</v>
      </c>
      <c r="C58" s="302" t="s">
        <v>555</v>
      </c>
      <c r="D58" s="302" t="s">
        <v>555</v>
      </c>
      <c r="E58" s="302" t="s">
        <v>555</v>
      </c>
      <c r="F58" s="302" t="s">
        <v>555</v>
      </c>
      <c r="G58" s="303" t="s">
        <v>555</v>
      </c>
    </row>
    <row r="59" spans="1:7" hidden="1">
      <c r="A59" s="325" t="s">
        <v>257</v>
      </c>
      <c r="B59" s="302" t="s">
        <v>555</v>
      </c>
      <c r="C59" s="302" t="s">
        <v>555</v>
      </c>
      <c r="D59" s="302" t="s">
        <v>555</v>
      </c>
      <c r="E59" s="302" t="s">
        <v>555</v>
      </c>
      <c r="F59" s="302" t="s">
        <v>555</v>
      </c>
      <c r="G59" s="303" t="s">
        <v>555</v>
      </c>
    </row>
    <row r="60" spans="1:7" hidden="1">
      <c r="A60" s="325" t="s">
        <v>258</v>
      </c>
      <c r="B60" s="302" t="s">
        <v>555</v>
      </c>
      <c r="C60" s="302" t="s">
        <v>555</v>
      </c>
      <c r="D60" s="302" t="s">
        <v>555</v>
      </c>
      <c r="E60" s="302" t="s">
        <v>555</v>
      </c>
      <c r="F60" s="302" t="s">
        <v>555</v>
      </c>
      <c r="G60" s="303" t="s">
        <v>555</v>
      </c>
    </row>
    <row r="61" spans="1:7" hidden="1">
      <c r="A61" s="325" t="s">
        <v>259</v>
      </c>
      <c r="B61" s="302" t="s">
        <v>555</v>
      </c>
      <c r="C61" s="302" t="s">
        <v>555</v>
      </c>
      <c r="D61" s="302" t="s">
        <v>555</v>
      </c>
      <c r="E61" s="302" t="s">
        <v>555</v>
      </c>
      <c r="F61" s="302" t="s">
        <v>555</v>
      </c>
      <c r="G61" s="303" t="s">
        <v>555</v>
      </c>
    </row>
    <row r="62" spans="1:7" hidden="1">
      <c r="A62" s="325" t="s">
        <v>260</v>
      </c>
      <c r="B62" s="302" t="s">
        <v>555</v>
      </c>
      <c r="C62" s="302" t="s">
        <v>555</v>
      </c>
      <c r="D62" s="302" t="s">
        <v>555</v>
      </c>
      <c r="E62" s="302" t="s">
        <v>555</v>
      </c>
      <c r="F62" s="302" t="s">
        <v>555</v>
      </c>
      <c r="G62" s="303" t="s">
        <v>555</v>
      </c>
    </row>
    <row r="63" spans="1:7" hidden="1">
      <c r="A63" s="325" t="s">
        <v>261</v>
      </c>
      <c r="B63" s="302" t="s">
        <v>555</v>
      </c>
      <c r="C63" s="302" t="s">
        <v>555</v>
      </c>
      <c r="D63" s="302" t="s">
        <v>555</v>
      </c>
      <c r="E63" s="302" t="s">
        <v>555</v>
      </c>
      <c r="F63" s="302" t="s">
        <v>555</v>
      </c>
      <c r="G63" s="303" t="s">
        <v>555</v>
      </c>
    </row>
    <row r="64" spans="1:7" hidden="1">
      <c r="A64" s="325" t="s">
        <v>262</v>
      </c>
      <c r="B64" s="302" t="s">
        <v>555</v>
      </c>
      <c r="C64" s="302" t="s">
        <v>555</v>
      </c>
      <c r="D64" s="302" t="s">
        <v>555</v>
      </c>
      <c r="E64" s="302" t="s">
        <v>555</v>
      </c>
      <c r="F64" s="302" t="s">
        <v>555</v>
      </c>
      <c r="G64" s="303" t="s">
        <v>555</v>
      </c>
    </row>
    <row r="65" spans="1:7" hidden="1">
      <c r="A65" s="325" t="s">
        <v>263</v>
      </c>
      <c r="B65" s="302" t="s">
        <v>555</v>
      </c>
      <c r="C65" s="302" t="s">
        <v>555</v>
      </c>
      <c r="D65" s="302" t="s">
        <v>555</v>
      </c>
      <c r="E65" s="302" t="s">
        <v>555</v>
      </c>
      <c r="F65" s="302" t="s">
        <v>555</v>
      </c>
      <c r="G65" s="303" t="s">
        <v>555</v>
      </c>
    </row>
    <row r="66" spans="1:7" ht="20.100000000000001" customHeight="1">
      <c r="A66" s="325" t="s">
        <v>264</v>
      </c>
      <c r="B66" s="304">
        <v>308759224</v>
      </c>
      <c r="C66" s="304">
        <v>1759000000</v>
      </c>
      <c r="D66" s="304">
        <v>-1450240776</v>
      </c>
      <c r="E66" s="304">
        <v>958434454</v>
      </c>
      <c r="F66" s="302">
        <v>122397030</v>
      </c>
      <c r="G66" s="305">
        <v>836037424</v>
      </c>
    </row>
    <row r="67" spans="1:7" hidden="1">
      <c r="A67" s="325" t="s">
        <v>265</v>
      </c>
      <c r="B67" s="302" t="s">
        <v>555</v>
      </c>
      <c r="C67" s="302" t="s">
        <v>555</v>
      </c>
      <c r="D67" s="302" t="s">
        <v>555</v>
      </c>
      <c r="E67" s="302" t="s">
        <v>555</v>
      </c>
      <c r="F67" s="302" t="s">
        <v>555</v>
      </c>
      <c r="G67" s="303" t="s">
        <v>555</v>
      </c>
    </row>
    <row r="68" spans="1:7" hidden="1">
      <c r="A68" s="325" t="s">
        <v>266</v>
      </c>
      <c r="B68" s="302" t="s">
        <v>555</v>
      </c>
      <c r="C68" s="302" t="s">
        <v>555</v>
      </c>
      <c r="D68" s="302" t="s">
        <v>555</v>
      </c>
      <c r="E68" s="302" t="s">
        <v>555</v>
      </c>
      <c r="F68" s="302" t="s">
        <v>555</v>
      </c>
      <c r="G68" s="303" t="s">
        <v>555</v>
      </c>
    </row>
    <row r="69" spans="1:7" ht="20.100000000000001" customHeight="1">
      <c r="A69" s="325" t="s">
        <v>267</v>
      </c>
      <c r="B69" s="304">
        <v>308759224</v>
      </c>
      <c r="C69" s="304">
        <v>1759000000</v>
      </c>
      <c r="D69" s="304">
        <v>-1450240776</v>
      </c>
      <c r="E69" s="304">
        <v>958434454</v>
      </c>
      <c r="F69" s="302">
        <v>122397030</v>
      </c>
      <c r="G69" s="305">
        <v>836037424</v>
      </c>
    </row>
    <row r="70" spans="1:7" ht="20.100000000000001" customHeight="1">
      <c r="A70" s="325" t="s">
        <v>1215</v>
      </c>
      <c r="B70" s="304">
        <v>308759224</v>
      </c>
      <c r="C70" s="304">
        <v>1759000000</v>
      </c>
      <c r="D70" s="304">
        <v>-1450240776</v>
      </c>
      <c r="E70" s="304">
        <v>0</v>
      </c>
      <c r="F70" s="302">
        <v>0</v>
      </c>
      <c r="G70" s="305">
        <v>0</v>
      </c>
    </row>
    <row r="71" spans="1:7" ht="20.100000000000001" customHeight="1">
      <c r="A71" s="325" t="s">
        <v>1294</v>
      </c>
      <c r="B71" s="304">
        <v>308759224</v>
      </c>
      <c r="C71" s="304">
        <v>1759000000</v>
      </c>
      <c r="D71" s="304">
        <v>-1450240776</v>
      </c>
      <c r="E71" s="304">
        <v>958434454</v>
      </c>
      <c r="F71" s="302">
        <v>122397030</v>
      </c>
      <c r="G71" s="305">
        <v>836037424</v>
      </c>
    </row>
    <row r="72" spans="1:7" hidden="1">
      <c r="A72" s="325" t="s">
        <v>268</v>
      </c>
      <c r="B72" s="302" t="s">
        <v>555</v>
      </c>
      <c r="C72" s="302" t="s">
        <v>555</v>
      </c>
      <c r="D72" s="302" t="s">
        <v>555</v>
      </c>
      <c r="E72" s="302" t="s">
        <v>555</v>
      </c>
      <c r="F72" s="302" t="s">
        <v>555</v>
      </c>
      <c r="G72" s="303" t="s">
        <v>555</v>
      </c>
    </row>
    <row r="73" spans="1:7" hidden="1">
      <c r="A73" s="325" t="s">
        <v>269</v>
      </c>
      <c r="B73" s="302" t="s">
        <v>555</v>
      </c>
      <c r="C73" s="302" t="s">
        <v>555</v>
      </c>
      <c r="D73" s="302" t="s">
        <v>555</v>
      </c>
      <c r="E73" s="302" t="s">
        <v>555</v>
      </c>
      <c r="F73" s="302" t="s">
        <v>555</v>
      </c>
      <c r="G73" s="303" t="s">
        <v>555</v>
      </c>
    </row>
    <row r="74" spans="1:7" hidden="1">
      <c r="A74" s="325" t="s">
        <v>270</v>
      </c>
      <c r="B74" s="302" t="s">
        <v>555</v>
      </c>
      <c r="C74" s="302" t="s">
        <v>555</v>
      </c>
      <c r="D74" s="302" t="s">
        <v>555</v>
      </c>
      <c r="E74" s="302" t="s">
        <v>555</v>
      </c>
      <c r="F74" s="302" t="s">
        <v>555</v>
      </c>
      <c r="G74" s="303" t="s">
        <v>555</v>
      </c>
    </row>
    <row r="75" spans="1:7" hidden="1">
      <c r="A75" s="325" t="s">
        <v>271</v>
      </c>
      <c r="B75" s="302" t="s">
        <v>555</v>
      </c>
      <c r="C75" s="302" t="s">
        <v>555</v>
      </c>
      <c r="D75" s="302" t="s">
        <v>555</v>
      </c>
      <c r="E75" s="302" t="s">
        <v>555</v>
      </c>
      <c r="F75" s="302" t="s">
        <v>555</v>
      </c>
      <c r="G75" s="303" t="s">
        <v>555</v>
      </c>
    </row>
    <row r="76" spans="1:7" hidden="1">
      <c r="A76" s="325" t="s">
        <v>272</v>
      </c>
      <c r="B76" s="302" t="s">
        <v>555</v>
      </c>
      <c r="C76" s="302" t="s">
        <v>555</v>
      </c>
      <c r="D76" s="302" t="s">
        <v>555</v>
      </c>
      <c r="E76" s="302" t="s">
        <v>555</v>
      </c>
      <c r="F76" s="302" t="s">
        <v>555</v>
      </c>
      <c r="G76" s="303" t="s">
        <v>555</v>
      </c>
    </row>
    <row r="77" spans="1:7" hidden="1">
      <c r="A77" s="325" t="s">
        <v>273</v>
      </c>
      <c r="B77" s="302" t="s">
        <v>555</v>
      </c>
      <c r="C77" s="302" t="s">
        <v>555</v>
      </c>
      <c r="D77" s="302" t="s">
        <v>555</v>
      </c>
      <c r="E77" s="302" t="s">
        <v>555</v>
      </c>
      <c r="F77" s="302" t="s">
        <v>555</v>
      </c>
      <c r="G77" s="303" t="s">
        <v>555</v>
      </c>
    </row>
    <row r="78" spans="1:7" hidden="1">
      <c r="A78" s="325" t="s">
        <v>274</v>
      </c>
      <c r="B78" s="302" t="s">
        <v>555</v>
      </c>
      <c r="C78" s="302" t="s">
        <v>555</v>
      </c>
      <c r="D78" s="302" t="s">
        <v>555</v>
      </c>
      <c r="E78" s="302" t="s">
        <v>555</v>
      </c>
      <c r="F78" s="302" t="s">
        <v>555</v>
      </c>
      <c r="G78" s="303" t="s">
        <v>555</v>
      </c>
    </row>
    <row r="79" spans="1:7" hidden="1">
      <c r="A79" s="325" t="s">
        <v>275</v>
      </c>
      <c r="B79" s="302" t="s">
        <v>555</v>
      </c>
      <c r="C79" s="302" t="s">
        <v>555</v>
      </c>
      <c r="D79" s="302" t="s">
        <v>555</v>
      </c>
      <c r="E79" s="302" t="s">
        <v>555</v>
      </c>
      <c r="F79" s="302" t="s">
        <v>555</v>
      </c>
      <c r="G79" s="303" t="s">
        <v>555</v>
      </c>
    </row>
    <row r="80" spans="1:7" ht="20.100000000000001" customHeight="1">
      <c r="A80" s="326" t="s">
        <v>276</v>
      </c>
      <c r="B80" s="306">
        <v>0</v>
      </c>
      <c r="C80" s="306">
        <v>0</v>
      </c>
      <c r="D80" s="306">
        <v>3600000000</v>
      </c>
      <c r="E80" s="306">
        <v>0</v>
      </c>
      <c r="F80" s="306">
        <v>0</v>
      </c>
      <c r="G80" s="307">
        <v>0</v>
      </c>
    </row>
    <row r="81" spans="1:7" hidden="1">
      <c r="A81" s="325" t="s">
        <v>277</v>
      </c>
      <c r="B81" s="302" t="s">
        <v>555</v>
      </c>
      <c r="C81" s="302" t="s">
        <v>555</v>
      </c>
      <c r="D81" s="302" t="s">
        <v>555</v>
      </c>
      <c r="E81" s="302">
        <v>0</v>
      </c>
      <c r="F81" s="302">
        <v>0</v>
      </c>
      <c r="G81" s="303">
        <v>0</v>
      </c>
    </row>
    <row r="82" spans="1:7" hidden="1">
      <c r="A82" s="325" t="s">
        <v>278</v>
      </c>
      <c r="B82" s="302" t="s">
        <v>555</v>
      </c>
      <c r="C82" s="302" t="s">
        <v>555</v>
      </c>
      <c r="D82" s="302" t="s">
        <v>555</v>
      </c>
      <c r="E82" s="302">
        <v>0</v>
      </c>
      <c r="F82" s="302">
        <v>0</v>
      </c>
      <c r="G82" s="303">
        <v>0</v>
      </c>
    </row>
    <row r="83" spans="1:7" hidden="1">
      <c r="A83" s="325" t="s">
        <v>279</v>
      </c>
      <c r="B83" s="302" t="s">
        <v>555</v>
      </c>
      <c r="C83" s="302" t="s">
        <v>555</v>
      </c>
      <c r="D83" s="302" t="s">
        <v>555</v>
      </c>
      <c r="E83" s="302">
        <v>0</v>
      </c>
      <c r="F83" s="302">
        <v>0</v>
      </c>
      <c r="G83" s="303">
        <v>0</v>
      </c>
    </row>
    <row r="84" spans="1:7" hidden="1">
      <c r="A84" s="325" t="s">
        <v>280</v>
      </c>
      <c r="B84" s="302" t="s">
        <v>555</v>
      </c>
      <c r="C84" s="302" t="s">
        <v>555</v>
      </c>
      <c r="D84" s="302" t="s">
        <v>555</v>
      </c>
      <c r="E84" s="302">
        <v>0</v>
      </c>
      <c r="F84" s="302">
        <v>0</v>
      </c>
      <c r="G84" s="303">
        <v>0</v>
      </c>
    </row>
    <row r="85" spans="1:7" hidden="1">
      <c r="A85" s="325" t="s">
        <v>281</v>
      </c>
      <c r="B85" s="302" t="s">
        <v>555</v>
      </c>
      <c r="C85" s="302" t="s">
        <v>555</v>
      </c>
      <c r="D85" s="302" t="s">
        <v>555</v>
      </c>
      <c r="E85" s="302">
        <v>0</v>
      </c>
      <c r="F85" s="302">
        <v>0</v>
      </c>
      <c r="G85" s="303">
        <v>0</v>
      </c>
    </row>
    <row r="86" spans="1:7" hidden="1">
      <c r="A86" s="325" t="s">
        <v>282</v>
      </c>
      <c r="B86" s="302" t="s">
        <v>555</v>
      </c>
      <c r="C86" s="302" t="s">
        <v>555</v>
      </c>
      <c r="D86" s="302" t="s">
        <v>555</v>
      </c>
      <c r="E86" s="302">
        <v>0</v>
      </c>
      <c r="F86" s="302">
        <v>0</v>
      </c>
      <c r="G86" s="303">
        <v>0</v>
      </c>
    </row>
    <row r="87" spans="1:7" hidden="1">
      <c r="A87" s="325" t="s">
        <v>283</v>
      </c>
      <c r="B87" s="302" t="s">
        <v>555</v>
      </c>
      <c r="C87" s="302" t="s">
        <v>555</v>
      </c>
      <c r="D87" s="302" t="s">
        <v>555</v>
      </c>
      <c r="E87" s="302">
        <v>0</v>
      </c>
      <c r="F87" s="302">
        <v>0</v>
      </c>
      <c r="G87" s="303">
        <v>0</v>
      </c>
    </row>
    <row r="88" spans="1:7" hidden="1">
      <c r="A88" s="325" t="s">
        <v>284</v>
      </c>
      <c r="B88" s="302" t="s">
        <v>555</v>
      </c>
      <c r="C88" s="302" t="s">
        <v>555</v>
      </c>
      <c r="D88" s="302" t="s">
        <v>555</v>
      </c>
      <c r="E88" s="302">
        <v>0</v>
      </c>
      <c r="F88" s="302">
        <v>0</v>
      </c>
      <c r="G88" s="303">
        <v>0</v>
      </c>
    </row>
    <row r="89" spans="1:7" hidden="1">
      <c r="A89" s="325" t="s">
        <v>285</v>
      </c>
      <c r="B89" s="302" t="s">
        <v>555</v>
      </c>
      <c r="C89" s="302" t="s">
        <v>555</v>
      </c>
      <c r="D89" s="302" t="s">
        <v>555</v>
      </c>
      <c r="E89" s="302">
        <v>0</v>
      </c>
      <c r="F89" s="302">
        <v>0</v>
      </c>
      <c r="G89" s="303">
        <v>0</v>
      </c>
    </row>
    <row r="90" spans="1:7" hidden="1">
      <c r="A90" s="325" t="s">
        <v>286</v>
      </c>
      <c r="B90" s="302" t="s">
        <v>555</v>
      </c>
      <c r="C90" s="302" t="s">
        <v>555</v>
      </c>
      <c r="D90" s="302" t="s">
        <v>555</v>
      </c>
      <c r="E90" s="302">
        <v>0</v>
      </c>
      <c r="F90" s="302">
        <v>0</v>
      </c>
      <c r="G90" s="303">
        <v>0</v>
      </c>
    </row>
    <row r="91" spans="1:7" hidden="1">
      <c r="A91" s="325" t="s">
        <v>287</v>
      </c>
      <c r="B91" s="302" t="s">
        <v>555</v>
      </c>
      <c r="C91" s="302" t="s">
        <v>555</v>
      </c>
      <c r="D91" s="302" t="s">
        <v>555</v>
      </c>
      <c r="E91" s="302">
        <v>0</v>
      </c>
      <c r="F91" s="302">
        <v>0</v>
      </c>
      <c r="G91" s="303">
        <v>0</v>
      </c>
    </row>
    <row r="92" spans="1:7" hidden="1">
      <c r="A92" s="325" t="s">
        <v>288</v>
      </c>
      <c r="B92" s="302" t="s">
        <v>555</v>
      </c>
      <c r="C92" s="302" t="s">
        <v>555</v>
      </c>
      <c r="D92" s="302" t="s">
        <v>555</v>
      </c>
      <c r="E92" s="302">
        <v>0</v>
      </c>
      <c r="F92" s="302">
        <v>0</v>
      </c>
      <c r="G92" s="303">
        <v>0</v>
      </c>
    </row>
    <row r="93" spans="1:7" hidden="1">
      <c r="A93" s="325" t="s">
        <v>289</v>
      </c>
      <c r="B93" s="302" t="s">
        <v>555</v>
      </c>
      <c r="C93" s="302" t="s">
        <v>555</v>
      </c>
      <c r="D93" s="302" t="s">
        <v>555</v>
      </c>
      <c r="E93" s="302">
        <v>0</v>
      </c>
      <c r="F93" s="302">
        <v>0</v>
      </c>
      <c r="G93" s="303">
        <v>0</v>
      </c>
    </row>
    <row r="94" spans="1:7" hidden="1">
      <c r="A94" s="325" t="s">
        <v>290</v>
      </c>
      <c r="B94" s="302" t="s">
        <v>555</v>
      </c>
      <c r="C94" s="302" t="s">
        <v>555</v>
      </c>
      <c r="D94" s="302" t="s">
        <v>555</v>
      </c>
      <c r="E94" s="302">
        <v>0</v>
      </c>
      <c r="F94" s="302">
        <v>0</v>
      </c>
      <c r="G94" s="303">
        <v>0</v>
      </c>
    </row>
    <row r="95" spans="1:7" hidden="1">
      <c r="A95" s="325" t="s">
        <v>291</v>
      </c>
      <c r="B95" s="302" t="s">
        <v>555</v>
      </c>
      <c r="C95" s="302" t="s">
        <v>555</v>
      </c>
      <c r="D95" s="302" t="s">
        <v>555</v>
      </c>
      <c r="E95" s="302">
        <v>0</v>
      </c>
      <c r="F95" s="302">
        <v>0</v>
      </c>
      <c r="G95" s="303">
        <v>0</v>
      </c>
    </row>
    <row r="96" spans="1:7" hidden="1">
      <c r="A96" s="325" t="s">
        <v>292</v>
      </c>
      <c r="B96" s="302" t="s">
        <v>555</v>
      </c>
      <c r="C96" s="302" t="s">
        <v>555</v>
      </c>
      <c r="D96" s="302" t="s">
        <v>555</v>
      </c>
      <c r="E96" s="302">
        <v>0</v>
      </c>
      <c r="F96" s="302">
        <v>0</v>
      </c>
      <c r="G96" s="303">
        <v>0</v>
      </c>
    </row>
    <row r="97" spans="1:7" hidden="1">
      <c r="A97" s="325" t="s">
        <v>293</v>
      </c>
      <c r="B97" s="302" t="s">
        <v>555</v>
      </c>
      <c r="C97" s="302" t="s">
        <v>555</v>
      </c>
      <c r="D97" s="302" t="s">
        <v>555</v>
      </c>
      <c r="E97" s="302">
        <v>0</v>
      </c>
      <c r="F97" s="302">
        <v>0</v>
      </c>
      <c r="G97" s="303">
        <v>0</v>
      </c>
    </row>
    <row r="98" spans="1:7" hidden="1">
      <c r="A98" s="325" t="s">
        <v>294</v>
      </c>
      <c r="B98" s="302" t="s">
        <v>555</v>
      </c>
      <c r="C98" s="302" t="s">
        <v>555</v>
      </c>
      <c r="D98" s="302" t="s">
        <v>555</v>
      </c>
      <c r="E98" s="302">
        <v>0</v>
      </c>
      <c r="F98" s="302">
        <v>0</v>
      </c>
      <c r="G98" s="303">
        <v>0</v>
      </c>
    </row>
    <row r="99" spans="1:7" hidden="1">
      <c r="A99" s="325" t="s">
        <v>295</v>
      </c>
      <c r="B99" s="302" t="s">
        <v>555</v>
      </c>
      <c r="C99" s="302" t="s">
        <v>555</v>
      </c>
      <c r="D99" s="302" t="s">
        <v>555</v>
      </c>
      <c r="E99" s="302">
        <v>0</v>
      </c>
      <c r="F99" s="302">
        <v>0</v>
      </c>
      <c r="G99" s="303">
        <v>0</v>
      </c>
    </row>
    <row r="100" spans="1:7" hidden="1">
      <c r="A100" s="325" t="s">
        <v>296</v>
      </c>
      <c r="B100" s="302" t="s">
        <v>555</v>
      </c>
      <c r="C100" s="302" t="s">
        <v>555</v>
      </c>
      <c r="D100" s="302" t="s">
        <v>555</v>
      </c>
      <c r="E100" s="302">
        <v>0</v>
      </c>
      <c r="F100" s="302">
        <v>0</v>
      </c>
      <c r="G100" s="303">
        <v>0</v>
      </c>
    </row>
    <row r="101" spans="1:7" hidden="1">
      <c r="A101" s="325" t="s">
        <v>297</v>
      </c>
      <c r="B101" s="302" t="s">
        <v>555</v>
      </c>
      <c r="C101" s="302" t="s">
        <v>555</v>
      </c>
      <c r="D101" s="302" t="s">
        <v>555</v>
      </c>
      <c r="E101" s="302">
        <v>0</v>
      </c>
      <c r="F101" s="302">
        <v>0</v>
      </c>
      <c r="G101" s="303">
        <v>0</v>
      </c>
    </row>
    <row r="102" spans="1:7" hidden="1">
      <c r="A102" s="325" t="s">
        <v>298</v>
      </c>
      <c r="B102" s="302" t="s">
        <v>555</v>
      </c>
      <c r="C102" s="302" t="s">
        <v>555</v>
      </c>
      <c r="D102" s="302" t="s">
        <v>555</v>
      </c>
      <c r="E102" s="302">
        <v>0</v>
      </c>
      <c r="F102" s="302">
        <v>0</v>
      </c>
      <c r="G102" s="303">
        <v>0</v>
      </c>
    </row>
    <row r="103" spans="1:7" hidden="1">
      <c r="A103" s="325" t="s">
        <v>299</v>
      </c>
      <c r="B103" s="302" t="s">
        <v>555</v>
      </c>
      <c r="C103" s="302" t="s">
        <v>555</v>
      </c>
      <c r="D103" s="302" t="s">
        <v>555</v>
      </c>
      <c r="E103" s="302">
        <v>0</v>
      </c>
      <c r="F103" s="302">
        <v>0</v>
      </c>
      <c r="G103" s="303">
        <v>0</v>
      </c>
    </row>
    <row r="104" spans="1:7" hidden="1">
      <c r="A104" s="325" t="s">
        <v>300</v>
      </c>
      <c r="B104" s="302" t="s">
        <v>555</v>
      </c>
      <c r="C104" s="302" t="s">
        <v>555</v>
      </c>
      <c r="D104" s="302" t="s">
        <v>555</v>
      </c>
      <c r="E104" s="302">
        <v>0</v>
      </c>
      <c r="F104" s="302">
        <v>0</v>
      </c>
      <c r="G104" s="303">
        <v>0</v>
      </c>
    </row>
    <row r="105" spans="1:7" hidden="1">
      <c r="A105" s="325" t="s">
        <v>301</v>
      </c>
      <c r="B105" s="302" t="s">
        <v>555</v>
      </c>
      <c r="C105" s="302" t="s">
        <v>555</v>
      </c>
      <c r="D105" s="302" t="s">
        <v>555</v>
      </c>
      <c r="E105" s="302">
        <v>0</v>
      </c>
      <c r="F105" s="302">
        <v>0</v>
      </c>
      <c r="G105" s="303">
        <v>0</v>
      </c>
    </row>
    <row r="106" spans="1:7" hidden="1">
      <c r="A106" s="325" t="s">
        <v>302</v>
      </c>
      <c r="B106" s="302" t="s">
        <v>555</v>
      </c>
      <c r="C106" s="302" t="s">
        <v>555</v>
      </c>
      <c r="D106" s="302" t="s">
        <v>555</v>
      </c>
      <c r="E106" s="302">
        <v>0</v>
      </c>
      <c r="F106" s="302">
        <v>0</v>
      </c>
      <c r="G106" s="303">
        <v>0</v>
      </c>
    </row>
    <row r="107" spans="1:7" hidden="1">
      <c r="A107" s="325" t="s">
        <v>303</v>
      </c>
      <c r="B107" s="302" t="s">
        <v>555</v>
      </c>
      <c r="C107" s="302" t="s">
        <v>555</v>
      </c>
      <c r="D107" s="302" t="s">
        <v>555</v>
      </c>
      <c r="E107" s="302">
        <v>0</v>
      </c>
      <c r="F107" s="302">
        <v>0</v>
      </c>
      <c r="G107" s="303">
        <v>0</v>
      </c>
    </row>
    <row r="108" spans="1:7" hidden="1">
      <c r="A108" s="325" t="s">
        <v>304</v>
      </c>
      <c r="B108" s="302" t="s">
        <v>555</v>
      </c>
      <c r="C108" s="302" t="s">
        <v>555</v>
      </c>
      <c r="D108" s="302" t="s">
        <v>555</v>
      </c>
      <c r="E108" s="302">
        <v>0</v>
      </c>
      <c r="F108" s="302">
        <v>0</v>
      </c>
      <c r="G108" s="303">
        <v>0</v>
      </c>
    </row>
    <row r="109" spans="1:7" hidden="1">
      <c r="A109" s="325" t="s">
        <v>305</v>
      </c>
      <c r="B109" s="302" t="s">
        <v>555</v>
      </c>
      <c r="C109" s="302" t="s">
        <v>555</v>
      </c>
      <c r="D109" s="302" t="s">
        <v>555</v>
      </c>
      <c r="E109" s="302">
        <v>0</v>
      </c>
      <c r="F109" s="302">
        <v>0</v>
      </c>
      <c r="G109" s="303">
        <v>0</v>
      </c>
    </row>
    <row r="110" spans="1:7" hidden="1">
      <c r="A110" s="325" t="s">
        <v>306</v>
      </c>
      <c r="B110" s="302" t="s">
        <v>555</v>
      </c>
      <c r="C110" s="302" t="s">
        <v>555</v>
      </c>
      <c r="D110" s="302" t="s">
        <v>555</v>
      </c>
      <c r="E110" s="302">
        <v>0</v>
      </c>
      <c r="F110" s="302">
        <v>0</v>
      </c>
      <c r="G110" s="303">
        <v>0</v>
      </c>
    </row>
    <row r="111" spans="1:7" hidden="1">
      <c r="A111" s="325" t="s">
        <v>1189</v>
      </c>
      <c r="B111" s="302" t="s">
        <v>555</v>
      </c>
      <c r="C111" s="302" t="s">
        <v>555</v>
      </c>
      <c r="D111" s="302" t="s">
        <v>555</v>
      </c>
      <c r="E111" s="302">
        <v>0</v>
      </c>
      <c r="F111" s="302">
        <v>0</v>
      </c>
      <c r="G111" s="303">
        <v>0</v>
      </c>
    </row>
    <row r="112" spans="1:7" hidden="1">
      <c r="A112" s="325" t="s">
        <v>307</v>
      </c>
      <c r="B112" s="302" t="s">
        <v>555</v>
      </c>
      <c r="C112" s="302" t="s">
        <v>555</v>
      </c>
      <c r="D112" s="302" t="s">
        <v>555</v>
      </c>
      <c r="E112" s="302">
        <v>0</v>
      </c>
      <c r="F112" s="302">
        <v>0</v>
      </c>
      <c r="G112" s="303">
        <v>0</v>
      </c>
    </row>
    <row r="113" spans="1:7" hidden="1">
      <c r="A113" s="325" t="s">
        <v>308</v>
      </c>
      <c r="B113" s="302" t="s">
        <v>555</v>
      </c>
      <c r="C113" s="302" t="s">
        <v>555</v>
      </c>
      <c r="D113" s="302" t="s">
        <v>555</v>
      </c>
      <c r="E113" s="302">
        <v>0</v>
      </c>
      <c r="F113" s="302">
        <v>0</v>
      </c>
      <c r="G113" s="303">
        <v>0</v>
      </c>
    </row>
    <row r="114" spans="1:7" hidden="1">
      <c r="A114" s="325" t="s">
        <v>309</v>
      </c>
      <c r="B114" s="302" t="s">
        <v>555</v>
      </c>
      <c r="C114" s="302" t="s">
        <v>555</v>
      </c>
      <c r="D114" s="302" t="s">
        <v>555</v>
      </c>
      <c r="E114" s="302">
        <v>0</v>
      </c>
      <c r="F114" s="302">
        <v>0</v>
      </c>
      <c r="G114" s="303">
        <v>0</v>
      </c>
    </row>
    <row r="115" spans="1:7" hidden="1">
      <c r="A115" s="325" t="s">
        <v>1190</v>
      </c>
      <c r="B115" s="302" t="s">
        <v>555</v>
      </c>
      <c r="C115" s="302" t="s">
        <v>555</v>
      </c>
      <c r="D115" s="302" t="s">
        <v>555</v>
      </c>
      <c r="E115" s="302">
        <v>0</v>
      </c>
      <c r="F115" s="302">
        <v>0</v>
      </c>
      <c r="G115" s="303">
        <v>0</v>
      </c>
    </row>
    <row r="116" spans="1:7" hidden="1">
      <c r="A116" s="325" t="s">
        <v>1191</v>
      </c>
      <c r="B116" s="302" t="s">
        <v>555</v>
      </c>
      <c r="C116" s="302" t="s">
        <v>555</v>
      </c>
      <c r="D116" s="302" t="s">
        <v>555</v>
      </c>
      <c r="E116" s="302">
        <v>0</v>
      </c>
      <c r="F116" s="302">
        <v>0</v>
      </c>
      <c r="G116" s="303">
        <v>0</v>
      </c>
    </row>
    <row r="117" spans="1:7" hidden="1">
      <c r="A117" s="325" t="s">
        <v>310</v>
      </c>
      <c r="B117" s="302" t="s">
        <v>555</v>
      </c>
      <c r="C117" s="302" t="s">
        <v>555</v>
      </c>
      <c r="D117" s="302" t="s">
        <v>555</v>
      </c>
      <c r="E117" s="302">
        <v>0</v>
      </c>
      <c r="F117" s="302">
        <v>0</v>
      </c>
      <c r="G117" s="303">
        <v>0</v>
      </c>
    </row>
    <row r="118" spans="1:7" hidden="1">
      <c r="A118" s="325" t="s">
        <v>311</v>
      </c>
      <c r="B118" s="302" t="s">
        <v>555</v>
      </c>
      <c r="C118" s="302" t="s">
        <v>555</v>
      </c>
      <c r="D118" s="302" t="s">
        <v>555</v>
      </c>
      <c r="E118" s="302">
        <v>0</v>
      </c>
      <c r="F118" s="302">
        <v>0</v>
      </c>
      <c r="G118" s="303">
        <v>0</v>
      </c>
    </row>
    <row r="119" spans="1:7" hidden="1">
      <c r="A119" s="325" t="s">
        <v>312</v>
      </c>
      <c r="B119" s="302" t="s">
        <v>555</v>
      </c>
      <c r="C119" s="302" t="s">
        <v>555</v>
      </c>
      <c r="D119" s="302" t="s">
        <v>555</v>
      </c>
      <c r="E119" s="302">
        <v>0</v>
      </c>
      <c r="F119" s="302">
        <v>0</v>
      </c>
      <c r="G119" s="303">
        <v>0</v>
      </c>
    </row>
    <row r="120" spans="1:7" hidden="1">
      <c r="A120" s="325" t="s">
        <v>313</v>
      </c>
      <c r="B120" s="302" t="s">
        <v>555</v>
      </c>
      <c r="C120" s="302" t="s">
        <v>555</v>
      </c>
      <c r="D120" s="302" t="s">
        <v>555</v>
      </c>
      <c r="E120" s="302">
        <v>0</v>
      </c>
      <c r="F120" s="302">
        <v>0</v>
      </c>
      <c r="G120" s="303">
        <v>0</v>
      </c>
    </row>
    <row r="121" spans="1:7" ht="20.100000000000001" customHeight="1">
      <c r="A121" s="325" t="s">
        <v>1308</v>
      </c>
      <c r="B121" s="302">
        <v>0</v>
      </c>
      <c r="C121" s="302">
        <v>0</v>
      </c>
      <c r="D121" s="302">
        <v>3600000000</v>
      </c>
      <c r="E121" s="302">
        <v>0</v>
      </c>
      <c r="F121" s="302">
        <v>0</v>
      </c>
      <c r="G121" s="303">
        <v>0</v>
      </c>
    </row>
    <row r="122" spans="1:7" hidden="1">
      <c r="A122" s="325" t="s">
        <v>315</v>
      </c>
      <c r="B122" s="302">
        <v>0</v>
      </c>
      <c r="C122" s="302">
        <v>0</v>
      </c>
      <c r="D122" s="302" t="s">
        <v>555</v>
      </c>
      <c r="E122" s="302">
        <v>0</v>
      </c>
      <c r="F122" s="302">
        <v>0</v>
      </c>
      <c r="G122" s="303" t="s">
        <v>555</v>
      </c>
    </row>
    <row r="123" spans="1:7" hidden="1">
      <c r="A123" s="325" t="s">
        <v>316</v>
      </c>
      <c r="B123" s="302">
        <v>0</v>
      </c>
      <c r="C123" s="302">
        <v>0</v>
      </c>
      <c r="D123" s="302" t="s">
        <v>555</v>
      </c>
      <c r="E123" s="302">
        <v>0</v>
      </c>
      <c r="F123" s="302">
        <v>0</v>
      </c>
      <c r="G123" s="303" t="s">
        <v>555</v>
      </c>
    </row>
    <row r="124" spans="1:7" hidden="1">
      <c r="A124" s="325" t="s">
        <v>317</v>
      </c>
      <c r="B124" s="302">
        <v>0</v>
      </c>
      <c r="C124" s="302">
        <v>0</v>
      </c>
      <c r="D124" s="302" t="s">
        <v>555</v>
      </c>
      <c r="E124" s="302">
        <v>0</v>
      </c>
      <c r="F124" s="302">
        <v>0</v>
      </c>
      <c r="G124" s="303" t="s">
        <v>555</v>
      </c>
    </row>
    <row r="125" spans="1:7" hidden="1">
      <c r="A125" s="325" t="s">
        <v>318</v>
      </c>
      <c r="B125" s="302">
        <v>0</v>
      </c>
      <c r="C125" s="302">
        <v>0</v>
      </c>
      <c r="D125" s="302" t="s">
        <v>555</v>
      </c>
      <c r="E125" s="302">
        <v>0</v>
      </c>
      <c r="F125" s="302">
        <v>0</v>
      </c>
      <c r="G125" s="303" t="s">
        <v>555</v>
      </c>
    </row>
    <row r="126" spans="1:7" hidden="1">
      <c r="A126" s="325" t="s">
        <v>319</v>
      </c>
      <c r="B126" s="302">
        <v>0</v>
      </c>
      <c r="C126" s="302">
        <v>0</v>
      </c>
      <c r="D126" s="302">
        <v>3600000000</v>
      </c>
      <c r="E126" s="302">
        <v>0</v>
      </c>
      <c r="F126" s="302">
        <v>0</v>
      </c>
      <c r="G126" s="303" t="s">
        <v>555</v>
      </c>
    </row>
    <row r="127" spans="1:7" hidden="1">
      <c r="A127" s="325" t="s">
        <v>320</v>
      </c>
      <c r="B127" s="302">
        <v>0</v>
      </c>
      <c r="C127" s="302">
        <v>0</v>
      </c>
      <c r="D127" s="302" t="s">
        <v>555</v>
      </c>
      <c r="E127" s="302">
        <v>0</v>
      </c>
      <c r="F127" s="302">
        <v>0</v>
      </c>
      <c r="G127" s="303" t="s">
        <v>555</v>
      </c>
    </row>
    <row r="128" spans="1:7" s="87" customFormat="1" hidden="1">
      <c r="A128" s="325" t="s">
        <v>321</v>
      </c>
      <c r="B128" s="302">
        <v>0</v>
      </c>
      <c r="C128" s="302">
        <v>0</v>
      </c>
      <c r="D128" s="304" t="s">
        <v>555</v>
      </c>
      <c r="E128" s="302">
        <v>0</v>
      </c>
      <c r="F128" s="302">
        <v>0</v>
      </c>
      <c r="G128" s="305" t="s">
        <v>555</v>
      </c>
    </row>
    <row r="129" spans="1:7" s="86" customFormat="1" ht="20.100000000000001" customHeight="1">
      <c r="A129" s="326" t="s">
        <v>322</v>
      </c>
      <c r="B129" s="306">
        <v>0</v>
      </c>
      <c r="C129" s="306">
        <v>0</v>
      </c>
      <c r="D129" s="306">
        <v>772248375</v>
      </c>
      <c r="E129" s="306">
        <v>0</v>
      </c>
      <c r="F129" s="306">
        <v>0</v>
      </c>
      <c r="G129" s="307">
        <v>770440653</v>
      </c>
    </row>
    <row r="130" spans="1:7" ht="20.100000000000001" customHeight="1">
      <c r="A130" s="325" t="s">
        <v>323</v>
      </c>
      <c r="B130" s="302">
        <v>0</v>
      </c>
      <c r="C130" s="302">
        <v>0</v>
      </c>
      <c r="D130" s="302">
        <v>132773970</v>
      </c>
      <c r="E130" s="302">
        <v>0</v>
      </c>
      <c r="F130" s="302">
        <v>0</v>
      </c>
      <c r="G130" s="303">
        <v>109783550</v>
      </c>
    </row>
    <row r="131" spans="1:7" ht="20.100000000000001" customHeight="1">
      <c r="A131" s="325" t="s">
        <v>324</v>
      </c>
      <c r="B131" s="302">
        <v>0</v>
      </c>
      <c r="C131" s="302">
        <v>0</v>
      </c>
      <c r="D131" s="304">
        <v>132773970</v>
      </c>
      <c r="E131" s="302">
        <v>0</v>
      </c>
      <c r="F131" s="302">
        <v>0</v>
      </c>
      <c r="G131" s="305">
        <v>109783550</v>
      </c>
    </row>
    <row r="132" spans="1:7" ht="20.100000000000001" customHeight="1">
      <c r="A132" s="325" t="s">
        <v>325</v>
      </c>
      <c r="B132" s="302">
        <v>0</v>
      </c>
      <c r="C132" s="302">
        <v>0</v>
      </c>
      <c r="D132" s="302">
        <v>639474405</v>
      </c>
      <c r="E132" s="302">
        <v>0</v>
      </c>
      <c r="F132" s="302">
        <v>0</v>
      </c>
      <c r="G132" s="303">
        <v>660657103</v>
      </c>
    </row>
    <row r="133" spans="1:7" hidden="1">
      <c r="A133" s="325" t="s">
        <v>326</v>
      </c>
      <c r="B133" s="302">
        <v>0</v>
      </c>
      <c r="C133" s="302">
        <v>0</v>
      </c>
      <c r="D133" s="302" t="s">
        <v>555</v>
      </c>
      <c r="E133" s="302">
        <v>0</v>
      </c>
      <c r="F133" s="302">
        <v>0</v>
      </c>
      <c r="G133" s="303" t="s">
        <v>555</v>
      </c>
    </row>
    <row r="134" spans="1:7" hidden="1">
      <c r="A134" s="325" t="s">
        <v>327</v>
      </c>
      <c r="B134" s="302">
        <v>0</v>
      </c>
      <c r="C134" s="302">
        <v>0</v>
      </c>
      <c r="D134" s="304" t="s">
        <v>555</v>
      </c>
      <c r="E134" s="302">
        <v>0</v>
      </c>
      <c r="F134" s="302">
        <v>0</v>
      </c>
      <c r="G134" s="305" t="s">
        <v>555</v>
      </c>
    </row>
    <row r="135" spans="1:7" ht="20.100000000000001" customHeight="1">
      <c r="A135" s="325" t="s">
        <v>328</v>
      </c>
      <c r="B135" s="302">
        <v>0</v>
      </c>
      <c r="C135" s="302">
        <v>0</v>
      </c>
      <c r="D135" s="302">
        <v>639474405</v>
      </c>
      <c r="E135" s="302">
        <v>0</v>
      </c>
      <c r="F135" s="302">
        <v>0</v>
      </c>
      <c r="G135" s="303">
        <v>639490473</v>
      </c>
    </row>
    <row r="136" spans="1:7" hidden="1">
      <c r="A136" s="325" t="s">
        <v>329</v>
      </c>
      <c r="B136" s="302">
        <v>0</v>
      </c>
      <c r="C136" s="302">
        <v>0</v>
      </c>
      <c r="D136" s="302" t="s">
        <v>555</v>
      </c>
      <c r="E136" s="302">
        <v>0</v>
      </c>
      <c r="F136" s="302">
        <v>0</v>
      </c>
      <c r="G136" s="303" t="s">
        <v>555</v>
      </c>
    </row>
    <row r="137" spans="1:7" hidden="1">
      <c r="A137" s="325" t="s">
        <v>330</v>
      </c>
      <c r="B137" s="302">
        <v>0</v>
      </c>
      <c r="C137" s="302">
        <v>0</v>
      </c>
      <c r="D137" s="302" t="s">
        <v>555</v>
      </c>
      <c r="E137" s="302">
        <v>0</v>
      </c>
      <c r="F137" s="302">
        <v>0</v>
      </c>
      <c r="G137" s="303" t="s">
        <v>555</v>
      </c>
    </row>
    <row r="138" spans="1:7" hidden="1">
      <c r="A138" s="325" t="s">
        <v>331</v>
      </c>
      <c r="B138" s="302">
        <v>0</v>
      </c>
      <c r="C138" s="302">
        <v>0</v>
      </c>
      <c r="D138" s="302" t="s">
        <v>555</v>
      </c>
      <c r="E138" s="302">
        <v>0</v>
      </c>
      <c r="F138" s="302">
        <v>0</v>
      </c>
      <c r="G138" s="303" t="s">
        <v>555</v>
      </c>
    </row>
    <row r="139" spans="1:7" hidden="1">
      <c r="A139" s="325" t="s">
        <v>332</v>
      </c>
      <c r="B139" s="302">
        <v>0</v>
      </c>
      <c r="C139" s="302">
        <v>0</v>
      </c>
      <c r="D139" s="302" t="s">
        <v>555</v>
      </c>
      <c r="E139" s="302">
        <v>0</v>
      </c>
      <c r="F139" s="302">
        <v>0</v>
      </c>
      <c r="G139" s="303" t="s">
        <v>555</v>
      </c>
    </row>
    <row r="140" spans="1:7" hidden="1">
      <c r="A140" s="325" t="s">
        <v>333</v>
      </c>
      <c r="B140" s="302">
        <v>0</v>
      </c>
      <c r="C140" s="302">
        <v>0</v>
      </c>
      <c r="D140" s="302" t="s">
        <v>555</v>
      </c>
      <c r="E140" s="302">
        <v>0</v>
      </c>
      <c r="F140" s="302">
        <v>0</v>
      </c>
      <c r="G140" s="303" t="s">
        <v>555</v>
      </c>
    </row>
    <row r="141" spans="1:7" ht="20.100000000000001" customHeight="1">
      <c r="A141" s="325" t="s">
        <v>334</v>
      </c>
      <c r="B141" s="302">
        <v>0</v>
      </c>
      <c r="C141" s="302">
        <v>0</v>
      </c>
      <c r="D141" s="302">
        <v>0</v>
      </c>
      <c r="E141" s="302">
        <v>0</v>
      </c>
      <c r="F141" s="302">
        <v>0</v>
      </c>
      <c r="G141" s="303">
        <v>6830</v>
      </c>
    </row>
    <row r="142" spans="1:7" s="87" customFormat="1" ht="20.100000000000001" customHeight="1">
      <c r="A142" s="325" t="s">
        <v>335</v>
      </c>
      <c r="B142" s="302">
        <v>0</v>
      </c>
      <c r="C142" s="302">
        <v>0</v>
      </c>
      <c r="D142" s="304">
        <v>0</v>
      </c>
      <c r="E142" s="302">
        <v>0</v>
      </c>
      <c r="F142" s="302">
        <v>0</v>
      </c>
      <c r="G142" s="305">
        <v>21159800</v>
      </c>
    </row>
    <row r="143" spans="1:7" s="86" customFormat="1" ht="20.100000000000001" customHeight="1">
      <c r="A143" s="326" t="s">
        <v>336</v>
      </c>
      <c r="B143" s="306">
        <v>0</v>
      </c>
      <c r="C143" s="306">
        <v>0</v>
      </c>
      <c r="D143" s="308">
        <v>78913952</v>
      </c>
      <c r="E143" s="306">
        <v>0</v>
      </c>
      <c r="F143" s="306">
        <v>0</v>
      </c>
      <c r="G143" s="309">
        <v>1047957970</v>
      </c>
    </row>
    <row r="144" spans="1:7" ht="20.100000000000001" customHeight="1">
      <c r="A144" s="325" t="s">
        <v>337</v>
      </c>
      <c r="B144" s="302">
        <v>0</v>
      </c>
      <c r="C144" s="302">
        <v>0</v>
      </c>
      <c r="D144" s="304">
        <v>56094732</v>
      </c>
      <c r="E144" s="302">
        <v>0</v>
      </c>
      <c r="F144" s="302">
        <v>0</v>
      </c>
      <c r="G144" s="305">
        <v>1041231230</v>
      </c>
    </row>
    <row r="145" spans="1:7" ht="20.100000000000001" customHeight="1">
      <c r="A145" s="325" t="s">
        <v>338</v>
      </c>
      <c r="B145" s="302">
        <v>0</v>
      </c>
      <c r="C145" s="302">
        <v>0</v>
      </c>
      <c r="D145" s="304">
        <v>56094732</v>
      </c>
      <c r="E145" s="302">
        <v>0</v>
      </c>
      <c r="F145" s="302">
        <v>0</v>
      </c>
      <c r="G145" s="305">
        <v>80761930</v>
      </c>
    </row>
    <row r="146" spans="1:7" ht="20.100000000000001" customHeight="1">
      <c r="A146" s="325" t="s">
        <v>339</v>
      </c>
      <c r="B146" s="302">
        <v>0</v>
      </c>
      <c r="C146" s="302">
        <v>0</v>
      </c>
      <c r="D146" s="302">
        <v>0</v>
      </c>
      <c r="E146" s="302">
        <v>0</v>
      </c>
      <c r="F146" s="302">
        <v>0</v>
      </c>
      <c r="G146" s="305">
        <v>960469300</v>
      </c>
    </row>
    <row r="147" spans="1:7" ht="20.100000000000001" customHeight="1">
      <c r="A147" s="325" t="s">
        <v>340</v>
      </c>
      <c r="B147" s="302">
        <v>0</v>
      </c>
      <c r="C147" s="302">
        <v>0</v>
      </c>
      <c r="D147" s="302">
        <v>22819220</v>
      </c>
      <c r="E147" s="302">
        <v>0</v>
      </c>
      <c r="F147" s="302">
        <v>0</v>
      </c>
      <c r="G147" s="303">
        <v>6726740</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t="20.100000000000001" customHeight="1">
      <c r="A151" s="325" t="s">
        <v>344</v>
      </c>
      <c r="B151" s="302">
        <v>0</v>
      </c>
      <c r="C151" s="302">
        <v>0</v>
      </c>
      <c r="D151" s="302">
        <v>1659420</v>
      </c>
      <c r="E151" s="302">
        <v>0</v>
      </c>
      <c r="F151" s="302">
        <v>0</v>
      </c>
      <c r="G151" s="303">
        <v>6726740</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t="20.100000000000001" customHeight="1">
      <c r="A154" s="325" t="s">
        <v>347</v>
      </c>
      <c r="B154" s="302">
        <v>0</v>
      </c>
      <c r="C154" s="302">
        <v>0</v>
      </c>
      <c r="D154" s="302">
        <v>21159800</v>
      </c>
      <c r="E154" s="302">
        <v>0</v>
      </c>
      <c r="F154" s="302">
        <v>0</v>
      </c>
      <c r="G154" s="305">
        <v>0</v>
      </c>
    </row>
    <row r="155" spans="1:7" s="87" customFormat="1" hidden="1">
      <c r="A155" s="325" t="s">
        <v>348</v>
      </c>
      <c r="B155" s="302">
        <v>0</v>
      </c>
      <c r="C155" s="302">
        <v>0</v>
      </c>
      <c r="D155" s="304" t="s">
        <v>555</v>
      </c>
      <c r="E155" s="302">
        <v>0</v>
      </c>
      <c r="F155" s="302">
        <v>0</v>
      </c>
      <c r="G155" s="305" t="s">
        <v>555</v>
      </c>
    </row>
    <row r="156" spans="1:7" ht="20.100000000000001" customHeight="1">
      <c r="A156" s="326" t="s">
        <v>349</v>
      </c>
      <c r="B156" s="306">
        <v>0</v>
      </c>
      <c r="C156" s="306">
        <v>0</v>
      </c>
      <c r="D156" s="308">
        <v>2843093647</v>
      </c>
      <c r="E156" s="306">
        <v>0</v>
      </c>
      <c r="F156" s="306">
        <v>0</v>
      </c>
      <c r="G156" s="309">
        <v>558520107</v>
      </c>
    </row>
    <row r="157" spans="1:7" s="86" customFormat="1" ht="20.100000000000001" customHeight="1">
      <c r="A157" s="326" t="s">
        <v>350</v>
      </c>
      <c r="B157" s="306">
        <v>0</v>
      </c>
      <c r="C157" s="306">
        <v>0</v>
      </c>
      <c r="D157" s="306">
        <v>0</v>
      </c>
      <c r="E157" s="306">
        <v>0</v>
      </c>
      <c r="F157" s="306">
        <v>0</v>
      </c>
      <c r="G157" s="307">
        <v>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2" t="s">
        <v>555</v>
      </c>
      <c r="E160" s="302">
        <v>0</v>
      </c>
      <c r="F160" s="302">
        <v>0</v>
      </c>
      <c r="G160" s="303"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4" t="s">
        <v>555</v>
      </c>
      <c r="E167" s="302">
        <v>0</v>
      </c>
      <c r="F167" s="302">
        <v>0</v>
      </c>
      <c r="G167" s="305" t="s">
        <v>555</v>
      </c>
    </row>
    <row r="168" spans="1:7" hidden="1">
      <c r="A168" s="325" t="s">
        <v>356</v>
      </c>
      <c r="B168" s="302">
        <v>0</v>
      </c>
      <c r="C168" s="302">
        <v>0</v>
      </c>
      <c r="D168" s="304" t="s">
        <v>555</v>
      </c>
      <c r="E168" s="302">
        <v>0</v>
      </c>
      <c r="F168" s="302">
        <v>0</v>
      </c>
      <c r="G168" s="305"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3" t="s">
        <v>555</v>
      </c>
    </row>
    <row r="171" spans="1:7" hidden="1">
      <c r="A171" s="326" t="s">
        <v>358</v>
      </c>
      <c r="B171" s="306">
        <v>0</v>
      </c>
      <c r="C171" s="306">
        <v>0</v>
      </c>
      <c r="D171" s="308" t="s">
        <v>555</v>
      </c>
      <c r="E171" s="306">
        <v>0</v>
      </c>
      <c r="F171" s="306">
        <v>0</v>
      </c>
      <c r="G171" s="309" t="s">
        <v>555</v>
      </c>
    </row>
    <row r="172" spans="1:7" ht="20.100000000000001" customHeight="1">
      <c r="A172" s="336" t="s">
        <v>359</v>
      </c>
      <c r="B172" s="310">
        <v>0</v>
      </c>
      <c r="C172" s="310">
        <v>0</v>
      </c>
      <c r="D172" s="311">
        <v>2843093647</v>
      </c>
      <c r="E172" s="310">
        <v>0</v>
      </c>
      <c r="F172" s="310">
        <v>0</v>
      </c>
      <c r="G172" s="312">
        <v>558520107</v>
      </c>
    </row>
    <row r="173" spans="1:7">
      <c r="D173" s="314"/>
    </row>
  </sheetData>
  <mergeCells count="7">
    <mergeCell ref="A1:G1"/>
    <mergeCell ref="A4:G4"/>
    <mergeCell ref="A5:G5"/>
    <mergeCell ref="A2:G2"/>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&amp;C72</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51" zoomScaleNormal="115" zoomScaleSheetLayoutView="100" workbookViewId="0">
      <selection activeCell="E181" sqref="E181:E183"/>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498</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291611218</v>
      </c>
      <c r="C10" s="300">
        <v>35055450</v>
      </c>
      <c r="D10" s="299">
        <v>256555768</v>
      </c>
      <c r="E10" s="299">
        <v>260507265</v>
      </c>
      <c r="F10" s="300">
        <v>32739500</v>
      </c>
      <c r="G10" s="301">
        <v>227767765</v>
      </c>
    </row>
    <row r="11" spans="1:7" hidden="1">
      <c r="A11" s="325" t="s">
        <v>208</v>
      </c>
      <c r="B11" s="302" t="s">
        <v>555</v>
      </c>
      <c r="C11" s="302" t="s">
        <v>555</v>
      </c>
      <c r="D11" s="302" t="s">
        <v>555</v>
      </c>
      <c r="E11" s="302" t="s">
        <v>555</v>
      </c>
      <c r="F11" s="302" t="s">
        <v>555</v>
      </c>
      <c r="G11" s="303" t="s">
        <v>555</v>
      </c>
    </row>
    <row r="12" spans="1:7" hidden="1">
      <c r="A12" s="325" t="s">
        <v>209</v>
      </c>
      <c r="B12" s="302" t="s">
        <v>555</v>
      </c>
      <c r="C12" s="302" t="s">
        <v>555</v>
      </c>
      <c r="D12" s="302" t="s">
        <v>555</v>
      </c>
      <c r="E12" s="302" t="s">
        <v>555</v>
      </c>
      <c r="F12" s="302" t="s">
        <v>555</v>
      </c>
      <c r="G12" s="303" t="s">
        <v>555</v>
      </c>
    </row>
    <row r="13" spans="1:7" hidden="1">
      <c r="A13" s="325" t="s">
        <v>210</v>
      </c>
      <c r="B13" s="302" t="s">
        <v>555</v>
      </c>
      <c r="C13" s="302" t="s">
        <v>555</v>
      </c>
      <c r="D13" s="302" t="s">
        <v>555</v>
      </c>
      <c r="E13" s="302" t="s">
        <v>555</v>
      </c>
      <c r="F13" s="302" t="s">
        <v>555</v>
      </c>
      <c r="G13" s="303" t="s">
        <v>555</v>
      </c>
    </row>
    <row r="14" spans="1:7" hidden="1">
      <c r="A14" s="325" t="s">
        <v>211</v>
      </c>
      <c r="B14" s="302" t="s">
        <v>555</v>
      </c>
      <c r="C14" s="302" t="s">
        <v>555</v>
      </c>
      <c r="D14" s="302" t="s">
        <v>555</v>
      </c>
      <c r="E14" s="302" t="s">
        <v>555</v>
      </c>
      <c r="F14" s="302" t="s">
        <v>555</v>
      </c>
      <c r="G14" s="303" t="s">
        <v>555</v>
      </c>
    </row>
    <row r="15" spans="1:7" hidden="1">
      <c r="A15" s="325" t="s">
        <v>212</v>
      </c>
      <c r="B15" s="302" t="s">
        <v>555</v>
      </c>
      <c r="C15" s="302" t="s">
        <v>555</v>
      </c>
      <c r="D15" s="302" t="s">
        <v>555</v>
      </c>
      <c r="E15" s="302" t="s">
        <v>555</v>
      </c>
      <c r="F15" s="302" t="s">
        <v>555</v>
      </c>
      <c r="G15" s="303" t="s">
        <v>555</v>
      </c>
    </row>
    <row r="16" spans="1:7" hidden="1">
      <c r="A16" s="325" t="s">
        <v>213</v>
      </c>
      <c r="B16" s="302" t="s">
        <v>555</v>
      </c>
      <c r="C16" s="302" t="s">
        <v>555</v>
      </c>
      <c r="D16" s="302" t="s">
        <v>555</v>
      </c>
      <c r="E16" s="302" t="s">
        <v>555</v>
      </c>
      <c r="F16" s="302" t="s">
        <v>555</v>
      </c>
      <c r="G16" s="303" t="s">
        <v>555</v>
      </c>
    </row>
    <row r="17" spans="1:7" hidden="1">
      <c r="A17" s="325" t="s">
        <v>214</v>
      </c>
      <c r="B17" s="302" t="s">
        <v>555</v>
      </c>
      <c r="C17" s="302" t="s">
        <v>555</v>
      </c>
      <c r="D17" s="302" t="s">
        <v>555</v>
      </c>
      <c r="E17" s="302" t="s">
        <v>555</v>
      </c>
      <c r="F17" s="302" t="s">
        <v>555</v>
      </c>
      <c r="G17" s="303" t="s">
        <v>555</v>
      </c>
    </row>
    <row r="18" spans="1:7" hidden="1">
      <c r="A18" s="325" t="s">
        <v>215</v>
      </c>
      <c r="B18" s="302" t="s">
        <v>555</v>
      </c>
      <c r="C18" s="302" t="s">
        <v>555</v>
      </c>
      <c r="D18" s="302" t="s">
        <v>555</v>
      </c>
      <c r="E18" s="302" t="s">
        <v>555</v>
      </c>
      <c r="F18" s="302" t="s">
        <v>555</v>
      </c>
      <c r="G18" s="303" t="s">
        <v>555</v>
      </c>
    </row>
    <row r="19" spans="1:7" hidden="1">
      <c r="A19" s="325" t="s">
        <v>1055</v>
      </c>
      <c r="B19" s="302" t="s">
        <v>555</v>
      </c>
      <c r="C19" s="302" t="s">
        <v>555</v>
      </c>
      <c r="D19" s="302" t="s">
        <v>555</v>
      </c>
      <c r="E19" s="302" t="s">
        <v>555</v>
      </c>
      <c r="F19" s="302" t="s">
        <v>555</v>
      </c>
      <c r="G19" s="303" t="s">
        <v>555</v>
      </c>
    </row>
    <row r="20" spans="1:7" hidden="1">
      <c r="A20" s="325" t="s">
        <v>216</v>
      </c>
      <c r="B20" s="302" t="s">
        <v>555</v>
      </c>
      <c r="C20" s="302" t="s">
        <v>555</v>
      </c>
      <c r="D20" s="302" t="s">
        <v>555</v>
      </c>
      <c r="E20" s="302" t="s">
        <v>555</v>
      </c>
      <c r="F20" s="302" t="s">
        <v>555</v>
      </c>
      <c r="G20" s="303" t="s">
        <v>555</v>
      </c>
    </row>
    <row r="21" spans="1:7" hidden="1">
      <c r="A21" s="325" t="s">
        <v>217</v>
      </c>
      <c r="B21" s="302" t="s">
        <v>555</v>
      </c>
      <c r="C21" s="302" t="s">
        <v>555</v>
      </c>
      <c r="D21" s="302" t="s">
        <v>555</v>
      </c>
      <c r="E21" s="302" t="s">
        <v>555</v>
      </c>
      <c r="F21" s="302" t="s">
        <v>555</v>
      </c>
      <c r="G21" s="303" t="s">
        <v>555</v>
      </c>
    </row>
    <row r="22" spans="1:7" hidden="1">
      <c r="A22" s="325" t="s">
        <v>218</v>
      </c>
      <c r="B22" s="302" t="s">
        <v>555</v>
      </c>
      <c r="C22" s="302" t="s">
        <v>555</v>
      </c>
      <c r="D22" s="302" t="s">
        <v>555</v>
      </c>
      <c r="E22" s="302" t="s">
        <v>555</v>
      </c>
      <c r="F22" s="302" t="s">
        <v>555</v>
      </c>
      <c r="G22" s="303" t="s">
        <v>555</v>
      </c>
    </row>
    <row r="23" spans="1:7" hidden="1">
      <c r="A23" s="325" t="s">
        <v>219</v>
      </c>
      <c r="B23" s="302" t="s">
        <v>555</v>
      </c>
      <c r="C23" s="302" t="s">
        <v>555</v>
      </c>
      <c r="D23" s="302" t="s">
        <v>555</v>
      </c>
      <c r="E23" s="302" t="s">
        <v>555</v>
      </c>
      <c r="F23" s="302" t="s">
        <v>555</v>
      </c>
      <c r="G23" s="303" t="s">
        <v>555</v>
      </c>
    </row>
    <row r="24" spans="1:7" hidden="1">
      <c r="A24" s="325" t="s">
        <v>220</v>
      </c>
      <c r="B24" s="302" t="s">
        <v>555</v>
      </c>
      <c r="C24" s="302" t="s">
        <v>555</v>
      </c>
      <c r="D24" s="302" t="s">
        <v>555</v>
      </c>
      <c r="E24" s="302" t="s">
        <v>555</v>
      </c>
      <c r="F24" s="302" t="s">
        <v>555</v>
      </c>
      <c r="G24" s="303" t="s">
        <v>555</v>
      </c>
    </row>
    <row r="25" spans="1:7" hidden="1">
      <c r="A25" s="325" t="s">
        <v>221</v>
      </c>
      <c r="B25" s="302" t="s">
        <v>555</v>
      </c>
      <c r="C25" s="302" t="s">
        <v>555</v>
      </c>
      <c r="D25" s="302" t="s">
        <v>555</v>
      </c>
      <c r="E25" s="302" t="s">
        <v>555</v>
      </c>
      <c r="F25" s="302" t="s">
        <v>555</v>
      </c>
      <c r="G25" s="303" t="s">
        <v>555</v>
      </c>
    </row>
    <row r="26" spans="1:7" hidden="1">
      <c r="A26" s="325" t="s">
        <v>222</v>
      </c>
      <c r="B26" s="302" t="s">
        <v>555</v>
      </c>
      <c r="C26" s="302" t="s">
        <v>555</v>
      </c>
      <c r="D26" s="302" t="s">
        <v>555</v>
      </c>
      <c r="E26" s="302" t="s">
        <v>555</v>
      </c>
      <c r="F26" s="302" t="s">
        <v>555</v>
      </c>
      <c r="G26" s="303" t="s">
        <v>555</v>
      </c>
    </row>
    <row r="27" spans="1:7" hidden="1">
      <c r="A27" s="325" t="s">
        <v>223</v>
      </c>
      <c r="B27" s="302" t="s">
        <v>555</v>
      </c>
      <c r="C27" s="302" t="s">
        <v>555</v>
      </c>
      <c r="D27" s="302" t="s">
        <v>555</v>
      </c>
      <c r="E27" s="302" t="s">
        <v>555</v>
      </c>
      <c r="F27" s="302" t="s">
        <v>555</v>
      </c>
      <c r="G27" s="303" t="s">
        <v>555</v>
      </c>
    </row>
    <row r="28" spans="1:7" hidden="1">
      <c r="A28" s="325" t="s">
        <v>224</v>
      </c>
      <c r="B28" s="302" t="s">
        <v>555</v>
      </c>
      <c r="C28" s="302" t="s">
        <v>555</v>
      </c>
      <c r="D28" s="302" t="s">
        <v>555</v>
      </c>
      <c r="E28" s="302" t="s">
        <v>555</v>
      </c>
      <c r="F28" s="302" t="s">
        <v>555</v>
      </c>
      <c r="G28" s="303" t="s">
        <v>555</v>
      </c>
    </row>
    <row r="29" spans="1:7" hidden="1">
      <c r="A29" s="325" t="s">
        <v>225</v>
      </c>
      <c r="B29" s="302" t="s">
        <v>555</v>
      </c>
      <c r="C29" s="302" t="s">
        <v>555</v>
      </c>
      <c r="D29" s="302" t="s">
        <v>555</v>
      </c>
      <c r="E29" s="302" t="s">
        <v>555</v>
      </c>
      <c r="F29" s="302" t="s">
        <v>555</v>
      </c>
      <c r="G29" s="303" t="s">
        <v>555</v>
      </c>
    </row>
    <row r="30" spans="1:7" hidden="1">
      <c r="A30" s="325" t="s">
        <v>226</v>
      </c>
      <c r="B30" s="302" t="s">
        <v>555</v>
      </c>
      <c r="C30" s="302" t="s">
        <v>555</v>
      </c>
      <c r="D30" s="302" t="s">
        <v>555</v>
      </c>
      <c r="E30" s="302" t="s">
        <v>555</v>
      </c>
      <c r="F30" s="302" t="s">
        <v>555</v>
      </c>
      <c r="G30" s="303" t="s">
        <v>555</v>
      </c>
    </row>
    <row r="31" spans="1:7" hidden="1">
      <c r="A31" s="325" t="s">
        <v>227</v>
      </c>
      <c r="B31" s="302" t="s">
        <v>555</v>
      </c>
      <c r="C31" s="302" t="s">
        <v>555</v>
      </c>
      <c r="D31" s="302" t="s">
        <v>555</v>
      </c>
      <c r="E31" s="302" t="s">
        <v>555</v>
      </c>
      <c r="F31" s="302" t="s">
        <v>555</v>
      </c>
      <c r="G31" s="303" t="s">
        <v>555</v>
      </c>
    </row>
    <row r="32" spans="1:7" hidden="1">
      <c r="A32" s="325" t="s">
        <v>228</v>
      </c>
      <c r="B32" s="302" t="s">
        <v>555</v>
      </c>
      <c r="C32" s="302" t="s">
        <v>555</v>
      </c>
      <c r="D32" s="302" t="s">
        <v>555</v>
      </c>
      <c r="E32" s="302" t="s">
        <v>555</v>
      </c>
      <c r="F32" s="302" t="s">
        <v>555</v>
      </c>
      <c r="G32" s="303" t="s">
        <v>555</v>
      </c>
    </row>
    <row r="33" spans="1:7" hidden="1">
      <c r="A33" s="325" t="s">
        <v>229</v>
      </c>
      <c r="B33" s="302" t="s">
        <v>555</v>
      </c>
      <c r="C33" s="302" t="s">
        <v>555</v>
      </c>
      <c r="D33" s="302" t="s">
        <v>555</v>
      </c>
      <c r="E33" s="302" t="s">
        <v>555</v>
      </c>
      <c r="F33" s="302" t="s">
        <v>555</v>
      </c>
      <c r="G33" s="303" t="s">
        <v>555</v>
      </c>
    </row>
    <row r="34" spans="1:7" hidden="1">
      <c r="A34" s="325" t="s">
        <v>230</v>
      </c>
      <c r="B34" s="302" t="s">
        <v>555</v>
      </c>
      <c r="C34" s="302" t="s">
        <v>555</v>
      </c>
      <c r="D34" s="302" t="s">
        <v>555</v>
      </c>
      <c r="E34" s="302" t="s">
        <v>555</v>
      </c>
      <c r="F34" s="302" t="s">
        <v>555</v>
      </c>
      <c r="G34" s="303" t="s">
        <v>555</v>
      </c>
    </row>
    <row r="35" spans="1:7" hidden="1">
      <c r="A35" s="325" t="s">
        <v>231</v>
      </c>
      <c r="B35" s="302" t="s">
        <v>555</v>
      </c>
      <c r="C35" s="302" t="s">
        <v>555</v>
      </c>
      <c r="D35" s="302" t="s">
        <v>555</v>
      </c>
      <c r="E35" s="302" t="s">
        <v>555</v>
      </c>
      <c r="F35" s="302" t="s">
        <v>555</v>
      </c>
      <c r="G35" s="303" t="s">
        <v>555</v>
      </c>
    </row>
    <row r="36" spans="1:7" hidden="1">
      <c r="A36" s="325" t="s">
        <v>232</v>
      </c>
      <c r="B36" s="302" t="s">
        <v>555</v>
      </c>
      <c r="C36" s="302" t="s">
        <v>555</v>
      </c>
      <c r="D36" s="302" t="s">
        <v>555</v>
      </c>
      <c r="E36" s="302" t="s">
        <v>555</v>
      </c>
      <c r="F36" s="302" t="s">
        <v>555</v>
      </c>
      <c r="G36" s="303" t="s">
        <v>555</v>
      </c>
    </row>
    <row r="37" spans="1:7" hidden="1">
      <c r="A37" s="325" t="s">
        <v>233</v>
      </c>
      <c r="B37" s="302" t="s">
        <v>555</v>
      </c>
      <c r="C37" s="302" t="s">
        <v>555</v>
      </c>
      <c r="D37" s="302" t="s">
        <v>555</v>
      </c>
      <c r="E37" s="302" t="s">
        <v>555</v>
      </c>
      <c r="F37" s="302" t="s">
        <v>555</v>
      </c>
      <c r="G37" s="303" t="s">
        <v>555</v>
      </c>
    </row>
    <row r="38" spans="1:7" hidden="1">
      <c r="A38" s="325" t="s">
        <v>234</v>
      </c>
      <c r="B38" s="302" t="s">
        <v>555</v>
      </c>
      <c r="C38" s="302" t="s">
        <v>555</v>
      </c>
      <c r="D38" s="302" t="s">
        <v>555</v>
      </c>
      <c r="E38" s="302" t="s">
        <v>555</v>
      </c>
      <c r="F38" s="302" t="s">
        <v>555</v>
      </c>
      <c r="G38" s="303" t="s">
        <v>555</v>
      </c>
    </row>
    <row r="39" spans="1:7" hidden="1">
      <c r="A39" s="325" t="s">
        <v>235</v>
      </c>
      <c r="B39" s="302" t="s">
        <v>555</v>
      </c>
      <c r="C39" s="302" t="s">
        <v>555</v>
      </c>
      <c r="D39" s="302" t="s">
        <v>555</v>
      </c>
      <c r="E39" s="302" t="s">
        <v>555</v>
      </c>
      <c r="F39" s="302" t="s">
        <v>555</v>
      </c>
      <c r="G39" s="303" t="s">
        <v>555</v>
      </c>
    </row>
    <row r="40" spans="1:7" hidden="1">
      <c r="A40" s="325" t="s">
        <v>236</v>
      </c>
      <c r="B40" s="302" t="s">
        <v>555</v>
      </c>
      <c r="C40" s="302" t="s">
        <v>555</v>
      </c>
      <c r="D40" s="302" t="s">
        <v>555</v>
      </c>
      <c r="E40" s="302" t="s">
        <v>555</v>
      </c>
      <c r="F40" s="302" t="s">
        <v>555</v>
      </c>
      <c r="G40" s="303" t="s">
        <v>555</v>
      </c>
    </row>
    <row r="41" spans="1:7" hidden="1">
      <c r="A41" s="325" t="s">
        <v>237</v>
      </c>
      <c r="B41" s="302" t="s">
        <v>555</v>
      </c>
      <c r="C41" s="302" t="s">
        <v>555</v>
      </c>
      <c r="D41" s="302" t="s">
        <v>555</v>
      </c>
      <c r="E41" s="302" t="s">
        <v>555</v>
      </c>
      <c r="F41" s="302" t="s">
        <v>555</v>
      </c>
      <c r="G41" s="303" t="s">
        <v>555</v>
      </c>
    </row>
    <row r="42" spans="1:7" hidden="1">
      <c r="A42" s="325" t="s">
        <v>238</v>
      </c>
      <c r="B42" s="302" t="s">
        <v>555</v>
      </c>
      <c r="C42" s="302" t="s">
        <v>555</v>
      </c>
      <c r="D42" s="302" t="s">
        <v>555</v>
      </c>
      <c r="E42" s="302" t="s">
        <v>555</v>
      </c>
      <c r="F42" s="302" t="s">
        <v>555</v>
      </c>
      <c r="G42" s="303" t="s">
        <v>555</v>
      </c>
    </row>
    <row r="43" spans="1:7" hidden="1">
      <c r="A43" s="325" t="s">
        <v>239</v>
      </c>
      <c r="B43" s="302" t="s">
        <v>555</v>
      </c>
      <c r="C43" s="302" t="s">
        <v>555</v>
      </c>
      <c r="D43" s="302" t="s">
        <v>555</v>
      </c>
      <c r="E43" s="302" t="s">
        <v>555</v>
      </c>
      <c r="F43" s="302" t="s">
        <v>555</v>
      </c>
      <c r="G43" s="303" t="s">
        <v>555</v>
      </c>
    </row>
    <row r="44" spans="1:7" hidden="1">
      <c r="A44" s="325" t="s">
        <v>240</v>
      </c>
      <c r="B44" s="302" t="s">
        <v>555</v>
      </c>
      <c r="C44" s="302" t="s">
        <v>555</v>
      </c>
      <c r="D44" s="302" t="s">
        <v>555</v>
      </c>
      <c r="E44" s="302" t="s">
        <v>555</v>
      </c>
      <c r="F44" s="302" t="s">
        <v>555</v>
      </c>
      <c r="G44" s="303" t="s">
        <v>555</v>
      </c>
    </row>
    <row r="45" spans="1:7" hidden="1">
      <c r="A45" s="325" t="s">
        <v>241</v>
      </c>
      <c r="B45" s="302" t="s">
        <v>555</v>
      </c>
      <c r="C45" s="302" t="s">
        <v>555</v>
      </c>
      <c r="D45" s="302" t="s">
        <v>555</v>
      </c>
      <c r="E45" s="302" t="s">
        <v>555</v>
      </c>
      <c r="F45" s="302" t="s">
        <v>555</v>
      </c>
      <c r="G45" s="303" t="s">
        <v>555</v>
      </c>
    </row>
    <row r="46" spans="1:7" hidden="1">
      <c r="A46" s="325" t="s">
        <v>242</v>
      </c>
      <c r="B46" s="302" t="s">
        <v>555</v>
      </c>
      <c r="C46" s="302" t="s">
        <v>555</v>
      </c>
      <c r="D46" s="302" t="s">
        <v>555</v>
      </c>
      <c r="E46" s="302" t="s">
        <v>555</v>
      </c>
      <c r="F46" s="302" t="s">
        <v>555</v>
      </c>
      <c r="G46" s="303" t="s">
        <v>555</v>
      </c>
    </row>
    <row r="47" spans="1:7" hidden="1">
      <c r="A47" s="325" t="s">
        <v>243</v>
      </c>
      <c r="B47" s="302" t="s">
        <v>555</v>
      </c>
      <c r="C47" s="302" t="s">
        <v>555</v>
      </c>
      <c r="D47" s="302" t="s">
        <v>555</v>
      </c>
      <c r="E47" s="302" t="s">
        <v>555</v>
      </c>
      <c r="F47" s="302" t="s">
        <v>555</v>
      </c>
      <c r="G47" s="303" t="s">
        <v>555</v>
      </c>
    </row>
    <row r="48" spans="1:7" hidden="1">
      <c r="A48" s="325" t="s">
        <v>244</v>
      </c>
      <c r="B48" s="302" t="s">
        <v>555</v>
      </c>
      <c r="C48" s="302" t="s">
        <v>555</v>
      </c>
      <c r="D48" s="302" t="s">
        <v>555</v>
      </c>
      <c r="E48" s="302" t="s">
        <v>555</v>
      </c>
      <c r="F48" s="302" t="s">
        <v>555</v>
      </c>
      <c r="G48" s="303" t="s">
        <v>555</v>
      </c>
    </row>
    <row r="49" spans="1:7" hidden="1">
      <c r="A49" s="325" t="s">
        <v>245</v>
      </c>
      <c r="B49" s="302" t="s">
        <v>555</v>
      </c>
      <c r="C49" s="302" t="s">
        <v>555</v>
      </c>
      <c r="D49" s="302" t="s">
        <v>555</v>
      </c>
      <c r="E49" s="302" t="s">
        <v>555</v>
      </c>
      <c r="F49" s="302" t="s">
        <v>555</v>
      </c>
      <c r="G49" s="303" t="s">
        <v>555</v>
      </c>
    </row>
    <row r="50" spans="1:7" hidden="1">
      <c r="A50" s="325" t="s">
        <v>246</v>
      </c>
      <c r="B50" s="302" t="s">
        <v>555</v>
      </c>
      <c r="C50" s="302" t="s">
        <v>555</v>
      </c>
      <c r="D50" s="302" t="s">
        <v>555</v>
      </c>
      <c r="E50" s="302" t="s">
        <v>555</v>
      </c>
      <c r="F50" s="302" t="s">
        <v>555</v>
      </c>
      <c r="G50" s="303" t="s">
        <v>555</v>
      </c>
    </row>
    <row r="51" spans="1:7" hidden="1">
      <c r="A51" s="325" t="s">
        <v>248</v>
      </c>
      <c r="B51" s="302" t="s">
        <v>555</v>
      </c>
      <c r="C51" s="302" t="s">
        <v>555</v>
      </c>
      <c r="D51" s="302" t="s">
        <v>555</v>
      </c>
      <c r="E51" s="302" t="s">
        <v>555</v>
      </c>
      <c r="F51" s="302" t="s">
        <v>555</v>
      </c>
      <c r="G51" s="303" t="s">
        <v>555</v>
      </c>
    </row>
    <row r="52" spans="1:7" hidden="1">
      <c r="A52" s="325" t="s">
        <v>250</v>
      </c>
      <c r="B52" s="302" t="s">
        <v>555</v>
      </c>
      <c r="C52" s="302" t="s">
        <v>555</v>
      </c>
      <c r="D52" s="302" t="s">
        <v>555</v>
      </c>
      <c r="E52" s="302" t="s">
        <v>555</v>
      </c>
      <c r="F52" s="302" t="s">
        <v>555</v>
      </c>
      <c r="G52" s="303" t="s">
        <v>555</v>
      </c>
    </row>
    <row r="53" spans="1:7" hidden="1">
      <c r="A53" s="325" t="s">
        <v>251</v>
      </c>
      <c r="B53" s="302" t="s">
        <v>555</v>
      </c>
      <c r="C53" s="302" t="s">
        <v>555</v>
      </c>
      <c r="D53" s="302" t="s">
        <v>555</v>
      </c>
      <c r="E53" s="302" t="s">
        <v>555</v>
      </c>
      <c r="F53" s="302" t="s">
        <v>555</v>
      </c>
      <c r="G53" s="303" t="s">
        <v>555</v>
      </c>
    </row>
    <row r="54" spans="1:7" hidden="1">
      <c r="A54" s="325" t="s">
        <v>252</v>
      </c>
      <c r="B54" s="302" t="s">
        <v>555</v>
      </c>
      <c r="C54" s="302" t="s">
        <v>555</v>
      </c>
      <c r="D54" s="302" t="s">
        <v>555</v>
      </c>
      <c r="E54" s="302" t="s">
        <v>555</v>
      </c>
      <c r="F54" s="302" t="s">
        <v>555</v>
      </c>
      <c r="G54" s="303" t="s">
        <v>555</v>
      </c>
    </row>
    <row r="55" spans="1:7" hidden="1">
      <c r="A55" s="325" t="s">
        <v>253</v>
      </c>
      <c r="B55" s="302" t="s">
        <v>555</v>
      </c>
      <c r="C55" s="302" t="s">
        <v>555</v>
      </c>
      <c r="D55" s="302" t="s">
        <v>555</v>
      </c>
      <c r="E55" s="302" t="s">
        <v>555</v>
      </c>
      <c r="F55" s="302" t="s">
        <v>555</v>
      </c>
      <c r="G55" s="303" t="s">
        <v>555</v>
      </c>
    </row>
    <row r="56" spans="1:7" hidden="1">
      <c r="A56" s="325" t="s">
        <v>254</v>
      </c>
      <c r="B56" s="302" t="s">
        <v>555</v>
      </c>
      <c r="C56" s="302" t="s">
        <v>555</v>
      </c>
      <c r="D56" s="302" t="s">
        <v>555</v>
      </c>
      <c r="E56" s="302" t="s">
        <v>555</v>
      </c>
      <c r="F56" s="302" t="s">
        <v>555</v>
      </c>
      <c r="G56" s="303" t="s">
        <v>555</v>
      </c>
    </row>
    <row r="57" spans="1:7" hidden="1">
      <c r="A57" s="325" t="s">
        <v>255</v>
      </c>
      <c r="B57" s="302" t="s">
        <v>555</v>
      </c>
      <c r="C57" s="302" t="s">
        <v>555</v>
      </c>
      <c r="D57" s="302" t="s">
        <v>555</v>
      </c>
      <c r="E57" s="302" t="s">
        <v>555</v>
      </c>
      <c r="F57" s="302" t="s">
        <v>555</v>
      </c>
      <c r="G57" s="303" t="s">
        <v>555</v>
      </c>
    </row>
    <row r="58" spans="1:7" hidden="1">
      <c r="A58" s="325" t="s">
        <v>256</v>
      </c>
      <c r="B58" s="302" t="s">
        <v>555</v>
      </c>
      <c r="C58" s="302" t="s">
        <v>555</v>
      </c>
      <c r="D58" s="302" t="s">
        <v>555</v>
      </c>
      <c r="E58" s="302" t="s">
        <v>555</v>
      </c>
      <c r="F58" s="302" t="s">
        <v>555</v>
      </c>
      <c r="G58" s="303" t="s">
        <v>555</v>
      </c>
    </row>
    <row r="59" spans="1:7" hidden="1">
      <c r="A59" s="325" t="s">
        <v>257</v>
      </c>
      <c r="B59" s="302" t="s">
        <v>555</v>
      </c>
      <c r="C59" s="302" t="s">
        <v>555</v>
      </c>
      <c r="D59" s="302" t="s">
        <v>555</v>
      </c>
      <c r="E59" s="302" t="s">
        <v>555</v>
      </c>
      <c r="F59" s="302" t="s">
        <v>555</v>
      </c>
      <c r="G59" s="303" t="s">
        <v>555</v>
      </c>
    </row>
    <row r="60" spans="1:7" ht="20.100000000000001" customHeight="1">
      <c r="A60" s="325" t="s">
        <v>258</v>
      </c>
      <c r="B60" s="304">
        <v>291611218</v>
      </c>
      <c r="C60" s="302">
        <v>35055450</v>
      </c>
      <c r="D60" s="304">
        <v>256555768</v>
      </c>
      <c r="E60" s="304">
        <v>260507265</v>
      </c>
      <c r="F60" s="302">
        <v>32739500</v>
      </c>
      <c r="G60" s="305">
        <v>227767765</v>
      </c>
    </row>
    <row r="61" spans="1:7" hidden="1">
      <c r="A61" s="325" t="s">
        <v>259</v>
      </c>
      <c r="B61" s="302" t="s">
        <v>555</v>
      </c>
      <c r="C61" s="302" t="s">
        <v>555</v>
      </c>
      <c r="D61" s="302" t="s">
        <v>555</v>
      </c>
      <c r="E61" s="302" t="s">
        <v>555</v>
      </c>
      <c r="F61" s="302" t="s">
        <v>555</v>
      </c>
      <c r="G61" s="303" t="s">
        <v>555</v>
      </c>
    </row>
    <row r="62" spans="1:7" hidden="1">
      <c r="A62" s="325" t="s">
        <v>260</v>
      </c>
      <c r="B62" s="302" t="s">
        <v>555</v>
      </c>
      <c r="C62" s="302" t="s">
        <v>555</v>
      </c>
      <c r="D62" s="302" t="s">
        <v>555</v>
      </c>
      <c r="E62" s="302" t="s">
        <v>555</v>
      </c>
      <c r="F62" s="302" t="s">
        <v>555</v>
      </c>
      <c r="G62" s="303" t="s">
        <v>555</v>
      </c>
    </row>
    <row r="63" spans="1:7" hidden="1">
      <c r="A63" s="325" t="s">
        <v>261</v>
      </c>
      <c r="B63" s="302" t="s">
        <v>555</v>
      </c>
      <c r="C63" s="302" t="s">
        <v>555</v>
      </c>
      <c r="D63" s="302" t="s">
        <v>555</v>
      </c>
      <c r="E63" s="302" t="s">
        <v>555</v>
      </c>
      <c r="F63" s="302" t="s">
        <v>555</v>
      </c>
      <c r="G63" s="303" t="s">
        <v>555</v>
      </c>
    </row>
    <row r="64" spans="1:7" hidden="1">
      <c r="A64" s="325" t="s">
        <v>262</v>
      </c>
      <c r="B64" s="302" t="s">
        <v>555</v>
      </c>
      <c r="C64" s="302" t="s">
        <v>555</v>
      </c>
      <c r="D64" s="302" t="s">
        <v>555</v>
      </c>
      <c r="E64" s="302" t="s">
        <v>555</v>
      </c>
      <c r="F64" s="302" t="s">
        <v>555</v>
      </c>
      <c r="G64" s="303" t="s">
        <v>555</v>
      </c>
    </row>
    <row r="65" spans="1:7" ht="20.100000000000001" customHeight="1">
      <c r="A65" s="325" t="s">
        <v>263</v>
      </c>
      <c r="B65" s="304">
        <v>291611218</v>
      </c>
      <c r="C65" s="302">
        <v>35055450</v>
      </c>
      <c r="D65" s="304">
        <v>256555768</v>
      </c>
      <c r="E65" s="304">
        <v>260507265</v>
      </c>
      <c r="F65" s="302">
        <v>32739500</v>
      </c>
      <c r="G65" s="305">
        <v>227767765</v>
      </c>
    </row>
    <row r="66" spans="1:7" ht="20.100000000000001" customHeight="1">
      <c r="A66" s="325" t="s">
        <v>1263</v>
      </c>
      <c r="B66" s="304">
        <v>291611218</v>
      </c>
      <c r="C66" s="302">
        <v>35055450</v>
      </c>
      <c r="D66" s="304">
        <v>256555768</v>
      </c>
      <c r="E66" s="304">
        <v>260507265</v>
      </c>
      <c r="F66" s="302">
        <v>32739500</v>
      </c>
      <c r="G66" s="305">
        <v>227767765</v>
      </c>
    </row>
    <row r="67" spans="1:7" ht="20.100000000000001" customHeight="1">
      <c r="A67" s="325" t="s">
        <v>1282</v>
      </c>
      <c r="B67" s="304">
        <v>291611218</v>
      </c>
      <c r="C67" s="302">
        <v>35055450</v>
      </c>
      <c r="D67" s="304">
        <v>256555768</v>
      </c>
      <c r="E67" s="304">
        <v>260507265</v>
      </c>
      <c r="F67" s="302">
        <v>32739500</v>
      </c>
      <c r="G67" s="305">
        <v>227767765</v>
      </c>
    </row>
    <row r="68" spans="1:7" hidden="1">
      <c r="A68" s="325" t="s">
        <v>264</v>
      </c>
      <c r="B68" s="302" t="s">
        <v>555</v>
      </c>
      <c r="C68" s="302" t="s">
        <v>555</v>
      </c>
      <c r="D68" s="302" t="s">
        <v>555</v>
      </c>
      <c r="E68" s="302" t="s">
        <v>555</v>
      </c>
      <c r="F68" s="302" t="s">
        <v>555</v>
      </c>
      <c r="G68" s="303" t="s">
        <v>555</v>
      </c>
    </row>
    <row r="69" spans="1:7" hidden="1">
      <c r="A69" s="325" t="s">
        <v>265</v>
      </c>
      <c r="B69" s="302" t="s">
        <v>555</v>
      </c>
      <c r="C69" s="302" t="s">
        <v>555</v>
      </c>
      <c r="D69" s="302" t="s">
        <v>555</v>
      </c>
      <c r="E69" s="302" t="s">
        <v>555</v>
      </c>
      <c r="F69" s="302" t="s">
        <v>555</v>
      </c>
      <c r="G69" s="303" t="s">
        <v>555</v>
      </c>
    </row>
    <row r="70" spans="1:7" hidden="1">
      <c r="A70" s="325" t="s">
        <v>266</v>
      </c>
      <c r="B70" s="302" t="s">
        <v>555</v>
      </c>
      <c r="C70" s="302" t="s">
        <v>555</v>
      </c>
      <c r="D70" s="302" t="s">
        <v>555</v>
      </c>
      <c r="E70" s="302" t="s">
        <v>555</v>
      </c>
      <c r="F70" s="302" t="s">
        <v>555</v>
      </c>
      <c r="G70" s="303" t="s">
        <v>555</v>
      </c>
    </row>
    <row r="71" spans="1:7" hidden="1">
      <c r="A71" s="325" t="s">
        <v>267</v>
      </c>
      <c r="B71" s="302" t="s">
        <v>555</v>
      </c>
      <c r="C71" s="302" t="s">
        <v>555</v>
      </c>
      <c r="D71" s="302" t="s">
        <v>555</v>
      </c>
      <c r="E71" s="302" t="s">
        <v>555</v>
      </c>
      <c r="F71" s="302" t="s">
        <v>555</v>
      </c>
      <c r="G71" s="303" t="s">
        <v>555</v>
      </c>
    </row>
    <row r="72" spans="1:7" hidden="1">
      <c r="A72" s="325" t="s">
        <v>268</v>
      </c>
      <c r="B72" s="302" t="s">
        <v>555</v>
      </c>
      <c r="C72" s="302" t="s">
        <v>555</v>
      </c>
      <c r="D72" s="302" t="s">
        <v>555</v>
      </c>
      <c r="E72" s="302" t="s">
        <v>555</v>
      </c>
      <c r="F72" s="302" t="s">
        <v>555</v>
      </c>
      <c r="G72" s="303" t="s">
        <v>555</v>
      </c>
    </row>
    <row r="73" spans="1:7" hidden="1">
      <c r="A73" s="325" t="s">
        <v>269</v>
      </c>
      <c r="B73" s="302" t="s">
        <v>555</v>
      </c>
      <c r="C73" s="302" t="s">
        <v>555</v>
      </c>
      <c r="D73" s="302" t="s">
        <v>555</v>
      </c>
      <c r="E73" s="302" t="s">
        <v>555</v>
      </c>
      <c r="F73" s="302" t="s">
        <v>555</v>
      </c>
      <c r="G73" s="303" t="s">
        <v>555</v>
      </c>
    </row>
    <row r="74" spans="1:7" hidden="1">
      <c r="A74" s="325" t="s">
        <v>270</v>
      </c>
      <c r="B74" s="302" t="s">
        <v>555</v>
      </c>
      <c r="C74" s="302" t="s">
        <v>555</v>
      </c>
      <c r="D74" s="302" t="s">
        <v>555</v>
      </c>
      <c r="E74" s="302" t="s">
        <v>555</v>
      </c>
      <c r="F74" s="302" t="s">
        <v>555</v>
      </c>
      <c r="G74" s="303" t="s">
        <v>555</v>
      </c>
    </row>
    <row r="75" spans="1:7" hidden="1">
      <c r="A75" s="325" t="s">
        <v>271</v>
      </c>
      <c r="B75" s="302" t="s">
        <v>555</v>
      </c>
      <c r="C75" s="302" t="s">
        <v>555</v>
      </c>
      <c r="D75" s="302" t="s">
        <v>555</v>
      </c>
      <c r="E75" s="302" t="s">
        <v>555</v>
      </c>
      <c r="F75" s="302" t="s">
        <v>555</v>
      </c>
      <c r="G75" s="303" t="s">
        <v>555</v>
      </c>
    </row>
    <row r="76" spans="1:7" hidden="1">
      <c r="A76" s="325" t="s">
        <v>272</v>
      </c>
      <c r="B76" s="302" t="s">
        <v>555</v>
      </c>
      <c r="C76" s="302" t="s">
        <v>555</v>
      </c>
      <c r="D76" s="302" t="s">
        <v>555</v>
      </c>
      <c r="E76" s="302" t="s">
        <v>555</v>
      </c>
      <c r="F76" s="302" t="s">
        <v>555</v>
      </c>
      <c r="G76" s="303" t="s">
        <v>555</v>
      </c>
    </row>
    <row r="77" spans="1:7" hidden="1">
      <c r="A77" s="325" t="s">
        <v>273</v>
      </c>
      <c r="B77" s="302" t="s">
        <v>555</v>
      </c>
      <c r="C77" s="302" t="s">
        <v>555</v>
      </c>
      <c r="D77" s="302" t="s">
        <v>555</v>
      </c>
      <c r="E77" s="302" t="s">
        <v>555</v>
      </c>
      <c r="F77" s="302" t="s">
        <v>555</v>
      </c>
      <c r="G77" s="303" t="s">
        <v>555</v>
      </c>
    </row>
    <row r="78" spans="1:7" hidden="1">
      <c r="A78" s="325" t="s">
        <v>274</v>
      </c>
      <c r="B78" s="302" t="s">
        <v>555</v>
      </c>
      <c r="C78" s="302" t="s">
        <v>555</v>
      </c>
      <c r="D78" s="302" t="s">
        <v>555</v>
      </c>
      <c r="E78" s="302" t="s">
        <v>555</v>
      </c>
      <c r="F78" s="302" t="s">
        <v>555</v>
      </c>
      <c r="G78" s="303" t="s">
        <v>555</v>
      </c>
    </row>
    <row r="79" spans="1:7" hidden="1">
      <c r="A79" s="325" t="s">
        <v>275</v>
      </c>
      <c r="B79" s="302" t="s">
        <v>555</v>
      </c>
      <c r="C79" s="302" t="s">
        <v>555</v>
      </c>
      <c r="D79" s="302" t="s">
        <v>555</v>
      </c>
      <c r="E79" s="302" t="s">
        <v>555</v>
      </c>
      <c r="F79" s="302" t="s">
        <v>555</v>
      </c>
      <c r="G79" s="303" t="s">
        <v>555</v>
      </c>
    </row>
    <row r="80" spans="1:7" ht="20.100000000000001" customHeight="1">
      <c r="A80" s="326" t="s">
        <v>276</v>
      </c>
      <c r="B80" s="306">
        <v>0</v>
      </c>
      <c r="C80" s="306">
        <v>0</v>
      </c>
      <c r="D80" s="306">
        <v>51068160</v>
      </c>
      <c r="E80" s="306">
        <v>0</v>
      </c>
      <c r="F80" s="306">
        <v>0</v>
      </c>
      <c r="G80" s="307">
        <v>19342600</v>
      </c>
    </row>
    <row r="81" spans="1:7" ht="20.100000000000001" customHeight="1">
      <c r="A81" s="325" t="s">
        <v>277</v>
      </c>
      <c r="B81" s="302">
        <v>0</v>
      </c>
      <c r="C81" s="302">
        <v>0</v>
      </c>
      <c r="D81" s="302">
        <v>51068160</v>
      </c>
      <c r="E81" s="302">
        <v>0</v>
      </c>
      <c r="F81" s="302">
        <v>0</v>
      </c>
      <c r="G81" s="303">
        <v>19342600</v>
      </c>
    </row>
    <row r="82" spans="1:7" hidden="1">
      <c r="A82" s="325" t="s">
        <v>278</v>
      </c>
      <c r="B82" s="302">
        <v>0</v>
      </c>
      <c r="C82" s="302">
        <v>0</v>
      </c>
      <c r="D82" s="302" t="s">
        <v>555</v>
      </c>
      <c r="E82" s="302">
        <v>0</v>
      </c>
      <c r="F82" s="302">
        <v>0</v>
      </c>
      <c r="G82" s="303" t="s">
        <v>555</v>
      </c>
    </row>
    <row r="83" spans="1:7" hidden="1">
      <c r="A83" s="325" t="s">
        <v>279</v>
      </c>
      <c r="B83" s="302">
        <v>0</v>
      </c>
      <c r="C83" s="302">
        <v>0</v>
      </c>
      <c r="D83" s="302" t="s">
        <v>555</v>
      </c>
      <c r="E83" s="302">
        <v>0</v>
      </c>
      <c r="F83" s="302">
        <v>0</v>
      </c>
      <c r="G83" s="303" t="s">
        <v>555</v>
      </c>
    </row>
    <row r="84" spans="1:7" hidden="1">
      <c r="A84" s="325" t="s">
        <v>280</v>
      </c>
      <c r="B84" s="302">
        <v>0</v>
      </c>
      <c r="C84" s="302">
        <v>0</v>
      </c>
      <c r="D84" s="302" t="s">
        <v>555</v>
      </c>
      <c r="E84" s="302">
        <v>0</v>
      </c>
      <c r="F84" s="302">
        <v>0</v>
      </c>
      <c r="G84" s="303" t="s">
        <v>555</v>
      </c>
    </row>
    <row r="85" spans="1:7" ht="20.100000000000001" customHeight="1">
      <c r="A85" s="325" t="s">
        <v>281</v>
      </c>
      <c r="B85" s="302">
        <v>0</v>
      </c>
      <c r="C85" s="302">
        <v>0</v>
      </c>
      <c r="D85" s="302">
        <v>51068160</v>
      </c>
      <c r="E85" s="302">
        <v>0</v>
      </c>
      <c r="F85" s="302">
        <v>0</v>
      </c>
      <c r="G85" s="303">
        <v>19342600</v>
      </c>
    </row>
    <row r="86" spans="1:7" hidden="1">
      <c r="A86" s="325" t="s">
        <v>282</v>
      </c>
      <c r="B86" s="302">
        <v>0</v>
      </c>
      <c r="C86" s="302">
        <v>0</v>
      </c>
      <c r="D86" s="302" t="s">
        <v>555</v>
      </c>
      <c r="E86" s="302" t="s">
        <v>555</v>
      </c>
      <c r="F86" s="302" t="s">
        <v>555</v>
      </c>
      <c r="G86" s="303" t="s">
        <v>555</v>
      </c>
    </row>
    <row r="87" spans="1:7" hidden="1">
      <c r="A87" s="325" t="s">
        <v>283</v>
      </c>
      <c r="B87" s="302">
        <v>0</v>
      </c>
      <c r="C87" s="302">
        <v>0</v>
      </c>
      <c r="D87" s="302" t="s">
        <v>555</v>
      </c>
      <c r="E87" s="302" t="s">
        <v>555</v>
      </c>
      <c r="F87" s="302" t="s">
        <v>555</v>
      </c>
      <c r="G87" s="303" t="s">
        <v>555</v>
      </c>
    </row>
    <row r="88" spans="1:7" hidden="1">
      <c r="A88" s="325" t="s">
        <v>284</v>
      </c>
      <c r="B88" s="302">
        <v>0</v>
      </c>
      <c r="C88" s="302">
        <v>0</v>
      </c>
      <c r="D88" s="302" t="s">
        <v>555</v>
      </c>
      <c r="E88" s="302" t="s">
        <v>555</v>
      </c>
      <c r="F88" s="302" t="s">
        <v>555</v>
      </c>
      <c r="G88" s="303" t="s">
        <v>555</v>
      </c>
    </row>
    <row r="89" spans="1:7" hidden="1">
      <c r="A89" s="325" t="s">
        <v>285</v>
      </c>
      <c r="B89" s="302">
        <v>0</v>
      </c>
      <c r="C89" s="302">
        <v>0</v>
      </c>
      <c r="D89" s="302" t="s">
        <v>555</v>
      </c>
      <c r="E89" s="302" t="s">
        <v>555</v>
      </c>
      <c r="F89" s="302" t="s">
        <v>555</v>
      </c>
      <c r="G89" s="303" t="s">
        <v>555</v>
      </c>
    </row>
    <row r="90" spans="1:7" hidden="1">
      <c r="A90" s="325" t="s">
        <v>286</v>
      </c>
      <c r="B90" s="302">
        <v>0</v>
      </c>
      <c r="C90" s="302">
        <v>0</v>
      </c>
      <c r="D90" s="302" t="s">
        <v>555</v>
      </c>
      <c r="E90" s="302" t="s">
        <v>555</v>
      </c>
      <c r="F90" s="302" t="s">
        <v>555</v>
      </c>
      <c r="G90" s="303" t="s">
        <v>555</v>
      </c>
    </row>
    <row r="91" spans="1:7" hidden="1">
      <c r="A91" s="325" t="s">
        <v>287</v>
      </c>
      <c r="B91" s="302">
        <v>0</v>
      </c>
      <c r="C91" s="302">
        <v>0</v>
      </c>
      <c r="D91" s="302" t="s">
        <v>555</v>
      </c>
      <c r="E91" s="302" t="s">
        <v>555</v>
      </c>
      <c r="F91" s="302" t="s">
        <v>555</v>
      </c>
      <c r="G91" s="303" t="s">
        <v>555</v>
      </c>
    </row>
    <row r="92" spans="1:7" hidden="1">
      <c r="A92" s="325" t="s">
        <v>288</v>
      </c>
      <c r="B92" s="302">
        <v>0</v>
      </c>
      <c r="C92" s="302">
        <v>0</v>
      </c>
      <c r="D92" s="302" t="s">
        <v>555</v>
      </c>
      <c r="E92" s="302" t="s">
        <v>555</v>
      </c>
      <c r="F92" s="302" t="s">
        <v>555</v>
      </c>
      <c r="G92" s="303" t="s">
        <v>555</v>
      </c>
    </row>
    <row r="93" spans="1:7" hidden="1">
      <c r="A93" s="325" t="s">
        <v>289</v>
      </c>
      <c r="B93" s="302">
        <v>0</v>
      </c>
      <c r="C93" s="302">
        <v>0</v>
      </c>
      <c r="D93" s="302" t="s">
        <v>555</v>
      </c>
      <c r="E93" s="302" t="s">
        <v>555</v>
      </c>
      <c r="F93" s="302" t="s">
        <v>555</v>
      </c>
      <c r="G93" s="303" t="s">
        <v>555</v>
      </c>
    </row>
    <row r="94" spans="1:7" hidden="1">
      <c r="A94" s="325" t="s">
        <v>290</v>
      </c>
      <c r="B94" s="302">
        <v>0</v>
      </c>
      <c r="C94" s="302">
        <v>0</v>
      </c>
      <c r="D94" s="302" t="s">
        <v>555</v>
      </c>
      <c r="E94" s="302" t="s">
        <v>555</v>
      </c>
      <c r="F94" s="302" t="s">
        <v>555</v>
      </c>
      <c r="G94" s="303" t="s">
        <v>555</v>
      </c>
    </row>
    <row r="95" spans="1:7" hidden="1">
      <c r="A95" s="325" t="s">
        <v>291</v>
      </c>
      <c r="B95" s="302">
        <v>0</v>
      </c>
      <c r="C95" s="302">
        <v>0</v>
      </c>
      <c r="D95" s="302" t="s">
        <v>555</v>
      </c>
      <c r="E95" s="302" t="s">
        <v>555</v>
      </c>
      <c r="F95" s="302" t="s">
        <v>555</v>
      </c>
      <c r="G95" s="303" t="s">
        <v>555</v>
      </c>
    </row>
    <row r="96" spans="1:7" hidden="1">
      <c r="A96" s="325" t="s">
        <v>292</v>
      </c>
      <c r="B96" s="302">
        <v>0</v>
      </c>
      <c r="C96" s="302">
        <v>0</v>
      </c>
      <c r="D96" s="302" t="s">
        <v>555</v>
      </c>
      <c r="E96" s="302" t="s">
        <v>555</v>
      </c>
      <c r="F96" s="302" t="s">
        <v>555</v>
      </c>
      <c r="G96" s="303" t="s">
        <v>555</v>
      </c>
    </row>
    <row r="97" spans="1:7" hidden="1">
      <c r="A97" s="325" t="s">
        <v>293</v>
      </c>
      <c r="B97" s="302">
        <v>0</v>
      </c>
      <c r="C97" s="302">
        <v>0</v>
      </c>
      <c r="D97" s="302" t="s">
        <v>555</v>
      </c>
      <c r="E97" s="302" t="s">
        <v>555</v>
      </c>
      <c r="F97" s="302" t="s">
        <v>555</v>
      </c>
      <c r="G97" s="303" t="s">
        <v>555</v>
      </c>
    </row>
    <row r="98" spans="1:7" hidden="1">
      <c r="A98" s="325" t="s">
        <v>294</v>
      </c>
      <c r="B98" s="302">
        <v>0</v>
      </c>
      <c r="C98" s="302">
        <v>0</v>
      </c>
      <c r="D98" s="302" t="s">
        <v>555</v>
      </c>
      <c r="E98" s="302" t="s">
        <v>555</v>
      </c>
      <c r="F98" s="302" t="s">
        <v>555</v>
      </c>
      <c r="G98" s="303" t="s">
        <v>555</v>
      </c>
    </row>
    <row r="99" spans="1:7" hidden="1">
      <c r="A99" s="325" t="s">
        <v>295</v>
      </c>
      <c r="B99" s="302">
        <v>0</v>
      </c>
      <c r="C99" s="302">
        <v>0</v>
      </c>
      <c r="D99" s="302" t="s">
        <v>555</v>
      </c>
      <c r="E99" s="302" t="s">
        <v>555</v>
      </c>
      <c r="F99" s="302" t="s">
        <v>555</v>
      </c>
      <c r="G99" s="303" t="s">
        <v>555</v>
      </c>
    </row>
    <row r="100" spans="1:7" hidden="1">
      <c r="A100" s="325" t="s">
        <v>296</v>
      </c>
      <c r="B100" s="302">
        <v>0</v>
      </c>
      <c r="C100" s="302">
        <v>0</v>
      </c>
      <c r="D100" s="302" t="s">
        <v>555</v>
      </c>
      <c r="E100" s="302" t="s">
        <v>555</v>
      </c>
      <c r="F100" s="302" t="s">
        <v>555</v>
      </c>
      <c r="G100" s="303" t="s">
        <v>555</v>
      </c>
    </row>
    <row r="101" spans="1:7" hidden="1">
      <c r="A101" s="325" t="s">
        <v>297</v>
      </c>
      <c r="B101" s="302">
        <v>0</v>
      </c>
      <c r="C101" s="302">
        <v>0</v>
      </c>
      <c r="D101" s="302" t="s">
        <v>555</v>
      </c>
      <c r="E101" s="302" t="s">
        <v>555</v>
      </c>
      <c r="F101" s="302" t="s">
        <v>555</v>
      </c>
      <c r="G101" s="303" t="s">
        <v>555</v>
      </c>
    </row>
    <row r="102" spans="1:7" hidden="1">
      <c r="A102" s="325" t="s">
        <v>298</v>
      </c>
      <c r="B102" s="302">
        <v>0</v>
      </c>
      <c r="C102" s="302">
        <v>0</v>
      </c>
      <c r="D102" s="302" t="s">
        <v>555</v>
      </c>
      <c r="E102" s="302" t="s">
        <v>555</v>
      </c>
      <c r="F102" s="302" t="s">
        <v>555</v>
      </c>
      <c r="G102" s="303" t="s">
        <v>555</v>
      </c>
    </row>
    <row r="103" spans="1:7" hidden="1">
      <c r="A103" s="325" t="s">
        <v>299</v>
      </c>
      <c r="B103" s="302">
        <v>0</v>
      </c>
      <c r="C103" s="302">
        <v>0</v>
      </c>
      <c r="D103" s="302" t="s">
        <v>555</v>
      </c>
      <c r="E103" s="302" t="s">
        <v>555</v>
      </c>
      <c r="F103" s="302" t="s">
        <v>555</v>
      </c>
      <c r="G103" s="303" t="s">
        <v>555</v>
      </c>
    </row>
    <row r="104" spans="1:7" hidden="1">
      <c r="A104" s="325" t="s">
        <v>300</v>
      </c>
      <c r="B104" s="302">
        <v>0</v>
      </c>
      <c r="C104" s="302">
        <v>0</v>
      </c>
      <c r="D104" s="302" t="s">
        <v>555</v>
      </c>
      <c r="E104" s="302" t="s">
        <v>555</v>
      </c>
      <c r="F104" s="302" t="s">
        <v>555</v>
      </c>
      <c r="G104" s="303" t="s">
        <v>555</v>
      </c>
    </row>
    <row r="105" spans="1:7" hidden="1">
      <c r="A105" s="325" t="s">
        <v>301</v>
      </c>
      <c r="B105" s="302">
        <v>0</v>
      </c>
      <c r="C105" s="302">
        <v>0</v>
      </c>
      <c r="D105" s="302" t="s">
        <v>555</v>
      </c>
      <c r="E105" s="302" t="s">
        <v>555</v>
      </c>
      <c r="F105" s="302" t="s">
        <v>555</v>
      </c>
      <c r="G105" s="303" t="s">
        <v>555</v>
      </c>
    </row>
    <row r="106" spans="1:7" hidden="1">
      <c r="A106" s="325" t="s">
        <v>302</v>
      </c>
      <c r="B106" s="302">
        <v>0</v>
      </c>
      <c r="C106" s="302">
        <v>0</v>
      </c>
      <c r="D106" s="302" t="s">
        <v>555</v>
      </c>
      <c r="E106" s="302" t="s">
        <v>555</v>
      </c>
      <c r="F106" s="302" t="s">
        <v>555</v>
      </c>
      <c r="G106" s="303" t="s">
        <v>555</v>
      </c>
    </row>
    <row r="107" spans="1:7" hidden="1">
      <c r="A107" s="325" t="s">
        <v>303</v>
      </c>
      <c r="B107" s="302">
        <v>0</v>
      </c>
      <c r="C107" s="302">
        <v>0</v>
      </c>
      <c r="D107" s="302" t="s">
        <v>555</v>
      </c>
      <c r="E107" s="302" t="s">
        <v>555</v>
      </c>
      <c r="F107" s="302" t="s">
        <v>555</v>
      </c>
      <c r="G107" s="303" t="s">
        <v>555</v>
      </c>
    </row>
    <row r="108" spans="1:7" hidden="1">
      <c r="A108" s="325" t="s">
        <v>304</v>
      </c>
      <c r="B108" s="302">
        <v>0</v>
      </c>
      <c r="C108" s="302">
        <v>0</v>
      </c>
      <c r="D108" s="302" t="s">
        <v>555</v>
      </c>
      <c r="E108" s="302" t="s">
        <v>555</v>
      </c>
      <c r="F108" s="302" t="s">
        <v>555</v>
      </c>
      <c r="G108" s="303" t="s">
        <v>555</v>
      </c>
    </row>
    <row r="109" spans="1:7" hidden="1">
      <c r="A109" s="325" t="s">
        <v>305</v>
      </c>
      <c r="B109" s="302">
        <v>0</v>
      </c>
      <c r="C109" s="302">
        <v>0</v>
      </c>
      <c r="D109" s="302" t="s">
        <v>555</v>
      </c>
      <c r="E109" s="302" t="s">
        <v>555</v>
      </c>
      <c r="F109" s="302" t="s">
        <v>555</v>
      </c>
      <c r="G109" s="303" t="s">
        <v>555</v>
      </c>
    </row>
    <row r="110" spans="1:7" hidden="1">
      <c r="A110" s="325" t="s">
        <v>306</v>
      </c>
      <c r="B110" s="302">
        <v>0</v>
      </c>
      <c r="C110" s="302">
        <v>0</v>
      </c>
      <c r="D110" s="302" t="s">
        <v>555</v>
      </c>
      <c r="E110" s="302" t="s">
        <v>555</v>
      </c>
      <c r="F110" s="302" t="s">
        <v>555</v>
      </c>
      <c r="G110" s="303" t="s">
        <v>555</v>
      </c>
    </row>
    <row r="111" spans="1:7" hidden="1">
      <c r="A111" s="325" t="s">
        <v>1189</v>
      </c>
      <c r="B111" s="302">
        <v>0</v>
      </c>
      <c r="C111" s="302">
        <v>0</v>
      </c>
      <c r="D111" s="302" t="s">
        <v>555</v>
      </c>
      <c r="E111" s="302" t="s">
        <v>555</v>
      </c>
      <c r="F111" s="302" t="s">
        <v>555</v>
      </c>
      <c r="G111" s="303" t="s">
        <v>555</v>
      </c>
    </row>
    <row r="112" spans="1:7" hidden="1">
      <c r="A112" s="325" t="s">
        <v>307</v>
      </c>
      <c r="B112" s="302">
        <v>0</v>
      </c>
      <c r="C112" s="302">
        <v>0</v>
      </c>
      <c r="D112" s="302" t="s">
        <v>555</v>
      </c>
      <c r="E112" s="302" t="s">
        <v>555</v>
      </c>
      <c r="F112" s="302" t="s">
        <v>555</v>
      </c>
      <c r="G112" s="303" t="s">
        <v>555</v>
      </c>
    </row>
    <row r="113" spans="1:7" hidden="1">
      <c r="A113" s="325" t="s">
        <v>308</v>
      </c>
      <c r="B113" s="302">
        <v>0</v>
      </c>
      <c r="C113" s="302">
        <v>0</v>
      </c>
      <c r="D113" s="302" t="s">
        <v>555</v>
      </c>
      <c r="E113" s="302" t="s">
        <v>555</v>
      </c>
      <c r="F113" s="302" t="s">
        <v>555</v>
      </c>
      <c r="G113" s="303" t="s">
        <v>555</v>
      </c>
    </row>
    <row r="114" spans="1:7" hidden="1">
      <c r="A114" s="325" t="s">
        <v>309</v>
      </c>
      <c r="B114" s="302">
        <v>0</v>
      </c>
      <c r="C114" s="302">
        <v>0</v>
      </c>
      <c r="D114" s="302" t="s">
        <v>555</v>
      </c>
      <c r="E114" s="302" t="s">
        <v>555</v>
      </c>
      <c r="F114" s="302" t="s">
        <v>555</v>
      </c>
      <c r="G114" s="303" t="s">
        <v>555</v>
      </c>
    </row>
    <row r="115" spans="1:7" hidden="1">
      <c r="A115" s="325" t="s">
        <v>1190</v>
      </c>
      <c r="B115" s="302">
        <v>0</v>
      </c>
      <c r="C115" s="302">
        <v>0</v>
      </c>
      <c r="D115" s="302" t="s">
        <v>555</v>
      </c>
      <c r="E115" s="302" t="s">
        <v>555</v>
      </c>
      <c r="F115" s="302" t="s">
        <v>555</v>
      </c>
      <c r="G115" s="303" t="s">
        <v>555</v>
      </c>
    </row>
    <row r="116" spans="1:7" hidden="1">
      <c r="A116" s="325" t="s">
        <v>1191</v>
      </c>
      <c r="B116" s="302">
        <v>0</v>
      </c>
      <c r="C116" s="302">
        <v>0</v>
      </c>
      <c r="D116" s="302" t="s">
        <v>555</v>
      </c>
      <c r="E116" s="302" t="s">
        <v>555</v>
      </c>
      <c r="F116" s="302" t="s">
        <v>555</v>
      </c>
      <c r="G116" s="303" t="s">
        <v>555</v>
      </c>
    </row>
    <row r="117" spans="1:7" hidden="1">
      <c r="A117" s="325" t="s">
        <v>310</v>
      </c>
      <c r="B117" s="302">
        <v>0</v>
      </c>
      <c r="C117" s="302">
        <v>0</v>
      </c>
      <c r="D117" s="302" t="s">
        <v>555</v>
      </c>
      <c r="E117" s="302" t="s">
        <v>555</v>
      </c>
      <c r="F117" s="302" t="s">
        <v>555</v>
      </c>
      <c r="G117" s="303" t="s">
        <v>555</v>
      </c>
    </row>
    <row r="118" spans="1:7" hidden="1">
      <c r="A118" s="325" t="s">
        <v>311</v>
      </c>
      <c r="B118" s="302">
        <v>0</v>
      </c>
      <c r="C118" s="302">
        <v>0</v>
      </c>
      <c r="D118" s="302" t="s">
        <v>555</v>
      </c>
      <c r="E118" s="302" t="s">
        <v>555</v>
      </c>
      <c r="F118" s="302" t="s">
        <v>555</v>
      </c>
      <c r="G118" s="303" t="s">
        <v>555</v>
      </c>
    </row>
    <row r="119" spans="1:7" hidden="1">
      <c r="A119" s="325" t="s">
        <v>312</v>
      </c>
      <c r="B119" s="302">
        <v>0</v>
      </c>
      <c r="C119" s="302">
        <v>0</v>
      </c>
      <c r="D119" s="302" t="s">
        <v>555</v>
      </c>
      <c r="E119" s="302" t="s">
        <v>555</v>
      </c>
      <c r="F119" s="302" t="s">
        <v>555</v>
      </c>
      <c r="G119" s="303" t="s">
        <v>555</v>
      </c>
    </row>
    <row r="120" spans="1:7" hidden="1">
      <c r="A120" s="325" t="s">
        <v>313</v>
      </c>
      <c r="B120" s="302">
        <v>0</v>
      </c>
      <c r="C120" s="302">
        <v>0</v>
      </c>
      <c r="D120" s="302" t="s">
        <v>555</v>
      </c>
      <c r="E120" s="302" t="s">
        <v>555</v>
      </c>
      <c r="F120" s="302" t="s">
        <v>555</v>
      </c>
      <c r="G120" s="303" t="s">
        <v>555</v>
      </c>
    </row>
    <row r="121" spans="1:7" hidden="1">
      <c r="A121" s="325" t="s">
        <v>314</v>
      </c>
      <c r="B121" s="302">
        <v>0</v>
      </c>
      <c r="C121" s="302">
        <v>0</v>
      </c>
      <c r="D121" s="302" t="s">
        <v>555</v>
      </c>
      <c r="E121" s="302" t="s">
        <v>555</v>
      </c>
      <c r="F121" s="302" t="s">
        <v>555</v>
      </c>
      <c r="G121" s="303" t="s">
        <v>555</v>
      </c>
    </row>
    <row r="122" spans="1:7" hidden="1">
      <c r="A122" s="325" t="s">
        <v>315</v>
      </c>
      <c r="B122" s="302">
        <v>0</v>
      </c>
      <c r="C122" s="302">
        <v>0</v>
      </c>
      <c r="D122" s="302" t="s">
        <v>555</v>
      </c>
      <c r="E122" s="302" t="s">
        <v>555</v>
      </c>
      <c r="F122" s="302" t="s">
        <v>555</v>
      </c>
      <c r="G122" s="303" t="s">
        <v>555</v>
      </c>
    </row>
    <row r="123" spans="1:7" hidden="1">
      <c r="A123" s="325" t="s">
        <v>316</v>
      </c>
      <c r="B123" s="302">
        <v>0</v>
      </c>
      <c r="C123" s="302">
        <v>0</v>
      </c>
      <c r="D123" s="302" t="s">
        <v>555</v>
      </c>
      <c r="E123" s="302" t="s">
        <v>555</v>
      </c>
      <c r="F123" s="302" t="s">
        <v>555</v>
      </c>
      <c r="G123" s="303" t="s">
        <v>555</v>
      </c>
    </row>
    <row r="124" spans="1:7" hidden="1">
      <c r="A124" s="325" t="s">
        <v>317</v>
      </c>
      <c r="B124" s="302">
        <v>0</v>
      </c>
      <c r="C124" s="302">
        <v>0</v>
      </c>
      <c r="D124" s="302" t="s">
        <v>555</v>
      </c>
      <c r="E124" s="302" t="s">
        <v>555</v>
      </c>
      <c r="F124" s="302" t="s">
        <v>555</v>
      </c>
      <c r="G124" s="303" t="s">
        <v>555</v>
      </c>
    </row>
    <row r="125" spans="1:7" hidden="1">
      <c r="A125" s="325" t="s">
        <v>318</v>
      </c>
      <c r="B125" s="302">
        <v>0</v>
      </c>
      <c r="C125" s="302">
        <v>0</v>
      </c>
      <c r="D125" s="302" t="s">
        <v>555</v>
      </c>
      <c r="E125" s="302" t="s">
        <v>555</v>
      </c>
      <c r="F125" s="302" t="s">
        <v>555</v>
      </c>
      <c r="G125" s="303" t="s">
        <v>555</v>
      </c>
    </row>
    <row r="126" spans="1:7" hidden="1">
      <c r="A126" s="325" t="s">
        <v>319</v>
      </c>
      <c r="B126" s="302">
        <v>0</v>
      </c>
      <c r="C126" s="302">
        <v>0</v>
      </c>
      <c r="D126" s="302" t="s">
        <v>555</v>
      </c>
      <c r="E126" s="302" t="s">
        <v>555</v>
      </c>
      <c r="F126" s="302" t="s">
        <v>555</v>
      </c>
      <c r="G126" s="303" t="s">
        <v>555</v>
      </c>
    </row>
    <row r="127" spans="1:7" hidden="1">
      <c r="A127" s="325" t="s">
        <v>320</v>
      </c>
      <c r="B127" s="302">
        <v>0</v>
      </c>
      <c r="C127" s="302">
        <v>0</v>
      </c>
      <c r="D127" s="302" t="s">
        <v>555</v>
      </c>
      <c r="E127" s="302" t="s">
        <v>555</v>
      </c>
      <c r="F127" s="302" t="s">
        <v>555</v>
      </c>
      <c r="G127" s="303" t="s">
        <v>555</v>
      </c>
    </row>
    <row r="128" spans="1:7" s="87" customFormat="1" hidden="1">
      <c r="A128" s="325" t="s">
        <v>321</v>
      </c>
      <c r="B128" s="302">
        <v>0</v>
      </c>
      <c r="C128" s="302">
        <v>0</v>
      </c>
      <c r="D128" s="304" t="s">
        <v>555</v>
      </c>
      <c r="E128" s="302" t="s">
        <v>555</v>
      </c>
      <c r="F128" s="302" t="s">
        <v>555</v>
      </c>
      <c r="G128" s="305" t="s">
        <v>555</v>
      </c>
    </row>
    <row r="129" spans="1:7" s="86" customFormat="1" ht="20.100000000000001" customHeight="1">
      <c r="A129" s="326" t="s">
        <v>322</v>
      </c>
      <c r="B129" s="306">
        <v>0</v>
      </c>
      <c r="C129" s="306">
        <v>0</v>
      </c>
      <c r="D129" s="306">
        <v>0</v>
      </c>
      <c r="E129" s="306">
        <v>0</v>
      </c>
      <c r="F129" s="306">
        <v>0</v>
      </c>
      <c r="G129" s="307">
        <v>7010</v>
      </c>
    </row>
    <row r="130" spans="1:7" hidden="1">
      <c r="A130" s="325" t="s">
        <v>323</v>
      </c>
      <c r="B130" s="302">
        <v>0</v>
      </c>
      <c r="C130" s="302">
        <v>0</v>
      </c>
      <c r="D130" s="302">
        <v>0</v>
      </c>
      <c r="E130" s="302">
        <v>0</v>
      </c>
      <c r="F130" s="302">
        <v>0</v>
      </c>
      <c r="G130" s="303" t="s">
        <v>555</v>
      </c>
    </row>
    <row r="131" spans="1:7" hidden="1">
      <c r="A131" s="325" t="s">
        <v>324</v>
      </c>
      <c r="B131" s="302">
        <v>0</v>
      </c>
      <c r="C131" s="302">
        <v>0</v>
      </c>
      <c r="D131" s="304">
        <v>0</v>
      </c>
      <c r="E131" s="302">
        <v>0</v>
      </c>
      <c r="F131" s="302">
        <v>0</v>
      </c>
      <c r="G131" s="305" t="s">
        <v>555</v>
      </c>
    </row>
    <row r="132" spans="1:7" ht="20.100000000000001" customHeight="1">
      <c r="A132" s="325" t="s">
        <v>1309</v>
      </c>
      <c r="B132" s="302">
        <v>0</v>
      </c>
      <c r="C132" s="302">
        <v>0</v>
      </c>
      <c r="D132" s="302">
        <v>0</v>
      </c>
      <c r="E132" s="302">
        <v>0</v>
      </c>
      <c r="F132" s="302">
        <v>0</v>
      </c>
      <c r="G132" s="303">
        <v>7010</v>
      </c>
    </row>
    <row r="133" spans="1:7" hidden="1">
      <c r="A133" s="325" t="s">
        <v>326</v>
      </c>
      <c r="B133" s="302">
        <v>0</v>
      </c>
      <c r="C133" s="302">
        <v>0</v>
      </c>
      <c r="D133" s="302">
        <v>0</v>
      </c>
      <c r="E133" s="302">
        <v>0</v>
      </c>
      <c r="F133" s="302">
        <v>0</v>
      </c>
      <c r="G133" s="303" t="s">
        <v>555</v>
      </c>
    </row>
    <row r="134" spans="1:7" hidden="1">
      <c r="A134" s="325" t="s">
        <v>327</v>
      </c>
      <c r="B134" s="302">
        <v>0</v>
      </c>
      <c r="C134" s="302">
        <v>0</v>
      </c>
      <c r="D134" s="302">
        <v>0</v>
      </c>
      <c r="E134" s="302">
        <v>0</v>
      </c>
      <c r="F134" s="302">
        <v>0</v>
      </c>
      <c r="G134" s="303" t="s">
        <v>555</v>
      </c>
    </row>
    <row r="135" spans="1:7" hidden="1">
      <c r="A135" s="325" t="s">
        <v>328</v>
      </c>
      <c r="B135" s="302">
        <v>0</v>
      </c>
      <c r="C135" s="302">
        <v>0</v>
      </c>
      <c r="D135" s="304">
        <v>0</v>
      </c>
      <c r="E135" s="302">
        <v>0</v>
      </c>
      <c r="F135" s="302">
        <v>0</v>
      </c>
      <c r="G135" s="305" t="s">
        <v>555</v>
      </c>
    </row>
    <row r="136" spans="1:7" hidden="1">
      <c r="A136" s="325" t="s">
        <v>329</v>
      </c>
      <c r="B136" s="302">
        <v>0</v>
      </c>
      <c r="C136" s="302">
        <v>0</v>
      </c>
      <c r="D136" s="302">
        <v>0</v>
      </c>
      <c r="E136" s="302">
        <v>0</v>
      </c>
      <c r="F136" s="302">
        <v>0</v>
      </c>
      <c r="G136" s="303" t="s">
        <v>555</v>
      </c>
    </row>
    <row r="137" spans="1:7" hidden="1">
      <c r="A137" s="325" t="s">
        <v>330</v>
      </c>
      <c r="B137" s="302">
        <v>0</v>
      </c>
      <c r="C137" s="302">
        <v>0</v>
      </c>
      <c r="D137" s="302">
        <v>0</v>
      </c>
      <c r="E137" s="302">
        <v>0</v>
      </c>
      <c r="F137" s="302">
        <v>0</v>
      </c>
      <c r="G137" s="303" t="s">
        <v>555</v>
      </c>
    </row>
    <row r="138" spans="1:7" hidden="1">
      <c r="A138" s="325" t="s">
        <v>331</v>
      </c>
      <c r="B138" s="302">
        <v>0</v>
      </c>
      <c r="C138" s="302">
        <v>0</v>
      </c>
      <c r="D138" s="302">
        <v>0</v>
      </c>
      <c r="E138" s="302">
        <v>0</v>
      </c>
      <c r="F138" s="302">
        <v>0</v>
      </c>
      <c r="G138" s="303" t="s">
        <v>555</v>
      </c>
    </row>
    <row r="139" spans="1:7" hidden="1">
      <c r="A139" s="325" t="s">
        <v>332</v>
      </c>
      <c r="B139" s="302">
        <v>0</v>
      </c>
      <c r="C139" s="302">
        <v>0</v>
      </c>
      <c r="D139" s="302">
        <v>0</v>
      </c>
      <c r="E139" s="302">
        <v>0</v>
      </c>
      <c r="F139" s="302">
        <v>0</v>
      </c>
      <c r="G139" s="303" t="s">
        <v>555</v>
      </c>
    </row>
    <row r="140" spans="1:7" hidden="1">
      <c r="A140" s="325" t="s">
        <v>333</v>
      </c>
      <c r="B140" s="302">
        <v>0</v>
      </c>
      <c r="C140" s="302">
        <v>0</v>
      </c>
      <c r="D140" s="304">
        <v>0</v>
      </c>
      <c r="E140" s="302">
        <v>0</v>
      </c>
      <c r="F140" s="302">
        <v>0</v>
      </c>
      <c r="G140" s="305" t="s">
        <v>555</v>
      </c>
    </row>
    <row r="141" spans="1:7" ht="20.100000000000001" customHeight="1">
      <c r="A141" s="325" t="s">
        <v>334</v>
      </c>
      <c r="B141" s="302">
        <v>0</v>
      </c>
      <c r="C141" s="302">
        <v>0</v>
      </c>
      <c r="D141" s="302">
        <v>0</v>
      </c>
      <c r="E141" s="302">
        <v>0</v>
      </c>
      <c r="F141" s="302">
        <v>0</v>
      </c>
      <c r="G141" s="303">
        <v>7010</v>
      </c>
    </row>
    <row r="142" spans="1:7" s="87" customFormat="1" hidden="1">
      <c r="A142" s="325" t="s">
        <v>335</v>
      </c>
      <c r="B142" s="302">
        <v>0</v>
      </c>
      <c r="C142" s="302">
        <v>0</v>
      </c>
      <c r="D142" s="304" t="s">
        <v>555</v>
      </c>
      <c r="E142" s="302" t="s">
        <v>555</v>
      </c>
      <c r="F142" s="302" t="s">
        <v>555</v>
      </c>
      <c r="G142" s="305" t="s">
        <v>555</v>
      </c>
    </row>
    <row r="143" spans="1:7" s="86" customFormat="1" ht="20.100000000000001" customHeight="1">
      <c r="A143" s="326" t="s">
        <v>336</v>
      </c>
      <c r="B143" s="306">
        <v>0</v>
      </c>
      <c r="C143" s="306">
        <v>0</v>
      </c>
      <c r="D143" s="308">
        <v>6017987</v>
      </c>
      <c r="E143" s="306">
        <v>0</v>
      </c>
      <c r="F143" s="306">
        <v>0</v>
      </c>
      <c r="G143" s="309">
        <v>5310710</v>
      </c>
    </row>
    <row r="144" spans="1:7" ht="20.100000000000001" customHeight="1">
      <c r="A144" s="325" t="s">
        <v>337</v>
      </c>
      <c r="B144" s="302">
        <v>0</v>
      </c>
      <c r="C144" s="302">
        <v>0</v>
      </c>
      <c r="D144" s="304">
        <v>5654147</v>
      </c>
      <c r="E144" s="302">
        <v>0</v>
      </c>
      <c r="F144" s="302">
        <v>0</v>
      </c>
      <c r="G144" s="305">
        <v>4850090</v>
      </c>
    </row>
    <row r="145" spans="1:7" ht="20.100000000000001" customHeight="1">
      <c r="A145" s="325" t="s">
        <v>338</v>
      </c>
      <c r="B145" s="302">
        <v>0</v>
      </c>
      <c r="C145" s="302">
        <v>0</v>
      </c>
      <c r="D145" s="302">
        <v>5654147</v>
      </c>
      <c r="E145" s="302">
        <v>0</v>
      </c>
      <c r="F145" s="302">
        <v>0</v>
      </c>
      <c r="G145" s="305">
        <v>4850090</v>
      </c>
    </row>
    <row r="146" spans="1:7" hidden="1">
      <c r="A146" s="325" t="s">
        <v>339</v>
      </c>
      <c r="B146" s="302">
        <v>0</v>
      </c>
      <c r="C146" s="302">
        <v>0</v>
      </c>
      <c r="D146" s="304" t="s">
        <v>555</v>
      </c>
      <c r="E146" s="302">
        <v>0</v>
      </c>
      <c r="F146" s="302">
        <v>0</v>
      </c>
      <c r="G146" s="303" t="s">
        <v>555</v>
      </c>
    </row>
    <row r="147" spans="1:7" ht="20.100000000000001" customHeight="1">
      <c r="A147" s="325" t="s">
        <v>340</v>
      </c>
      <c r="B147" s="302">
        <v>0</v>
      </c>
      <c r="C147" s="302">
        <v>0</v>
      </c>
      <c r="D147" s="302">
        <v>363840</v>
      </c>
      <c r="E147" s="302">
        <v>0</v>
      </c>
      <c r="F147" s="302">
        <v>0</v>
      </c>
      <c r="G147" s="303">
        <v>460620</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4" t="s">
        <v>555</v>
      </c>
      <c r="E150" s="302">
        <v>0</v>
      </c>
      <c r="F150" s="302">
        <v>0</v>
      </c>
      <c r="G150" s="303" t="s">
        <v>555</v>
      </c>
    </row>
    <row r="151" spans="1:7" ht="20.100000000000001" customHeight="1">
      <c r="A151" s="325" t="s">
        <v>344</v>
      </c>
      <c r="B151" s="302">
        <v>0</v>
      </c>
      <c r="C151" s="302">
        <v>0</v>
      </c>
      <c r="D151" s="302">
        <v>363840</v>
      </c>
      <c r="E151" s="302">
        <v>0</v>
      </c>
      <c r="F151" s="302">
        <v>0</v>
      </c>
      <c r="G151" s="303">
        <v>460620</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7" customFormat="1" hidden="1">
      <c r="A155" s="325" t="s">
        <v>348</v>
      </c>
      <c r="B155" s="302">
        <v>0</v>
      </c>
      <c r="C155" s="302">
        <v>0</v>
      </c>
      <c r="D155" s="304" t="s">
        <v>555</v>
      </c>
      <c r="E155" s="302">
        <v>0</v>
      </c>
      <c r="F155" s="302">
        <v>0</v>
      </c>
      <c r="G155" s="305" t="s">
        <v>555</v>
      </c>
    </row>
    <row r="156" spans="1:7" ht="20.100000000000001" customHeight="1">
      <c r="A156" s="326" t="s">
        <v>349</v>
      </c>
      <c r="B156" s="306">
        <v>0</v>
      </c>
      <c r="C156" s="306">
        <v>0</v>
      </c>
      <c r="D156" s="308">
        <v>301605941</v>
      </c>
      <c r="E156" s="306">
        <v>0</v>
      </c>
      <c r="F156" s="306">
        <v>0</v>
      </c>
      <c r="G156" s="307">
        <v>241806665</v>
      </c>
    </row>
    <row r="157" spans="1:7" s="86" customFormat="1" ht="20.100000000000001" customHeight="1">
      <c r="A157" s="326" t="s">
        <v>350</v>
      </c>
      <c r="B157" s="306">
        <v>0</v>
      </c>
      <c r="C157" s="306">
        <v>0</v>
      </c>
      <c r="D157" s="308">
        <v>314655400</v>
      </c>
      <c r="E157" s="306">
        <v>0</v>
      </c>
      <c r="F157" s="306">
        <v>0</v>
      </c>
      <c r="G157" s="307">
        <v>261548000</v>
      </c>
    </row>
    <row r="158" spans="1:7" ht="20.100000000000001" customHeight="1">
      <c r="A158" s="325" t="s">
        <v>337</v>
      </c>
      <c r="B158" s="302">
        <v>0</v>
      </c>
      <c r="C158" s="302">
        <v>0</v>
      </c>
      <c r="D158" s="302">
        <v>314655400</v>
      </c>
      <c r="E158" s="302">
        <v>0</v>
      </c>
      <c r="F158" s="302">
        <v>0</v>
      </c>
      <c r="G158" s="303">
        <v>261548000</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4" t="s">
        <v>555</v>
      </c>
      <c r="E160" s="302">
        <v>0</v>
      </c>
      <c r="F160" s="302">
        <v>0</v>
      </c>
      <c r="G160" s="303" t="s">
        <v>555</v>
      </c>
    </row>
    <row r="161" spans="1:7" ht="20.100000000000001" customHeight="1">
      <c r="A161" s="325" t="s">
        <v>339</v>
      </c>
      <c r="B161" s="302">
        <v>0</v>
      </c>
      <c r="C161" s="302">
        <v>0</v>
      </c>
      <c r="D161" s="302">
        <v>314655400</v>
      </c>
      <c r="E161" s="302">
        <v>0</v>
      </c>
      <c r="F161" s="302">
        <v>0</v>
      </c>
      <c r="G161" s="303">
        <v>261548000</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3" t="s">
        <v>555</v>
      </c>
    </row>
    <row r="168" spans="1:7" hidden="1">
      <c r="A168" s="325" t="s">
        <v>356</v>
      </c>
      <c r="B168" s="302">
        <v>0</v>
      </c>
      <c r="C168" s="302">
        <v>0</v>
      </c>
      <c r="D168" s="302" t="s">
        <v>555</v>
      </c>
      <c r="E168" s="302">
        <v>0</v>
      </c>
      <c r="F168" s="302">
        <v>0</v>
      </c>
      <c r="G168" s="303"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3" t="s">
        <v>555</v>
      </c>
    </row>
    <row r="171" spans="1:7" s="87" customFormat="1" hidden="1">
      <c r="A171" s="325" t="s">
        <v>358</v>
      </c>
      <c r="B171" s="302">
        <v>0</v>
      </c>
      <c r="C171" s="302">
        <v>0</v>
      </c>
      <c r="D171" s="304" t="s">
        <v>555</v>
      </c>
      <c r="E171" s="302">
        <v>0</v>
      </c>
      <c r="F171" s="302">
        <v>0</v>
      </c>
      <c r="G171" s="305" t="s">
        <v>555</v>
      </c>
    </row>
    <row r="172" spans="1:7" ht="20.100000000000001" customHeight="1">
      <c r="A172" s="668" t="s">
        <v>359</v>
      </c>
      <c r="B172" s="337">
        <v>0</v>
      </c>
      <c r="C172" s="337">
        <v>0</v>
      </c>
      <c r="D172" s="338">
        <v>-13049459</v>
      </c>
      <c r="E172" s="337">
        <v>0</v>
      </c>
      <c r="F172" s="337">
        <v>0</v>
      </c>
      <c r="G172" s="339">
        <v>-19741335</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Footer>&amp;C73</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2" zoomScaleNormal="115" zoomScaleSheetLayoutView="100" workbookViewId="0">
      <selection activeCell="E188" sqref="E188:E192"/>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1299</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6774250</v>
      </c>
      <c r="C10" s="299">
        <v>0</v>
      </c>
      <c r="D10" s="299">
        <v>6774250</v>
      </c>
      <c r="E10" s="299">
        <v>11674650</v>
      </c>
      <c r="F10" s="299">
        <v>0</v>
      </c>
      <c r="G10" s="301">
        <v>11674650</v>
      </c>
    </row>
    <row r="11" spans="1:7" ht="20.100000000000001" hidden="1" customHeight="1">
      <c r="A11" s="325" t="s">
        <v>208</v>
      </c>
      <c r="B11" s="302" t="s">
        <v>555</v>
      </c>
      <c r="C11" s="302">
        <v>0</v>
      </c>
      <c r="D11" s="302" t="s">
        <v>555</v>
      </c>
      <c r="E11" s="302" t="s">
        <v>555</v>
      </c>
      <c r="F11" s="302">
        <v>0</v>
      </c>
      <c r="G11" s="303" t="s">
        <v>555</v>
      </c>
    </row>
    <row r="12" spans="1:7" ht="20.100000000000001" hidden="1" customHeight="1">
      <c r="A12" s="325" t="s">
        <v>209</v>
      </c>
      <c r="B12" s="302" t="s">
        <v>555</v>
      </c>
      <c r="C12" s="302">
        <v>0</v>
      </c>
      <c r="D12" s="302" t="s">
        <v>555</v>
      </c>
      <c r="E12" s="302" t="s">
        <v>555</v>
      </c>
      <c r="F12" s="302">
        <v>0</v>
      </c>
      <c r="G12" s="303" t="s">
        <v>555</v>
      </c>
    </row>
    <row r="13" spans="1:7" ht="20.100000000000001" hidden="1" customHeight="1">
      <c r="A13" s="325" t="s">
        <v>210</v>
      </c>
      <c r="B13" s="302" t="s">
        <v>555</v>
      </c>
      <c r="C13" s="302">
        <v>0</v>
      </c>
      <c r="D13" s="302" t="s">
        <v>555</v>
      </c>
      <c r="E13" s="302" t="s">
        <v>555</v>
      </c>
      <c r="F13" s="302">
        <v>0</v>
      </c>
      <c r="G13" s="303" t="s">
        <v>555</v>
      </c>
    </row>
    <row r="14" spans="1:7" ht="20.100000000000001" hidden="1" customHeight="1">
      <c r="A14" s="325" t="s">
        <v>211</v>
      </c>
      <c r="B14" s="302" t="s">
        <v>555</v>
      </c>
      <c r="C14" s="302">
        <v>0</v>
      </c>
      <c r="D14" s="302" t="s">
        <v>555</v>
      </c>
      <c r="E14" s="302" t="s">
        <v>555</v>
      </c>
      <c r="F14" s="302">
        <v>0</v>
      </c>
      <c r="G14" s="303" t="s">
        <v>555</v>
      </c>
    </row>
    <row r="15" spans="1:7" ht="20.100000000000001" hidden="1" customHeight="1">
      <c r="A15" s="325" t="s">
        <v>212</v>
      </c>
      <c r="B15" s="302" t="s">
        <v>555</v>
      </c>
      <c r="C15" s="302">
        <v>0</v>
      </c>
      <c r="D15" s="302" t="s">
        <v>555</v>
      </c>
      <c r="E15" s="302" t="s">
        <v>555</v>
      </c>
      <c r="F15" s="302">
        <v>0</v>
      </c>
      <c r="G15" s="303" t="s">
        <v>555</v>
      </c>
    </row>
    <row r="16" spans="1:7" ht="20.100000000000001" hidden="1" customHeight="1">
      <c r="A16" s="325" t="s">
        <v>213</v>
      </c>
      <c r="B16" s="302" t="s">
        <v>555</v>
      </c>
      <c r="C16" s="302">
        <v>0</v>
      </c>
      <c r="D16" s="302" t="s">
        <v>555</v>
      </c>
      <c r="E16" s="302" t="s">
        <v>555</v>
      </c>
      <c r="F16" s="302">
        <v>0</v>
      </c>
      <c r="G16" s="303" t="s">
        <v>555</v>
      </c>
    </row>
    <row r="17" spans="1:7" ht="20.100000000000001" hidden="1" customHeight="1">
      <c r="A17" s="325" t="s">
        <v>214</v>
      </c>
      <c r="B17" s="302" t="s">
        <v>555</v>
      </c>
      <c r="C17" s="302">
        <v>0</v>
      </c>
      <c r="D17" s="302" t="s">
        <v>555</v>
      </c>
      <c r="E17" s="302" t="s">
        <v>555</v>
      </c>
      <c r="F17" s="302">
        <v>0</v>
      </c>
      <c r="G17" s="303" t="s">
        <v>555</v>
      </c>
    </row>
    <row r="18" spans="1:7" ht="20.100000000000001" hidden="1" customHeight="1">
      <c r="A18" s="325" t="s">
        <v>215</v>
      </c>
      <c r="B18" s="302" t="s">
        <v>555</v>
      </c>
      <c r="C18" s="302">
        <v>0</v>
      </c>
      <c r="D18" s="302" t="s">
        <v>555</v>
      </c>
      <c r="E18" s="302" t="s">
        <v>555</v>
      </c>
      <c r="F18" s="302">
        <v>0</v>
      </c>
      <c r="G18" s="303" t="s">
        <v>555</v>
      </c>
    </row>
    <row r="19" spans="1:7" ht="20.100000000000001" hidden="1" customHeight="1">
      <c r="A19" s="325" t="s">
        <v>1055</v>
      </c>
      <c r="B19" s="302" t="s">
        <v>555</v>
      </c>
      <c r="C19" s="302">
        <v>0</v>
      </c>
      <c r="D19" s="302" t="s">
        <v>555</v>
      </c>
      <c r="E19" s="302" t="s">
        <v>555</v>
      </c>
      <c r="F19" s="302">
        <v>0</v>
      </c>
      <c r="G19" s="303" t="s">
        <v>555</v>
      </c>
    </row>
    <row r="20" spans="1:7" ht="20.100000000000001" hidden="1" customHeight="1">
      <c r="A20" s="325" t="s">
        <v>216</v>
      </c>
      <c r="B20" s="302" t="s">
        <v>555</v>
      </c>
      <c r="C20" s="302">
        <v>0</v>
      </c>
      <c r="D20" s="302" t="s">
        <v>555</v>
      </c>
      <c r="E20" s="302" t="s">
        <v>555</v>
      </c>
      <c r="F20" s="302">
        <v>0</v>
      </c>
      <c r="G20" s="303" t="s">
        <v>555</v>
      </c>
    </row>
    <row r="21" spans="1:7" ht="20.100000000000001" hidden="1" customHeight="1">
      <c r="A21" s="325" t="s">
        <v>217</v>
      </c>
      <c r="B21" s="302" t="s">
        <v>555</v>
      </c>
      <c r="C21" s="302">
        <v>0</v>
      </c>
      <c r="D21" s="302" t="s">
        <v>555</v>
      </c>
      <c r="E21" s="302" t="s">
        <v>555</v>
      </c>
      <c r="F21" s="302">
        <v>0</v>
      </c>
      <c r="G21" s="303" t="s">
        <v>555</v>
      </c>
    </row>
    <row r="22" spans="1:7" ht="20.100000000000001" hidden="1" customHeight="1">
      <c r="A22" s="325" t="s">
        <v>218</v>
      </c>
      <c r="B22" s="302" t="s">
        <v>555</v>
      </c>
      <c r="C22" s="302">
        <v>0</v>
      </c>
      <c r="D22" s="302" t="s">
        <v>555</v>
      </c>
      <c r="E22" s="302" t="s">
        <v>555</v>
      </c>
      <c r="F22" s="302">
        <v>0</v>
      </c>
      <c r="G22" s="303" t="s">
        <v>555</v>
      </c>
    </row>
    <row r="23" spans="1:7" ht="20.100000000000001" hidden="1" customHeight="1">
      <c r="A23" s="325" t="s">
        <v>219</v>
      </c>
      <c r="B23" s="302" t="s">
        <v>555</v>
      </c>
      <c r="C23" s="302">
        <v>0</v>
      </c>
      <c r="D23" s="302" t="s">
        <v>555</v>
      </c>
      <c r="E23" s="302" t="s">
        <v>555</v>
      </c>
      <c r="F23" s="302">
        <v>0</v>
      </c>
      <c r="G23" s="303" t="s">
        <v>555</v>
      </c>
    </row>
    <row r="24" spans="1:7" ht="20.100000000000001" hidden="1" customHeight="1">
      <c r="A24" s="325" t="s">
        <v>220</v>
      </c>
      <c r="B24" s="302" t="s">
        <v>555</v>
      </c>
      <c r="C24" s="302">
        <v>0</v>
      </c>
      <c r="D24" s="302" t="s">
        <v>555</v>
      </c>
      <c r="E24" s="302" t="s">
        <v>555</v>
      </c>
      <c r="F24" s="302">
        <v>0</v>
      </c>
      <c r="G24" s="303" t="s">
        <v>555</v>
      </c>
    </row>
    <row r="25" spans="1:7" ht="20.100000000000001" hidden="1" customHeight="1">
      <c r="A25" s="325" t="s">
        <v>221</v>
      </c>
      <c r="B25" s="302" t="s">
        <v>555</v>
      </c>
      <c r="C25" s="302">
        <v>0</v>
      </c>
      <c r="D25" s="302" t="s">
        <v>555</v>
      </c>
      <c r="E25" s="302" t="s">
        <v>555</v>
      </c>
      <c r="F25" s="302">
        <v>0</v>
      </c>
      <c r="G25" s="303" t="s">
        <v>555</v>
      </c>
    </row>
    <row r="26" spans="1:7" ht="20.100000000000001" hidden="1" customHeight="1">
      <c r="A26" s="325" t="s">
        <v>222</v>
      </c>
      <c r="B26" s="302" t="s">
        <v>555</v>
      </c>
      <c r="C26" s="302">
        <v>0</v>
      </c>
      <c r="D26" s="302" t="s">
        <v>555</v>
      </c>
      <c r="E26" s="302" t="s">
        <v>555</v>
      </c>
      <c r="F26" s="302">
        <v>0</v>
      </c>
      <c r="G26" s="303" t="s">
        <v>555</v>
      </c>
    </row>
    <row r="27" spans="1:7" ht="20.100000000000001" hidden="1" customHeight="1">
      <c r="A27" s="325" t="s">
        <v>223</v>
      </c>
      <c r="B27" s="302" t="s">
        <v>555</v>
      </c>
      <c r="C27" s="302">
        <v>0</v>
      </c>
      <c r="D27" s="302" t="s">
        <v>555</v>
      </c>
      <c r="E27" s="302" t="s">
        <v>555</v>
      </c>
      <c r="F27" s="302">
        <v>0</v>
      </c>
      <c r="G27" s="303" t="s">
        <v>555</v>
      </c>
    </row>
    <row r="28" spans="1:7" ht="20.100000000000001" hidden="1" customHeight="1">
      <c r="A28" s="325" t="s">
        <v>224</v>
      </c>
      <c r="B28" s="302" t="s">
        <v>555</v>
      </c>
      <c r="C28" s="302">
        <v>0</v>
      </c>
      <c r="D28" s="302" t="s">
        <v>555</v>
      </c>
      <c r="E28" s="302" t="s">
        <v>555</v>
      </c>
      <c r="F28" s="302">
        <v>0</v>
      </c>
      <c r="G28" s="303" t="s">
        <v>555</v>
      </c>
    </row>
    <row r="29" spans="1:7" ht="20.100000000000001" hidden="1" customHeight="1">
      <c r="A29" s="325" t="s">
        <v>225</v>
      </c>
      <c r="B29" s="302" t="s">
        <v>555</v>
      </c>
      <c r="C29" s="302">
        <v>0</v>
      </c>
      <c r="D29" s="302" t="s">
        <v>555</v>
      </c>
      <c r="E29" s="302" t="s">
        <v>555</v>
      </c>
      <c r="F29" s="302">
        <v>0</v>
      </c>
      <c r="G29" s="303" t="s">
        <v>555</v>
      </c>
    </row>
    <row r="30" spans="1:7" ht="20.100000000000001" hidden="1" customHeight="1">
      <c r="A30" s="325" t="s">
        <v>226</v>
      </c>
      <c r="B30" s="304" t="s">
        <v>555</v>
      </c>
      <c r="C30" s="304">
        <v>0</v>
      </c>
      <c r="D30" s="304" t="s">
        <v>555</v>
      </c>
      <c r="E30" s="304" t="s">
        <v>555</v>
      </c>
      <c r="F30" s="304">
        <v>0</v>
      </c>
      <c r="G30" s="305" t="s">
        <v>555</v>
      </c>
    </row>
    <row r="31" spans="1:7" ht="20.100000000000001" hidden="1" customHeight="1">
      <c r="A31" s="325" t="s">
        <v>227</v>
      </c>
      <c r="B31" s="304" t="s">
        <v>555</v>
      </c>
      <c r="C31" s="304">
        <v>0</v>
      </c>
      <c r="D31" s="304" t="s">
        <v>555</v>
      </c>
      <c r="E31" s="304" t="s">
        <v>555</v>
      </c>
      <c r="F31" s="304">
        <v>0</v>
      </c>
      <c r="G31" s="305" t="s">
        <v>555</v>
      </c>
    </row>
    <row r="32" spans="1:7" ht="20.100000000000001" hidden="1" customHeight="1">
      <c r="A32" s="325" t="s">
        <v>228</v>
      </c>
      <c r="B32" s="304" t="s">
        <v>555</v>
      </c>
      <c r="C32" s="304">
        <v>0</v>
      </c>
      <c r="D32" s="304" t="s">
        <v>555</v>
      </c>
      <c r="E32" s="304" t="s">
        <v>555</v>
      </c>
      <c r="F32" s="304">
        <v>0</v>
      </c>
      <c r="G32" s="305" t="s">
        <v>555</v>
      </c>
    </row>
    <row r="33" spans="1:7" ht="20.100000000000001" hidden="1" customHeight="1">
      <c r="A33" s="325" t="s">
        <v>229</v>
      </c>
      <c r="B33" s="304" t="s">
        <v>555</v>
      </c>
      <c r="C33" s="304">
        <v>0</v>
      </c>
      <c r="D33" s="304" t="s">
        <v>555</v>
      </c>
      <c r="E33" s="304" t="s">
        <v>555</v>
      </c>
      <c r="F33" s="304">
        <v>0</v>
      </c>
      <c r="G33" s="305" t="s">
        <v>555</v>
      </c>
    </row>
    <row r="34" spans="1:7" ht="20.100000000000001" hidden="1" customHeight="1">
      <c r="A34" s="325" t="s">
        <v>230</v>
      </c>
      <c r="B34" s="302" t="s">
        <v>555</v>
      </c>
      <c r="C34" s="302">
        <v>0</v>
      </c>
      <c r="D34" s="302" t="s">
        <v>555</v>
      </c>
      <c r="E34" s="302" t="s">
        <v>555</v>
      </c>
      <c r="F34" s="302">
        <v>0</v>
      </c>
      <c r="G34" s="303" t="s">
        <v>555</v>
      </c>
    </row>
    <row r="35" spans="1:7" ht="20.100000000000001" hidden="1" customHeight="1">
      <c r="A35" s="325" t="s">
        <v>231</v>
      </c>
      <c r="B35" s="302" t="s">
        <v>555</v>
      </c>
      <c r="C35" s="302">
        <v>0</v>
      </c>
      <c r="D35" s="302" t="s">
        <v>555</v>
      </c>
      <c r="E35" s="302" t="s">
        <v>555</v>
      </c>
      <c r="F35" s="302">
        <v>0</v>
      </c>
      <c r="G35" s="303" t="s">
        <v>555</v>
      </c>
    </row>
    <row r="36" spans="1:7" ht="20.100000000000001" hidden="1" customHeight="1">
      <c r="A36" s="325" t="s">
        <v>232</v>
      </c>
      <c r="B36" s="302" t="s">
        <v>555</v>
      </c>
      <c r="C36" s="302">
        <v>0</v>
      </c>
      <c r="D36" s="302" t="s">
        <v>555</v>
      </c>
      <c r="E36" s="302" t="s">
        <v>555</v>
      </c>
      <c r="F36" s="302">
        <v>0</v>
      </c>
      <c r="G36" s="303" t="s">
        <v>555</v>
      </c>
    </row>
    <row r="37" spans="1:7" ht="20.100000000000001" hidden="1" customHeight="1">
      <c r="A37" s="325" t="s">
        <v>233</v>
      </c>
      <c r="B37" s="302" t="s">
        <v>555</v>
      </c>
      <c r="C37" s="302">
        <v>0</v>
      </c>
      <c r="D37" s="302" t="s">
        <v>555</v>
      </c>
      <c r="E37" s="302" t="s">
        <v>555</v>
      </c>
      <c r="F37" s="302">
        <v>0</v>
      </c>
      <c r="G37" s="303" t="s">
        <v>555</v>
      </c>
    </row>
    <row r="38" spans="1:7" ht="20.100000000000001" hidden="1" customHeight="1">
      <c r="A38" s="325" t="s">
        <v>234</v>
      </c>
      <c r="B38" s="302" t="s">
        <v>555</v>
      </c>
      <c r="C38" s="302">
        <v>0</v>
      </c>
      <c r="D38" s="302" t="s">
        <v>555</v>
      </c>
      <c r="E38" s="302" t="s">
        <v>555</v>
      </c>
      <c r="F38" s="302">
        <v>0</v>
      </c>
      <c r="G38" s="303" t="s">
        <v>555</v>
      </c>
    </row>
    <row r="39" spans="1:7" ht="20.100000000000001" hidden="1" customHeight="1">
      <c r="A39" s="325" t="s">
        <v>235</v>
      </c>
      <c r="B39" s="302" t="s">
        <v>555</v>
      </c>
      <c r="C39" s="302">
        <v>0</v>
      </c>
      <c r="D39" s="302" t="s">
        <v>555</v>
      </c>
      <c r="E39" s="302" t="s">
        <v>555</v>
      </c>
      <c r="F39" s="302">
        <v>0</v>
      </c>
      <c r="G39" s="303" t="s">
        <v>555</v>
      </c>
    </row>
    <row r="40" spans="1:7" ht="20.100000000000001" hidden="1" customHeight="1">
      <c r="A40" s="325" t="s">
        <v>236</v>
      </c>
      <c r="B40" s="302" t="s">
        <v>555</v>
      </c>
      <c r="C40" s="302">
        <v>0</v>
      </c>
      <c r="D40" s="302" t="s">
        <v>555</v>
      </c>
      <c r="E40" s="302" t="s">
        <v>555</v>
      </c>
      <c r="F40" s="302">
        <v>0</v>
      </c>
      <c r="G40" s="303" t="s">
        <v>555</v>
      </c>
    </row>
    <row r="41" spans="1:7" ht="20.100000000000001" hidden="1" customHeight="1">
      <c r="A41" s="325" t="s">
        <v>237</v>
      </c>
      <c r="B41" s="302" t="s">
        <v>555</v>
      </c>
      <c r="C41" s="302">
        <v>0</v>
      </c>
      <c r="D41" s="302" t="s">
        <v>555</v>
      </c>
      <c r="E41" s="302" t="s">
        <v>555</v>
      </c>
      <c r="F41" s="302">
        <v>0</v>
      </c>
      <c r="G41" s="303" t="s">
        <v>555</v>
      </c>
    </row>
    <row r="42" spans="1:7" ht="20.100000000000001" hidden="1" customHeight="1">
      <c r="A42" s="325" t="s">
        <v>238</v>
      </c>
      <c r="B42" s="302" t="s">
        <v>555</v>
      </c>
      <c r="C42" s="302">
        <v>0</v>
      </c>
      <c r="D42" s="302" t="s">
        <v>555</v>
      </c>
      <c r="E42" s="302" t="s">
        <v>555</v>
      </c>
      <c r="F42" s="302">
        <v>0</v>
      </c>
      <c r="G42" s="303" t="s">
        <v>555</v>
      </c>
    </row>
    <row r="43" spans="1:7" ht="20.100000000000001" hidden="1" customHeight="1">
      <c r="A43" s="325" t="s">
        <v>239</v>
      </c>
      <c r="B43" s="302" t="s">
        <v>555</v>
      </c>
      <c r="C43" s="302">
        <v>0</v>
      </c>
      <c r="D43" s="302" t="s">
        <v>555</v>
      </c>
      <c r="E43" s="302" t="s">
        <v>555</v>
      </c>
      <c r="F43" s="302">
        <v>0</v>
      </c>
      <c r="G43" s="303" t="s">
        <v>555</v>
      </c>
    </row>
    <row r="44" spans="1:7" ht="20.100000000000001" hidden="1" customHeight="1">
      <c r="A44" s="325" t="s">
        <v>240</v>
      </c>
      <c r="B44" s="302" t="s">
        <v>555</v>
      </c>
      <c r="C44" s="302">
        <v>0</v>
      </c>
      <c r="D44" s="302" t="s">
        <v>555</v>
      </c>
      <c r="E44" s="302" t="s">
        <v>555</v>
      </c>
      <c r="F44" s="302">
        <v>0</v>
      </c>
      <c r="G44" s="303" t="s">
        <v>555</v>
      </c>
    </row>
    <row r="45" spans="1:7" ht="20.100000000000001" hidden="1" customHeight="1">
      <c r="A45" s="325" t="s">
        <v>241</v>
      </c>
      <c r="B45" s="302" t="s">
        <v>555</v>
      </c>
      <c r="C45" s="302">
        <v>0</v>
      </c>
      <c r="D45" s="302" t="s">
        <v>555</v>
      </c>
      <c r="E45" s="302" t="s">
        <v>555</v>
      </c>
      <c r="F45" s="302">
        <v>0</v>
      </c>
      <c r="G45" s="303" t="s">
        <v>555</v>
      </c>
    </row>
    <row r="46" spans="1:7" ht="20.100000000000001" hidden="1" customHeight="1">
      <c r="A46" s="325" t="s">
        <v>242</v>
      </c>
      <c r="B46" s="302" t="s">
        <v>555</v>
      </c>
      <c r="C46" s="302">
        <v>0</v>
      </c>
      <c r="D46" s="302" t="s">
        <v>555</v>
      </c>
      <c r="E46" s="302" t="s">
        <v>555</v>
      </c>
      <c r="F46" s="302">
        <v>0</v>
      </c>
      <c r="G46" s="303" t="s">
        <v>555</v>
      </c>
    </row>
    <row r="47" spans="1:7" ht="20.100000000000001" hidden="1" customHeight="1">
      <c r="A47" s="325" t="s">
        <v>243</v>
      </c>
      <c r="B47" s="302" t="s">
        <v>555</v>
      </c>
      <c r="C47" s="302">
        <v>0</v>
      </c>
      <c r="D47" s="302" t="s">
        <v>555</v>
      </c>
      <c r="E47" s="302" t="s">
        <v>555</v>
      </c>
      <c r="F47" s="302">
        <v>0</v>
      </c>
      <c r="G47" s="303" t="s">
        <v>555</v>
      </c>
    </row>
    <row r="48" spans="1:7" ht="20.100000000000001" hidden="1" customHeight="1">
      <c r="A48" s="325" t="s">
        <v>244</v>
      </c>
      <c r="B48" s="302" t="s">
        <v>555</v>
      </c>
      <c r="C48" s="302">
        <v>0</v>
      </c>
      <c r="D48" s="302" t="s">
        <v>555</v>
      </c>
      <c r="E48" s="302" t="s">
        <v>555</v>
      </c>
      <c r="F48" s="302">
        <v>0</v>
      </c>
      <c r="G48" s="303" t="s">
        <v>555</v>
      </c>
    </row>
    <row r="49" spans="1:7" ht="20.100000000000001" hidden="1" customHeight="1">
      <c r="A49" s="325" t="s">
        <v>245</v>
      </c>
      <c r="B49" s="302" t="s">
        <v>555</v>
      </c>
      <c r="C49" s="302">
        <v>0</v>
      </c>
      <c r="D49" s="302" t="s">
        <v>555</v>
      </c>
      <c r="E49" s="302" t="s">
        <v>555</v>
      </c>
      <c r="F49" s="302">
        <v>0</v>
      </c>
      <c r="G49" s="303" t="s">
        <v>555</v>
      </c>
    </row>
    <row r="50" spans="1:7" ht="20.100000000000001" hidden="1" customHeight="1">
      <c r="A50" s="325" t="s">
        <v>246</v>
      </c>
      <c r="B50" s="302" t="s">
        <v>555</v>
      </c>
      <c r="C50" s="302">
        <v>0</v>
      </c>
      <c r="D50" s="302" t="s">
        <v>555</v>
      </c>
      <c r="E50" s="302" t="s">
        <v>555</v>
      </c>
      <c r="F50" s="302">
        <v>0</v>
      </c>
      <c r="G50" s="303" t="s">
        <v>555</v>
      </c>
    </row>
    <row r="51" spans="1:7" ht="20.100000000000001" hidden="1" customHeight="1">
      <c r="A51" s="325" t="s">
        <v>248</v>
      </c>
      <c r="B51" s="302" t="s">
        <v>555</v>
      </c>
      <c r="C51" s="302">
        <v>0</v>
      </c>
      <c r="D51" s="302" t="s">
        <v>555</v>
      </c>
      <c r="E51" s="302" t="s">
        <v>555</v>
      </c>
      <c r="F51" s="302">
        <v>0</v>
      </c>
      <c r="G51" s="303" t="s">
        <v>555</v>
      </c>
    </row>
    <row r="52" spans="1:7" ht="20.100000000000001" hidden="1" customHeight="1">
      <c r="A52" s="325" t="s">
        <v>250</v>
      </c>
      <c r="B52" s="302" t="s">
        <v>555</v>
      </c>
      <c r="C52" s="302">
        <v>0</v>
      </c>
      <c r="D52" s="302" t="s">
        <v>555</v>
      </c>
      <c r="E52" s="302" t="s">
        <v>555</v>
      </c>
      <c r="F52" s="302">
        <v>0</v>
      </c>
      <c r="G52" s="303" t="s">
        <v>555</v>
      </c>
    </row>
    <row r="53" spans="1:7" ht="20.100000000000001" hidden="1" customHeight="1">
      <c r="A53" s="325" t="s">
        <v>251</v>
      </c>
      <c r="B53" s="302" t="s">
        <v>555</v>
      </c>
      <c r="C53" s="302">
        <v>0</v>
      </c>
      <c r="D53" s="302" t="s">
        <v>555</v>
      </c>
      <c r="E53" s="302" t="s">
        <v>555</v>
      </c>
      <c r="F53" s="302">
        <v>0</v>
      </c>
      <c r="G53" s="303" t="s">
        <v>555</v>
      </c>
    </row>
    <row r="54" spans="1:7" ht="20.100000000000001" hidden="1" customHeight="1">
      <c r="A54" s="325" t="s">
        <v>252</v>
      </c>
      <c r="B54" s="302" t="s">
        <v>555</v>
      </c>
      <c r="C54" s="302">
        <v>0</v>
      </c>
      <c r="D54" s="302" t="s">
        <v>555</v>
      </c>
      <c r="E54" s="302" t="s">
        <v>555</v>
      </c>
      <c r="F54" s="302">
        <v>0</v>
      </c>
      <c r="G54" s="303" t="s">
        <v>555</v>
      </c>
    </row>
    <row r="55" spans="1:7" ht="20.100000000000001" hidden="1" customHeight="1">
      <c r="A55" s="325" t="s">
        <v>253</v>
      </c>
      <c r="B55" s="302" t="s">
        <v>555</v>
      </c>
      <c r="C55" s="302">
        <v>0</v>
      </c>
      <c r="D55" s="302" t="s">
        <v>555</v>
      </c>
      <c r="E55" s="302" t="s">
        <v>555</v>
      </c>
      <c r="F55" s="302">
        <v>0</v>
      </c>
      <c r="G55" s="303" t="s">
        <v>555</v>
      </c>
    </row>
    <row r="56" spans="1:7" ht="20.100000000000001" hidden="1" customHeight="1">
      <c r="A56" s="325" t="s">
        <v>254</v>
      </c>
      <c r="B56" s="302" t="s">
        <v>555</v>
      </c>
      <c r="C56" s="302">
        <v>0</v>
      </c>
      <c r="D56" s="302" t="s">
        <v>555</v>
      </c>
      <c r="E56" s="302" t="s">
        <v>555</v>
      </c>
      <c r="F56" s="302">
        <v>0</v>
      </c>
      <c r="G56" s="303" t="s">
        <v>555</v>
      </c>
    </row>
    <row r="57" spans="1:7" ht="20.100000000000001" hidden="1" customHeight="1">
      <c r="A57" s="325" t="s">
        <v>255</v>
      </c>
      <c r="B57" s="302" t="s">
        <v>555</v>
      </c>
      <c r="C57" s="302">
        <v>0</v>
      </c>
      <c r="D57" s="302" t="s">
        <v>555</v>
      </c>
      <c r="E57" s="302" t="s">
        <v>555</v>
      </c>
      <c r="F57" s="302">
        <v>0</v>
      </c>
      <c r="G57" s="303" t="s">
        <v>555</v>
      </c>
    </row>
    <row r="58" spans="1:7" ht="20.100000000000001" hidden="1" customHeight="1">
      <c r="A58" s="325" t="s">
        <v>256</v>
      </c>
      <c r="B58" s="302" t="s">
        <v>555</v>
      </c>
      <c r="C58" s="302">
        <v>0</v>
      </c>
      <c r="D58" s="302" t="s">
        <v>555</v>
      </c>
      <c r="E58" s="302" t="s">
        <v>555</v>
      </c>
      <c r="F58" s="302">
        <v>0</v>
      </c>
      <c r="G58" s="303" t="s">
        <v>555</v>
      </c>
    </row>
    <row r="59" spans="1:7" ht="20.100000000000001" hidden="1" customHeight="1">
      <c r="A59" s="325" t="s">
        <v>257</v>
      </c>
      <c r="B59" s="302" t="s">
        <v>555</v>
      </c>
      <c r="C59" s="302">
        <v>0</v>
      </c>
      <c r="D59" s="302" t="s">
        <v>555</v>
      </c>
      <c r="E59" s="302" t="s">
        <v>555</v>
      </c>
      <c r="F59" s="302">
        <v>0</v>
      </c>
      <c r="G59" s="303" t="s">
        <v>555</v>
      </c>
    </row>
    <row r="60" spans="1:7" ht="20.100000000000001" hidden="1" customHeight="1">
      <c r="A60" s="325" t="s">
        <v>258</v>
      </c>
      <c r="B60" s="302" t="s">
        <v>555</v>
      </c>
      <c r="C60" s="302">
        <v>0</v>
      </c>
      <c r="D60" s="302" t="s">
        <v>555</v>
      </c>
      <c r="E60" s="302" t="s">
        <v>555</v>
      </c>
      <c r="F60" s="302">
        <v>0</v>
      </c>
      <c r="G60" s="303" t="s">
        <v>555</v>
      </c>
    </row>
    <row r="61" spans="1:7" ht="20.100000000000001" hidden="1" customHeight="1">
      <c r="A61" s="325" t="s">
        <v>259</v>
      </c>
      <c r="B61" s="302" t="s">
        <v>555</v>
      </c>
      <c r="C61" s="302">
        <v>0</v>
      </c>
      <c r="D61" s="302" t="s">
        <v>555</v>
      </c>
      <c r="E61" s="302" t="s">
        <v>555</v>
      </c>
      <c r="F61" s="302">
        <v>0</v>
      </c>
      <c r="G61" s="303" t="s">
        <v>555</v>
      </c>
    </row>
    <row r="62" spans="1:7" ht="20.100000000000001" hidden="1" customHeight="1">
      <c r="A62" s="325" t="s">
        <v>260</v>
      </c>
      <c r="B62" s="302" t="s">
        <v>555</v>
      </c>
      <c r="C62" s="302">
        <v>0</v>
      </c>
      <c r="D62" s="302" t="s">
        <v>555</v>
      </c>
      <c r="E62" s="302" t="s">
        <v>555</v>
      </c>
      <c r="F62" s="302">
        <v>0</v>
      </c>
      <c r="G62" s="303" t="s">
        <v>555</v>
      </c>
    </row>
    <row r="63" spans="1:7" ht="20.100000000000001" hidden="1" customHeight="1">
      <c r="A63" s="325" t="s">
        <v>261</v>
      </c>
      <c r="B63" s="302" t="s">
        <v>555</v>
      </c>
      <c r="C63" s="302">
        <v>0</v>
      </c>
      <c r="D63" s="302" t="s">
        <v>555</v>
      </c>
      <c r="E63" s="302" t="s">
        <v>555</v>
      </c>
      <c r="F63" s="302">
        <v>0</v>
      </c>
      <c r="G63" s="303" t="s">
        <v>555</v>
      </c>
    </row>
    <row r="64" spans="1:7" ht="20.100000000000001" hidden="1" customHeight="1">
      <c r="A64" s="325" t="s">
        <v>262</v>
      </c>
      <c r="B64" s="302" t="s">
        <v>555</v>
      </c>
      <c r="C64" s="302">
        <v>0</v>
      </c>
      <c r="D64" s="302" t="s">
        <v>555</v>
      </c>
      <c r="E64" s="302" t="s">
        <v>555</v>
      </c>
      <c r="F64" s="302">
        <v>0</v>
      </c>
      <c r="G64" s="303" t="s">
        <v>555</v>
      </c>
    </row>
    <row r="65" spans="1:7" ht="20.100000000000001" hidden="1" customHeight="1">
      <c r="A65" s="325" t="s">
        <v>263</v>
      </c>
      <c r="B65" s="302" t="s">
        <v>555</v>
      </c>
      <c r="C65" s="302">
        <v>0</v>
      </c>
      <c r="D65" s="302" t="s">
        <v>555</v>
      </c>
      <c r="E65" s="302" t="s">
        <v>555</v>
      </c>
      <c r="F65" s="302">
        <v>0</v>
      </c>
      <c r="G65" s="303" t="s">
        <v>555</v>
      </c>
    </row>
    <row r="66" spans="1:7" ht="20.100000000000001" customHeight="1">
      <c r="A66" s="325" t="s">
        <v>264</v>
      </c>
      <c r="B66" s="302">
        <v>6774250</v>
      </c>
      <c r="C66" s="302">
        <v>0</v>
      </c>
      <c r="D66" s="302">
        <v>6774250</v>
      </c>
      <c r="E66" s="302">
        <v>11674650</v>
      </c>
      <c r="F66" s="302">
        <v>0</v>
      </c>
      <c r="G66" s="303">
        <v>11674650</v>
      </c>
    </row>
    <row r="67" spans="1:7" ht="20.100000000000001" hidden="1" customHeight="1">
      <c r="A67" s="325" t="s">
        <v>265</v>
      </c>
      <c r="B67" s="302" t="s">
        <v>555</v>
      </c>
      <c r="C67" s="302">
        <v>0</v>
      </c>
      <c r="D67" s="302" t="s">
        <v>555</v>
      </c>
      <c r="E67" s="302" t="s">
        <v>555</v>
      </c>
      <c r="F67" s="302">
        <v>0</v>
      </c>
      <c r="G67" s="303" t="s">
        <v>555</v>
      </c>
    </row>
    <row r="68" spans="1:7" ht="20.100000000000001" customHeight="1">
      <c r="A68" s="325" t="s">
        <v>266</v>
      </c>
      <c r="B68" s="302">
        <v>6774250</v>
      </c>
      <c r="C68" s="302">
        <v>0</v>
      </c>
      <c r="D68" s="302">
        <v>6774250</v>
      </c>
      <c r="E68" s="302">
        <v>11674650</v>
      </c>
      <c r="F68" s="302">
        <v>0</v>
      </c>
      <c r="G68" s="303">
        <v>11674650</v>
      </c>
    </row>
    <row r="69" spans="1:7" ht="20.100000000000001" customHeight="1">
      <c r="A69" s="325" t="s">
        <v>1288</v>
      </c>
      <c r="B69" s="302">
        <v>6774250</v>
      </c>
      <c r="C69" s="302">
        <v>0</v>
      </c>
      <c r="D69" s="302">
        <v>6774250</v>
      </c>
      <c r="E69" s="302">
        <v>11674650</v>
      </c>
      <c r="F69" s="302">
        <v>0</v>
      </c>
      <c r="G69" s="303">
        <v>11674650</v>
      </c>
    </row>
    <row r="70" spans="1:7" ht="20.100000000000001" customHeight="1">
      <c r="A70" s="325" t="s">
        <v>1291</v>
      </c>
      <c r="B70" s="302">
        <v>6774250</v>
      </c>
      <c r="C70" s="302">
        <v>0</v>
      </c>
      <c r="D70" s="302">
        <v>6774250</v>
      </c>
      <c r="E70" s="302">
        <v>11674650</v>
      </c>
      <c r="F70" s="302">
        <v>0</v>
      </c>
      <c r="G70" s="303">
        <v>11674650</v>
      </c>
    </row>
    <row r="71" spans="1:7" ht="20.100000000000001" hidden="1" customHeight="1">
      <c r="A71" s="325" t="s">
        <v>267</v>
      </c>
      <c r="B71" s="302" t="s">
        <v>555</v>
      </c>
      <c r="C71" s="302">
        <v>0</v>
      </c>
      <c r="D71" s="302" t="s">
        <v>555</v>
      </c>
      <c r="E71" s="302" t="s">
        <v>555</v>
      </c>
      <c r="F71" s="302">
        <v>0</v>
      </c>
      <c r="G71" s="303" t="s">
        <v>555</v>
      </c>
    </row>
    <row r="72" spans="1:7" ht="20.100000000000001" hidden="1" customHeight="1">
      <c r="A72" s="325" t="s">
        <v>268</v>
      </c>
      <c r="B72" s="302" t="s">
        <v>555</v>
      </c>
      <c r="C72" s="302">
        <v>0</v>
      </c>
      <c r="D72" s="302" t="s">
        <v>555</v>
      </c>
      <c r="E72" s="302" t="s">
        <v>555</v>
      </c>
      <c r="F72" s="302">
        <v>0</v>
      </c>
      <c r="G72" s="303" t="s">
        <v>555</v>
      </c>
    </row>
    <row r="73" spans="1:7" ht="20.100000000000001" hidden="1" customHeight="1">
      <c r="A73" s="325" t="s">
        <v>269</v>
      </c>
      <c r="B73" s="302" t="s">
        <v>555</v>
      </c>
      <c r="C73" s="302">
        <v>0</v>
      </c>
      <c r="D73" s="302" t="s">
        <v>555</v>
      </c>
      <c r="E73" s="302" t="s">
        <v>555</v>
      </c>
      <c r="F73" s="302">
        <v>0</v>
      </c>
      <c r="G73" s="303" t="s">
        <v>555</v>
      </c>
    </row>
    <row r="74" spans="1:7" ht="20.100000000000001" hidden="1" customHeight="1">
      <c r="A74" s="325" t="s">
        <v>270</v>
      </c>
      <c r="B74" s="302" t="s">
        <v>555</v>
      </c>
      <c r="C74" s="302">
        <v>0</v>
      </c>
      <c r="D74" s="302" t="s">
        <v>555</v>
      </c>
      <c r="E74" s="302" t="s">
        <v>555</v>
      </c>
      <c r="F74" s="302">
        <v>0</v>
      </c>
      <c r="G74" s="303" t="s">
        <v>555</v>
      </c>
    </row>
    <row r="75" spans="1:7" ht="20.100000000000001" hidden="1" customHeight="1">
      <c r="A75" s="325" t="s">
        <v>271</v>
      </c>
      <c r="B75" s="302" t="s">
        <v>555</v>
      </c>
      <c r="C75" s="302">
        <v>0</v>
      </c>
      <c r="D75" s="302" t="s">
        <v>555</v>
      </c>
      <c r="E75" s="302" t="s">
        <v>555</v>
      </c>
      <c r="F75" s="302">
        <v>0</v>
      </c>
      <c r="G75" s="303" t="s">
        <v>555</v>
      </c>
    </row>
    <row r="76" spans="1:7" ht="20.100000000000001" hidden="1" customHeight="1">
      <c r="A76" s="325" t="s">
        <v>272</v>
      </c>
      <c r="B76" s="302" t="s">
        <v>555</v>
      </c>
      <c r="C76" s="302">
        <v>0</v>
      </c>
      <c r="D76" s="302" t="s">
        <v>555</v>
      </c>
      <c r="E76" s="302" t="s">
        <v>555</v>
      </c>
      <c r="F76" s="302">
        <v>0</v>
      </c>
      <c r="G76" s="303" t="s">
        <v>555</v>
      </c>
    </row>
    <row r="77" spans="1:7" ht="20.100000000000001" hidden="1" customHeight="1">
      <c r="A77" s="325" t="s">
        <v>273</v>
      </c>
      <c r="B77" s="302" t="s">
        <v>555</v>
      </c>
      <c r="C77" s="302">
        <v>0</v>
      </c>
      <c r="D77" s="302" t="s">
        <v>555</v>
      </c>
      <c r="E77" s="302" t="s">
        <v>555</v>
      </c>
      <c r="F77" s="302">
        <v>0</v>
      </c>
      <c r="G77" s="303" t="s">
        <v>555</v>
      </c>
    </row>
    <row r="78" spans="1:7" ht="20.100000000000001" hidden="1" customHeight="1">
      <c r="A78" s="325" t="s">
        <v>274</v>
      </c>
      <c r="B78" s="302" t="s">
        <v>555</v>
      </c>
      <c r="C78" s="302">
        <v>0</v>
      </c>
      <c r="D78" s="302" t="s">
        <v>555</v>
      </c>
      <c r="E78" s="302" t="s">
        <v>555</v>
      </c>
      <c r="F78" s="302">
        <v>0</v>
      </c>
      <c r="G78" s="303" t="s">
        <v>555</v>
      </c>
    </row>
    <row r="79" spans="1:7" ht="20.100000000000001" hidden="1" customHeight="1">
      <c r="A79" s="325" t="s">
        <v>275</v>
      </c>
      <c r="B79" s="302" t="s">
        <v>555</v>
      </c>
      <c r="C79" s="302">
        <v>0</v>
      </c>
      <c r="D79" s="302" t="s">
        <v>555</v>
      </c>
      <c r="E79" s="302" t="s">
        <v>555</v>
      </c>
      <c r="F79" s="302">
        <v>0</v>
      </c>
      <c r="G79" s="303" t="s">
        <v>555</v>
      </c>
    </row>
    <row r="80" spans="1:7" ht="20.100000000000001" customHeight="1">
      <c r="A80" s="326" t="s">
        <v>276</v>
      </c>
      <c r="B80" s="306">
        <v>0</v>
      </c>
      <c r="C80" s="306">
        <v>0</v>
      </c>
      <c r="D80" s="308">
        <v>0</v>
      </c>
      <c r="E80" s="306">
        <v>0</v>
      </c>
      <c r="F80" s="306">
        <v>0</v>
      </c>
      <c r="G80" s="309">
        <v>0</v>
      </c>
    </row>
    <row r="81" spans="1:7" ht="20.100000000000001" hidden="1" customHeight="1">
      <c r="A81" s="325" t="s">
        <v>277</v>
      </c>
      <c r="B81" s="302" t="s">
        <v>555</v>
      </c>
      <c r="C81" s="302">
        <v>0</v>
      </c>
      <c r="D81" s="304">
        <v>0</v>
      </c>
      <c r="E81" s="302">
        <v>0</v>
      </c>
      <c r="F81" s="302">
        <v>0</v>
      </c>
      <c r="G81" s="305">
        <v>0</v>
      </c>
    </row>
    <row r="82" spans="1:7" ht="20.100000000000001" hidden="1" customHeight="1">
      <c r="A82" s="325" t="s">
        <v>278</v>
      </c>
      <c r="B82" s="302" t="s">
        <v>555</v>
      </c>
      <c r="C82" s="302">
        <v>0</v>
      </c>
      <c r="D82" s="302">
        <v>0</v>
      </c>
      <c r="E82" s="302">
        <v>0</v>
      </c>
      <c r="F82" s="302">
        <v>0</v>
      </c>
      <c r="G82" s="303">
        <v>0</v>
      </c>
    </row>
    <row r="83" spans="1:7" ht="20.100000000000001" hidden="1" customHeight="1">
      <c r="A83" s="325" t="s">
        <v>279</v>
      </c>
      <c r="B83" s="302" t="s">
        <v>555</v>
      </c>
      <c r="C83" s="302">
        <v>0</v>
      </c>
      <c r="D83" s="304">
        <v>0</v>
      </c>
      <c r="E83" s="302">
        <v>0</v>
      </c>
      <c r="F83" s="302">
        <v>0</v>
      </c>
      <c r="G83" s="305">
        <v>0</v>
      </c>
    </row>
    <row r="84" spans="1:7" ht="20.100000000000001" hidden="1" customHeight="1">
      <c r="A84" s="325" t="s">
        <v>280</v>
      </c>
      <c r="B84" s="302" t="s">
        <v>555</v>
      </c>
      <c r="C84" s="302">
        <v>0</v>
      </c>
      <c r="D84" s="302">
        <v>0</v>
      </c>
      <c r="E84" s="302">
        <v>0</v>
      </c>
      <c r="F84" s="302">
        <v>0</v>
      </c>
      <c r="G84" s="303">
        <v>0</v>
      </c>
    </row>
    <row r="85" spans="1:7" ht="20.100000000000001" hidden="1" customHeight="1">
      <c r="A85" s="325" t="s">
        <v>281</v>
      </c>
      <c r="B85" s="302" t="s">
        <v>555</v>
      </c>
      <c r="C85" s="302">
        <v>0</v>
      </c>
      <c r="D85" s="302">
        <v>0</v>
      </c>
      <c r="E85" s="302">
        <v>0</v>
      </c>
      <c r="F85" s="302">
        <v>0</v>
      </c>
      <c r="G85" s="303">
        <v>0</v>
      </c>
    </row>
    <row r="86" spans="1:7" ht="20.100000000000001" hidden="1" customHeight="1">
      <c r="A86" s="325" t="s">
        <v>282</v>
      </c>
      <c r="B86" s="302" t="s">
        <v>555</v>
      </c>
      <c r="C86" s="302">
        <v>0</v>
      </c>
      <c r="D86" s="302">
        <v>0</v>
      </c>
      <c r="E86" s="302">
        <v>0</v>
      </c>
      <c r="F86" s="302">
        <v>0</v>
      </c>
      <c r="G86" s="303">
        <v>0</v>
      </c>
    </row>
    <row r="87" spans="1:7" ht="20.100000000000001" hidden="1" customHeight="1">
      <c r="A87" s="325" t="s">
        <v>283</v>
      </c>
      <c r="B87" s="302" t="s">
        <v>555</v>
      </c>
      <c r="C87" s="302">
        <v>0</v>
      </c>
      <c r="D87" s="302">
        <v>0</v>
      </c>
      <c r="E87" s="302">
        <v>0</v>
      </c>
      <c r="F87" s="302">
        <v>0</v>
      </c>
      <c r="G87" s="303">
        <v>0</v>
      </c>
    </row>
    <row r="88" spans="1:7" ht="20.100000000000001" hidden="1" customHeight="1">
      <c r="A88" s="325" t="s">
        <v>284</v>
      </c>
      <c r="B88" s="302" t="s">
        <v>555</v>
      </c>
      <c r="C88" s="302">
        <v>0</v>
      </c>
      <c r="D88" s="302">
        <v>0</v>
      </c>
      <c r="E88" s="302">
        <v>0</v>
      </c>
      <c r="F88" s="302">
        <v>0</v>
      </c>
      <c r="G88" s="303">
        <v>0</v>
      </c>
    </row>
    <row r="89" spans="1:7" ht="20.100000000000001" hidden="1" customHeight="1">
      <c r="A89" s="325" t="s">
        <v>285</v>
      </c>
      <c r="B89" s="302" t="s">
        <v>555</v>
      </c>
      <c r="C89" s="302">
        <v>0</v>
      </c>
      <c r="D89" s="302">
        <v>0</v>
      </c>
      <c r="E89" s="302">
        <v>0</v>
      </c>
      <c r="F89" s="302">
        <v>0</v>
      </c>
      <c r="G89" s="303">
        <v>0</v>
      </c>
    </row>
    <row r="90" spans="1:7" ht="20.100000000000001" hidden="1" customHeight="1">
      <c r="A90" s="325" t="s">
        <v>286</v>
      </c>
      <c r="B90" s="302" t="s">
        <v>555</v>
      </c>
      <c r="C90" s="302">
        <v>0</v>
      </c>
      <c r="D90" s="302">
        <v>0</v>
      </c>
      <c r="E90" s="302">
        <v>0</v>
      </c>
      <c r="F90" s="302">
        <v>0</v>
      </c>
      <c r="G90" s="303">
        <v>0</v>
      </c>
    </row>
    <row r="91" spans="1:7" ht="20.100000000000001" hidden="1" customHeight="1">
      <c r="A91" s="325" t="s">
        <v>287</v>
      </c>
      <c r="B91" s="302" t="s">
        <v>555</v>
      </c>
      <c r="C91" s="302">
        <v>0</v>
      </c>
      <c r="D91" s="302">
        <v>0</v>
      </c>
      <c r="E91" s="302">
        <v>0</v>
      </c>
      <c r="F91" s="302">
        <v>0</v>
      </c>
      <c r="G91" s="303">
        <v>0</v>
      </c>
    </row>
    <row r="92" spans="1:7" ht="20.100000000000001" hidden="1" customHeight="1">
      <c r="A92" s="325" t="s">
        <v>288</v>
      </c>
      <c r="B92" s="302" t="s">
        <v>555</v>
      </c>
      <c r="C92" s="302">
        <v>0</v>
      </c>
      <c r="D92" s="302">
        <v>0</v>
      </c>
      <c r="E92" s="302">
        <v>0</v>
      </c>
      <c r="F92" s="302">
        <v>0</v>
      </c>
      <c r="G92" s="303">
        <v>0</v>
      </c>
    </row>
    <row r="93" spans="1:7" ht="20.100000000000001" hidden="1" customHeight="1">
      <c r="A93" s="325" t="s">
        <v>289</v>
      </c>
      <c r="B93" s="302" t="s">
        <v>555</v>
      </c>
      <c r="C93" s="302">
        <v>0</v>
      </c>
      <c r="D93" s="302">
        <v>0</v>
      </c>
      <c r="E93" s="302">
        <v>0</v>
      </c>
      <c r="F93" s="302">
        <v>0</v>
      </c>
      <c r="G93" s="303">
        <v>0</v>
      </c>
    </row>
    <row r="94" spans="1:7" ht="20.100000000000001" hidden="1" customHeight="1">
      <c r="A94" s="325" t="s">
        <v>290</v>
      </c>
      <c r="B94" s="302" t="s">
        <v>555</v>
      </c>
      <c r="C94" s="302">
        <v>0</v>
      </c>
      <c r="D94" s="302">
        <v>0</v>
      </c>
      <c r="E94" s="302">
        <v>0</v>
      </c>
      <c r="F94" s="302">
        <v>0</v>
      </c>
      <c r="G94" s="303">
        <v>0</v>
      </c>
    </row>
    <row r="95" spans="1:7" ht="20.100000000000001" hidden="1" customHeight="1">
      <c r="A95" s="325" t="s">
        <v>291</v>
      </c>
      <c r="B95" s="302" t="s">
        <v>555</v>
      </c>
      <c r="C95" s="302">
        <v>0</v>
      </c>
      <c r="D95" s="302">
        <v>0</v>
      </c>
      <c r="E95" s="302">
        <v>0</v>
      </c>
      <c r="F95" s="302">
        <v>0</v>
      </c>
      <c r="G95" s="303">
        <v>0</v>
      </c>
    </row>
    <row r="96" spans="1:7" ht="20.100000000000001" hidden="1" customHeight="1">
      <c r="A96" s="325" t="s">
        <v>292</v>
      </c>
      <c r="B96" s="302" t="s">
        <v>555</v>
      </c>
      <c r="C96" s="302">
        <v>0</v>
      </c>
      <c r="D96" s="302">
        <v>0</v>
      </c>
      <c r="E96" s="302">
        <v>0</v>
      </c>
      <c r="F96" s="302">
        <v>0</v>
      </c>
      <c r="G96" s="303">
        <v>0</v>
      </c>
    </row>
    <row r="97" spans="1:7" ht="20.100000000000001" hidden="1" customHeight="1">
      <c r="A97" s="325" t="s">
        <v>293</v>
      </c>
      <c r="B97" s="302" t="s">
        <v>555</v>
      </c>
      <c r="C97" s="302">
        <v>0</v>
      </c>
      <c r="D97" s="302">
        <v>0</v>
      </c>
      <c r="E97" s="302">
        <v>0</v>
      </c>
      <c r="F97" s="302">
        <v>0</v>
      </c>
      <c r="G97" s="303">
        <v>0</v>
      </c>
    </row>
    <row r="98" spans="1:7" ht="20.100000000000001" hidden="1" customHeight="1">
      <c r="A98" s="325" t="s">
        <v>294</v>
      </c>
      <c r="B98" s="302" t="s">
        <v>555</v>
      </c>
      <c r="C98" s="302">
        <v>0</v>
      </c>
      <c r="D98" s="302">
        <v>0</v>
      </c>
      <c r="E98" s="302">
        <v>0</v>
      </c>
      <c r="F98" s="302">
        <v>0</v>
      </c>
      <c r="G98" s="303">
        <v>0</v>
      </c>
    </row>
    <row r="99" spans="1:7" ht="20.100000000000001" hidden="1" customHeight="1">
      <c r="A99" s="325" t="s">
        <v>295</v>
      </c>
      <c r="B99" s="302" t="s">
        <v>555</v>
      </c>
      <c r="C99" s="302">
        <v>0</v>
      </c>
      <c r="D99" s="302">
        <v>0</v>
      </c>
      <c r="E99" s="302">
        <v>0</v>
      </c>
      <c r="F99" s="302">
        <v>0</v>
      </c>
      <c r="G99" s="303">
        <v>0</v>
      </c>
    </row>
    <row r="100" spans="1:7" ht="20.100000000000001" hidden="1" customHeight="1">
      <c r="A100" s="325" t="s">
        <v>296</v>
      </c>
      <c r="B100" s="302" t="s">
        <v>555</v>
      </c>
      <c r="C100" s="302">
        <v>0</v>
      </c>
      <c r="D100" s="302">
        <v>0</v>
      </c>
      <c r="E100" s="302">
        <v>0</v>
      </c>
      <c r="F100" s="302">
        <v>0</v>
      </c>
      <c r="G100" s="303">
        <v>0</v>
      </c>
    </row>
    <row r="101" spans="1:7" ht="20.100000000000001" hidden="1" customHeight="1">
      <c r="A101" s="325" t="s">
        <v>297</v>
      </c>
      <c r="B101" s="302" t="s">
        <v>555</v>
      </c>
      <c r="C101" s="302">
        <v>0</v>
      </c>
      <c r="D101" s="302">
        <v>0</v>
      </c>
      <c r="E101" s="302">
        <v>0</v>
      </c>
      <c r="F101" s="302">
        <v>0</v>
      </c>
      <c r="G101" s="303">
        <v>0</v>
      </c>
    </row>
    <row r="102" spans="1:7" ht="20.100000000000001" hidden="1" customHeight="1">
      <c r="A102" s="325" t="s">
        <v>298</v>
      </c>
      <c r="B102" s="302" t="s">
        <v>555</v>
      </c>
      <c r="C102" s="302">
        <v>0</v>
      </c>
      <c r="D102" s="302">
        <v>0</v>
      </c>
      <c r="E102" s="302">
        <v>0</v>
      </c>
      <c r="F102" s="302">
        <v>0</v>
      </c>
      <c r="G102" s="303">
        <v>0</v>
      </c>
    </row>
    <row r="103" spans="1:7" ht="20.100000000000001" hidden="1" customHeight="1">
      <c r="A103" s="325" t="s">
        <v>299</v>
      </c>
      <c r="B103" s="302" t="s">
        <v>555</v>
      </c>
      <c r="C103" s="302">
        <v>0</v>
      </c>
      <c r="D103" s="302">
        <v>0</v>
      </c>
      <c r="E103" s="302">
        <v>0</v>
      </c>
      <c r="F103" s="302">
        <v>0</v>
      </c>
      <c r="G103" s="303">
        <v>0</v>
      </c>
    </row>
    <row r="104" spans="1:7" ht="20.100000000000001" hidden="1" customHeight="1">
      <c r="A104" s="325" t="s">
        <v>300</v>
      </c>
      <c r="B104" s="302" t="s">
        <v>555</v>
      </c>
      <c r="C104" s="302">
        <v>0</v>
      </c>
      <c r="D104" s="302">
        <v>0</v>
      </c>
      <c r="E104" s="302">
        <v>0</v>
      </c>
      <c r="F104" s="302">
        <v>0</v>
      </c>
      <c r="G104" s="303">
        <v>0</v>
      </c>
    </row>
    <row r="105" spans="1:7" ht="20.100000000000001" hidden="1" customHeight="1">
      <c r="A105" s="325" t="s">
        <v>301</v>
      </c>
      <c r="B105" s="302" t="s">
        <v>555</v>
      </c>
      <c r="C105" s="302">
        <v>0</v>
      </c>
      <c r="D105" s="302">
        <v>0</v>
      </c>
      <c r="E105" s="302">
        <v>0</v>
      </c>
      <c r="F105" s="302">
        <v>0</v>
      </c>
      <c r="G105" s="303">
        <v>0</v>
      </c>
    </row>
    <row r="106" spans="1:7" ht="20.100000000000001" hidden="1" customHeight="1">
      <c r="A106" s="325" t="s">
        <v>302</v>
      </c>
      <c r="B106" s="302" t="s">
        <v>555</v>
      </c>
      <c r="C106" s="302">
        <v>0</v>
      </c>
      <c r="D106" s="302">
        <v>0</v>
      </c>
      <c r="E106" s="302">
        <v>0</v>
      </c>
      <c r="F106" s="302">
        <v>0</v>
      </c>
      <c r="G106" s="303">
        <v>0</v>
      </c>
    </row>
    <row r="107" spans="1:7" ht="20.100000000000001" hidden="1" customHeight="1">
      <c r="A107" s="325" t="s">
        <v>303</v>
      </c>
      <c r="B107" s="302" t="s">
        <v>555</v>
      </c>
      <c r="C107" s="302">
        <v>0</v>
      </c>
      <c r="D107" s="302">
        <v>0</v>
      </c>
      <c r="E107" s="302">
        <v>0</v>
      </c>
      <c r="F107" s="302">
        <v>0</v>
      </c>
      <c r="G107" s="303">
        <v>0</v>
      </c>
    </row>
    <row r="108" spans="1:7" ht="20.100000000000001" hidden="1" customHeight="1">
      <c r="A108" s="325" t="s">
        <v>304</v>
      </c>
      <c r="B108" s="302" t="s">
        <v>555</v>
      </c>
      <c r="C108" s="302">
        <v>0</v>
      </c>
      <c r="D108" s="302">
        <v>0</v>
      </c>
      <c r="E108" s="302">
        <v>0</v>
      </c>
      <c r="F108" s="302">
        <v>0</v>
      </c>
      <c r="G108" s="303">
        <v>0</v>
      </c>
    </row>
    <row r="109" spans="1:7" ht="20.100000000000001" hidden="1" customHeight="1">
      <c r="A109" s="325" t="s">
        <v>305</v>
      </c>
      <c r="B109" s="302" t="s">
        <v>555</v>
      </c>
      <c r="C109" s="302">
        <v>0</v>
      </c>
      <c r="D109" s="302">
        <v>0</v>
      </c>
      <c r="E109" s="302">
        <v>0</v>
      </c>
      <c r="F109" s="302">
        <v>0</v>
      </c>
      <c r="G109" s="303">
        <v>0</v>
      </c>
    </row>
    <row r="110" spans="1:7" ht="20.100000000000001" hidden="1" customHeight="1">
      <c r="A110" s="325" t="s">
        <v>306</v>
      </c>
      <c r="B110" s="302" t="s">
        <v>555</v>
      </c>
      <c r="C110" s="302">
        <v>0</v>
      </c>
      <c r="D110" s="302">
        <v>0</v>
      </c>
      <c r="E110" s="302">
        <v>0</v>
      </c>
      <c r="F110" s="302">
        <v>0</v>
      </c>
      <c r="G110" s="303">
        <v>0</v>
      </c>
    </row>
    <row r="111" spans="1:7" ht="20.100000000000001" hidden="1" customHeight="1">
      <c r="A111" s="325" t="s">
        <v>1189</v>
      </c>
      <c r="B111" s="302" t="s">
        <v>555</v>
      </c>
      <c r="C111" s="302">
        <v>0</v>
      </c>
      <c r="D111" s="302">
        <v>0</v>
      </c>
      <c r="E111" s="302">
        <v>0</v>
      </c>
      <c r="F111" s="302">
        <v>0</v>
      </c>
      <c r="G111" s="303">
        <v>0</v>
      </c>
    </row>
    <row r="112" spans="1:7" ht="20.100000000000001" hidden="1" customHeight="1">
      <c r="A112" s="325" t="s">
        <v>307</v>
      </c>
      <c r="B112" s="302" t="s">
        <v>555</v>
      </c>
      <c r="C112" s="302">
        <v>0</v>
      </c>
      <c r="D112" s="302">
        <v>0</v>
      </c>
      <c r="E112" s="302">
        <v>0</v>
      </c>
      <c r="F112" s="302">
        <v>0</v>
      </c>
      <c r="G112" s="303">
        <v>0</v>
      </c>
    </row>
    <row r="113" spans="1:7" ht="20.100000000000001" hidden="1" customHeight="1">
      <c r="A113" s="325" t="s">
        <v>308</v>
      </c>
      <c r="B113" s="302" t="s">
        <v>555</v>
      </c>
      <c r="C113" s="302">
        <v>0</v>
      </c>
      <c r="D113" s="302">
        <v>0</v>
      </c>
      <c r="E113" s="302">
        <v>0</v>
      </c>
      <c r="F113" s="302">
        <v>0</v>
      </c>
      <c r="G113" s="303">
        <v>0</v>
      </c>
    </row>
    <row r="114" spans="1:7" ht="20.100000000000001" hidden="1" customHeight="1">
      <c r="A114" s="325" t="s">
        <v>309</v>
      </c>
      <c r="B114" s="302" t="s">
        <v>555</v>
      </c>
      <c r="C114" s="302">
        <v>0</v>
      </c>
      <c r="D114" s="302">
        <v>0</v>
      </c>
      <c r="E114" s="302">
        <v>0</v>
      </c>
      <c r="F114" s="302">
        <v>0</v>
      </c>
      <c r="G114" s="303">
        <v>0</v>
      </c>
    </row>
    <row r="115" spans="1:7" ht="20.100000000000001" hidden="1" customHeight="1">
      <c r="A115" s="325" t="s">
        <v>1190</v>
      </c>
      <c r="B115" s="302" t="s">
        <v>555</v>
      </c>
      <c r="C115" s="302">
        <v>0</v>
      </c>
      <c r="D115" s="302">
        <v>0</v>
      </c>
      <c r="E115" s="302">
        <v>0</v>
      </c>
      <c r="F115" s="302">
        <v>0</v>
      </c>
      <c r="G115" s="303">
        <v>0</v>
      </c>
    </row>
    <row r="116" spans="1:7" ht="20.100000000000001" hidden="1" customHeight="1">
      <c r="A116" s="325" t="s">
        <v>1191</v>
      </c>
      <c r="B116" s="302" t="s">
        <v>555</v>
      </c>
      <c r="C116" s="302">
        <v>0</v>
      </c>
      <c r="D116" s="302">
        <v>0</v>
      </c>
      <c r="E116" s="302">
        <v>0</v>
      </c>
      <c r="F116" s="302">
        <v>0</v>
      </c>
      <c r="G116" s="303">
        <v>0</v>
      </c>
    </row>
    <row r="117" spans="1:7" ht="20.100000000000001" hidden="1" customHeight="1">
      <c r="A117" s="325" t="s">
        <v>310</v>
      </c>
      <c r="B117" s="302" t="s">
        <v>555</v>
      </c>
      <c r="C117" s="302">
        <v>0</v>
      </c>
      <c r="D117" s="302">
        <v>0</v>
      </c>
      <c r="E117" s="302">
        <v>0</v>
      </c>
      <c r="F117" s="302">
        <v>0</v>
      </c>
      <c r="G117" s="303">
        <v>0</v>
      </c>
    </row>
    <row r="118" spans="1:7" ht="20.100000000000001" hidden="1" customHeight="1">
      <c r="A118" s="325" t="s">
        <v>311</v>
      </c>
      <c r="B118" s="302" t="s">
        <v>555</v>
      </c>
      <c r="C118" s="302">
        <v>0</v>
      </c>
      <c r="D118" s="302">
        <v>0</v>
      </c>
      <c r="E118" s="302">
        <v>0</v>
      </c>
      <c r="F118" s="302">
        <v>0</v>
      </c>
      <c r="G118" s="303">
        <v>0</v>
      </c>
    </row>
    <row r="119" spans="1:7" ht="20.100000000000001" hidden="1" customHeight="1">
      <c r="A119" s="325" t="s">
        <v>312</v>
      </c>
      <c r="B119" s="302" t="s">
        <v>555</v>
      </c>
      <c r="C119" s="302">
        <v>0</v>
      </c>
      <c r="D119" s="302">
        <v>0</v>
      </c>
      <c r="E119" s="302">
        <v>0</v>
      </c>
      <c r="F119" s="302">
        <v>0</v>
      </c>
      <c r="G119" s="303">
        <v>0</v>
      </c>
    </row>
    <row r="120" spans="1:7" ht="20.100000000000001" hidden="1" customHeight="1">
      <c r="A120" s="325" t="s">
        <v>313</v>
      </c>
      <c r="B120" s="302" t="s">
        <v>555</v>
      </c>
      <c r="C120" s="302">
        <v>0</v>
      </c>
      <c r="D120" s="302">
        <v>0</v>
      </c>
      <c r="E120" s="302">
        <v>0</v>
      </c>
      <c r="F120" s="302">
        <v>0</v>
      </c>
      <c r="G120" s="303">
        <v>0</v>
      </c>
    </row>
    <row r="121" spans="1:7" ht="20.100000000000001" hidden="1" customHeight="1">
      <c r="A121" s="325" t="s">
        <v>314</v>
      </c>
      <c r="B121" s="302" t="s">
        <v>555</v>
      </c>
      <c r="C121" s="302">
        <v>0</v>
      </c>
      <c r="D121" s="302">
        <v>0</v>
      </c>
      <c r="E121" s="302">
        <v>0</v>
      </c>
      <c r="F121" s="302">
        <v>0</v>
      </c>
      <c r="G121" s="303">
        <v>0</v>
      </c>
    </row>
    <row r="122" spans="1:7" ht="20.100000000000001" hidden="1" customHeight="1">
      <c r="A122" s="325" t="s">
        <v>315</v>
      </c>
      <c r="B122" s="302" t="s">
        <v>555</v>
      </c>
      <c r="C122" s="302">
        <v>0</v>
      </c>
      <c r="D122" s="302">
        <v>0</v>
      </c>
      <c r="E122" s="302">
        <v>0</v>
      </c>
      <c r="F122" s="302">
        <v>0</v>
      </c>
      <c r="G122" s="303">
        <v>0</v>
      </c>
    </row>
    <row r="123" spans="1:7" ht="20.100000000000001" hidden="1" customHeight="1">
      <c r="A123" s="325" t="s">
        <v>316</v>
      </c>
      <c r="B123" s="302" t="s">
        <v>555</v>
      </c>
      <c r="C123" s="302">
        <v>0</v>
      </c>
      <c r="D123" s="302">
        <v>0</v>
      </c>
      <c r="E123" s="302">
        <v>0</v>
      </c>
      <c r="F123" s="302">
        <v>0</v>
      </c>
      <c r="G123" s="303">
        <v>0</v>
      </c>
    </row>
    <row r="124" spans="1:7" ht="20.100000000000001" hidden="1" customHeight="1">
      <c r="A124" s="325" t="s">
        <v>317</v>
      </c>
      <c r="B124" s="302" t="s">
        <v>555</v>
      </c>
      <c r="C124" s="302">
        <v>0</v>
      </c>
      <c r="D124" s="302">
        <v>0</v>
      </c>
      <c r="E124" s="302">
        <v>0</v>
      </c>
      <c r="F124" s="302">
        <v>0</v>
      </c>
      <c r="G124" s="303">
        <v>0</v>
      </c>
    </row>
    <row r="125" spans="1:7" ht="20.100000000000001" hidden="1" customHeight="1">
      <c r="A125" s="325" t="s">
        <v>318</v>
      </c>
      <c r="B125" s="302" t="s">
        <v>555</v>
      </c>
      <c r="C125" s="302">
        <v>0</v>
      </c>
      <c r="D125" s="302">
        <v>0</v>
      </c>
      <c r="E125" s="302">
        <v>0</v>
      </c>
      <c r="F125" s="302">
        <v>0</v>
      </c>
      <c r="G125" s="303">
        <v>0</v>
      </c>
    </row>
    <row r="126" spans="1:7" ht="20.100000000000001" hidden="1" customHeight="1">
      <c r="A126" s="325" t="s">
        <v>319</v>
      </c>
      <c r="B126" s="302" t="s">
        <v>555</v>
      </c>
      <c r="C126" s="302">
        <v>0</v>
      </c>
      <c r="D126" s="302">
        <v>0</v>
      </c>
      <c r="E126" s="302">
        <v>0</v>
      </c>
      <c r="F126" s="302">
        <v>0</v>
      </c>
      <c r="G126" s="303">
        <v>0</v>
      </c>
    </row>
    <row r="127" spans="1:7" ht="20.100000000000001" hidden="1" customHeight="1">
      <c r="A127" s="325" t="s">
        <v>320</v>
      </c>
      <c r="B127" s="302" t="s">
        <v>555</v>
      </c>
      <c r="C127" s="302">
        <v>0</v>
      </c>
      <c r="D127" s="302">
        <v>0</v>
      </c>
      <c r="E127" s="302">
        <v>0</v>
      </c>
      <c r="F127" s="302">
        <v>0</v>
      </c>
      <c r="G127" s="303">
        <v>0</v>
      </c>
    </row>
    <row r="128" spans="1:7" s="87" customFormat="1" ht="20.100000000000001" hidden="1" customHeight="1">
      <c r="A128" s="325" t="s">
        <v>321</v>
      </c>
      <c r="B128" s="302" t="s">
        <v>555</v>
      </c>
      <c r="C128" s="302">
        <v>0</v>
      </c>
      <c r="D128" s="304">
        <v>0</v>
      </c>
      <c r="E128" s="302">
        <v>0</v>
      </c>
      <c r="F128" s="302">
        <v>0</v>
      </c>
      <c r="G128" s="305">
        <v>0</v>
      </c>
    </row>
    <row r="129" spans="1:7" s="86" customFormat="1" ht="20.100000000000001" customHeight="1">
      <c r="A129" s="326" t="s">
        <v>322</v>
      </c>
      <c r="B129" s="306">
        <v>0</v>
      </c>
      <c r="C129" s="306">
        <v>0</v>
      </c>
      <c r="D129" s="306">
        <v>0</v>
      </c>
      <c r="E129" s="306">
        <v>0</v>
      </c>
      <c r="F129" s="306">
        <v>0</v>
      </c>
      <c r="G129" s="307">
        <v>0</v>
      </c>
    </row>
    <row r="130" spans="1:7" ht="20.100000000000001" hidden="1" customHeight="1">
      <c r="A130" s="325" t="s">
        <v>323</v>
      </c>
      <c r="B130" s="302">
        <v>0</v>
      </c>
      <c r="C130" s="302">
        <v>0</v>
      </c>
      <c r="D130" s="302" t="s">
        <v>555</v>
      </c>
      <c r="E130" s="302">
        <v>0</v>
      </c>
      <c r="F130" s="302">
        <v>0</v>
      </c>
      <c r="G130" s="303" t="s">
        <v>555</v>
      </c>
    </row>
    <row r="131" spans="1:7" ht="20.100000000000001" hidden="1" customHeight="1">
      <c r="A131" s="325" t="s">
        <v>324</v>
      </c>
      <c r="B131" s="302">
        <v>0</v>
      </c>
      <c r="C131" s="302">
        <v>0</v>
      </c>
      <c r="D131" s="304" t="s">
        <v>555</v>
      </c>
      <c r="E131" s="302">
        <v>0</v>
      </c>
      <c r="F131" s="302">
        <v>0</v>
      </c>
      <c r="G131" s="305" t="s">
        <v>555</v>
      </c>
    </row>
    <row r="132" spans="1:7" ht="20.100000000000001" hidden="1" customHeight="1">
      <c r="A132" s="325" t="s">
        <v>325</v>
      </c>
      <c r="B132" s="302">
        <v>0</v>
      </c>
      <c r="C132" s="302">
        <v>0</v>
      </c>
      <c r="D132" s="302" t="s">
        <v>555</v>
      </c>
      <c r="E132" s="302">
        <v>0</v>
      </c>
      <c r="F132" s="302">
        <v>0</v>
      </c>
      <c r="G132" s="303" t="s">
        <v>555</v>
      </c>
    </row>
    <row r="133" spans="1:7" ht="20.100000000000001" hidden="1" customHeight="1">
      <c r="A133" s="325" t="s">
        <v>326</v>
      </c>
      <c r="B133" s="302">
        <v>0</v>
      </c>
      <c r="C133" s="302">
        <v>0</v>
      </c>
      <c r="D133" s="302" t="s">
        <v>555</v>
      </c>
      <c r="E133" s="302">
        <v>0</v>
      </c>
      <c r="F133" s="302">
        <v>0</v>
      </c>
      <c r="G133" s="303" t="s">
        <v>555</v>
      </c>
    </row>
    <row r="134" spans="1:7" ht="20.100000000000001" hidden="1" customHeight="1">
      <c r="A134" s="325" t="s">
        <v>327</v>
      </c>
      <c r="B134" s="302">
        <v>0</v>
      </c>
      <c r="C134" s="302">
        <v>0</v>
      </c>
      <c r="D134" s="304" t="s">
        <v>555</v>
      </c>
      <c r="E134" s="302">
        <v>0</v>
      </c>
      <c r="F134" s="302">
        <v>0</v>
      </c>
      <c r="G134" s="305" t="s">
        <v>555</v>
      </c>
    </row>
    <row r="135" spans="1:7" ht="20.100000000000001" hidden="1" customHeight="1">
      <c r="A135" s="325" t="s">
        <v>328</v>
      </c>
      <c r="B135" s="302">
        <v>0</v>
      </c>
      <c r="C135" s="302">
        <v>0</v>
      </c>
      <c r="D135" s="302" t="s">
        <v>555</v>
      </c>
      <c r="E135" s="302">
        <v>0</v>
      </c>
      <c r="F135" s="302">
        <v>0</v>
      </c>
      <c r="G135" s="303" t="s">
        <v>555</v>
      </c>
    </row>
    <row r="136" spans="1:7" ht="20.100000000000001" hidden="1" customHeight="1">
      <c r="A136" s="325" t="s">
        <v>329</v>
      </c>
      <c r="B136" s="302">
        <v>0</v>
      </c>
      <c r="C136" s="302">
        <v>0</v>
      </c>
      <c r="D136" s="302" t="s">
        <v>555</v>
      </c>
      <c r="E136" s="302">
        <v>0</v>
      </c>
      <c r="F136" s="302">
        <v>0</v>
      </c>
      <c r="G136" s="303" t="s">
        <v>555</v>
      </c>
    </row>
    <row r="137" spans="1:7" ht="20.100000000000001" hidden="1" customHeight="1">
      <c r="A137" s="325" t="s">
        <v>330</v>
      </c>
      <c r="B137" s="302">
        <v>0</v>
      </c>
      <c r="C137" s="302">
        <v>0</v>
      </c>
      <c r="D137" s="302" t="s">
        <v>555</v>
      </c>
      <c r="E137" s="302">
        <v>0</v>
      </c>
      <c r="F137" s="302">
        <v>0</v>
      </c>
      <c r="G137" s="303" t="s">
        <v>555</v>
      </c>
    </row>
    <row r="138" spans="1:7" ht="20.100000000000001" hidden="1" customHeight="1">
      <c r="A138" s="325" t="s">
        <v>331</v>
      </c>
      <c r="B138" s="302">
        <v>0</v>
      </c>
      <c r="C138" s="302">
        <v>0</v>
      </c>
      <c r="D138" s="302" t="s">
        <v>555</v>
      </c>
      <c r="E138" s="302">
        <v>0</v>
      </c>
      <c r="F138" s="302">
        <v>0</v>
      </c>
      <c r="G138" s="303" t="s">
        <v>555</v>
      </c>
    </row>
    <row r="139" spans="1:7" ht="20.100000000000001" hidden="1" customHeight="1">
      <c r="A139" s="325" t="s">
        <v>332</v>
      </c>
      <c r="B139" s="302">
        <v>0</v>
      </c>
      <c r="C139" s="302">
        <v>0</v>
      </c>
      <c r="D139" s="302" t="s">
        <v>555</v>
      </c>
      <c r="E139" s="302">
        <v>0</v>
      </c>
      <c r="F139" s="302">
        <v>0</v>
      </c>
      <c r="G139" s="303" t="s">
        <v>555</v>
      </c>
    </row>
    <row r="140" spans="1:7" ht="20.100000000000001" hidden="1" customHeight="1">
      <c r="A140" s="325" t="s">
        <v>333</v>
      </c>
      <c r="B140" s="302">
        <v>0</v>
      </c>
      <c r="C140" s="302">
        <v>0</v>
      </c>
      <c r="D140" s="302" t="s">
        <v>555</v>
      </c>
      <c r="E140" s="302">
        <v>0</v>
      </c>
      <c r="F140" s="302">
        <v>0</v>
      </c>
      <c r="G140" s="303" t="s">
        <v>555</v>
      </c>
    </row>
    <row r="141" spans="1:7" ht="20.100000000000001" hidden="1" customHeight="1">
      <c r="A141" s="325" t="s">
        <v>334</v>
      </c>
      <c r="B141" s="302">
        <v>0</v>
      </c>
      <c r="C141" s="302">
        <v>0</v>
      </c>
      <c r="D141" s="304" t="s">
        <v>555</v>
      </c>
      <c r="E141" s="302">
        <v>0</v>
      </c>
      <c r="F141" s="302">
        <v>0</v>
      </c>
      <c r="G141" s="303" t="s">
        <v>555</v>
      </c>
    </row>
    <row r="142" spans="1:7" ht="20.100000000000001" hidden="1" customHeight="1">
      <c r="A142" s="325" t="s">
        <v>335</v>
      </c>
      <c r="B142" s="302">
        <v>0</v>
      </c>
      <c r="C142" s="302">
        <v>0</v>
      </c>
      <c r="D142" s="304" t="s">
        <v>555</v>
      </c>
      <c r="E142" s="302">
        <v>0</v>
      </c>
      <c r="F142" s="302">
        <v>0</v>
      </c>
      <c r="G142" s="305" t="s">
        <v>555</v>
      </c>
    </row>
    <row r="143" spans="1:7" ht="20.100000000000001" customHeight="1">
      <c r="A143" s="326" t="s">
        <v>336</v>
      </c>
      <c r="B143" s="306">
        <v>0</v>
      </c>
      <c r="C143" s="306">
        <v>0</v>
      </c>
      <c r="D143" s="308">
        <v>1403030</v>
      </c>
      <c r="E143" s="306">
        <v>0</v>
      </c>
      <c r="F143" s="306">
        <v>0</v>
      </c>
      <c r="G143" s="309">
        <v>1312330</v>
      </c>
    </row>
    <row r="144" spans="1:7" ht="20.100000000000001" customHeight="1">
      <c r="A144" s="325" t="s">
        <v>337</v>
      </c>
      <c r="B144" s="302">
        <v>0</v>
      </c>
      <c r="C144" s="302">
        <v>0</v>
      </c>
      <c r="D144" s="304">
        <v>1403030</v>
      </c>
      <c r="E144" s="302">
        <v>0</v>
      </c>
      <c r="F144" s="302">
        <v>0</v>
      </c>
      <c r="G144" s="305">
        <v>1312330</v>
      </c>
    </row>
    <row r="145" spans="1:7" ht="20.100000000000001" customHeight="1">
      <c r="A145" s="325" t="s">
        <v>338</v>
      </c>
      <c r="B145" s="302">
        <v>0</v>
      </c>
      <c r="C145" s="302">
        <v>0</v>
      </c>
      <c r="D145" s="302">
        <v>1403030</v>
      </c>
      <c r="E145" s="302">
        <v>0</v>
      </c>
      <c r="F145" s="302">
        <v>0</v>
      </c>
      <c r="G145" s="303">
        <v>1312330</v>
      </c>
    </row>
    <row r="146" spans="1:7" ht="20.100000000000001" hidden="1" customHeight="1">
      <c r="A146" s="325" t="s">
        <v>339</v>
      </c>
      <c r="B146" s="302">
        <v>0</v>
      </c>
      <c r="C146" s="302">
        <v>0</v>
      </c>
      <c r="D146" s="302" t="s">
        <v>555</v>
      </c>
      <c r="E146" s="302">
        <v>0</v>
      </c>
      <c r="F146" s="302">
        <v>0</v>
      </c>
      <c r="G146" s="303" t="s">
        <v>555</v>
      </c>
    </row>
    <row r="147" spans="1:7" ht="20.100000000000001" hidden="1" customHeight="1">
      <c r="A147" s="325" t="s">
        <v>340</v>
      </c>
      <c r="B147" s="302">
        <v>0</v>
      </c>
      <c r="C147" s="302">
        <v>0</v>
      </c>
      <c r="D147" s="302" t="s">
        <v>555</v>
      </c>
      <c r="E147" s="302">
        <v>0</v>
      </c>
      <c r="F147" s="302">
        <v>0</v>
      </c>
      <c r="G147" s="303" t="s">
        <v>555</v>
      </c>
    </row>
    <row r="148" spans="1:7" ht="20.100000000000001" hidden="1" customHeight="1">
      <c r="A148" s="325" t="s">
        <v>341</v>
      </c>
      <c r="B148" s="302">
        <v>0</v>
      </c>
      <c r="C148" s="302">
        <v>0</v>
      </c>
      <c r="D148" s="302" t="s">
        <v>555</v>
      </c>
      <c r="E148" s="302">
        <v>0</v>
      </c>
      <c r="F148" s="302">
        <v>0</v>
      </c>
      <c r="G148" s="303" t="s">
        <v>555</v>
      </c>
    </row>
    <row r="149" spans="1:7" ht="20.100000000000001" hidden="1" customHeight="1">
      <c r="A149" s="325" t="s">
        <v>342</v>
      </c>
      <c r="B149" s="302">
        <v>0</v>
      </c>
      <c r="C149" s="302">
        <v>0</v>
      </c>
      <c r="D149" s="302" t="s">
        <v>555</v>
      </c>
      <c r="E149" s="302">
        <v>0</v>
      </c>
      <c r="F149" s="302">
        <v>0</v>
      </c>
      <c r="G149" s="303" t="s">
        <v>555</v>
      </c>
    </row>
    <row r="150" spans="1:7" ht="20.100000000000001" hidden="1" customHeight="1">
      <c r="A150" s="325" t="s">
        <v>343</v>
      </c>
      <c r="B150" s="302">
        <v>0</v>
      </c>
      <c r="C150" s="302">
        <v>0</v>
      </c>
      <c r="D150" s="302" t="s">
        <v>555</v>
      </c>
      <c r="E150" s="302">
        <v>0</v>
      </c>
      <c r="F150" s="302">
        <v>0</v>
      </c>
      <c r="G150" s="303" t="s">
        <v>555</v>
      </c>
    </row>
    <row r="151" spans="1:7" ht="20.100000000000001" hidden="1" customHeight="1">
      <c r="A151" s="325" t="s">
        <v>344</v>
      </c>
      <c r="B151" s="302">
        <v>0</v>
      </c>
      <c r="C151" s="302">
        <v>0</v>
      </c>
      <c r="D151" s="302" t="s">
        <v>555</v>
      </c>
      <c r="E151" s="302">
        <v>0</v>
      </c>
      <c r="F151" s="302">
        <v>0</v>
      </c>
      <c r="G151" s="303" t="s">
        <v>555</v>
      </c>
    </row>
    <row r="152" spans="1:7" ht="20.100000000000001" hidden="1" customHeight="1">
      <c r="A152" s="325" t="s">
        <v>345</v>
      </c>
      <c r="B152" s="302">
        <v>0</v>
      </c>
      <c r="C152" s="302">
        <v>0</v>
      </c>
      <c r="D152" s="302" t="s">
        <v>555</v>
      </c>
      <c r="E152" s="302">
        <v>0</v>
      </c>
      <c r="F152" s="302">
        <v>0</v>
      </c>
      <c r="G152" s="303" t="s">
        <v>555</v>
      </c>
    </row>
    <row r="153" spans="1:7" ht="20.100000000000001" hidden="1" customHeight="1">
      <c r="A153" s="325" t="s">
        <v>346</v>
      </c>
      <c r="B153" s="302">
        <v>0</v>
      </c>
      <c r="C153" s="302">
        <v>0</v>
      </c>
      <c r="D153" s="302" t="s">
        <v>555</v>
      </c>
      <c r="E153" s="302">
        <v>0</v>
      </c>
      <c r="F153" s="302">
        <v>0</v>
      </c>
      <c r="G153" s="303" t="s">
        <v>555</v>
      </c>
    </row>
    <row r="154" spans="1:7" ht="20.100000000000001" hidden="1" customHeight="1">
      <c r="A154" s="325" t="s">
        <v>347</v>
      </c>
      <c r="B154" s="302">
        <v>0</v>
      </c>
      <c r="C154" s="302">
        <v>0</v>
      </c>
      <c r="D154" s="302" t="s">
        <v>555</v>
      </c>
      <c r="E154" s="302">
        <v>0</v>
      </c>
      <c r="F154" s="302">
        <v>0</v>
      </c>
      <c r="G154" s="303" t="s">
        <v>555</v>
      </c>
    </row>
    <row r="155" spans="1:7" ht="20.100000000000001" hidden="1" customHeight="1">
      <c r="A155" s="325" t="s">
        <v>348</v>
      </c>
      <c r="B155" s="302">
        <v>0</v>
      </c>
      <c r="C155" s="302">
        <v>0</v>
      </c>
      <c r="D155" s="304" t="s">
        <v>555</v>
      </c>
      <c r="E155" s="302">
        <v>0</v>
      </c>
      <c r="F155" s="302">
        <v>0</v>
      </c>
      <c r="G155" s="305" t="s">
        <v>555</v>
      </c>
    </row>
    <row r="156" spans="1:7" ht="20.100000000000001" customHeight="1">
      <c r="A156" s="326" t="s">
        <v>349</v>
      </c>
      <c r="B156" s="306">
        <v>0</v>
      </c>
      <c r="C156" s="306">
        <v>0</v>
      </c>
      <c r="D156" s="308">
        <v>5371220</v>
      </c>
      <c r="E156" s="306">
        <v>0</v>
      </c>
      <c r="F156" s="306">
        <v>0</v>
      </c>
      <c r="G156" s="309">
        <v>10362320</v>
      </c>
    </row>
    <row r="157" spans="1:7" ht="20.100000000000001" customHeight="1">
      <c r="A157" s="326" t="s">
        <v>350</v>
      </c>
      <c r="B157" s="306">
        <v>0</v>
      </c>
      <c r="C157" s="306">
        <v>0</v>
      </c>
      <c r="D157" s="306">
        <v>800000000</v>
      </c>
      <c r="E157" s="306">
        <v>0</v>
      </c>
      <c r="F157" s="306">
        <v>0</v>
      </c>
      <c r="G157" s="307">
        <v>800000000</v>
      </c>
    </row>
    <row r="158" spans="1:7" ht="20.100000000000001" hidden="1" customHeight="1">
      <c r="A158" s="325" t="s">
        <v>337</v>
      </c>
      <c r="B158" s="302">
        <v>0</v>
      </c>
      <c r="C158" s="302">
        <v>0</v>
      </c>
      <c r="D158" s="302" t="s">
        <v>555</v>
      </c>
      <c r="E158" s="302">
        <v>0</v>
      </c>
      <c r="F158" s="302">
        <v>0</v>
      </c>
      <c r="G158" s="303" t="s">
        <v>555</v>
      </c>
    </row>
    <row r="159" spans="1:7" ht="20.100000000000001" hidden="1" customHeight="1">
      <c r="A159" s="325" t="s">
        <v>351</v>
      </c>
      <c r="B159" s="302">
        <v>0</v>
      </c>
      <c r="C159" s="302">
        <v>0</v>
      </c>
      <c r="D159" s="302" t="s">
        <v>555</v>
      </c>
      <c r="E159" s="302">
        <v>0</v>
      </c>
      <c r="F159" s="302">
        <v>0</v>
      </c>
      <c r="G159" s="303" t="s">
        <v>555</v>
      </c>
    </row>
    <row r="160" spans="1:7" ht="20.100000000000001" hidden="1" customHeight="1">
      <c r="A160" s="325" t="s">
        <v>338</v>
      </c>
      <c r="B160" s="302">
        <v>0</v>
      </c>
      <c r="C160" s="302">
        <v>0</v>
      </c>
      <c r="D160" s="302" t="s">
        <v>555</v>
      </c>
      <c r="E160" s="302">
        <v>0</v>
      </c>
      <c r="F160" s="302">
        <v>0</v>
      </c>
      <c r="G160" s="303" t="s">
        <v>555</v>
      </c>
    </row>
    <row r="161" spans="1:7" ht="20.100000000000001" hidden="1" customHeight="1">
      <c r="A161" s="325" t="s">
        <v>339</v>
      </c>
      <c r="B161" s="302">
        <v>0</v>
      </c>
      <c r="C161" s="302">
        <v>0</v>
      </c>
      <c r="D161" s="302" t="s">
        <v>555</v>
      </c>
      <c r="E161" s="302">
        <v>0</v>
      </c>
      <c r="F161" s="302">
        <v>0</v>
      </c>
      <c r="G161" s="303" t="s">
        <v>555</v>
      </c>
    </row>
    <row r="162" spans="1:7" ht="20.100000000000001" hidden="1" customHeight="1">
      <c r="A162" s="325" t="s">
        <v>352</v>
      </c>
      <c r="B162" s="302">
        <v>0</v>
      </c>
      <c r="C162" s="302">
        <v>0</v>
      </c>
      <c r="D162" s="302" t="s">
        <v>555</v>
      </c>
      <c r="E162" s="302">
        <v>0</v>
      </c>
      <c r="F162" s="302">
        <v>0</v>
      </c>
      <c r="G162" s="303" t="s">
        <v>555</v>
      </c>
    </row>
    <row r="163" spans="1:7" ht="20.100000000000001" hidden="1" customHeight="1">
      <c r="A163" s="325" t="s">
        <v>353</v>
      </c>
      <c r="B163" s="302">
        <v>0</v>
      </c>
      <c r="C163" s="302">
        <v>0</v>
      </c>
      <c r="D163" s="302" t="s">
        <v>555</v>
      </c>
      <c r="E163" s="302">
        <v>0</v>
      </c>
      <c r="F163" s="302">
        <v>0</v>
      </c>
      <c r="G163" s="303" t="s">
        <v>555</v>
      </c>
    </row>
    <row r="164" spans="1:7" ht="20.100000000000001" hidden="1" customHeight="1">
      <c r="A164" s="325" t="s">
        <v>1192</v>
      </c>
      <c r="B164" s="302">
        <v>0</v>
      </c>
      <c r="C164" s="302">
        <v>0</v>
      </c>
      <c r="D164" s="302" t="s">
        <v>555</v>
      </c>
      <c r="E164" s="302">
        <v>0</v>
      </c>
      <c r="F164" s="302">
        <v>0</v>
      </c>
      <c r="G164" s="303" t="s">
        <v>555</v>
      </c>
    </row>
    <row r="165" spans="1:7" ht="20.100000000000001" hidden="1" customHeight="1">
      <c r="A165" s="325" t="s">
        <v>1193</v>
      </c>
      <c r="B165" s="302">
        <v>0</v>
      </c>
      <c r="C165" s="302">
        <v>0</v>
      </c>
      <c r="D165" s="302" t="s">
        <v>555</v>
      </c>
      <c r="E165" s="302">
        <v>0</v>
      </c>
      <c r="F165" s="302">
        <v>0</v>
      </c>
      <c r="G165" s="303" t="s">
        <v>555</v>
      </c>
    </row>
    <row r="166" spans="1:7" ht="20.100000000000001" hidden="1" customHeight="1">
      <c r="A166" s="325" t="s">
        <v>354</v>
      </c>
      <c r="B166" s="302">
        <v>0</v>
      </c>
      <c r="C166" s="302">
        <v>0</v>
      </c>
      <c r="D166" s="302" t="s">
        <v>555</v>
      </c>
      <c r="E166" s="302">
        <v>0</v>
      </c>
      <c r="F166" s="302">
        <v>0</v>
      </c>
      <c r="G166" s="303" t="s">
        <v>555</v>
      </c>
    </row>
    <row r="167" spans="1:7" ht="20.100000000000001" hidden="1" customHeight="1">
      <c r="A167" s="325" t="s">
        <v>355</v>
      </c>
      <c r="B167" s="302">
        <v>0</v>
      </c>
      <c r="C167" s="302">
        <v>0</v>
      </c>
      <c r="D167" s="304" t="s">
        <v>555</v>
      </c>
      <c r="E167" s="302">
        <v>0</v>
      </c>
      <c r="F167" s="302">
        <v>0</v>
      </c>
      <c r="G167" s="305" t="s">
        <v>555</v>
      </c>
    </row>
    <row r="168" spans="1:7" ht="20.100000000000001" customHeight="1">
      <c r="A168" s="325" t="s">
        <v>1310</v>
      </c>
      <c r="B168" s="302">
        <v>0</v>
      </c>
      <c r="C168" s="302">
        <v>0</v>
      </c>
      <c r="D168" s="304">
        <v>800000000</v>
      </c>
      <c r="E168" s="302">
        <v>0</v>
      </c>
      <c r="F168" s="302">
        <v>0</v>
      </c>
      <c r="G168" s="305">
        <v>800000000</v>
      </c>
    </row>
    <row r="169" spans="1:7" ht="20.100000000000001" customHeight="1">
      <c r="A169" s="325" t="s">
        <v>341</v>
      </c>
      <c r="B169" s="302">
        <v>0</v>
      </c>
      <c r="C169" s="302">
        <v>0</v>
      </c>
      <c r="D169" s="302">
        <v>800000000</v>
      </c>
      <c r="E169" s="302">
        <v>0</v>
      </c>
      <c r="F169" s="302">
        <v>0</v>
      </c>
      <c r="G169" s="303">
        <v>800000000</v>
      </c>
    </row>
    <row r="170" spans="1:7" ht="20.100000000000001" hidden="1" customHeight="1">
      <c r="A170" s="325" t="s">
        <v>357</v>
      </c>
      <c r="B170" s="302">
        <v>0</v>
      </c>
      <c r="C170" s="302">
        <v>0</v>
      </c>
      <c r="D170" s="302" t="s">
        <v>555</v>
      </c>
      <c r="E170" s="302">
        <v>0</v>
      </c>
      <c r="F170" s="302">
        <v>0</v>
      </c>
      <c r="G170" s="305" t="s">
        <v>555</v>
      </c>
    </row>
    <row r="171" spans="1:7"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0">
        <v>-794628780</v>
      </c>
      <c r="E172" s="310">
        <v>0</v>
      </c>
      <c r="F172" s="310">
        <v>0</v>
      </c>
      <c r="G172" s="343">
        <v>-789637680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&amp;C74</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7" zoomScaleNormal="115" zoomScaleSheetLayoutView="100" workbookViewId="0">
      <selection activeCell="D189" sqref="D188:D189"/>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1300</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0</v>
      </c>
      <c r="C10" s="300">
        <v>0</v>
      </c>
      <c r="D10" s="299">
        <v>0</v>
      </c>
      <c r="E10" s="299">
        <v>79500</v>
      </c>
      <c r="F10" s="300">
        <v>0</v>
      </c>
      <c r="G10" s="301">
        <v>79500</v>
      </c>
    </row>
    <row r="11" spans="1:7" ht="20.100000000000001" hidden="1" customHeight="1">
      <c r="A11" s="325" t="s">
        <v>208</v>
      </c>
      <c r="B11" s="302" t="s">
        <v>555</v>
      </c>
      <c r="C11" s="302">
        <v>0</v>
      </c>
      <c r="D11" s="302">
        <v>0</v>
      </c>
      <c r="E11" s="302" t="s">
        <v>555</v>
      </c>
      <c r="F11" s="302">
        <v>0</v>
      </c>
      <c r="G11" s="303" t="s">
        <v>555</v>
      </c>
    </row>
    <row r="12" spans="1:7" ht="20.100000000000001" hidden="1" customHeight="1">
      <c r="A12" s="325" t="s">
        <v>209</v>
      </c>
      <c r="B12" s="302" t="s">
        <v>555</v>
      </c>
      <c r="C12" s="302">
        <v>0</v>
      </c>
      <c r="D12" s="302">
        <v>0</v>
      </c>
      <c r="E12" s="302" t="s">
        <v>555</v>
      </c>
      <c r="F12" s="302">
        <v>0</v>
      </c>
      <c r="G12" s="303" t="s">
        <v>555</v>
      </c>
    </row>
    <row r="13" spans="1:7" ht="20.100000000000001" hidden="1" customHeight="1">
      <c r="A13" s="325" t="s">
        <v>210</v>
      </c>
      <c r="B13" s="302" t="s">
        <v>555</v>
      </c>
      <c r="C13" s="302">
        <v>0</v>
      </c>
      <c r="D13" s="302">
        <v>0</v>
      </c>
      <c r="E13" s="302" t="s">
        <v>555</v>
      </c>
      <c r="F13" s="302">
        <v>0</v>
      </c>
      <c r="G13" s="303" t="s">
        <v>555</v>
      </c>
    </row>
    <row r="14" spans="1:7" ht="20.100000000000001" hidden="1" customHeight="1">
      <c r="A14" s="325" t="s">
        <v>211</v>
      </c>
      <c r="B14" s="302" t="s">
        <v>555</v>
      </c>
      <c r="C14" s="302">
        <v>0</v>
      </c>
      <c r="D14" s="302">
        <v>0</v>
      </c>
      <c r="E14" s="302" t="s">
        <v>555</v>
      </c>
      <c r="F14" s="302">
        <v>0</v>
      </c>
      <c r="G14" s="303" t="s">
        <v>555</v>
      </c>
    </row>
    <row r="15" spans="1:7" ht="20.100000000000001" hidden="1" customHeight="1">
      <c r="A15" s="325" t="s">
        <v>212</v>
      </c>
      <c r="B15" s="302" t="s">
        <v>555</v>
      </c>
      <c r="C15" s="302">
        <v>0</v>
      </c>
      <c r="D15" s="302">
        <v>0</v>
      </c>
      <c r="E15" s="302" t="s">
        <v>555</v>
      </c>
      <c r="F15" s="302">
        <v>0</v>
      </c>
      <c r="G15" s="303" t="s">
        <v>555</v>
      </c>
    </row>
    <row r="16" spans="1:7" ht="20.100000000000001" hidden="1" customHeight="1">
      <c r="A16" s="325" t="s">
        <v>213</v>
      </c>
      <c r="B16" s="302" t="s">
        <v>555</v>
      </c>
      <c r="C16" s="302">
        <v>0</v>
      </c>
      <c r="D16" s="302">
        <v>0</v>
      </c>
      <c r="E16" s="302" t="s">
        <v>555</v>
      </c>
      <c r="F16" s="302">
        <v>0</v>
      </c>
      <c r="G16" s="303" t="s">
        <v>555</v>
      </c>
    </row>
    <row r="17" spans="1:7" ht="20.100000000000001" hidden="1" customHeight="1">
      <c r="A17" s="325" t="s">
        <v>214</v>
      </c>
      <c r="B17" s="302" t="s">
        <v>555</v>
      </c>
      <c r="C17" s="302">
        <v>0</v>
      </c>
      <c r="D17" s="302">
        <v>0</v>
      </c>
      <c r="E17" s="302" t="s">
        <v>555</v>
      </c>
      <c r="F17" s="302">
        <v>0</v>
      </c>
      <c r="G17" s="303" t="s">
        <v>555</v>
      </c>
    </row>
    <row r="18" spans="1:7" ht="20.100000000000001" hidden="1" customHeight="1">
      <c r="A18" s="325" t="s">
        <v>215</v>
      </c>
      <c r="B18" s="302" t="s">
        <v>555</v>
      </c>
      <c r="C18" s="302">
        <v>0</v>
      </c>
      <c r="D18" s="302">
        <v>0</v>
      </c>
      <c r="E18" s="302" t="s">
        <v>555</v>
      </c>
      <c r="F18" s="302">
        <v>0</v>
      </c>
      <c r="G18" s="303" t="s">
        <v>555</v>
      </c>
    </row>
    <row r="19" spans="1:7" ht="20.100000000000001" hidden="1" customHeight="1">
      <c r="A19" s="325" t="s">
        <v>1055</v>
      </c>
      <c r="B19" s="302" t="s">
        <v>555</v>
      </c>
      <c r="C19" s="302">
        <v>0</v>
      </c>
      <c r="D19" s="302">
        <v>0</v>
      </c>
      <c r="E19" s="302" t="s">
        <v>555</v>
      </c>
      <c r="F19" s="302">
        <v>0</v>
      </c>
      <c r="G19" s="303" t="s">
        <v>555</v>
      </c>
    </row>
    <row r="20" spans="1:7" ht="20.100000000000001" hidden="1" customHeight="1">
      <c r="A20" s="325" t="s">
        <v>216</v>
      </c>
      <c r="B20" s="302" t="s">
        <v>555</v>
      </c>
      <c r="C20" s="302">
        <v>0</v>
      </c>
      <c r="D20" s="302">
        <v>0</v>
      </c>
      <c r="E20" s="302" t="s">
        <v>555</v>
      </c>
      <c r="F20" s="302">
        <v>0</v>
      </c>
      <c r="G20" s="303" t="s">
        <v>555</v>
      </c>
    </row>
    <row r="21" spans="1:7" ht="20.100000000000001" hidden="1" customHeight="1">
      <c r="A21" s="325" t="s">
        <v>217</v>
      </c>
      <c r="B21" s="302" t="s">
        <v>555</v>
      </c>
      <c r="C21" s="302">
        <v>0</v>
      </c>
      <c r="D21" s="302">
        <v>0</v>
      </c>
      <c r="E21" s="302" t="s">
        <v>555</v>
      </c>
      <c r="F21" s="302">
        <v>0</v>
      </c>
      <c r="G21" s="303" t="s">
        <v>555</v>
      </c>
    </row>
    <row r="22" spans="1:7" ht="20.100000000000001" hidden="1" customHeight="1">
      <c r="A22" s="325" t="s">
        <v>218</v>
      </c>
      <c r="B22" s="302" t="s">
        <v>555</v>
      </c>
      <c r="C22" s="302">
        <v>0</v>
      </c>
      <c r="D22" s="302">
        <v>0</v>
      </c>
      <c r="E22" s="302" t="s">
        <v>555</v>
      </c>
      <c r="F22" s="302">
        <v>0</v>
      </c>
      <c r="G22" s="303" t="s">
        <v>555</v>
      </c>
    </row>
    <row r="23" spans="1:7" ht="20.100000000000001" hidden="1" customHeight="1">
      <c r="A23" s="325" t="s">
        <v>219</v>
      </c>
      <c r="B23" s="302" t="s">
        <v>555</v>
      </c>
      <c r="C23" s="302">
        <v>0</v>
      </c>
      <c r="D23" s="302">
        <v>0</v>
      </c>
      <c r="E23" s="302" t="s">
        <v>555</v>
      </c>
      <c r="F23" s="302">
        <v>0</v>
      </c>
      <c r="G23" s="303" t="s">
        <v>555</v>
      </c>
    </row>
    <row r="24" spans="1:7" ht="20.100000000000001" hidden="1" customHeight="1">
      <c r="A24" s="325" t="s">
        <v>220</v>
      </c>
      <c r="B24" s="302" t="s">
        <v>555</v>
      </c>
      <c r="C24" s="302">
        <v>0</v>
      </c>
      <c r="D24" s="302">
        <v>0</v>
      </c>
      <c r="E24" s="302" t="s">
        <v>555</v>
      </c>
      <c r="F24" s="302">
        <v>0</v>
      </c>
      <c r="G24" s="303" t="s">
        <v>555</v>
      </c>
    </row>
    <row r="25" spans="1:7" ht="20.100000000000001" hidden="1" customHeight="1">
      <c r="A25" s="325" t="s">
        <v>221</v>
      </c>
      <c r="B25" s="302" t="s">
        <v>555</v>
      </c>
      <c r="C25" s="302">
        <v>0</v>
      </c>
      <c r="D25" s="302">
        <v>0</v>
      </c>
      <c r="E25" s="302" t="s">
        <v>555</v>
      </c>
      <c r="F25" s="302">
        <v>0</v>
      </c>
      <c r="G25" s="303" t="s">
        <v>555</v>
      </c>
    </row>
    <row r="26" spans="1:7" ht="20.100000000000001" hidden="1" customHeight="1">
      <c r="A26" s="325" t="s">
        <v>222</v>
      </c>
      <c r="B26" s="302" t="s">
        <v>555</v>
      </c>
      <c r="C26" s="302">
        <v>0</v>
      </c>
      <c r="D26" s="302">
        <v>0</v>
      </c>
      <c r="E26" s="302" t="s">
        <v>555</v>
      </c>
      <c r="F26" s="302">
        <v>0</v>
      </c>
      <c r="G26" s="303" t="s">
        <v>555</v>
      </c>
    </row>
    <row r="27" spans="1:7" ht="20.100000000000001" hidden="1" customHeight="1">
      <c r="A27" s="325" t="s">
        <v>223</v>
      </c>
      <c r="B27" s="302" t="s">
        <v>555</v>
      </c>
      <c r="C27" s="302">
        <v>0</v>
      </c>
      <c r="D27" s="302">
        <v>0</v>
      </c>
      <c r="E27" s="302" t="s">
        <v>555</v>
      </c>
      <c r="F27" s="302">
        <v>0</v>
      </c>
      <c r="G27" s="303" t="s">
        <v>555</v>
      </c>
    </row>
    <row r="28" spans="1:7" ht="20.100000000000001" hidden="1" customHeight="1">
      <c r="A28" s="325" t="s">
        <v>224</v>
      </c>
      <c r="B28" s="302" t="s">
        <v>555</v>
      </c>
      <c r="C28" s="302">
        <v>0</v>
      </c>
      <c r="D28" s="302">
        <v>0</v>
      </c>
      <c r="E28" s="302" t="s">
        <v>555</v>
      </c>
      <c r="F28" s="302">
        <v>0</v>
      </c>
      <c r="G28" s="303" t="s">
        <v>555</v>
      </c>
    </row>
    <row r="29" spans="1:7" ht="20.100000000000001" hidden="1" customHeight="1">
      <c r="A29" s="325" t="s">
        <v>225</v>
      </c>
      <c r="B29" s="302" t="s">
        <v>555</v>
      </c>
      <c r="C29" s="302">
        <v>0</v>
      </c>
      <c r="D29" s="302">
        <v>0</v>
      </c>
      <c r="E29" s="302" t="s">
        <v>555</v>
      </c>
      <c r="F29" s="302">
        <v>0</v>
      </c>
      <c r="G29" s="303" t="s">
        <v>555</v>
      </c>
    </row>
    <row r="30" spans="1:7" ht="20.100000000000001" customHeight="1">
      <c r="A30" s="325" t="s">
        <v>226</v>
      </c>
      <c r="B30" s="304">
        <v>0</v>
      </c>
      <c r="C30" s="302">
        <v>0</v>
      </c>
      <c r="D30" s="304">
        <v>0</v>
      </c>
      <c r="E30" s="304">
        <v>79500</v>
      </c>
      <c r="F30" s="302">
        <v>0</v>
      </c>
      <c r="G30" s="305">
        <v>79500</v>
      </c>
    </row>
    <row r="31" spans="1:7" ht="20.100000000000001" hidden="1" customHeight="1">
      <c r="A31" s="325" t="s">
        <v>227</v>
      </c>
      <c r="B31" s="302">
        <v>0</v>
      </c>
      <c r="C31" s="302">
        <v>0</v>
      </c>
      <c r="D31" s="302">
        <v>0</v>
      </c>
      <c r="E31" s="302" t="s">
        <v>555</v>
      </c>
      <c r="F31" s="302">
        <v>0</v>
      </c>
      <c r="G31" s="303" t="s">
        <v>555</v>
      </c>
    </row>
    <row r="32" spans="1:7" ht="20.100000000000001" customHeight="1">
      <c r="A32" s="325" t="s">
        <v>228</v>
      </c>
      <c r="B32" s="304">
        <v>0</v>
      </c>
      <c r="C32" s="302">
        <v>0</v>
      </c>
      <c r="D32" s="304">
        <v>0</v>
      </c>
      <c r="E32" s="304">
        <v>79500</v>
      </c>
      <c r="F32" s="302">
        <v>0</v>
      </c>
      <c r="G32" s="305">
        <v>79500</v>
      </c>
    </row>
    <row r="33" spans="1:7" ht="20.100000000000001" customHeight="1">
      <c r="A33" s="325" t="s">
        <v>1058</v>
      </c>
      <c r="B33" s="304">
        <v>0</v>
      </c>
      <c r="C33" s="302">
        <v>0</v>
      </c>
      <c r="D33" s="304">
        <v>0</v>
      </c>
      <c r="E33" s="304">
        <v>79500</v>
      </c>
      <c r="F33" s="302">
        <v>0</v>
      </c>
      <c r="G33" s="305">
        <v>79500</v>
      </c>
    </row>
    <row r="34" spans="1:7" ht="20.100000000000001" customHeight="1">
      <c r="A34" s="325" t="s">
        <v>1251</v>
      </c>
      <c r="B34" s="304">
        <v>0</v>
      </c>
      <c r="C34" s="302">
        <v>0</v>
      </c>
      <c r="D34" s="304">
        <v>0</v>
      </c>
      <c r="E34" s="304">
        <v>79500</v>
      </c>
      <c r="F34" s="302">
        <v>0</v>
      </c>
      <c r="G34" s="305">
        <v>79500</v>
      </c>
    </row>
    <row r="35" spans="1:7" ht="20.100000000000001" hidden="1" customHeight="1">
      <c r="A35" s="325" t="s">
        <v>229</v>
      </c>
      <c r="B35" s="302">
        <v>0</v>
      </c>
      <c r="C35" s="302">
        <v>0</v>
      </c>
      <c r="D35" s="302">
        <v>0</v>
      </c>
      <c r="E35" s="302" t="s">
        <v>555</v>
      </c>
      <c r="F35" s="302">
        <v>0</v>
      </c>
      <c r="G35" s="303" t="s">
        <v>555</v>
      </c>
    </row>
    <row r="36" spans="1:7" ht="20.100000000000001" hidden="1" customHeight="1">
      <c r="A36" s="325" t="s">
        <v>230</v>
      </c>
      <c r="B36" s="302">
        <v>0</v>
      </c>
      <c r="C36" s="302">
        <v>0</v>
      </c>
      <c r="D36" s="302">
        <v>0</v>
      </c>
      <c r="E36" s="302" t="s">
        <v>555</v>
      </c>
      <c r="F36" s="302">
        <v>0</v>
      </c>
      <c r="G36" s="303" t="s">
        <v>555</v>
      </c>
    </row>
    <row r="37" spans="1:7" ht="20.100000000000001" hidden="1" customHeight="1">
      <c r="A37" s="325" t="s">
        <v>231</v>
      </c>
      <c r="B37" s="302">
        <v>0</v>
      </c>
      <c r="C37" s="302">
        <v>0</v>
      </c>
      <c r="D37" s="302">
        <v>0</v>
      </c>
      <c r="E37" s="302" t="s">
        <v>555</v>
      </c>
      <c r="F37" s="302">
        <v>0</v>
      </c>
      <c r="G37" s="303" t="s">
        <v>555</v>
      </c>
    </row>
    <row r="38" spans="1:7" ht="20.100000000000001" hidden="1" customHeight="1">
      <c r="A38" s="325" t="s">
        <v>232</v>
      </c>
      <c r="B38" s="302">
        <v>0</v>
      </c>
      <c r="C38" s="302">
        <v>0</v>
      </c>
      <c r="D38" s="302">
        <v>0</v>
      </c>
      <c r="E38" s="302" t="s">
        <v>555</v>
      </c>
      <c r="F38" s="302">
        <v>0</v>
      </c>
      <c r="G38" s="303" t="s">
        <v>555</v>
      </c>
    </row>
    <row r="39" spans="1:7" ht="20.100000000000001" hidden="1" customHeight="1">
      <c r="A39" s="325" t="s">
        <v>233</v>
      </c>
      <c r="B39" s="302">
        <v>0</v>
      </c>
      <c r="C39" s="302">
        <v>0</v>
      </c>
      <c r="D39" s="302">
        <v>0</v>
      </c>
      <c r="E39" s="302" t="s">
        <v>555</v>
      </c>
      <c r="F39" s="302">
        <v>0</v>
      </c>
      <c r="G39" s="303" t="s">
        <v>555</v>
      </c>
    </row>
    <row r="40" spans="1:7" ht="20.100000000000001" hidden="1" customHeight="1">
      <c r="A40" s="325" t="s">
        <v>234</v>
      </c>
      <c r="B40" s="302">
        <v>0</v>
      </c>
      <c r="C40" s="302">
        <v>0</v>
      </c>
      <c r="D40" s="302">
        <v>0</v>
      </c>
      <c r="E40" s="302" t="s">
        <v>555</v>
      </c>
      <c r="F40" s="302">
        <v>0</v>
      </c>
      <c r="G40" s="303" t="s">
        <v>555</v>
      </c>
    </row>
    <row r="41" spans="1:7" ht="20.100000000000001" hidden="1" customHeight="1">
      <c r="A41" s="325" t="s">
        <v>235</v>
      </c>
      <c r="B41" s="302">
        <v>0</v>
      </c>
      <c r="C41" s="302">
        <v>0</v>
      </c>
      <c r="D41" s="302">
        <v>0</v>
      </c>
      <c r="E41" s="302" t="s">
        <v>555</v>
      </c>
      <c r="F41" s="302">
        <v>0</v>
      </c>
      <c r="G41" s="303" t="s">
        <v>555</v>
      </c>
    </row>
    <row r="42" spans="1:7" ht="20.100000000000001" hidden="1" customHeight="1">
      <c r="A42" s="325" t="s">
        <v>236</v>
      </c>
      <c r="B42" s="302">
        <v>0</v>
      </c>
      <c r="C42" s="302">
        <v>0</v>
      </c>
      <c r="D42" s="302">
        <v>0</v>
      </c>
      <c r="E42" s="302" t="s">
        <v>555</v>
      </c>
      <c r="F42" s="302">
        <v>0</v>
      </c>
      <c r="G42" s="303" t="s">
        <v>555</v>
      </c>
    </row>
    <row r="43" spans="1:7" ht="20.100000000000001" hidden="1" customHeight="1">
      <c r="A43" s="325" t="s">
        <v>237</v>
      </c>
      <c r="B43" s="302">
        <v>0</v>
      </c>
      <c r="C43" s="302">
        <v>0</v>
      </c>
      <c r="D43" s="302">
        <v>0</v>
      </c>
      <c r="E43" s="302" t="s">
        <v>555</v>
      </c>
      <c r="F43" s="302">
        <v>0</v>
      </c>
      <c r="G43" s="303" t="s">
        <v>555</v>
      </c>
    </row>
    <row r="44" spans="1:7" ht="20.100000000000001" hidden="1" customHeight="1">
      <c r="A44" s="325" t="s">
        <v>238</v>
      </c>
      <c r="B44" s="302">
        <v>0</v>
      </c>
      <c r="C44" s="302">
        <v>0</v>
      </c>
      <c r="D44" s="302">
        <v>0</v>
      </c>
      <c r="E44" s="302" t="s">
        <v>555</v>
      </c>
      <c r="F44" s="302">
        <v>0</v>
      </c>
      <c r="G44" s="303" t="s">
        <v>555</v>
      </c>
    </row>
    <row r="45" spans="1:7" ht="20.100000000000001" hidden="1" customHeight="1">
      <c r="A45" s="325" t="s">
        <v>239</v>
      </c>
      <c r="B45" s="302">
        <v>0</v>
      </c>
      <c r="C45" s="302">
        <v>0</v>
      </c>
      <c r="D45" s="302">
        <v>0</v>
      </c>
      <c r="E45" s="302" t="s">
        <v>555</v>
      </c>
      <c r="F45" s="302">
        <v>0</v>
      </c>
      <c r="G45" s="303" t="s">
        <v>555</v>
      </c>
    </row>
    <row r="46" spans="1:7" ht="20.100000000000001" hidden="1" customHeight="1">
      <c r="A46" s="325" t="s">
        <v>240</v>
      </c>
      <c r="B46" s="302">
        <v>0</v>
      </c>
      <c r="C46" s="302">
        <v>0</v>
      </c>
      <c r="D46" s="302">
        <v>0</v>
      </c>
      <c r="E46" s="302" t="s">
        <v>555</v>
      </c>
      <c r="F46" s="302">
        <v>0</v>
      </c>
      <c r="G46" s="303" t="s">
        <v>555</v>
      </c>
    </row>
    <row r="47" spans="1:7" ht="20.100000000000001" hidden="1" customHeight="1">
      <c r="A47" s="325" t="s">
        <v>241</v>
      </c>
      <c r="B47" s="302">
        <v>0</v>
      </c>
      <c r="C47" s="302">
        <v>0</v>
      </c>
      <c r="D47" s="302">
        <v>0</v>
      </c>
      <c r="E47" s="302" t="s">
        <v>555</v>
      </c>
      <c r="F47" s="302">
        <v>0</v>
      </c>
      <c r="G47" s="303" t="s">
        <v>555</v>
      </c>
    </row>
    <row r="48" spans="1:7" ht="20.100000000000001" hidden="1" customHeight="1">
      <c r="A48" s="325" t="s">
        <v>242</v>
      </c>
      <c r="B48" s="302">
        <v>0</v>
      </c>
      <c r="C48" s="302">
        <v>0</v>
      </c>
      <c r="D48" s="302">
        <v>0</v>
      </c>
      <c r="E48" s="302" t="s">
        <v>555</v>
      </c>
      <c r="F48" s="302">
        <v>0</v>
      </c>
      <c r="G48" s="303" t="s">
        <v>555</v>
      </c>
    </row>
    <row r="49" spans="1:7" ht="20.100000000000001" hidden="1" customHeight="1">
      <c r="A49" s="325" t="s">
        <v>243</v>
      </c>
      <c r="B49" s="302">
        <v>0</v>
      </c>
      <c r="C49" s="302">
        <v>0</v>
      </c>
      <c r="D49" s="302">
        <v>0</v>
      </c>
      <c r="E49" s="302" t="s">
        <v>555</v>
      </c>
      <c r="F49" s="302">
        <v>0</v>
      </c>
      <c r="G49" s="303" t="s">
        <v>555</v>
      </c>
    </row>
    <row r="50" spans="1:7" ht="20.100000000000001" hidden="1" customHeight="1">
      <c r="A50" s="325" t="s">
        <v>244</v>
      </c>
      <c r="B50" s="302">
        <v>0</v>
      </c>
      <c r="C50" s="302">
        <v>0</v>
      </c>
      <c r="D50" s="302">
        <v>0</v>
      </c>
      <c r="E50" s="302" t="s">
        <v>555</v>
      </c>
      <c r="F50" s="302">
        <v>0</v>
      </c>
      <c r="G50" s="303" t="s">
        <v>555</v>
      </c>
    </row>
    <row r="51" spans="1:7" ht="20.100000000000001" hidden="1" customHeight="1">
      <c r="A51" s="325" t="s">
        <v>245</v>
      </c>
      <c r="B51" s="302">
        <v>0</v>
      </c>
      <c r="C51" s="302">
        <v>0</v>
      </c>
      <c r="D51" s="302">
        <v>0</v>
      </c>
      <c r="E51" s="302" t="s">
        <v>555</v>
      </c>
      <c r="F51" s="302">
        <v>0</v>
      </c>
      <c r="G51" s="303" t="s">
        <v>555</v>
      </c>
    </row>
    <row r="52" spans="1:7" ht="20.100000000000001" hidden="1" customHeight="1">
      <c r="A52" s="325" t="s">
        <v>246</v>
      </c>
      <c r="B52" s="302">
        <v>0</v>
      </c>
      <c r="C52" s="302">
        <v>0</v>
      </c>
      <c r="D52" s="302">
        <v>0</v>
      </c>
      <c r="E52" s="302" t="s">
        <v>555</v>
      </c>
      <c r="F52" s="302">
        <v>0</v>
      </c>
      <c r="G52" s="303" t="s">
        <v>555</v>
      </c>
    </row>
    <row r="53" spans="1:7" ht="20.100000000000001" hidden="1" customHeight="1">
      <c r="A53" s="325" t="s">
        <v>248</v>
      </c>
      <c r="B53" s="302">
        <v>0</v>
      </c>
      <c r="C53" s="302">
        <v>0</v>
      </c>
      <c r="D53" s="302">
        <v>0</v>
      </c>
      <c r="E53" s="302" t="s">
        <v>555</v>
      </c>
      <c r="F53" s="302">
        <v>0</v>
      </c>
      <c r="G53" s="303" t="s">
        <v>555</v>
      </c>
    </row>
    <row r="54" spans="1:7" ht="20.100000000000001" hidden="1" customHeight="1">
      <c r="A54" s="325" t="s">
        <v>250</v>
      </c>
      <c r="B54" s="302">
        <v>0</v>
      </c>
      <c r="C54" s="302">
        <v>0</v>
      </c>
      <c r="D54" s="302">
        <v>0</v>
      </c>
      <c r="E54" s="302" t="s">
        <v>555</v>
      </c>
      <c r="F54" s="302">
        <v>0</v>
      </c>
      <c r="G54" s="303" t="s">
        <v>555</v>
      </c>
    </row>
    <row r="55" spans="1:7" ht="20.100000000000001" hidden="1" customHeight="1">
      <c r="A55" s="325" t="s">
        <v>251</v>
      </c>
      <c r="B55" s="302">
        <v>0</v>
      </c>
      <c r="C55" s="302">
        <v>0</v>
      </c>
      <c r="D55" s="302">
        <v>0</v>
      </c>
      <c r="E55" s="302" t="s">
        <v>555</v>
      </c>
      <c r="F55" s="302">
        <v>0</v>
      </c>
      <c r="G55" s="303" t="s">
        <v>555</v>
      </c>
    </row>
    <row r="56" spans="1:7" ht="20.100000000000001" hidden="1" customHeight="1">
      <c r="A56" s="325" t="s">
        <v>252</v>
      </c>
      <c r="B56" s="302">
        <v>0</v>
      </c>
      <c r="C56" s="302">
        <v>0</v>
      </c>
      <c r="D56" s="302">
        <v>0</v>
      </c>
      <c r="E56" s="302" t="s">
        <v>555</v>
      </c>
      <c r="F56" s="302">
        <v>0</v>
      </c>
      <c r="G56" s="303" t="s">
        <v>555</v>
      </c>
    </row>
    <row r="57" spans="1:7" ht="20.100000000000001" hidden="1" customHeight="1">
      <c r="A57" s="325" t="s">
        <v>253</v>
      </c>
      <c r="B57" s="302">
        <v>0</v>
      </c>
      <c r="C57" s="302">
        <v>0</v>
      </c>
      <c r="D57" s="302">
        <v>0</v>
      </c>
      <c r="E57" s="302" t="s">
        <v>555</v>
      </c>
      <c r="F57" s="302">
        <v>0</v>
      </c>
      <c r="G57" s="303" t="s">
        <v>555</v>
      </c>
    </row>
    <row r="58" spans="1:7" ht="20.100000000000001" hidden="1" customHeight="1">
      <c r="A58" s="325" t="s">
        <v>254</v>
      </c>
      <c r="B58" s="302">
        <v>0</v>
      </c>
      <c r="C58" s="302">
        <v>0</v>
      </c>
      <c r="D58" s="302">
        <v>0</v>
      </c>
      <c r="E58" s="302" t="s">
        <v>555</v>
      </c>
      <c r="F58" s="302">
        <v>0</v>
      </c>
      <c r="G58" s="303" t="s">
        <v>555</v>
      </c>
    </row>
    <row r="59" spans="1:7" ht="20.100000000000001" hidden="1" customHeight="1">
      <c r="A59" s="325" t="s">
        <v>255</v>
      </c>
      <c r="B59" s="302">
        <v>0</v>
      </c>
      <c r="C59" s="302">
        <v>0</v>
      </c>
      <c r="D59" s="302">
        <v>0</v>
      </c>
      <c r="E59" s="302" t="s">
        <v>555</v>
      </c>
      <c r="F59" s="302">
        <v>0</v>
      </c>
      <c r="G59" s="303" t="s">
        <v>555</v>
      </c>
    </row>
    <row r="60" spans="1:7" ht="20.100000000000001" hidden="1" customHeight="1">
      <c r="A60" s="325" t="s">
        <v>256</v>
      </c>
      <c r="B60" s="302">
        <v>0</v>
      </c>
      <c r="C60" s="302">
        <v>0</v>
      </c>
      <c r="D60" s="302">
        <v>0</v>
      </c>
      <c r="E60" s="302" t="s">
        <v>555</v>
      </c>
      <c r="F60" s="302">
        <v>0</v>
      </c>
      <c r="G60" s="303" t="s">
        <v>555</v>
      </c>
    </row>
    <row r="61" spans="1:7" ht="20.100000000000001" hidden="1" customHeight="1">
      <c r="A61" s="325" t="s">
        <v>257</v>
      </c>
      <c r="B61" s="302">
        <v>0</v>
      </c>
      <c r="C61" s="302">
        <v>0</v>
      </c>
      <c r="D61" s="302">
        <v>0</v>
      </c>
      <c r="E61" s="302" t="s">
        <v>555</v>
      </c>
      <c r="F61" s="302">
        <v>0</v>
      </c>
      <c r="G61" s="303" t="s">
        <v>555</v>
      </c>
    </row>
    <row r="62" spans="1:7" ht="20.100000000000001" hidden="1" customHeight="1">
      <c r="A62" s="325" t="s">
        <v>258</v>
      </c>
      <c r="B62" s="302">
        <v>0</v>
      </c>
      <c r="C62" s="302">
        <v>0</v>
      </c>
      <c r="D62" s="302">
        <v>0</v>
      </c>
      <c r="E62" s="302" t="s">
        <v>555</v>
      </c>
      <c r="F62" s="302">
        <v>0</v>
      </c>
      <c r="G62" s="303" t="s">
        <v>555</v>
      </c>
    </row>
    <row r="63" spans="1:7" ht="20.100000000000001" hidden="1" customHeight="1">
      <c r="A63" s="325" t="s">
        <v>259</v>
      </c>
      <c r="B63" s="302">
        <v>0</v>
      </c>
      <c r="C63" s="302">
        <v>0</v>
      </c>
      <c r="D63" s="302">
        <v>0</v>
      </c>
      <c r="E63" s="302" t="s">
        <v>555</v>
      </c>
      <c r="F63" s="302">
        <v>0</v>
      </c>
      <c r="G63" s="303" t="s">
        <v>555</v>
      </c>
    </row>
    <row r="64" spans="1:7" ht="20.100000000000001" hidden="1" customHeight="1">
      <c r="A64" s="325" t="s">
        <v>260</v>
      </c>
      <c r="B64" s="302">
        <v>0</v>
      </c>
      <c r="C64" s="302">
        <v>0</v>
      </c>
      <c r="D64" s="302">
        <v>0</v>
      </c>
      <c r="E64" s="302" t="s">
        <v>555</v>
      </c>
      <c r="F64" s="302">
        <v>0</v>
      </c>
      <c r="G64" s="303" t="s">
        <v>555</v>
      </c>
    </row>
    <row r="65" spans="1:7" ht="20.100000000000001" hidden="1" customHeight="1">
      <c r="A65" s="325" t="s">
        <v>261</v>
      </c>
      <c r="B65" s="302">
        <v>0</v>
      </c>
      <c r="C65" s="302">
        <v>0</v>
      </c>
      <c r="D65" s="302">
        <v>0</v>
      </c>
      <c r="E65" s="302" t="s">
        <v>555</v>
      </c>
      <c r="F65" s="302">
        <v>0</v>
      </c>
      <c r="G65" s="303" t="s">
        <v>555</v>
      </c>
    </row>
    <row r="66" spans="1:7" ht="20.100000000000001" hidden="1" customHeight="1">
      <c r="A66" s="325" t="s">
        <v>262</v>
      </c>
      <c r="B66" s="302">
        <v>0</v>
      </c>
      <c r="C66" s="302">
        <v>0</v>
      </c>
      <c r="D66" s="302">
        <v>0</v>
      </c>
      <c r="E66" s="302" t="s">
        <v>555</v>
      </c>
      <c r="F66" s="302">
        <v>0</v>
      </c>
      <c r="G66" s="303" t="s">
        <v>555</v>
      </c>
    </row>
    <row r="67" spans="1:7" ht="20.100000000000001" hidden="1" customHeight="1">
      <c r="A67" s="325" t="s">
        <v>263</v>
      </c>
      <c r="B67" s="302">
        <v>0</v>
      </c>
      <c r="C67" s="302">
        <v>0</v>
      </c>
      <c r="D67" s="302">
        <v>0</v>
      </c>
      <c r="E67" s="302" t="s">
        <v>555</v>
      </c>
      <c r="F67" s="302">
        <v>0</v>
      </c>
      <c r="G67" s="303" t="s">
        <v>555</v>
      </c>
    </row>
    <row r="68" spans="1:7" ht="20.100000000000001" hidden="1" customHeight="1">
      <c r="A68" s="325" t="s">
        <v>264</v>
      </c>
      <c r="B68" s="302">
        <v>0</v>
      </c>
      <c r="C68" s="302">
        <v>0</v>
      </c>
      <c r="D68" s="302">
        <v>0</v>
      </c>
      <c r="E68" s="302" t="s">
        <v>555</v>
      </c>
      <c r="F68" s="302">
        <v>0</v>
      </c>
      <c r="G68" s="303" t="s">
        <v>555</v>
      </c>
    </row>
    <row r="69" spans="1:7" ht="20.100000000000001" hidden="1" customHeight="1">
      <c r="A69" s="325" t="s">
        <v>265</v>
      </c>
      <c r="B69" s="302">
        <v>0</v>
      </c>
      <c r="C69" s="302">
        <v>0</v>
      </c>
      <c r="D69" s="302">
        <v>0</v>
      </c>
      <c r="E69" s="302" t="s">
        <v>555</v>
      </c>
      <c r="F69" s="302">
        <v>0</v>
      </c>
      <c r="G69" s="303" t="s">
        <v>555</v>
      </c>
    </row>
    <row r="70" spans="1:7" ht="20.100000000000001" hidden="1" customHeight="1">
      <c r="A70" s="325" t="s">
        <v>266</v>
      </c>
      <c r="B70" s="302">
        <v>0</v>
      </c>
      <c r="C70" s="302">
        <v>0</v>
      </c>
      <c r="D70" s="302">
        <v>0</v>
      </c>
      <c r="E70" s="302" t="s">
        <v>555</v>
      </c>
      <c r="F70" s="302">
        <v>0</v>
      </c>
      <c r="G70" s="303" t="s">
        <v>555</v>
      </c>
    </row>
    <row r="71" spans="1:7" ht="20.100000000000001" hidden="1" customHeight="1">
      <c r="A71" s="325" t="s">
        <v>267</v>
      </c>
      <c r="B71" s="302">
        <v>0</v>
      </c>
      <c r="C71" s="302">
        <v>0</v>
      </c>
      <c r="D71" s="302">
        <v>0</v>
      </c>
      <c r="E71" s="302" t="s">
        <v>555</v>
      </c>
      <c r="F71" s="302">
        <v>0</v>
      </c>
      <c r="G71" s="303" t="s">
        <v>555</v>
      </c>
    </row>
    <row r="72" spans="1:7" ht="20.100000000000001" hidden="1" customHeight="1">
      <c r="A72" s="325" t="s">
        <v>268</v>
      </c>
      <c r="B72" s="302">
        <v>0</v>
      </c>
      <c r="C72" s="302">
        <v>0</v>
      </c>
      <c r="D72" s="302">
        <v>0</v>
      </c>
      <c r="E72" s="302" t="s">
        <v>555</v>
      </c>
      <c r="F72" s="302">
        <v>0</v>
      </c>
      <c r="G72" s="303" t="s">
        <v>555</v>
      </c>
    </row>
    <row r="73" spans="1:7" ht="20.100000000000001" hidden="1" customHeight="1">
      <c r="A73" s="325" t="s">
        <v>269</v>
      </c>
      <c r="B73" s="302">
        <v>0</v>
      </c>
      <c r="C73" s="302">
        <v>0</v>
      </c>
      <c r="D73" s="302">
        <v>0</v>
      </c>
      <c r="E73" s="302" t="s">
        <v>555</v>
      </c>
      <c r="F73" s="302">
        <v>0</v>
      </c>
      <c r="G73" s="303" t="s">
        <v>555</v>
      </c>
    </row>
    <row r="74" spans="1:7" ht="20.100000000000001" hidden="1" customHeight="1">
      <c r="A74" s="325" t="s">
        <v>270</v>
      </c>
      <c r="B74" s="302">
        <v>0</v>
      </c>
      <c r="C74" s="302">
        <v>0</v>
      </c>
      <c r="D74" s="302">
        <v>0</v>
      </c>
      <c r="E74" s="302" t="s">
        <v>555</v>
      </c>
      <c r="F74" s="302">
        <v>0</v>
      </c>
      <c r="G74" s="303" t="s">
        <v>555</v>
      </c>
    </row>
    <row r="75" spans="1:7" ht="20.100000000000001" hidden="1" customHeight="1">
      <c r="A75" s="325" t="s">
        <v>271</v>
      </c>
      <c r="B75" s="302">
        <v>0</v>
      </c>
      <c r="C75" s="302">
        <v>0</v>
      </c>
      <c r="D75" s="302">
        <v>0</v>
      </c>
      <c r="E75" s="302" t="s">
        <v>555</v>
      </c>
      <c r="F75" s="302">
        <v>0</v>
      </c>
      <c r="G75" s="303" t="s">
        <v>555</v>
      </c>
    </row>
    <row r="76" spans="1:7" ht="20.100000000000001" hidden="1" customHeight="1">
      <c r="A76" s="325" t="s">
        <v>272</v>
      </c>
      <c r="B76" s="302">
        <v>0</v>
      </c>
      <c r="C76" s="302">
        <v>0</v>
      </c>
      <c r="D76" s="302">
        <v>0</v>
      </c>
      <c r="E76" s="302" t="s">
        <v>555</v>
      </c>
      <c r="F76" s="302">
        <v>0</v>
      </c>
      <c r="G76" s="303" t="s">
        <v>555</v>
      </c>
    </row>
    <row r="77" spans="1:7" ht="20.100000000000001" hidden="1" customHeight="1">
      <c r="A77" s="325" t="s">
        <v>273</v>
      </c>
      <c r="B77" s="302">
        <v>0</v>
      </c>
      <c r="C77" s="302">
        <v>0</v>
      </c>
      <c r="D77" s="302">
        <v>0</v>
      </c>
      <c r="E77" s="302" t="s">
        <v>555</v>
      </c>
      <c r="F77" s="302">
        <v>0</v>
      </c>
      <c r="G77" s="303" t="s">
        <v>555</v>
      </c>
    </row>
    <row r="78" spans="1:7" ht="20.100000000000001" hidden="1" customHeight="1">
      <c r="A78" s="325" t="s">
        <v>274</v>
      </c>
      <c r="B78" s="302">
        <v>0</v>
      </c>
      <c r="C78" s="302">
        <v>0</v>
      </c>
      <c r="D78" s="302">
        <v>0</v>
      </c>
      <c r="E78" s="302" t="s">
        <v>555</v>
      </c>
      <c r="F78" s="302">
        <v>0</v>
      </c>
      <c r="G78" s="303" t="s">
        <v>555</v>
      </c>
    </row>
    <row r="79" spans="1:7" ht="20.100000000000001" hidden="1" customHeight="1">
      <c r="A79" s="325" t="s">
        <v>275</v>
      </c>
      <c r="B79" s="302">
        <v>0</v>
      </c>
      <c r="C79" s="302">
        <v>0</v>
      </c>
      <c r="D79" s="302">
        <v>0</v>
      </c>
      <c r="E79" s="302" t="s">
        <v>555</v>
      </c>
      <c r="F79" s="302">
        <v>0</v>
      </c>
      <c r="G79" s="303" t="s">
        <v>555</v>
      </c>
    </row>
    <row r="80" spans="1:7" s="86" customFormat="1" ht="20.100000000000001" customHeight="1">
      <c r="A80" s="326" t="s">
        <v>276</v>
      </c>
      <c r="B80" s="306">
        <v>0</v>
      </c>
      <c r="C80" s="306">
        <v>0</v>
      </c>
      <c r="D80" s="306">
        <v>0</v>
      </c>
      <c r="E80" s="306">
        <v>0</v>
      </c>
      <c r="F80" s="306">
        <v>0</v>
      </c>
      <c r="G80" s="307">
        <v>0</v>
      </c>
    </row>
    <row r="81" spans="1:7" ht="20.100000000000001" hidden="1" customHeight="1">
      <c r="A81" s="325" t="s">
        <v>277</v>
      </c>
      <c r="B81" s="302">
        <v>0</v>
      </c>
      <c r="C81" s="302">
        <v>0</v>
      </c>
      <c r="D81" s="302" t="s">
        <v>555</v>
      </c>
      <c r="E81" s="302">
        <v>0</v>
      </c>
      <c r="F81" s="302">
        <v>0</v>
      </c>
      <c r="G81" s="303">
        <v>0</v>
      </c>
    </row>
    <row r="82" spans="1:7" ht="20.100000000000001" hidden="1" customHeight="1">
      <c r="A82" s="325" t="s">
        <v>278</v>
      </c>
      <c r="B82" s="302">
        <v>0</v>
      </c>
      <c r="C82" s="302">
        <v>0</v>
      </c>
      <c r="D82" s="302" t="s">
        <v>555</v>
      </c>
      <c r="E82" s="302">
        <v>0</v>
      </c>
      <c r="F82" s="302">
        <v>0</v>
      </c>
      <c r="G82" s="303">
        <v>0</v>
      </c>
    </row>
    <row r="83" spans="1:7" ht="20.100000000000001" hidden="1" customHeight="1">
      <c r="A83" s="325" t="s">
        <v>279</v>
      </c>
      <c r="B83" s="302">
        <v>0</v>
      </c>
      <c r="C83" s="302">
        <v>0</v>
      </c>
      <c r="D83" s="302" t="s">
        <v>555</v>
      </c>
      <c r="E83" s="302">
        <v>0</v>
      </c>
      <c r="F83" s="302">
        <v>0</v>
      </c>
      <c r="G83" s="303">
        <v>0</v>
      </c>
    </row>
    <row r="84" spans="1:7" ht="20.100000000000001" hidden="1" customHeight="1">
      <c r="A84" s="325" t="s">
        <v>280</v>
      </c>
      <c r="B84" s="302">
        <v>0</v>
      </c>
      <c r="C84" s="302">
        <v>0</v>
      </c>
      <c r="D84" s="302" t="s">
        <v>555</v>
      </c>
      <c r="E84" s="302">
        <v>0</v>
      </c>
      <c r="F84" s="302">
        <v>0</v>
      </c>
      <c r="G84" s="303">
        <v>0</v>
      </c>
    </row>
    <row r="85" spans="1:7" ht="20.100000000000001" hidden="1" customHeight="1">
      <c r="A85" s="325" t="s">
        <v>281</v>
      </c>
      <c r="B85" s="302">
        <v>0</v>
      </c>
      <c r="C85" s="302">
        <v>0</v>
      </c>
      <c r="D85" s="302" t="s">
        <v>555</v>
      </c>
      <c r="E85" s="302">
        <v>0</v>
      </c>
      <c r="F85" s="302">
        <v>0</v>
      </c>
      <c r="G85" s="303">
        <v>0</v>
      </c>
    </row>
    <row r="86" spans="1:7" ht="20.100000000000001" hidden="1" customHeight="1">
      <c r="A86" s="325" t="s">
        <v>282</v>
      </c>
      <c r="B86" s="302">
        <v>0</v>
      </c>
      <c r="C86" s="302">
        <v>0</v>
      </c>
      <c r="D86" s="302" t="s">
        <v>555</v>
      </c>
      <c r="E86" s="302">
        <v>0</v>
      </c>
      <c r="F86" s="302">
        <v>0</v>
      </c>
      <c r="G86" s="303">
        <v>0</v>
      </c>
    </row>
    <row r="87" spans="1:7" ht="20.100000000000001" hidden="1" customHeight="1">
      <c r="A87" s="325" t="s">
        <v>283</v>
      </c>
      <c r="B87" s="302">
        <v>0</v>
      </c>
      <c r="C87" s="302">
        <v>0</v>
      </c>
      <c r="D87" s="302" t="s">
        <v>555</v>
      </c>
      <c r="E87" s="302">
        <v>0</v>
      </c>
      <c r="F87" s="302">
        <v>0</v>
      </c>
      <c r="G87" s="303">
        <v>0</v>
      </c>
    </row>
    <row r="88" spans="1:7" ht="20.100000000000001" hidden="1" customHeight="1">
      <c r="A88" s="325" t="s">
        <v>284</v>
      </c>
      <c r="B88" s="302">
        <v>0</v>
      </c>
      <c r="C88" s="302">
        <v>0</v>
      </c>
      <c r="D88" s="302" t="s">
        <v>555</v>
      </c>
      <c r="E88" s="302">
        <v>0</v>
      </c>
      <c r="F88" s="302">
        <v>0</v>
      </c>
      <c r="G88" s="303">
        <v>0</v>
      </c>
    </row>
    <row r="89" spans="1:7" ht="20.100000000000001" hidden="1" customHeight="1">
      <c r="A89" s="325" t="s">
        <v>285</v>
      </c>
      <c r="B89" s="302">
        <v>0</v>
      </c>
      <c r="C89" s="302">
        <v>0</v>
      </c>
      <c r="D89" s="302" t="s">
        <v>555</v>
      </c>
      <c r="E89" s="302">
        <v>0</v>
      </c>
      <c r="F89" s="302">
        <v>0</v>
      </c>
      <c r="G89" s="303">
        <v>0</v>
      </c>
    </row>
    <row r="90" spans="1:7" ht="20.100000000000001" hidden="1" customHeight="1">
      <c r="A90" s="325" t="s">
        <v>286</v>
      </c>
      <c r="B90" s="302">
        <v>0</v>
      </c>
      <c r="C90" s="302">
        <v>0</v>
      </c>
      <c r="D90" s="302" t="s">
        <v>555</v>
      </c>
      <c r="E90" s="302">
        <v>0</v>
      </c>
      <c r="F90" s="302">
        <v>0</v>
      </c>
      <c r="G90" s="303">
        <v>0</v>
      </c>
    </row>
    <row r="91" spans="1:7" ht="20.100000000000001" hidden="1" customHeight="1">
      <c r="A91" s="325" t="s">
        <v>287</v>
      </c>
      <c r="B91" s="302">
        <v>0</v>
      </c>
      <c r="C91" s="302">
        <v>0</v>
      </c>
      <c r="D91" s="302" t="s">
        <v>555</v>
      </c>
      <c r="E91" s="302">
        <v>0</v>
      </c>
      <c r="F91" s="302">
        <v>0</v>
      </c>
      <c r="G91" s="303">
        <v>0</v>
      </c>
    </row>
    <row r="92" spans="1:7" ht="20.100000000000001" hidden="1" customHeight="1">
      <c r="A92" s="325" t="s">
        <v>288</v>
      </c>
      <c r="B92" s="302">
        <v>0</v>
      </c>
      <c r="C92" s="302">
        <v>0</v>
      </c>
      <c r="D92" s="302" t="s">
        <v>555</v>
      </c>
      <c r="E92" s="302">
        <v>0</v>
      </c>
      <c r="F92" s="302">
        <v>0</v>
      </c>
      <c r="G92" s="303">
        <v>0</v>
      </c>
    </row>
    <row r="93" spans="1:7" ht="20.100000000000001" hidden="1" customHeight="1">
      <c r="A93" s="325" t="s">
        <v>289</v>
      </c>
      <c r="B93" s="302">
        <v>0</v>
      </c>
      <c r="C93" s="302">
        <v>0</v>
      </c>
      <c r="D93" s="302" t="s">
        <v>555</v>
      </c>
      <c r="E93" s="302">
        <v>0</v>
      </c>
      <c r="F93" s="302">
        <v>0</v>
      </c>
      <c r="G93" s="303">
        <v>0</v>
      </c>
    </row>
    <row r="94" spans="1:7" ht="20.100000000000001" hidden="1" customHeight="1">
      <c r="A94" s="325" t="s">
        <v>290</v>
      </c>
      <c r="B94" s="302">
        <v>0</v>
      </c>
      <c r="C94" s="302">
        <v>0</v>
      </c>
      <c r="D94" s="302" t="s">
        <v>555</v>
      </c>
      <c r="E94" s="302">
        <v>0</v>
      </c>
      <c r="F94" s="302">
        <v>0</v>
      </c>
      <c r="G94" s="303">
        <v>0</v>
      </c>
    </row>
    <row r="95" spans="1:7" ht="20.100000000000001" hidden="1" customHeight="1">
      <c r="A95" s="325" t="s">
        <v>291</v>
      </c>
      <c r="B95" s="302">
        <v>0</v>
      </c>
      <c r="C95" s="302">
        <v>0</v>
      </c>
      <c r="D95" s="302" t="s">
        <v>555</v>
      </c>
      <c r="E95" s="302">
        <v>0</v>
      </c>
      <c r="F95" s="302">
        <v>0</v>
      </c>
      <c r="G95" s="303">
        <v>0</v>
      </c>
    </row>
    <row r="96" spans="1:7" ht="20.100000000000001" hidden="1" customHeight="1">
      <c r="A96" s="325" t="s">
        <v>292</v>
      </c>
      <c r="B96" s="302">
        <v>0</v>
      </c>
      <c r="C96" s="302">
        <v>0</v>
      </c>
      <c r="D96" s="302" t="s">
        <v>555</v>
      </c>
      <c r="E96" s="302">
        <v>0</v>
      </c>
      <c r="F96" s="302">
        <v>0</v>
      </c>
      <c r="G96" s="303">
        <v>0</v>
      </c>
    </row>
    <row r="97" spans="1:7" ht="20.100000000000001" hidden="1" customHeight="1">
      <c r="A97" s="325" t="s">
        <v>293</v>
      </c>
      <c r="B97" s="302">
        <v>0</v>
      </c>
      <c r="C97" s="302">
        <v>0</v>
      </c>
      <c r="D97" s="302" t="s">
        <v>555</v>
      </c>
      <c r="E97" s="302">
        <v>0</v>
      </c>
      <c r="F97" s="302">
        <v>0</v>
      </c>
      <c r="G97" s="303">
        <v>0</v>
      </c>
    </row>
    <row r="98" spans="1:7" ht="20.100000000000001" hidden="1" customHeight="1">
      <c r="A98" s="325" t="s">
        <v>294</v>
      </c>
      <c r="B98" s="302">
        <v>0</v>
      </c>
      <c r="C98" s="302">
        <v>0</v>
      </c>
      <c r="D98" s="302" t="s">
        <v>555</v>
      </c>
      <c r="E98" s="302">
        <v>0</v>
      </c>
      <c r="F98" s="302">
        <v>0</v>
      </c>
      <c r="G98" s="303">
        <v>0</v>
      </c>
    </row>
    <row r="99" spans="1:7" ht="20.100000000000001" hidden="1" customHeight="1">
      <c r="A99" s="325" t="s">
        <v>295</v>
      </c>
      <c r="B99" s="302">
        <v>0</v>
      </c>
      <c r="C99" s="302">
        <v>0</v>
      </c>
      <c r="D99" s="302" t="s">
        <v>555</v>
      </c>
      <c r="E99" s="302">
        <v>0</v>
      </c>
      <c r="F99" s="302">
        <v>0</v>
      </c>
      <c r="G99" s="303">
        <v>0</v>
      </c>
    </row>
    <row r="100" spans="1:7" ht="20.100000000000001" hidden="1" customHeight="1">
      <c r="A100" s="325" t="s">
        <v>296</v>
      </c>
      <c r="B100" s="302">
        <v>0</v>
      </c>
      <c r="C100" s="302">
        <v>0</v>
      </c>
      <c r="D100" s="302" t="s">
        <v>555</v>
      </c>
      <c r="E100" s="302">
        <v>0</v>
      </c>
      <c r="F100" s="302">
        <v>0</v>
      </c>
      <c r="G100" s="303">
        <v>0</v>
      </c>
    </row>
    <row r="101" spans="1:7" ht="20.100000000000001" hidden="1" customHeight="1">
      <c r="A101" s="325" t="s">
        <v>297</v>
      </c>
      <c r="B101" s="302">
        <v>0</v>
      </c>
      <c r="C101" s="302">
        <v>0</v>
      </c>
      <c r="D101" s="302" t="s">
        <v>555</v>
      </c>
      <c r="E101" s="302">
        <v>0</v>
      </c>
      <c r="F101" s="302">
        <v>0</v>
      </c>
      <c r="G101" s="303">
        <v>0</v>
      </c>
    </row>
    <row r="102" spans="1:7" ht="20.100000000000001" hidden="1" customHeight="1">
      <c r="A102" s="325" t="s">
        <v>298</v>
      </c>
      <c r="B102" s="302">
        <v>0</v>
      </c>
      <c r="C102" s="302">
        <v>0</v>
      </c>
      <c r="D102" s="302" t="s">
        <v>555</v>
      </c>
      <c r="E102" s="302">
        <v>0</v>
      </c>
      <c r="F102" s="302">
        <v>0</v>
      </c>
      <c r="G102" s="303">
        <v>0</v>
      </c>
    </row>
    <row r="103" spans="1:7" ht="20.100000000000001" hidden="1" customHeight="1">
      <c r="A103" s="325" t="s">
        <v>299</v>
      </c>
      <c r="B103" s="302">
        <v>0</v>
      </c>
      <c r="C103" s="302">
        <v>0</v>
      </c>
      <c r="D103" s="302" t="s">
        <v>555</v>
      </c>
      <c r="E103" s="302">
        <v>0</v>
      </c>
      <c r="F103" s="302">
        <v>0</v>
      </c>
      <c r="G103" s="303">
        <v>0</v>
      </c>
    </row>
    <row r="104" spans="1:7" ht="20.100000000000001" hidden="1" customHeight="1">
      <c r="A104" s="325" t="s">
        <v>300</v>
      </c>
      <c r="B104" s="302">
        <v>0</v>
      </c>
      <c r="C104" s="302">
        <v>0</v>
      </c>
      <c r="D104" s="302" t="s">
        <v>555</v>
      </c>
      <c r="E104" s="302">
        <v>0</v>
      </c>
      <c r="F104" s="302">
        <v>0</v>
      </c>
      <c r="G104" s="303">
        <v>0</v>
      </c>
    </row>
    <row r="105" spans="1:7" ht="20.100000000000001" hidden="1" customHeight="1">
      <c r="A105" s="325" t="s">
        <v>301</v>
      </c>
      <c r="B105" s="302">
        <v>0</v>
      </c>
      <c r="C105" s="302">
        <v>0</v>
      </c>
      <c r="D105" s="302" t="s">
        <v>555</v>
      </c>
      <c r="E105" s="302">
        <v>0</v>
      </c>
      <c r="F105" s="302">
        <v>0</v>
      </c>
      <c r="G105" s="303">
        <v>0</v>
      </c>
    </row>
    <row r="106" spans="1:7" ht="20.100000000000001" hidden="1" customHeight="1">
      <c r="A106" s="325" t="s">
        <v>302</v>
      </c>
      <c r="B106" s="302">
        <v>0</v>
      </c>
      <c r="C106" s="302">
        <v>0</v>
      </c>
      <c r="D106" s="302" t="s">
        <v>555</v>
      </c>
      <c r="E106" s="302">
        <v>0</v>
      </c>
      <c r="F106" s="302">
        <v>0</v>
      </c>
      <c r="G106" s="303">
        <v>0</v>
      </c>
    </row>
    <row r="107" spans="1:7" ht="20.100000000000001" hidden="1" customHeight="1">
      <c r="A107" s="325" t="s">
        <v>303</v>
      </c>
      <c r="B107" s="302">
        <v>0</v>
      </c>
      <c r="C107" s="302">
        <v>0</v>
      </c>
      <c r="D107" s="302" t="s">
        <v>555</v>
      </c>
      <c r="E107" s="302">
        <v>0</v>
      </c>
      <c r="F107" s="302">
        <v>0</v>
      </c>
      <c r="G107" s="303">
        <v>0</v>
      </c>
    </row>
    <row r="108" spans="1:7" ht="20.100000000000001" hidden="1" customHeight="1">
      <c r="A108" s="325" t="s">
        <v>304</v>
      </c>
      <c r="B108" s="302">
        <v>0</v>
      </c>
      <c r="C108" s="302">
        <v>0</v>
      </c>
      <c r="D108" s="302" t="s">
        <v>555</v>
      </c>
      <c r="E108" s="302">
        <v>0</v>
      </c>
      <c r="F108" s="302">
        <v>0</v>
      </c>
      <c r="G108" s="303">
        <v>0</v>
      </c>
    </row>
    <row r="109" spans="1:7" ht="20.100000000000001" hidden="1" customHeight="1">
      <c r="A109" s="325" t="s">
        <v>305</v>
      </c>
      <c r="B109" s="302">
        <v>0</v>
      </c>
      <c r="C109" s="302">
        <v>0</v>
      </c>
      <c r="D109" s="302" t="s">
        <v>555</v>
      </c>
      <c r="E109" s="302">
        <v>0</v>
      </c>
      <c r="F109" s="302">
        <v>0</v>
      </c>
      <c r="G109" s="303">
        <v>0</v>
      </c>
    </row>
    <row r="110" spans="1:7" ht="20.100000000000001" hidden="1" customHeight="1">
      <c r="A110" s="325" t="s">
        <v>306</v>
      </c>
      <c r="B110" s="302">
        <v>0</v>
      </c>
      <c r="C110" s="302">
        <v>0</v>
      </c>
      <c r="D110" s="302" t="s">
        <v>555</v>
      </c>
      <c r="E110" s="302">
        <v>0</v>
      </c>
      <c r="F110" s="302">
        <v>0</v>
      </c>
      <c r="G110" s="303">
        <v>0</v>
      </c>
    </row>
    <row r="111" spans="1:7" ht="20.100000000000001" hidden="1" customHeight="1">
      <c r="A111" s="325" t="s">
        <v>1189</v>
      </c>
      <c r="B111" s="302">
        <v>0</v>
      </c>
      <c r="C111" s="302">
        <v>0</v>
      </c>
      <c r="D111" s="302" t="s">
        <v>555</v>
      </c>
      <c r="E111" s="302">
        <v>0</v>
      </c>
      <c r="F111" s="302">
        <v>0</v>
      </c>
      <c r="G111" s="303">
        <v>0</v>
      </c>
    </row>
    <row r="112" spans="1:7" ht="20.100000000000001" hidden="1" customHeight="1">
      <c r="A112" s="325" t="s">
        <v>307</v>
      </c>
      <c r="B112" s="302">
        <v>0</v>
      </c>
      <c r="C112" s="302">
        <v>0</v>
      </c>
      <c r="D112" s="302" t="s">
        <v>555</v>
      </c>
      <c r="E112" s="302">
        <v>0</v>
      </c>
      <c r="F112" s="302">
        <v>0</v>
      </c>
      <c r="G112" s="303">
        <v>0</v>
      </c>
    </row>
    <row r="113" spans="1:7" ht="20.100000000000001" hidden="1" customHeight="1">
      <c r="A113" s="325" t="s">
        <v>308</v>
      </c>
      <c r="B113" s="302">
        <v>0</v>
      </c>
      <c r="C113" s="302">
        <v>0</v>
      </c>
      <c r="D113" s="302" t="s">
        <v>555</v>
      </c>
      <c r="E113" s="302">
        <v>0</v>
      </c>
      <c r="F113" s="302">
        <v>0</v>
      </c>
      <c r="G113" s="303">
        <v>0</v>
      </c>
    </row>
    <row r="114" spans="1:7" ht="20.100000000000001" hidden="1" customHeight="1">
      <c r="A114" s="325" t="s">
        <v>309</v>
      </c>
      <c r="B114" s="302">
        <v>0</v>
      </c>
      <c r="C114" s="302">
        <v>0</v>
      </c>
      <c r="D114" s="302" t="s">
        <v>555</v>
      </c>
      <c r="E114" s="302">
        <v>0</v>
      </c>
      <c r="F114" s="302">
        <v>0</v>
      </c>
      <c r="G114" s="303">
        <v>0</v>
      </c>
    </row>
    <row r="115" spans="1:7" ht="20.100000000000001" hidden="1" customHeight="1">
      <c r="A115" s="325" t="s">
        <v>1190</v>
      </c>
      <c r="B115" s="302">
        <v>0</v>
      </c>
      <c r="C115" s="302">
        <v>0</v>
      </c>
      <c r="D115" s="302" t="s">
        <v>555</v>
      </c>
      <c r="E115" s="302">
        <v>0</v>
      </c>
      <c r="F115" s="302">
        <v>0</v>
      </c>
      <c r="G115" s="303">
        <v>0</v>
      </c>
    </row>
    <row r="116" spans="1:7" ht="20.100000000000001" hidden="1" customHeight="1">
      <c r="A116" s="325" t="s">
        <v>1191</v>
      </c>
      <c r="B116" s="302">
        <v>0</v>
      </c>
      <c r="C116" s="302">
        <v>0</v>
      </c>
      <c r="D116" s="302" t="s">
        <v>555</v>
      </c>
      <c r="E116" s="302">
        <v>0</v>
      </c>
      <c r="F116" s="302">
        <v>0</v>
      </c>
      <c r="G116" s="303">
        <v>0</v>
      </c>
    </row>
    <row r="117" spans="1:7" ht="20.100000000000001" hidden="1" customHeight="1">
      <c r="A117" s="325" t="s">
        <v>310</v>
      </c>
      <c r="B117" s="302">
        <v>0</v>
      </c>
      <c r="C117" s="302">
        <v>0</v>
      </c>
      <c r="D117" s="302" t="s">
        <v>555</v>
      </c>
      <c r="E117" s="302">
        <v>0</v>
      </c>
      <c r="F117" s="302">
        <v>0</v>
      </c>
      <c r="G117" s="303">
        <v>0</v>
      </c>
    </row>
    <row r="118" spans="1:7" ht="20.100000000000001" hidden="1" customHeight="1">
      <c r="A118" s="325" t="s">
        <v>311</v>
      </c>
      <c r="B118" s="302">
        <v>0</v>
      </c>
      <c r="C118" s="302">
        <v>0</v>
      </c>
      <c r="D118" s="302" t="s">
        <v>555</v>
      </c>
      <c r="E118" s="302">
        <v>0</v>
      </c>
      <c r="F118" s="302">
        <v>0</v>
      </c>
      <c r="G118" s="303">
        <v>0</v>
      </c>
    </row>
    <row r="119" spans="1:7" ht="20.100000000000001" hidden="1" customHeight="1">
      <c r="A119" s="325" t="s">
        <v>312</v>
      </c>
      <c r="B119" s="302">
        <v>0</v>
      </c>
      <c r="C119" s="302">
        <v>0</v>
      </c>
      <c r="D119" s="302" t="s">
        <v>555</v>
      </c>
      <c r="E119" s="302">
        <v>0</v>
      </c>
      <c r="F119" s="302">
        <v>0</v>
      </c>
      <c r="G119" s="303">
        <v>0</v>
      </c>
    </row>
    <row r="120" spans="1:7" ht="20.100000000000001" hidden="1" customHeight="1">
      <c r="A120" s="325" t="s">
        <v>313</v>
      </c>
      <c r="B120" s="302">
        <v>0</v>
      </c>
      <c r="C120" s="302">
        <v>0</v>
      </c>
      <c r="D120" s="302" t="s">
        <v>555</v>
      </c>
      <c r="E120" s="302">
        <v>0</v>
      </c>
      <c r="F120" s="302">
        <v>0</v>
      </c>
      <c r="G120" s="303">
        <v>0</v>
      </c>
    </row>
    <row r="121" spans="1:7" ht="20.100000000000001" hidden="1" customHeight="1">
      <c r="A121" s="325" t="s">
        <v>314</v>
      </c>
      <c r="B121" s="302">
        <v>0</v>
      </c>
      <c r="C121" s="302">
        <v>0</v>
      </c>
      <c r="D121" s="302" t="s">
        <v>555</v>
      </c>
      <c r="E121" s="302">
        <v>0</v>
      </c>
      <c r="F121" s="302">
        <v>0</v>
      </c>
      <c r="G121" s="303">
        <v>0</v>
      </c>
    </row>
    <row r="122" spans="1:7" ht="20.100000000000001" hidden="1" customHeight="1">
      <c r="A122" s="325" t="s">
        <v>315</v>
      </c>
      <c r="B122" s="302">
        <v>0</v>
      </c>
      <c r="C122" s="302">
        <v>0</v>
      </c>
      <c r="D122" s="302" t="s">
        <v>555</v>
      </c>
      <c r="E122" s="302">
        <v>0</v>
      </c>
      <c r="F122" s="302">
        <v>0</v>
      </c>
      <c r="G122" s="303">
        <v>0</v>
      </c>
    </row>
    <row r="123" spans="1:7" ht="20.100000000000001" hidden="1" customHeight="1">
      <c r="A123" s="325" t="s">
        <v>316</v>
      </c>
      <c r="B123" s="302">
        <v>0</v>
      </c>
      <c r="C123" s="302">
        <v>0</v>
      </c>
      <c r="D123" s="302" t="s">
        <v>555</v>
      </c>
      <c r="E123" s="302">
        <v>0</v>
      </c>
      <c r="F123" s="302">
        <v>0</v>
      </c>
      <c r="G123" s="303">
        <v>0</v>
      </c>
    </row>
    <row r="124" spans="1:7" ht="20.100000000000001" hidden="1" customHeight="1">
      <c r="A124" s="325" t="s">
        <v>317</v>
      </c>
      <c r="B124" s="302">
        <v>0</v>
      </c>
      <c r="C124" s="302">
        <v>0</v>
      </c>
      <c r="D124" s="302" t="s">
        <v>555</v>
      </c>
      <c r="E124" s="302">
        <v>0</v>
      </c>
      <c r="F124" s="302">
        <v>0</v>
      </c>
      <c r="G124" s="303">
        <v>0</v>
      </c>
    </row>
    <row r="125" spans="1:7" ht="20.100000000000001" hidden="1" customHeight="1">
      <c r="A125" s="325" t="s">
        <v>318</v>
      </c>
      <c r="B125" s="302">
        <v>0</v>
      </c>
      <c r="C125" s="302">
        <v>0</v>
      </c>
      <c r="D125" s="302" t="s">
        <v>555</v>
      </c>
      <c r="E125" s="302">
        <v>0</v>
      </c>
      <c r="F125" s="302">
        <v>0</v>
      </c>
      <c r="G125" s="303">
        <v>0</v>
      </c>
    </row>
    <row r="126" spans="1:7" ht="20.100000000000001" hidden="1" customHeight="1">
      <c r="A126" s="325" t="s">
        <v>319</v>
      </c>
      <c r="B126" s="302">
        <v>0</v>
      </c>
      <c r="C126" s="302">
        <v>0</v>
      </c>
      <c r="D126" s="302" t="s">
        <v>555</v>
      </c>
      <c r="E126" s="302">
        <v>0</v>
      </c>
      <c r="F126" s="302">
        <v>0</v>
      </c>
      <c r="G126" s="303">
        <v>0</v>
      </c>
    </row>
    <row r="127" spans="1:7" ht="20.100000000000001" hidden="1" customHeight="1">
      <c r="A127" s="325" t="s">
        <v>320</v>
      </c>
      <c r="B127" s="302">
        <v>0</v>
      </c>
      <c r="C127" s="302">
        <v>0</v>
      </c>
      <c r="D127" s="302" t="s">
        <v>555</v>
      </c>
      <c r="E127" s="302">
        <v>0</v>
      </c>
      <c r="F127" s="302">
        <v>0</v>
      </c>
      <c r="G127" s="303">
        <v>0</v>
      </c>
    </row>
    <row r="128" spans="1:7" s="87" customFormat="1" ht="20.100000000000001" hidden="1" customHeight="1">
      <c r="A128" s="325" t="s">
        <v>321</v>
      </c>
      <c r="B128" s="302">
        <v>0</v>
      </c>
      <c r="C128" s="302">
        <v>0</v>
      </c>
      <c r="D128" s="302" t="s">
        <v>555</v>
      </c>
      <c r="E128" s="302">
        <v>0</v>
      </c>
      <c r="F128" s="302">
        <v>0</v>
      </c>
      <c r="G128" s="303">
        <v>0</v>
      </c>
    </row>
    <row r="129" spans="1:7" s="86" customFormat="1" ht="20.100000000000001" customHeight="1">
      <c r="A129" s="326" t="s">
        <v>322</v>
      </c>
      <c r="B129" s="306">
        <v>0</v>
      </c>
      <c r="C129" s="306">
        <v>0</v>
      </c>
      <c r="D129" s="306">
        <v>954000</v>
      </c>
      <c r="E129" s="306">
        <v>0</v>
      </c>
      <c r="F129" s="306">
        <v>0</v>
      </c>
      <c r="G129" s="307">
        <v>0</v>
      </c>
    </row>
    <row r="130" spans="1:7" ht="20.100000000000001" hidden="1" customHeight="1">
      <c r="A130" s="325" t="s">
        <v>323</v>
      </c>
      <c r="B130" s="302">
        <v>0</v>
      </c>
      <c r="C130" s="302">
        <v>0</v>
      </c>
      <c r="D130" s="302" t="s">
        <v>555</v>
      </c>
      <c r="E130" s="302">
        <v>0</v>
      </c>
      <c r="F130" s="302">
        <v>0</v>
      </c>
      <c r="G130" s="303">
        <v>0</v>
      </c>
    </row>
    <row r="131" spans="1:7" ht="20.100000000000001" hidden="1" customHeight="1">
      <c r="A131" s="325" t="s">
        <v>324</v>
      </c>
      <c r="B131" s="302">
        <v>0</v>
      </c>
      <c r="C131" s="302">
        <v>0</v>
      </c>
      <c r="D131" s="302" t="s">
        <v>555</v>
      </c>
      <c r="E131" s="302">
        <v>0</v>
      </c>
      <c r="F131" s="302">
        <v>0</v>
      </c>
      <c r="G131" s="303">
        <v>0</v>
      </c>
    </row>
    <row r="132" spans="1:7" ht="20.100000000000001" customHeight="1">
      <c r="A132" s="325" t="s">
        <v>1309</v>
      </c>
      <c r="B132" s="302">
        <v>0</v>
      </c>
      <c r="C132" s="302">
        <v>0</v>
      </c>
      <c r="D132" s="302">
        <v>954000</v>
      </c>
      <c r="E132" s="302">
        <v>0</v>
      </c>
      <c r="F132" s="302">
        <v>0</v>
      </c>
      <c r="G132" s="303">
        <v>0</v>
      </c>
    </row>
    <row r="133" spans="1:7" ht="20.100000000000001" hidden="1" customHeight="1">
      <c r="A133" s="325" t="s">
        <v>326</v>
      </c>
      <c r="B133" s="302">
        <v>0</v>
      </c>
      <c r="C133" s="302">
        <v>0</v>
      </c>
      <c r="D133" s="302" t="s">
        <v>555</v>
      </c>
      <c r="E133" s="302">
        <v>0</v>
      </c>
      <c r="F133" s="302">
        <v>0</v>
      </c>
      <c r="G133" s="303">
        <v>0</v>
      </c>
    </row>
    <row r="134" spans="1:7" ht="20.100000000000001" hidden="1" customHeight="1">
      <c r="A134" s="325" t="s">
        <v>327</v>
      </c>
      <c r="B134" s="302">
        <v>0</v>
      </c>
      <c r="C134" s="302">
        <v>0</v>
      </c>
      <c r="D134" s="302" t="s">
        <v>555</v>
      </c>
      <c r="E134" s="302">
        <v>0</v>
      </c>
      <c r="F134" s="302">
        <v>0</v>
      </c>
      <c r="G134" s="303">
        <v>0</v>
      </c>
    </row>
    <row r="135" spans="1:7" ht="20.100000000000001" hidden="1" customHeight="1">
      <c r="A135" s="325" t="s">
        <v>328</v>
      </c>
      <c r="B135" s="302">
        <v>0</v>
      </c>
      <c r="C135" s="302">
        <v>0</v>
      </c>
      <c r="D135" s="302" t="s">
        <v>555</v>
      </c>
      <c r="E135" s="302">
        <v>0</v>
      </c>
      <c r="F135" s="302">
        <v>0</v>
      </c>
      <c r="G135" s="303">
        <v>0</v>
      </c>
    </row>
    <row r="136" spans="1:7" ht="20.100000000000001" hidden="1" customHeight="1">
      <c r="A136" s="325" t="s">
        <v>329</v>
      </c>
      <c r="B136" s="302">
        <v>0</v>
      </c>
      <c r="C136" s="302">
        <v>0</v>
      </c>
      <c r="D136" s="302" t="s">
        <v>555</v>
      </c>
      <c r="E136" s="302">
        <v>0</v>
      </c>
      <c r="F136" s="302">
        <v>0</v>
      </c>
      <c r="G136" s="303">
        <v>0</v>
      </c>
    </row>
    <row r="137" spans="1:7" ht="20.100000000000001" customHeight="1">
      <c r="A137" s="325" t="s">
        <v>330</v>
      </c>
      <c r="B137" s="302">
        <v>0</v>
      </c>
      <c r="C137" s="302">
        <v>0</v>
      </c>
      <c r="D137" s="302">
        <v>954000</v>
      </c>
      <c r="E137" s="302">
        <v>0</v>
      </c>
      <c r="F137" s="302">
        <v>0</v>
      </c>
      <c r="G137" s="303">
        <v>0</v>
      </c>
    </row>
    <row r="138" spans="1:7" ht="20.100000000000001" hidden="1" customHeight="1">
      <c r="A138" s="325" t="s">
        <v>331</v>
      </c>
      <c r="B138" s="302">
        <v>0</v>
      </c>
      <c r="C138" s="302">
        <v>0</v>
      </c>
      <c r="D138" s="302" t="s">
        <v>555</v>
      </c>
      <c r="E138" s="302">
        <v>0</v>
      </c>
      <c r="F138" s="302">
        <v>0</v>
      </c>
      <c r="G138" s="303" t="s">
        <v>555</v>
      </c>
    </row>
    <row r="139" spans="1:7" ht="20.100000000000001" hidden="1" customHeight="1">
      <c r="A139" s="325" t="s">
        <v>332</v>
      </c>
      <c r="B139" s="302">
        <v>0</v>
      </c>
      <c r="C139" s="302">
        <v>0</v>
      </c>
      <c r="D139" s="302" t="s">
        <v>555</v>
      </c>
      <c r="E139" s="302">
        <v>0</v>
      </c>
      <c r="F139" s="302">
        <v>0</v>
      </c>
      <c r="G139" s="303" t="s">
        <v>555</v>
      </c>
    </row>
    <row r="140" spans="1:7" ht="20.100000000000001" hidden="1" customHeight="1">
      <c r="A140" s="325" t="s">
        <v>333</v>
      </c>
      <c r="B140" s="302">
        <v>0</v>
      </c>
      <c r="C140" s="302">
        <v>0</v>
      </c>
      <c r="D140" s="302" t="s">
        <v>555</v>
      </c>
      <c r="E140" s="302">
        <v>0</v>
      </c>
      <c r="F140" s="302">
        <v>0</v>
      </c>
      <c r="G140" s="303" t="s">
        <v>555</v>
      </c>
    </row>
    <row r="141" spans="1:7" ht="20.100000000000001" hidden="1" customHeight="1">
      <c r="A141" s="325" t="s">
        <v>334</v>
      </c>
      <c r="B141" s="302">
        <v>0</v>
      </c>
      <c r="C141" s="302">
        <v>0</v>
      </c>
      <c r="D141" s="302" t="s">
        <v>555</v>
      </c>
      <c r="E141" s="302">
        <v>0</v>
      </c>
      <c r="F141" s="302">
        <v>0</v>
      </c>
      <c r="G141" s="303" t="s">
        <v>555</v>
      </c>
    </row>
    <row r="142" spans="1:7" s="86" customFormat="1" ht="20.100000000000001" hidden="1" customHeight="1">
      <c r="A142" s="325" t="s">
        <v>335</v>
      </c>
      <c r="B142" s="302">
        <v>0</v>
      </c>
      <c r="C142" s="302">
        <v>0</v>
      </c>
      <c r="D142" s="304" t="s">
        <v>555</v>
      </c>
      <c r="E142" s="302">
        <v>0</v>
      </c>
      <c r="F142" s="302">
        <v>0</v>
      </c>
      <c r="G142" s="305" t="s">
        <v>555</v>
      </c>
    </row>
    <row r="143" spans="1:7" ht="20.100000000000001" customHeight="1">
      <c r="A143" s="326" t="s">
        <v>336</v>
      </c>
      <c r="B143" s="306">
        <v>0</v>
      </c>
      <c r="C143" s="306">
        <v>0</v>
      </c>
      <c r="D143" s="308">
        <v>15417200</v>
      </c>
      <c r="E143" s="306">
        <v>0</v>
      </c>
      <c r="F143" s="306">
        <v>0</v>
      </c>
      <c r="G143" s="309">
        <v>7403720</v>
      </c>
    </row>
    <row r="144" spans="1:7" ht="20.100000000000001" customHeight="1">
      <c r="A144" s="325" t="s">
        <v>337</v>
      </c>
      <c r="B144" s="302">
        <v>0</v>
      </c>
      <c r="C144" s="302">
        <v>0</v>
      </c>
      <c r="D144" s="304">
        <v>15417200</v>
      </c>
      <c r="E144" s="302">
        <v>0</v>
      </c>
      <c r="F144" s="302">
        <v>0</v>
      </c>
      <c r="G144" s="305">
        <v>7403720</v>
      </c>
    </row>
    <row r="145" spans="1:7" ht="20.100000000000001" customHeight="1">
      <c r="A145" s="325" t="s">
        <v>338</v>
      </c>
      <c r="B145" s="302">
        <v>0</v>
      </c>
      <c r="C145" s="302">
        <v>0</v>
      </c>
      <c r="D145" s="304">
        <v>15417200</v>
      </c>
      <c r="E145" s="302">
        <v>0</v>
      </c>
      <c r="F145" s="302">
        <v>0</v>
      </c>
      <c r="G145" s="303">
        <v>7403720</v>
      </c>
    </row>
    <row r="146" spans="1:7" ht="20.100000000000001" hidden="1" customHeight="1">
      <c r="A146" s="325" t="s">
        <v>339</v>
      </c>
      <c r="B146" s="302">
        <v>0</v>
      </c>
      <c r="C146" s="302">
        <v>0</v>
      </c>
      <c r="D146" s="302" t="s">
        <v>555</v>
      </c>
      <c r="E146" s="302">
        <v>0</v>
      </c>
      <c r="F146" s="302">
        <v>0</v>
      </c>
      <c r="G146" s="303" t="s">
        <v>555</v>
      </c>
    </row>
    <row r="147" spans="1:7" ht="20.100000000000001" hidden="1" customHeight="1">
      <c r="A147" s="325" t="s">
        <v>340</v>
      </c>
      <c r="B147" s="302">
        <v>0</v>
      </c>
      <c r="C147" s="302">
        <v>0</v>
      </c>
      <c r="D147" s="302" t="s">
        <v>555</v>
      </c>
      <c r="E147" s="302">
        <v>0</v>
      </c>
      <c r="F147" s="302">
        <v>0</v>
      </c>
      <c r="G147" s="303" t="s">
        <v>555</v>
      </c>
    </row>
    <row r="148" spans="1:7" ht="20.100000000000001" hidden="1" customHeight="1">
      <c r="A148" s="325" t="s">
        <v>341</v>
      </c>
      <c r="B148" s="302">
        <v>0</v>
      </c>
      <c r="C148" s="302">
        <v>0</v>
      </c>
      <c r="D148" s="302" t="s">
        <v>555</v>
      </c>
      <c r="E148" s="302">
        <v>0</v>
      </c>
      <c r="F148" s="302">
        <v>0</v>
      </c>
      <c r="G148" s="303" t="s">
        <v>555</v>
      </c>
    </row>
    <row r="149" spans="1:7" ht="20.100000000000001" hidden="1" customHeight="1">
      <c r="A149" s="325" t="s">
        <v>342</v>
      </c>
      <c r="B149" s="302">
        <v>0</v>
      </c>
      <c r="C149" s="302">
        <v>0</v>
      </c>
      <c r="D149" s="302" t="s">
        <v>555</v>
      </c>
      <c r="E149" s="302">
        <v>0</v>
      </c>
      <c r="F149" s="302">
        <v>0</v>
      </c>
      <c r="G149" s="303" t="s">
        <v>555</v>
      </c>
    </row>
    <row r="150" spans="1:7" ht="20.100000000000001" hidden="1" customHeight="1">
      <c r="A150" s="325" t="s">
        <v>343</v>
      </c>
      <c r="B150" s="302">
        <v>0</v>
      </c>
      <c r="C150" s="302">
        <v>0</v>
      </c>
      <c r="D150" s="302" t="s">
        <v>555</v>
      </c>
      <c r="E150" s="302">
        <v>0</v>
      </c>
      <c r="F150" s="302">
        <v>0</v>
      </c>
      <c r="G150" s="303" t="s">
        <v>555</v>
      </c>
    </row>
    <row r="151" spans="1:7" ht="20.100000000000001" hidden="1" customHeight="1">
      <c r="A151" s="325" t="s">
        <v>344</v>
      </c>
      <c r="B151" s="302">
        <v>0</v>
      </c>
      <c r="C151" s="302">
        <v>0</v>
      </c>
      <c r="D151" s="302" t="s">
        <v>555</v>
      </c>
      <c r="E151" s="302">
        <v>0</v>
      </c>
      <c r="F151" s="302">
        <v>0</v>
      </c>
      <c r="G151" s="303" t="s">
        <v>555</v>
      </c>
    </row>
    <row r="152" spans="1:7" ht="20.100000000000001" hidden="1" customHeight="1">
      <c r="A152" s="325" t="s">
        <v>345</v>
      </c>
      <c r="B152" s="302">
        <v>0</v>
      </c>
      <c r="C152" s="302">
        <v>0</v>
      </c>
      <c r="D152" s="302" t="s">
        <v>555</v>
      </c>
      <c r="E152" s="302">
        <v>0</v>
      </c>
      <c r="F152" s="302">
        <v>0</v>
      </c>
      <c r="G152" s="303" t="s">
        <v>555</v>
      </c>
    </row>
    <row r="153" spans="1:7" ht="20.100000000000001" hidden="1" customHeight="1">
      <c r="A153" s="325" t="s">
        <v>346</v>
      </c>
      <c r="B153" s="302">
        <v>0</v>
      </c>
      <c r="C153" s="302">
        <v>0</v>
      </c>
      <c r="D153" s="302" t="s">
        <v>555</v>
      </c>
      <c r="E153" s="302">
        <v>0</v>
      </c>
      <c r="F153" s="302">
        <v>0</v>
      </c>
      <c r="G153" s="303" t="s">
        <v>555</v>
      </c>
    </row>
    <row r="154" spans="1:7" ht="20.100000000000001" hidden="1" customHeight="1">
      <c r="A154" s="325" t="s">
        <v>347</v>
      </c>
      <c r="B154" s="302">
        <v>0</v>
      </c>
      <c r="C154" s="302">
        <v>0</v>
      </c>
      <c r="D154" s="302" t="s">
        <v>555</v>
      </c>
      <c r="E154" s="302">
        <v>0</v>
      </c>
      <c r="F154" s="302">
        <v>0</v>
      </c>
      <c r="G154" s="303" t="s">
        <v>555</v>
      </c>
    </row>
    <row r="155" spans="1:7" s="86" customFormat="1" ht="20.100000000000001" hidden="1" customHeight="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8">
        <v>-14463200</v>
      </c>
      <c r="E156" s="306">
        <v>0</v>
      </c>
      <c r="F156" s="306">
        <v>0</v>
      </c>
      <c r="G156" s="309">
        <v>-7324220</v>
      </c>
    </row>
    <row r="157" spans="1:7" ht="20.100000000000001" customHeight="1">
      <c r="A157" s="326" t="s">
        <v>350</v>
      </c>
      <c r="B157" s="306">
        <v>0</v>
      </c>
      <c r="C157" s="306">
        <v>0</v>
      </c>
      <c r="D157" s="306">
        <v>7488290000</v>
      </c>
      <c r="E157" s="306">
        <v>0</v>
      </c>
      <c r="F157" s="306">
        <v>0</v>
      </c>
      <c r="G157" s="307">
        <v>1025000000</v>
      </c>
    </row>
    <row r="158" spans="1:7" ht="20.100000000000001" hidden="1" customHeight="1">
      <c r="A158" s="325" t="s">
        <v>337</v>
      </c>
      <c r="B158" s="302">
        <v>0</v>
      </c>
      <c r="C158" s="302">
        <v>0</v>
      </c>
      <c r="D158" s="302" t="s">
        <v>555</v>
      </c>
      <c r="E158" s="302">
        <v>0</v>
      </c>
      <c r="F158" s="302">
        <v>0</v>
      </c>
      <c r="G158" s="303" t="s">
        <v>555</v>
      </c>
    </row>
    <row r="159" spans="1:7" ht="20.100000000000001" hidden="1" customHeight="1">
      <c r="A159" s="325" t="s">
        <v>351</v>
      </c>
      <c r="B159" s="302">
        <v>0</v>
      </c>
      <c r="C159" s="302">
        <v>0</v>
      </c>
      <c r="D159" s="302" t="s">
        <v>555</v>
      </c>
      <c r="E159" s="302">
        <v>0</v>
      </c>
      <c r="F159" s="302">
        <v>0</v>
      </c>
      <c r="G159" s="303" t="s">
        <v>555</v>
      </c>
    </row>
    <row r="160" spans="1:7" ht="20.100000000000001" hidden="1" customHeight="1">
      <c r="A160" s="325" t="s">
        <v>338</v>
      </c>
      <c r="B160" s="302">
        <v>0</v>
      </c>
      <c r="C160" s="302">
        <v>0</v>
      </c>
      <c r="D160" s="302" t="s">
        <v>555</v>
      </c>
      <c r="E160" s="302">
        <v>0</v>
      </c>
      <c r="F160" s="302">
        <v>0</v>
      </c>
      <c r="G160" s="303" t="s">
        <v>555</v>
      </c>
    </row>
    <row r="161" spans="1:7" ht="20.100000000000001" hidden="1" customHeight="1">
      <c r="A161" s="325" t="s">
        <v>339</v>
      </c>
      <c r="B161" s="302">
        <v>0</v>
      </c>
      <c r="C161" s="302">
        <v>0</v>
      </c>
      <c r="D161" s="302" t="s">
        <v>555</v>
      </c>
      <c r="E161" s="302">
        <v>0</v>
      </c>
      <c r="F161" s="302">
        <v>0</v>
      </c>
      <c r="G161" s="303" t="s">
        <v>555</v>
      </c>
    </row>
    <row r="162" spans="1:7" ht="20.100000000000001" hidden="1" customHeight="1">
      <c r="A162" s="325" t="s">
        <v>352</v>
      </c>
      <c r="B162" s="302">
        <v>0</v>
      </c>
      <c r="C162" s="302">
        <v>0</v>
      </c>
      <c r="D162" s="302" t="s">
        <v>555</v>
      </c>
      <c r="E162" s="302">
        <v>0</v>
      </c>
      <c r="F162" s="302">
        <v>0</v>
      </c>
      <c r="G162" s="303" t="s">
        <v>555</v>
      </c>
    </row>
    <row r="163" spans="1:7" ht="20.100000000000001" hidden="1" customHeight="1">
      <c r="A163" s="325" t="s">
        <v>353</v>
      </c>
      <c r="B163" s="302">
        <v>0</v>
      </c>
      <c r="C163" s="302">
        <v>0</v>
      </c>
      <c r="D163" s="302" t="s">
        <v>555</v>
      </c>
      <c r="E163" s="302">
        <v>0</v>
      </c>
      <c r="F163" s="302">
        <v>0</v>
      </c>
      <c r="G163" s="303" t="s">
        <v>555</v>
      </c>
    </row>
    <row r="164" spans="1:7" ht="20.100000000000001" hidden="1" customHeight="1">
      <c r="A164" s="325" t="s">
        <v>1192</v>
      </c>
      <c r="B164" s="302">
        <v>0</v>
      </c>
      <c r="C164" s="302">
        <v>0</v>
      </c>
      <c r="D164" s="302" t="s">
        <v>555</v>
      </c>
      <c r="E164" s="302">
        <v>0</v>
      </c>
      <c r="F164" s="302">
        <v>0</v>
      </c>
      <c r="G164" s="303" t="s">
        <v>555</v>
      </c>
    </row>
    <row r="165" spans="1:7" ht="20.100000000000001" hidden="1" customHeight="1">
      <c r="A165" s="325" t="s">
        <v>1193</v>
      </c>
      <c r="B165" s="302">
        <v>0</v>
      </c>
      <c r="C165" s="302">
        <v>0</v>
      </c>
      <c r="D165" s="302" t="s">
        <v>555</v>
      </c>
      <c r="E165" s="302">
        <v>0</v>
      </c>
      <c r="F165" s="302">
        <v>0</v>
      </c>
      <c r="G165" s="303" t="s">
        <v>555</v>
      </c>
    </row>
    <row r="166" spans="1:7" ht="20.100000000000001" hidden="1" customHeight="1">
      <c r="A166" s="325" t="s">
        <v>354</v>
      </c>
      <c r="B166" s="302">
        <v>0</v>
      </c>
      <c r="C166" s="302">
        <v>0</v>
      </c>
      <c r="D166" s="302" t="s">
        <v>555</v>
      </c>
      <c r="E166" s="302">
        <v>0</v>
      </c>
      <c r="F166" s="302">
        <v>0</v>
      </c>
      <c r="G166" s="303" t="s">
        <v>555</v>
      </c>
    </row>
    <row r="167" spans="1:7" ht="20.100000000000001" hidden="1" customHeight="1">
      <c r="A167" s="325" t="s">
        <v>355</v>
      </c>
      <c r="B167" s="302">
        <v>0</v>
      </c>
      <c r="C167" s="302">
        <v>0</v>
      </c>
      <c r="D167" s="304" t="s">
        <v>555</v>
      </c>
      <c r="E167" s="302">
        <v>0</v>
      </c>
      <c r="F167" s="302">
        <v>0</v>
      </c>
      <c r="G167" s="305" t="s">
        <v>555</v>
      </c>
    </row>
    <row r="168" spans="1:7" ht="20.100000000000001" customHeight="1">
      <c r="A168" s="325" t="s">
        <v>1310</v>
      </c>
      <c r="B168" s="302">
        <v>0</v>
      </c>
      <c r="C168" s="302">
        <v>0</v>
      </c>
      <c r="D168" s="304">
        <v>7488290000</v>
      </c>
      <c r="E168" s="302">
        <v>0</v>
      </c>
      <c r="F168" s="302">
        <v>0</v>
      </c>
      <c r="G168" s="305">
        <v>1025000000</v>
      </c>
    </row>
    <row r="169" spans="1:7" ht="20.100000000000001" customHeight="1">
      <c r="A169" s="325" t="s">
        <v>341</v>
      </c>
      <c r="B169" s="302">
        <v>0</v>
      </c>
      <c r="C169" s="302">
        <v>0</v>
      </c>
      <c r="D169" s="302">
        <v>7488290000</v>
      </c>
      <c r="E169" s="302">
        <v>0</v>
      </c>
      <c r="F169" s="302">
        <v>0</v>
      </c>
      <c r="G169" s="303">
        <v>1025000000</v>
      </c>
    </row>
    <row r="170" spans="1:7" ht="20.100000000000001" hidden="1" customHeight="1">
      <c r="A170" s="325" t="s">
        <v>357</v>
      </c>
      <c r="B170" s="302">
        <v>0</v>
      </c>
      <c r="C170" s="302">
        <v>0</v>
      </c>
      <c r="D170" s="302" t="s">
        <v>555</v>
      </c>
      <c r="E170" s="302">
        <v>0</v>
      </c>
      <c r="F170" s="302">
        <v>0</v>
      </c>
      <c r="G170" s="303" t="s">
        <v>555</v>
      </c>
    </row>
    <row r="171" spans="1:7" s="86" customFormat="1"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0">
        <v>-7502753200</v>
      </c>
      <c r="E172" s="310">
        <v>0</v>
      </c>
      <c r="F172" s="310">
        <v>0</v>
      </c>
      <c r="G172" s="343">
        <v>-1032324220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&amp;C75</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8" zoomScaleNormal="115" zoomScaleSheetLayoutView="100" workbookViewId="0">
      <selection activeCell="D190" sqref="D190"/>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1064</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0</v>
      </c>
      <c r="C10" s="300">
        <v>0</v>
      </c>
      <c r="D10" s="299">
        <v>0</v>
      </c>
      <c r="E10" s="299">
        <v>4000000</v>
      </c>
      <c r="F10" s="300">
        <v>0</v>
      </c>
      <c r="G10" s="301">
        <v>4000000</v>
      </c>
    </row>
    <row r="11" spans="1:7" ht="20.100000000000001" hidden="1" customHeight="1">
      <c r="A11" s="325" t="s">
        <v>208</v>
      </c>
      <c r="B11" s="302">
        <v>0</v>
      </c>
      <c r="C11" s="302">
        <v>0</v>
      </c>
      <c r="D11" s="302">
        <v>0</v>
      </c>
      <c r="E11" s="302" t="s">
        <v>555</v>
      </c>
      <c r="F11" s="302">
        <v>0</v>
      </c>
      <c r="G11" s="303" t="s">
        <v>555</v>
      </c>
    </row>
    <row r="12" spans="1:7" ht="20.100000000000001" hidden="1" customHeight="1">
      <c r="A12" s="325" t="s">
        <v>209</v>
      </c>
      <c r="B12" s="302">
        <v>0</v>
      </c>
      <c r="C12" s="302">
        <v>0</v>
      </c>
      <c r="D12" s="302">
        <v>0</v>
      </c>
      <c r="E12" s="302" t="s">
        <v>555</v>
      </c>
      <c r="F12" s="302">
        <v>0</v>
      </c>
      <c r="G12" s="303" t="s">
        <v>555</v>
      </c>
    </row>
    <row r="13" spans="1:7" ht="20.100000000000001" hidden="1" customHeight="1">
      <c r="A13" s="325" t="s">
        <v>210</v>
      </c>
      <c r="B13" s="302">
        <v>0</v>
      </c>
      <c r="C13" s="302">
        <v>0</v>
      </c>
      <c r="D13" s="302">
        <v>0</v>
      </c>
      <c r="E13" s="302" t="s">
        <v>555</v>
      </c>
      <c r="F13" s="302">
        <v>0</v>
      </c>
      <c r="G13" s="303" t="s">
        <v>555</v>
      </c>
    </row>
    <row r="14" spans="1:7" ht="20.100000000000001" hidden="1" customHeight="1">
      <c r="A14" s="325" t="s">
        <v>211</v>
      </c>
      <c r="B14" s="302">
        <v>0</v>
      </c>
      <c r="C14" s="302">
        <v>0</v>
      </c>
      <c r="D14" s="302">
        <v>0</v>
      </c>
      <c r="E14" s="302" t="s">
        <v>555</v>
      </c>
      <c r="F14" s="302">
        <v>0</v>
      </c>
      <c r="G14" s="303" t="s">
        <v>555</v>
      </c>
    </row>
    <row r="15" spans="1:7" ht="20.100000000000001" hidden="1" customHeight="1">
      <c r="A15" s="325" t="s">
        <v>212</v>
      </c>
      <c r="B15" s="302">
        <v>0</v>
      </c>
      <c r="C15" s="302">
        <v>0</v>
      </c>
      <c r="D15" s="302">
        <v>0</v>
      </c>
      <c r="E15" s="302" t="s">
        <v>555</v>
      </c>
      <c r="F15" s="302">
        <v>0</v>
      </c>
      <c r="G15" s="303" t="s">
        <v>555</v>
      </c>
    </row>
    <row r="16" spans="1:7" ht="20.100000000000001" hidden="1" customHeight="1">
      <c r="A16" s="325" t="s">
        <v>213</v>
      </c>
      <c r="B16" s="302">
        <v>0</v>
      </c>
      <c r="C16" s="302">
        <v>0</v>
      </c>
      <c r="D16" s="302">
        <v>0</v>
      </c>
      <c r="E16" s="302" t="s">
        <v>555</v>
      </c>
      <c r="F16" s="302">
        <v>0</v>
      </c>
      <c r="G16" s="303" t="s">
        <v>555</v>
      </c>
    </row>
    <row r="17" spans="1:7" ht="20.100000000000001" hidden="1" customHeight="1">
      <c r="A17" s="325" t="s">
        <v>214</v>
      </c>
      <c r="B17" s="302">
        <v>0</v>
      </c>
      <c r="C17" s="302">
        <v>0</v>
      </c>
      <c r="D17" s="302">
        <v>0</v>
      </c>
      <c r="E17" s="302" t="s">
        <v>555</v>
      </c>
      <c r="F17" s="302">
        <v>0</v>
      </c>
      <c r="G17" s="303" t="s">
        <v>555</v>
      </c>
    </row>
    <row r="18" spans="1:7" ht="20.100000000000001" hidden="1" customHeight="1">
      <c r="A18" s="325" t="s">
        <v>215</v>
      </c>
      <c r="B18" s="302">
        <v>0</v>
      </c>
      <c r="C18" s="302">
        <v>0</v>
      </c>
      <c r="D18" s="302">
        <v>0</v>
      </c>
      <c r="E18" s="302" t="s">
        <v>555</v>
      </c>
      <c r="F18" s="302">
        <v>0</v>
      </c>
      <c r="G18" s="303" t="s">
        <v>555</v>
      </c>
    </row>
    <row r="19" spans="1:7" ht="20.100000000000001" hidden="1" customHeight="1">
      <c r="A19" s="325" t="s">
        <v>1055</v>
      </c>
      <c r="B19" s="302">
        <v>0</v>
      </c>
      <c r="C19" s="302">
        <v>0</v>
      </c>
      <c r="D19" s="302">
        <v>0</v>
      </c>
      <c r="E19" s="302" t="s">
        <v>555</v>
      </c>
      <c r="F19" s="302">
        <v>0</v>
      </c>
      <c r="G19" s="303" t="s">
        <v>555</v>
      </c>
    </row>
    <row r="20" spans="1:7" ht="20.100000000000001" hidden="1" customHeight="1">
      <c r="A20" s="325" t="s">
        <v>216</v>
      </c>
      <c r="B20" s="302">
        <v>0</v>
      </c>
      <c r="C20" s="302">
        <v>0</v>
      </c>
      <c r="D20" s="302">
        <v>0</v>
      </c>
      <c r="E20" s="302" t="s">
        <v>555</v>
      </c>
      <c r="F20" s="302">
        <v>0</v>
      </c>
      <c r="G20" s="303" t="s">
        <v>555</v>
      </c>
    </row>
    <row r="21" spans="1:7" ht="20.100000000000001" hidden="1" customHeight="1">
      <c r="A21" s="325" t="s">
        <v>217</v>
      </c>
      <c r="B21" s="302">
        <v>0</v>
      </c>
      <c r="C21" s="302">
        <v>0</v>
      </c>
      <c r="D21" s="302">
        <v>0</v>
      </c>
      <c r="E21" s="302" t="s">
        <v>555</v>
      </c>
      <c r="F21" s="302">
        <v>0</v>
      </c>
      <c r="G21" s="303" t="s">
        <v>555</v>
      </c>
    </row>
    <row r="22" spans="1:7" ht="20.100000000000001" hidden="1" customHeight="1">
      <c r="A22" s="325" t="s">
        <v>218</v>
      </c>
      <c r="B22" s="302">
        <v>0</v>
      </c>
      <c r="C22" s="302">
        <v>0</v>
      </c>
      <c r="D22" s="302">
        <v>0</v>
      </c>
      <c r="E22" s="302" t="s">
        <v>555</v>
      </c>
      <c r="F22" s="302">
        <v>0</v>
      </c>
      <c r="G22" s="303" t="s">
        <v>555</v>
      </c>
    </row>
    <row r="23" spans="1:7" ht="20.100000000000001" hidden="1" customHeight="1">
      <c r="A23" s="325" t="s">
        <v>219</v>
      </c>
      <c r="B23" s="302">
        <v>0</v>
      </c>
      <c r="C23" s="302">
        <v>0</v>
      </c>
      <c r="D23" s="302">
        <v>0</v>
      </c>
      <c r="E23" s="302" t="s">
        <v>555</v>
      </c>
      <c r="F23" s="302">
        <v>0</v>
      </c>
      <c r="G23" s="303" t="s">
        <v>555</v>
      </c>
    </row>
    <row r="24" spans="1:7" ht="20.100000000000001" hidden="1" customHeight="1">
      <c r="A24" s="325" t="s">
        <v>220</v>
      </c>
      <c r="B24" s="302">
        <v>0</v>
      </c>
      <c r="C24" s="302">
        <v>0</v>
      </c>
      <c r="D24" s="302">
        <v>0</v>
      </c>
      <c r="E24" s="302" t="s">
        <v>555</v>
      </c>
      <c r="F24" s="302">
        <v>0</v>
      </c>
      <c r="G24" s="303" t="s">
        <v>555</v>
      </c>
    </row>
    <row r="25" spans="1:7" ht="20.100000000000001" hidden="1" customHeight="1">
      <c r="A25" s="325" t="s">
        <v>221</v>
      </c>
      <c r="B25" s="302">
        <v>0</v>
      </c>
      <c r="C25" s="302">
        <v>0</v>
      </c>
      <c r="D25" s="302">
        <v>0</v>
      </c>
      <c r="E25" s="302" t="s">
        <v>555</v>
      </c>
      <c r="F25" s="302">
        <v>0</v>
      </c>
      <c r="G25" s="303" t="s">
        <v>555</v>
      </c>
    </row>
    <row r="26" spans="1:7" ht="20.100000000000001" hidden="1" customHeight="1">
      <c r="A26" s="325" t="s">
        <v>222</v>
      </c>
      <c r="B26" s="302">
        <v>0</v>
      </c>
      <c r="C26" s="302">
        <v>0</v>
      </c>
      <c r="D26" s="302">
        <v>0</v>
      </c>
      <c r="E26" s="302" t="s">
        <v>555</v>
      </c>
      <c r="F26" s="302">
        <v>0</v>
      </c>
      <c r="G26" s="303" t="s">
        <v>555</v>
      </c>
    </row>
    <row r="27" spans="1:7" ht="20.100000000000001" hidden="1" customHeight="1">
      <c r="A27" s="325" t="s">
        <v>223</v>
      </c>
      <c r="B27" s="302">
        <v>0</v>
      </c>
      <c r="C27" s="302">
        <v>0</v>
      </c>
      <c r="D27" s="302">
        <v>0</v>
      </c>
      <c r="E27" s="302" t="s">
        <v>555</v>
      </c>
      <c r="F27" s="302">
        <v>0</v>
      </c>
      <c r="G27" s="303" t="s">
        <v>555</v>
      </c>
    </row>
    <row r="28" spans="1:7" ht="20.100000000000001" hidden="1" customHeight="1">
      <c r="A28" s="325" t="s">
        <v>224</v>
      </c>
      <c r="B28" s="302">
        <v>0</v>
      </c>
      <c r="C28" s="302">
        <v>0</v>
      </c>
      <c r="D28" s="302">
        <v>0</v>
      </c>
      <c r="E28" s="302" t="s">
        <v>555</v>
      </c>
      <c r="F28" s="302">
        <v>0</v>
      </c>
      <c r="G28" s="303" t="s">
        <v>555</v>
      </c>
    </row>
    <row r="29" spans="1:7" ht="20.100000000000001" hidden="1" customHeight="1">
      <c r="A29" s="325" t="s">
        <v>225</v>
      </c>
      <c r="B29" s="302">
        <v>0</v>
      </c>
      <c r="C29" s="302">
        <v>0</v>
      </c>
      <c r="D29" s="302">
        <v>0</v>
      </c>
      <c r="E29" s="302" t="s">
        <v>555</v>
      </c>
      <c r="F29" s="302">
        <v>0</v>
      </c>
      <c r="G29" s="303" t="s">
        <v>555</v>
      </c>
    </row>
    <row r="30" spans="1:7" ht="20.100000000000001" hidden="1" customHeight="1">
      <c r="A30" s="325" t="s">
        <v>226</v>
      </c>
      <c r="B30" s="302">
        <v>0</v>
      </c>
      <c r="C30" s="302">
        <v>0</v>
      </c>
      <c r="D30" s="302">
        <v>0</v>
      </c>
      <c r="E30" s="302" t="s">
        <v>555</v>
      </c>
      <c r="F30" s="302">
        <v>0</v>
      </c>
      <c r="G30" s="303" t="s">
        <v>555</v>
      </c>
    </row>
    <row r="31" spans="1:7" ht="20.100000000000001" hidden="1" customHeight="1">
      <c r="A31" s="325" t="s">
        <v>227</v>
      </c>
      <c r="B31" s="302">
        <v>0</v>
      </c>
      <c r="C31" s="302">
        <v>0</v>
      </c>
      <c r="D31" s="302">
        <v>0</v>
      </c>
      <c r="E31" s="302" t="s">
        <v>555</v>
      </c>
      <c r="F31" s="302">
        <v>0</v>
      </c>
      <c r="G31" s="303" t="s">
        <v>555</v>
      </c>
    </row>
    <row r="32" spans="1:7" ht="20.100000000000001" hidden="1" customHeight="1">
      <c r="A32" s="325" t="s">
        <v>228</v>
      </c>
      <c r="B32" s="302">
        <v>0</v>
      </c>
      <c r="C32" s="302">
        <v>0</v>
      </c>
      <c r="D32" s="302">
        <v>0</v>
      </c>
      <c r="E32" s="302" t="s">
        <v>555</v>
      </c>
      <c r="F32" s="302">
        <v>0</v>
      </c>
      <c r="G32" s="303" t="s">
        <v>555</v>
      </c>
    </row>
    <row r="33" spans="1:7" ht="20.100000000000001" hidden="1" customHeight="1">
      <c r="A33" s="325" t="s">
        <v>229</v>
      </c>
      <c r="B33" s="302">
        <v>0</v>
      </c>
      <c r="C33" s="302">
        <v>0</v>
      </c>
      <c r="D33" s="302">
        <v>0</v>
      </c>
      <c r="E33" s="302" t="s">
        <v>555</v>
      </c>
      <c r="F33" s="302">
        <v>0</v>
      </c>
      <c r="G33" s="303" t="s">
        <v>555</v>
      </c>
    </row>
    <row r="34" spans="1:7" ht="20.100000000000001" hidden="1" customHeight="1">
      <c r="A34" s="325" t="s">
        <v>230</v>
      </c>
      <c r="B34" s="302">
        <v>0</v>
      </c>
      <c r="C34" s="302">
        <v>0</v>
      </c>
      <c r="D34" s="302">
        <v>0</v>
      </c>
      <c r="E34" s="302" t="s">
        <v>555</v>
      </c>
      <c r="F34" s="302">
        <v>0</v>
      </c>
      <c r="G34" s="303" t="s">
        <v>555</v>
      </c>
    </row>
    <row r="35" spans="1:7" ht="20.100000000000001" hidden="1" customHeight="1">
      <c r="A35" s="325" t="s">
        <v>231</v>
      </c>
      <c r="B35" s="302">
        <v>0</v>
      </c>
      <c r="C35" s="302">
        <v>0</v>
      </c>
      <c r="D35" s="302">
        <v>0</v>
      </c>
      <c r="E35" s="302" t="s">
        <v>555</v>
      </c>
      <c r="F35" s="302">
        <v>0</v>
      </c>
      <c r="G35" s="303" t="s">
        <v>555</v>
      </c>
    </row>
    <row r="36" spans="1:7" ht="20.100000000000001" hidden="1" customHeight="1">
      <c r="A36" s="325" t="s">
        <v>232</v>
      </c>
      <c r="B36" s="302">
        <v>0</v>
      </c>
      <c r="C36" s="302">
        <v>0</v>
      </c>
      <c r="D36" s="302">
        <v>0</v>
      </c>
      <c r="E36" s="302" t="s">
        <v>555</v>
      </c>
      <c r="F36" s="302">
        <v>0</v>
      </c>
      <c r="G36" s="303" t="s">
        <v>555</v>
      </c>
    </row>
    <row r="37" spans="1:7" ht="20.100000000000001" customHeight="1">
      <c r="A37" s="325" t="s">
        <v>233</v>
      </c>
      <c r="B37" s="304">
        <v>0</v>
      </c>
      <c r="C37" s="302">
        <v>0</v>
      </c>
      <c r="D37" s="304">
        <v>0</v>
      </c>
      <c r="E37" s="304">
        <v>4000000</v>
      </c>
      <c r="F37" s="302">
        <v>0</v>
      </c>
      <c r="G37" s="305">
        <v>4000000</v>
      </c>
    </row>
    <row r="38" spans="1:7" ht="20.100000000000001" hidden="1" customHeight="1">
      <c r="A38" s="325" t="s">
        <v>234</v>
      </c>
      <c r="B38" s="302">
        <v>0</v>
      </c>
      <c r="C38" s="302">
        <v>0</v>
      </c>
      <c r="D38" s="302">
        <v>0</v>
      </c>
      <c r="E38" s="302" t="s">
        <v>555</v>
      </c>
      <c r="F38" s="302">
        <v>0</v>
      </c>
      <c r="G38" s="303" t="s">
        <v>555</v>
      </c>
    </row>
    <row r="39" spans="1:7" ht="20.100000000000001" hidden="1" customHeight="1">
      <c r="A39" s="325" t="s">
        <v>235</v>
      </c>
      <c r="B39" s="302">
        <v>0</v>
      </c>
      <c r="C39" s="302">
        <v>0</v>
      </c>
      <c r="D39" s="302">
        <v>0</v>
      </c>
      <c r="E39" s="302" t="s">
        <v>555</v>
      </c>
      <c r="F39" s="302">
        <v>0</v>
      </c>
      <c r="G39" s="303" t="s">
        <v>555</v>
      </c>
    </row>
    <row r="40" spans="1:7" ht="20.100000000000001" hidden="1" customHeight="1">
      <c r="A40" s="325" t="s">
        <v>236</v>
      </c>
      <c r="B40" s="302">
        <v>0</v>
      </c>
      <c r="C40" s="302">
        <v>0</v>
      </c>
      <c r="D40" s="302">
        <v>0</v>
      </c>
      <c r="E40" s="302" t="s">
        <v>555</v>
      </c>
      <c r="F40" s="302">
        <v>0</v>
      </c>
      <c r="G40" s="303" t="s">
        <v>555</v>
      </c>
    </row>
    <row r="41" spans="1:7" ht="20.100000000000001" customHeight="1">
      <c r="A41" s="325" t="s">
        <v>237</v>
      </c>
      <c r="B41" s="304">
        <v>0</v>
      </c>
      <c r="C41" s="302">
        <v>0</v>
      </c>
      <c r="D41" s="304">
        <v>0</v>
      </c>
      <c r="E41" s="304">
        <v>4000000</v>
      </c>
      <c r="F41" s="302">
        <v>0</v>
      </c>
      <c r="G41" s="305">
        <v>4000000</v>
      </c>
    </row>
    <row r="42" spans="1:7" ht="20.100000000000001" customHeight="1">
      <c r="A42" s="325" t="s">
        <v>1255</v>
      </c>
      <c r="B42" s="304">
        <v>0</v>
      </c>
      <c r="C42" s="302">
        <v>0</v>
      </c>
      <c r="D42" s="304">
        <v>0</v>
      </c>
      <c r="E42" s="302">
        <v>4000000</v>
      </c>
      <c r="F42" s="302">
        <v>0</v>
      </c>
      <c r="G42" s="303">
        <v>4000000</v>
      </c>
    </row>
    <row r="43" spans="1:7" ht="20.100000000000001" customHeight="1">
      <c r="A43" s="325" t="s">
        <v>1262</v>
      </c>
      <c r="B43" s="304">
        <v>0</v>
      </c>
      <c r="C43" s="302">
        <v>0</v>
      </c>
      <c r="D43" s="304">
        <v>0</v>
      </c>
      <c r="E43" s="304">
        <v>4000000</v>
      </c>
      <c r="F43" s="302">
        <v>0</v>
      </c>
      <c r="G43" s="305">
        <v>4000000</v>
      </c>
    </row>
    <row r="44" spans="1:7" ht="20.100000000000001" hidden="1" customHeight="1">
      <c r="A44" s="325" t="s">
        <v>238</v>
      </c>
      <c r="B44" s="302">
        <v>0</v>
      </c>
      <c r="C44" s="302">
        <v>0</v>
      </c>
      <c r="D44" s="302">
        <v>0</v>
      </c>
      <c r="E44" s="302" t="s">
        <v>555</v>
      </c>
      <c r="F44" s="302" t="s">
        <v>555</v>
      </c>
      <c r="G44" s="303" t="s">
        <v>555</v>
      </c>
    </row>
    <row r="45" spans="1:7" ht="20.100000000000001" hidden="1" customHeight="1">
      <c r="A45" s="325" t="s">
        <v>239</v>
      </c>
      <c r="B45" s="302">
        <v>0</v>
      </c>
      <c r="C45" s="302">
        <v>0</v>
      </c>
      <c r="D45" s="302">
        <v>0</v>
      </c>
      <c r="E45" s="302" t="s">
        <v>555</v>
      </c>
      <c r="F45" s="302" t="s">
        <v>555</v>
      </c>
      <c r="G45" s="303" t="s">
        <v>555</v>
      </c>
    </row>
    <row r="46" spans="1:7" ht="20.100000000000001" hidden="1" customHeight="1">
      <c r="A46" s="325" t="s">
        <v>240</v>
      </c>
      <c r="B46" s="302">
        <v>0</v>
      </c>
      <c r="C46" s="302">
        <v>0</v>
      </c>
      <c r="D46" s="302">
        <v>0</v>
      </c>
      <c r="E46" s="302" t="s">
        <v>555</v>
      </c>
      <c r="F46" s="302" t="s">
        <v>555</v>
      </c>
      <c r="G46" s="303" t="s">
        <v>555</v>
      </c>
    </row>
    <row r="47" spans="1:7" ht="20.100000000000001" hidden="1" customHeight="1">
      <c r="A47" s="325" t="s">
        <v>241</v>
      </c>
      <c r="B47" s="302">
        <v>0</v>
      </c>
      <c r="C47" s="302">
        <v>0</v>
      </c>
      <c r="D47" s="302">
        <v>0</v>
      </c>
      <c r="E47" s="302" t="s">
        <v>555</v>
      </c>
      <c r="F47" s="302" t="s">
        <v>555</v>
      </c>
      <c r="G47" s="303" t="s">
        <v>555</v>
      </c>
    </row>
    <row r="48" spans="1:7" ht="20.100000000000001" hidden="1" customHeight="1">
      <c r="A48" s="325" t="s">
        <v>242</v>
      </c>
      <c r="B48" s="302">
        <v>0</v>
      </c>
      <c r="C48" s="302">
        <v>0</v>
      </c>
      <c r="D48" s="302">
        <v>0</v>
      </c>
      <c r="E48" s="302" t="s">
        <v>555</v>
      </c>
      <c r="F48" s="302" t="s">
        <v>555</v>
      </c>
      <c r="G48" s="303" t="s">
        <v>555</v>
      </c>
    </row>
    <row r="49" spans="1:7" ht="20.100000000000001" hidden="1" customHeight="1">
      <c r="A49" s="325" t="s">
        <v>243</v>
      </c>
      <c r="B49" s="302">
        <v>0</v>
      </c>
      <c r="C49" s="302">
        <v>0</v>
      </c>
      <c r="D49" s="302">
        <v>0</v>
      </c>
      <c r="E49" s="302" t="s">
        <v>555</v>
      </c>
      <c r="F49" s="302" t="s">
        <v>555</v>
      </c>
      <c r="G49" s="303" t="s">
        <v>555</v>
      </c>
    </row>
    <row r="50" spans="1:7" ht="20.100000000000001" hidden="1" customHeight="1">
      <c r="A50" s="325" t="s">
        <v>244</v>
      </c>
      <c r="B50" s="302">
        <v>0</v>
      </c>
      <c r="C50" s="302">
        <v>0</v>
      </c>
      <c r="D50" s="302">
        <v>0</v>
      </c>
      <c r="E50" s="302" t="s">
        <v>555</v>
      </c>
      <c r="F50" s="302" t="s">
        <v>555</v>
      </c>
      <c r="G50" s="303" t="s">
        <v>555</v>
      </c>
    </row>
    <row r="51" spans="1:7" ht="20.100000000000001" hidden="1" customHeight="1">
      <c r="A51" s="325" t="s">
        <v>245</v>
      </c>
      <c r="B51" s="302">
        <v>0</v>
      </c>
      <c r="C51" s="302">
        <v>0</v>
      </c>
      <c r="D51" s="302">
        <v>0</v>
      </c>
      <c r="E51" s="302" t="s">
        <v>555</v>
      </c>
      <c r="F51" s="302" t="s">
        <v>555</v>
      </c>
      <c r="G51" s="303" t="s">
        <v>555</v>
      </c>
    </row>
    <row r="52" spans="1:7" ht="20.100000000000001" hidden="1" customHeight="1">
      <c r="A52" s="325" t="s">
        <v>246</v>
      </c>
      <c r="B52" s="302">
        <v>0</v>
      </c>
      <c r="C52" s="302">
        <v>0</v>
      </c>
      <c r="D52" s="302">
        <v>0</v>
      </c>
      <c r="E52" s="302" t="s">
        <v>555</v>
      </c>
      <c r="F52" s="302" t="s">
        <v>555</v>
      </c>
      <c r="G52" s="303" t="s">
        <v>555</v>
      </c>
    </row>
    <row r="53" spans="1:7" ht="20.100000000000001" hidden="1" customHeight="1">
      <c r="A53" s="325" t="s">
        <v>248</v>
      </c>
      <c r="B53" s="302">
        <v>0</v>
      </c>
      <c r="C53" s="302">
        <v>0</v>
      </c>
      <c r="D53" s="302">
        <v>0</v>
      </c>
      <c r="E53" s="302" t="s">
        <v>555</v>
      </c>
      <c r="F53" s="302" t="s">
        <v>555</v>
      </c>
      <c r="G53" s="303" t="s">
        <v>555</v>
      </c>
    </row>
    <row r="54" spans="1:7" ht="20.100000000000001" hidden="1" customHeight="1">
      <c r="A54" s="325" t="s">
        <v>250</v>
      </c>
      <c r="B54" s="302">
        <v>0</v>
      </c>
      <c r="C54" s="302">
        <v>0</v>
      </c>
      <c r="D54" s="302">
        <v>0</v>
      </c>
      <c r="E54" s="302" t="s">
        <v>555</v>
      </c>
      <c r="F54" s="302" t="s">
        <v>555</v>
      </c>
      <c r="G54" s="303" t="s">
        <v>555</v>
      </c>
    </row>
    <row r="55" spans="1:7" ht="20.100000000000001" hidden="1" customHeight="1">
      <c r="A55" s="325" t="s">
        <v>251</v>
      </c>
      <c r="B55" s="302">
        <v>0</v>
      </c>
      <c r="C55" s="302">
        <v>0</v>
      </c>
      <c r="D55" s="302">
        <v>0</v>
      </c>
      <c r="E55" s="302" t="s">
        <v>555</v>
      </c>
      <c r="F55" s="302" t="s">
        <v>555</v>
      </c>
      <c r="G55" s="303" t="s">
        <v>555</v>
      </c>
    </row>
    <row r="56" spans="1:7" ht="20.100000000000001" hidden="1" customHeight="1">
      <c r="A56" s="325" t="s">
        <v>252</v>
      </c>
      <c r="B56" s="302">
        <v>0</v>
      </c>
      <c r="C56" s="302">
        <v>0</v>
      </c>
      <c r="D56" s="302">
        <v>0</v>
      </c>
      <c r="E56" s="302" t="s">
        <v>555</v>
      </c>
      <c r="F56" s="302" t="s">
        <v>555</v>
      </c>
      <c r="G56" s="303" t="s">
        <v>555</v>
      </c>
    </row>
    <row r="57" spans="1:7" ht="20.100000000000001" hidden="1" customHeight="1">
      <c r="A57" s="325" t="s">
        <v>253</v>
      </c>
      <c r="B57" s="302">
        <v>0</v>
      </c>
      <c r="C57" s="302">
        <v>0</v>
      </c>
      <c r="D57" s="302">
        <v>0</v>
      </c>
      <c r="E57" s="302" t="s">
        <v>555</v>
      </c>
      <c r="F57" s="302" t="s">
        <v>555</v>
      </c>
      <c r="G57" s="303" t="s">
        <v>555</v>
      </c>
    </row>
    <row r="58" spans="1:7" ht="20.100000000000001" hidden="1" customHeight="1">
      <c r="A58" s="325" t="s">
        <v>254</v>
      </c>
      <c r="B58" s="302">
        <v>0</v>
      </c>
      <c r="C58" s="302">
        <v>0</v>
      </c>
      <c r="D58" s="302">
        <v>0</v>
      </c>
      <c r="E58" s="302" t="s">
        <v>555</v>
      </c>
      <c r="F58" s="302" t="s">
        <v>555</v>
      </c>
      <c r="G58" s="303" t="s">
        <v>555</v>
      </c>
    </row>
    <row r="59" spans="1:7" ht="20.100000000000001" hidden="1" customHeight="1">
      <c r="A59" s="325" t="s">
        <v>255</v>
      </c>
      <c r="B59" s="302">
        <v>0</v>
      </c>
      <c r="C59" s="302">
        <v>0</v>
      </c>
      <c r="D59" s="302">
        <v>0</v>
      </c>
      <c r="E59" s="302" t="s">
        <v>555</v>
      </c>
      <c r="F59" s="302" t="s">
        <v>555</v>
      </c>
      <c r="G59" s="303" t="s">
        <v>555</v>
      </c>
    </row>
    <row r="60" spans="1:7" ht="20.100000000000001" hidden="1" customHeight="1">
      <c r="A60" s="325" t="s">
        <v>256</v>
      </c>
      <c r="B60" s="302">
        <v>0</v>
      </c>
      <c r="C60" s="302">
        <v>0</v>
      </c>
      <c r="D60" s="302">
        <v>0</v>
      </c>
      <c r="E60" s="302" t="s">
        <v>555</v>
      </c>
      <c r="F60" s="302" t="s">
        <v>555</v>
      </c>
      <c r="G60" s="303" t="s">
        <v>555</v>
      </c>
    </row>
    <row r="61" spans="1:7" ht="20.100000000000001" hidden="1" customHeight="1">
      <c r="A61" s="325" t="s">
        <v>257</v>
      </c>
      <c r="B61" s="302">
        <v>0</v>
      </c>
      <c r="C61" s="302">
        <v>0</v>
      </c>
      <c r="D61" s="302">
        <v>0</v>
      </c>
      <c r="E61" s="302" t="s">
        <v>555</v>
      </c>
      <c r="F61" s="302" t="s">
        <v>555</v>
      </c>
      <c r="G61" s="303" t="s">
        <v>555</v>
      </c>
    </row>
    <row r="62" spans="1:7" ht="20.100000000000001" hidden="1" customHeight="1">
      <c r="A62" s="325" t="s">
        <v>258</v>
      </c>
      <c r="B62" s="302">
        <v>0</v>
      </c>
      <c r="C62" s="302">
        <v>0</v>
      </c>
      <c r="D62" s="302">
        <v>0</v>
      </c>
      <c r="E62" s="302" t="s">
        <v>555</v>
      </c>
      <c r="F62" s="302" t="s">
        <v>555</v>
      </c>
      <c r="G62" s="303" t="s">
        <v>555</v>
      </c>
    </row>
    <row r="63" spans="1:7" ht="20.100000000000001" hidden="1" customHeight="1">
      <c r="A63" s="325" t="s">
        <v>259</v>
      </c>
      <c r="B63" s="302">
        <v>0</v>
      </c>
      <c r="C63" s="302">
        <v>0</v>
      </c>
      <c r="D63" s="302">
        <v>0</v>
      </c>
      <c r="E63" s="302" t="s">
        <v>555</v>
      </c>
      <c r="F63" s="302" t="s">
        <v>555</v>
      </c>
      <c r="G63" s="303" t="s">
        <v>555</v>
      </c>
    </row>
    <row r="64" spans="1:7" ht="20.100000000000001" hidden="1" customHeight="1">
      <c r="A64" s="325" t="s">
        <v>260</v>
      </c>
      <c r="B64" s="302">
        <v>0</v>
      </c>
      <c r="C64" s="302">
        <v>0</v>
      </c>
      <c r="D64" s="302">
        <v>0</v>
      </c>
      <c r="E64" s="302" t="s">
        <v>555</v>
      </c>
      <c r="F64" s="302" t="s">
        <v>555</v>
      </c>
      <c r="G64" s="303" t="s">
        <v>555</v>
      </c>
    </row>
    <row r="65" spans="1:7" ht="20.100000000000001" hidden="1" customHeight="1">
      <c r="A65" s="325" t="s">
        <v>261</v>
      </c>
      <c r="B65" s="302">
        <v>0</v>
      </c>
      <c r="C65" s="302">
        <v>0</v>
      </c>
      <c r="D65" s="302">
        <v>0</v>
      </c>
      <c r="E65" s="302" t="s">
        <v>555</v>
      </c>
      <c r="F65" s="302" t="s">
        <v>555</v>
      </c>
      <c r="G65" s="303" t="s">
        <v>555</v>
      </c>
    </row>
    <row r="66" spans="1:7" ht="20.100000000000001" hidden="1" customHeight="1">
      <c r="A66" s="325" t="s">
        <v>262</v>
      </c>
      <c r="B66" s="302">
        <v>0</v>
      </c>
      <c r="C66" s="302">
        <v>0</v>
      </c>
      <c r="D66" s="302">
        <v>0</v>
      </c>
      <c r="E66" s="302" t="s">
        <v>555</v>
      </c>
      <c r="F66" s="302" t="s">
        <v>555</v>
      </c>
      <c r="G66" s="303" t="s">
        <v>555</v>
      </c>
    </row>
    <row r="67" spans="1:7" ht="20.100000000000001" hidden="1" customHeight="1">
      <c r="A67" s="325" t="s">
        <v>263</v>
      </c>
      <c r="B67" s="302">
        <v>0</v>
      </c>
      <c r="C67" s="302">
        <v>0</v>
      </c>
      <c r="D67" s="302">
        <v>0</v>
      </c>
      <c r="E67" s="302" t="s">
        <v>555</v>
      </c>
      <c r="F67" s="302" t="s">
        <v>555</v>
      </c>
      <c r="G67" s="303" t="s">
        <v>555</v>
      </c>
    </row>
    <row r="68" spans="1:7" ht="20.100000000000001" hidden="1" customHeight="1">
      <c r="A68" s="325" t="s">
        <v>264</v>
      </c>
      <c r="B68" s="302">
        <v>0</v>
      </c>
      <c r="C68" s="302">
        <v>0</v>
      </c>
      <c r="D68" s="302">
        <v>0</v>
      </c>
      <c r="E68" s="302" t="s">
        <v>555</v>
      </c>
      <c r="F68" s="302" t="s">
        <v>555</v>
      </c>
      <c r="G68" s="303" t="s">
        <v>555</v>
      </c>
    </row>
    <row r="69" spans="1:7" ht="20.100000000000001" hidden="1" customHeight="1">
      <c r="A69" s="325" t="s">
        <v>265</v>
      </c>
      <c r="B69" s="302">
        <v>0</v>
      </c>
      <c r="C69" s="302">
        <v>0</v>
      </c>
      <c r="D69" s="302">
        <v>0</v>
      </c>
      <c r="E69" s="302" t="s">
        <v>555</v>
      </c>
      <c r="F69" s="302" t="s">
        <v>555</v>
      </c>
      <c r="G69" s="303" t="s">
        <v>555</v>
      </c>
    </row>
    <row r="70" spans="1:7" ht="20.100000000000001" hidden="1" customHeight="1">
      <c r="A70" s="325" t="s">
        <v>266</v>
      </c>
      <c r="B70" s="302">
        <v>0</v>
      </c>
      <c r="C70" s="302">
        <v>0</v>
      </c>
      <c r="D70" s="302">
        <v>0</v>
      </c>
      <c r="E70" s="302" t="s">
        <v>555</v>
      </c>
      <c r="F70" s="302" t="s">
        <v>555</v>
      </c>
      <c r="G70" s="303" t="s">
        <v>555</v>
      </c>
    </row>
    <row r="71" spans="1:7" ht="20.100000000000001" hidden="1" customHeight="1">
      <c r="A71" s="325" t="s">
        <v>267</v>
      </c>
      <c r="B71" s="302">
        <v>0</v>
      </c>
      <c r="C71" s="302">
        <v>0</v>
      </c>
      <c r="D71" s="302">
        <v>0</v>
      </c>
      <c r="E71" s="302" t="s">
        <v>555</v>
      </c>
      <c r="F71" s="302" t="s">
        <v>555</v>
      </c>
      <c r="G71" s="303" t="s">
        <v>555</v>
      </c>
    </row>
    <row r="72" spans="1:7" ht="20.100000000000001" hidden="1" customHeight="1">
      <c r="A72" s="325" t="s">
        <v>268</v>
      </c>
      <c r="B72" s="302">
        <v>0</v>
      </c>
      <c r="C72" s="302">
        <v>0</v>
      </c>
      <c r="D72" s="302">
        <v>0</v>
      </c>
      <c r="E72" s="302" t="s">
        <v>555</v>
      </c>
      <c r="F72" s="302" t="s">
        <v>555</v>
      </c>
      <c r="G72" s="303" t="s">
        <v>555</v>
      </c>
    </row>
    <row r="73" spans="1:7" ht="20.100000000000001" hidden="1" customHeight="1">
      <c r="A73" s="325" t="s">
        <v>269</v>
      </c>
      <c r="B73" s="302">
        <v>0</v>
      </c>
      <c r="C73" s="302">
        <v>0</v>
      </c>
      <c r="D73" s="302">
        <v>0</v>
      </c>
      <c r="E73" s="302" t="s">
        <v>555</v>
      </c>
      <c r="F73" s="302" t="s">
        <v>555</v>
      </c>
      <c r="G73" s="303" t="s">
        <v>555</v>
      </c>
    </row>
    <row r="74" spans="1:7" ht="20.100000000000001" hidden="1" customHeight="1">
      <c r="A74" s="325" t="s">
        <v>270</v>
      </c>
      <c r="B74" s="302">
        <v>0</v>
      </c>
      <c r="C74" s="302">
        <v>0</v>
      </c>
      <c r="D74" s="302">
        <v>0</v>
      </c>
      <c r="E74" s="302" t="s">
        <v>555</v>
      </c>
      <c r="F74" s="302" t="s">
        <v>555</v>
      </c>
      <c r="G74" s="303" t="s">
        <v>555</v>
      </c>
    </row>
    <row r="75" spans="1:7" ht="20.100000000000001" hidden="1" customHeight="1">
      <c r="A75" s="325" t="s">
        <v>271</v>
      </c>
      <c r="B75" s="302">
        <v>0</v>
      </c>
      <c r="C75" s="302">
        <v>0</v>
      </c>
      <c r="D75" s="302">
        <v>0</v>
      </c>
      <c r="E75" s="302" t="s">
        <v>555</v>
      </c>
      <c r="F75" s="302" t="s">
        <v>555</v>
      </c>
      <c r="G75" s="303" t="s">
        <v>555</v>
      </c>
    </row>
    <row r="76" spans="1:7" ht="20.100000000000001" hidden="1" customHeight="1">
      <c r="A76" s="325" t="s">
        <v>272</v>
      </c>
      <c r="B76" s="302">
        <v>0</v>
      </c>
      <c r="C76" s="302">
        <v>0</v>
      </c>
      <c r="D76" s="302">
        <v>0</v>
      </c>
      <c r="E76" s="302" t="s">
        <v>555</v>
      </c>
      <c r="F76" s="302" t="s">
        <v>555</v>
      </c>
      <c r="G76" s="303" t="s">
        <v>555</v>
      </c>
    </row>
    <row r="77" spans="1:7" ht="20.100000000000001" hidden="1" customHeight="1">
      <c r="A77" s="325" t="s">
        <v>273</v>
      </c>
      <c r="B77" s="302">
        <v>0</v>
      </c>
      <c r="C77" s="302">
        <v>0</v>
      </c>
      <c r="D77" s="302">
        <v>0</v>
      </c>
      <c r="E77" s="302" t="s">
        <v>555</v>
      </c>
      <c r="F77" s="302" t="s">
        <v>555</v>
      </c>
      <c r="G77" s="303" t="s">
        <v>555</v>
      </c>
    </row>
    <row r="78" spans="1:7" ht="20.100000000000001" hidden="1" customHeight="1">
      <c r="A78" s="325" t="s">
        <v>274</v>
      </c>
      <c r="B78" s="302">
        <v>0</v>
      </c>
      <c r="C78" s="302">
        <v>0</v>
      </c>
      <c r="D78" s="302">
        <v>0</v>
      </c>
      <c r="E78" s="302" t="s">
        <v>555</v>
      </c>
      <c r="F78" s="302" t="s">
        <v>555</v>
      </c>
      <c r="G78" s="303" t="s">
        <v>555</v>
      </c>
    </row>
    <row r="79" spans="1:7" ht="20.100000000000001" hidden="1" customHeight="1">
      <c r="A79" s="325" t="s">
        <v>275</v>
      </c>
      <c r="B79" s="302">
        <v>0</v>
      </c>
      <c r="C79" s="302">
        <v>0</v>
      </c>
      <c r="D79" s="302">
        <v>0</v>
      </c>
      <c r="E79" s="302" t="s">
        <v>555</v>
      </c>
      <c r="F79" s="302" t="s">
        <v>555</v>
      </c>
      <c r="G79" s="303" t="s">
        <v>555</v>
      </c>
    </row>
    <row r="80" spans="1:7" s="86" customFormat="1" ht="20.100000000000001" customHeight="1">
      <c r="A80" s="326" t="s">
        <v>276</v>
      </c>
      <c r="B80" s="306">
        <v>0</v>
      </c>
      <c r="C80" s="306">
        <v>0</v>
      </c>
      <c r="D80" s="306">
        <v>4000000</v>
      </c>
      <c r="E80" s="306">
        <v>0</v>
      </c>
      <c r="F80" s="306">
        <v>0</v>
      </c>
      <c r="G80" s="307">
        <v>0</v>
      </c>
    </row>
    <row r="81" spans="1:7" ht="20.100000000000001" hidden="1" customHeight="1">
      <c r="A81" s="325" t="s">
        <v>277</v>
      </c>
      <c r="B81" s="302">
        <v>0</v>
      </c>
      <c r="C81" s="302">
        <v>0</v>
      </c>
      <c r="D81" s="302">
        <v>0</v>
      </c>
      <c r="E81" s="302">
        <v>0</v>
      </c>
      <c r="F81" s="302">
        <v>0</v>
      </c>
      <c r="G81" s="303">
        <v>0</v>
      </c>
    </row>
    <row r="82" spans="1:7" ht="20.100000000000001" hidden="1" customHeight="1">
      <c r="A82" s="325" t="s">
        <v>278</v>
      </c>
      <c r="B82" s="302">
        <v>0</v>
      </c>
      <c r="C82" s="302">
        <v>0</v>
      </c>
      <c r="D82" s="302">
        <v>0</v>
      </c>
      <c r="E82" s="302">
        <v>0</v>
      </c>
      <c r="F82" s="302">
        <v>0</v>
      </c>
      <c r="G82" s="303">
        <v>0</v>
      </c>
    </row>
    <row r="83" spans="1:7" ht="20.100000000000001" hidden="1" customHeight="1">
      <c r="A83" s="325" t="s">
        <v>279</v>
      </c>
      <c r="B83" s="302">
        <v>0</v>
      </c>
      <c r="C83" s="302">
        <v>0</v>
      </c>
      <c r="D83" s="302">
        <v>0</v>
      </c>
      <c r="E83" s="302">
        <v>0</v>
      </c>
      <c r="F83" s="302">
        <v>0</v>
      </c>
      <c r="G83" s="303">
        <v>0</v>
      </c>
    </row>
    <row r="84" spans="1:7" ht="20.100000000000001" hidden="1" customHeight="1">
      <c r="A84" s="325" t="s">
        <v>280</v>
      </c>
      <c r="B84" s="302">
        <v>0</v>
      </c>
      <c r="C84" s="302">
        <v>0</v>
      </c>
      <c r="D84" s="302">
        <v>0</v>
      </c>
      <c r="E84" s="302">
        <v>0</v>
      </c>
      <c r="F84" s="302">
        <v>0</v>
      </c>
      <c r="G84" s="303">
        <v>0</v>
      </c>
    </row>
    <row r="85" spans="1:7" ht="20.100000000000001" hidden="1" customHeight="1">
      <c r="A85" s="325" t="s">
        <v>281</v>
      </c>
      <c r="B85" s="302">
        <v>0</v>
      </c>
      <c r="C85" s="302">
        <v>0</v>
      </c>
      <c r="D85" s="302">
        <v>0</v>
      </c>
      <c r="E85" s="302">
        <v>0</v>
      </c>
      <c r="F85" s="302">
        <v>0</v>
      </c>
      <c r="G85" s="303">
        <v>0</v>
      </c>
    </row>
    <row r="86" spans="1:7" ht="20.100000000000001" hidden="1" customHeight="1">
      <c r="A86" s="325" t="s">
        <v>282</v>
      </c>
      <c r="B86" s="302">
        <v>0</v>
      </c>
      <c r="C86" s="302">
        <v>0</v>
      </c>
      <c r="D86" s="302">
        <v>0</v>
      </c>
      <c r="E86" s="302">
        <v>0</v>
      </c>
      <c r="F86" s="302">
        <v>0</v>
      </c>
      <c r="G86" s="303">
        <v>0</v>
      </c>
    </row>
    <row r="87" spans="1:7" ht="20.100000000000001" hidden="1" customHeight="1">
      <c r="A87" s="325" t="s">
        <v>283</v>
      </c>
      <c r="B87" s="302">
        <v>0</v>
      </c>
      <c r="C87" s="302">
        <v>0</v>
      </c>
      <c r="D87" s="302">
        <v>0</v>
      </c>
      <c r="E87" s="302">
        <v>0</v>
      </c>
      <c r="F87" s="302">
        <v>0</v>
      </c>
      <c r="G87" s="303">
        <v>0</v>
      </c>
    </row>
    <row r="88" spans="1:7" ht="20.100000000000001" hidden="1" customHeight="1">
      <c r="A88" s="325" t="s">
        <v>284</v>
      </c>
      <c r="B88" s="302">
        <v>0</v>
      </c>
      <c r="C88" s="302">
        <v>0</v>
      </c>
      <c r="D88" s="302">
        <v>0</v>
      </c>
      <c r="E88" s="302">
        <v>0</v>
      </c>
      <c r="F88" s="302">
        <v>0</v>
      </c>
      <c r="G88" s="303">
        <v>0</v>
      </c>
    </row>
    <row r="89" spans="1:7" ht="20.100000000000001" hidden="1" customHeight="1">
      <c r="A89" s="325" t="s">
        <v>285</v>
      </c>
      <c r="B89" s="302">
        <v>0</v>
      </c>
      <c r="C89" s="302">
        <v>0</v>
      </c>
      <c r="D89" s="302">
        <v>0</v>
      </c>
      <c r="E89" s="302">
        <v>0</v>
      </c>
      <c r="F89" s="302">
        <v>0</v>
      </c>
      <c r="G89" s="303">
        <v>0</v>
      </c>
    </row>
    <row r="90" spans="1:7" ht="20.100000000000001" hidden="1" customHeight="1">
      <c r="A90" s="325" t="s">
        <v>286</v>
      </c>
      <c r="B90" s="302">
        <v>0</v>
      </c>
      <c r="C90" s="302">
        <v>0</v>
      </c>
      <c r="D90" s="302">
        <v>0</v>
      </c>
      <c r="E90" s="302">
        <v>0</v>
      </c>
      <c r="F90" s="302">
        <v>0</v>
      </c>
      <c r="G90" s="303">
        <v>0</v>
      </c>
    </row>
    <row r="91" spans="1:7" ht="20.100000000000001" hidden="1" customHeight="1">
      <c r="A91" s="325" t="s">
        <v>287</v>
      </c>
      <c r="B91" s="302">
        <v>0</v>
      </c>
      <c r="C91" s="302">
        <v>0</v>
      </c>
      <c r="D91" s="302">
        <v>0</v>
      </c>
      <c r="E91" s="302">
        <v>0</v>
      </c>
      <c r="F91" s="302">
        <v>0</v>
      </c>
      <c r="G91" s="303">
        <v>0</v>
      </c>
    </row>
    <row r="92" spans="1:7" ht="20.100000000000001" hidden="1" customHeight="1">
      <c r="A92" s="325" t="s">
        <v>288</v>
      </c>
      <c r="B92" s="302">
        <v>0</v>
      </c>
      <c r="C92" s="302">
        <v>0</v>
      </c>
      <c r="D92" s="302">
        <v>0</v>
      </c>
      <c r="E92" s="302">
        <v>0</v>
      </c>
      <c r="F92" s="302">
        <v>0</v>
      </c>
      <c r="G92" s="303">
        <v>0</v>
      </c>
    </row>
    <row r="93" spans="1:7" ht="20.100000000000001" hidden="1" customHeight="1">
      <c r="A93" s="325" t="s">
        <v>289</v>
      </c>
      <c r="B93" s="302">
        <v>0</v>
      </c>
      <c r="C93" s="302">
        <v>0</v>
      </c>
      <c r="D93" s="302">
        <v>0</v>
      </c>
      <c r="E93" s="302">
        <v>0</v>
      </c>
      <c r="F93" s="302">
        <v>0</v>
      </c>
      <c r="G93" s="303">
        <v>0</v>
      </c>
    </row>
    <row r="94" spans="1:7" ht="20.100000000000001" hidden="1" customHeight="1">
      <c r="A94" s="325" t="s">
        <v>290</v>
      </c>
      <c r="B94" s="302">
        <v>0</v>
      </c>
      <c r="C94" s="302">
        <v>0</v>
      </c>
      <c r="D94" s="302">
        <v>0</v>
      </c>
      <c r="E94" s="302">
        <v>0</v>
      </c>
      <c r="F94" s="302">
        <v>0</v>
      </c>
      <c r="G94" s="303">
        <v>0</v>
      </c>
    </row>
    <row r="95" spans="1:7" ht="20.100000000000001" hidden="1" customHeight="1">
      <c r="A95" s="325" t="s">
        <v>291</v>
      </c>
      <c r="B95" s="302">
        <v>0</v>
      </c>
      <c r="C95" s="302">
        <v>0</v>
      </c>
      <c r="D95" s="302">
        <v>0</v>
      </c>
      <c r="E95" s="302">
        <v>0</v>
      </c>
      <c r="F95" s="302">
        <v>0</v>
      </c>
      <c r="G95" s="303">
        <v>0</v>
      </c>
    </row>
    <row r="96" spans="1:7" ht="20.100000000000001" hidden="1" customHeight="1">
      <c r="A96" s="325" t="s">
        <v>292</v>
      </c>
      <c r="B96" s="302">
        <v>0</v>
      </c>
      <c r="C96" s="302">
        <v>0</v>
      </c>
      <c r="D96" s="302">
        <v>0</v>
      </c>
      <c r="E96" s="302">
        <v>0</v>
      </c>
      <c r="F96" s="302">
        <v>0</v>
      </c>
      <c r="G96" s="303">
        <v>0</v>
      </c>
    </row>
    <row r="97" spans="1:7" ht="20.100000000000001" hidden="1" customHeight="1">
      <c r="A97" s="325" t="s">
        <v>293</v>
      </c>
      <c r="B97" s="302">
        <v>0</v>
      </c>
      <c r="C97" s="302">
        <v>0</v>
      </c>
      <c r="D97" s="302">
        <v>0</v>
      </c>
      <c r="E97" s="302">
        <v>0</v>
      </c>
      <c r="F97" s="302">
        <v>0</v>
      </c>
      <c r="G97" s="303">
        <v>0</v>
      </c>
    </row>
    <row r="98" spans="1:7" ht="20.100000000000001" hidden="1" customHeight="1">
      <c r="A98" s="325" t="s">
        <v>294</v>
      </c>
      <c r="B98" s="302">
        <v>0</v>
      </c>
      <c r="C98" s="302">
        <v>0</v>
      </c>
      <c r="D98" s="302">
        <v>0</v>
      </c>
      <c r="E98" s="302">
        <v>0</v>
      </c>
      <c r="F98" s="302">
        <v>0</v>
      </c>
      <c r="G98" s="303">
        <v>0</v>
      </c>
    </row>
    <row r="99" spans="1:7" ht="20.100000000000001" hidden="1" customHeight="1">
      <c r="A99" s="325" t="s">
        <v>295</v>
      </c>
      <c r="B99" s="302">
        <v>0</v>
      </c>
      <c r="C99" s="302">
        <v>0</v>
      </c>
      <c r="D99" s="302">
        <v>0</v>
      </c>
      <c r="E99" s="302">
        <v>0</v>
      </c>
      <c r="F99" s="302">
        <v>0</v>
      </c>
      <c r="G99" s="303">
        <v>0</v>
      </c>
    </row>
    <row r="100" spans="1:7" ht="20.100000000000001" hidden="1" customHeight="1">
      <c r="A100" s="325" t="s">
        <v>296</v>
      </c>
      <c r="B100" s="302">
        <v>0</v>
      </c>
      <c r="C100" s="302">
        <v>0</v>
      </c>
      <c r="D100" s="302">
        <v>0</v>
      </c>
      <c r="E100" s="302">
        <v>0</v>
      </c>
      <c r="F100" s="302">
        <v>0</v>
      </c>
      <c r="G100" s="303">
        <v>0</v>
      </c>
    </row>
    <row r="101" spans="1:7" ht="20.100000000000001" hidden="1" customHeight="1">
      <c r="A101" s="325" t="s">
        <v>297</v>
      </c>
      <c r="B101" s="302">
        <v>0</v>
      </c>
      <c r="C101" s="302">
        <v>0</v>
      </c>
      <c r="D101" s="302">
        <v>0</v>
      </c>
      <c r="E101" s="302">
        <v>0</v>
      </c>
      <c r="F101" s="302">
        <v>0</v>
      </c>
      <c r="G101" s="303">
        <v>0</v>
      </c>
    </row>
    <row r="102" spans="1:7" ht="20.100000000000001" hidden="1" customHeight="1">
      <c r="A102" s="325" t="s">
        <v>298</v>
      </c>
      <c r="B102" s="302">
        <v>0</v>
      </c>
      <c r="C102" s="302">
        <v>0</v>
      </c>
      <c r="D102" s="302">
        <v>0</v>
      </c>
      <c r="E102" s="302">
        <v>0</v>
      </c>
      <c r="F102" s="302">
        <v>0</v>
      </c>
      <c r="G102" s="303">
        <v>0</v>
      </c>
    </row>
    <row r="103" spans="1:7" ht="20.100000000000001" hidden="1" customHeight="1">
      <c r="A103" s="325" t="s">
        <v>299</v>
      </c>
      <c r="B103" s="302">
        <v>0</v>
      </c>
      <c r="C103" s="302">
        <v>0</v>
      </c>
      <c r="D103" s="302">
        <v>0</v>
      </c>
      <c r="E103" s="302">
        <v>0</v>
      </c>
      <c r="F103" s="302">
        <v>0</v>
      </c>
      <c r="G103" s="303">
        <v>0</v>
      </c>
    </row>
    <row r="104" spans="1:7" ht="20.100000000000001" hidden="1" customHeight="1">
      <c r="A104" s="325" t="s">
        <v>300</v>
      </c>
      <c r="B104" s="302">
        <v>0</v>
      </c>
      <c r="C104" s="302">
        <v>0</v>
      </c>
      <c r="D104" s="302">
        <v>0</v>
      </c>
      <c r="E104" s="302">
        <v>0</v>
      </c>
      <c r="F104" s="302">
        <v>0</v>
      </c>
      <c r="G104" s="303">
        <v>0</v>
      </c>
    </row>
    <row r="105" spans="1:7" ht="20.100000000000001" hidden="1" customHeight="1">
      <c r="A105" s="325" t="s">
        <v>301</v>
      </c>
      <c r="B105" s="302">
        <v>0</v>
      </c>
      <c r="C105" s="302">
        <v>0</v>
      </c>
      <c r="D105" s="302">
        <v>0</v>
      </c>
      <c r="E105" s="302">
        <v>0</v>
      </c>
      <c r="F105" s="302">
        <v>0</v>
      </c>
      <c r="G105" s="303">
        <v>0</v>
      </c>
    </row>
    <row r="106" spans="1:7" ht="20.100000000000001" hidden="1" customHeight="1">
      <c r="A106" s="325" t="s">
        <v>302</v>
      </c>
      <c r="B106" s="302">
        <v>0</v>
      </c>
      <c r="C106" s="302">
        <v>0</v>
      </c>
      <c r="D106" s="302">
        <v>0</v>
      </c>
      <c r="E106" s="302">
        <v>0</v>
      </c>
      <c r="F106" s="302">
        <v>0</v>
      </c>
      <c r="G106" s="303">
        <v>0</v>
      </c>
    </row>
    <row r="107" spans="1:7" ht="20.100000000000001" hidden="1" customHeight="1">
      <c r="A107" s="325" t="s">
        <v>303</v>
      </c>
      <c r="B107" s="302">
        <v>0</v>
      </c>
      <c r="C107" s="302">
        <v>0</v>
      </c>
      <c r="D107" s="302">
        <v>0</v>
      </c>
      <c r="E107" s="302">
        <v>0</v>
      </c>
      <c r="F107" s="302">
        <v>0</v>
      </c>
      <c r="G107" s="303">
        <v>0</v>
      </c>
    </row>
    <row r="108" spans="1:7" ht="20.100000000000001" hidden="1" customHeight="1">
      <c r="A108" s="325" t="s">
        <v>304</v>
      </c>
      <c r="B108" s="302">
        <v>0</v>
      </c>
      <c r="C108" s="302">
        <v>0</v>
      </c>
      <c r="D108" s="302">
        <v>0</v>
      </c>
      <c r="E108" s="302">
        <v>0</v>
      </c>
      <c r="F108" s="302">
        <v>0</v>
      </c>
      <c r="G108" s="303">
        <v>0</v>
      </c>
    </row>
    <row r="109" spans="1:7" ht="20.100000000000001" hidden="1" customHeight="1">
      <c r="A109" s="325" t="s">
        <v>305</v>
      </c>
      <c r="B109" s="302">
        <v>0</v>
      </c>
      <c r="C109" s="302">
        <v>0</v>
      </c>
      <c r="D109" s="302">
        <v>0</v>
      </c>
      <c r="E109" s="302">
        <v>0</v>
      </c>
      <c r="F109" s="302">
        <v>0</v>
      </c>
      <c r="G109" s="303">
        <v>0</v>
      </c>
    </row>
    <row r="110" spans="1:7" ht="20.100000000000001" hidden="1" customHeight="1">
      <c r="A110" s="325" t="s">
        <v>306</v>
      </c>
      <c r="B110" s="302">
        <v>0</v>
      </c>
      <c r="C110" s="302">
        <v>0</v>
      </c>
      <c r="D110" s="302">
        <v>0</v>
      </c>
      <c r="E110" s="302">
        <v>0</v>
      </c>
      <c r="F110" s="302">
        <v>0</v>
      </c>
      <c r="G110" s="303">
        <v>0</v>
      </c>
    </row>
    <row r="111" spans="1:7" ht="20.100000000000001" hidden="1" customHeight="1">
      <c r="A111" s="325" t="s">
        <v>1189</v>
      </c>
      <c r="B111" s="302">
        <v>0</v>
      </c>
      <c r="C111" s="302">
        <v>0</v>
      </c>
      <c r="D111" s="302">
        <v>0</v>
      </c>
      <c r="E111" s="302">
        <v>0</v>
      </c>
      <c r="F111" s="302">
        <v>0</v>
      </c>
      <c r="G111" s="303">
        <v>0</v>
      </c>
    </row>
    <row r="112" spans="1:7" ht="20.100000000000001" hidden="1" customHeight="1">
      <c r="A112" s="325" t="s">
        <v>307</v>
      </c>
      <c r="B112" s="302">
        <v>0</v>
      </c>
      <c r="C112" s="302">
        <v>0</v>
      </c>
      <c r="D112" s="302">
        <v>0</v>
      </c>
      <c r="E112" s="302">
        <v>0</v>
      </c>
      <c r="F112" s="302">
        <v>0</v>
      </c>
      <c r="G112" s="303">
        <v>0</v>
      </c>
    </row>
    <row r="113" spans="1:7" ht="20.100000000000001" hidden="1" customHeight="1">
      <c r="A113" s="325" t="s">
        <v>308</v>
      </c>
      <c r="B113" s="302">
        <v>0</v>
      </c>
      <c r="C113" s="302">
        <v>0</v>
      </c>
      <c r="D113" s="302">
        <v>0</v>
      </c>
      <c r="E113" s="302">
        <v>0</v>
      </c>
      <c r="F113" s="302">
        <v>0</v>
      </c>
      <c r="G113" s="303">
        <v>0</v>
      </c>
    </row>
    <row r="114" spans="1:7" ht="20.100000000000001" hidden="1" customHeight="1">
      <c r="A114" s="325" t="s">
        <v>309</v>
      </c>
      <c r="B114" s="302">
        <v>0</v>
      </c>
      <c r="C114" s="302">
        <v>0</v>
      </c>
      <c r="D114" s="302">
        <v>0</v>
      </c>
      <c r="E114" s="302">
        <v>0</v>
      </c>
      <c r="F114" s="302">
        <v>0</v>
      </c>
      <c r="G114" s="303">
        <v>0</v>
      </c>
    </row>
    <row r="115" spans="1:7" ht="20.100000000000001" hidden="1" customHeight="1">
      <c r="A115" s="325" t="s">
        <v>1190</v>
      </c>
      <c r="B115" s="302">
        <v>0</v>
      </c>
      <c r="C115" s="302">
        <v>0</v>
      </c>
      <c r="D115" s="302">
        <v>0</v>
      </c>
      <c r="E115" s="302">
        <v>0</v>
      </c>
      <c r="F115" s="302">
        <v>0</v>
      </c>
      <c r="G115" s="303">
        <v>0</v>
      </c>
    </row>
    <row r="116" spans="1:7" ht="20.100000000000001" hidden="1" customHeight="1">
      <c r="A116" s="325" t="s">
        <v>1191</v>
      </c>
      <c r="B116" s="302">
        <v>0</v>
      </c>
      <c r="C116" s="302">
        <v>0</v>
      </c>
      <c r="D116" s="302">
        <v>0</v>
      </c>
      <c r="E116" s="302">
        <v>0</v>
      </c>
      <c r="F116" s="302">
        <v>0</v>
      </c>
      <c r="G116" s="303">
        <v>0</v>
      </c>
    </row>
    <row r="117" spans="1:7" ht="20.100000000000001" hidden="1" customHeight="1">
      <c r="A117" s="325" t="s">
        <v>310</v>
      </c>
      <c r="B117" s="302">
        <v>0</v>
      </c>
      <c r="C117" s="302">
        <v>0</v>
      </c>
      <c r="D117" s="302">
        <v>0</v>
      </c>
      <c r="E117" s="302">
        <v>0</v>
      </c>
      <c r="F117" s="302">
        <v>0</v>
      </c>
      <c r="G117" s="303">
        <v>0</v>
      </c>
    </row>
    <row r="118" spans="1:7" ht="20.100000000000001" hidden="1" customHeight="1">
      <c r="A118" s="325" t="s">
        <v>311</v>
      </c>
      <c r="B118" s="302">
        <v>0</v>
      </c>
      <c r="C118" s="302">
        <v>0</v>
      </c>
      <c r="D118" s="302">
        <v>0</v>
      </c>
      <c r="E118" s="302">
        <v>0</v>
      </c>
      <c r="F118" s="302">
        <v>0</v>
      </c>
      <c r="G118" s="303">
        <v>0</v>
      </c>
    </row>
    <row r="119" spans="1:7" ht="20.100000000000001" hidden="1" customHeight="1">
      <c r="A119" s="325" t="s">
        <v>312</v>
      </c>
      <c r="B119" s="302">
        <v>0</v>
      </c>
      <c r="C119" s="302">
        <v>0</v>
      </c>
      <c r="D119" s="302">
        <v>0</v>
      </c>
      <c r="E119" s="302">
        <v>0</v>
      </c>
      <c r="F119" s="302">
        <v>0</v>
      </c>
      <c r="G119" s="303">
        <v>0</v>
      </c>
    </row>
    <row r="120" spans="1:7" ht="20.100000000000001" hidden="1" customHeight="1">
      <c r="A120" s="325" t="s">
        <v>313</v>
      </c>
      <c r="B120" s="302">
        <v>0</v>
      </c>
      <c r="C120" s="302">
        <v>0</v>
      </c>
      <c r="D120" s="302">
        <v>0</v>
      </c>
      <c r="E120" s="302">
        <v>0</v>
      </c>
      <c r="F120" s="302">
        <v>0</v>
      </c>
      <c r="G120" s="303">
        <v>0</v>
      </c>
    </row>
    <row r="121" spans="1:7" ht="20.100000000000001" customHeight="1">
      <c r="A121" s="325" t="s">
        <v>1307</v>
      </c>
      <c r="B121" s="302">
        <v>0</v>
      </c>
      <c r="C121" s="302">
        <v>0</v>
      </c>
      <c r="D121" s="302">
        <v>4000000</v>
      </c>
      <c r="E121" s="302">
        <v>0</v>
      </c>
      <c r="F121" s="302">
        <v>0</v>
      </c>
      <c r="G121" s="303">
        <v>0</v>
      </c>
    </row>
    <row r="122" spans="1:7" ht="20.100000000000001" customHeight="1">
      <c r="A122" s="325" t="s">
        <v>315</v>
      </c>
      <c r="B122" s="302">
        <v>0</v>
      </c>
      <c r="C122" s="302">
        <v>0</v>
      </c>
      <c r="D122" s="302">
        <v>4000000</v>
      </c>
      <c r="E122" s="302">
        <v>0</v>
      </c>
      <c r="F122" s="302">
        <v>0</v>
      </c>
      <c r="G122" s="303">
        <v>0</v>
      </c>
    </row>
    <row r="123" spans="1:7" ht="20.100000000000001" hidden="1" customHeight="1">
      <c r="A123" s="325" t="s">
        <v>316</v>
      </c>
      <c r="B123" s="302">
        <v>0</v>
      </c>
      <c r="C123" s="302">
        <v>0</v>
      </c>
      <c r="D123" s="302">
        <v>0</v>
      </c>
      <c r="E123" s="302">
        <v>0</v>
      </c>
      <c r="F123" s="302">
        <v>0</v>
      </c>
      <c r="G123" s="303">
        <v>0</v>
      </c>
    </row>
    <row r="124" spans="1:7" ht="20.100000000000001" hidden="1" customHeight="1">
      <c r="A124" s="325" t="s">
        <v>317</v>
      </c>
      <c r="B124" s="302">
        <v>0</v>
      </c>
      <c r="C124" s="302">
        <v>0</v>
      </c>
      <c r="D124" s="302">
        <v>0</v>
      </c>
      <c r="E124" s="302">
        <v>0</v>
      </c>
      <c r="F124" s="302">
        <v>0</v>
      </c>
      <c r="G124" s="303">
        <v>0</v>
      </c>
    </row>
    <row r="125" spans="1:7" ht="20.100000000000001" hidden="1" customHeight="1">
      <c r="A125" s="325" t="s">
        <v>318</v>
      </c>
      <c r="B125" s="302">
        <v>0</v>
      </c>
      <c r="C125" s="302">
        <v>0</v>
      </c>
      <c r="D125" s="302">
        <v>0</v>
      </c>
      <c r="E125" s="302">
        <v>0</v>
      </c>
      <c r="F125" s="302">
        <v>0</v>
      </c>
      <c r="G125" s="303">
        <v>0</v>
      </c>
    </row>
    <row r="126" spans="1:7" ht="20.100000000000001" hidden="1" customHeight="1">
      <c r="A126" s="325" t="s">
        <v>319</v>
      </c>
      <c r="B126" s="302">
        <v>0</v>
      </c>
      <c r="C126" s="302">
        <v>0</v>
      </c>
      <c r="D126" s="302">
        <v>0</v>
      </c>
      <c r="E126" s="302">
        <v>0</v>
      </c>
      <c r="F126" s="302">
        <v>0</v>
      </c>
      <c r="G126" s="303">
        <v>0</v>
      </c>
    </row>
    <row r="127" spans="1:7" ht="20.100000000000001" hidden="1" customHeight="1">
      <c r="A127" s="325" t="s">
        <v>320</v>
      </c>
      <c r="B127" s="302">
        <v>0</v>
      </c>
      <c r="C127" s="302">
        <v>0</v>
      </c>
      <c r="D127" s="302">
        <v>0</v>
      </c>
      <c r="E127" s="302">
        <v>0</v>
      </c>
      <c r="F127" s="302">
        <v>0</v>
      </c>
      <c r="G127" s="303">
        <v>0</v>
      </c>
    </row>
    <row r="128" spans="1:7" s="87" customFormat="1" ht="20.100000000000001" hidden="1" customHeight="1">
      <c r="A128" s="325" t="s">
        <v>321</v>
      </c>
      <c r="B128" s="302">
        <v>0</v>
      </c>
      <c r="C128" s="302">
        <v>0</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t="20.100000000000001" hidden="1" customHeight="1">
      <c r="A130" s="325" t="s">
        <v>323</v>
      </c>
      <c r="B130" s="302">
        <v>0</v>
      </c>
      <c r="C130" s="302">
        <v>0</v>
      </c>
      <c r="D130" s="302">
        <v>0</v>
      </c>
      <c r="E130" s="302">
        <v>0</v>
      </c>
      <c r="F130" s="302">
        <v>0</v>
      </c>
      <c r="G130" s="303" t="s">
        <v>555</v>
      </c>
    </row>
    <row r="131" spans="1:7" ht="20.100000000000001" hidden="1" customHeight="1">
      <c r="A131" s="325" t="s">
        <v>324</v>
      </c>
      <c r="B131" s="302">
        <v>0</v>
      </c>
      <c r="C131" s="302">
        <v>0</v>
      </c>
      <c r="D131" s="302">
        <v>0</v>
      </c>
      <c r="E131" s="302">
        <v>0</v>
      </c>
      <c r="F131" s="302">
        <v>0</v>
      </c>
      <c r="G131" s="303" t="s">
        <v>555</v>
      </c>
    </row>
    <row r="132" spans="1:7" ht="20.100000000000001" hidden="1" customHeight="1">
      <c r="A132" s="325" t="s">
        <v>325</v>
      </c>
      <c r="B132" s="302">
        <v>0</v>
      </c>
      <c r="C132" s="302">
        <v>0</v>
      </c>
      <c r="D132" s="302">
        <v>0</v>
      </c>
      <c r="E132" s="302">
        <v>0</v>
      </c>
      <c r="F132" s="302">
        <v>0</v>
      </c>
      <c r="G132" s="303" t="s">
        <v>555</v>
      </c>
    </row>
    <row r="133" spans="1:7" ht="20.100000000000001" hidden="1" customHeight="1">
      <c r="A133" s="325" t="s">
        <v>326</v>
      </c>
      <c r="B133" s="302">
        <v>0</v>
      </c>
      <c r="C133" s="302">
        <v>0</v>
      </c>
      <c r="D133" s="302">
        <v>0</v>
      </c>
      <c r="E133" s="302">
        <v>0</v>
      </c>
      <c r="F133" s="302">
        <v>0</v>
      </c>
      <c r="G133" s="303" t="s">
        <v>555</v>
      </c>
    </row>
    <row r="134" spans="1:7" ht="20.100000000000001" hidden="1" customHeight="1">
      <c r="A134" s="325" t="s">
        <v>327</v>
      </c>
      <c r="B134" s="302">
        <v>0</v>
      </c>
      <c r="C134" s="302">
        <v>0</v>
      </c>
      <c r="D134" s="302">
        <v>0</v>
      </c>
      <c r="E134" s="302">
        <v>0</v>
      </c>
      <c r="F134" s="302">
        <v>0</v>
      </c>
      <c r="G134" s="303" t="s">
        <v>555</v>
      </c>
    </row>
    <row r="135" spans="1:7" ht="20.100000000000001" hidden="1" customHeight="1">
      <c r="A135" s="325" t="s">
        <v>328</v>
      </c>
      <c r="B135" s="302">
        <v>0</v>
      </c>
      <c r="C135" s="302">
        <v>0</v>
      </c>
      <c r="D135" s="302">
        <v>0</v>
      </c>
      <c r="E135" s="302">
        <v>0</v>
      </c>
      <c r="F135" s="302">
        <v>0</v>
      </c>
      <c r="G135" s="303" t="s">
        <v>555</v>
      </c>
    </row>
    <row r="136" spans="1:7" ht="20.100000000000001" hidden="1" customHeight="1">
      <c r="A136" s="325" t="s">
        <v>329</v>
      </c>
      <c r="B136" s="302">
        <v>0</v>
      </c>
      <c r="C136" s="302">
        <v>0</v>
      </c>
      <c r="D136" s="302">
        <v>0</v>
      </c>
      <c r="E136" s="302">
        <v>0</v>
      </c>
      <c r="F136" s="302">
        <v>0</v>
      </c>
      <c r="G136" s="303" t="s">
        <v>555</v>
      </c>
    </row>
    <row r="137" spans="1:7" ht="20.100000000000001" hidden="1" customHeight="1">
      <c r="A137" s="325" t="s">
        <v>330</v>
      </c>
      <c r="B137" s="302">
        <v>0</v>
      </c>
      <c r="C137" s="302">
        <v>0</v>
      </c>
      <c r="D137" s="302">
        <v>0</v>
      </c>
      <c r="E137" s="302">
        <v>0</v>
      </c>
      <c r="F137" s="302">
        <v>0</v>
      </c>
      <c r="G137" s="303" t="s">
        <v>555</v>
      </c>
    </row>
    <row r="138" spans="1:7" ht="20.100000000000001" hidden="1" customHeight="1">
      <c r="A138" s="325" t="s">
        <v>331</v>
      </c>
      <c r="B138" s="302">
        <v>0</v>
      </c>
      <c r="C138" s="302">
        <v>0</v>
      </c>
      <c r="D138" s="302">
        <v>0</v>
      </c>
      <c r="E138" s="302">
        <v>0</v>
      </c>
      <c r="F138" s="302">
        <v>0</v>
      </c>
      <c r="G138" s="303" t="s">
        <v>555</v>
      </c>
    </row>
    <row r="139" spans="1:7" ht="20.100000000000001" hidden="1" customHeight="1">
      <c r="A139" s="325" t="s">
        <v>332</v>
      </c>
      <c r="B139" s="302">
        <v>0</v>
      </c>
      <c r="C139" s="302">
        <v>0</v>
      </c>
      <c r="D139" s="302">
        <v>0</v>
      </c>
      <c r="E139" s="302">
        <v>0</v>
      </c>
      <c r="F139" s="302">
        <v>0</v>
      </c>
      <c r="G139" s="303" t="s">
        <v>555</v>
      </c>
    </row>
    <row r="140" spans="1:7" ht="20.100000000000001" hidden="1" customHeight="1">
      <c r="A140" s="325" t="s">
        <v>333</v>
      </c>
      <c r="B140" s="302">
        <v>0</v>
      </c>
      <c r="C140" s="302">
        <v>0</v>
      </c>
      <c r="D140" s="302">
        <v>0</v>
      </c>
      <c r="E140" s="302">
        <v>0</v>
      </c>
      <c r="F140" s="302">
        <v>0</v>
      </c>
      <c r="G140" s="303" t="s">
        <v>555</v>
      </c>
    </row>
    <row r="141" spans="1:7" ht="20.100000000000001" hidden="1" customHeight="1">
      <c r="A141" s="325" t="s">
        <v>334</v>
      </c>
      <c r="B141" s="302">
        <v>0</v>
      </c>
      <c r="C141" s="302">
        <v>0</v>
      </c>
      <c r="D141" s="302">
        <v>0</v>
      </c>
      <c r="E141" s="302">
        <v>0</v>
      </c>
      <c r="F141" s="302">
        <v>0</v>
      </c>
      <c r="G141" s="303" t="s">
        <v>555</v>
      </c>
    </row>
    <row r="142" spans="1:7" s="87" customFormat="1" ht="20.100000000000001" hidden="1" customHeight="1">
      <c r="A142" s="325" t="s">
        <v>335</v>
      </c>
      <c r="B142" s="302">
        <v>0</v>
      </c>
      <c r="C142" s="302">
        <v>0</v>
      </c>
      <c r="D142" s="304">
        <v>0</v>
      </c>
      <c r="E142" s="302">
        <v>0</v>
      </c>
      <c r="F142" s="302">
        <v>0</v>
      </c>
      <c r="G142" s="305" t="s">
        <v>555</v>
      </c>
    </row>
    <row r="143" spans="1:7" s="86" customFormat="1" ht="20.100000000000001" customHeight="1">
      <c r="A143" s="326" t="s">
        <v>336</v>
      </c>
      <c r="B143" s="306">
        <v>0</v>
      </c>
      <c r="C143" s="306">
        <v>0</v>
      </c>
      <c r="D143" s="308">
        <v>4087479</v>
      </c>
      <c r="E143" s="306">
        <v>0</v>
      </c>
      <c r="F143" s="306">
        <v>0</v>
      </c>
      <c r="G143" s="309">
        <v>5380110</v>
      </c>
    </row>
    <row r="144" spans="1:7" ht="20.100000000000001" customHeight="1">
      <c r="A144" s="325" t="s">
        <v>337</v>
      </c>
      <c r="B144" s="302">
        <v>0</v>
      </c>
      <c r="C144" s="302">
        <v>0</v>
      </c>
      <c r="D144" s="304">
        <v>4087479</v>
      </c>
      <c r="E144" s="302">
        <v>0</v>
      </c>
      <c r="F144" s="302">
        <v>0</v>
      </c>
      <c r="G144" s="305">
        <v>5380110</v>
      </c>
    </row>
    <row r="145" spans="1:7" ht="20.100000000000001" customHeight="1">
      <c r="A145" s="325" t="s">
        <v>338</v>
      </c>
      <c r="B145" s="302">
        <v>0</v>
      </c>
      <c r="C145" s="302">
        <v>0</v>
      </c>
      <c r="D145" s="302">
        <v>4087479</v>
      </c>
      <c r="E145" s="302">
        <v>0</v>
      </c>
      <c r="F145" s="302">
        <v>0</v>
      </c>
      <c r="G145" s="303">
        <v>5380110</v>
      </c>
    </row>
    <row r="146" spans="1:7" ht="20.100000000000001" hidden="1" customHeight="1">
      <c r="A146" s="325" t="s">
        <v>339</v>
      </c>
      <c r="B146" s="302">
        <v>0</v>
      </c>
      <c r="C146" s="302">
        <v>0</v>
      </c>
      <c r="D146" s="302">
        <v>0</v>
      </c>
      <c r="E146" s="302">
        <v>0</v>
      </c>
      <c r="F146" s="302">
        <v>0</v>
      </c>
      <c r="G146" s="303" t="s">
        <v>555</v>
      </c>
    </row>
    <row r="147" spans="1:7" ht="20.100000000000001" hidden="1" customHeight="1">
      <c r="A147" s="325" t="s">
        <v>340</v>
      </c>
      <c r="B147" s="302">
        <v>0</v>
      </c>
      <c r="C147" s="302">
        <v>0</v>
      </c>
      <c r="D147" s="302">
        <v>0</v>
      </c>
      <c r="E147" s="302">
        <v>0</v>
      </c>
      <c r="F147" s="302">
        <v>0</v>
      </c>
      <c r="G147" s="303" t="s">
        <v>555</v>
      </c>
    </row>
    <row r="148" spans="1:7" ht="20.100000000000001" hidden="1" customHeight="1">
      <c r="A148" s="325" t="s">
        <v>341</v>
      </c>
      <c r="B148" s="302">
        <v>0</v>
      </c>
      <c r="C148" s="302">
        <v>0</v>
      </c>
      <c r="D148" s="302">
        <v>0</v>
      </c>
      <c r="E148" s="302">
        <v>0</v>
      </c>
      <c r="F148" s="302">
        <v>0</v>
      </c>
      <c r="G148" s="303" t="s">
        <v>555</v>
      </c>
    </row>
    <row r="149" spans="1:7" ht="20.100000000000001" hidden="1" customHeight="1">
      <c r="A149" s="325" t="s">
        <v>342</v>
      </c>
      <c r="B149" s="302">
        <v>0</v>
      </c>
      <c r="C149" s="302">
        <v>0</v>
      </c>
      <c r="D149" s="302">
        <v>0</v>
      </c>
      <c r="E149" s="302">
        <v>0</v>
      </c>
      <c r="F149" s="302">
        <v>0</v>
      </c>
      <c r="G149" s="303" t="s">
        <v>555</v>
      </c>
    </row>
    <row r="150" spans="1:7" ht="20.100000000000001" hidden="1" customHeight="1">
      <c r="A150" s="325" t="s">
        <v>343</v>
      </c>
      <c r="B150" s="302">
        <v>0</v>
      </c>
      <c r="C150" s="302">
        <v>0</v>
      </c>
      <c r="D150" s="302">
        <v>0</v>
      </c>
      <c r="E150" s="302">
        <v>0</v>
      </c>
      <c r="F150" s="302">
        <v>0</v>
      </c>
      <c r="G150" s="303" t="s">
        <v>555</v>
      </c>
    </row>
    <row r="151" spans="1:7" ht="20.100000000000001" hidden="1" customHeight="1">
      <c r="A151" s="325" t="s">
        <v>344</v>
      </c>
      <c r="B151" s="302">
        <v>0</v>
      </c>
      <c r="C151" s="302">
        <v>0</v>
      </c>
      <c r="D151" s="302">
        <v>0</v>
      </c>
      <c r="E151" s="302">
        <v>0</v>
      </c>
      <c r="F151" s="302">
        <v>0</v>
      </c>
      <c r="G151" s="303" t="s">
        <v>555</v>
      </c>
    </row>
    <row r="152" spans="1:7" ht="20.100000000000001" hidden="1" customHeight="1">
      <c r="A152" s="325" t="s">
        <v>345</v>
      </c>
      <c r="B152" s="302">
        <v>0</v>
      </c>
      <c r="C152" s="302">
        <v>0</v>
      </c>
      <c r="D152" s="302">
        <v>0</v>
      </c>
      <c r="E152" s="302">
        <v>0</v>
      </c>
      <c r="F152" s="302">
        <v>0</v>
      </c>
      <c r="G152" s="303" t="s">
        <v>555</v>
      </c>
    </row>
    <row r="153" spans="1:7" ht="20.100000000000001" hidden="1" customHeight="1">
      <c r="A153" s="325" t="s">
        <v>346</v>
      </c>
      <c r="B153" s="302">
        <v>0</v>
      </c>
      <c r="C153" s="302">
        <v>0</v>
      </c>
      <c r="D153" s="302">
        <v>0</v>
      </c>
      <c r="E153" s="302">
        <v>0</v>
      </c>
      <c r="F153" s="302">
        <v>0</v>
      </c>
      <c r="G153" s="303" t="s">
        <v>555</v>
      </c>
    </row>
    <row r="154" spans="1:7" ht="20.100000000000001" hidden="1" customHeight="1">
      <c r="A154" s="325" t="s">
        <v>347</v>
      </c>
      <c r="B154" s="302">
        <v>0</v>
      </c>
      <c r="C154" s="302">
        <v>0</v>
      </c>
      <c r="D154" s="302">
        <v>0</v>
      </c>
      <c r="E154" s="302">
        <v>0</v>
      </c>
      <c r="F154" s="302">
        <v>0</v>
      </c>
      <c r="G154" s="303" t="s">
        <v>555</v>
      </c>
    </row>
    <row r="155" spans="1:7" s="87" customFormat="1" ht="20.100000000000001" hidden="1" customHeight="1">
      <c r="A155" s="325" t="s">
        <v>348</v>
      </c>
      <c r="B155" s="302">
        <v>0</v>
      </c>
      <c r="C155" s="302">
        <v>0</v>
      </c>
      <c r="D155" s="304">
        <v>0</v>
      </c>
      <c r="E155" s="302">
        <v>0</v>
      </c>
      <c r="F155" s="302">
        <v>0</v>
      </c>
      <c r="G155" s="305" t="s">
        <v>555</v>
      </c>
    </row>
    <row r="156" spans="1:7" s="86" customFormat="1" ht="20.100000000000001" customHeight="1">
      <c r="A156" s="326" t="s">
        <v>349</v>
      </c>
      <c r="B156" s="306">
        <v>0</v>
      </c>
      <c r="C156" s="306">
        <v>0</v>
      </c>
      <c r="D156" s="306">
        <v>-87479</v>
      </c>
      <c r="E156" s="306">
        <v>0</v>
      </c>
      <c r="F156" s="306">
        <v>0</v>
      </c>
      <c r="G156" s="307">
        <v>-1380110</v>
      </c>
    </row>
    <row r="157" spans="1:7" s="86" customFormat="1" ht="20.100000000000001" customHeight="1">
      <c r="A157" s="326" t="s">
        <v>350</v>
      </c>
      <c r="B157" s="306">
        <v>0</v>
      </c>
      <c r="C157" s="306">
        <v>0</v>
      </c>
      <c r="D157" s="306">
        <v>0</v>
      </c>
      <c r="E157" s="306">
        <v>0</v>
      </c>
      <c r="F157" s="306">
        <v>0</v>
      </c>
      <c r="G157" s="307">
        <v>0</v>
      </c>
    </row>
    <row r="158" spans="1:7" ht="20.100000000000001" hidden="1" customHeight="1">
      <c r="A158" s="325" t="s">
        <v>337</v>
      </c>
      <c r="B158" s="302">
        <v>0</v>
      </c>
      <c r="C158" s="302">
        <v>0</v>
      </c>
      <c r="D158" s="302">
        <v>0</v>
      </c>
      <c r="E158" s="302">
        <v>0</v>
      </c>
      <c r="F158" s="302">
        <v>0</v>
      </c>
      <c r="G158" s="303" t="s">
        <v>555</v>
      </c>
    </row>
    <row r="159" spans="1:7" ht="20.100000000000001" hidden="1" customHeight="1">
      <c r="A159" s="325" t="s">
        <v>351</v>
      </c>
      <c r="B159" s="302">
        <v>0</v>
      </c>
      <c r="C159" s="302">
        <v>0</v>
      </c>
      <c r="D159" s="302">
        <v>0</v>
      </c>
      <c r="E159" s="302">
        <v>0</v>
      </c>
      <c r="F159" s="302">
        <v>0</v>
      </c>
      <c r="G159" s="303" t="s">
        <v>555</v>
      </c>
    </row>
    <row r="160" spans="1:7" ht="20.100000000000001" hidden="1" customHeight="1">
      <c r="A160" s="325" t="s">
        <v>338</v>
      </c>
      <c r="B160" s="302">
        <v>0</v>
      </c>
      <c r="C160" s="302">
        <v>0</v>
      </c>
      <c r="D160" s="302">
        <v>0</v>
      </c>
      <c r="E160" s="302">
        <v>0</v>
      </c>
      <c r="F160" s="302">
        <v>0</v>
      </c>
      <c r="G160" s="303" t="s">
        <v>555</v>
      </c>
    </row>
    <row r="161" spans="1:7" ht="20.100000000000001" hidden="1" customHeight="1">
      <c r="A161" s="325" t="s">
        <v>339</v>
      </c>
      <c r="B161" s="302">
        <v>0</v>
      </c>
      <c r="C161" s="302">
        <v>0</v>
      </c>
      <c r="D161" s="302">
        <v>0</v>
      </c>
      <c r="E161" s="302">
        <v>0</v>
      </c>
      <c r="F161" s="302">
        <v>0</v>
      </c>
      <c r="G161" s="303" t="s">
        <v>555</v>
      </c>
    </row>
    <row r="162" spans="1:7" ht="20.100000000000001" hidden="1" customHeight="1">
      <c r="A162" s="325" t="s">
        <v>352</v>
      </c>
      <c r="B162" s="302">
        <v>0</v>
      </c>
      <c r="C162" s="302">
        <v>0</v>
      </c>
      <c r="D162" s="302">
        <v>0</v>
      </c>
      <c r="E162" s="302">
        <v>0</v>
      </c>
      <c r="F162" s="302">
        <v>0</v>
      </c>
      <c r="G162" s="303" t="s">
        <v>555</v>
      </c>
    </row>
    <row r="163" spans="1:7" ht="20.100000000000001" hidden="1" customHeight="1">
      <c r="A163" s="325" t="s">
        <v>353</v>
      </c>
      <c r="B163" s="302">
        <v>0</v>
      </c>
      <c r="C163" s="302">
        <v>0</v>
      </c>
      <c r="D163" s="302">
        <v>0</v>
      </c>
      <c r="E163" s="302">
        <v>0</v>
      </c>
      <c r="F163" s="302">
        <v>0</v>
      </c>
      <c r="G163" s="303" t="s">
        <v>555</v>
      </c>
    </row>
    <row r="164" spans="1:7" ht="20.100000000000001" hidden="1" customHeight="1">
      <c r="A164" s="325" t="s">
        <v>1192</v>
      </c>
      <c r="B164" s="302">
        <v>0</v>
      </c>
      <c r="C164" s="302">
        <v>0</v>
      </c>
      <c r="D164" s="302">
        <v>0</v>
      </c>
      <c r="E164" s="302">
        <v>0</v>
      </c>
      <c r="F164" s="302">
        <v>0</v>
      </c>
      <c r="G164" s="303" t="s">
        <v>555</v>
      </c>
    </row>
    <row r="165" spans="1:7" ht="20.100000000000001" hidden="1" customHeight="1">
      <c r="A165" s="325" t="s">
        <v>1193</v>
      </c>
      <c r="B165" s="302">
        <v>0</v>
      </c>
      <c r="C165" s="302">
        <v>0</v>
      </c>
      <c r="D165" s="302">
        <v>0</v>
      </c>
      <c r="E165" s="302">
        <v>0</v>
      </c>
      <c r="F165" s="302">
        <v>0</v>
      </c>
      <c r="G165" s="303" t="s">
        <v>555</v>
      </c>
    </row>
    <row r="166" spans="1:7" ht="20.100000000000001" hidden="1" customHeight="1">
      <c r="A166" s="325" t="s">
        <v>354</v>
      </c>
      <c r="B166" s="302">
        <v>0</v>
      </c>
      <c r="C166" s="302">
        <v>0</v>
      </c>
      <c r="D166" s="302">
        <v>0</v>
      </c>
      <c r="E166" s="302">
        <v>0</v>
      </c>
      <c r="F166" s="302">
        <v>0</v>
      </c>
      <c r="G166" s="303" t="s">
        <v>555</v>
      </c>
    </row>
    <row r="167" spans="1:7" ht="20.100000000000001" hidden="1" customHeight="1">
      <c r="A167" s="325" t="s">
        <v>355</v>
      </c>
      <c r="B167" s="302">
        <v>0</v>
      </c>
      <c r="C167" s="302">
        <v>0</v>
      </c>
      <c r="D167" s="302">
        <v>0</v>
      </c>
      <c r="E167" s="302">
        <v>0</v>
      </c>
      <c r="F167" s="302">
        <v>0</v>
      </c>
      <c r="G167" s="303" t="s">
        <v>555</v>
      </c>
    </row>
    <row r="168" spans="1:7" ht="20.100000000000001" hidden="1" customHeight="1">
      <c r="A168" s="325" t="s">
        <v>356</v>
      </c>
      <c r="B168" s="302">
        <v>0</v>
      </c>
      <c r="C168" s="302">
        <v>0</v>
      </c>
      <c r="D168" s="302">
        <v>0</v>
      </c>
      <c r="E168" s="302">
        <v>0</v>
      </c>
      <c r="F168" s="302">
        <v>0</v>
      </c>
      <c r="G168" s="303" t="s">
        <v>555</v>
      </c>
    </row>
    <row r="169" spans="1:7" ht="20.100000000000001" hidden="1" customHeight="1">
      <c r="A169" s="325" t="s">
        <v>341</v>
      </c>
      <c r="B169" s="302">
        <v>0</v>
      </c>
      <c r="C169" s="302">
        <v>0</v>
      </c>
      <c r="D169" s="302">
        <v>0</v>
      </c>
      <c r="E169" s="302">
        <v>0</v>
      </c>
      <c r="F169" s="302">
        <v>0</v>
      </c>
      <c r="G169" s="303" t="s">
        <v>555</v>
      </c>
    </row>
    <row r="170" spans="1:7" ht="20.100000000000001" hidden="1" customHeight="1">
      <c r="A170" s="325" t="s">
        <v>357</v>
      </c>
      <c r="B170" s="302">
        <v>0</v>
      </c>
      <c r="C170" s="302">
        <v>0</v>
      </c>
      <c r="D170" s="302">
        <v>0</v>
      </c>
      <c r="E170" s="302">
        <v>0</v>
      </c>
      <c r="F170" s="302">
        <v>0</v>
      </c>
      <c r="G170" s="303" t="s">
        <v>555</v>
      </c>
    </row>
    <row r="171" spans="1:7" s="87" customFormat="1" ht="20.100000000000001" hidden="1" customHeight="1">
      <c r="A171" s="325" t="s">
        <v>358</v>
      </c>
      <c r="B171" s="302">
        <v>0</v>
      </c>
      <c r="C171" s="302">
        <v>0</v>
      </c>
      <c r="D171" s="304">
        <v>0</v>
      </c>
      <c r="E171" s="302">
        <v>0</v>
      </c>
      <c r="F171" s="302">
        <v>0</v>
      </c>
      <c r="G171" s="305" t="s">
        <v>555</v>
      </c>
    </row>
    <row r="172" spans="1:7" ht="20.100000000000001" customHeight="1">
      <c r="A172" s="336" t="s">
        <v>359</v>
      </c>
      <c r="B172" s="310">
        <v>0</v>
      </c>
      <c r="C172" s="310">
        <v>0</v>
      </c>
      <c r="D172" s="310">
        <v>-87479</v>
      </c>
      <c r="E172" s="310">
        <v>0</v>
      </c>
      <c r="F172" s="310">
        <v>0</v>
      </c>
      <c r="G172" s="343">
        <v>-1380110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&amp;C76</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78" zoomScaleNormal="115" zoomScaleSheetLayoutView="100" workbookViewId="0">
      <selection activeCell="D194" sqref="D194"/>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1065</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1000000</v>
      </c>
      <c r="C10" s="300">
        <v>0</v>
      </c>
      <c r="D10" s="299">
        <v>1000000</v>
      </c>
      <c r="E10" s="299">
        <v>1350000</v>
      </c>
      <c r="F10" s="300">
        <v>0</v>
      </c>
      <c r="G10" s="301">
        <v>1350000</v>
      </c>
    </row>
    <row r="11" spans="1:7" hidden="1">
      <c r="A11" s="325" t="s">
        <v>208</v>
      </c>
      <c r="B11" s="302" t="s">
        <v>555</v>
      </c>
      <c r="C11" s="302" t="s">
        <v>555</v>
      </c>
      <c r="D11" s="302" t="s">
        <v>555</v>
      </c>
      <c r="E11" s="302" t="s">
        <v>555</v>
      </c>
      <c r="F11" s="302">
        <v>0</v>
      </c>
      <c r="G11" s="303" t="s">
        <v>555</v>
      </c>
    </row>
    <row r="12" spans="1:7" hidden="1">
      <c r="A12" s="325" t="s">
        <v>209</v>
      </c>
      <c r="B12" s="302" t="s">
        <v>555</v>
      </c>
      <c r="C12" s="302" t="s">
        <v>555</v>
      </c>
      <c r="D12" s="302" t="s">
        <v>555</v>
      </c>
      <c r="E12" s="302" t="s">
        <v>555</v>
      </c>
      <c r="F12" s="302">
        <v>0</v>
      </c>
      <c r="G12" s="303" t="s">
        <v>555</v>
      </c>
    </row>
    <row r="13" spans="1:7" hidden="1">
      <c r="A13" s="325" t="s">
        <v>210</v>
      </c>
      <c r="B13" s="302" t="s">
        <v>555</v>
      </c>
      <c r="C13" s="302" t="s">
        <v>555</v>
      </c>
      <c r="D13" s="302" t="s">
        <v>555</v>
      </c>
      <c r="E13" s="302" t="s">
        <v>555</v>
      </c>
      <c r="F13" s="302">
        <v>0</v>
      </c>
      <c r="G13" s="303" t="s">
        <v>555</v>
      </c>
    </row>
    <row r="14" spans="1:7" hidden="1">
      <c r="A14" s="325" t="s">
        <v>211</v>
      </c>
      <c r="B14" s="302" t="s">
        <v>555</v>
      </c>
      <c r="C14" s="302" t="s">
        <v>555</v>
      </c>
      <c r="D14" s="302" t="s">
        <v>555</v>
      </c>
      <c r="E14" s="302" t="s">
        <v>555</v>
      </c>
      <c r="F14" s="302">
        <v>0</v>
      </c>
      <c r="G14" s="303" t="s">
        <v>555</v>
      </c>
    </row>
    <row r="15" spans="1:7" hidden="1">
      <c r="A15" s="325" t="s">
        <v>212</v>
      </c>
      <c r="B15" s="302" t="s">
        <v>555</v>
      </c>
      <c r="C15" s="302" t="s">
        <v>555</v>
      </c>
      <c r="D15" s="302" t="s">
        <v>555</v>
      </c>
      <c r="E15" s="302" t="s">
        <v>555</v>
      </c>
      <c r="F15" s="302">
        <v>0</v>
      </c>
      <c r="G15" s="303" t="s">
        <v>555</v>
      </c>
    </row>
    <row r="16" spans="1:7" hidden="1">
      <c r="A16" s="325" t="s">
        <v>213</v>
      </c>
      <c r="B16" s="302" t="s">
        <v>555</v>
      </c>
      <c r="C16" s="302" t="s">
        <v>555</v>
      </c>
      <c r="D16" s="302" t="s">
        <v>555</v>
      </c>
      <c r="E16" s="302" t="s">
        <v>555</v>
      </c>
      <c r="F16" s="302">
        <v>0</v>
      </c>
      <c r="G16" s="303" t="s">
        <v>555</v>
      </c>
    </row>
    <row r="17" spans="1:7" hidden="1">
      <c r="A17" s="325" t="s">
        <v>214</v>
      </c>
      <c r="B17" s="302" t="s">
        <v>555</v>
      </c>
      <c r="C17" s="302" t="s">
        <v>555</v>
      </c>
      <c r="D17" s="302" t="s">
        <v>555</v>
      </c>
      <c r="E17" s="302" t="s">
        <v>555</v>
      </c>
      <c r="F17" s="302">
        <v>0</v>
      </c>
      <c r="G17" s="303" t="s">
        <v>555</v>
      </c>
    </row>
    <row r="18" spans="1:7" hidden="1">
      <c r="A18" s="325" t="s">
        <v>215</v>
      </c>
      <c r="B18" s="302" t="s">
        <v>555</v>
      </c>
      <c r="C18" s="302" t="s">
        <v>555</v>
      </c>
      <c r="D18" s="302" t="s">
        <v>555</v>
      </c>
      <c r="E18" s="302" t="s">
        <v>555</v>
      </c>
      <c r="F18" s="302">
        <v>0</v>
      </c>
      <c r="G18" s="303" t="s">
        <v>555</v>
      </c>
    </row>
    <row r="19" spans="1:7" hidden="1">
      <c r="A19" s="325" t="s">
        <v>1055</v>
      </c>
      <c r="B19" s="302" t="s">
        <v>555</v>
      </c>
      <c r="C19" s="302" t="s">
        <v>555</v>
      </c>
      <c r="D19" s="302" t="s">
        <v>555</v>
      </c>
      <c r="E19" s="302" t="s">
        <v>555</v>
      </c>
      <c r="F19" s="302">
        <v>0</v>
      </c>
      <c r="G19" s="303" t="s">
        <v>555</v>
      </c>
    </row>
    <row r="20" spans="1:7" hidden="1">
      <c r="A20" s="325" t="s">
        <v>216</v>
      </c>
      <c r="B20" s="302" t="s">
        <v>555</v>
      </c>
      <c r="C20" s="302" t="s">
        <v>555</v>
      </c>
      <c r="D20" s="302" t="s">
        <v>555</v>
      </c>
      <c r="E20" s="302" t="s">
        <v>555</v>
      </c>
      <c r="F20" s="302">
        <v>0</v>
      </c>
      <c r="G20" s="303" t="s">
        <v>555</v>
      </c>
    </row>
    <row r="21" spans="1:7" hidden="1">
      <c r="A21" s="325" t="s">
        <v>217</v>
      </c>
      <c r="B21" s="302" t="s">
        <v>555</v>
      </c>
      <c r="C21" s="302" t="s">
        <v>555</v>
      </c>
      <c r="D21" s="302" t="s">
        <v>555</v>
      </c>
      <c r="E21" s="302" t="s">
        <v>555</v>
      </c>
      <c r="F21" s="302">
        <v>0</v>
      </c>
      <c r="G21" s="303" t="s">
        <v>555</v>
      </c>
    </row>
    <row r="22" spans="1:7" hidden="1">
      <c r="A22" s="325" t="s">
        <v>218</v>
      </c>
      <c r="B22" s="302" t="s">
        <v>555</v>
      </c>
      <c r="C22" s="302" t="s">
        <v>555</v>
      </c>
      <c r="D22" s="302" t="s">
        <v>555</v>
      </c>
      <c r="E22" s="302" t="s">
        <v>555</v>
      </c>
      <c r="F22" s="302">
        <v>0</v>
      </c>
      <c r="G22" s="303" t="s">
        <v>555</v>
      </c>
    </row>
    <row r="23" spans="1:7" hidden="1">
      <c r="A23" s="325" t="s">
        <v>219</v>
      </c>
      <c r="B23" s="302" t="s">
        <v>555</v>
      </c>
      <c r="C23" s="302" t="s">
        <v>555</v>
      </c>
      <c r="D23" s="302" t="s">
        <v>555</v>
      </c>
      <c r="E23" s="302" t="s">
        <v>555</v>
      </c>
      <c r="F23" s="302">
        <v>0</v>
      </c>
      <c r="G23" s="303" t="s">
        <v>555</v>
      </c>
    </row>
    <row r="24" spans="1:7" hidden="1">
      <c r="A24" s="325" t="s">
        <v>220</v>
      </c>
      <c r="B24" s="302" t="s">
        <v>555</v>
      </c>
      <c r="C24" s="302" t="s">
        <v>555</v>
      </c>
      <c r="D24" s="302" t="s">
        <v>555</v>
      </c>
      <c r="E24" s="302" t="s">
        <v>555</v>
      </c>
      <c r="F24" s="302">
        <v>0</v>
      </c>
      <c r="G24" s="303" t="s">
        <v>555</v>
      </c>
    </row>
    <row r="25" spans="1:7" hidden="1">
      <c r="A25" s="325" t="s">
        <v>221</v>
      </c>
      <c r="B25" s="302" t="s">
        <v>555</v>
      </c>
      <c r="C25" s="302" t="s">
        <v>555</v>
      </c>
      <c r="D25" s="302" t="s">
        <v>555</v>
      </c>
      <c r="E25" s="302" t="s">
        <v>555</v>
      </c>
      <c r="F25" s="302">
        <v>0</v>
      </c>
      <c r="G25" s="303" t="s">
        <v>555</v>
      </c>
    </row>
    <row r="26" spans="1:7" hidden="1">
      <c r="A26" s="325" t="s">
        <v>222</v>
      </c>
      <c r="B26" s="302" t="s">
        <v>555</v>
      </c>
      <c r="C26" s="302" t="s">
        <v>555</v>
      </c>
      <c r="D26" s="302" t="s">
        <v>555</v>
      </c>
      <c r="E26" s="302" t="s">
        <v>555</v>
      </c>
      <c r="F26" s="302">
        <v>0</v>
      </c>
      <c r="G26" s="303" t="s">
        <v>555</v>
      </c>
    </row>
    <row r="27" spans="1:7" hidden="1">
      <c r="A27" s="325" t="s">
        <v>223</v>
      </c>
      <c r="B27" s="302" t="s">
        <v>555</v>
      </c>
      <c r="C27" s="302" t="s">
        <v>555</v>
      </c>
      <c r="D27" s="302" t="s">
        <v>555</v>
      </c>
      <c r="E27" s="302" t="s">
        <v>555</v>
      </c>
      <c r="F27" s="302">
        <v>0</v>
      </c>
      <c r="G27" s="303" t="s">
        <v>555</v>
      </c>
    </row>
    <row r="28" spans="1:7" hidden="1">
      <c r="A28" s="325" t="s">
        <v>224</v>
      </c>
      <c r="B28" s="302" t="s">
        <v>555</v>
      </c>
      <c r="C28" s="302" t="s">
        <v>555</v>
      </c>
      <c r="D28" s="302" t="s">
        <v>555</v>
      </c>
      <c r="E28" s="302" t="s">
        <v>555</v>
      </c>
      <c r="F28" s="302">
        <v>0</v>
      </c>
      <c r="G28" s="303" t="s">
        <v>555</v>
      </c>
    </row>
    <row r="29" spans="1:7" hidden="1">
      <c r="A29" s="325" t="s">
        <v>225</v>
      </c>
      <c r="B29" s="302" t="s">
        <v>555</v>
      </c>
      <c r="C29" s="302" t="s">
        <v>555</v>
      </c>
      <c r="D29" s="302" t="s">
        <v>555</v>
      </c>
      <c r="E29" s="302" t="s">
        <v>555</v>
      </c>
      <c r="F29" s="302">
        <v>0</v>
      </c>
      <c r="G29" s="303" t="s">
        <v>555</v>
      </c>
    </row>
    <row r="30" spans="1:7" hidden="1">
      <c r="A30" s="325" t="s">
        <v>226</v>
      </c>
      <c r="B30" s="302" t="s">
        <v>555</v>
      </c>
      <c r="C30" s="302" t="s">
        <v>555</v>
      </c>
      <c r="D30" s="302" t="s">
        <v>555</v>
      </c>
      <c r="E30" s="302" t="s">
        <v>555</v>
      </c>
      <c r="F30" s="302">
        <v>0</v>
      </c>
      <c r="G30" s="303" t="s">
        <v>555</v>
      </c>
    </row>
    <row r="31" spans="1:7" hidden="1">
      <c r="A31" s="325" t="s">
        <v>227</v>
      </c>
      <c r="B31" s="302" t="s">
        <v>555</v>
      </c>
      <c r="C31" s="302" t="s">
        <v>555</v>
      </c>
      <c r="D31" s="302" t="s">
        <v>555</v>
      </c>
      <c r="E31" s="302" t="s">
        <v>555</v>
      </c>
      <c r="F31" s="302">
        <v>0</v>
      </c>
      <c r="G31" s="303" t="s">
        <v>555</v>
      </c>
    </row>
    <row r="32" spans="1:7" hidden="1">
      <c r="A32" s="325" t="s">
        <v>228</v>
      </c>
      <c r="B32" s="302" t="s">
        <v>555</v>
      </c>
      <c r="C32" s="302" t="s">
        <v>555</v>
      </c>
      <c r="D32" s="302" t="s">
        <v>555</v>
      </c>
      <c r="E32" s="302" t="s">
        <v>555</v>
      </c>
      <c r="F32" s="302">
        <v>0</v>
      </c>
      <c r="G32" s="303" t="s">
        <v>555</v>
      </c>
    </row>
    <row r="33" spans="1:7" hidden="1">
      <c r="A33" s="325" t="s">
        <v>229</v>
      </c>
      <c r="B33" s="302" t="s">
        <v>555</v>
      </c>
      <c r="C33" s="302" t="s">
        <v>555</v>
      </c>
      <c r="D33" s="302" t="s">
        <v>555</v>
      </c>
      <c r="E33" s="302" t="s">
        <v>555</v>
      </c>
      <c r="F33" s="302">
        <v>0</v>
      </c>
      <c r="G33" s="303" t="s">
        <v>555</v>
      </c>
    </row>
    <row r="34" spans="1:7" hidden="1">
      <c r="A34" s="325" t="s">
        <v>230</v>
      </c>
      <c r="B34" s="302" t="s">
        <v>555</v>
      </c>
      <c r="C34" s="302" t="s">
        <v>555</v>
      </c>
      <c r="D34" s="302" t="s">
        <v>555</v>
      </c>
      <c r="E34" s="302" t="s">
        <v>555</v>
      </c>
      <c r="F34" s="302">
        <v>0</v>
      </c>
      <c r="G34" s="303" t="s">
        <v>555</v>
      </c>
    </row>
    <row r="35" spans="1:7" hidden="1">
      <c r="A35" s="325" t="s">
        <v>231</v>
      </c>
      <c r="B35" s="302" t="s">
        <v>555</v>
      </c>
      <c r="C35" s="302" t="s">
        <v>555</v>
      </c>
      <c r="D35" s="302" t="s">
        <v>555</v>
      </c>
      <c r="E35" s="302" t="s">
        <v>555</v>
      </c>
      <c r="F35" s="302">
        <v>0</v>
      </c>
      <c r="G35" s="303" t="s">
        <v>555</v>
      </c>
    </row>
    <row r="36" spans="1:7" hidden="1">
      <c r="A36" s="325" t="s">
        <v>232</v>
      </c>
      <c r="B36" s="302" t="s">
        <v>555</v>
      </c>
      <c r="C36" s="302" t="s">
        <v>555</v>
      </c>
      <c r="D36" s="302" t="s">
        <v>555</v>
      </c>
      <c r="E36" s="302" t="s">
        <v>555</v>
      </c>
      <c r="F36" s="302">
        <v>0</v>
      </c>
      <c r="G36" s="303" t="s">
        <v>555</v>
      </c>
    </row>
    <row r="37" spans="1:7" ht="20.100000000000001" customHeight="1">
      <c r="A37" s="325" t="s">
        <v>233</v>
      </c>
      <c r="B37" s="304">
        <v>1000000</v>
      </c>
      <c r="C37" s="302">
        <v>0</v>
      </c>
      <c r="D37" s="304">
        <v>1000000</v>
      </c>
      <c r="E37" s="304">
        <v>1350000</v>
      </c>
      <c r="F37" s="302">
        <v>0</v>
      </c>
      <c r="G37" s="305">
        <v>1350000</v>
      </c>
    </row>
    <row r="38" spans="1:7" ht="20.100000000000001" customHeight="1">
      <c r="A38" s="325" t="s">
        <v>234</v>
      </c>
      <c r="B38" s="304">
        <v>1000000</v>
      </c>
      <c r="C38" s="302">
        <v>0</v>
      </c>
      <c r="D38" s="304">
        <v>1000000</v>
      </c>
      <c r="E38" s="304">
        <v>1350000</v>
      </c>
      <c r="F38" s="302">
        <v>0</v>
      </c>
      <c r="G38" s="305">
        <v>1350000</v>
      </c>
    </row>
    <row r="39" spans="1:7" ht="20.100000000000001" customHeight="1">
      <c r="A39" s="325" t="s">
        <v>1255</v>
      </c>
      <c r="B39" s="304">
        <v>1000000</v>
      </c>
      <c r="C39" s="302">
        <v>0</v>
      </c>
      <c r="D39" s="304">
        <v>1000000</v>
      </c>
      <c r="E39" s="304">
        <v>1350000</v>
      </c>
      <c r="F39" s="302">
        <v>0</v>
      </c>
      <c r="G39" s="305">
        <v>1350000</v>
      </c>
    </row>
    <row r="40" spans="1:7" ht="20.100000000000001" customHeight="1">
      <c r="A40" s="325" t="s">
        <v>1256</v>
      </c>
      <c r="B40" s="304">
        <v>1000000</v>
      </c>
      <c r="C40" s="302">
        <v>0</v>
      </c>
      <c r="D40" s="304">
        <v>1000000</v>
      </c>
      <c r="E40" s="304">
        <v>1350000</v>
      </c>
      <c r="F40" s="302">
        <v>0</v>
      </c>
      <c r="G40" s="305">
        <v>1350000</v>
      </c>
    </row>
    <row r="41" spans="1:7" hidden="1">
      <c r="A41" s="325" t="s">
        <v>235</v>
      </c>
      <c r="B41" s="302" t="s">
        <v>555</v>
      </c>
      <c r="C41" s="302" t="s">
        <v>555</v>
      </c>
      <c r="D41" s="302" t="s">
        <v>555</v>
      </c>
      <c r="E41" s="302" t="s">
        <v>555</v>
      </c>
      <c r="F41" s="302">
        <v>0</v>
      </c>
      <c r="G41" s="303" t="s">
        <v>555</v>
      </c>
    </row>
    <row r="42" spans="1:7" hidden="1">
      <c r="A42" s="325" t="s">
        <v>236</v>
      </c>
      <c r="B42" s="302" t="s">
        <v>555</v>
      </c>
      <c r="C42" s="302" t="s">
        <v>555</v>
      </c>
      <c r="D42" s="302" t="s">
        <v>555</v>
      </c>
      <c r="E42" s="302" t="s">
        <v>555</v>
      </c>
      <c r="F42" s="302">
        <v>0</v>
      </c>
      <c r="G42" s="303" t="s">
        <v>555</v>
      </c>
    </row>
    <row r="43" spans="1:7" hidden="1">
      <c r="A43" s="325" t="s">
        <v>237</v>
      </c>
      <c r="B43" s="302" t="s">
        <v>555</v>
      </c>
      <c r="C43" s="302" t="s">
        <v>555</v>
      </c>
      <c r="D43" s="302" t="s">
        <v>555</v>
      </c>
      <c r="E43" s="302" t="s">
        <v>555</v>
      </c>
      <c r="F43" s="302">
        <v>0</v>
      </c>
      <c r="G43" s="303" t="s">
        <v>555</v>
      </c>
    </row>
    <row r="44" spans="1:7" hidden="1">
      <c r="A44" s="325" t="s">
        <v>238</v>
      </c>
      <c r="B44" s="302" t="s">
        <v>555</v>
      </c>
      <c r="C44" s="302" t="s">
        <v>555</v>
      </c>
      <c r="D44" s="302" t="s">
        <v>555</v>
      </c>
      <c r="E44" s="302" t="s">
        <v>555</v>
      </c>
      <c r="F44" s="302">
        <v>0</v>
      </c>
      <c r="G44" s="303" t="s">
        <v>555</v>
      </c>
    </row>
    <row r="45" spans="1:7" hidden="1">
      <c r="A45" s="325" t="s">
        <v>239</v>
      </c>
      <c r="B45" s="302" t="s">
        <v>555</v>
      </c>
      <c r="C45" s="302" t="s">
        <v>555</v>
      </c>
      <c r="D45" s="302" t="s">
        <v>555</v>
      </c>
      <c r="E45" s="302" t="s">
        <v>555</v>
      </c>
      <c r="F45" s="302">
        <v>0</v>
      </c>
      <c r="G45" s="303" t="s">
        <v>555</v>
      </c>
    </row>
    <row r="46" spans="1:7" hidden="1">
      <c r="A46" s="325" t="s">
        <v>240</v>
      </c>
      <c r="B46" s="302" t="s">
        <v>555</v>
      </c>
      <c r="C46" s="302" t="s">
        <v>555</v>
      </c>
      <c r="D46" s="302" t="s">
        <v>555</v>
      </c>
      <c r="E46" s="302" t="s">
        <v>555</v>
      </c>
      <c r="F46" s="302">
        <v>0</v>
      </c>
      <c r="G46" s="303" t="s">
        <v>555</v>
      </c>
    </row>
    <row r="47" spans="1:7" hidden="1">
      <c r="A47" s="325" t="s">
        <v>241</v>
      </c>
      <c r="B47" s="302" t="s">
        <v>555</v>
      </c>
      <c r="C47" s="302" t="s">
        <v>555</v>
      </c>
      <c r="D47" s="302" t="s">
        <v>555</v>
      </c>
      <c r="E47" s="302" t="s">
        <v>555</v>
      </c>
      <c r="F47" s="302">
        <v>0</v>
      </c>
      <c r="G47" s="303" t="s">
        <v>555</v>
      </c>
    </row>
    <row r="48" spans="1:7" hidden="1">
      <c r="A48" s="325" t="s">
        <v>242</v>
      </c>
      <c r="B48" s="302" t="s">
        <v>555</v>
      </c>
      <c r="C48" s="302" t="s">
        <v>555</v>
      </c>
      <c r="D48" s="302" t="s">
        <v>555</v>
      </c>
      <c r="E48" s="302" t="s">
        <v>555</v>
      </c>
      <c r="F48" s="302">
        <v>0</v>
      </c>
      <c r="G48" s="303" t="s">
        <v>555</v>
      </c>
    </row>
    <row r="49" spans="1:7" hidden="1">
      <c r="A49" s="325" t="s">
        <v>243</v>
      </c>
      <c r="B49" s="302" t="s">
        <v>555</v>
      </c>
      <c r="C49" s="302" t="s">
        <v>555</v>
      </c>
      <c r="D49" s="302" t="s">
        <v>555</v>
      </c>
      <c r="E49" s="302" t="s">
        <v>555</v>
      </c>
      <c r="F49" s="302">
        <v>0</v>
      </c>
      <c r="G49" s="303" t="s">
        <v>555</v>
      </c>
    </row>
    <row r="50" spans="1:7" hidden="1">
      <c r="A50" s="325" t="s">
        <v>244</v>
      </c>
      <c r="B50" s="302" t="s">
        <v>555</v>
      </c>
      <c r="C50" s="302" t="s">
        <v>555</v>
      </c>
      <c r="D50" s="302" t="s">
        <v>555</v>
      </c>
      <c r="E50" s="302" t="s">
        <v>555</v>
      </c>
      <c r="F50" s="302">
        <v>0</v>
      </c>
      <c r="G50" s="303" t="s">
        <v>555</v>
      </c>
    </row>
    <row r="51" spans="1:7" hidden="1">
      <c r="A51" s="325" t="s">
        <v>245</v>
      </c>
      <c r="B51" s="302" t="s">
        <v>555</v>
      </c>
      <c r="C51" s="302" t="s">
        <v>555</v>
      </c>
      <c r="D51" s="302" t="s">
        <v>555</v>
      </c>
      <c r="E51" s="302" t="s">
        <v>555</v>
      </c>
      <c r="F51" s="302">
        <v>0</v>
      </c>
      <c r="G51" s="303" t="s">
        <v>555</v>
      </c>
    </row>
    <row r="52" spans="1:7" hidden="1">
      <c r="A52" s="325" t="s">
        <v>246</v>
      </c>
      <c r="B52" s="302" t="s">
        <v>555</v>
      </c>
      <c r="C52" s="302" t="s">
        <v>555</v>
      </c>
      <c r="D52" s="302" t="s">
        <v>555</v>
      </c>
      <c r="E52" s="302" t="s">
        <v>555</v>
      </c>
      <c r="F52" s="302">
        <v>0</v>
      </c>
      <c r="G52" s="303" t="s">
        <v>555</v>
      </c>
    </row>
    <row r="53" spans="1:7" hidden="1">
      <c r="A53" s="325" t="s">
        <v>248</v>
      </c>
      <c r="B53" s="302" t="s">
        <v>555</v>
      </c>
      <c r="C53" s="302" t="s">
        <v>555</v>
      </c>
      <c r="D53" s="302" t="s">
        <v>555</v>
      </c>
      <c r="E53" s="302" t="s">
        <v>555</v>
      </c>
      <c r="F53" s="302">
        <v>0</v>
      </c>
      <c r="G53" s="303" t="s">
        <v>555</v>
      </c>
    </row>
    <row r="54" spans="1:7" hidden="1">
      <c r="A54" s="325" t="s">
        <v>250</v>
      </c>
      <c r="B54" s="302" t="s">
        <v>555</v>
      </c>
      <c r="C54" s="302" t="s">
        <v>555</v>
      </c>
      <c r="D54" s="302" t="s">
        <v>555</v>
      </c>
      <c r="E54" s="302" t="s">
        <v>555</v>
      </c>
      <c r="F54" s="302">
        <v>0</v>
      </c>
      <c r="G54" s="303" t="s">
        <v>555</v>
      </c>
    </row>
    <row r="55" spans="1:7" hidden="1">
      <c r="A55" s="325" t="s">
        <v>251</v>
      </c>
      <c r="B55" s="302" t="s">
        <v>555</v>
      </c>
      <c r="C55" s="302" t="s">
        <v>555</v>
      </c>
      <c r="D55" s="302" t="s">
        <v>555</v>
      </c>
      <c r="E55" s="302" t="s">
        <v>555</v>
      </c>
      <c r="F55" s="302">
        <v>0</v>
      </c>
      <c r="G55" s="303" t="s">
        <v>555</v>
      </c>
    </row>
    <row r="56" spans="1:7" hidden="1">
      <c r="A56" s="325" t="s">
        <v>252</v>
      </c>
      <c r="B56" s="302" t="s">
        <v>555</v>
      </c>
      <c r="C56" s="302" t="s">
        <v>555</v>
      </c>
      <c r="D56" s="302" t="s">
        <v>555</v>
      </c>
      <c r="E56" s="302" t="s">
        <v>555</v>
      </c>
      <c r="F56" s="302">
        <v>0</v>
      </c>
      <c r="G56" s="303" t="s">
        <v>555</v>
      </c>
    </row>
    <row r="57" spans="1:7" hidden="1">
      <c r="A57" s="325" t="s">
        <v>253</v>
      </c>
      <c r="B57" s="302" t="s">
        <v>555</v>
      </c>
      <c r="C57" s="302" t="s">
        <v>555</v>
      </c>
      <c r="D57" s="302" t="s">
        <v>555</v>
      </c>
      <c r="E57" s="302" t="s">
        <v>555</v>
      </c>
      <c r="F57" s="302">
        <v>0</v>
      </c>
      <c r="G57" s="303" t="s">
        <v>555</v>
      </c>
    </row>
    <row r="58" spans="1:7" hidden="1">
      <c r="A58" s="325" t="s">
        <v>254</v>
      </c>
      <c r="B58" s="302" t="s">
        <v>555</v>
      </c>
      <c r="C58" s="302" t="s">
        <v>555</v>
      </c>
      <c r="D58" s="302" t="s">
        <v>555</v>
      </c>
      <c r="E58" s="302" t="s">
        <v>555</v>
      </c>
      <c r="F58" s="302">
        <v>0</v>
      </c>
      <c r="G58" s="303" t="s">
        <v>555</v>
      </c>
    </row>
    <row r="59" spans="1:7" hidden="1">
      <c r="A59" s="325" t="s">
        <v>255</v>
      </c>
      <c r="B59" s="302" t="s">
        <v>555</v>
      </c>
      <c r="C59" s="302" t="s">
        <v>555</v>
      </c>
      <c r="D59" s="302" t="s">
        <v>555</v>
      </c>
      <c r="E59" s="302" t="s">
        <v>555</v>
      </c>
      <c r="F59" s="302">
        <v>0</v>
      </c>
      <c r="G59" s="303" t="s">
        <v>555</v>
      </c>
    </row>
    <row r="60" spans="1:7" hidden="1">
      <c r="A60" s="325" t="s">
        <v>256</v>
      </c>
      <c r="B60" s="302" t="s">
        <v>555</v>
      </c>
      <c r="C60" s="302" t="s">
        <v>555</v>
      </c>
      <c r="D60" s="302" t="s">
        <v>555</v>
      </c>
      <c r="E60" s="302" t="s">
        <v>555</v>
      </c>
      <c r="F60" s="302">
        <v>0</v>
      </c>
      <c r="G60" s="303" t="s">
        <v>555</v>
      </c>
    </row>
    <row r="61" spans="1:7" hidden="1">
      <c r="A61" s="325" t="s">
        <v>257</v>
      </c>
      <c r="B61" s="302" t="s">
        <v>555</v>
      </c>
      <c r="C61" s="302" t="s">
        <v>555</v>
      </c>
      <c r="D61" s="302" t="s">
        <v>555</v>
      </c>
      <c r="E61" s="302" t="s">
        <v>555</v>
      </c>
      <c r="F61" s="302">
        <v>0</v>
      </c>
      <c r="G61" s="303" t="s">
        <v>555</v>
      </c>
    </row>
    <row r="62" spans="1:7" hidden="1">
      <c r="A62" s="325" t="s">
        <v>258</v>
      </c>
      <c r="B62" s="302" t="s">
        <v>555</v>
      </c>
      <c r="C62" s="302" t="s">
        <v>555</v>
      </c>
      <c r="D62" s="302" t="s">
        <v>555</v>
      </c>
      <c r="E62" s="302" t="s">
        <v>555</v>
      </c>
      <c r="F62" s="302">
        <v>0</v>
      </c>
      <c r="G62" s="303" t="s">
        <v>555</v>
      </c>
    </row>
    <row r="63" spans="1:7" hidden="1">
      <c r="A63" s="325" t="s">
        <v>259</v>
      </c>
      <c r="B63" s="302" t="s">
        <v>555</v>
      </c>
      <c r="C63" s="302" t="s">
        <v>555</v>
      </c>
      <c r="D63" s="302" t="s">
        <v>555</v>
      </c>
      <c r="E63" s="302" t="s">
        <v>555</v>
      </c>
      <c r="F63" s="302">
        <v>0</v>
      </c>
      <c r="G63" s="303" t="s">
        <v>555</v>
      </c>
    </row>
    <row r="64" spans="1:7" hidden="1">
      <c r="A64" s="325" t="s">
        <v>260</v>
      </c>
      <c r="B64" s="302" t="s">
        <v>555</v>
      </c>
      <c r="C64" s="302" t="s">
        <v>555</v>
      </c>
      <c r="D64" s="302" t="s">
        <v>555</v>
      </c>
      <c r="E64" s="302" t="s">
        <v>555</v>
      </c>
      <c r="F64" s="302">
        <v>0</v>
      </c>
      <c r="G64" s="303" t="s">
        <v>555</v>
      </c>
    </row>
    <row r="65" spans="1:7" hidden="1">
      <c r="A65" s="325" t="s">
        <v>261</v>
      </c>
      <c r="B65" s="302" t="s">
        <v>555</v>
      </c>
      <c r="C65" s="302" t="s">
        <v>555</v>
      </c>
      <c r="D65" s="302" t="s">
        <v>555</v>
      </c>
      <c r="E65" s="302" t="s">
        <v>555</v>
      </c>
      <c r="F65" s="302">
        <v>0</v>
      </c>
      <c r="G65" s="303" t="s">
        <v>555</v>
      </c>
    </row>
    <row r="66" spans="1:7" hidden="1">
      <c r="A66" s="325" t="s">
        <v>262</v>
      </c>
      <c r="B66" s="302" t="s">
        <v>555</v>
      </c>
      <c r="C66" s="302" t="s">
        <v>555</v>
      </c>
      <c r="D66" s="302" t="s">
        <v>555</v>
      </c>
      <c r="E66" s="302" t="s">
        <v>555</v>
      </c>
      <c r="F66" s="302">
        <v>0</v>
      </c>
      <c r="G66" s="303" t="s">
        <v>555</v>
      </c>
    </row>
    <row r="67" spans="1:7" hidden="1">
      <c r="A67" s="325" t="s">
        <v>263</v>
      </c>
      <c r="B67" s="302" t="s">
        <v>555</v>
      </c>
      <c r="C67" s="302" t="s">
        <v>555</v>
      </c>
      <c r="D67" s="302" t="s">
        <v>555</v>
      </c>
      <c r="E67" s="302" t="s">
        <v>555</v>
      </c>
      <c r="F67" s="302">
        <v>0</v>
      </c>
      <c r="G67" s="303" t="s">
        <v>555</v>
      </c>
    </row>
    <row r="68" spans="1:7" hidden="1">
      <c r="A68" s="325" t="s">
        <v>264</v>
      </c>
      <c r="B68" s="302" t="s">
        <v>555</v>
      </c>
      <c r="C68" s="302" t="s">
        <v>555</v>
      </c>
      <c r="D68" s="302" t="s">
        <v>555</v>
      </c>
      <c r="E68" s="302" t="s">
        <v>555</v>
      </c>
      <c r="F68" s="302">
        <v>0</v>
      </c>
      <c r="G68" s="303" t="s">
        <v>555</v>
      </c>
    </row>
    <row r="69" spans="1:7" hidden="1">
      <c r="A69" s="325" t="s">
        <v>265</v>
      </c>
      <c r="B69" s="302" t="s">
        <v>555</v>
      </c>
      <c r="C69" s="302" t="s">
        <v>555</v>
      </c>
      <c r="D69" s="302" t="s">
        <v>555</v>
      </c>
      <c r="E69" s="302" t="s">
        <v>555</v>
      </c>
      <c r="F69" s="302">
        <v>0</v>
      </c>
      <c r="G69" s="303" t="s">
        <v>555</v>
      </c>
    </row>
    <row r="70" spans="1:7" hidden="1">
      <c r="A70" s="325" t="s">
        <v>266</v>
      </c>
      <c r="B70" s="302" t="s">
        <v>555</v>
      </c>
      <c r="C70" s="302" t="s">
        <v>555</v>
      </c>
      <c r="D70" s="302" t="s">
        <v>555</v>
      </c>
      <c r="E70" s="302" t="s">
        <v>555</v>
      </c>
      <c r="F70" s="302">
        <v>0</v>
      </c>
      <c r="G70" s="303" t="s">
        <v>555</v>
      </c>
    </row>
    <row r="71" spans="1:7" hidden="1">
      <c r="A71" s="325" t="s">
        <v>267</v>
      </c>
      <c r="B71" s="302" t="s">
        <v>555</v>
      </c>
      <c r="C71" s="302" t="s">
        <v>555</v>
      </c>
      <c r="D71" s="302" t="s">
        <v>555</v>
      </c>
      <c r="E71" s="302" t="s">
        <v>555</v>
      </c>
      <c r="F71" s="302">
        <v>0</v>
      </c>
      <c r="G71" s="303" t="s">
        <v>555</v>
      </c>
    </row>
    <row r="72" spans="1:7" hidden="1">
      <c r="A72" s="325" t="s">
        <v>268</v>
      </c>
      <c r="B72" s="302" t="s">
        <v>555</v>
      </c>
      <c r="C72" s="302" t="s">
        <v>555</v>
      </c>
      <c r="D72" s="302" t="s">
        <v>555</v>
      </c>
      <c r="E72" s="302" t="s">
        <v>555</v>
      </c>
      <c r="F72" s="302">
        <v>0</v>
      </c>
      <c r="G72" s="303" t="s">
        <v>555</v>
      </c>
    </row>
    <row r="73" spans="1:7" hidden="1">
      <c r="A73" s="325" t="s">
        <v>269</v>
      </c>
      <c r="B73" s="302" t="s">
        <v>555</v>
      </c>
      <c r="C73" s="302" t="s">
        <v>555</v>
      </c>
      <c r="D73" s="302" t="s">
        <v>555</v>
      </c>
      <c r="E73" s="302" t="s">
        <v>555</v>
      </c>
      <c r="F73" s="302">
        <v>0</v>
      </c>
      <c r="G73" s="303" t="s">
        <v>555</v>
      </c>
    </row>
    <row r="74" spans="1:7" hidden="1">
      <c r="A74" s="325" t="s">
        <v>270</v>
      </c>
      <c r="B74" s="302" t="s">
        <v>555</v>
      </c>
      <c r="C74" s="302" t="s">
        <v>555</v>
      </c>
      <c r="D74" s="302" t="s">
        <v>555</v>
      </c>
      <c r="E74" s="302" t="s">
        <v>555</v>
      </c>
      <c r="F74" s="302">
        <v>0</v>
      </c>
      <c r="G74" s="303" t="s">
        <v>555</v>
      </c>
    </row>
    <row r="75" spans="1:7" hidden="1">
      <c r="A75" s="325" t="s">
        <v>271</v>
      </c>
      <c r="B75" s="302" t="s">
        <v>555</v>
      </c>
      <c r="C75" s="302" t="s">
        <v>555</v>
      </c>
      <c r="D75" s="302" t="s">
        <v>555</v>
      </c>
      <c r="E75" s="302" t="s">
        <v>555</v>
      </c>
      <c r="F75" s="302">
        <v>0</v>
      </c>
      <c r="G75" s="303" t="s">
        <v>555</v>
      </c>
    </row>
    <row r="76" spans="1:7" hidden="1">
      <c r="A76" s="325" t="s">
        <v>272</v>
      </c>
      <c r="B76" s="302" t="s">
        <v>555</v>
      </c>
      <c r="C76" s="302" t="s">
        <v>555</v>
      </c>
      <c r="D76" s="302" t="s">
        <v>555</v>
      </c>
      <c r="E76" s="302" t="s">
        <v>555</v>
      </c>
      <c r="F76" s="302">
        <v>0</v>
      </c>
      <c r="G76" s="303" t="s">
        <v>555</v>
      </c>
    </row>
    <row r="77" spans="1:7" hidden="1">
      <c r="A77" s="325" t="s">
        <v>273</v>
      </c>
      <c r="B77" s="302" t="s">
        <v>555</v>
      </c>
      <c r="C77" s="302" t="s">
        <v>555</v>
      </c>
      <c r="D77" s="302" t="s">
        <v>555</v>
      </c>
      <c r="E77" s="302" t="s">
        <v>555</v>
      </c>
      <c r="F77" s="302">
        <v>0</v>
      </c>
      <c r="G77" s="303" t="s">
        <v>555</v>
      </c>
    </row>
    <row r="78" spans="1:7" hidden="1">
      <c r="A78" s="325" t="s">
        <v>274</v>
      </c>
      <c r="B78" s="302" t="s">
        <v>555</v>
      </c>
      <c r="C78" s="302" t="s">
        <v>555</v>
      </c>
      <c r="D78" s="302" t="s">
        <v>555</v>
      </c>
      <c r="E78" s="302" t="s">
        <v>555</v>
      </c>
      <c r="F78" s="302">
        <v>0</v>
      </c>
      <c r="G78" s="303" t="s">
        <v>555</v>
      </c>
    </row>
    <row r="79" spans="1:7" hidden="1">
      <c r="A79" s="325" t="s">
        <v>275</v>
      </c>
      <c r="B79" s="302" t="s">
        <v>555</v>
      </c>
      <c r="C79" s="302" t="s">
        <v>555</v>
      </c>
      <c r="D79" s="302" t="s">
        <v>555</v>
      </c>
      <c r="E79" s="302" t="s">
        <v>555</v>
      </c>
      <c r="F79" s="302">
        <v>0</v>
      </c>
      <c r="G79" s="303" t="s">
        <v>555</v>
      </c>
    </row>
    <row r="80" spans="1:7" s="86" customFormat="1" ht="20.100000000000001" customHeight="1">
      <c r="A80" s="326" t="s">
        <v>276</v>
      </c>
      <c r="B80" s="306">
        <v>0</v>
      </c>
      <c r="C80" s="306">
        <v>0</v>
      </c>
      <c r="D80" s="306">
        <v>0</v>
      </c>
      <c r="E80" s="306">
        <v>0</v>
      </c>
      <c r="F80" s="306">
        <v>0</v>
      </c>
      <c r="G80" s="307">
        <v>0</v>
      </c>
    </row>
    <row r="81" spans="1:7" hidden="1">
      <c r="A81" s="325" t="s">
        <v>277</v>
      </c>
      <c r="B81" s="302">
        <v>0</v>
      </c>
      <c r="C81" s="302">
        <v>0</v>
      </c>
      <c r="D81" s="302">
        <v>0</v>
      </c>
      <c r="E81" s="302">
        <v>0</v>
      </c>
      <c r="F81" s="302">
        <v>0</v>
      </c>
      <c r="G81" s="303">
        <v>0</v>
      </c>
    </row>
    <row r="82" spans="1:7" hidden="1">
      <c r="A82" s="325" t="s">
        <v>278</v>
      </c>
      <c r="B82" s="302">
        <v>0</v>
      </c>
      <c r="C82" s="302">
        <v>0</v>
      </c>
      <c r="D82" s="302">
        <v>0</v>
      </c>
      <c r="E82" s="302">
        <v>0</v>
      </c>
      <c r="F82" s="302">
        <v>0</v>
      </c>
      <c r="G82" s="303">
        <v>0</v>
      </c>
    </row>
    <row r="83" spans="1:7" hidden="1">
      <c r="A83" s="325" t="s">
        <v>279</v>
      </c>
      <c r="B83" s="302">
        <v>0</v>
      </c>
      <c r="C83" s="302">
        <v>0</v>
      </c>
      <c r="D83" s="302">
        <v>0</v>
      </c>
      <c r="E83" s="302">
        <v>0</v>
      </c>
      <c r="F83" s="302">
        <v>0</v>
      </c>
      <c r="G83" s="303">
        <v>0</v>
      </c>
    </row>
    <row r="84" spans="1:7" hidden="1">
      <c r="A84" s="325" t="s">
        <v>280</v>
      </c>
      <c r="B84" s="302">
        <v>0</v>
      </c>
      <c r="C84" s="302">
        <v>0</v>
      </c>
      <c r="D84" s="302">
        <v>0</v>
      </c>
      <c r="E84" s="302">
        <v>0</v>
      </c>
      <c r="F84" s="302">
        <v>0</v>
      </c>
      <c r="G84" s="303">
        <v>0</v>
      </c>
    </row>
    <row r="85" spans="1:7" hidden="1">
      <c r="A85" s="325" t="s">
        <v>281</v>
      </c>
      <c r="B85" s="302">
        <v>0</v>
      </c>
      <c r="C85" s="302">
        <v>0</v>
      </c>
      <c r="D85" s="302">
        <v>0</v>
      </c>
      <c r="E85" s="302">
        <v>0</v>
      </c>
      <c r="F85" s="302">
        <v>0</v>
      </c>
      <c r="G85" s="303">
        <v>0</v>
      </c>
    </row>
    <row r="86" spans="1:7" hidden="1">
      <c r="A86" s="325" t="s">
        <v>282</v>
      </c>
      <c r="B86" s="302">
        <v>0</v>
      </c>
      <c r="C86" s="302">
        <v>0</v>
      </c>
      <c r="D86" s="302">
        <v>0</v>
      </c>
      <c r="E86" s="302">
        <v>0</v>
      </c>
      <c r="F86" s="302">
        <v>0</v>
      </c>
      <c r="G86" s="303">
        <v>0</v>
      </c>
    </row>
    <row r="87" spans="1:7" hidden="1">
      <c r="A87" s="325" t="s">
        <v>283</v>
      </c>
      <c r="B87" s="302">
        <v>0</v>
      </c>
      <c r="C87" s="302">
        <v>0</v>
      </c>
      <c r="D87" s="302">
        <v>0</v>
      </c>
      <c r="E87" s="302">
        <v>0</v>
      </c>
      <c r="F87" s="302">
        <v>0</v>
      </c>
      <c r="G87" s="303">
        <v>0</v>
      </c>
    </row>
    <row r="88" spans="1:7" hidden="1">
      <c r="A88" s="325" t="s">
        <v>284</v>
      </c>
      <c r="B88" s="302">
        <v>0</v>
      </c>
      <c r="C88" s="302">
        <v>0</v>
      </c>
      <c r="D88" s="302">
        <v>0</v>
      </c>
      <c r="E88" s="302">
        <v>0</v>
      </c>
      <c r="F88" s="302">
        <v>0</v>
      </c>
      <c r="G88" s="303">
        <v>0</v>
      </c>
    </row>
    <row r="89" spans="1:7" hidden="1">
      <c r="A89" s="325" t="s">
        <v>285</v>
      </c>
      <c r="B89" s="302">
        <v>0</v>
      </c>
      <c r="C89" s="302">
        <v>0</v>
      </c>
      <c r="D89" s="302">
        <v>0</v>
      </c>
      <c r="E89" s="302">
        <v>0</v>
      </c>
      <c r="F89" s="302">
        <v>0</v>
      </c>
      <c r="G89" s="303">
        <v>0</v>
      </c>
    </row>
    <row r="90" spans="1:7" hidden="1">
      <c r="A90" s="325" t="s">
        <v>286</v>
      </c>
      <c r="B90" s="302">
        <v>0</v>
      </c>
      <c r="C90" s="302">
        <v>0</v>
      </c>
      <c r="D90" s="302">
        <v>0</v>
      </c>
      <c r="E90" s="302">
        <v>0</v>
      </c>
      <c r="F90" s="302">
        <v>0</v>
      </c>
      <c r="G90" s="303">
        <v>0</v>
      </c>
    </row>
    <row r="91" spans="1:7" hidden="1">
      <c r="A91" s="325" t="s">
        <v>287</v>
      </c>
      <c r="B91" s="302">
        <v>0</v>
      </c>
      <c r="C91" s="302">
        <v>0</v>
      </c>
      <c r="D91" s="302">
        <v>0</v>
      </c>
      <c r="E91" s="302">
        <v>0</v>
      </c>
      <c r="F91" s="302">
        <v>0</v>
      </c>
      <c r="G91" s="303">
        <v>0</v>
      </c>
    </row>
    <row r="92" spans="1:7" hidden="1">
      <c r="A92" s="325" t="s">
        <v>288</v>
      </c>
      <c r="B92" s="302">
        <v>0</v>
      </c>
      <c r="C92" s="302">
        <v>0</v>
      </c>
      <c r="D92" s="302">
        <v>0</v>
      </c>
      <c r="E92" s="302">
        <v>0</v>
      </c>
      <c r="F92" s="302">
        <v>0</v>
      </c>
      <c r="G92" s="303">
        <v>0</v>
      </c>
    </row>
    <row r="93" spans="1:7" hidden="1">
      <c r="A93" s="325" t="s">
        <v>289</v>
      </c>
      <c r="B93" s="302">
        <v>0</v>
      </c>
      <c r="C93" s="302">
        <v>0</v>
      </c>
      <c r="D93" s="302">
        <v>0</v>
      </c>
      <c r="E93" s="302">
        <v>0</v>
      </c>
      <c r="F93" s="302">
        <v>0</v>
      </c>
      <c r="G93" s="303">
        <v>0</v>
      </c>
    </row>
    <row r="94" spans="1:7" hidden="1">
      <c r="A94" s="325" t="s">
        <v>290</v>
      </c>
      <c r="B94" s="302">
        <v>0</v>
      </c>
      <c r="C94" s="302">
        <v>0</v>
      </c>
      <c r="D94" s="302">
        <v>0</v>
      </c>
      <c r="E94" s="302">
        <v>0</v>
      </c>
      <c r="F94" s="302">
        <v>0</v>
      </c>
      <c r="G94" s="303">
        <v>0</v>
      </c>
    </row>
    <row r="95" spans="1:7" hidden="1">
      <c r="A95" s="325" t="s">
        <v>291</v>
      </c>
      <c r="B95" s="302">
        <v>0</v>
      </c>
      <c r="C95" s="302">
        <v>0</v>
      </c>
      <c r="D95" s="302">
        <v>0</v>
      </c>
      <c r="E95" s="302">
        <v>0</v>
      </c>
      <c r="F95" s="302">
        <v>0</v>
      </c>
      <c r="G95" s="303">
        <v>0</v>
      </c>
    </row>
    <row r="96" spans="1:7" hidden="1">
      <c r="A96" s="325" t="s">
        <v>292</v>
      </c>
      <c r="B96" s="302">
        <v>0</v>
      </c>
      <c r="C96" s="302">
        <v>0</v>
      </c>
      <c r="D96" s="302">
        <v>0</v>
      </c>
      <c r="E96" s="302">
        <v>0</v>
      </c>
      <c r="F96" s="302">
        <v>0</v>
      </c>
      <c r="G96" s="303">
        <v>0</v>
      </c>
    </row>
    <row r="97" spans="1:7" hidden="1">
      <c r="A97" s="325" t="s">
        <v>293</v>
      </c>
      <c r="B97" s="302">
        <v>0</v>
      </c>
      <c r="C97" s="302">
        <v>0</v>
      </c>
      <c r="D97" s="302">
        <v>0</v>
      </c>
      <c r="E97" s="302">
        <v>0</v>
      </c>
      <c r="F97" s="302">
        <v>0</v>
      </c>
      <c r="G97" s="303">
        <v>0</v>
      </c>
    </row>
    <row r="98" spans="1:7" hidden="1">
      <c r="A98" s="325" t="s">
        <v>294</v>
      </c>
      <c r="B98" s="302">
        <v>0</v>
      </c>
      <c r="C98" s="302">
        <v>0</v>
      </c>
      <c r="D98" s="302">
        <v>0</v>
      </c>
      <c r="E98" s="302">
        <v>0</v>
      </c>
      <c r="F98" s="302">
        <v>0</v>
      </c>
      <c r="G98" s="303">
        <v>0</v>
      </c>
    </row>
    <row r="99" spans="1:7" hidden="1">
      <c r="A99" s="325" t="s">
        <v>295</v>
      </c>
      <c r="B99" s="302">
        <v>0</v>
      </c>
      <c r="C99" s="302">
        <v>0</v>
      </c>
      <c r="D99" s="302">
        <v>0</v>
      </c>
      <c r="E99" s="302">
        <v>0</v>
      </c>
      <c r="F99" s="302">
        <v>0</v>
      </c>
      <c r="G99" s="303">
        <v>0</v>
      </c>
    </row>
    <row r="100" spans="1:7" hidden="1">
      <c r="A100" s="325" t="s">
        <v>296</v>
      </c>
      <c r="B100" s="302">
        <v>0</v>
      </c>
      <c r="C100" s="302">
        <v>0</v>
      </c>
      <c r="D100" s="302">
        <v>0</v>
      </c>
      <c r="E100" s="302">
        <v>0</v>
      </c>
      <c r="F100" s="302">
        <v>0</v>
      </c>
      <c r="G100" s="303">
        <v>0</v>
      </c>
    </row>
    <row r="101" spans="1:7" hidden="1">
      <c r="A101" s="325" t="s">
        <v>297</v>
      </c>
      <c r="B101" s="302">
        <v>0</v>
      </c>
      <c r="C101" s="302">
        <v>0</v>
      </c>
      <c r="D101" s="302">
        <v>0</v>
      </c>
      <c r="E101" s="302">
        <v>0</v>
      </c>
      <c r="F101" s="302">
        <v>0</v>
      </c>
      <c r="G101" s="303">
        <v>0</v>
      </c>
    </row>
    <row r="102" spans="1:7" hidden="1">
      <c r="A102" s="325" t="s">
        <v>298</v>
      </c>
      <c r="B102" s="302">
        <v>0</v>
      </c>
      <c r="C102" s="302">
        <v>0</v>
      </c>
      <c r="D102" s="302">
        <v>0</v>
      </c>
      <c r="E102" s="302">
        <v>0</v>
      </c>
      <c r="F102" s="302">
        <v>0</v>
      </c>
      <c r="G102" s="303">
        <v>0</v>
      </c>
    </row>
    <row r="103" spans="1:7" hidden="1">
      <c r="A103" s="325" t="s">
        <v>299</v>
      </c>
      <c r="B103" s="302">
        <v>0</v>
      </c>
      <c r="C103" s="302">
        <v>0</v>
      </c>
      <c r="D103" s="302">
        <v>0</v>
      </c>
      <c r="E103" s="302">
        <v>0</v>
      </c>
      <c r="F103" s="302">
        <v>0</v>
      </c>
      <c r="G103" s="303">
        <v>0</v>
      </c>
    </row>
    <row r="104" spans="1:7" hidden="1">
      <c r="A104" s="325" t="s">
        <v>300</v>
      </c>
      <c r="B104" s="302">
        <v>0</v>
      </c>
      <c r="C104" s="302">
        <v>0</v>
      </c>
      <c r="D104" s="302">
        <v>0</v>
      </c>
      <c r="E104" s="302">
        <v>0</v>
      </c>
      <c r="F104" s="302">
        <v>0</v>
      </c>
      <c r="G104" s="303">
        <v>0</v>
      </c>
    </row>
    <row r="105" spans="1:7" hidden="1">
      <c r="A105" s="325" t="s">
        <v>301</v>
      </c>
      <c r="B105" s="302">
        <v>0</v>
      </c>
      <c r="C105" s="302">
        <v>0</v>
      </c>
      <c r="D105" s="302">
        <v>0</v>
      </c>
      <c r="E105" s="302">
        <v>0</v>
      </c>
      <c r="F105" s="302">
        <v>0</v>
      </c>
      <c r="G105" s="303">
        <v>0</v>
      </c>
    </row>
    <row r="106" spans="1:7" hidden="1">
      <c r="A106" s="325" t="s">
        <v>302</v>
      </c>
      <c r="B106" s="302">
        <v>0</v>
      </c>
      <c r="C106" s="302">
        <v>0</v>
      </c>
      <c r="D106" s="302">
        <v>0</v>
      </c>
      <c r="E106" s="302">
        <v>0</v>
      </c>
      <c r="F106" s="302">
        <v>0</v>
      </c>
      <c r="G106" s="303">
        <v>0</v>
      </c>
    </row>
    <row r="107" spans="1:7" hidden="1">
      <c r="A107" s="325" t="s">
        <v>303</v>
      </c>
      <c r="B107" s="302">
        <v>0</v>
      </c>
      <c r="C107" s="302">
        <v>0</v>
      </c>
      <c r="D107" s="302">
        <v>0</v>
      </c>
      <c r="E107" s="302">
        <v>0</v>
      </c>
      <c r="F107" s="302">
        <v>0</v>
      </c>
      <c r="G107" s="303">
        <v>0</v>
      </c>
    </row>
    <row r="108" spans="1:7" hidden="1">
      <c r="A108" s="325" t="s">
        <v>304</v>
      </c>
      <c r="B108" s="302">
        <v>0</v>
      </c>
      <c r="C108" s="302">
        <v>0</v>
      </c>
      <c r="D108" s="302">
        <v>0</v>
      </c>
      <c r="E108" s="302">
        <v>0</v>
      </c>
      <c r="F108" s="302">
        <v>0</v>
      </c>
      <c r="G108" s="303">
        <v>0</v>
      </c>
    </row>
    <row r="109" spans="1:7" hidden="1">
      <c r="A109" s="325" t="s">
        <v>305</v>
      </c>
      <c r="B109" s="302">
        <v>0</v>
      </c>
      <c r="C109" s="302">
        <v>0</v>
      </c>
      <c r="D109" s="302">
        <v>0</v>
      </c>
      <c r="E109" s="302">
        <v>0</v>
      </c>
      <c r="F109" s="302">
        <v>0</v>
      </c>
      <c r="G109" s="303">
        <v>0</v>
      </c>
    </row>
    <row r="110" spans="1:7" hidden="1">
      <c r="A110" s="325" t="s">
        <v>306</v>
      </c>
      <c r="B110" s="302">
        <v>0</v>
      </c>
      <c r="C110" s="302">
        <v>0</v>
      </c>
      <c r="D110" s="302">
        <v>0</v>
      </c>
      <c r="E110" s="302">
        <v>0</v>
      </c>
      <c r="F110" s="302">
        <v>0</v>
      </c>
      <c r="G110" s="303">
        <v>0</v>
      </c>
    </row>
    <row r="111" spans="1:7" hidden="1">
      <c r="A111" s="325" t="s">
        <v>1189</v>
      </c>
      <c r="B111" s="302">
        <v>0</v>
      </c>
      <c r="C111" s="302">
        <v>0</v>
      </c>
      <c r="D111" s="302">
        <v>0</v>
      </c>
      <c r="E111" s="302">
        <v>0</v>
      </c>
      <c r="F111" s="302">
        <v>0</v>
      </c>
      <c r="G111" s="303">
        <v>0</v>
      </c>
    </row>
    <row r="112" spans="1:7" hidden="1">
      <c r="A112" s="325" t="s">
        <v>307</v>
      </c>
      <c r="B112" s="302">
        <v>0</v>
      </c>
      <c r="C112" s="302">
        <v>0</v>
      </c>
      <c r="D112" s="302">
        <v>0</v>
      </c>
      <c r="E112" s="302">
        <v>0</v>
      </c>
      <c r="F112" s="302">
        <v>0</v>
      </c>
      <c r="G112" s="303">
        <v>0</v>
      </c>
    </row>
    <row r="113" spans="1:7" hidden="1">
      <c r="A113" s="325" t="s">
        <v>308</v>
      </c>
      <c r="B113" s="302">
        <v>0</v>
      </c>
      <c r="C113" s="302">
        <v>0</v>
      </c>
      <c r="D113" s="302">
        <v>0</v>
      </c>
      <c r="E113" s="302">
        <v>0</v>
      </c>
      <c r="F113" s="302">
        <v>0</v>
      </c>
      <c r="G113" s="303">
        <v>0</v>
      </c>
    </row>
    <row r="114" spans="1:7" hidden="1">
      <c r="A114" s="325" t="s">
        <v>309</v>
      </c>
      <c r="B114" s="302">
        <v>0</v>
      </c>
      <c r="C114" s="302">
        <v>0</v>
      </c>
      <c r="D114" s="302">
        <v>0</v>
      </c>
      <c r="E114" s="302">
        <v>0</v>
      </c>
      <c r="F114" s="302">
        <v>0</v>
      </c>
      <c r="G114" s="303">
        <v>0</v>
      </c>
    </row>
    <row r="115" spans="1:7" hidden="1">
      <c r="A115" s="325" t="s">
        <v>1190</v>
      </c>
      <c r="B115" s="302">
        <v>0</v>
      </c>
      <c r="C115" s="302">
        <v>0</v>
      </c>
      <c r="D115" s="302">
        <v>0</v>
      </c>
      <c r="E115" s="302">
        <v>0</v>
      </c>
      <c r="F115" s="302">
        <v>0</v>
      </c>
      <c r="G115" s="303">
        <v>0</v>
      </c>
    </row>
    <row r="116" spans="1:7" hidden="1">
      <c r="A116" s="325" t="s">
        <v>1191</v>
      </c>
      <c r="B116" s="302">
        <v>0</v>
      </c>
      <c r="C116" s="302">
        <v>0</v>
      </c>
      <c r="D116" s="302">
        <v>0</v>
      </c>
      <c r="E116" s="302">
        <v>0</v>
      </c>
      <c r="F116" s="302">
        <v>0</v>
      </c>
      <c r="G116" s="303">
        <v>0</v>
      </c>
    </row>
    <row r="117" spans="1:7" hidden="1">
      <c r="A117" s="325" t="s">
        <v>310</v>
      </c>
      <c r="B117" s="302">
        <v>0</v>
      </c>
      <c r="C117" s="302">
        <v>0</v>
      </c>
      <c r="D117" s="302">
        <v>0</v>
      </c>
      <c r="E117" s="302">
        <v>0</v>
      </c>
      <c r="F117" s="302">
        <v>0</v>
      </c>
      <c r="G117" s="303">
        <v>0</v>
      </c>
    </row>
    <row r="118" spans="1:7" hidden="1">
      <c r="A118" s="325" t="s">
        <v>311</v>
      </c>
      <c r="B118" s="302">
        <v>0</v>
      </c>
      <c r="C118" s="302">
        <v>0</v>
      </c>
      <c r="D118" s="302">
        <v>0</v>
      </c>
      <c r="E118" s="302">
        <v>0</v>
      </c>
      <c r="F118" s="302">
        <v>0</v>
      </c>
      <c r="G118" s="303">
        <v>0</v>
      </c>
    </row>
    <row r="119" spans="1:7" hidden="1">
      <c r="A119" s="325" t="s">
        <v>312</v>
      </c>
      <c r="B119" s="302">
        <v>0</v>
      </c>
      <c r="C119" s="302">
        <v>0</v>
      </c>
      <c r="D119" s="302">
        <v>0</v>
      </c>
      <c r="E119" s="302">
        <v>0</v>
      </c>
      <c r="F119" s="302">
        <v>0</v>
      </c>
      <c r="G119" s="303">
        <v>0</v>
      </c>
    </row>
    <row r="120" spans="1:7" hidden="1">
      <c r="A120" s="325" t="s">
        <v>313</v>
      </c>
      <c r="B120" s="302">
        <v>0</v>
      </c>
      <c r="C120" s="302">
        <v>0</v>
      </c>
      <c r="D120" s="302">
        <v>0</v>
      </c>
      <c r="E120" s="302">
        <v>0</v>
      </c>
      <c r="F120" s="302">
        <v>0</v>
      </c>
      <c r="G120" s="303">
        <v>0</v>
      </c>
    </row>
    <row r="121" spans="1:7" hidden="1">
      <c r="A121" s="325" t="s">
        <v>314</v>
      </c>
      <c r="B121" s="302">
        <v>0</v>
      </c>
      <c r="C121" s="302">
        <v>0</v>
      </c>
      <c r="D121" s="302">
        <v>0</v>
      </c>
      <c r="E121" s="302">
        <v>0</v>
      </c>
      <c r="F121" s="302">
        <v>0</v>
      </c>
      <c r="G121" s="303">
        <v>0</v>
      </c>
    </row>
    <row r="122" spans="1:7" hidden="1">
      <c r="A122" s="325" t="s">
        <v>315</v>
      </c>
      <c r="B122" s="302">
        <v>0</v>
      </c>
      <c r="C122" s="302">
        <v>0</v>
      </c>
      <c r="D122" s="302">
        <v>0</v>
      </c>
      <c r="E122" s="302">
        <v>0</v>
      </c>
      <c r="F122" s="302">
        <v>0</v>
      </c>
      <c r="G122" s="303">
        <v>0</v>
      </c>
    </row>
    <row r="123" spans="1:7" hidden="1">
      <c r="A123" s="325" t="s">
        <v>316</v>
      </c>
      <c r="B123" s="302">
        <v>0</v>
      </c>
      <c r="C123" s="302">
        <v>0</v>
      </c>
      <c r="D123" s="302">
        <v>0</v>
      </c>
      <c r="E123" s="302">
        <v>0</v>
      </c>
      <c r="F123" s="302">
        <v>0</v>
      </c>
      <c r="G123" s="303">
        <v>0</v>
      </c>
    </row>
    <row r="124" spans="1:7" hidden="1">
      <c r="A124" s="325" t="s">
        <v>317</v>
      </c>
      <c r="B124" s="302">
        <v>0</v>
      </c>
      <c r="C124" s="302">
        <v>0</v>
      </c>
      <c r="D124" s="302">
        <v>0</v>
      </c>
      <c r="E124" s="302">
        <v>0</v>
      </c>
      <c r="F124" s="302">
        <v>0</v>
      </c>
      <c r="G124" s="303">
        <v>0</v>
      </c>
    </row>
    <row r="125" spans="1:7" hidden="1">
      <c r="A125" s="325" t="s">
        <v>318</v>
      </c>
      <c r="B125" s="302">
        <v>0</v>
      </c>
      <c r="C125" s="302">
        <v>0</v>
      </c>
      <c r="D125" s="302">
        <v>0</v>
      </c>
      <c r="E125" s="302">
        <v>0</v>
      </c>
      <c r="F125" s="302">
        <v>0</v>
      </c>
      <c r="G125" s="303">
        <v>0</v>
      </c>
    </row>
    <row r="126" spans="1:7" hidden="1">
      <c r="A126" s="325" t="s">
        <v>319</v>
      </c>
      <c r="B126" s="302">
        <v>0</v>
      </c>
      <c r="C126" s="302">
        <v>0</v>
      </c>
      <c r="D126" s="302">
        <v>0</v>
      </c>
      <c r="E126" s="302">
        <v>0</v>
      </c>
      <c r="F126" s="302">
        <v>0</v>
      </c>
      <c r="G126" s="303">
        <v>0</v>
      </c>
    </row>
    <row r="127" spans="1:7" hidden="1">
      <c r="A127" s="325" t="s">
        <v>320</v>
      </c>
      <c r="B127" s="302">
        <v>0</v>
      </c>
      <c r="C127" s="302">
        <v>0</v>
      </c>
      <c r="D127" s="302">
        <v>0</v>
      </c>
      <c r="E127" s="302">
        <v>0</v>
      </c>
      <c r="F127" s="302">
        <v>0</v>
      </c>
      <c r="G127" s="303">
        <v>0</v>
      </c>
    </row>
    <row r="128" spans="1:7" s="87" customFormat="1" hidden="1">
      <c r="A128" s="325" t="s">
        <v>321</v>
      </c>
      <c r="B128" s="302">
        <v>0</v>
      </c>
      <c r="C128" s="302">
        <v>0</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t="s">
        <v>555</v>
      </c>
      <c r="E130" s="302" t="s">
        <v>555</v>
      </c>
      <c r="F130" s="302">
        <v>0</v>
      </c>
      <c r="G130" s="303" t="s">
        <v>555</v>
      </c>
    </row>
    <row r="131" spans="1:7" hidden="1">
      <c r="A131" s="325" t="s">
        <v>324</v>
      </c>
      <c r="B131" s="302">
        <v>0</v>
      </c>
      <c r="C131" s="302">
        <v>0</v>
      </c>
      <c r="D131" s="302" t="s">
        <v>555</v>
      </c>
      <c r="E131" s="302" t="s">
        <v>555</v>
      </c>
      <c r="F131" s="302">
        <v>0</v>
      </c>
      <c r="G131" s="303" t="s">
        <v>555</v>
      </c>
    </row>
    <row r="132" spans="1:7" hidden="1">
      <c r="A132" s="325" t="s">
        <v>325</v>
      </c>
      <c r="B132" s="302">
        <v>0</v>
      </c>
      <c r="C132" s="302">
        <v>0</v>
      </c>
      <c r="D132" s="302" t="s">
        <v>555</v>
      </c>
      <c r="E132" s="302" t="s">
        <v>555</v>
      </c>
      <c r="F132" s="302">
        <v>0</v>
      </c>
      <c r="G132" s="303" t="s">
        <v>555</v>
      </c>
    </row>
    <row r="133" spans="1:7" hidden="1">
      <c r="A133" s="325" t="s">
        <v>326</v>
      </c>
      <c r="B133" s="302">
        <v>0</v>
      </c>
      <c r="C133" s="302">
        <v>0</v>
      </c>
      <c r="D133" s="302" t="s">
        <v>555</v>
      </c>
      <c r="E133" s="302" t="s">
        <v>555</v>
      </c>
      <c r="F133" s="302">
        <v>0</v>
      </c>
      <c r="G133" s="303" t="s">
        <v>555</v>
      </c>
    </row>
    <row r="134" spans="1:7" hidden="1">
      <c r="A134" s="325" t="s">
        <v>327</v>
      </c>
      <c r="B134" s="302">
        <v>0</v>
      </c>
      <c r="C134" s="302">
        <v>0</v>
      </c>
      <c r="D134" s="302" t="s">
        <v>555</v>
      </c>
      <c r="E134" s="302" t="s">
        <v>555</v>
      </c>
      <c r="F134" s="302">
        <v>0</v>
      </c>
      <c r="G134" s="303" t="s">
        <v>555</v>
      </c>
    </row>
    <row r="135" spans="1:7" hidden="1">
      <c r="A135" s="325" t="s">
        <v>328</v>
      </c>
      <c r="B135" s="302">
        <v>0</v>
      </c>
      <c r="C135" s="302">
        <v>0</v>
      </c>
      <c r="D135" s="302" t="s">
        <v>555</v>
      </c>
      <c r="E135" s="302" t="s">
        <v>555</v>
      </c>
      <c r="F135" s="302">
        <v>0</v>
      </c>
      <c r="G135" s="303" t="s">
        <v>555</v>
      </c>
    </row>
    <row r="136" spans="1:7" hidden="1">
      <c r="A136" s="325" t="s">
        <v>329</v>
      </c>
      <c r="B136" s="302">
        <v>0</v>
      </c>
      <c r="C136" s="302">
        <v>0</v>
      </c>
      <c r="D136" s="302" t="s">
        <v>555</v>
      </c>
      <c r="E136" s="302" t="s">
        <v>555</v>
      </c>
      <c r="F136" s="302">
        <v>0</v>
      </c>
      <c r="G136" s="303" t="s">
        <v>555</v>
      </c>
    </row>
    <row r="137" spans="1:7" hidden="1">
      <c r="A137" s="325" t="s">
        <v>330</v>
      </c>
      <c r="B137" s="302">
        <v>0</v>
      </c>
      <c r="C137" s="302">
        <v>0</v>
      </c>
      <c r="D137" s="302" t="s">
        <v>555</v>
      </c>
      <c r="E137" s="302" t="s">
        <v>555</v>
      </c>
      <c r="F137" s="302">
        <v>0</v>
      </c>
      <c r="G137" s="303" t="s">
        <v>555</v>
      </c>
    </row>
    <row r="138" spans="1:7" hidden="1">
      <c r="A138" s="325" t="s">
        <v>331</v>
      </c>
      <c r="B138" s="302">
        <v>0</v>
      </c>
      <c r="C138" s="302">
        <v>0</v>
      </c>
      <c r="D138" s="302" t="s">
        <v>555</v>
      </c>
      <c r="E138" s="302" t="s">
        <v>555</v>
      </c>
      <c r="F138" s="302">
        <v>0</v>
      </c>
      <c r="G138" s="303" t="s">
        <v>555</v>
      </c>
    </row>
    <row r="139" spans="1:7" hidden="1">
      <c r="A139" s="325" t="s">
        <v>332</v>
      </c>
      <c r="B139" s="302">
        <v>0</v>
      </c>
      <c r="C139" s="302">
        <v>0</v>
      </c>
      <c r="D139" s="302" t="s">
        <v>555</v>
      </c>
      <c r="E139" s="302" t="s">
        <v>555</v>
      </c>
      <c r="F139" s="302">
        <v>0</v>
      </c>
      <c r="G139" s="303" t="s">
        <v>555</v>
      </c>
    </row>
    <row r="140" spans="1:7" hidden="1">
      <c r="A140" s="325" t="s">
        <v>333</v>
      </c>
      <c r="B140" s="302">
        <v>0</v>
      </c>
      <c r="C140" s="302">
        <v>0</v>
      </c>
      <c r="D140" s="302" t="s">
        <v>555</v>
      </c>
      <c r="E140" s="302" t="s">
        <v>555</v>
      </c>
      <c r="F140" s="302">
        <v>0</v>
      </c>
      <c r="G140" s="303" t="s">
        <v>555</v>
      </c>
    </row>
    <row r="141" spans="1:7" hidden="1">
      <c r="A141" s="325" t="s">
        <v>334</v>
      </c>
      <c r="B141" s="302">
        <v>0</v>
      </c>
      <c r="C141" s="302">
        <v>0</v>
      </c>
      <c r="D141" s="302" t="s">
        <v>555</v>
      </c>
      <c r="E141" s="302" t="s">
        <v>555</v>
      </c>
      <c r="F141" s="302">
        <v>0</v>
      </c>
      <c r="G141" s="303" t="s">
        <v>555</v>
      </c>
    </row>
    <row r="142" spans="1:7" s="87" customFormat="1" hidden="1">
      <c r="A142" s="325" t="s">
        <v>335</v>
      </c>
      <c r="B142" s="302">
        <v>0</v>
      </c>
      <c r="C142" s="302">
        <v>0</v>
      </c>
      <c r="D142" s="304" t="s">
        <v>555</v>
      </c>
      <c r="E142" s="302" t="s">
        <v>555</v>
      </c>
      <c r="F142" s="302">
        <v>0</v>
      </c>
      <c r="G142" s="305" t="s">
        <v>555</v>
      </c>
    </row>
    <row r="143" spans="1:7" s="86" customFormat="1" ht="20.100000000000001" customHeight="1">
      <c r="A143" s="326" t="s">
        <v>336</v>
      </c>
      <c r="B143" s="306">
        <v>0</v>
      </c>
      <c r="C143" s="306">
        <v>0</v>
      </c>
      <c r="D143" s="308">
        <v>1234521</v>
      </c>
      <c r="E143" s="306">
        <v>0</v>
      </c>
      <c r="F143" s="306">
        <v>0</v>
      </c>
      <c r="G143" s="309">
        <v>1529710</v>
      </c>
    </row>
    <row r="144" spans="1:7" ht="20.100000000000001" customHeight="1">
      <c r="A144" s="325" t="s">
        <v>337</v>
      </c>
      <c r="B144" s="302">
        <v>0</v>
      </c>
      <c r="C144" s="302">
        <v>0</v>
      </c>
      <c r="D144" s="304">
        <v>1234521</v>
      </c>
      <c r="E144" s="302">
        <v>0</v>
      </c>
      <c r="F144" s="302">
        <v>0</v>
      </c>
      <c r="G144" s="305">
        <v>1529710</v>
      </c>
    </row>
    <row r="145" spans="1:7" ht="20.100000000000001" customHeight="1">
      <c r="A145" s="325" t="s">
        <v>338</v>
      </c>
      <c r="B145" s="302">
        <v>0</v>
      </c>
      <c r="C145" s="302">
        <v>0</v>
      </c>
      <c r="D145" s="302">
        <v>1234521</v>
      </c>
      <c r="E145" s="302">
        <v>0</v>
      </c>
      <c r="F145" s="302">
        <v>0</v>
      </c>
      <c r="G145" s="303">
        <v>1529710</v>
      </c>
    </row>
    <row r="146" spans="1:7" hidden="1">
      <c r="A146" s="325" t="s">
        <v>339</v>
      </c>
      <c r="B146" s="302">
        <v>0</v>
      </c>
      <c r="C146" s="302">
        <v>0</v>
      </c>
      <c r="D146" s="302" t="s">
        <v>555</v>
      </c>
      <c r="E146" s="302">
        <v>0</v>
      </c>
      <c r="F146" s="302">
        <v>0</v>
      </c>
      <c r="G146" s="303" t="s">
        <v>555</v>
      </c>
    </row>
    <row r="147" spans="1:7" hidden="1">
      <c r="A147" s="325" t="s">
        <v>340</v>
      </c>
      <c r="B147" s="302">
        <v>0</v>
      </c>
      <c r="C147" s="302">
        <v>0</v>
      </c>
      <c r="D147" s="302" t="s">
        <v>555</v>
      </c>
      <c r="E147" s="302">
        <v>0</v>
      </c>
      <c r="F147" s="302">
        <v>0</v>
      </c>
      <c r="G147" s="303" t="s">
        <v>555</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idden="1">
      <c r="A151" s="325" t="s">
        <v>344</v>
      </c>
      <c r="B151" s="302">
        <v>0</v>
      </c>
      <c r="C151" s="302">
        <v>0</v>
      </c>
      <c r="D151" s="302" t="s">
        <v>555</v>
      </c>
      <c r="E151" s="302">
        <v>0</v>
      </c>
      <c r="F151" s="302">
        <v>0</v>
      </c>
      <c r="G151" s="303" t="s">
        <v>555</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7" customFormat="1" hidden="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6">
        <v>-234521</v>
      </c>
      <c r="E156" s="306">
        <v>0</v>
      </c>
      <c r="F156" s="306">
        <v>0</v>
      </c>
      <c r="G156" s="307">
        <v>-179710</v>
      </c>
    </row>
    <row r="157" spans="1:7" s="86" customFormat="1" ht="20.100000000000001" customHeight="1">
      <c r="A157" s="326" t="s">
        <v>350</v>
      </c>
      <c r="B157" s="306">
        <v>0</v>
      </c>
      <c r="C157" s="306">
        <v>0</v>
      </c>
      <c r="D157" s="306">
        <v>0</v>
      </c>
      <c r="E157" s="306">
        <v>0</v>
      </c>
      <c r="F157" s="306">
        <v>0</v>
      </c>
      <c r="G157" s="307">
        <v>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2" t="s">
        <v>555</v>
      </c>
      <c r="E160" s="302">
        <v>0</v>
      </c>
      <c r="F160" s="302">
        <v>0</v>
      </c>
      <c r="G160" s="303"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3" t="s">
        <v>555</v>
      </c>
    </row>
    <row r="168" spans="1:7" hidden="1">
      <c r="A168" s="325" t="s">
        <v>356</v>
      </c>
      <c r="B168" s="302">
        <v>0</v>
      </c>
      <c r="C168" s="302">
        <v>0</v>
      </c>
      <c r="D168" s="302" t="s">
        <v>555</v>
      </c>
      <c r="E168" s="302">
        <v>0</v>
      </c>
      <c r="F168" s="302">
        <v>0</v>
      </c>
      <c r="G168" s="303"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3" t="s">
        <v>555</v>
      </c>
    </row>
    <row r="171" spans="1:7" s="87" customFormat="1" hidden="1">
      <c r="A171" s="325" t="s">
        <v>358</v>
      </c>
      <c r="B171" s="302">
        <v>0</v>
      </c>
      <c r="C171" s="302">
        <v>0</v>
      </c>
      <c r="D171" s="304" t="s">
        <v>555</v>
      </c>
      <c r="E171" s="302">
        <v>0</v>
      </c>
      <c r="F171" s="302">
        <v>0</v>
      </c>
      <c r="G171" s="305" t="s">
        <v>555</v>
      </c>
    </row>
    <row r="172" spans="1:7" s="86" customFormat="1" ht="20.100000000000001" customHeight="1">
      <c r="A172" s="336" t="s">
        <v>359</v>
      </c>
      <c r="B172" s="310">
        <v>0</v>
      </c>
      <c r="C172" s="310">
        <v>0</v>
      </c>
      <c r="D172" s="310">
        <v>-234521</v>
      </c>
      <c r="E172" s="310">
        <v>0</v>
      </c>
      <c r="F172" s="310">
        <v>0</v>
      </c>
      <c r="G172" s="343">
        <v>-179710</v>
      </c>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&amp;C77</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87" zoomScaleNormal="115" zoomScaleSheetLayoutView="100" workbookViewId="0">
      <selection activeCell="H206" sqref="H206"/>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500</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8500000</v>
      </c>
      <c r="C10" s="300">
        <v>0</v>
      </c>
      <c r="D10" s="299">
        <v>8500000</v>
      </c>
      <c r="E10" s="299">
        <v>10000000</v>
      </c>
      <c r="F10" s="300">
        <v>0</v>
      </c>
      <c r="G10" s="301">
        <v>10000000</v>
      </c>
    </row>
    <row r="11" spans="1:7" hidden="1">
      <c r="A11" s="325" t="s">
        <v>208</v>
      </c>
      <c r="B11" s="302">
        <v>0</v>
      </c>
      <c r="C11" s="302">
        <v>0</v>
      </c>
      <c r="D11" s="302">
        <v>0</v>
      </c>
      <c r="E11" s="302" t="s">
        <v>555</v>
      </c>
      <c r="F11" s="302">
        <v>0</v>
      </c>
      <c r="G11" s="303" t="s">
        <v>555</v>
      </c>
    </row>
    <row r="12" spans="1:7" hidden="1">
      <c r="A12" s="325" t="s">
        <v>209</v>
      </c>
      <c r="B12" s="302">
        <v>0</v>
      </c>
      <c r="C12" s="302">
        <v>0</v>
      </c>
      <c r="D12" s="302">
        <v>0</v>
      </c>
      <c r="E12" s="302" t="s">
        <v>555</v>
      </c>
      <c r="F12" s="302">
        <v>0</v>
      </c>
      <c r="G12" s="303" t="s">
        <v>555</v>
      </c>
    </row>
    <row r="13" spans="1:7" hidden="1">
      <c r="A13" s="325" t="s">
        <v>210</v>
      </c>
      <c r="B13" s="302">
        <v>0</v>
      </c>
      <c r="C13" s="302">
        <v>0</v>
      </c>
      <c r="D13" s="302">
        <v>0</v>
      </c>
      <c r="E13" s="302" t="s">
        <v>555</v>
      </c>
      <c r="F13" s="302">
        <v>0</v>
      </c>
      <c r="G13" s="303" t="s">
        <v>555</v>
      </c>
    </row>
    <row r="14" spans="1:7" hidden="1">
      <c r="A14" s="325" t="s">
        <v>211</v>
      </c>
      <c r="B14" s="302">
        <v>0</v>
      </c>
      <c r="C14" s="302">
        <v>0</v>
      </c>
      <c r="D14" s="302">
        <v>0</v>
      </c>
      <c r="E14" s="302" t="s">
        <v>555</v>
      </c>
      <c r="F14" s="302">
        <v>0</v>
      </c>
      <c r="G14" s="303" t="s">
        <v>555</v>
      </c>
    </row>
    <row r="15" spans="1:7" hidden="1">
      <c r="A15" s="325" t="s">
        <v>212</v>
      </c>
      <c r="B15" s="302">
        <v>0</v>
      </c>
      <c r="C15" s="302">
        <v>0</v>
      </c>
      <c r="D15" s="302">
        <v>0</v>
      </c>
      <c r="E15" s="302" t="s">
        <v>555</v>
      </c>
      <c r="F15" s="302">
        <v>0</v>
      </c>
      <c r="G15" s="303" t="s">
        <v>555</v>
      </c>
    </row>
    <row r="16" spans="1:7" hidden="1">
      <c r="A16" s="325" t="s">
        <v>213</v>
      </c>
      <c r="B16" s="302">
        <v>0</v>
      </c>
      <c r="C16" s="302">
        <v>0</v>
      </c>
      <c r="D16" s="302">
        <v>0</v>
      </c>
      <c r="E16" s="302" t="s">
        <v>555</v>
      </c>
      <c r="F16" s="302">
        <v>0</v>
      </c>
      <c r="G16" s="303" t="s">
        <v>555</v>
      </c>
    </row>
    <row r="17" spans="1:7" hidden="1">
      <c r="A17" s="325" t="s">
        <v>214</v>
      </c>
      <c r="B17" s="302">
        <v>0</v>
      </c>
      <c r="C17" s="302">
        <v>0</v>
      </c>
      <c r="D17" s="302">
        <v>0</v>
      </c>
      <c r="E17" s="302" t="s">
        <v>555</v>
      </c>
      <c r="F17" s="302">
        <v>0</v>
      </c>
      <c r="G17" s="303" t="s">
        <v>555</v>
      </c>
    </row>
    <row r="18" spans="1:7" hidden="1">
      <c r="A18" s="325" t="s">
        <v>215</v>
      </c>
      <c r="B18" s="302">
        <v>0</v>
      </c>
      <c r="C18" s="302">
        <v>0</v>
      </c>
      <c r="D18" s="302">
        <v>0</v>
      </c>
      <c r="E18" s="302" t="s">
        <v>555</v>
      </c>
      <c r="F18" s="302">
        <v>0</v>
      </c>
      <c r="G18" s="303" t="s">
        <v>555</v>
      </c>
    </row>
    <row r="19" spans="1:7" hidden="1">
      <c r="A19" s="325" t="s">
        <v>1055</v>
      </c>
      <c r="B19" s="302">
        <v>0</v>
      </c>
      <c r="C19" s="302">
        <v>0</v>
      </c>
      <c r="D19" s="302">
        <v>0</v>
      </c>
      <c r="E19" s="302" t="s">
        <v>555</v>
      </c>
      <c r="F19" s="302">
        <v>0</v>
      </c>
      <c r="G19" s="303" t="s">
        <v>555</v>
      </c>
    </row>
    <row r="20" spans="1:7" hidden="1">
      <c r="A20" s="325" t="s">
        <v>216</v>
      </c>
      <c r="B20" s="302">
        <v>0</v>
      </c>
      <c r="C20" s="302">
        <v>0</v>
      </c>
      <c r="D20" s="302">
        <v>0</v>
      </c>
      <c r="E20" s="302" t="s">
        <v>555</v>
      </c>
      <c r="F20" s="302">
        <v>0</v>
      </c>
      <c r="G20" s="303" t="s">
        <v>555</v>
      </c>
    </row>
    <row r="21" spans="1:7" hidden="1">
      <c r="A21" s="325" t="s">
        <v>217</v>
      </c>
      <c r="B21" s="302">
        <v>0</v>
      </c>
      <c r="C21" s="302">
        <v>0</v>
      </c>
      <c r="D21" s="302">
        <v>0</v>
      </c>
      <c r="E21" s="302" t="s">
        <v>555</v>
      </c>
      <c r="F21" s="302">
        <v>0</v>
      </c>
      <c r="G21" s="303" t="s">
        <v>555</v>
      </c>
    </row>
    <row r="22" spans="1:7" hidden="1">
      <c r="A22" s="325" t="s">
        <v>218</v>
      </c>
      <c r="B22" s="302">
        <v>0</v>
      </c>
      <c r="C22" s="302">
        <v>0</v>
      </c>
      <c r="D22" s="302">
        <v>0</v>
      </c>
      <c r="E22" s="302" t="s">
        <v>555</v>
      </c>
      <c r="F22" s="302">
        <v>0</v>
      </c>
      <c r="G22" s="303" t="s">
        <v>555</v>
      </c>
    </row>
    <row r="23" spans="1:7" hidden="1">
      <c r="A23" s="325" t="s">
        <v>219</v>
      </c>
      <c r="B23" s="302">
        <v>0</v>
      </c>
      <c r="C23" s="302">
        <v>0</v>
      </c>
      <c r="D23" s="302">
        <v>0</v>
      </c>
      <c r="E23" s="302" t="s">
        <v>555</v>
      </c>
      <c r="F23" s="302">
        <v>0</v>
      </c>
      <c r="G23" s="303" t="s">
        <v>555</v>
      </c>
    </row>
    <row r="24" spans="1:7" hidden="1">
      <c r="A24" s="325" t="s">
        <v>220</v>
      </c>
      <c r="B24" s="302">
        <v>0</v>
      </c>
      <c r="C24" s="302">
        <v>0</v>
      </c>
      <c r="D24" s="302">
        <v>0</v>
      </c>
      <c r="E24" s="302" t="s">
        <v>555</v>
      </c>
      <c r="F24" s="302">
        <v>0</v>
      </c>
      <c r="G24" s="303" t="s">
        <v>555</v>
      </c>
    </row>
    <row r="25" spans="1:7" hidden="1">
      <c r="A25" s="325" t="s">
        <v>221</v>
      </c>
      <c r="B25" s="302">
        <v>0</v>
      </c>
      <c r="C25" s="302">
        <v>0</v>
      </c>
      <c r="D25" s="302">
        <v>0</v>
      </c>
      <c r="E25" s="302" t="s">
        <v>555</v>
      </c>
      <c r="F25" s="302">
        <v>0</v>
      </c>
      <c r="G25" s="303" t="s">
        <v>555</v>
      </c>
    </row>
    <row r="26" spans="1:7" hidden="1">
      <c r="A26" s="325" t="s">
        <v>222</v>
      </c>
      <c r="B26" s="302">
        <v>0</v>
      </c>
      <c r="C26" s="302">
        <v>0</v>
      </c>
      <c r="D26" s="302">
        <v>0</v>
      </c>
      <c r="E26" s="302" t="s">
        <v>555</v>
      </c>
      <c r="F26" s="302">
        <v>0</v>
      </c>
      <c r="G26" s="303" t="s">
        <v>555</v>
      </c>
    </row>
    <row r="27" spans="1:7" hidden="1">
      <c r="A27" s="325" t="s">
        <v>223</v>
      </c>
      <c r="B27" s="302">
        <v>0</v>
      </c>
      <c r="C27" s="302">
        <v>0</v>
      </c>
      <c r="D27" s="302">
        <v>0</v>
      </c>
      <c r="E27" s="302" t="s">
        <v>555</v>
      </c>
      <c r="F27" s="302">
        <v>0</v>
      </c>
      <c r="G27" s="303" t="s">
        <v>555</v>
      </c>
    </row>
    <row r="28" spans="1:7" hidden="1">
      <c r="A28" s="325" t="s">
        <v>224</v>
      </c>
      <c r="B28" s="302">
        <v>0</v>
      </c>
      <c r="C28" s="302">
        <v>0</v>
      </c>
      <c r="D28" s="302">
        <v>0</v>
      </c>
      <c r="E28" s="302" t="s">
        <v>555</v>
      </c>
      <c r="F28" s="302">
        <v>0</v>
      </c>
      <c r="G28" s="303" t="s">
        <v>555</v>
      </c>
    </row>
    <row r="29" spans="1:7" hidden="1">
      <c r="A29" s="325" t="s">
        <v>225</v>
      </c>
      <c r="B29" s="302">
        <v>0</v>
      </c>
      <c r="C29" s="302">
        <v>0</v>
      </c>
      <c r="D29" s="302">
        <v>0</v>
      </c>
      <c r="E29" s="302" t="s">
        <v>555</v>
      </c>
      <c r="F29" s="302">
        <v>0</v>
      </c>
      <c r="G29" s="303" t="s">
        <v>555</v>
      </c>
    </row>
    <row r="30" spans="1:7" hidden="1">
      <c r="A30" s="325" t="s">
        <v>226</v>
      </c>
      <c r="B30" s="302">
        <v>0</v>
      </c>
      <c r="C30" s="302">
        <v>0</v>
      </c>
      <c r="D30" s="302">
        <v>0</v>
      </c>
      <c r="E30" s="302" t="s">
        <v>555</v>
      </c>
      <c r="F30" s="302">
        <v>0</v>
      </c>
      <c r="G30" s="303" t="s">
        <v>555</v>
      </c>
    </row>
    <row r="31" spans="1:7" hidden="1">
      <c r="A31" s="325" t="s">
        <v>227</v>
      </c>
      <c r="B31" s="302">
        <v>0</v>
      </c>
      <c r="C31" s="302">
        <v>0</v>
      </c>
      <c r="D31" s="302">
        <v>0</v>
      </c>
      <c r="E31" s="302" t="s">
        <v>555</v>
      </c>
      <c r="F31" s="302">
        <v>0</v>
      </c>
      <c r="G31" s="303" t="s">
        <v>555</v>
      </c>
    </row>
    <row r="32" spans="1:7" hidden="1">
      <c r="A32" s="325" t="s">
        <v>228</v>
      </c>
      <c r="B32" s="302">
        <v>0</v>
      </c>
      <c r="C32" s="302">
        <v>0</v>
      </c>
      <c r="D32" s="302">
        <v>0</v>
      </c>
      <c r="E32" s="302" t="s">
        <v>555</v>
      </c>
      <c r="F32" s="302">
        <v>0</v>
      </c>
      <c r="G32" s="303" t="s">
        <v>555</v>
      </c>
    </row>
    <row r="33" spans="1:7" hidden="1">
      <c r="A33" s="325" t="s">
        <v>229</v>
      </c>
      <c r="B33" s="302">
        <v>0</v>
      </c>
      <c r="C33" s="302">
        <v>0</v>
      </c>
      <c r="D33" s="302">
        <v>0</v>
      </c>
      <c r="E33" s="302" t="s">
        <v>555</v>
      </c>
      <c r="F33" s="302">
        <v>0</v>
      </c>
      <c r="G33" s="303" t="s">
        <v>555</v>
      </c>
    </row>
    <row r="34" spans="1:7" hidden="1">
      <c r="A34" s="325" t="s">
        <v>230</v>
      </c>
      <c r="B34" s="302">
        <v>0</v>
      </c>
      <c r="C34" s="302">
        <v>0</v>
      </c>
      <c r="D34" s="302">
        <v>0</v>
      </c>
      <c r="E34" s="302" t="s">
        <v>555</v>
      </c>
      <c r="F34" s="302">
        <v>0</v>
      </c>
      <c r="G34" s="303" t="s">
        <v>555</v>
      </c>
    </row>
    <row r="35" spans="1:7" hidden="1">
      <c r="A35" s="325" t="s">
        <v>231</v>
      </c>
      <c r="B35" s="302">
        <v>0</v>
      </c>
      <c r="C35" s="302">
        <v>0</v>
      </c>
      <c r="D35" s="302">
        <v>0</v>
      </c>
      <c r="E35" s="302" t="s">
        <v>555</v>
      </c>
      <c r="F35" s="302">
        <v>0</v>
      </c>
      <c r="G35" s="303" t="s">
        <v>555</v>
      </c>
    </row>
    <row r="36" spans="1:7" hidden="1">
      <c r="A36" s="325" t="s">
        <v>232</v>
      </c>
      <c r="B36" s="302">
        <v>0</v>
      </c>
      <c r="C36" s="302">
        <v>0</v>
      </c>
      <c r="D36" s="302">
        <v>0</v>
      </c>
      <c r="E36" s="302" t="s">
        <v>555</v>
      </c>
      <c r="F36" s="302">
        <v>0</v>
      </c>
      <c r="G36" s="303" t="s">
        <v>555</v>
      </c>
    </row>
    <row r="37" spans="1:7" ht="20.100000000000001" customHeight="1">
      <c r="A37" s="325" t="s">
        <v>233</v>
      </c>
      <c r="B37" s="304">
        <v>8500000</v>
      </c>
      <c r="C37" s="302">
        <v>0</v>
      </c>
      <c r="D37" s="304">
        <v>8500000</v>
      </c>
      <c r="E37" s="304">
        <v>10000000</v>
      </c>
      <c r="F37" s="302">
        <v>0</v>
      </c>
      <c r="G37" s="305">
        <v>10000000</v>
      </c>
    </row>
    <row r="38" spans="1:7" hidden="1">
      <c r="A38" s="325" t="s">
        <v>234</v>
      </c>
      <c r="B38" s="302">
        <v>0</v>
      </c>
      <c r="C38" s="302">
        <v>0</v>
      </c>
      <c r="D38" s="302">
        <v>0</v>
      </c>
      <c r="E38" s="302" t="s">
        <v>555</v>
      </c>
      <c r="F38" s="302">
        <v>0</v>
      </c>
      <c r="G38" s="303" t="s">
        <v>555</v>
      </c>
    </row>
    <row r="39" spans="1:7" hidden="1">
      <c r="A39" s="325" t="s">
        <v>235</v>
      </c>
      <c r="B39" s="302">
        <v>0</v>
      </c>
      <c r="C39" s="302">
        <v>0</v>
      </c>
      <c r="D39" s="302">
        <v>0</v>
      </c>
      <c r="E39" s="302" t="s">
        <v>555</v>
      </c>
      <c r="F39" s="302">
        <v>0</v>
      </c>
      <c r="G39" s="303" t="s">
        <v>555</v>
      </c>
    </row>
    <row r="40" spans="1:7" hidden="1">
      <c r="A40" s="325" t="s">
        <v>236</v>
      </c>
      <c r="B40" s="302">
        <v>0</v>
      </c>
      <c r="C40" s="302">
        <v>0</v>
      </c>
      <c r="D40" s="302">
        <v>0</v>
      </c>
      <c r="E40" s="302" t="s">
        <v>555</v>
      </c>
      <c r="F40" s="302">
        <v>0</v>
      </c>
      <c r="G40" s="303" t="s">
        <v>555</v>
      </c>
    </row>
    <row r="41" spans="1:7" ht="20.100000000000001" customHeight="1">
      <c r="A41" s="325" t="s">
        <v>237</v>
      </c>
      <c r="B41" s="304">
        <v>8500000</v>
      </c>
      <c r="C41" s="302">
        <v>0</v>
      </c>
      <c r="D41" s="304">
        <v>8500000</v>
      </c>
      <c r="E41" s="304">
        <v>10000000</v>
      </c>
      <c r="F41" s="302">
        <v>0</v>
      </c>
      <c r="G41" s="305">
        <v>10000000</v>
      </c>
    </row>
    <row r="42" spans="1:7" ht="20.100000000000001" customHeight="1">
      <c r="A42" s="325" t="s">
        <v>1255</v>
      </c>
      <c r="B42" s="304">
        <v>8500000</v>
      </c>
      <c r="C42" s="302">
        <v>0</v>
      </c>
      <c r="D42" s="304">
        <v>8500000</v>
      </c>
      <c r="E42" s="302">
        <v>10000000</v>
      </c>
      <c r="F42" s="302">
        <v>0</v>
      </c>
      <c r="G42" s="303">
        <v>10000000</v>
      </c>
    </row>
    <row r="43" spans="1:7" ht="20.100000000000001" customHeight="1">
      <c r="A43" s="325" t="s">
        <v>1059</v>
      </c>
      <c r="B43" s="304">
        <v>8500000</v>
      </c>
      <c r="C43" s="302">
        <v>0</v>
      </c>
      <c r="D43" s="304">
        <v>8500000</v>
      </c>
      <c r="E43" s="304">
        <v>10000000</v>
      </c>
      <c r="F43" s="302">
        <v>0</v>
      </c>
      <c r="G43" s="305">
        <v>10000000</v>
      </c>
    </row>
    <row r="44" spans="1:7" hidden="1">
      <c r="A44" s="325" t="s">
        <v>238</v>
      </c>
      <c r="B44" s="302">
        <v>0</v>
      </c>
      <c r="C44" s="302">
        <v>0</v>
      </c>
      <c r="D44" s="302">
        <v>0</v>
      </c>
      <c r="E44" s="302" t="s">
        <v>555</v>
      </c>
      <c r="F44" s="302" t="s">
        <v>555</v>
      </c>
      <c r="G44" s="303" t="s">
        <v>555</v>
      </c>
    </row>
    <row r="45" spans="1:7" hidden="1">
      <c r="A45" s="325" t="s">
        <v>239</v>
      </c>
      <c r="B45" s="302">
        <v>0</v>
      </c>
      <c r="C45" s="302">
        <v>0</v>
      </c>
      <c r="D45" s="302">
        <v>0</v>
      </c>
      <c r="E45" s="302" t="s">
        <v>555</v>
      </c>
      <c r="F45" s="302" t="s">
        <v>555</v>
      </c>
      <c r="G45" s="303" t="s">
        <v>555</v>
      </c>
    </row>
    <row r="46" spans="1:7" hidden="1">
      <c r="A46" s="325" t="s">
        <v>240</v>
      </c>
      <c r="B46" s="302">
        <v>0</v>
      </c>
      <c r="C46" s="302">
        <v>0</v>
      </c>
      <c r="D46" s="302">
        <v>0</v>
      </c>
      <c r="E46" s="302" t="s">
        <v>555</v>
      </c>
      <c r="F46" s="302" t="s">
        <v>555</v>
      </c>
      <c r="G46" s="303" t="s">
        <v>555</v>
      </c>
    </row>
    <row r="47" spans="1:7" hidden="1">
      <c r="A47" s="325" t="s">
        <v>241</v>
      </c>
      <c r="B47" s="302">
        <v>0</v>
      </c>
      <c r="C47" s="302">
        <v>0</v>
      </c>
      <c r="D47" s="302">
        <v>0</v>
      </c>
      <c r="E47" s="302" t="s">
        <v>555</v>
      </c>
      <c r="F47" s="302" t="s">
        <v>555</v>
      </c>
      <c r="G47" s="303" t="s">
        <v>555</v>
      </c>
    </row>
    <row r="48" spans="1:7" hidden="1">
      <c r="A48" s="325" t="s">
        <v>242</v>
      </c>
      <c r="B48" s="302">
        <v>0</v>
      </c>
      <c r="C48" s="302">
        <v>0</v>
      </c>
      <c r="D48" s="302">
        <v>0</v>
      </c>
      <c r="E48" s="302" t="s">
        <v>555</v>
      </c>
      <c r="F48" s="302" t="s">
        <v>555</v>
      </c>
      <c r="G48" s="303" t="s">
        <v>555</v>
      </c>
    </row>
    <row r="49" spans="1:7" hidden="1">
      <c r="A49" s="325" t="s">
        <v>243</v>
      </c>
      <c r="B49" s="302">
        <v>0</v>
      </c>
      <c r="C49" s="302">
        <v>0</v>
      </c>
      <c r="D49" s="302">
        <v>0</v>
      </c>
      <c r="E49" s="302" t="s">
        <v>555</v>
      </c>
      <c r="F49" s="302" t="s">
        <v>555</v>
      </c>
      <c r="G49" s="303" t="s">
        <v>555</v>
      </c>
    </row>
    <row r="50" spans="1:7" hidden="1">
      <c r="A50" s="325" t="s">
        <v>244</v>
      </c>
      <c r="B50" s="302">
        <v>0</v>
      </c>
      <c r="C50" s="302">
        <v>0</v>
      </c>
      <c r="D50" s="302">
        <v>0</v>
      </c>
      <c r="E50" s="302" t="s">
        <v>555</v>
      </c>
      <c r="F50" s="302" t="s">
        <v>555</v>
      </c>
      <c r="G50" s="303" t="s">
        <v>555</v>
      </c>
    </row>
    <row r="51" spans="1:7" hidden="1">
      <c r="A51" s="325" t="s">
        <v>245</v>
      </c>
      <c r="B51" s="302">
        <v>0</v>
      </c>
      <c r="C51" s="302">
        <v>0</v>
      </c>
      <c r="D51" s="302">
        <v>0</v>
      </c>
      <c r="E51" s="302" t="s">
        <v>555</v>
      </c>
      <c r="F51" s="302" t="s">
        <v>555</v>
      </c>
      <c r="G51" s="303" t="s">
        <v>555</v>
      </c>
    </row>
    <row r="52" spans="1:7" hidden="1">
      <c r="A52" s="325" t="s">
        <v>246</v>
      </c>
      <c r="B52" s="302">
        <v>0</v>
      </c>
      <c r="C52" s="302">
        <v>0</v>
      </c>
      <c r="D52" s="302">
        <v>0</v>
      </c>
      <c r="E52" s="302" t="s">
        <v>555</v>
      </c>
      <c r="F52" s="302" t="s">
        <v>555</v>
      </c>
      <c r="G52" s="303" t="s">
        <v>555</v>
      </c>
    </row>
    <row r="53" spans="1:7" hidden="1">
      <c r="A53" s="325" t="s">
        <v>248</v>
      </c>
      <c r="B53" s="302">
        <v>0</v>
      </c>
      <c r="C53" s="302">
        <v>0</v>
      </c>
      <c r="D53" s="302">
        <v>0</v>
      </c>
      <c r="E53" s="302" t="s">
        <v>555</v>
      </c>
      <c r="F53" s="302" t="s">
        <v>555</v>
      </c>
      <c r="G53" s="303" t="s">
        <v>555</v>
      </c>
    </row>
    <row r="54" spans="1:7" hidden="1">
      <c r="A54" s="325" t="s">
        <v>250</v>
      </c>
      <c r="B54" s="302">
        <v>0</v>
      </c>
      <c r="C54" s="302">
        <v>0</v>
      </c>
      <c r="D54" s="302">
        <v>0</v>
      </c>
      <c r="E54" s="302" t="s">
        <v>555</v>
      </c>
      <c r="F54" s="302" t="s">
        <v>555</v>
      </c>
      <c r="G54" s="303" t="s">
        <v>555</v>
      </c>
    </row>
    <row r="55" spans="1:7" hidden="1">
      <c r="A55" s="325" t="s">
        <v>251</v>
      </c>
      <c r="B55" s="302">
        <v>0</v>
      </c>
      <c r="C55" s="302">
        <v>0</v>
      </c>
      <c r="D55" s="302">
        <v>0</v>
      </c>
      <c r="E55" s="302" t="s">
        <v>555</v>
      </c>
      <c r="F55" s="302" t="s">
        <v>555</v>
      </c>
      <c r="G55" s="303" t="s">
        <v>555</v>
      </c>
    </row>
    <row r="56" spans="1:7" hidden="1">
      <c r="A56" s="325" t="s">
        <v>252</v>
      </c>
      <c r="B56" s="302">
        <v>0</v>
      </c>
      <c r="C56" s="302">
        <v>0</v>
      </c>
      <c r="D56" s="302">
        <v>0</v>
      </c>
      <c r="E56" s="302" t="s">
        <v>555</v>
      </c>
      <c r="F56" s="302" t="s">
        <v>555</v>
      </c>
      <c r="G56" s="303" t="s">
        <v>555</v>
      </c>
    </row>
    <row r="57" spans="1:7" hidden="1">
      <c r="A57" s="325" t="s">
        <v>253</v>
      </c>
      <c r="B57" s="302">
        <v>0</v>
      </c>
      <c r="C57" s="302">
        <v>0</v>
      </c>
      <c r="D57" s="302">
        <v>0</v>
      </c>
      <c r="E57" s="302" t="s">
        <v>555</v>
      </c>
      <c r="F57" s="302" t="s">
        <v>555</v>
      </c>
      <c r="G57" s="303" t="s">
        <v>555</v>
      </c>
    </row>
    <row r="58" spans="1:7" hidden="1">
      <c r="A58" s="325" t="s">
        <v>254</v>
      </c>
      <c r="B58" s="302">
        <v>0</v>
      </c>
      <c r="C58" s="302">
        <v>0</v>
      </c>
      <c r="D58" s="302">
        <v>0</v>
      </c>
      <c r="E58" s="302" t="s">
        <v>555</v>
      </c>
      <c r="F58" s="302" t="s">
        <v>555</v>
      </c>
      <c r="G58" s="303" t="s">
        <v>555</v>
      </c>
    </row>
    <row r="59" spans="1:7" hidden="1">
      <c r="A59" s="325" t="s">
        <v>255</v>
      </c>
      <c r="B59" s="302">
        <v>0</v>
      </c>
      <c r="C59" s="302">
        <v>0</v>
      </c>
      <c r="D59" s="302">
        <v>0</v>
      </c>
      <c r="E59" s="302" t="s">
        <v>555</v>
      </c>
      <c r="F59" s="302" t="s">
        <v>555</v>
      </c>
      <c r="G59" s="303" t="s">
        <v>555</v>
      </c>
    </row>
    <row r="60" spans="1:7" hidden="1">
      <c r="A60" s="325" t="s">
        <v>256</v>
      </c>
      <c r="B60" s="302">
        <v>0</v>
      </c>
      <c r="C60" s="302">
        <v>0</v>
      </c>
      <c r="D60" s="302">
        <v>0</v>
      </c>
      <c r="E60" s="302" t="s">
        <v>555</v>
      </c>
      <c r="F60" s="302" t="s">
        <v>555</v>
      </c>
      <c r="G60" s="303" t="s">
        <v>555</v>
      </c>
    </row>
    <row r="61" spans="1:7" hidden="1">
      <c r="A61" s="325" t="s">
        <v>257</v>
      </c>
      <c r="B61" s="302">
        <v>0</v>
      </c>
      <c r="C61" s="302">
        <v>0</v>
      </c>
      <c r="D61" s="302">
        <v>0</v>
      </c>
      <c r="E61" s="302" t="s">
        <v>555</v>
      </c>
      <c r="F61" s="302" t="s">
        <v>555</v>
      </c>
      <c r="G61" s="303" t="s">
        <v>555</v>
      </c>
    </row>
    <row r="62" spans="1:7" hidden="1">
      <c r="A62" s="325" t="s">
        <v>258</v>
      </c>
      <c r="B62" s="302">
        <v>0</v>
      </c>
      <c r="C62" s="302">
        <v>0</v>
      </c>
      <c r="D62" s="302">
        <v>0</v>
      </c>
      <c r="E62" s="302" t="s">
        <v>555</v>
      </c>
      <c r="F62" s="302" t="s">
        <v>555</v>
      </c>
      <c r="G62" s="303" t="s">
        <v>555</v>
      </c>
    </row>
    <row r="63" spans="1:7" hidden="1">
      <c r="A63" s="325" t="s">
        <v>259</v>
      </c>
      <c r="B63" s="302">
        <v>0</v>
      </c>
      <c r="C63" s="302">
        <v>0</v>
      </c>
      <c r="D63" s="302">
        <v>0</v>
      </c>
      <c r="E63" s="302" t="s">
        <v>555</v>
      </c>
      <c r="F63" s="302" t="s">
        <v>555</v>
      </c>
      <c r="G63" s="303" t="s">
        <v>555</v>
      </c>
    </row>
    <row r="64" spans="1:7" hidden="1">
      <c r="A64" s="325" t="s">
        <v>260</v>
      </c>
      <c r="B64" s="302">
        <v>0</v>
      </c>
      <c r="C64" s="302">
        <v>0</v>
      </c>
      <c r="D64" s="302">
        <v>0</v>
      </c>
      <c r="E64" s="302" t="s">
        <v>555</v>
      </c>
      <c r="F64" s="302" t="s">
        <v>555</v>
      </c>
      <c r="G64" s="303" t="s">
        <v>555</v>
      </c>
    </row>
    <row r="65" spans="1:7" hidden="1">
      <c r="A65" s="325" t="s">
        <v>261</v>
      </c>
      <c r="B65" s="302">
        <v>0</v>
      </c>
      <c r="C65" s="302">
        <v>0</v>
      </c>
      <c r="D65" s="302">
        <v>0</v>
      </c>
      <c r="E65" s="302" t="s">
        <v>555</v>
      </c>
      <c r="F65" s="302" t="s">
        <v>555</v>
      </c>
      <c r="G65" s="303" t="s">
        <v>555</v>
      </c>
    </row>
    <row r="66" spans="1:7" hidden="1">
      <c r="A66" s="325" t="s">
        <v>262</v>
      </c>
      <c r="B66" s="302">
        <v>0</v>
      </c>
      <c r="C66" s="302">
        <v>0</v>
      </c>
      <c r="D66" s="302">
        <v>0</v>
      </c>
      <c r="E66" s="302" t="s">
        <v>555</v>
      </c>
      <c r="F66" s="302" t="s">
        <v>555</v>
      </c>
      <c r="G66" s="303" t="s">
        <v>555</v>
      </c>
    </row>
    <row r="67" spans="1:7" hidden="1">
      <c r="A67" s="325" t="s">
        <v>263</v>
      </c>
      <c r="B67" s="302">
        <v>0</v>
      </c>
      <c r="C67" s="302">
        <v>0</v>
      </c>
      <c r="D67" s="302">
        <v>0</v>
      </c>
      <c r="E67" s="302" t="s">
        <v>555</v>
      </c>
      <c r="F67" s="302" t="s">
        <v>555</v>
      </c>
      <c r="G67" s="303" t="s">
        <v>555</v>
      </c>
    </row>
    <row r="68" spans="1:7" hidden="1">
      <c r="A68" s="325" t="s">
        <v>264</v>
      </c>
      <c r="B68" s="302">
        <v>0</v>
      </c>
      <c r="C68" s="302">
        <v>0</v>
      </c>
      <c r="D68" s="302">
        <v>0</v>
      </c>
      <c r="E68" s="302" t="s">
        <v>555</v>
      </c>
      <c r="F68" s="302" t="s">
        <v>555</v>
      </c>
      <c r="G68" s="303" t="s">
        <v>555</v>
      </c>
    </row>
    <row r="69" spans="1:7" hidden="1">
      <c r="A69" s="325" t="s">
        <v>265</v>
      </c>
      <c r="B69" s="302">
        <v>0</v>
      </c>
      <c r="C69" s="302">
        <v>0</v>
      </c>
      <c r="D69" s="302">
        <v>0</v>
      </c>
      <c r="E69" s="302" t="s">
        <v>555</v>
      </c>
      <c r="F69" s="302" t="s">
        <v>555</v>
      </c>
      <c r="G69" s="303" t="s">
        <v>555</v>
      </c>
    </row>
    <row r="70" spans="1:7" hidden="1">
      <c r="A70" s="325" t="s">
        <v>266</v>
      </c>
      <c r="B70" s="302">
        <v>0</v>
      </c>
      <c r="C70" s="302">
        <v>0</v>
      </c>
      <c r="D70" s="302">
        <v>0</v>
      </c>
      <c r="E70" s="302" t="s">
        <v>555</v>
      </c>
      <c r="F70" s="302" t="s">
        <v>555</v>
      </c>
      <c r="G70" s="303" t="s">
        <v>555</v>
      </c>
    </row>
    <row r="71" spans="1:7" hidden="1">
      <c r="A71" s="325" t="s">
        <v>267</v>
      </c>
      <c r="B71" s="302">
        <v>0</v>
      </c>
      <c r="C71" s="302">
        <v>0</v>
      </c>
      <c r="D71" s="302">
        <v>0</v>
      </c>
      <c r="E71" s="302" t="s">
        <v>555</v>
      </c>
      <c r="F71" s="302" t="s">
        <v>555</v>
      </c>
      <c r="G71" s="303" t="s">
        <v>555</v>
      </c>
    </row>
    <row r="72" spans="1:7" hidden="1">
      <c r="A72" s="325" t="s">
        <v>268</v>
      </c>
      <c r="B72" s="302">
        <v>0</v>
      </c>
      <c r="C72" s="302">
        <v>0</v>
      </c>
      <c r="D72" s="302">
        <v>0</v>
      </c>
      <c r="E72" s="302" t="s">
        <v>555</v>
      </c>
      <c r="F72" s="302" t="s">
        <v>555</v>
      </c>
      <c r="G72" s="303" t="s">
        <v>555</v>
      </c>
    </row>
    <row r="73" spans="1:7" hidden="1">
      <c r="A73" s="325" t="s">
        <v>269</v>
      </c>
      <c r="B73" s="302">
        <v>0</v>
      </c>
      <c r="C73" s="302">
        <v>0</v>
      </c>
      <c r="D73" s="302">
        <v>0</v>
      </c>
      <c r="E73" s="302" t="s">
        <v>555</v>
      </c>
      <c r="F73" s="302" t="s">
        <v>555</v>
      </c>
      <c r="G73" s="303" t="s">
        <v>555</v>
      </c>
    </row>
    <row r="74" spans="1:7" hidden="1">
      <c r="A74" s="325" t="s">
        <v>270</v>
      </c>
      <c r="B74" s="302">
        <v>0</v>
      </c>
      <c r="C74" s="302">
        <v>0</v>
      </c>
      <c r="D74" s="302">
        <v>0</v>
      </c>
      <c r="E74" s="302" t="s">
        <v>555</v>
      </c>
      <c r="F74" s="302" t="s">
        <v>555</v>
      </c>
      <c r="G74" s="303" t="s">
        <v>555</v>
      </c>
    </row>
    <row r="75" spans="1:7" hidden="1">
      <c r="A75" s="325" t="s">
        <v>271</v>
      </c>
      <c r="B75" s="302">
        <v>0</v>
      </c>
      <c r="C75" s="302">
        <v>0</v>
      </c>
      <c r="D75" s="302">
        <v>0</v>
      </c>
      <c r="E75" s="302" t="s">
        <v>555</v>
      </c>
      <c r="F75" s="302" t="s">
        <v>555</v>
      </c>
      <c r="G75" s="303" t="s">
        <v>555</v>
      </c>
    </row>
    <row r="76" spans="1:7" hidden="1">
      <c r="A76" s="325" t="s">
        <v>272</v>
      </c>
      <c r="B76" s="302">
        <v>0</v>
      </c>
      <c r="C76" s="302">
        <v>0</v>
      </c>
      <c r="D76" s="302">
        <v>0</v>
      </c>
      <c r="E76" s="302" t="s">
        <v>555</v>
      </c>
      <c r="F76" s="302" t="s">
        <v>555</v>
      </c>
      <c r="G76" s="303" t="s">
        <v>555</v>
      </c>
    </row>
    <row r="77" spans="1:7" hidden="1">
      <c r="A77" s="325" t="s">
        <v>273</v>
      </c>
      <c r="B77" s="302">
        <v>0</v>
      </c>
      <c r="C77" s="302">
        <v>0</v>
      </c>
      <c r="D77" s="302">
        <v>0</v>
      </c>
      <c r="E77" s="302" t="s">
        <v>555</v>
      </c>
      <c r="F77" s="302" t="s">
        <v>555</v>
      </c>
      <c r="G77" s="303" t="s">
        <v>555</v>
      </c>
    </row>
    <row r="78" spans="1:7" hidden="1">
      <c r="A78" s="325" t="s">
        <v>274</v>
      </c>
      <c r="B78" s="302">
        <v>0</v>
      </c>
      <c r="C78" s="302">
        <v>0</v>
      </c>
      <c r="D78" s="302">
        <v>0</v>
      </c>
      <c r="E78" s="302" t="s">
        <v>555</v>
      </c>
      <c r="F78" s="302" t="s">
        <v>555</v>
      </c>
      <c r="G78" s="303" t="s">
        <v>555</v>
      </c>
    </row>
    <row r="79" spans="1:7" hidden="1">
      <c r="A79" s="325" t="s">
        <v>275</v>
      </c>
      <c r="B79" s="302">
        <v>0</v>
      </c>
      <c r="C79" s="302">
        <v>0</v>
      </c>
      <c r="D79" s="302">
        <v>0</v>
      </c>
      <c r="E79" s="302" t="s">
        <v>555</v>
      </c>
      <c r="F79" s="302" t="s">
        <v>555</v>
      </c>
      <c r="G79" s="303" t="s">
        <v>555</v>
      </c>
    </row>
    <row r="80" spans="1:7" s="86" customFormat="1" ht="20.100000000000001" customHeight="1">
      <c r="A80" s="326" t="s">
        <v>276</v>
      </c>
      <c r="B80" s="306">
        <v>0</v>
      </c>
      <c r="C80" s="306">
        <v>0</v>
      </c>
      <c r="D80" s="306">
        <v>0</v>
      </c>
      <c r="E80" s="306">
        <v>0</v>
      </c>
      <c r="F80" s="306">
        <v>0</v>
      </c>
      <c r="G80" s="307">
        <v>0</v>
      </c>
    </row>
    <row r="81" spans="1:7" hidden="1">
      <c r="A81" s="325" t="s">
        <v>277</v>
      </c>
      <c r="B81" s="302">
        <v>0</v>
      </c>
      <c r="C81" s="302">
        <v>0</v>
      </c>
      <c r="D81" s="302">
        <v>0</v>
      </c>
      <c r="E81" s="302">
        <v>0</v>
      </c>
      <c r="F81" s="302">
        <v>0</v>
      </c>
      <c r="G81" s="303">
        <v>0</v>
      </c>
    </row>
    <row r="82" spans="1:7" hidden="1">
      <c r="A82" s="325" t="s">
        <v>278</v>
      </c>
      <c r="B82" s="302">
        <v>0</v>
      </c>
      <c r="C82" s="302">
        <v>0</v>
      </c>
      <c r="D82" s="302">
        <v>0</v>
      </c>
      <c r="E82" s="302">
        <v>0</v>
      </c>
      <c r="F82" s="302">
        <v>0</v>
      </c>
      <c r="G82" s="303">
        <v>0</v>
      </c>
    </row>
    <row r="83" spans="1:7" hidden="1">
      <c r="A83" s="325" t="s">
        <v>279</v>
      </c>
      <c r="B83" s="302">
        <v>0</v>
      </c>
      <c r="C83" s="302">
        <v>0</v>
      </c>
      <c r="D83" s="302">
        <v>0</v>
      </c>
      <c r="E83" s="302">
        <v>0</v>
      </c>
      <c r="F83" s="302">
        <v>0</v>
      </c>
      <c r="G83" s="303">
        <v>0</v>
      </c>
    </row>
    <row r="84" spans="1:7" hidden="1">
      <c r="A84" s="325" t="s">
        <v>280</v>
      </c>
      <c r="B84" s="302">
        <v>0</v>
      </c>
      <c r="C84" s="302">
        <v>0</v>
      </c>
      <c r="D84" s="302">
        <v>0</v>
      </c>
      <c r="E84" s="302">
        <v>0</v>
      </c>
      <c r="F84" s="302">
        <v>0</v>
      </c>
      <c r="G84" s="303">
        <v>0</v>
      </c>
    </row>
    <row r="85" spans="1:7" hidden="1">
      <c r="A85" s="325" t="s">
        <v>281</v>
      </c>
      <c r="B85" s="302">
        <v>0</v>
      </c>
      <c r="C85" s="302">
        <v>0</v>
      </c>
      <c r="D85" s="302">
        <v>0</v>
      </c>
      <c r="E85" s="302">
        <v>0</v>
      </c>
      <c r="F85" s="302">
        <v>0</v>
      </c>
      <c r="G85" s="303">
        <v>0</v>
      </c>
    </row>
    <row r="86" spans="1:7" hidden="1">
      <c r="A86" s="325" t="s">
        <v>282</v>
      </c>
      <c r="B86" s="302">
        <v>0</v>
      </c>
      <c r="C86" s="302">
        <v>0</v>
      </c>
      <c r="D86" s="302">
        <v>0</v>
      </c>
      <c r="E86" s="302">
        <v>0</v>
      </c>
      <c r="F86" s="302">
        <v>0</v>
      </c>
      <c r="G86" s="303">
        <v>0</v>
      </c>
    </row>
    <row r="87" spans="1:7" hidden="1">
      <c r="A87" s="325" t="s">
        <v>283</v>
      </c>
      <c r="B87" s="302">
        <v>0</v>
      </c>
      <c r="C87" s="302">
        <v>0</v>
      </c>
      <c r="D87" s="302">
        <v>0</v>
      </c>
      <c r="E87" s="302">
        <v>0</v>
      </c>
      <c r="F87" s="302">
        <v>0</v>
      </c>
      <c r="G87" s="303">
        <v>0</v>
      </c>
    </row>
    <row r="88" spans="1:7" hidden="1">
      <c r="A88" s="325" t="s">
        <v>284</v>
      </c>
      <c r="B88" s="302">
        <v>0</v>
      </c>
      <c r="C88" s="302">
        <v>0</v>
      </c>
      <c r="D88" s="302">
        <v>0</v>
      </c>
      <c r="E88" s="302">
        <v>0</v>
      </c>
      <c r="F88" s="302">
        <v>0</v>
      </c>
      <c r="G88" s="303">
        <v>0</v>
      </c>
    </row>
    <row r="89" spans="1:7" hidden="1">
      <c r="A89" s="325" t="s">
        <v>285</v>
      </c>
      <c r="B89" s="302">
        <v>0</v>
      </c>
      <c r="C89" s="302">
        <v>0</v>
      </c>
      <c r="D89" s="302">
        <v>0</v>
      </c>
      <c r="E89" s="302">
        <v>0</v>
      </c>
      <c r="F89" s="302">
        <v>0</v>
      </c>
      <c r="G89" s="303">
        <v>0</v>
      </c>
    </row>
    <row r="90" spans="1:7" hidden="1">
      <c r="A90" s="325" t="s">
        <v>286</v>
      </c>
      <c r="B90" s="302">
        <v>0</v>
      </c>
      <c r="C90" s="302">
        <v>0</v>
      </c>
      <c r="D90" s="302">
        <v>0</v>
      </c>
      <c r="E90" s="302">
        <v>0</v>
      </c>
      <c r="F90" s="302">
        <v>0</v>
      </c>
      <c r="G90" s="303">
        <v>0</v>
      </c>
    </row>
    <row r="91" spans="1:7" hidden="1">
      <c r="A91" s="325" t="s">
        <v>287</v>
      </c>
      <c r="B91" s="302">
        <v>0</v>
      </c>
      <c r="C91" s="302">
        <v>0</v>
      </c>
      <c r="D91" s="302">
        <v>0</v>
      </c>
      <c r="E91" s="302">
        <v>0</v>
      </c>
      <c r="F91" s="302">
        <v>0</v>
      </c>
      <c r="G91" s="303">
        <v>0</v>
      </c>
    </row>
    <row r="92" spans="1:7" hidden="1">
      <c r="A92" s="325" t="s">
        <v>288</v>
      </c>
      <c r="B92" s="302">
        <v>0</v>
      </c>
      <c r="C92" s="302">
        <v>0</v>
      </c>
      <c r="D92" s="302">
        <v>0</v>
      </c>
      <c r="E92" s="302">
        <v>0</v>
      </c>
      <c r="F92" s="302">
        <v>0</v>
      </c>
      <c r="G92" s="303">
        <v>0</v>
      </c>
    </row>
    <row r="93" spans="1:7" hidden="1">
      <c r="A93" s="325" t="s">
        <v>289</v>
      </c>
      <c r="B93" s="302">
        <v>0</v>
      </c>
      <c r="C93" s="302">
        <v>0</v>
      </c>
      <c r="D93" s="302">
        <v>0</v>
      </c>
      <c r="E93" s="302">
        <v>0</v>
      </c>
      <c r="F93" s="302">
        <v>0</v>
      </c>
      <c r="G93" s="303">
        <v>0</v>
      </c>
    </row>
    <row r="94" spans="1:7" hidden="1">
      <c r="A94" s="325" t="s">
        <v>290</v>
      </c>
      <c r="B94" s="302">
        <v>0</v>
      </c>
      <c r="C94" s="302">
        <v>0</v>
      </c>
      <c r="D94" s="302">
        <v>0</v>
      </c>
      <c r="E94" s="302">
        <v>0</v>
      </c>
      <c r="F94" s="302">
        <v>0</v>
      </c>
      <c r="G94" s="303">
        <v>0</v>
      </c>
    </row>
    <row r="95" spans="1:7" hidden="1">
      <c r="A95" s="325" t="s">
        <v>291</v>
      </c>
      <c r="B95" s="302">
        <v>0</v>
      </c>
      <c r="C95" s="302">
        <v>0</v>
      </c>
      <c r="D95" s="302">
        <v>0</v>
      </c>
      <c r="E95" s="302">
        <v>0</v>
      </c>
      <c r="F95" s="302">
        <v>0</v>
      </c>
      <c r="G95" s="303">
        <v>0</v>
      </c>
    </row>
    <row r="96" spans="1:7" hidden="1">
      <c r="A96" s="325" t="s">
        <v>292</v>
      </c>
      <c r="B96" s="302">
        <v>0</v>
      </c>
      <c r="C96" s="302">
        <v>0</v>
      </c>
      <c r="D96" s="302">
        <v>0</v>
      </c>
      <c r="E96" s="302">
        <v>0</v>
      </c>
      <c r="F96" s="302">
        <v>0</v>
      </c>
      <c r="G96" s="303">
        <v>0</v>
      </c>
    </row>
    <row r="97" spans="1:7" hidden="1">
      <c r="A97" s="325" t="s">
        <v>293</v>
      </c>
      <c r="B97" s="302">
        <v>0</v>
      </c>
      <c r="C97" s="302">
        <v>0</v>
      </c>
      <c r="D97" s="302">
        <v>0</v>
      </c>
      <c r="E97" s="302">
        <v>0</v>
      </c>
      <c r="F97" s="302">
        <v>0</v>
      </c>
      <c r="G97" s="303">
        <v>0</v>
      </c>
    </row>
    <row r="98" spans="1:7" hidden="1">
      <c r="A98" s="325" t="s">
        <v>294</v>
      </c>
      <c r="B98" s="302">
        <v>0</v>
      </c>
      <c r="C98" s="302">
        <v>0</v>
      </c>
      <c r="D98" s="302">
        <v>0</v>
      </c>
      <c r="E98" s="302">
        <v>0</v>
      </c>
      <c r="F98" s="302">
        <v>0</v>
      </c>
      <c r="G98" s="303">
        <v>0</v>
      </c>
    </row>
    <row r="99" spans="1:7" hidden="1">
      <c r="A99" s="325" t="s">
        <v>295</v>
      </c>
      <c r="B99" s="302">
        <v>0</v>
      </c>
      <c r="C99" s="302">
        <v>0</v>
      </c>
      <c r="D99" s="302">
        <v>0</v>
      </c>
      <c r="E99" s="302">
        <v>0</v>
      </c>
      <c r="F99" s="302">
        <v>0</v>
      </c>
      <c r="G99" s="303">
        <v>0</v>
      </c>
    </row>
    <row r="100" spans="1:7" hidden="1">
      <c r="A100" s="325" t="s">
        <v>296</v>
      </c>
      <c r="B100" s="302">
        <v>0</v>
      </c>
      <c r="C100" s="302">
        <v>0</v>
      </c>
      <c r="D100" s="302">
        <v>0</v>
      </c>
      <c r="E100" s="302">
        <v>0</v>
      </c>
      <c r="F100" s="302">
        <v>0</v>
      </c>
      <c r="G100" s="303">
        <v>0</v>
      </c>
    </row>
    <row r="101" spans="1:7" hidden="1">
      <c r="A101" s="325" t="s">
        <v>297</v>
      </c>
      <c r="B101" s="302">
        <v>0</v>
      </c>
      <c r="C101" s="302">
        <v>0</v>
      </c>
      <c r="D101" s="302">
        <v>0</v>
      </c>
      <c r="E101" s="302">
        <v>0</v>
      </c>
      <c r="F101" s="302">
        <v>0</v>
      </c>
      <c r="G101" s="303">
        <v>0</v>
      </c>
    </row>
    <row r="102" spans="1:7" hidden="1">
      <c r="A102" s="325" t="s">
        <v>298</v>
      </c>
      <c r="B102" s="302">
        <v>0</v>
      </c>
      <c r="C102" s="302">
        <v>0</v>
      </c>
      <c r="D102" s="302">
        <v>0</v>
      </c>
      <c r="E102" s="302">
        <v>0</v>
      </c>
      <c r="F102" s="302">
        <v>0</v>
      </c>
      <c r="G102" s="303">
        <v>0</v>
      </c>
    </row>
    <row r="103" spans="1:7" hidden="1">
      <c r="A103" s="325" t="s">
        <v>299</v>
      </c>
      <c r="B103" s="302">
        <v>0</v>
      </c>
      <c r="C103" s="302">
        <v>0</v>
      </c>
      <c r="D103" s="302">
        <v>0</v>
      </c>
      <c r="E103" s="302">
        <v>0</v>
      </c>
      <c r="F103" s="302">
        <v>0</v>
      </c>
      <c r="G103" s="303">
        <v>0</v>
      </c>
    </row>
    <row r="104" spans="1:7" hidden="1">
      <c r="A104" s="325" t="s">
        <v>300</v>
      </c>
      <c r="B104" s="302">
        <v>0</v>
      </c>
      <c r="C104" s="302">
        <v>0</v>
      </c>
      <c r="D104" s="302">
        <v>0</v>
      </c>
      <c r="E104" s="302">
        <v>0</v>
      </c>
      <c r="F104" s="302">
        <v>0</v>
      </c>
      <c r="G104" s="303">
        <v>0</v>
      </c>
    </row>
    <row r="105" spans="1:7" hidden="1">
      <c r="A105" s="325" t="s">
        <v>301</v>
      </c>
      <c r="B105" s="302">
        <v>0</v>
      </c>
      <c r="C105" s="302">
        <v>0</v>
      </c>
      <c r="D105" s="302">
        <v>0</v>
      </c>
      <c r="E105" s="302">
        <v>0</v>
      </c>
      <c r="F105" s="302">
        <v>0</v>
      </c>
      <c r="G105" s="303">
        <v>0</v>
      </c>
    </row>
    <row r="106" spans="1:7" hidden="1">
      <c r="A106" s="325" t="s">
        <v>302</v>
      </c>
      <c r="B106" s="302">
        <v>0</v>
      </c>
      <c r="C106" s="302">
        <v>0</v>
      </c>
      <c r="D106" s="302">
        <v>0</v>
      </c>
      <c r="E106" s="302">
        <v>0</v>
      </c>
      <c r="F106" s="302">
        <v>0</v>
      </c>
      <c r="G106" s="303">
        <v>0</v>
      </c>
    </row>
    <row r="107" spans="1:7" hidden="1">
      <c r="A107" s="325" t="s">
        <v>303</v>
      </c>
      <c r="B107" s="302">
        <v>0</v>
      </c>
      <c r="C107" s="302">
        <v>0</v>
      </c>
      <c r="D107" s="302">
        <v>0</v>
      </c>
      <c r="E107" s="302">
        <v>0</v>
      </c>
      <c r="F107" s="302">
        <v>0</v>
      </c>
      <c r="G107" s="303">
        <v>0</v>
      </c>
    </row>
    <row r="108" spans="1:7" hidden="1">
      <c r="A108" s="325" t="s">
        <v>304</v>
      </c>
      <c r="B108" s="302">
        <v>0</v>
      </c>
      <c r="C108" s="302">
        <v>0</v>
      </c>
      <c r="D108" s="302">
        <v>0</v>
      </c>
      <c r="E108" s="302">
        <v>0</v>
      </c>
      <c r="F108" s="302">
        <v>0</v>
      </c>
      <c r="G108" s="303">
        <v>0</v>
      </c>
    </row>
    <row r="109" spans="1:7" hidden="1">
      <c r="A109" s="325" t="s">
        <v>305</v>
      </c>
      <c r="B109" s="302">
        <v>0</v>
      </c>
      <c r="C109" s="302">
        <v>0</v>
      </c>
      <c r="D109" s="302">
        <v>0</v>
      </c>
      <c r="E109" s="302">
        <v>0</v>
      </c>
      <c r="F109" s="302">
        <v>0</v>
      </c>
      <c r="G109" s="303">
        <v>0</v>
      </c>
    </row>
    <row r="110" spans="1:7" hidden="1">
      <c r="A110" s="325" t="s">
        <v>306</v>
      </c>
      <c r="B110" s="302">
        <v>0</v>
      </c>
      <c r="C110" s="302">
        <v>0</v>
      </c>
      <c r="D110" s="302">
        <v>0</v>
      </c>
      <c r="E110" s="302">
        <v>0</v>
      </c>
      <c r="F110" s="302">
        <v>0</v>
      </c>
      <c r="G110" s="303">
        <v>0</v>
      </c>
    </row>
    <row r="111" spans="1:7" hidden="1">
      <c r="A111" s="325" t="s">
        <v>1189</v>
      </c>
      <c r="B111" s="302">
        <v>0</v>
      </c>
      <c r="C111" s="302">
        <v>0</v>
      </c>
      <c r="D111" s="302">
        <v>0</v>
      </c>
      <c r="E111" s="302">
        <v>0</v>
      </c>
      <c r="F111" s="302">
        <v>0</v>
      </c>
      <c r="G111" s="303">
        <v>0</v>
      </c>
    </row>
    <row r="112" spans="1:7" hidden="1">
      <c r="A112" s="325" t="s">
        <v>307</v>
      </c>
      <c r="B112" s="302">
        <v>0</v>
      </c>
      <c r="C112" s="302">
        <v>0</v>
      </c>
      <c r="D112" s="302">
        <v>0</v>
      </c>
      <c r="E112" s="302">
        <v>0</v>
      </c>
      <c r="F112" s="302">
        <v>0</v>
      </c>
      <c r="G112" s="303">
        <v>0</v>
      </c>
    </row>
    <row r="113" spans="1:7" hidden="1">
      <c r="A113" s="325" t="s">
        <v>308</v>
      </c>
      <c r="B113" s="302">
        <v>0</v>
      </c>
      <c r="C113" s="302">
        <v>0</v>
      </c>
      <c r="D113" s="302">
        <v>0</v>
      </c>
      <c r="E113" s="302">
        <v>0</v>
      </c>
      <c r="F113" s="302">
        <v>0</v>
      </c>
      <c r="G113" s="303">
        <v>0</v>
      </c>
    </row>
    <row r="114" spans="1:7" hidden="1">
      <c r="A114" s="325" t="s">
        <v>309</v>
      </c>
      <c r="B114" s="302">
        <v>0</v>
      </c>
      <c r="C114" s="302">
        <v>0</v>
      </c>
      <c r="D114" s="302">
        <v>0</v>
      </c>
      <c r="E114" s="302">
        <v>0</v>
      </c>
      <c r="F114" s="302">
        <v>0</v>
      </c>
      <c r="G114" s="303">
        <v>0</v>
      </c>
    </row>
    <row r="115" spans="1:7" hidden="1">
      <c r="A115" s="325" t="s">
        <v>1190</v>
      </c>
      <c r="B115" s="302">
        <v>0</v>
      </c>
      <c r="C115" s="302">
        <v>0</v>
      </c>
      <c r="D115" s="302">
        <v>0</v>
      </c>
      <c r="E115" s="302">
        <v>0</v>
      </c>
      <c r="F115" s="302">
        <v>0</v>
      </c>
      <c r="G115" s="303">
        <v>0</v>
      </c>
    </row>
    <row r="116" spans="1:7" hidden="1">
      <c r="A116" s="325" t="s">
        <v>1191</v>
      </c>
      <c r="B116" s="302">
        <v>0</v>
      </c>
      <c r="C116" s="302">
        <v>0</v>
      </c>
      <c r="D116" s="302">
        <v>0</v>
      </c>
      <c r="E116" s="302">
        <v>0</v>
      </c>
      <c r="F116" s="302">
        <v>0</v>
      </c>
      <c r="G116" s="303">
        <v>0</v>
      </c>
    </row>
    <row r="117" spans="1:7" hidden="1">
      <c r="A117" s="325" t="s">
        <v>310</v>
      </c>
      <c r="B117" s="302">
        <v>0</v>
      </c>
      <c r="C117" s="302">
        <v>0</v>
      </c>
      <c r="D117" s="302">
        <v>0</v>
      </c>
      <c r="E117" s="302">
        <v>0</v>
      </c>
      <c r="F117" s="302">
        <v>0</v>
      </c>
      <c r="G117" s="303">
        <v>0</v>
      </c>
    </row>
    <row r="118" spans="1:7" hidden="1">
      <c r="A118" s="325" t="s">
        <v>311</v>
      </c>
      <c r="B118" s="302">
        <v>0</v>
      </c>
      <c r="C118" s="302">
        <v>0</v>
      </c>
      <c r="D118" s="302">
        <v>0</v>
      </c>
      <c r="E118" s="302">
        <v>0</v>
      </c>
      <c r="F118" s="302">
        <v>0</v>
      </c>
      <c r="G118" s="303">
        <v>0</v>
      </c>
    </row>
    <row r="119" spans="1:7" hidden="1">
      <c r="A119" s="325" t="s">
        <v>312</v>
      </c>
      <c r="B119" s="302">
        <v>0</v>
      </c>
      <c r="C119" s="302">
        <v>0</v>
      </c>
      <c r="D119" s="302">
        <v>0</v>
      </c>
      <c r="E119" s="302">
        <v>0</v>
      </c>
      <c r="F119" s="302">
        <v>0</v>
      </c>
      <c r="G119" s="303">
        <v>0</v>
      </c>
    </row>
    <row r="120" spans="1:7" hidden="1">
      <c r="A120" s="325" t="s">
        <v>313</v>
      </c>
      <c r="B120" s="302">
        <v>0</v>
      </c>
      <c r="C120" s="302">
        <v>0</v>
      </c>
      <c r="D120" s="302">
        <v>0</v>
      </c>
      <c r="E120" s="302">
        <v>0</v>
      </c>
      <c r="F120" s="302">
        <v>0</v>
      </c>
      <c r="G120" s="303">
        <v>0</v>
      </c>
    </row>
    <row r="121" spans="1:7" hidden="1">
      <c r="A121" s="325" t="s">
        <v>314</v>
      </c>
      <c r="B121" s="302">
        <v>0</v>
      </c>
      <c r="C121" s="302">
        <v>0</v>
      </c>
      <c r="D121" s="302">
        <v>0</v>
      </c>
      <c r="E121" s="302">
        <v>0</v>
      </c>
      <c r="F121" s="302">
        <v>0</v>
      </c>
      <c r="G121" s="303">
        <v>0</v>
      </c>
    </row>
    <row r="122" spans="1:7" hidden="1">
      <c r="A122" s="325" t="s">
        <v>315</v>
      </c>
      <c r="B122" s="302">
        <v>0</v>
      </c>
      <c r="C122" s="302">
        <v>0</v>
      </c>
      <c r="D122" s="302">
        <v>0</v>
      </c>
      <c r="E122" s="302">
        <v>0</v>
      </c>
      <c r="F122" s="302">
        <v>0</v>
      </c>
      <c r="G122" s="303">
        <v>0</v>
      </c>
    </row>
    <row r="123" spans="1:7" hidden="1">
      <c r="A123" s="325" t="s">
        <v>316</v>
      </c>
      <c r="B123" s="302">
        <v>0</v>
      </c>
      <c r="C123" s="302">
        <v>0</v>
      </c>
      <c r="D123" s="302">
        <v>0</v>
      </c>
      <c r="E123" s="302">
        <v>0</v>
      </c>
      <c r="F123" s="302">
        <v>0</v>
      </c>
      <c r="G123" s="303">
        <v>0</v>
      </c>
    </row>
    <row r="124" spans="1:7" hidden="1">
      <c r="A124" s="325" t="s">
        <v>317</v>
      </c>
      <c r="B124" s="302">
        <v>0</v>
      </c>
      <c r="C124" s="302">
        <v>0</v>
      </c>
      <c r="D124" s="302">
        <v>0</v>
      </c>
      <c r="E124" s="302">
        <v>0</v>
      </c>
      <c r="F124" s="302">
        <v>0</v>
      </c>
      <c r="G124" s="303">
        <v>0</v>
      </c>
    </row>
    <row r="125" spans="1:7" hidden="1">
      <c r="A125" s="325" t="s">
        <v>318</v>
      </c>
      <c r="B125" s="302">
        <v>0</v>
      </c>
      <c r="C125" s="302">
        <v>0</v>
      </c>
      <c r="D125" s="302">
        <v>0</v>
      </c>
      <c r="E125" s="302">
        <v>0</v>
      </c>
      <c r="F125" s="302">
        <v>0</v>
      </c>
      <c r="G125" s="303">
        <v>0</v>
      </c>
    </row>
    <row r="126" spans="1:7" hidden="1">
      <c r="A126" s="325" t="s">
        <v>319</v>
      </c>
      <c r="B126" s="302">
        <v>0</v>
      </c>
      <c r="C126" s="302">
        <v>0</v>
      </c>
      <c r="D126" s="302">
        <v>0</v>
      </c>
      <c r="E126" s="302">
        <v>0</v>
      </c>
      <c r="F126" s="302">
        <v>0</v>
      </c>
      <c r="G126" s="303">
        <v>0</v>
      </c>
    </row>
    <row r="127" spans="1:7" hidden="1">
      <c r="A127" s="325" t="s">
        <v>320</v>
      </c>
      <c r="B127" s="302">
        <v>0</v>
      </c>
      <c r="C127" s="302">
        <v>0</v>
      </c>
      <c r="D127" s="302">
        <v>0</v>
      </c>
      <c r="E127" s="302">
        <v>0</v>
      </c>
      <c r="F127" s="302">
        <v>0</v>
      </c>
      <c r="G127" s="303">
        <v>0</v>
      </c>
    </row>
    <row r="128" spans="1:7" s="87" customFormat="1" hidden="1">
      <c r="A128" s="325" t="s">
        <v>321</v>
      </c>
      <c r="B128" s="302">
        <v>0</v>
      </c>
      <c r="C128" s="302">
        <v>0</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v>0</v>
      </c>
      <c r="E130" s="302">
        <v>0</v>
      </c>
      <c r="F130" s="302">
        <v>0</v>
      </c>
      <c r="G130" s="303" t="s">
        <v>555</v>
      </c>
    </row>
    <row r="131" spans="1:7" hidden="1">
      <c r="A131" s="325" t="s">
        <v>324</v>
      </c>
      <c r="B131" s="302">
        <v>0</v>
      </c>
      <c r="C131" s="302">
        <v>0</v>
      </c>
      <c r="D131" s="302">
        <v>0</v>
      </c>
      <c r="E131" s="302">
        <v>0</v>
      </c>
      <c r="F131" s="302">
        <v>0</v>
      </c>
      <c r="G131" s="303" t="s">
        <v>555</v>
      </c>
    </row>
    <row r="132" spans="1:7" hidden="1">
      <c r="A132" s="325" t="s">
        <v>325</v>
      </c>
      <c r="B132" s="302">
        <v>0</v>
      </c>
      <c r="C132" s="302">
        <v>0</v>
      </c>
      <c r="D132" s="302">
        <v>0</v>
      </c>
      <c r="E132" s="302">
        <v>0</v>
      </c>
      <c r="F132" s="302">
        <v>0</v>
      </c>
      <c r="G132" s="303" t="s">
        <v>555</v>
      </c>
    </row>
    <row r="133" spans="1:7" hidden="1">
      <c r="A133" s="325" t="s">
        <v>326</v>
      </c>
      <c r="B133" s="302">
        <v>0</v>
      </c>
      <c r="C133" s="302">
        <v>0</v>
      </c>
      <c r="D133" s="302">
        <v>0</v>
      </c>
      <c r="E133" s="302">
        <v>0</v>
      </c>
      <c r="F133" s="302">
        <v>0</v>
      </c>
      <c r="G133" s="303" t="s">
        <v>555</v>
      </c>
    </row>
    <row r="134" spans="1:7" hidden="1">
      <c r="A134" s="325" t="s">
        <v>327</v>
      </c>
      <c r="B134" s="302">
        <v>0</v>
      </c>
      <c r="C134" s="302">
        <v>0</v>
      </c>
      <c r="D134" s="302">
        <v>0</v>
      </c>
      <c r="E134" s="302">
        <v>0</v>
      </c>
      <c r="F134" s="302">
        <v>0</v>
      </c>
      <c r="G134" s="303" t="s">
        <v>555</v>
      </c>
    </row>
    <row r="135" spans="1:7" hidden="1">
      <c r="A135" s="325" t="s">
        <v>328</v>
      </c>
      <c r="B135" s="302">
        <v>0</v>
      </c>
      <c r="C135" s="302">
        <v>0</v>
      </c>
      <c r="D135" s="302">
        <v>0</v>
      </c>
      <c r="E135" s="302">
        <v>0</v>
      </c>
      <c r="F135" s="302">
        <v>0</v>
      </c>
      <c r="G135" s="303" t="s">
        <v>555</v>
      </c>
    </row>
    <row r="136" spans="1:7" hidden="1">
      <c r="A136" s="325" t="s">
        <v>329</v>
      </c>
      <c r="B136" s="302">
        <v>0</v>
      </c>
      <c r="C136" s="302">
        <v>0</v>
      </c>
      <c r="D136" s="302">
        <v>0</v>
      </c>
      <c r="E136" s="302">
        <v>0</v>
      </c>
      <c r="F136" s="302">
        <v>0</v>
      </c>
      <c r="G136" s="303" t="s">
        <v>555</v>
      </c>
    </row>
    <row r="137" spans="1:7" hidden="1">
      <c r="A137" s="325" t="s">
        <v>330</v>
      </c>
      <c r="B137" s="302">
        <v>0</v>
      </c>
      <c r="C137" s="302">
        <v>0</v>
      </c>
      <c r="D137" s="302">
        <v>0</v>
      </c>
      <c r="E137" s="302">
        <v>0</v>
      </c>
      <c r="F137" s="302">
        <v>0</v>
      </c>
      <c r="G137" s="303" t="s">
        <v>555</v>
      </c>
    </row>
    <row r="138" spans="1:7" hidden="1">
      <c r="A138" s="325" t="s">
        <v>331</v>
      </c>
      <c r="B138" s="302">
        <v>0</v>
      </c>
      <c r="C138" s="302">
        <v>0</v>
      </c>
      <c r="D138" s="302">
        <v>0</v>
      </c>
      <c r="E138" s="302">
        <v>0</v>
      </c>
      <c r="F138" s="302">
        <v>0</v>
      </c>
      <c r="G138" s="303" t="s">
        <v>555</v>
      </c>
    </row>
    <row r="139" spans="1:7" hidden="1">
      <c r="A139" s="325" t="s">
        <v>332</v>
      </c>
      <c r="B139" s="302">
        <v>0</v>
      </c>
      <c r="C139" s="302">
        <v>0</v>
      </c>
      <c r="D139" s="302">
        <v>0</v>
      </c>
      <c r="E139" s="302">
        <v>0</v>
      </c>
      <c r="F139" s="302">
        <v>0</v>
      </c>
      <c r="G139" s="303" t="s">
        <v>555</v>
      </c>
    </row>
    <row r="140" spans="1:7" hidden="1">
      <c r="A140" s="325" t="s">
        <v>333</v>
      </c>
      <c r="B140" s="302">
        <v>0</v>
      </c>
      <c r="C140" s="302">
        <v>0</v>
      </c>
      <c r="D140" s="302">
        <v>0</v>
      </c>
      <c r="E140" s="302">
        <v>0</v>
      </c>
      <c r="F140" s="302">
        <v>0</v>
      </c>
      <c r="G140" s="303" t="s">
        <v>555</v>
      </c>
    </row>
    <row r="141" spans="1:7" hidden="1">
      <c r="A141" s="325" t="s">
        <v>334</v>
      </c>
      <c r="B141" s="302">
        <v>0</v>
      </c>
      <c r="C141" s="302">
        <v>0</v>
      </c>
      <c r="D141" s="302">
        <v>0</v>
      </c>
      <c r="E141" s="302">
        <v>0</v>
      </c>
      <c r="F141" s="302">
        <v>0</v>
      </c>
      <c r="G141" s="303" t="s">
        <v>555</v>
      </c>
    </row>
    <row r="142" spans="1:7" s="87" customFormat="1" hidden="1">
      <c r="A142" s="325" t="s">
        <v>335</v>
      </c>
      <c r="B142" s="302">
        <v>0</v>
      </c>
      <c r="C142" s="302">
        <v>0</v>
      </c>
      <c r="D142" s="304">
        <v>0</v>
      </c>
      <c r="E142" s="302">
        <v>0</v>
      </c>
      <c r="F142" s="302">
        <v>0</v>
      </c>
      <c r="G142" s="305" t="s">
        <v>555</v>
      </c>
    </row>
    <row r="143" spans="1:7" s="86" customFormat="1" ht="20.100000000000001" customHeight="1">
      <c r="A143" s="326" t="s">
        <v>336</v>
      </c>
      <c r="B143" s="306">
        <v>0</v>
      </c>
      <c r="C143" s="306">
        <v>0</v>
      </c>
      <c r="D143" s="308">
        <v>8448791</v>
      </c>
      <c r="E143" s="306">
        <v>0</v>
      </c>
      <c r="F143" s="306">
        <v>0</v>
      </c>
      <c r="G143" s="309">
        <v>9387450</v>
      </c>
    </row>
    <row r="144" spans="1:7" ht="20.100000000000001" customHeight="1">
      <c r="A144" s="325" t="s">
        <v>337</v>
      </c>
      <c r="B144" s="302">
        <v>0</v>
      </c>
      <c r="C144" s="302">
        <v>0</v>
      </c>
      <c r="D144" s="304">
        <v>8448791</v>
      </c>
      <c r="E144" s="302">
        <v>0</v>
      </c>
      <c r="F144" s="302">
        <v>0</v>
      </c>
      <c r="G144" s="305">
        <v>9387450</v>
      </c>
    </row>
    <row r="145" spans="1:7" ht="20.100000000000001" customHeight="1">
      <c r="A145" s="325" t="s">
        <v>338</v>
      </c>
      <c r="B145" s="302">
        <v>0</v>
      </c>
      <c r="C145" s="302">
        <v>0</v>
      </c>
      <c r="D145" s="302">
        <v>8448791</v>
      </c>
      <c r="E145" s="302">
        <v>0</v>
      </c>
      <c r="F145" s="302">
        <v>0</v>
      </c>
      <c r="G145" s="303">
        <v>9387450</v>
      </c>
    </row>
    <row r="146" spans="1:7" hidden="1">
      <c r="A146" s="325" t="s">
        <v>339</v>
      </c>
      <c r="B146" s="302">
        <v>0</v>
      </c>
      <c r="C146" s="302">
        <v>0</v>
      </c>
      <c r="D146" s="302">
        <v>0</v>
      </c>
      <c r="E146" s="302">
        <v>0</v>
      </c>
      <c r="F146" s="302">
        <v>0</v>
      </c>
      <c r="G146" s="303" t="s">
        <v>555</v>
      </c>
    </row>
    <row r="147" spans="1:7" hidden="1">
      <c r="A147" s="325" t="s">
        <v>340</v>
      </c>
      <c r="B147" s="302">
        <v>0</v>
      </c>
      <c r="C147" s="302">
        <v>0</v>
      </c>
      <c r="D147" s="302">
        <v>0</v>
      </c>
      <c r="E147" s="302">
        <v>0</v>
      </c>
      <c r="F147" s="302">
        <v>0</v>
      </c>
      <c r="G147" s="303" t="s">
        <v>555</v>
      </c>
    </row>
    <row r="148" spans="1:7" hidden="1">
      <c r="A148" s="325" t="s">
        <v>341</v>
      </c>
      <c r="B148" s="302">
        <v>0</v>
      </c>
      <c r="C148" s="302">
        <v>0</v>
      </c>
      <c r="D148" s="302">
        <v>0</v>
      </c>
      <c r="E148" s="302">
        <v>0</v>
      </c>
      <c r="F148" s="302">
        <v>0</v>
      </c>
      <c r="G148" s="303" t="s">
        <v>555</v>
      </c>
    </row>
    <row r="149" spans="1:7" hidden="1">
      <c r="A149" s="325" t="s">
        <v>342</v>
      </c>
      <c r="B149" s="302">
        <v>0</v>
      </c>
      <c r="C149" s="302">
        <v>0</v>
      </c>
      <c r="D149" s="302">
        <v>0</v>
      </c>
      <c r="E149" s="302">
        <v>0</v>
      </c>
      <c r="F149" s="302">
        <v>0</v>
      </c>
      <c r="G149" s="303" t="s">
        <v>555</v>
      </c>
    </row>
    <row r="150" spans="1:7" hidden="1">
      <c r="A150" s="325" t="s">
        <v>343</v>
      </c>
      <c r="B150" s="302">
        <v>0</v>
      </c>
      <c r="C150" s="302">
        <v>0</v>
      </c>
      <c r="D150" s="302">
        <v>0</v>
      </c>
      <c r="E150" s="302">
        <v>0</v>
      </c>
      <c r="F150" s="302">
        <v>0</v>
      </c>
      <c r="G150" s="303" t="s">
        <v>555</v>
      </c>
    </row>
    <row r="151" spans="1:7" hidden="1">
      <c r="A151" s="325" t="s">
        <v>344</v>
      </c>
      <c r="B151" s="302">
        <v>0</v>
      </c>
      <c r="C151" s="302">
        <v>0</v>
      </c>
      <c r="D151" s="302">
        <v>0</v>
      </c>
      <c r="E151" s="302">
        <v>0</v>
      </c>
      <c r="F151" s="302">
        <v>0</v>
      </c>
      <c r="G151" s="303" t="s">
        <v>555</v>
      </c>
    </row>
    <row r="152" spans="1:7" hidden="1">
      <c r="A152" s="325" t="s">
        <v>345</v>
      </c>
      <c r="B152" s="302">
        <v>0</v>
      </c>
      <c r="C152" s="302">
        <v>0</v>
      </c>
      <c r="D152" s="302">
        <v>0</v>
      </c>
      <c r="E152" s="302">
        <v>0</v>
      </c>
      <c r="F152" s="302">
        <v>0</v>
      </c>
      <c r="G152" s="303" t="s">
        <v>555</v>
      </c>
    </row>
    <row r="153" spans="1:7" hidden="1">
      <c r="A153" s="325" t="s">
        <v>346</v>
      </c>
      <c r="B153" s="302">
        <v>0</v>
      </c>
      <c r="C153" s="302">
        <v>0</v>
      </c>
      <c r="D153" s="302">
        <v>0</v>
      </c>
      <c r="E153" s="302">
        <v>0</v>
      </c>
      <c r="F153" s="302">
        <v>0</v>
      </c>
      <c r="G153" s="303" t="s">
        <v>555</v>
      </c>
    </row>
    <row r="154" spans="1:7" hidden="1">
      <c r="A154" s="325" t="s">
        <v>347</v>
      </c>
      <c r="B154" s="302">
        <v>0</v>
      </c>
      <c r="C154" s="302">
        <v>0</v>
      </c>
      <c r="D154" s="302">
        <v>0</v>
      </c>
      <c r="E154" s="302">
        <v>0</v>
      </c>
      <c r="F154" s="302">
        <v>0</v>
      </c>
      <c r="G154" s="303" t="s">
        <v>555</v>
      </c>
    </row>
    <row r="155" spans="1:7" s="87" customFormat="1" hidden="1">
      <c r="A155" s="325" t="s">
        <v>348</v>
      </c>
      <c r="B155" s="302">
        <v>0</v>
      </c>
      <c r="C155" s="302">
        <v>0</v>
      </c>
      <c r="D155" s="304">
        <v>0</v>
      </c>
      <c r="E155" s="302">
        <v>0</v>
      </c>
      <c r="F155" s="302">
        <v>0</v>
      </c>
      <c r="G155" s="305" t="s">
        <v>555</v>
      </c>
    </row>
    <row r="156" spans="1:7" s="86" customFormat="1" ht="20.100000000000001" customHeight="1">
      <c r="A156" s="326" t="s">
        <v>349</v>
      </c>
      <c r="B156" s="306">
        <v>0</v>
      </c>
      <c r="C156" s="306">
        <v>0</v>
      </c>
      <c r="D156" s="306">
        <v>51209</v>
      </c>
      <c r="E156" s="306">
        <v>0</v>
      </c>
      <c r="F156" s="306">
        <v>0</v>
      </c>
      <c r="G156" s="309">
        <v>612550</v>
      </c>
    </row>
    <row r="157" spans="1:7" s="86" customFormat="1" ht="20.100000000000001" customHeight="1">
      <c r="A157" s="326" t="s">
        <v>350</v>
      </c>
      <c r="B157" s="306">
        <v>0</v>
      </c>
      <c r="C157" s="306">
        <v>0</v>
      </c>
      <c r="D157" s="306">
        <v>0</v>
      </c>
      <c r="E157" s="306">
        <v>0</v>
      </c>
      <c r="F157" s="306">
        <v>0</v>
      </c>
      <c r="G157" s="307">
        <v>0</v>
      </c>
    </row>
    <row r="158" spans="1:7" hidden="1">
      <c r="A158" s="325" t="s">
        <v>337</v>
      </c>
      <c r="B158" s="302">
        <v>0</v>
      </c>
      <c r="C158" s="302">
        <v>0</v>
      </c>
      <c r="D158" s="302">
        <v>0</v>
      </c>
      <c r="E158" s="302">
        <v>0</v>
      </c>
      <c r="F158" s="302">
        <v>0</v>
      </c>
      <c r="G158" s="303" t="s">
        <v>555</v>
      </c>
    </row>
    <row r="159" spans="1:7" hidden="1">
      <c r="A159" s="325" t="s">
        <v>351</v>
      </c>
      <c r="B159" s="302">
        <v>0</v>
      </c>
      <c r="C159" s="302">
        <v>0</v>
      </c>
      <c r="D159" s="302">
        <v>0</v>
      </c>
      <c r="E159" s="302">
        <v>0</v>
      </c>
      <c r="F159" s="302">
        <v>0</v>
      </c>
      <c r="G159" s="303" t="s">
        <v>555</v>
      </c>
    </row>
    <row r="160" spans="1:7" hidden="1">
      <c r="A160" s="325" t="s">
        <v>338</v>
      </c>
      <c r="B160" s="302">
        <v>0</v>
      </c>
      <c r="C160" s="302">
        <v>0</v>
      </c>
      <c r="D160" s="302">
        <v>0</v>
      </c>
      <c r="E160" s="302">
        <v>0</v>
      </c>
      <c r="F160" s="302">
        <v>0</v>
      </c>
      <c r="G160" s="303" t="s">
        <v>555</v>
      </c>
    </row>
    <row r="161" spans="1:7" hidden="1">
      <c r="A161" s="325" t="s">
        <v>339</v>
      </c>
      <c r="B161" s="302">
        <v>0</v>
      </c>
      <c r="C161" s="302">
        <v>0</v>
      </c>
      <c r="D161" s="302">
        <v>0</v>
      </c>
      <c r="E161" s="302">
        <v>0</v>
      </c>
      <c r="F161" s="302">
        <v>0</v>
      </c>
      <c r="G161" s="303" t="s">
        <v>555</v>
      </c>
    </row>
    <row r="162" spans="1:7" hidden="1">
      <c r="A162" s="325" t="s">
        <v>352</v>
      </c>
      <c r="B162" s="302">
        <v>0</v>
      </c>
      <c r="C162" s="302">
        <v>0</v>
      </c>
      <c r="D162" s="302">
        <v>0</v>
      </c>
      <c r="E162" s="302">
        <v>0</v>
      </c>
      <c r="F162" s="302">
        <v>0</v>
      </c>
      <c r="G162" s="303" t="s">
        <v>555</v>
      </c>
    </row>
    <row r="163" spans="1:7" hidden="1">
      <c r="A163" s="325" t="s">
        <v>353</v>
      </c>
      <c r="B163" s="302">
        <v>0</v>
      </c>
      <c r="C163" s="302">
        <v>0</v>
      </c>
      <c r="D163" s="302">
        <v>0</v>
      </c>
      <c r="E163" s="302">
        <v>0</v>
      </c>
      <c r="F163" s="302">
        <v>0</v>
      </c>
      <c r="G163" s="303" t="s">
        <v>555</v>
      </c>
    </row>
    <row r="164" spans="1:7" hidden="1">
      <c r="A164" s="325" t="s">
        <v>1192</v>
      </c>
      <c r="B164" s="302">
        <v>0</v>
      </c>
      <c r="C164" s="302">
        <v>0</v>
      </c>
      <c r="D164" s="302">
        <v>0</v>
      </c>
      <c r="E164" s="302">
        <v>0</v>
      </c>
      <c r="F164" s="302">
        <v>0</v>
      </c>
      <c r="G164" s="303" t="s">
        <v>555</v>
      </c>
    </row>
    <row r="165" spans="1:7" hidden="1">
      <c r="A165" s="325" t="s">
        <v>1193</v>
      </c>
      <c r="B165" s="302">
        <v>0</v>
      </c>
      <c r="C165" s="302">
        <v>0</v>
      </c>
      <c r="D165" s="302">
        <v>0</v>
      </c>
      <c r="E165" s="302">
        <v>0</v>
      </c>
      <c r="F165" s="302">
        <v>0</v>
      </c>
      <c r="G165" s="303" t="s">
        <v>555</v>
      </c>
    </row>
    <row r="166" spans="1:7" hidden="1">
      <c r="A166" s="325" t="s">
        <v>354</v>
      </c>
      <c r="B166" s="302">
        <v>0</v>
      </c>
      <c r="C166" s="302">
        <v>0</v>
      </c>
      <c r="D166" s="302">
        <v>0</v>
      </c>
      <c r="E166" s="302">
        <v>0</v>
      </c>
      <c r="F166" s="302">
        <v>0</v>
      </c>
      <c r="G166" s="303" t="s">
        <v>555</v>
      </c>
    </row>
    <row r="167" spans="1:7" hidden="1">
      <c r="A167" s="325" t="s">
        <v>355</v>
      </c>
      <c r="B167" s="302">
        <v>0</v>
      </c>
      <c r="C167" s="302">
        <v>0</v>
      </c>
      <c r="D167" s="302">
        <v>0</v>
      </c>
      <c r="E167" s="302">
        <v>0</v>
      </c>
      <c r="F167" s="302">
        <v>0</v>
      </c>
      <c r="G167" s="305" t="s">
        <v>555</v>
      </c>
    </row>
    <row r="168" spans="1:7" hidden="1">
      <c r="A168" s="325" t="s">
        <v>356</v>
      </c>
      <c r="B168" s="302">
        <v>0</v>
      </c>
      <c r="C168" s="302">
        <v>0</v>
      </c>
      <c r="D168" s="302">
        <v>0</v>
      </c>
      <c r="E168" s="302">
        <v>0</v>
      </c>
      <c r="F168" s="302">
        <v>0</v>
      </c>
      <c r="G168" s="305" t="s">
        <v>555</v>
      </c>
    </row>
    <row r="169" spans="1:7" hidden="1">
      <c r="A169" s="325" t="s">
        <v>341</v>
      </c>
      <c r="B169" s="302">
        <v>0</v>
      </c>
      <c r="C169" s="302">
        <v>0</v>
      </c>
      <c r="D169" s="302">
        <v>0</v>
      </c>
      <c r="E169" s="302">
        <v>0</v>
      </c>
      <c r="F169" s="302">
        <v>0</v>
      </c>
      <c r="G169" s="303" t="s">
        <v>555</v>
      </c>
    </row>
    <row r="170" spans="1:7" hidden="1">
      <c r="A170" s="325" t="s">
        <v>357</v>
      </c>
      <c r="B170" s="302">
        <v>0</v>
      </c>
      <c r="C170" s="302">
        <v>0</v>
      </c>
      <c r="D170" s="302">
        <v>0</v>
      </c>
      <c r="E170" s="302">
        <v>0</v>
      </c>
      <c r="F170" s="302">
        <v>0</v>
      </c>
      <c r="G170" s="303" t="s">
        <v>555</v>
      </c>
    </row>
    <row r="171" spans="1:7" s="87" customFormat="1" hidden="1">
      <c r="A171" s="325" t="s">
        <v>358</v>
      </c>
      <c r="B171" s="302">
        <v>0</v>
      </c>
      <c r="C171" s="302">
        <v>0</v>
      </c>
      <c r="D171" s="304">
        <v>0</v>
      </c>
      <c r="E171" s="302">
        <v>0</v>
      </c>
      <c r="F171" s="302">
        <v>0</v>
      </c>
      <c r="G171" s="305" t="s">
        <v>555</v>
      </c>
    </row>
    <row r="172" spans="1:7" ht="20.100000000000001" customHeight="1">
      <c r="A172" s="336" t="s">
        <v>359</v>
      </c>
      <c r="B172" s="310">
        <v>0</v>
      </c>
      <c r="C172" s="310">
        <v>0</v>
      </c>
      <c r="D172" s="310">
        <v>51209</v>
      </c>
      <c r="E172" s="310">
        <v>0</v>
      </c>
      <c r="F172" s="310">
        <v>0</v>
      </c>
      <c r="G172" s="312">
        <v>612550</v>
      </c>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&amp;C78</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5" zoomScaleNormal="115" zoomScaleSheetLayoutView="100" workbookViewId="0">
      <selection activeCell="D190" sqref="D190"/>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1298</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8000000</v>
      </c>
      <c r="C10" s="300">
        <v>0</v>
      </c>
      <c r="D10" s="299">
        <v>8000000</v>
      </c>
      <c r="E10" s="299">
        <v>9000000</v>
      </c>
      <c r="F10" s="300">
        <v>0</v>
      </c>
      <c r="G10" s="301">
        <v>9000000</v>
      </c>
    </row>
    <row r="11" spans="1:7" hidden="1">
      <c r="A11" s="325" t="s">
        <v>208</v>
      </c>
      <c r="B11" s="302" t="s">
        <v>555</v>
      </c>
      <c r="C11" s="302">
        <v>0</v>
      </c>
      <c r="D11" s="302" t="s">
        <v>555</v>
      </c>
      <c r="E11" s="302" t="s">
        <v>555</v>
      </c>
      <c r="F11" s="302">
        <v>0</v>
      </c>
      <c r="G11" s="303" t="s">
        <v>555</v>
      </c>
    </row>
    <row r="12" spans="1:7" hidden="1">
      <c r="A12" s="325" t="s">
        <v>209</v>
      </c>
      <c r="B12" s="302" t="s">
        <v>555</v>
      </c>
      <c r="C12" s="302">
        <v>0</v>
      </c>
      <c r="D12" s="302" t="s">
        <v>555</v>
      </c>
      <c r="E12" s="302" t="s">
        <v>555</v>
      </c>
      <c r="F12" s="302">
        <v>0</v>
      </c>
      <c r="G12" s="303" t="s">
        <v>555</v>
      </c>
    </row>
    <row r="13" spans="1:7" hidden="1">
      <c r="A13" s="325" t="s">
        <v>210</v>
      </c>
      <c r="B13" s="302" t="s">
        <v>555</v>
      </c>
      <c r="C13" s="302">
        <v>0</v>
      </c>
      <c r="D13" s="302" t="s">
        <v>555</v>
      </c>
      <c r="E13" s="302" t="s">
        <v>555</v>
      </c>
      <c r="F13" s="302">
        <v>0</v>
      </c>
      <c r="G13" s="303" t="s">
        <v>555</v>
      </c>
    </row>
    <row r="14" spans="1:7" hidden="1">
      <c r="A14" s="325" t="s">
        <v>211</v>
      </c>
      <c r="B14" s="302" t="s">
        <v>555</v>
      </c>
      <c r="C14" s="302">
        <v>0</v>
      </c>
      <c r="D14" s="302" t="s">
        <v>555</v>
      </c>
      <c r="E14" s="302" t="s">
        <v>555</v>
      </c>
      <c r="F14" s="302">
        <v>0</v>
      </c>
      <c r="G14" s="303" t="s">
        <v>555</v>
      </c>
    </row>
    <row r="15" spans="1:7" hidden="1">
      <c r="A15" s="325" t="s">
        <v>212</v>
      </c>
      <c r="B15" s="302" t="s">
        <v>555</v>
      </c>
      <c r="C15" s="302">
        <v>0</v>
      </c>
      <c r="D15" s="302" t="s">
        <v>555</v>
      </c>
      <c r="E15" s="302" t="s">
        <v>555</v>
      </c>
      <c r="F15" s="302">
        <v>0</v>
      </c>
      <c r="G15" s="303" t="s">
        <v>555</v>
      </c>
    </row>
    <row r="16" spans="1:7" hidden="1">
      <c r="A16" s="325" t="s">
        <v>213</v>
      </c>
      <c r="B16" s="302" t="s">
        <v>555</v>
      </c>
      <c r="C16" s="302">
        <v>0</v>
      </c>
      <c r="D16" s="302" t="s">
        <v>555</v>
      </c>
      <c r="E16" s="302" t="s">
        <v>555</v>
      </c>
      <c r="F16" s="302">
        <v>0</v>
      </c>
      <c r="G16" s="303" t="s">
        <v>555</v>
      </c>
    </row>
    <row r="17" spans="1:7" hidden="1">
      <c r="A17" s="325" t="s">
        <v>214</v>
      </c>
      <c r="B17" s="302" t="s">
        <v>555</v>
      </c>
      <c r="C17" s="302">
        <v>0</v>
      </c>
      <c r="D17" s="302" t="s">
        <v>555</v>
      </c>
      <c r="E17" s="302" t="s">
        <v>555</v>
      </c>
      <c r="F17" s="302">
        <v>0</v>
      </c>
      <c r="G17" s="303" t="s">
        <v>555</v>
      </c>
    </row>
    <row r="18" spans="1:7" hidden="1">
      <c r="A18" s="325" t="s">
        <v>215</v>
      </c>
      <c r="B18" s="302" t="s">
        <v>555</v>
      </c>
      <c r="C18" s="302">
        <v>0</v>
      </c>
      <c r="D18" s="302" t="s">
        <v>555</v>
      </c>
      <c r="E18" s="302" t="s">
        <v>555</v>
      </c>
      <c r="F18" s="302">
        <v>0</v>
      </c>
      <c r="G18" s="303" t="s">
        <v>555</v>
      </c>
    </row>
    <row r="19" spans="1:7" hidden="1">
      <c r="A19" s="325" t="s">
        <v>1055</v>
      </c>
      <c r="B19" s="302" t="s">
        <v>555</v>
      </c>
      <c r="C19" s="302">
        <v>0</v>
      </c>
      <c r="D19" s="302" t="s">
        <v>555</v>
      </c>
      <c r="E19" s="302" t="s">
        <v>555</v>
      </c>
      <c r="F19" s="302">
        <v>0</v>
      </c>
      <c r="G19" s="303" t="s">
        <v>555</v>
      </c>
    </row>
    <row r="20" spans="1:7" hidden="1">
      <c r="A20" s="325" t="s">
        <v>216</v>
      </c>
      <c r="B20" s="302" t="s">
        <v>555</v>
      </c>
      <c r="C20" s="302">
        <v>0</v>
      </c>
      <c r="D20" s="302" t="s">
        <v>555</v>
      </c>
      <c r="E20" s="302" t="s">
        <v>555</v>
      </c>
      <c r="F20" s="302">
        <v>0</v>
      </c>
      <c r="G20" s="303" t="s">
        <v>555</v>
      </c>
    </row>
    <row r="21" spans="1:7" hidden="1">
      <c r="A21" s="325" t="s">
        <v>217</v>
      </c>
      <c r="B21" s="302" t="s">
        <v>555</v>
      </c>
      <c r="C21" s="302">
        <v>0</v>
      </c>
      <c r="D21" s="302" t="s">
        <v>555</v>
      </c>
      <c r="E21" s="302" t="s">
        <v>555</v>
      </c>
      <c r="F21" s="302">
        <v>0</v>
      </c>
      <c r="G21" s="303" t="s">
        <v>555</v>
      </c>
    </row>
    <row r="22" spans="1:7" hidden="1">
      <c r="A22" s="325" t="s">
        <v>218</v>
      </c>
      <c r="B22" s="302" t="s">
        <v>555</v>
      </c>
      <c r="C22" s="302">
        <v>0</v>
      </c>
      <c r="D22" s="302" t="s">
        <v>555</v>
      </c>
      <c r="E22" s="302" t="s">
        <v>555</v>
      </c>
      <c r="F22" s="302">
        <v>0</v>
      </c>
      <c r="G22" s="303" t="s">
        <v>555</v>
      </c>
    </row>
    <row r="23" spans="1:7" hidden="1">
      <c r="A23" s="325" t="s">
        <v>219</v>
      </c>
      <c r="B23" s="302" t="s">
        <v>555</v>
      </c>
      <c r="C23" s="302">
        <v>0</v>
      </c>
      <c r="D23" s="302" t="s">
        <v>555</v>
      </c>
      <c r="E23" s="302" t="s">
        <v>555</v>
      </c>
      <c r="F23" s="302">
        <v>0</v>
      </c>
      <c r="G23" s="303" t="s">
        <v>555</v>
      </c>
    </row>
    <row r="24" spans="1:7" hidden="1">
      <c r="A24" s="325" t="s">
        <v>220</v>
      </c>
      <c r="B24" s="302" t="s">
        <v>555</v>
      </c>
      <c r="C24" s="302">
        <v>0</v>
      </c>
      <c r="D24" s="302" t="s">
        <v>555</v>
      </c>
      <c r="E24" s="302" t="s">
        <v>555</v>
      </c>
      <c r="F24" s="302">
        <v>0</v>
      </c>
      <c r="G24" s="303" t="s">
        <v>555</v>
      </c>
    </row>
    <row r="25" spans="1:7" hidden="1">
      <c r="A25" s="325" t="s">
        <v>221</v>
      </c>
      <c r="B25" s="302" t="s">
        <v>555</v>
      </c>
      <c r="C25" s="302">
        <v>0</v>
      </c>
      <c r="D25" s="302" t="s">
        <v>555</v>
      </c>
      <c r="E25" s="302" t="s">
        <v>555</v>
      </c>
      <c r="F25" s="302">
        <v>0</v>
      </c>
      <c r="G25" s="303" t="s">
        <v>555</v>
      </c>
    </row>
    <row r="26" spans="1:7" hidden="1">
      <c r="A26" s="325" t="s">
        <v>222</v>
      </c>
      <c r="B26" s="302" t="s">
        <v>555</v>
      </c>
      <c r="C26" s="302">
        <v>0</v>
      </c>
      <c r="D26" s="302" t="s">
        <v>555</v>
      </c>
      <c r="E26" s="302" t="s">
        <v>555</v>
      </c>
      <c r="F26" s="302">
        <v>0</v>
      </c>
      <c r="G26" s="303" t="s">
        <v>555</v>
      </c>
    </row>
    <row r="27" spans="1:7" hidden="1">
      <c r="A27" s="325" t="s">
        <v>223</v>
      </c>
      <c r="B27" s="302" t="s">
        <v>555</v>
      </c>
      <c r="C27" s="302">
        <v>0</v>
      </c>
      <c r="D27" s="302" t="s">
        <v>555</v>
      </c>
      <c r="E27" s="302" t="s">
        <v>555</v>
      </c>
      <c r="F27" s="302">
        <v>0</v>
      </c>
      <c r="G27" s="303" t="s">
        <v>555</v>
      </c>
    </row>
    <row r="28" spans="1:7" hidden="1">
      <c r="A28" s="325" t="s">
        <v>224</v>
      </c>
      <c r="B28" s="302" t="s">
        <v>555</v>
      </c>
      <c r="C28" s="302">
        <v>0</v>
      </c>
      <c r="D28" s="302" t="s">
        <v>555</v>
      </c>
      <c r="E28" s="302" t="s">
        <v>555</v>
      </c>
      <c r="F28" s="302">
        <v>0</v>
      </c>
      <c r="G28" s="303" t="s">
        <v>555</v>
      </c>
    </row>
    <row r="29" spans="1:7" hidden="1">
      <c r="A29" s="325" t="s">
        <v>225</v>
      </c>
      <c r="B29" s="302" t="s">
        <v>555</v>
      </c>
      <c r="C29" s="302">
        <v>0</v>
      </c>
      <c r="D29" s="302" t="s">
        <v>555</v>
      </c>
      <c r="E29" s="302" t="s">
        <v>555</v>
      </c>
      <c r="F29" s="302">
        <v>0</v>
      </c>
      <c r="G29" s="303" t="s">
        <v>555</v>
      </c>
    </row>
    <row r="30" spans="1:7" hidden="1">
      <c r="A30" s="325" t="s">
        <v>226</v>
      </c>
      <c r="B30" s="302" t="s">
        <v>555</v>
      </c>
      <c r="C30" s="302">
        <v>0</v>
      </c>
      <c r="D30" s="302" t="s">
        <v>555</v>
      </c>
      <c r="E30" s="302" t="s">
        <v>555</v>
      </c>
      <c r="F30" s="302">
        <v>0</v>
      </c>
      <c r="G30" s="303" t="s">
        <v>555</v>
      </c>
    </row>
    <row r="31" spans="1:7" hidden="1">
      <c r="A31" s="325" t="s">
        <v>227</v>
      </c>
      <c r="B31" s="302" t="s">
        <v>555</v>
      </c>
      <c r="C31" s="302">
        <v>0</v>
      </c>
      <c r="D31" s="302" t="s">
        <v>555</v>
      </c>
      <c r="E31" s="302" t="s">
        <v>555</v>
      </c>
      <c r="F31" s="302">
        <v>0</v>
      </c>
      <c r="G31" s="303" t="s">
        <v>555</v>
      </c>
    </row>
    <row r="32" spans="1:7" hidden="1">
      <c r="A32" s="325" t="s">
        <v>228</v>
      </c>
      <c r="B32" s="302" t="s">
        <v>555</v>
      </c>
      <c r="C32" s="302">
        <v>0</v>
      </c>
      <c r="D32" s="302" t="s">
        <v>555</v>
      </c>
      <c r="E32" s="302" t="s">
        <v>555</v>
      </c>
      <c r="F32" s="302">
        <v>0</v>
      </c>
      <c r="G32" s="303" t="s">
        <v>555</v>
      </c>
    </row>
    <row r="33" spans="1:7" hidden="1">
      <c r="A33" s="325" t="s">
        <v>229</v>
      </c>
      <c r="B33" s="302" t="s">
        <v>555</v>
      </c>
      <c r="C33" s="302">
        <v>0</v>
      </c>
      <c r="D33" s="302" t="s">
        <v>555</v>
      </c>
      <c r="E33" s="302" t="s">
        <v>555</v>
      </c>
      <c r="F33" s="302">
        <v>0</v>
      </c>
      <c r="G33" s="303" t="s">
        <v>555</v>
      </c>
    </row>
    <row r="34" spans="1:7" hidden="1">
      <c r="A34" s="325" t="s">
        <v>230</v>
      </c>
      <c r="B34" s="302" t="s">
        <v>555</v>
      </c>
      <c r="C34" s="302">
        <v>0</v>
      </c>
      <c r="D34" s="302" t="s">
        <v>555</v>
      </c>
      <c r="E34" s="302" t="s">
        <v>555</v>
      </c>
      <c r="F34" s="302">
        <v>0</v>
      </c>
      <c r="G34" s="303" t="s">
        <v>555</v>
      </c>
    </row>
    <row r="35" spans="1:7" hidden="1">
      <c r="A35" s="325" t="s">
        <v>231</v>
      </c>
      <c r="B35" s="302" t="s">
        <v>555</v>
      </c>
      <c r="C35" s="302">
        <v>0</v>
      </c>
      <c r="D35" s="302" t="s">
        <v>555</v>
      </c>
      <c r="E35" s="302" t="s">
        <v>555</v>
      </c>
      <c r="F35" s="302">
        <v>0</v>
      </c>
      <c r="G35" s="303" t="s">
        <v>555</v>
      </c>
    </row>
    <row r="36" spans="1:7" hidden="1">
      <c r="A36" s="325" t="s">
        <v>232</v>
      </c>
      <c r="B36" s="302" t="s">
        <v>555</v>
      </c>
      <c r="C36" s="302">
        <v>0</v>
      </c>
      <c r="D36" s="302" t="s">
        <v>555</v>
      </c>
      <c r="E36" s="302" t="s">
        <v>555</v>
      </c>
      <c r="F36" s="302">
        <v>0</v>
      </c>
      <c r="G36" s="303" t="s">
        <v>555</v>
      </c>
    </row>
    <row r="37" spans="1:7" ht="20.100000000000001" customHeight="1">
      <c r="A37" s="325" t="s">
        <v>233</v>
      </c>
      <c r="B37" s="304">
        <v>8000000</v>
      </c>
      <c r="C37" s="302">
        <v>0</v>
      </c>
      <c r="D37" s="304">
        <v>8000000</v>
      </c>
      <c r="E37" s="304">
        <v>9000000</v>
      </c>
      <c r="F37" s="302">
        <v>0</v>
      </c>
      <c r="G37" s="305">
        <v>9000000</v>
      </c>
    </row>
    <row r="38" spans="1:7" hidden="1">
      <c r="A38" s="325" t="s">
        <v>234</v>
      </c>
      <c r="B38" s="302" t="s">
        <v>555</v>
      </c>
      <c r="C38" s="302">
        <v>0</v>
      </c>
      <c r="D38" s="302" t="s">
        <v>555</v>
      </c>
      <c r="E38" s="302" t="s">
        <v>555</v>
      </c>
      <c r="F38" s="302">
        <v>0</v>
      </c>
      <c r="G38" s="303" t="s">
        <v>555</v>
      </c>
    </row>
    <row r="39" spans="1:7" hidden="1">
      <c r="A39" s="325" t="s">
        <v>235</v>
      </c>
      <c r="B39" s="302" t="s">
        <v>555</v>
      </c>
      <c r="C39" s="302">
        <v>0</v>
      </c>
      <c r="D39" s="302" t="s">
        <v>555</v>
      </c>
      <c r="E39" s="302" t="s">
        <v>555</v>
      </c>
      <c r="F39" s="302">
        <v>0</v>
      </c>
      <c r="G39" s="303" t="s">
        <v>555</v>
      </c>
    </row>
    <row r="40" spans="1:7" ht="20.100000000000001" customHeight="1">
      <c r="A40" s="325" t="s">
        <v>236</v>
      </c>
      <c r="B40" s="304">
        <v>8000000</v>
      </c>
      <c r="C40" s="302">
        <v>0</v>
      </c>
      <c r="D40" s="304">
        <v>8000000</v>
      </c>
      <c r="E40" s="304">
        <v>9000000</v>
      </c>
      <c r="F40" s="302">
        <v>0</v>
      </c>
      <c r="G40" s="305">
        <v>9000000</v>
      </c>
    </row>
    <row r="41" spans="1:7" ht="20.100000000000001" customHeight="1">
      <c r="A41" s="325" t="s">
        <v>1255</v>
      </c>
      <c r="B41" s="304">
        <v>8000000</v>
      </c>
      <c r="C41" s="302">
        <v>0</v>
      </c>
      <c r="D41" s="304">
        <v>8000000</v>
      </c>
      <c r="E41" s="302">
        <v>9000000</v>
      </c>
      <c r="F41" s="302">
        <v>0</v>
      </c>
      <c r="G41" s="303">
        <v>9000000</v>
      </c>
    </row>
    <row r="42" spans="1:7" ht="20.100000000000001" customHeight="1">
      <c r="A42" s="325" t="s">
        <v>1259</v>
      </c>
      <c r="B42" s="304">
        <v>8000000</v>
      </c>
      <c r="C42" s="302">
        <v>0</v>
      </c>
      <c r="D42" s="304">
        <v>8000000</v>
      </c>
      <c r="E42" s="304">
        <v>9000000</v>
      </c>
      <c r="F42" s="302">
        <v>0</v>
      </c>
      <c r="G42" s="305">
        <v>9000000</v>
      </c>
    </row>
    <row r="43" spans="1:7" hidden="1">
      <c r="A43" s="325" t="s">
        <v>237</v>
      </c>
      <c r="B43" s="302" t="s">
        <v>555</v>
      </c>
      <c r="C43" s="302">
        <v>0</v>
      </c>
      <c r="D43" s="302" t="s">
        <v>555</v>
      </c>
      <c r="E43" s="302" t="s">
        <v>555</v>
      </c>
      <c r="F43" s="302">
        <v>0</v>
      </c>
      <c r="G43" s="303" t="s">
        <v>555</v>
      </c>
    </row>
    <row r="44" spans="1:7" hidden="1">
      <c r="A44" s="325" t="s">
        <v>238</v>
      </c>
      <c r="B44" s="302" t="s">
        <v>555</v>
      </c>
      <c r="C44" s="302">
        <v>0</v>
      </c>
      <c r="D44" s="302" t="s">
        <v>555</v>
      </c>
      <c r="E44" s="302" t="s">
        <v>555</v>
      </c>
      <c r="F44" s="302">
        <v>0</v>
      </c>
      <c r="G44" s="303" t="s">
        <v>555</v>
      </c>
    </row>
    <row r="45" spans="1:7" hidden="1">
      <c r="A45" s="325" t="s">
        <v>239</v>
      </c>
      <c r="B45" s="302" t="s">
        <v>555</v>
      </c>
      <c r="C45" s="302">
        <v>0</v>
      </c>
      <c r="D45" s="302" t="s">
        <v>555</v>
      </c>
      <c r="E45" s="302" t="s">
        <v>555</v>
      </c>
      <c r="F45" s="302">
        <v>0</v>
      </c>
      <c r="G45" s="303" t="s">
        <v>555</v>
      </c>
    </row>
    <row r="46" spans="1:7" hidden="1">
      <c r="A46" s="325" t="s">
        <v>240</v>
      </c>
      <c r="B46" s="302" t="s">
        <v>555</v>
      </c>
      <c r="C46" s="302">
        <v>0</v>
      </c>
      <c r="D46" s="302" t="s">
        <v>555</v>
      </c>
      <c r="E46" s="302" t="s">
        <v>555</v>
      </c>
      <c r="F46" s="302">
        <v>0</v>
      </c>
      <c r="G46" s="303" t="s">
        <v>555</v>
      </c>
    </row>
    <row r="47" spans="1:7" hidden="1">
      <c r="A47" s="325" t="s">
        <v>241</v>
      </c>
      <c r="B47" s="302" t="s">
        <v>555</v>
      </c>
      <c r="C47" s="302">
        <v>0</v>
      </c>
      <c r="D47" s="302" t="s">
        <v>555</v>
      </c>
      <c r="E47" s="302" t="s">
        <v>555</v>
      </c>
      <c r="F47" s="302">
        <v>0</v>
      </c>
      <c r="G47" s="303" t="s">
        <v>555</v>
      </c>
    </row>
    <row r="48" spans="1:7" hidden="1">
      <c r="A48" s="325" t="s">
        <v>242</v>
      </c>
      <c r="B48" s="302" t="s">
        <v>555</v>
      </c>
      <c r="C48" s="302">
        <v>0</v>
      </c>
      <c r="D48" s="302" t="s">
        <v>555</v>
      </c>
      <c r="E48" s="302" t="s">
        <v>555</v>
      </c>
      <c r="F48" s="302">
        <v>0</v>
      </c>
      <c r="G48" s="303" t="s">
        <v>555</v>
      </c>
    </row>
    <row r="49" spans="1:7" hidden="1">
      <c r="A49" s="325" t="s">
        <v>243</v>
      </c>
      <c r="B49" s="302" t="s">
        <v>555</v>
      </c>
      <c r="C49" s="302">
        <v>0</v>
      </c>
      <c r="D49" s="302" t="s">
        <v>555</v>
      </c>
      <c r="E49" s="302" t="s">
        <v>555</v>
      </c>
      <c r="F49" s="302">
        <v>0</v>
      </c>
      <c r="G49" s="303" t="s">
        <v>555</v>
      </c>
    </row>
    <row r="50" spans="1:7" hidden="1">
      <c r="A50" s="325" t="s">
        <v>244</v>
      </c>
      <c r="B50" s="302" t="s">
        <v>555</v>
      </c>
      <c r="C50" s="302">
        <v>0</v>
      </c>
      <c r="D50" s="302" t="s">
        <v>555</v>
      </c>
      <c r="E50" s="302" t="s">
        <v>555</v>
      </c>
      <c r="F50" s="302">
        <v>0</v>
      </c>
      <c r="G50" s="303" t="s">
        <v>555</v>
      </c>
    </row>
    <row r="51" spans="1:7" hidden="1">
      <c r="A51" s="325" t="s">
        <v>245</v>
      </c>
      <c r="B51" s="302" t="s">
        <v>555</v>
      </c>
      <c r="C51" s="302">
        <v>0</v>
      </c>
      <c r="D51" s="302" t="s">
        <v>555</v>
      </c>
      <c r="E51" s="302" t="s">
        <v>555</v>
      </c>
      <c r="F51" s="302">
        <v>0</v>
      </c>
      <c r="G51" s="303" t="s">
        <v>555</v>
      </c>
    </row>
    <row r="52" spans="1:7" hidden="1">
      <c r="A52" s="325" t="s">
        <v>246</v>
      </c>
      <c r="B52" s="302" t="s">
        <v>555</v>
      </c>
      <c r="C52" s="302">
        <v>0</v>
      </c>
      <c r="D52" s="302" t="s">
        <v>555</v>
      </c>
      <c r="E52" s="302" t="s">
        <v>555</v>
      </c>
      <c r="F52" s="302">
        <v>0</v>
      </c>
      <c r="G52" s="303" t="s">
        <v>555</v>
      </c>
    </row>
    <row r="53" spans="1:7" hidden="1">
      <c r="A53" s="325" t="s">
        <v>248</v>
      </c>
      <c r="B53" s="302" t="s">
        <v>555</v>
      </c>
      <c r="C53" s="302">
        <v>0</v>
      </c>
      <c r="D53" s="302" t="s">
        <v>555</v>
      </c>
      <c r="E53" s="302" t="s">
        <v>555</v>
      </c>
      <c r="F53" s="302">
        <v>0</v>
      </c>
      <c r="G53" s="303" t="s">
        <v>555</v>
      </c>
    </row>
    <row r="54" spans="1:7" hidden="1">
      <c r="A54" s="325" t="s">
        <v>250</v>
      </c>
      <c r="B54" s="302" t="s">
        <v>555</v>
      </c>
      <c r="C54" s="302">
        <v>0</v>
      </c>
      <c r="D54" s="302" t="s">
        <v>555</v>
      </c>
      <c r="E54" s="302" t="s">
        <v>555</v>
      </c>
      <c r="F54" s="302">
        <v>0</v>
      </c>
      <c r="G54" s="303" t="s">
        <v>555</v>
      </c>
    </row>
    <row r="55" spans="1:7" hidden="1">
      <c r="A55" s="325" t="s">
        <v>251</v>
      </c>
      <c r="B55" s="302" t="s">
        <v>555</v>
      </c>
      <c r="C55" s="302">
        <v>0</v>
      </c>
      <c r="D55" s="302" t="s">
        <v>555</v>
      </c>
      <c r="E55" s="302" t="s">
        <v>555</v>
      </c>
      <c r="F55" s="302">
        <v>0</v>
      </c>
      <c r="G55" s="303" t="s">
        <v>555</v>
      </c>
    </row>
    <row r="56" spans="1:7" hidden="1">
      <c r="A56" s="325" t="s">
        <v>252</v>
      </c>
      <c r="B56" s="302" t="s">
        <v>555</v>
      </c>
      <c r="C56" s="302">
        <v>0</v>
      </c>
      <c r="D56" s="302" t="s">
        <v>555</v>
      </c>
      <c r="E56" s="302" t="s">
        <v>555</v>
      </c>
      <c r="F56" s="302">
        <v>0</v>
      </c>
      <c r="G56" s="303" t="s">
        <v>555</v>
      </c>
    </row>
    <row r="57" spans="1:7" hidden="1">
      <c r="A57" s="325" t="s">
        <v>253</v>
      </c>
      <c r="B57" s="302" t="s">
        <v>555</v>
      </c>
      <c r="C57" s="302">
        <v>0</v>
      </c>
      <c r="D57" s="302" t="s">
        <v>555</v>
      </c>
      <c r="E57" s="302" t="s">
        <v>555</v>
      </c>
      <c r="F57" s="302">
        <v>0</v>
      </c>
      <c r="G57" s="303" t="s">
        <v>555</v>
      </c>
    </row>
    <row r="58" spans="1:7" hidden="1">
      <c r="A58" s="325" t="s">
        <v>254</v>
      </c>
      <c r="B58" s="302" t="s">
        <v>555</v>
      </c>
      <c r="C58" s="302">
        <v>0</v>
      </c>
      <c r="D58" s="302" t="s">
        <v>555</v>
      </c>
      <c r="E58" s="302" t="s">
        <v>555</v>
      </c>
      <c r="F58" s="302">
        <v>0</v>
      </c>
      <c r="G58" s="303" t="s">
        <v>555</v>
      </c>
    </row>
    <row r="59" spans="1:7" hidden="1">
      <c r="A59" s="325" t="s">
        <v>255</v>
      </c>
      <c r="B59" s="302" t="s">
        <v>555</v>
      </c>
      <c r="C59" s="302">
        <v>0</v>
      </c>
      <c r="D59" s="302" t="s">
        <v>555</v>
      </c>
      <c r="E59" s="302" t="s">
        <v>555</v>
      </c>
      <c r="F59" s="302">
        <v>0</v>
      </c>
      <c r="G59" s="303" t="s">
        <v>555</v>
      </c>
    </row>
    <row r="60" spans="1:7" hidden="1">
      <c r="A60" s="325" t="s">
        <v>256</v>
      </c>
      <c r="B60" s="302" t="s">
        <v>555</v>
      </c>
      <c r="C60" s="302">
        <v>0</v>
      </c>
      <c r="D60" s="302" t="s">
        <v>555</v>
      </c>
      <c r="E60" s="302" t="s">
        <v>555</v>
      </c>
      <c r="F60" s="302">
        <v>0</v>
      </c>
      <c r="G60" s="303" t="s">
        <v>555</v>
      </c>
    </row>
    <row r="61" spans="1:7" hidden="1">
      <c r="A61" s="325" t="s">
        <v>257</v>
      </c>
      <c r="B61" s="302" t="s">
        <v>555</v>
      </c>
      <c r="C61" s="302">
        <v>0</v>
      </c>
      <c r="D61" s="302" t="s">
        <v>555</v>
      </c>
      <c r="E61" s="302" t="s">
        <v>555</v>
      </c>
      <c r="F61" s="302">
        <v>0</v>
      </c>
      <c r="G61" s="303" t="s">
        <v>555</v>
      </c>
    </row>
    <row r="62" spans="1:7" hidden="1">
      <c r="A62" s="325" t="s">
        <v>258</v>
      </c>
      <c r="B62" s="302" t="s">
        <v>555</v>
      </c>
      <c r="C62" s="302">
        <v>0</v>
      </c>
      <c r="D62" s="302" t="s">
        <v>555</v>
      </c>
      <c r="E62" s="302" t="s">
        <v>555</v>
      </c>
      <c r="F62" s="302">
        <v>0</v>
      </c>
      <c r="G62" s="303" t="s">
        <v>555</v>
      </c>
    </row>
    <row r="63" spans="1:7" hidden="1">
      <c r="A63" s="325" t="s">
        <v>259</v>
      </c>
      <c r="B63" s="302" t="s">
        <v>555</v>
      </c>
      <c r="C63" s="302">
        <v>0</v>
      </c>
      <c r="D63" s="302" t="s">
        <v>555</v>
      </c>
      <c r="E63" s="302" t="s">
        <v>555</v>
      </c>
      <c r="F63" s="302">
        <v>0</v>
      </c>
      <c r="G63" s="303" t="s">
        <v>555</v>
      </c>
    </row>
    <row r="64" spans="1:7" hidden="1">
      <c r="A64" s="325" t="s">
        <v>260</v>
      </c>
      <c r="B64" s="302" t="s">
        <v>555</v>
      </c>
      <c r="C64" s="302">
        <v>0</v>
      </c>
      <c r="D64" s="302" t="s">
        <v>555</v>
      </c>
      <c r="E64" s="302" t="s">
        <v>555</v>
      </c>
      <c r="F64" s="302">
        <v>0</v>
      </c>
      <c r="G64" s="303" t="s">
        <v>555</v>
      </c>
    </row>
    <row r="65" spans="1:7" hidden="1">
      <c r="A65" s="325" t="s">
        <v>261</v>
      </c>
      <c r="B65" s="302" t="s">
        <v>555</v>
      </c>
      <c r="C65" s="302">
        <v>0</v>
      </c>
      <c r="D65" s="302" t="s">
        <v>555</v>
      </c>
      <c r="E65" s="302" t="s">
        <v>555</v>
      </c>
      <c r="F65" s="302">
        <v>0</v>
      </c>
      <c r="G65" s="303" t="s">
        <v>555</v>
      </c>
    </row>
    <row r="66" spans="1:7" hidden="1">
      <c r="A66" s="325" t="s">
        <v>262</v>
      </c>
      <c r="B66" s="302" t="s">
        <v>555</v>
      </c>
      <c r="C66" s="302">
        <v>0</v>
      </c>
      <c r="D66" s="302" t="s">
        <v>555</v>
      </c>
      <c r="E66" s="302" t="s">
        <v>555</v>
      </c>
      <c r="F66" s="302">
        <v>0</v>
      </c>
      <c r="G66" s="303" t="s">
        <v>555</v>
      </c>
    </row>
    <row r="67" spans="1:7" hidden="1">
      <c r="A67" s="325" t="s">
        <v>263</v>
      </c>
      <c r="B67" s="302" t="s">
        <v>555</v>
      </c>
      <c r="C67" s="302">
        <v>0</v>
      </c>
      <c r="D67" s="302" t="s">
        <v>555</v>
      </c>
      <c r="E67" s="302" t="s">
        <v>555</v>
      </c>
      <c r="F67" s="302">
        <v>0</v>
      </c>
      <c r="G67" s="303" t="s">
        <v>555</v>
      </c>
    </row>
    <row r="68" spans="1:7" hidden="1">
      <c r="A68" s="325" t="s">
        <v>264</v>
      </c>
      <c r="B68" s="302" t="s">
        <v>555</v>
      </c>
      <c r="C68" s="302">
        <v>0</v>
      </c>
      <c r="D68" s="302" t="s">
        <v>555</v>
      </c>
      <c r="E68" s="302" t="s">
        <v>555</v>
      </c>
      <c r="F68" s="302">
        <v>0</v>
      </c>
      <c r="G68" s="303" t="s">
        <v>555</v>
      </c>
    </row>
    <row r="69" spans="1:7" hidden="1">
      <c r="A69" s="325" t="s">
        <v>265</v>
      </c>
      <c r="B69" s="302" t="s">
        <v>555</v>
      </c>
      <c r="C69" s="302">
        <v>0</v>
      </c>
      <c r="D69" s="302" t="s">
        <v>555</v>
      </c>
      <c r="E69" s="302" t="s">
        <v>555</v>
      </c>
      <c r="F69" s="302">
        <v>0</v>
      </c>
      <c r="G69" s="303" t="s">
        <v>555</v>
      </c>
    </row>
    <row r="70" spans="1:7" hidden="1">
      <c r="A70" s="325" t="s">
        <v>266</v>
      </c>
      <c r="B70" s="302" t="s">
        <v>555</v>
      </c>
      <c r="C70" s="302">
        <v>0</v>
      </c>
      <c r="D70" s="302" t="s">
        <v>555</v>
      </c>
      <c r="E70" s="302" t="s">
        <v>555</v>
      </c>
      <c r="F70" s="302">
        <v>0</v>
      </c>
      <c r="G70" s="303" t="s">
        <v>555</v>
      </c>
    </row>
    <row r="71" spans="1:7" hidden="1">
      <c r="A71" s="325" t="s">
        <v>267</v>
      </c>
      <c r="B71" s="302" t="s">
        <v>555</v>
      </c>
      <c r="C71" s="302">
        <v>0</v>
      </c>
      <c r="D71" s="302" t="s">
        <v>555</v>
      </c>
      <c r="E71" s="302" t="s">
        <v>555</v>
      </c>
      <c r="F71" s="302">
        <v>0</v>
      </c>
      <c r="G71" s="303" t="s">
        <v>555</v>
      </c>
    </row>
    <row r="72" spans="1:7" hidden="1">
      <c r="A72" s="325" t="s">
        <v>268</v>
      </c>
      <c r="B72" s="302" t="s">
        <v>555</v>
      </c>
      <c r="C72" s="302">
        <v>0</v>
      </c>
      <c r="D72" s="302" t="s">
        <v>555</v>
      </c>
      <c r="E72" s="302" t="s">
        <v>555</v>
      </c>
      <c r="F72" s="302">
        <v>0</v>
      </c>
      <c r="G72" s="303" t="s">
        <v>555</v>
      </c>
    </row>
    <row r="73" spans="1:7" hidden="1">
      <c r="A73" s="325" t="s">
        <v>269</v>
      </c>
      <c r="B73" s="302" t="s">
        <v>555</v>
      </c>
      <c r="C73" s="302">
        <v>0</v>
      </c>
      <c r="D73" s="302" t="s">
        <v>555</v>
      </c>
      <c r="E73" s="302" t="s">
        <v>555</v>
      </c>
      <c r="F73" s="302">
        <v>0</v>
      </c>
      <c r="G73" s="303" t="s">
        <v>555</v>
      </c>
    </row>
    <row r="74" spans="1:7" hidden="1">
      <c r="A74" s="325" t="s">
        <v>270</v>
      </c>
      <c r="B74" s="302" t="s">
        <v>555</v>
      </c>
      <c r="C74" s="302">
        <v>0</v>
      </c>
      <c r="D74" s="302" t="s">
        <v>555</v>
      </c>
      <c r="E74" s="302" t="s">
        <v>555</v>
      </c>
      <c r="F74" s="302">
        <v>0</v>
      </c>
      <c r="G74" s="303" t="s">
        <v>555</v>
      </c>
    </row>
    <row r="75" spans="1:7" hidden="1">
      <c r="A75" s="325" t="s">
        <v>271</v>
      </c>
      <c r="B75" s="302" t="s">
        <v>555</v>
      </c>
      <c r="C75" s="302">
        <v>0</v>
      </c>
      <c r="D75" s="302" t="s">
        <v>555</v>
      </c>
      <c r="E75" s="302" t="s">
        <v>555</v>
      </c>
      <c r="F75" s="302">
        <v>0</v>
      </c>
      <c r="G75" s="303" t="s">
        <v>555</v>
      </c>
    </row>
    <row r="76" spans="1:7" hidden="1">
      <c r="A76" s="325" t="s">
        <v>272</v>
      </c>
      <c r="B76" s="302" t="s">
        <v>555</v>
      </c>
      <c r="C76" s="302">
        <v>0</v>
      </c>
      <c r="D76" s="302" t="s">
        <v>555</v>
      </c>
      <c r="E76" s="302" t="s">
        <v>555</v>
      </c>
      <c r="F76" s="302">
        <v>0</v>
      </c>
      <c r="G76" s="303" t="s">
        <v>555</v>
      </c>
    </row>
    <row r="77" spans="1:7" hidden="1">
      <c r="A77" s="325" t="s">
        <v>273</v>
      </c>
      <c r="B77" s="302" t="s">
        <v>555</v>
      </c>
      <c r="C77" s="302">
        <v>0</v>
      </c>
      <c r="D77" s="302" t="s">
        <v>555</v>
      </c>
      <c r="E77" s="302" t="s">
        <v>555</v>
      </c>
      <c r="F77" s="302">
        <v>0</v>
      </c>
      <c r="G77" s="303" t="s">
        <v>555</v>
      </c>
    </row>
    <row r="78" spans="1:7" hidden="1">
      <c r="A78" s="325" t="s">
        <v>274</v>
      </c>
      <c r="B78" s="302" t="s">
        <v>555</v>
      </c>
      <c r="C78" s="302">
        <v>0</v>
      </c>
      <c r="D78" s="302" t="s">
        <v>555</v>
      </c>
      <c r="E78" s="302" t="s">
        <v>555</v>
      </c>
      <c r="F78" s="302">
        <v>0</v>
      </c>
      <c r="G78" s="303" t="s">
        <v>555</v>
      </c>
    </row>
    <row r="79" spans="1:7" hidden="1">
      <c r="A79" s="325" t="s">
        <v>275</v>
      </c>
      <c r="B79" s="302" t="s">
        <v>555</v>
      </c>
      <c r="C79" s="302">
        <v>0</v>
      </c>
      <c r="D79" s="302" t="s">
        <v>555</v>
      </c>
      <c r="E79" s="302" t="s">
        <v>555</v>
      </c>
      <c r="F79" s="302">
        <v>0</v>
      </c>
      <c r="G79" s="303" t="s">
        <v>555</v>
      </c>
    </row>
    <row r="80" spans="1:7" s="86" customFormat="1" ht="20.100000000000001" customHeight="1">
      <c r="A80" s="326" t="s">
        <v>276</v>
      </c>
      <c r="B80" s="306">
        <v>0</v>
      </c>
      <c r="C80" s="306">
        <v>0</v>
      </c>
      <c r="D80" s="306">
        <v>0</v>
      </c>
      <c r="E80" s="306">
        <v>0</v>
      </c>
      <c r="F80" s="306">
        <v>0</v>
      </c>
      <c r="G80" s="307">
        <v>0</v>
      </c>
    </row>
    <row r="81" spans="1:7" hidden="1">
      <c r="A81" s="325" t="s">
        <v>277</v>
      </c>
      <c r="B81" s="302" t="s">
        <v>555</v>
      </c>
      <c r="C81" s="302">
        <v>0</v>
      </c>
      <c r="D81" s="302">
        <v>0</v>
      </c>
      <c r="E81" s="302">
        <v>0</v>
      </c>
      <c r="F81" s="302">
        <v>0</v>
      </c>
      <c r="G81" s="303">
        <v>0</v>
      </c>
    </row>
    <row r="82" spans="1:7" hidden="1">
      <c r="A82" s="325" t="s">
        <v>278</v>
      </c>
      <c r="B82" s="302" t="s">
        <v>555</v>
      </c>
      <c r="C82" s="302">
        <v>0</v>
      </c>
      <c r="D82" s="302">
        <v>0</v>
      </c>
      <c r="E82" s="302">
        <v>0</v>
      </c>
      <c r="F82" s="302">
        <v>0</v>
      </c>
      <c r="G82" s="303">
        <v>0</v>
      </c>
    </row>
    <row r="83" spans="1:7" hidden="1">
      <c r="A83" s="325" t="s">
        <v>279</v>
      </c>
      <c r="B83" s="302" t="s">
        <v>555</v>
      </c>
      <c r="C83" s="302">
        <v>0</v>
      </c>
      <c r="D83" s="302">
        <v>0</v>
      </c>
      <c r="E83" s="302">
        <v>0</v>
      </c>
      <c r="F83" s="302">
        <v>0</v>
      </c>
      <c r="G83" s="303">
        <v>0</v>
      </c>
    </row>
    <row r="84" spans="1:7" hidden="1">
      <c r="A84" s="325" t="s">
        <v>280</v>
      </c>
      <c r="B84" s="302" t="s">
        <v>555</v>
      </c>
      <c r="C84" s="302">
        <v>0</v>
      </c>
      <c r="D84" s="302">
        <v>0</v>
      </c>
      <c r="E84" s="302">
        <v>0</v>
      </c>
      <c r="F84" s="302">
        <v>0</v>
      </c>
      <c r="G84" s="303">
        <v>0</v>
      </c>
    </row>
    <row r="85" spans="1:7" hidden="1">
      <c r="A85" s="325" t="s">
        <v>281</v>
      </c>
      <c r="B85" s="302" t="s">
        <v>555</v>
      </c>
      <c r="C85" s="302">
        <v>0</v>
      </c>
      <c r="D85" s="302">
        <v>0</v>
      </c>
      <c r="E85" s="302">
        <v>0</v>
      </c>
      <c r="F85" s="302">
        <v>0</v>
      </c>
      <c r="G85" s="303">
        <v>0</v>
      </c>
    </row>
    <row r="86" spans="1:7" hidden="1">
      <c r="A86" s="325" t="s">
        <v>282</v>
      </c>
      <c r="B86" s="302" t="s">
        <v>555</v>
      </c>
      <c r="C86" s="302">
        <v>0</v>
      </c>
      <c r="D86" s="302">
        <v>0</v>
      </c>
      <c r="E86" s="302">
        <v>0</v>
      </c>
      <c r="F86" s="302">
        <v>0</v>
      </c>
      <c r="G86" s="303">
        <v>0</v>
      </c>
    </row>
    <row r="87" spans="1:7" hidden="1">
      <c r="A87" s="325" t="s">
        <v>283</v>
      </c>
      <c r="B87" s="302" t="s">
        <v>555</v>
      </c>
      <c r="C87" s="302">
        <v>0</v>
      </c>
      <c r="D87" s="302">
        <v>0</v>
      </c>
      <c r="E87" s="302">
        <v>0</v>
      </c>
      <c r="F87" s="302">
        <v>0</v>
      </c>
      <c r="G87" s="303">
        <v>0</v>
      </c>
    </row>
    <row r="88" spans="1:7" hidden="1">
      <c r="A88" s="325" t="s">
        <v>284</v>
      </c>
      <c r="B88" s="302" t="s">
        <v>555</v>
      </c>
      <c r="C88" s="302">
        <v>0</v>
      </c>
      <c r="D88" s="302">
        <v>0</v>
      </c>
      <c r="E88" s="302">
        <v>0</v>
      </c>
      <c r="F88" s="302">
        <v>0</v>
      </c>
      <c r="G88" s="303">
        <v>0</v>
      </c>
    </row>
    <row r="89" spans="1:7" hidden="1">
      <c r="A89" s="325" t="s">
        <v>285</v>
      </c>
      <c r="B89" s="302" t="s">
        <v>555</v>
      </c>
      <c r="C89" s="302">
        <v>0</v>
      </c>
      <c r="D89" s="302">
        <v>0</v>
      </c>
      <c r="E89" s="302">
        <v>0</v>
      </c>
      <c r="F89" s="302">
        <v>0</v>
      </c>
      <c r="G89" s="303">
        <v>0</v>
      </c>
    </row>
    <row r="90" spans="1:7" hidden="1">
      <c r="A90" s="325" t="s">
        <v>286</v>
      </c>
      <c r="B90" s="302" t="s">
        <v>555</v>
      </c>
      <c r="C90" s="302">
        <v>0</v>
      </c>
      <c r="D90" s="302">
        <v>0</v>
      </c>
      <c r="E90" s="302">
        <v>0</v>
      </c>
      <c r="F90" s="302">
        <v>0</v>
      </c>
      <c r="G90" s="303">
        <v>0</v>
      </c>
    </row>
    <row r="91" spans="1:7" hidden="1">
      <c r="A91" s="325" t="s">
        <v>287</v>
      </c>
      <c r="B91" s="302" t="s">
        <v>555</v>
      </c>
      <c r="C91" s="302">
        <v>0</v>
      </c>
      <c r="D91" s="302">
        <v>0</v>
      </c>
      <c r="E91" s="302">
        <v>0</v>
      </c>
      <c r="F91" s="302">
        <v>0</v>
      </c>
      <c r="G91" s="303">
        <v>0</v>
      </c>
    </row>
    <row r="92" spans="1:7" hidden="1">
      <c r="A92" s="325" t="s">
        <v>288</v>
      </c>
      <c r="B92" s="302" t="s">
        <v>555</v>
      </c>
      <c r="C92" s="302">
        <v>0</v>
      </c>
      <c r="D92" s="302">
        <v>0</v>
      </c>
      <c r="E92" s="302">
        <v>0</v>
      </c>
      <c r="F92" s="302">
        <v>0</v>
      </c>
      <c r="G92" s="303">
        <v>0</v>
      </c>
    </row>
    <row r="93" spans="1:7" hidden="1">
      <c r="A93" s="325" t="s">
        <v>289</v>
      </c>
      <c r="B93" s="302" t="s">
        <v>555</v>
      </c>
      <c r="C93" s="302">
        <v>0</v>
      </c>
      <c r="D93" s="302">
        <v>0</v>
      </c>
      <c r="E93" s="302">
        <v>0</v>
      </c>
      <c r="F93" s="302">
        <v>0</v>
      </c>
      <c r="G93" s="303">
        <v>0</v>
      </c>
    </row>
    <row r="94" spans="1:7" hidden="1">
      <c r="A94" s="325" t="s">
        <v>290</v>
      </c>
      <c r="B94" s="302" t="s">
        <v>555</v>
      </c>
      <c r="C94" s="302">
        <v>0</v>
      </c>
      <c r="D94" s="302">
        <v>0</v>
      </c>
      <c r="E94" s="302">
        <v>0</v>
      </c>
      <c r="F94" s="302">
        <v>0</v>
      </c>
      <c r="G94" s="303">
        <v>0</v>
      </c>
    </row>
    <row r="95" spans="1:7" hidden="1">
      <c r="A95" s="325" t="s">
        <v>291</v>
      </c>
      <c r="B95" s="302" t="s">
        <v>555</v>
      </c>
      <c r="C95" s="302">
        <v>0</v>
      </c>
      <c r="D95" s="302">
        <v>0</v>
      </c>
      <c r="E95" s="302">
        <v>0</v>
      </c>
      <c r="F95" s="302">
        <v>0</v>
      </c>
      <c r="G95" s="303">
        <v>0</v>
      </c>
    </row>
    <row r="96" spans="1:7" hidden="1">
      <c r="A96" s="325" t="s">
        <v>292</v>
      </c>
      <c r="B96" s="302" t="s">
        <v>555</v>
      </c>
      <c r="C96" s="302">
        <v>0</v>
      </c>
      <c r="D96" s="302">
        <v>0</v>
      </c>
      <c r="E96" s="302">
        <v>0</v>
      </c>
      <c r="F96" s="302">
        <v>0</v>
      </c>
      <c r="G96" s="303">
        <v>0</v>
      </c>
    </row>
    <row r="97" spans="1:7" hidden="1">
      <c r="A97" s="325" t="s">
        <v>293</v>
      </c>
      <c r="B97" s="302" t="s">
        <v>555</v>
      </c>
      <c r="C97" s="302">
        <v>0</v>
      </c>
      <c r="D97" s="302">
        <v>0</v>
      </c>
      <c r="E97" s="302">
        <v>0</v>
      </c>
      <c r="F97" s="302">
        <v>0</v>
      </c>
      <c r="G97" s="303">
        <v>0</v>
      </c>
    </row>
    <row r="98" spans="1:7" hidden="1">
      <c r="A98" s="325" t="s">
        <v>294</v>
      </c>
      <c r="B98" s="302" t="s">
        <v>555</v>
      </c>
      <c r="C98" s="302">
        <v>0</v>
      </c>
      <c r="D98" s="302">
        <v>0</v>
      </c>
      <c r="E98" s="302">
        <v>0</v>
      </c>
      <c r="F98" s="302">
        <v>0</v>
      </c>
      <c r="G98" s="303">
        <v>0</v>
      </c>
    </row>
    <row r="99" spans="1:7" hidden="1">
      <c r="A99" s="325" t="s">
        <v>295</v>
      </c>
      <c r="B99" s="302" t="s">
        <v>555</v>
      </c>
      <c r="C99" s="302">
        <v>0</v>
      </c>
      <c r="D99" s="302">
        <v>0</v>
      </c>
      <c r="E99" s="302">
        <v>0</v>
      </c>
      <c r="F99" s="302">
        <v>0</v>
      </c>
      <c r="G99" s="303">
        <v>0</v>
      </c>
    </row>
    <row r="100" spans="1:7" hidden="1">
      <c r="A100" s="325" t="s">
        <v>296</v>
      </c>
      <c r="B100" s="302" t="s">
        <v>555</v>
      </c>
      <c r="C100" s="302">
        <v>0</v>
      </c>
      <c r="D100" s="302">
        <v>0</v>
      </c>
      <c r="E100" s="302">
        <v>0</v>
      </c>
      <c r="F100" s="302">
        <v>0</v>
      </c>
      <c r="G100" s="303">
        <v>0</v>
      </c>
    </row>
    <row r="101" spans="1:7" hidden="1">
      <c r="A101" s="325" t="s">
        <v>297</v>
      </c>
      <c r="B101" s="302" t="s">
        <v>555</v>
      </c>
      <c r="C101" s="302">
        <v>0</v>
      </c>
      <c r="D101" s="302">
        <v>0</v>
      </c>
      <c r="E101" s="302">
        <v>0</v>
      </c>
      <c r="F101" s="302">
        <v>0</v>
      </c>
      <c r="G101" s="303">
        <v>0</v>
      </c>
    </row>
    <row r="102" spans="1:7" hidden="1">
      <c r="A102" s="325" t="s">
        <v>298</v>
      </c>
      <c r="B102" s="302" t="s">
        <v>555</v>
      </c>
      <c r="C102" s="302">
        <v>0</v>
      </c>
      <c r="D102" s="302">
        <v>0</v>
      </c>
      <c r="E102" s="302">
        <v>0</v>
      </c>
      <c r="F102" s="302">
        <v>0</v>
      </c>
      <c r="G102" s="303">
        <v>0</v>
      </c>
    </row>
    <row r="103" spans="1:7" hidden="1">
      <c r="A103" s="325" t="s">
        <v>299</v>
      </c>
      <c r="B103" s="302" t="s">
        <v>555</v>
      </c>
      <c r="C103" s="302">
        <v>0</v>
      </c>
      <c r="D103" s="302">
        <v>0</v>
      </c>
      <c r="E103" s="302">
        <v>0</v>
      </c>
      <c r="F103" s="302">
        <v>0</v>
      </c>
      <c r="G103" s="303">
        <v>0</v>
      </c>
    </row>
    <row r="104" spans="1:7" hidden="1">
      <c r="A104" s="325" t="s">
        <v>300</v>
      </c>
      <c r="B104" s="302" t="s">
        <v>555</v>
      </c>
      <c r="C104" s="302">
        <v>0</v>
      </c>
      <c r="D104" s="302">
        <v>0</v>
      </c>
      <c r="E104" s="302">
        <v>0</v>
      </c>
      <c r="F104" s="302">
        <v>0</v>
      </c>
      <c r="G104" s="303">
        <v>0</v>
      </c>
    </row>
    <row r="105" spans="1:7" hidden="1">
      <c r="A105" s="325" t="s">
        <v>301</v>
      </c>
      <c r="B105" s="302" t="s">
        <v>555</v>
      </c>
      <c r="C105" s="302">
        <v>0</v>
      </c>
      <c r="D105" s="302">
        <v>0</v>
      </c>
      <c r="E105" s="302">
        <v>0</v>
      </c>
      <c r="F105" s="302">
        <v>0</v>
      </c>
      <c r="G105" s="303">
        <v>0</v>
      </c>
    </row>
    <row r="106" spans="1:7" hidden="1">
      <c r="A106" s="325" t="s">
        <v>302</v>
      </c>
      <c r="B106" s="302" t="s">
        <v>555</v>
      </c>
      <c r="C106" s="302">
        <v>0</v>
      </c>
      <c r="D106" s="302">
        <v>0</v>
      </c>
      <c r="E106" s="302">
        <v>0</v>
      </c>
      <c r="F106" s="302">
        <v>0</v>
      </c>
      <c r="G106" s="303">
        <v>0</v>
      </c>
    </row>
    <row r="107" spans="1:7" hidden="1">
      <c r="A107" s="325" t="s">
        <v>303</v>
      </c>
      <c r="B107" s="302" t="s">
        <v>555</v>
      </c>
      <c r="C107" s="302">
        <v>0</v>
      </c>
      <c r="D107" s="302">
        <v>0</v>
      </c>
      <c r="E107" s="302">
        <v>0</v>
      </c>
      <c r="F107" s="302">
        <v>0</v>
      </c>
      <c r="G107" s="303">
        <v>0</v>
      </c>
    </row>
    <row r="108" spans="1:7" hidden="1">
      <c r="A108" s="325" t="s">
        <v>304</v>
      </c>
      <c r="B108" s="302" t="s">
        <v>555</v>
      </c>
      <c r="C108" s="302">
        <v>0</v>
      </c>
      <c r="D108" s="302">
        <v>0</v>
      </c>
      <c r="E108" s="302">
        <v>0</v>
      </c>
      <c r="F108" s="302">
        <v>0</v>
      </c>
      <c r="G108" s="303">
        <v>0</v>
      </c>
    </row>
    <row r="109" spans="1:7" hidden="1">
      <c r="A109" s="325" t="s">
        <v>305</v>
      </c>
      <c r="B109" s="302" t="s">
        <v>555</v>
      </c>
      <c r="C109" s="302">
        <v>0</v>
      </c>
      <c r="D109" s="302">
        <v>0</v>
      </c>
      <c r="E109" s="302">
        <v>0</v>
      </c>
      <c r="F109" s="302">
        <v>0</v>
      </c>
      <c r="G109" s="303">
        <v>0</v>
      </c>
    </row>
    <row r="110" spans="1:7" hidden="1">
      <c r="A110" s="325" t="s">
        <v>306</v>
      </c>
      <c r="B110" s="302" t="s">
        <v>555</v>
      </c>
      <c r="C110" s="302">
        <v>0</v>
      </c>
      <c r="D110" s="302">
        <v>0</v>
      </c>
      <c r="E110" s="302">
        <v>0</v>
      </c>
      <c r="F110" s="302">
        <v>0</v>
      </c>
      <c r="G110" s="303">
        <v>0</v>
      </c>
    </row>
    <row r="111" spans="1:7" hidden="1">
      <c r="A111" s="325" t="s">
        <v>1189</v>
      </c>
      <c r="B111" s="302" t="s">
        <v>555</v>
      </c>
      <c r="C111" s="302">
        <v>0</v>
      </c>
      <c r="D111" s="302">
        <v>0</v>
      </c>
      <c r="E111" s="302">
        <v>0</v>
      </c>
      <c r="F111" s="302">
        <v>0</v>
      </c>
      <c r="G111" s="303">
        <v>0</v>
      </c>
    </row>
    <row r="112" spans="1:7" hidden="1">
      <c r="A112" s="325" t="s">
        <v>307</v>
      </c>
      <c r="B112" s="302" t="s">
        <v>555</v>
      </c>
      <c r="C112" s="302">
        <v>0</v>
      </c>
      <c r="D112" s="302">
        <v>0</v>
      </c>
      <c r="E112" s="302">
        <v>0</v>
      </c>
      <c r="F112" s="302">
        <v>0</v>
      </c>
      <c r="G112" s="303">
        <v>0</v>
      </c>
    </row>
    <row r="113" spans="1:7" hidden="1">
      <c r="A113" s="325" t="s">
        <v>308</v>
      </c>
      <c r="B113" s="302" t="s">
        <v>555</v>
      </c>
      <c r="C113" s="302">
        <v>0</v>
      </c>
      <c r="D113" s="302">
        <v>0</v>
      </c>
      <c r="E113" s="302">
        <v>0</v>
      </c>
      <c r="F113" s="302">
        <v>0</v>
      </c>
      <c r="G113" s="303">
        <v>0</v>
      </c>
    </row>
    <row r="114" spans="1:7" hidden="1">
      <c r="A114" s="325" t="s">
        <v>309</v>
      </c>
      <c r="B114" s="302" t="s">
        <v>555</v>
      </c>
      <c r="C114" s="302">
        <v>0</v>
      </c>
      <c r="D114" s="302">
        <v>0</v>
      </c>
      <c r="E114" s="302">
        <v>0</v>
      </c>
      <c r="F114" s="302">
        <v>0</v>
      </c>
      <c r="G114" s="303">
        <v>0</v>
      </c>
    </row>
    <row r="115" spans="1:7" hidden="1">
      <c r="A115" s="325" t="s">
        <v>1190</v>
      </c>
      <c r="B115" s="302" t="s">
        <v>555</v>
      </c>
      <c r="C115" s="302">
        <v>0</v>
      </c>
      <c r="D115" s="302">
        <v>0</v>
      </c>
      <c r="E115" s="302">
        <v>0</v>
      </c>
      <c r="F115" s="302">
        <v>0</v>
      </c>
      <c r="G115" s="303">
        <v>0</v>
      </c>
    </row>
    <row r="116" spans="1:7" hidden="1">
      <c r="A116" s="325" t="s">
        <v>1191</v>
      </c>
      <c r="B116" s="302" t="s">
        <v>555</v>
      </c>
      <c r="C116" s="302">
        <v>0</v>
      </c>
      <c r="D116" s="302">
        <v>0</v>
      </c>
      <c r="E116" s="302">
        <v>0</v>
      </c>
      <c r="F116" s="302">
        <v>0</v>
      </c>
      <c r="G116" s="303">
        <v>0</v>
      </c>
    </row>
    <row r="117" spans="1:7" hidden="1">
      <c r="A117" s="325" t="s">
        <v>310</v>
      </c>
      <c r="B117" s="302" t="s">
        <v>555</v>
      </c>
      <c r="C117" s="302">
        <v>0</v>
      </c>
      <c r="D117" s="302">
        <v>0</v>
      </c>
      <c r="E117" s="302">
        <v>0</v>
      </c>
      <c r="F117" s="302">
        <v>0</v>
      </c>
      <c r="G117" s="303">
        <v>0</v>
      </c>
    </row>
    <row r="118" spans="1:7" hidden="1">
      <c r="A118" s="325" t="s">
        <v>311</v>
      </c>
      <c r="B118" s="302" t="s">
        <v>555</v>
      </c>
      <c r="C118" s="302">
        <v>0</v>
      </c>
      <c r="D118" s="302">
        <v>0</v>
      </c>
      <c r="E118" s="302">
        <v>0</v>
      </c>
      <c r="F118" s="302">
        <v>0</v>
      </c>
      <c r="G118" s="303">
        <v>0</v>
      </c>
    </row>
    <row r="119" spans="1:7" hidden="1">
      <c r="A119" s="325" t="s">
        <v>312</v>
      </c>
      <c r="B119" s="302" t="s">
        <v>555</v>
      </c>
      <c r="C119" s="302">
        <v>0</v>
      </c>
      <c r="D119" s="302">
        <v>0</v>
      </c>
      <c r="E119" s="302">
        <v>0</v>
      </c>
      <c r="F119" s="302">
        <v>0</v>
      </c>
      <c r="G119" s="303">
        <v>0</v>
      </c>
    </row>
    <row r="120" spans="1:7" hidden="1">
      <c r="A120" s="325" t="s">
        <v>313</v>
      </c>
      <c r="B120" s="302" t="s">
        <v>555</v>
      </c>
      <c r="C120" s="302">
        <v>0</v>
      </c>
      <c r="D120" s="302">
        <v>0</v>
      </c>
      <c r="E120" s="302">
        <v>0</v>
      </c>
      <c r="F120" s="302">
        <v>0</v>
      </c>
      <c r="G120" s="303">
        <v>0</v>
      </c>
    </row>
    <row r="121" spans="1:7" hidden="1">
      <c r="A121" s="325" t="s">
        <v>314</v>
      </c>
      <c r="B121" s="302" t="s">
        <v>555</v>
      </c>
      <c r="C121" s="302">
        <v>0</v>
      </c>
      <c r="D121" s="302">
        <v>0</v>
      </c>
      <c r="E121" s="302">
        <v>0</v>
      </c>
      <c r="F121" s="302">
        <v>0</v>
      </c>
      <c r="G121" s="303">
        <v>0</v>
      </c>
    </row>
    <row r="122" spans="1:7" hidden="1">
      <c r="A122" s="325" t="s">
        <v>315</v>
      </c>
      <c r="B122" s="302" t="s">
        <v>555</v>
      </c>
      <c r="C122" s="302">
        <v>0</v>
      </c>
      <c r="D122" s="302">
        <v>0</v>
      </c>
      <c r="E122" s="302">
        <v>0</v>
      </c>
      <c r="F122" s="302">
        <v>0</v>
      </c>
      <c r="G122" s="303">
        <v>0</v>
      </c>
    </row>
    <row r="123" spans="1:7" hidden="1">
      <c r="A123" s="325" t="s">
        <v>316</v>
      </c>
      <c r="B123" s="302" t="s">
        <v>555</v>
      </c>
      <c r="C123" s="302">
        <v>0</v>
      </c>
      <c r="D123" s="302">
        <v>0</v>
      </c>
      <c r="E123" s="302">
        <v>0</v>
      </c>
      <c r="F123" s="302">
        <v>0</v>
      </c>
      <c r="G123" s="303">
        <v>0</v>
      </c>
    </row>
    <row r="124" spans="1:7" hidden="1">
      <c r="A124" s="325" t="s">
        <v>317</v>
      </c>
      <c r="B124" s="302" t="s">
        <v>555</v>
      </c>
      <c r="C124" s="302">
        <v>0</v>
      </c>
      <c r="D124" s="302">
        <v>0</v>
      </c>
      <c r="E124" s="302">
        <v>0</v>
      </c>
      <c r="F124" s="302">
        <v>0</v>
      </c>
      <c r="G124" s="303">
        <v>0</v>
      </c>
    </row>
    <row r="125" spans="1:7" hidden="1">
      <c r="A125" s="325" t="s">
        <v>318</v>
      </c>
      <c r="B125" s="302" t="s">
        <v>555</v>
      </c>
      <c r="C125" s="302">
        <v>0</v>
      </c>
      <c r="D125" s="302">
        <v>0</v>
      </c>
      <c r="E125" s="302">
        <v>0</v>
      </c>
      <c r="F125" s="302">
        <v>0</v>
      </c>
      <c r="G125" s="303">
        <v>0</v>
      </c>
    </row>
    <row r="126" spans="1:7" hidden="1">
      <c r="A126" s="325" t="s">
        <v>319</v>
      </c>
      <c r="B126" s="302" t="s">
        <v>555</v>
      </c>
      <c r="C126" s="302">
        <v>0</v>
      </c>
      <c r="D126" s="302">
        <v>0</v>
      </c>
      <c r="E126" s="302">
        <v>0</v>
      </c>
      <c r="F126" s="302">
        <v>0</v>
      </c>
      <c r="G126" s="303">
        <v>0</v>
      </c>
    </row>
    <row r="127" spans="1:7" hidden="1">
      <c r="A127" s="325" t="s">
        <v>320</v>
      </c>
      <c r="B127" s="302" t="s">
        <v>555</v>
      </c>
      <c r="C127" s="302">
        <v>0</v>
      </c>
      <c r="D127" s="302">
        <v>0</v>
      </c>
      <c r="E127" s="302">
        <v>0</v>
      </c>
      <c r="F127" s="302">
        <v>0</v>
      </c>
      <c r="G127" s="303">
        <v>0</v>
      </c>
    </row>
    <row r="128" spans="1:7" s="87" customFormat="1" hidden="1">
      <c r="A128" s="325" t="s">
        <v>321</v>
      </c>
      <c r="B128" s="302" t="s">
        <v>555</v>
      </c>
      <c r="C128" s="302">
        <v>0</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t="s">
        <v>555</v>
      </c>
      <c r="E130" s="302">
        <v>0</v>
      </c>
      <c r="F130" s="302">
        <v>0</v>
      </c>
      <c r="G130" s="303" t="s">
        <v>555</v>
      </c>
    </row>
    <row r="131" spans="1:7" hidden="1">
      <c r="A131" s="325" t="s">
        <v>324</v>
      </c>
      <c r="B131" s="302">
        <v>0</v>
      </c>
      <c r="C131" s="302">
        <v>0</v>
      </c>
      <c r="D131" s="302" t="s">
        <v>555</v>
      </c>
      <c r="E131" s="302">
        <v>0</v>
      </c>
      <c r="F131" s="302">
        <v>0</v>
      </c>
      <c r="G131" s="303" t="s">
        <v>555</v>
      </c>
    </row>
    <row r="132" spans="1:7" hidden="1">
      <c r="A132" s="325" t="s">
        <v>325</v>
      </c>
      <c r="B132" s="302">
        <v>0</v>
      </c>
      <c r="C132" s="302">
        <v>0</v>
      </c>
      <c r="D132" s="302" t="s">
        <v>555</v>
      </c>
      <c r="E132" s="302">
        <v>0</v>
      </c>
      <c r="F132" s="302">
        <v>0</v>
      </c>
      <c r="G132" s="303" t="s">
        <v>555</v>
      </c>
    </row>
    <row r="133" spans="1:7" hidden="1">
      <c r="A133" s="325" t="s">
        <v>326</v>
      </c>
      <c r="B133" s="302">
        <v>0</v>
      </c>
      <c r="C133" s="302">
        <v>0</v>
      </c>
      <c r="D133" s="302" t="s">
        <v>555</v>
      </c>
      <c r="E133" s="302">
        <v>0</v>
      </c>
      <c r="F133" s="302">
        <v>0</v>
      </c>
      <c r="G133" s="303" t="s">
        <v>555</v>
      </c>
    </row>
    <row r="134" spans="1:7" hidden="1">
      <c r="A134" s="325" t="s">
        <v>327</v>
      </c>
      <c r="B134" s="302">
        <v>0</v>
      </c>
      <c r="C134" s="302">
        <v>0</v>
      </c>
      <c r="D134" s="302" t="s">
        <v>555</v>
      </c>
      <c r="E134" s="302">
        <v>0</v>
      </c>
      <c r="F134" s="302">
        <v>0</v>
      </c>
      <c r="G134" s="303" t="s">
        <v>555</v>
      </c>
    </row>
    <row r="135" spans="1:7" hidden="1">
      <c r="A135" s="325" t="s">
        <v>328</v>
      </c>
      <c r="B135" s="302">
        <v>0</v>
      </c>
      <c r="C135" s="302">
        <v>0</v>
      </c>
      <c r="D135" s="302" t="s">
        <v>555</v>
      </c>
      <c r="E135" s="302">
        <v>0</v>
      </c>
      <c r="F135" s="302">
        <v>0</v>
      </c>
      <c r="G135" s="303" t="s">
        <v>555</v>
      </c>
    </row>
    <row r="136" spans="1:7" hidden="1">
      <c r="A136" s="325" t="s">
        <v>329</v>
      </c>
      <c r="B136" s="302">
        <v>0</v>
      </c>
      <c r="C136" s="302">
        <v>0</v>
      </c>
      <c r="D136" s="302" t="s">
        <v>555</v>
      </c>
      <c r="E136" s="302">
        <v>0</v>
      </c>
      <c r="F136" s="302">
        <v>0</v>
      </c>
      <c r="G136" s="303" t="s">
        <v>555</v>
      </c>
    </row>
    <row r="137" spans="1:7" hidden="1">
      <c r="A137" s="325" t="s">
        <v>330</v>
      </c>
      <c r="B137" s="302">
        <v>0</v>
      </c>
      <c r="C137" s="302">
        <v>0</v>
      </c>
      <c r="D137" s="302" t="s">
        <v>555</v>
      </c>
      <c r="E137" s="302">
        <v>0</v>
      </c>
      <c r="F137" s="302">
        <v>0</v>
      </c>
      <c r="G137" s="303" t="s">
        <v>555</v>
      </c>
    </row>
    <row r="138" spans="1:7" hidden="1">
      <c r="A138" s="325" t="s">
        <v>331</v>
      </c>
      <c r="B138" s="302">
        <v>0</v>
      </c>
      <c r="C138" s="302">
        <v>0</v>
      </c>
      <c r="D138" s="302" t="s">
        <v>555</v>
      </c>
      <c r="E138" s="302">
        <v>0</v>
      </c>
      <c r="F138" s="302">
        <v>0</v>
      </c>
      <c r="G138" s="303" t="s">
        <v>555</v>
      </c>
    </row>
    <row r="139" spans="1:7" hidden="1">
      <c r="A139" s="325" t="s">
        <v>332</v>
      </c>
      <c r="B139" s="302">
        <v>0</v>
      </c>
      <c r="C139" s="302">
        <v>0</v>
      </c>
      <c r="D139" s="302" t="s">
        <v>555</v>
      </c>
      <c r="E139" s="302">
        <v>0</v>
      </c>
      <c r="F139" s="302">
        <v>0</v>
      </c>
      <c r="G139" s="303" t="s">
        <v>555</v>
      </c>
    </row>
    <row r="140" spans="1:7" hidden="1">
      <c r="A140" s="325" t="s">
        <v>333</v>
      </c>
      <c r="B140" s="302">
        <v>0</v>
      </c>
      <c r="C140" s="302">
        <v>0</v>
      </c>
      <c r="D140" s="302" t="s">
        <v>555</v>
      </c>
      <c r="E140" s="302">
        <v>0</v>
      </c>
      <c r="F140" s="302">
        <v>0</v>
      </c>
      <c r="G140" s="303" t="s">
        <v>555</v>
      </c>
    </row>
    <row r="141" spans="1:7" hidden="1">
      <c r="A141" s="325" t="s">
        <v>334</v>
      </c>
      <c r="B141" s="302">
        <v>0</v>
      </c>
      <c r="C141" s="302">
        <v>0</v>
      </c>
      <c r="D141" s="302" t="s">
        <v>555</v>
      </c>
      <c r="E141" s="302">
        <v>0</v>
      </c>
      <c r="F141" s="302">
        <v>0</v>
      </c>
      <c r="G141" s="303" t="s">
        <v>555</v>
      </c>
    </row>
    <row r="142" spans="1:7" s="87" customFormat="1" ht="20.100000000000001" hidden="1" customHeight="1">
      <c r="A142" s="325" t="s">
        <v>335</v>
      </c>
      <c r="B142" s="302">
        <v>0</v>
      </c>
      <c r="C142" s="302">
        <v>0</v>
      </c>
      <c r="D142" s="304" t="s">
        <v>555</v>
      </c>
      <c r="E142" s="302">
        <v>0</v>
      </c>
      <c r="F142" s="302">
        <v>0</v>
      </c>
      <c r="G142" s="305" t="s">
        <v>555</v>
      </c>
    </row>
    <row r="143" spans="1:7" s="86" customFormat="1" ht="20.100000000000001" customHeight="1">
      <c r="A143" s="326" t="s">
        <v>336</v>
      </c>
      <c r="B143" s="306">
        <v>0</v>
      </c>
      <c r="C143" s="306">
        <v>0</v>
      </c>
      <c r="D143" s="308">
        <v>8773968</v>
      </c>
      <c r="E143" s="306">
        <v>0</v>
      </c>
      <c r="F143" s="306">
        <v>0</v>
      </c>
      <c r="G143" s="309">
        <v>9031630</v>
      </c>
    </row>
    <row r="144" spans="1:7" ht="20.100000000000001" customHeight="1">
      <c r="A144" s="325" t="s">
        <v>337</v>
      </c>
      <c r="B144" s="302">
        <v>0</v>
      </c>
      <c r="C144" s="302">
        <v>0</v>
      </c>
      <c r="D144" s="304">
        <v>8773968</v>
      </c>
      <c r="E144" s="302">
        <v>0</v>
      </c>
      <c r="F144" s="302">
        <v>0</v>
      </c>
      <c r="G144" s="305">
        <v>9031630</v>
      </c>
    </row>
    <row r="145" spans="1:7" ht="20.100000000000001" customHeight="1">
      <c r="A145" s="325" t="s">
        <v>338</v>
      </c>
      <c r="B145" s="302">
        <v>0</v>
      </c>
      <c r="C145" s="302">
        <v>0</v>
      </c>
      <c r="D145" s="302">
        <v>8773968</v>
      </c>
      <c r="E145" s="302">
        <v>0</v>
      </c>
      <c r="F145" s="302">
        <v>0</v>
      </c>
      <c r="G145" s="303">
        <v>9031630</v>
      </c>
    </row>
    <row r="146" spans="1:7" hidden="1">
      <c r="A146" s="325" t="s">
        <v>339</v>
      </c>
      <c r="B146" s="302">
        <v>0</v>
      </c>
      <c r="C146" s="302">
        <v>0</v>
      </c>
      <c r="D146" s="302" t="s">
        <v>555</v>
      </c>
      <c r="E146" s="302">
        <v>0</v>
      </c>
      <c r="F146" s="302">
        <v>0</v>
      </c>
      <c r="G146" s="303" t="s">
        <v>555</v>
      </c>
    </row>
    <row r="147" spans="1:7" hidden="1">
      <c r="A147" s="325" t="s">
        <v>340</v>
      </c>
      <c r="B147" s="302">
        <v>0</v>
      </c>
      <c r="C147" s="302">
        <v>0</v>
      </c>
      <c r="D147" s="302" t="s">
        <v>555</v>
      </c>
      <c r="E147" s="302">
        <v>0</v>
      </c>
      <c r="F147" s="302">
        <v>0</v>
      </c>
      <c r="G147" s="303" t="s">
        <v>555</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idden="1">
      <c r="A151" s="325" t="s">
        <v>344</v>
      </c>
      <c r="B151" s="302">
        <v>0</v>
      </c>
      <c r="C151" s="302">
        <v>0</v>
      </c>
      <c r="D151" s="302" t="s">
        <v>555</v>
      </c>
      <c r="E151" s="302">
        <v>0</v>
      </c>
      <c r="F151" s="302">
        <v>0</v>
      </c>
      <c r="G151" s="303" t="s">
        <v>555</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6" customFormat="1" hidden="1">
      <c r="A155" s="326" t="s">
        <v>348</v>
      </c>
      <c r="B155" s="306">
        <v>0</v>
      </c>
      <c r="C155" s="306">
        <v>0</v>
      </c>
      <c r="D155" s="308" t="s">
        <v>555</v>
      </c>
      <c r="E155" s="306">
        <v>0</v>
      </c>
      <c r="F155" s="306">
        <v>0</v>
      </c>
      <c r="G155" s="309" t="s">
        <v>555</v>
      </c>
    </row>
    <row r="156" spans="1:7" s="86" customFormat="1" ht="20.100000000000001" customHeight="1">
      <c r="A156" s="326" t="s">
        <v>349</v>
      </c>
      <c r="B156" s="306">
        <v>0</v>
      </c>
      <c r="C156" s="306">
        <v>0</v>
      </c>
      <c r="D156" s="306">
        <v>-773968</v>
      </c>
      <c r="E156" s="306">
        <v>0</v>
      </c>
      <c r="F156" s="306">
        <v>0</v>
      </c>
      <c r="G156" s="307">
        <v>-31630</v>
      </c>
    </row>
    <row r="157" spans="1:7" s="86" customFormat="1" ht="20.100000000000001" customHeight="1">
      <c r="A157" s="326" t="s">
        <v>350</v>
      </c>
      <c r="B157" s="306">
        <v>0</v>
      </c>
      <c r="C157" s="306">
        <v>0</v>
      </c>
      <c r="D157" s="306">
        <v>50000000</v>
      </c>
      <c r="E157" s="306">
        <v>0</v>
      </c>
      <c r="F157" s="306">
        <v>0</v>
      </c>
      <c r="G157" s="307">
        <v>50000000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2" t="s">
        <v>555</v>
      </c>
      <c r="E160" s="302">
        <v>0</v>
      </c>
      <c r="F160" s="302">
        <v>0</v>
      </c>
      <c r="G160" s="303"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3" t="s">
        <v>555</v>
      </c>
    </row>
    <row r="168" spans="1:7" ht="20.100000000000001" customHeight="1">
      <c r="A168" s="325" t="s">
        <v>1310</v>
      </c>
      <c r="B168" s="302">
        <v>0</v>
      </c>
      <c r="C168" s="302">
        <v>0</v>
      </c>
      <c r="D168" s="302">
        <v>50000000</v>
      </c>
      <c r="E168" s="302">
        <v>0</v>
      </c>
      <c r="F168" s="302">
        <v>0</v>
      </c>
      <c r="G168" s="303">
        <v>50000000</v>
      </c>
    </row>
    <row r="169" spans="1:7" ht="20.100000000000001" customHeight="1">
      <c r="A169" s="325" t="s">
        <v>341</v>
      </c>
      <c r="B169" s="302">
        <v>0</v>
      </c>
      <c r="C169" s="302">
        <v>0</v>
      </c>
      <c r="D169" s="302">
        <v>50000000</v>
      </c>
      <c r="E169" s="302">
        <v>0</v>
      </c>
      <c r="F169" s="302">
        <v>0</v>
      </c>
      <c r="G169" s="303">
        <v>50000000</v>
      </c>
    </row>
    <row r="170" spans="1:7" hidden="1">
      <c r="A170" s="325" t="s">
        <v>357</v>
      </c>
      <c r="B170" s="302">
        <v>0</v>
      </c>
      <c r="C170" s="302">
        <v>0</v>
      </c>
      <c r="D170" s="302" t="s">
        <v>555</v>
      </c>
      <c r="E170" s="302">
        <v>0</v>
      </c>
      <c r="F170" s="302">
        <v>0</v>
      </c>
      <c r="G170" s="303" t="s">
        <v>555</v>
      </c>
    </row>
    <row r="171" spans="1:7" s="86" customFormat="1" hidden="1">
      <c r="A171" s="326" t="s">
        <v>358</v>
      </c>
      <c r="B171" s="306">
        <v>0</v>
      </c>
      <c r="C171" s="306">
        <v>0</v>
      </c>
      <c r="D171" s="308" t="s">
        <v>555</v>
      </c>
      <c r="E171" s="306">
        <v>0</v>
      </c>
      <c r="F171" s="306">
        <v>0</v>
      </c>
      <c r="G171" s="309" t="s">
        <v>555</v>
      </c>
    </row>
    <row r="172" spans="1:7" ht="20.100000000000001" customHeight="1">
      <c r="A172" s="336" t="s">
        <v>359</v>
      </c>
      <c r="B172" s="310">
        <v>0</v>
      </c>
      <c r="C172" s="310">
        <v>0</v>
      </c>
      <c r="D172" s="310">
        <v>-50773968</v>
      </c>
      <c r="E172" s="310">
        <v>0</v>
      </c>
      <c r="F172" s="310">
        <v>0</v>
      </c>
      <c r="G172" s="343">
        <v>-50031630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&amp;C79</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5" zoomScaleNormal="115" zoomScaleSheetLayoutView="100" workbookViewId="0">
      <selection activeCell="A12" sqref="A12:E12"/>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1067</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4800000</v>
      </c>
      <c r="C10" s="300">
        <v>0</v>
      </c>
      <c r="D10" s="299">
        <v>4800000</v>
      </c>
      <c r="E10" s="299">
        <v>7000000</v>
      </c>
      <c r="F10" s="300">
        <v>0</v>
      </c>
      <c r="G10" s="301">
        <v>7000000</v>
      </c>
    </row>
    <row r="11" spans="1:7" hidden="1">
      <c r="A11" s="325" t="s">
        <v>208</v>
      </c>
      <c r="B11" s="302" t="s">
        <v>555</v>
      </c>
      <c r="C11" s="302">
        <v>0</v>
      </c>
      <c r="D11" s="302" t="s">
        <v>555</v>
      </c>
      <c r="E11" s="302" t="s">
        <v>555</v>
      </c>
      <c r="F11" s="302">
        <v>0</v>
      </c>
      <c r="G11" s="303" t="s">
        <v>555</v>
      </c>
    </row>
    <row r="12" spans="1:7" hidden="1">
      <c r="A12" s="325" t="s">
        <v>209</v>
      </c>
      <c r="B12" s="302" t="s">
        <v>555</v>
      </c>
      <c r="C12" s="302">
        <v>0</v>
      </c>
      <c r="D12" s="302" t="s">
        <v>555</v>
      </c>
      <c r="E12" s="302" t="s">
        <v>555</v>
      </c>
      <c r="F12" s="302">
        <v>0</v>
      </c>
      <c r="G12" s="303" t="s">
        <v>555</v>
      </c>
    </row>
    <row r="13" spans="1:7" hidden="1">
      <c r="A13" s="325" t="s">
        <v>210</v>
      </c>
      <c r="B13" s="302" t="s">
        <v>555</v>
      </c>
      <c r="C13" s="302">
        <v>0</v>
      </c>
      <c r="D13" s="302" t="s">
        <v>555</v>
      </c>
      <c r="E13" s="302" t="s">
        <v>555</v>
      </c>
      <c r="F13" s="302">
        <v>0</v>
      </c>
      <c r="G13" s="303" t="s">
        <v>555</v>
      </c>
    </row>
    <row r="14" spans="1:7" hidden="1">
      <c r="A14" s="325" t="s">
        <v>211</v>
      </c>
      <c r="B14" s="302" t="s">
        <v>555</v>
      </c>
      <c r="C14" s="302">
        <v>0</v>
      </c>
      <c r="D14" s="302" t="s">
        <v>555</v>
      </c>
      <c r="E14" s="302" t="s">
        <v>555</v>
      </c>
      <c r="F14" s="302">
        <v>0</v>
      </c>
      <c r="G14" s="303" t="s">
        <v>555</v>
      </c>
    </row>
    <row r="15" spans="1:7" hidden="1">
      <c r="A15" s="325" t="s">
        <v>212</v>
      </c>
      <c r="B15" s="302" t="s">
        <v>555</v>
      </c>
      <c r="C15" s="302">
        <v>0</v>
      </c>
      <c r="D15" s="302" t="s">
        <v>555</v>
      </c>
      <c r="E15" s="302" t="s">
        <v>555</v>
      </c>
      <c r="F15" s="302">
        <v>0</v>
      </c>
      <c r="G15" s="303" t="s">
        <v>555</v>
      </c>
    </row>
    <row r="16" spans="1:7" hidden="1">
      <c r="A16" s="325" t="s">
        <v>213</v>
      </c>
      <c r="B16" s="302" t="s">
        <v>555</v>
      </c>
      <c r="C16" s="302">
        <v>0</v>
      </c>
      <c r="D16" s="302" t="s">
        <v>555</v>
      </c>
      <c r="E16" s="302" t="s">
        <v>555</v>
      </c>
      <c r="F16" s="302">
        <v>0</v>
      </c>
      <c r="G16" s="303" t="s">
        <v>555</v>
      </c>
    </row>
    <row r="17" spans="1:7" hidden="1">
      <c r="A17" s="325" t="s">
        <v>214</v>
      </c>
      <c r="B17" s="302" t="s">
        <v>555</v>
      </c>
      <c r="C17" s="302">
        <v>0</v>
      </c>
      <c r="D17" s="302" t="s">
        <v>555</v>
      </c>
      <c r="E17" s="302" t="s">
        <v>555</v>
      </c>
      <c r="F17" s="302">
        <v>0</v>
      </c>
      <c r="G17" s="303" t="s">
        <v>555</v>
      </c>
    </row>
    <row r="18" spans="1:7" hidden="1">
      <c r="A18" s="325" t="s">
        <v>215</v>
      </c>
      <c r="B18" s="302" t="s">
        <v>555</v>
      </c>
      <c r="C18" s="302">
        <v>0</v>
      </c>
      <c r="D18" s="302" t="s">
        <v>555</v>
      </c>
      <c r="E18" s="302" t="s">
        <v>555</v>
      </c>
      <c r="F18" s="302">
        <v>0</v>
      </c>
      <c r="G18" s="303" t="s">
        <v>555</v>
      </c>
    </row>
    <row r="19" spans="1:7" hidden="1">
      <c r="A19" s="325" t="s">
        <v>1055</v>
      </c>
      <c r="B19" s="302" t="s">
        <v>555</v>
      </c>
      <c r="C19" s="302">
        <v>0</v>
      </c>
      <c r="D19" s="302" t="s">
        <v>555</v>
      </c>
      <c r="E19" s="302" t="s">
        <v>555</v>
      </c>
      <c r="F19" s="302">
        <v>0</v>
      </c>
      <c r="G19" s="303" t="s">
        <v>555</v>
      </c>
    </row>
    <row r="20" spans="1:7" hidden="1">
      <c r="A20" s="325" t="s">
        <v>216</v>
      </c>
      <c r="B20" s="302" t="s">
        <v>555</v>
      </c>
      <c r="C20" s="302">
        <v>0</v>
      </c>
      <c r="D20" s="302" t="s">
        <v>555</v>
      </c>
      <c r="E20" s="302" t="s">
        <v>555</v>
      </c>
      <c r="F20" s="302">
        <v>0</v>
      </c>
      <c r="G20" s="303" t="s">
        <v>555</v>
      </c>
    </row>
    <row r="21" spans="1:7" hidden="1">
      <c r="A21" s="325" t="s">
        <v>217</v>
      </c>
      <c r="B21" s="302" t="s">
        <v>555</v>
      </c>
      <c r="C21" s="302">
        <v>0</v>
      </c>
      <c r="D21" s="302" t="s">
        <v>555</v>
      </c>
      <c r="E21" s="302" t="s">
        <v>555</v>
      </c>
      <c r="F21" s="302">
        <v>0</v>
      </c>
      <c r="G21" s="303" t="s">
        <v>555</v>
      </c>
    </row>
    <row r="22" spans="1:7" hidden="1">
      <c r="A22" s="325" t="s">
        <v>218</v>
      </c>
      <c r="B22" s="302" t="s">
        <v>555</v>
      </c>
      <c r="C22" s="302">
        <v>0</v>
      </c>
      <c r="D22" s="302" t="s">
        <v>555</v>
      </c>
      <c r="E22" s="302" t="s">
        <v>555</v>
      </c>
      <c r="F22" s="302">
        <v>0</v>
      </c>
      <c r="G22" s="303" t="s">
        <v>555</v>
      </c>
    </row>
    <row r="23" spans="1:7" hidden="1">
      <c r="A23" s="325" t="s">
        <v>219</v>
      </c>
      <c r="B23" s="302" t="s">
        <v>555</v>
      </c>
      <c r="C23" s="302">
        <v>0</v>
      </c>
      <c r="D23" s="302" t="s">
        <v>555</v>
      </c>
      <c r="E23" s="302" t="s">
        <v>555</v>
      </c>
      <c r="F23" s="302">
        <v>0</v>
      </c>
      <c r="G23" s="303" t="s">
        <v>555</v>
      </c>
    </row>
    <row r="24" spans="1:7" hidden="1">
      <c r="A24" s="325" t="s">
        <v>220</v>
      </c>
      <c r="B24" s="302" t="s">
        <v>555</v>
      </c>
      <c r="C24" s="302">
        <v>0</v>
      </c>
      <c r="D24" s="302" t="s">
        <v>555</v>
      </c>
      <c r="E24" s="302" t="s">
        <v>555</v>
      </c>
      <c r="F24" s="302">
        <v>0</v>
      </c>
      <c r="G24" s="303" t="s">
        <v>555</v>
      </c>
    </row>
    <row r="25" spans="1:7" hidden="1">
      <c r="A25" s="325" t="s">
        <v>221</v>
      </c>
      <c r="B25" s="302" t="s">
        <v>555</v>
      </c>
      <c r="C25" s="302">
        <v>0</v>
      </c>
      <c r="D25" s="302" t="s">
        <v>555</v>
      </c>
      <c r="E25" s="302" t="s">
        <v>555</v>
      </c>
      <c r="F25" s="302">
        <v>0</v>
      </c>
      <c r="G25" s="303" t="s">
        <v>555</v>
      </c>
    </row>
    <row r="26" spans="1:7" hidden="1">
      <c r="A26" s="325" t="s">
        <v>222</v>
      </c>
      <c r="B26" s="302" t="s">
        <v>555</v>
      </c>
      <c r="C26" s="302">
        <v>0</v>
      </c>
      <c r="D26" s="302" t="s">
        <v>555</v>
      </c>
      <c r="E26" s="302" t="s">
        <v>555</v>
      </c>
      <c r="F26" s="302">
        <v>0</v>
      </c>
      <c r="G26" s="303" t="s">
        <v>555</v>
      </c>
    </row>
    <row r="27" spans="1:7" hidden="1">
      <c r="A27" s="325" t="s">
        <v>223</v>
      </c>
      <c r="B27" s="302" t="s">
        <v>555</v>
      </c>
      <c r="C27" s="302">
        <v>0</v>
      </c>
      <c r="D27" s="302" t="s">
        <v>555</v>
      </c>
      <c r="E27" s="302" t="s">
        <v>555</v>
      </c>
      <c r="F27" s="302">
        <v>0</v>
      </c>
      <c r="G27" s="303" t="s">
        <v>555</v>
      </c>
    </row>
    <row r="28" spans="1:7" hidden="1">
      <c r="A28" s="325" t="s">
        <v>224</v>
      </c>
      <c r="B28" s="302" t="s">
        <v>555</v>
      </c>
      <c r="C28" s="302">
        <v>0</v>
      </c>
      <c r="D28" s="302" t="s">
        <v>555</v>
      </c>
      <c r="E28" s="302" t="s">
        <v>555</v>
      </c>
      <c r="F28" s="302">
        <v>0</v>
      </c>
      <c r="G28" s="303" t="s">
        <v>555</v>
      </c>
    </row>
    <row r="29" spans="1:7" hidden="1">
      <c r="A29" s="325" t="s">
        <v>225</v>
      </c>
      <c r="B29" s="302" t="s">
        <v>555</v>
      </c>
      <c r="C29" s="302">
        <v>0</v>
      </c>
      <c r="D29" s="302" t="s">
        <v>555</v>
      </c>
      <c r="E29" s="302" t="s">
        <v>555</v>
      </c>
      <c r="F29" s="302">
        <v>0</v>
      </c>
      <c r="G29" s="303" t="s">
        <v>555</v>
      </c>
    </row>
    <row r="30" spans="1:7" hidden="1">
      <c r="A30" s="325" t="s">
        <v>226</v>
      </c>
      <c r="B30" s="302" t="s">
        <v>555</v>
      </c>
      <c r="C30" s="302">
        <v>0</v>
      </c>
      <c r="D30" s="302" t="s">
        <v>555</v>
      </c>
      <c r="E30" s="302" t="s">
        <v>555</v>
      </c>
      <c r="F30" s="302">
        <v>0</v>
      </c>
      <c r="G30" s="303" t="s">
        <v>555</v>
      </c>
    </row>
    <row r="31" spans="1:7" hidden="1">
      <c r="A31" s="325" t="s">
        <v>227</v>
      </c>
      <c r="B31" s="302" t="s">
        <v>555</v>
      </c>
      <c r="C31" s="302">
        <v>0</v>
      </c>
      <c r="D31" s="302" t="s">
        <v>555</v>
      </c>
      <c r="E31" s="302" t="s">
        <v>555</v>
      </c>
      <c r="F31" s="302">
        <v>0</v>
      </c>
      <c r="G31" s="303" t="s">
        <v>555</v>
      </c>
    </row>
    <row r="32" spans="1:7" hidden="1">
      <c r="A32" s="325" t="s">
        <v>228</v>
      </c>
      <c r="B32" s="302" t="s">
        <v>555</v>
      </c>
      <c r="C32" s="302">
        <v>0</v>
      </c>
      <c r="D32" s="302" t="s">
        <v>555</v>
      </c>
      <c r="E32" s="302" t="s">
        <v>555</v>
      </c>
      <c r="F32" s="302">
        <v>0</v>
      </c>
      <c r="G32" s="303" t="s">
        <v>555</v>
      </c>
    </row>
    <row r="33" spans="1:7" hidden="1">
      <c r="A33" s="325" t="s">
        <v>229</v>
      </c>
      <c r="B33" s="302" t="s">
        <v>555</v>
      </c>
      <c r="C33" s="302">
        <v>0</v>
      </c>
      <c r="D33" s="302" t="s">
        <v>555</v>
      </c>
      <c r="E33" s="302" t="s">
        <v>555</v>
      </c>
      <c r="F33" s="302">
        <v>0</v>
      </c>
      <c r="G33" s="303" t="s">
        <v>555</v>
      </c>
    </row>
    <row r="34" spans="1:7" hidden="1">
      <c r="A34" s="325" t="s">
        <v>230</v>
      </c>
      <c r="B34" s="302" t="s">
        <v>555</v>
      </c>
      <c r="C34" s="302">
        <v>0</v>
      </c>
      <c r="D34" s="302" t="s">
        <v>555</v>
      </c>
      <c r="E34" s="302" t="s">
        <v>555</v>
      </c>
      <c r="F34" s="302">
        <v>0</v>
      </c>
      <c r="G34" s="303" t="s">
        <v>555</v>
      </c>
    </row>
    <row r="35" spans="1:7" hidden="1">
      <c r="A35" s="325" t="s">
        <v>231</v>
      </c>
      <c r="B35" s="302" t="s">
        <v>555</v>
      </c>
      <c r="C35" s="302">
        <v>0</v>
      </c>
      <c r="D35" s="302" t="s">
        <v>555</v>
      </c>
      <c r="E35" s="302" t="s">
        <v>555</v>
      </c>
      <c r="F35" s="302">
        <v>0</v>
      </c>
      <c r="G35" s="303" t="s">
        <v>555</v>
      </c>
    </row>
    <row r="36" spans="1:7" hidden="1">
      <c r="A36" s="325" t="s">
        <v>232</v>
      </c>
      <c r="B36" s="302" t="s">
        <v>555</v>
      </c>
      <c r="C36" s="302">
        <v>0</v>
      </c>
      <c r="D36" s="302" t="s">
        <v>555</v>
      </c>
      <c r="E36" s="302" t="s">
        <v>555</v>
      </c>
      <c r="F36" s="302">
        <v>0</v>
      </c>
      <c r="G36" s="303" t="s">
        <v>555</v>
      </c>
    </row>
    <row r="37" spans="1:7" ht="20.100000000000001" customHeight="1">
      <c r="A37" s="325" t="s">
        <v>233</v>
      </c>
      <c r="B37" s="304">
        <v>4800000</v>
      </c>
      <c r="C37" s="302">
        <v>0</v>
      </c>
      <c r="D37" s="304">
        <v>4800000</v>
      </c>
      <c r="E37" s="304">
        <v>7000000</v>
      </c>
      <c r="F37" s="302">
        <v>0</v>
      </c>
      <c r="G37" s="305">
        <v>7000000</v>
      </c>
    </row>
    <row r="38" spans="1:7" hidden="1">
      <c r="A38" s="325" t="s">
        <v>234</v>
      </c>
      <c r="B38" s="302" t="s">
        <v>555</v>
      </c>
      <c r="C38" s="302">
        <v>0</v>
      </c>
      <c r="D38" s="302" t="s">
        <v>555</v>
      </c>
      <c r="E38" s="302" t="s">
        <v>555</v>
      </c>
      <c r="F38" s="302">
        <v>0</v>
      </c>
      <c r="G38" s="303" t="s">
        <v>555</v>
      </c>
    </row>
    <row r="39" spans="1:7" ht="20.100000000000001" customHeight="1">
      <c r="A39" s="325" t="s">
        <v>235</v>
      </c>
      <c r="B39" s="304">
        <v>4800000</v>
      </c>
      <c r="C39" s="302">
        <v>0</v>
      </c>
      <c r="D39" s="304">
        <v>4800000</v>
      </c>
      <c r="E39" s="304">
        <v>7000000</v>
      </c>
      <c r="F39" s="302">
        <v>0</v>
      </c>
      <c r="G39" s="305">
        <v>7000000</v>
      </c>
    </row>
    <row r="40" spans="1:7" ht="20.100000000000001" customHeight="1">
      <c r="A40" s="325" t="s">
        <v>1255</v>
      </c>
      <c r="B40" s="304">
        <v>4800000</v>
      </c>
      <c r="C40" s="302">
        <v>0</v>
      </c>
      <c r="D40" s="304">
        <v>4800000</v>
      </c>
      <c r="E40" s="304">
        <v>7000000</v>
      </c>
      <c r="F40" s="302">
        <v>0</v>
      </c>
      <c r="G40" s="305">
        <v>7000000</v>
      </c>
    </row>
    <row r="41" spans="1:7" ht="20.100000000000001" customHeight="1">
      <c r="A41" s="325" t="s">
        <v>1257</v>
      </c>
      <c r="B41" s="304">
        <v>4800000</v>
      </c>
      <c r="C41" s="302">
        <v>0</v>
      </c>
      <c r="D41" s="304">
        <v>4800000</v>
      </c>
      <c r="E41" s="304">
        <v>7000000</v>
      </c>
      <c r="F41" s="302">
        <v>0</v>
      </c>
      <c r="G41" s="305">
        <v>7000000</v>
      </c>
    </row>
    <row r="42" spans="1:7" hidden="1">
      <c r="A42" s="325" t="s">
        <v>236</v>
      </c>
      <c r="B42" s="302" t="s">
        <v>555</v>
      </c>
      <c r="C42" s="302">
        <v>0</v>
      </c>
      <c r="D42" s="302" t="s">
        <v>555</v>
      </c>
      <c r="E42" s="302" t="s">
        <v>555</v>
      </c>
      <c r="F42" s="302" t="s">
        <v>555</v>
      </c>
      <c r="G42" s="303" t="s">
        <v>555</v>
      </c>
    </row>
    <row r="43" spans="1:7" hidden="1">
      <c r="A43" s="325" t="s">
        <v>237</v>
      </c>
      <c r="B43" s="302" t="s">
        <v>555</v>
      </c>
      <c r="C43" s="302">
        <v>0</v>
      </c>
      <c r="D43" s="302" t="s">
        <v>555</v>
      </c>
      <c r="E43" s="302" t="s">
        <v>555</v>
      </c>
      <c r="F43" s="302" t="s">
        <v>555</v>
      </c>
      <c r="G43" s="303" t="s">
        <v>555</v>
      </c>
    </row>
    <row r="44" spans="1:7" hidden="1">
      <c r="A44" s="325" t="s">
        <v>238</v>
      </c>
      <c r="B44" s="302" t="s">
        <v>555</v>
      </c>
      <c r="C44" s="302">
        <v>0</v>
      </c>
      <c r="D44" s="302" t="s">
        <v>555</v>
      </c>
      <c r="E44" s="302" t="s">
        <v>555</v>
      </c>
      <c r="F44" s="302" t="s">
        <v>555</v>
      </c>
      <c r="G44" s="303" t="s">
        <v>555</v>
      </c>
    </row>
    <row r="45" spans="1:7" hidden="1">
      <c r="A45" s="325" t="s">
        <v>239</v>
      </c>
      <c r="B45" s="302" t="s">
        <v>555</v>
      </c>
      <c r="C45" s="302">
        <v>0</v>
      </c>
      <c r="D45" s="302" t="s">
        <v>555</v>
      </c>
      <c r="E45" s="302" t="s">
        <v>555</v>
      </c>
      <c r="F45" s="302" t="s">
        <v>555</v>
      </c>
      <c r="G45" s="303" t="s">
        <v>555</v>
      </c>
    </row>
    <row r="46" spans="1:7" hidden="1">
      <c r="A46" s="325" t="s">
        <v>240</v>
      </c>
      <c r="B46" s="302" t="s">
        <v>555</v>
      </c>
      <c r="C46" s="302">
        <v>0</v>
      </c>
      <c r="D46" s="302" t="s">
        <v>555</v>
      </c>
      <c r="E46" s="302" t="s">
        <v>555</v>
      </c>
      <c r="F46" s="302" t="s">
        <v>555</v>
      </c>
      <c r="G46" s="303" t="s">
        <v>555</v>
      </c>
    </row>
    <row r="47" spans="1:7" hidden="1">
      <c r="A47" s="325" t="s">
        <v>241</v>
      </c>
      <c r="B47" s="302" t="s">
        <v>555</v>
      </c>
      <c r="C47" s="302">
        <v>0</v>
      </c>
      <c r="D47" s="302" t="s">
        <v>555</v>
      </c>
      <c r="E47" s="302" t="s">
        <v>555</v>
      </c>
      <c r="F47" s="302" t="s">
        <v>555</v>
      </c>
      <c r="G47" s="303" t="s">
        <v>555</v>
      </c>
    </row>
    <row r="48" spans="1:7" hidden="1">
      <c r="A48" s="325" t="s">
        <v>242</v>
      </c>
      <c r="B48" s="302" t="s">
        <v>555</v>
      </c>
      <c r="C48" s="302">
        <v>0</v>
      </c>
      <c r="D48" s="302" t="s">
        <v>555</v>
      </c>
      <c r="E48" s="302" t="s">
        <v>555</v>
      </c>
      <c r="F48" s="302" t="s">
        <v>555</v>
      </c>
      <c r="G48" s="303" t="s">
        <v>555</v>
      </c>
    </row>
    <row r="49" spans="1:7" hidden="1">
      <c r="A49" s="325" t="s">
        <v>243</v>
      </c>
      <c r="B49" s="302" t="s">
        <v>555</v>
      </c>
      <c r="C49" s="302">
        <v>0</v>
      </c>
      <c r="D49" s="302" t="s">
        <v>555</v>
      </c>
      <c r="E49" s="302" t="s">
        <v>555</v>
      </c>
      <c r="F49" s="302" t="s">
        <v>555</v>
      </c>
      <c r="G49" s="303" t="s">
        <v>555</v>
      </c>
    </row>
    <row r="50" spans="1:7" hidden="1">
      <c r="A50" s="325" t="s">
        <v>244</v>
      </c>
      <c r="B50" s="302" t="s">
        <v>555</v>
      </c>
      <c r="C50" s="302">
        <v>0</v>
      </c>
      <c r="D50" s="302" t="s">
        <v>555</v>
      </c>
      <c r="E50" s="302" t="s">
        <v>555</v>
      </c>
      <c r="F50" s="302" t="s">
        <v>555</v>
      </c>
      <c r="G50" s="303" t="s">
        <v>555</v>
      </c>
    </row>
    <row r="51" spans="1:7" hidden="1">
      <c r="A51" s="325" t="s">
        <v>245</v>
      </c>
      <c r="B51" s="302" t="s">
        <v>555</v>
      </c>
      <c r="C51" s="302">
        <v>0</v>
      </c>
      <c r="D51" s="302" t="s">
        <v>555</v>
      </c>
      <c r="E51" s="302" t="s">
        <v>555</v>
      </c>
      <c r="F51" s="302" t="s">
        <v>555</v>
      </c>
      <c r="G51" s="303" t="s">
        <v>555</v>
      </c>
    </row>
    <row r="52" spans="1:7" hidden="1">
      <c r="A52" s="325" t="s">
        <v>246</v>
      </c>
      <c r="B52" s="302" t="s">
        <v>555</v>
      </c>
      <c r="C52" s="302">
        <v>0</v>
      </c>
      <c r="D52" s="302" t="s">
        <v>555</v>
      </c>
      <c r="E52" s="302" t="s">
        <v>555</v>
      </c>
      <c r="F52" s="302" t="s">
        <v>555</v>
      </c>
      <c r="G52" s="303" t="s">
        <v>555</v>
      </c>
    </row>
    <row r="53" spans="1:7" hidden="1">
      <c r="A53" s="325" t="s">
        <v>248</v>
      </c>
      <c r="B53" s="302" t="s">
        <v>555</v>
      </c>
      <c r="C53" s="302">
        <v>0</v>
      </c>
      <c r="D53" s="302" t="s">
        <v>555</v>
      </c>
      <c r="E53" s="302" t="s">
        <v>555</v>
      </c>
      <c r="F53" s="302" t="s">
        <v>555</v>
      </c>
      <c r="G53" s="303" t="s">
        <v>555</v>
      </c>
    </row>
    <row r="54" spans="1:7" hidden="1">
      <c r="A54" s="325" t="s">
        <v>250</v>
      </c>
      <c r="B54" s="302" t="s">
        <v>555</v>
      </c>
      <c r="C54" s="302">
        <v>0</v>
      </c>
      <c r="D54" s="302" t="s">
        <v>555</v>
      </c>
      <c r="E54" s="302" t="s">
        <v>555</v>
      </c>
      <c r="F54" s="302" t="s">
        <v>555</v>
      </c>
      <c r="G54" s="303" t="s">
        <v>555</v>
      </c>
    </row>
    <row r="55" spans="1:7" hidden="1">
      <c r="A55" s="325" t="s">
        <v>251</v>
      </c>
      <c r="B55" s="302" t="s">
        <v>555</v>
      </c>
      <c r="C55" s="302">
        <v>0</v>
      </c>
      <c r="D55" s="302" t="s">
        <v>555</v>
      </c>
      <c r="E55" s="302" t="s">
        <v>555</v>
      </c>
      <c r="F55" s="302" t="s">
        <v>555</v>
      </c>
      <c r="G55" s="303" t="s">
        <v>555</v>
      </c>
    </row>
    <row r="56" spans="1:7" hidden="1">
      <c r="A56" s="325" t="s">
        <v>252</v>
      </c>
      <c r="B56" s="302" t="s">
        <v>555</v>
      </c>
      <c r="C56" s="302">
        <v>0</v>
      </c>
      <c r="D56" s="302" t="s">
        <v>555</v>
      </c>
      <c r="E56" s="302" t="s">
        <v>555</v>
      </c>
      <c r="F56" s="302" t="s">
        <v>555</v>
      </c>
      <c r="G56" s="303" t="s">
        <v>555</v>
      </c>
    </row>
    <row r="57" spans="1:7" hidden="1">
      <c r="A57" s="325" t="s">
        <v>253</v>
      </c>
      <c r="B57" s="302" t="s">
        <v>555</v>
      </c>
      <c r="C57" s="302">
        <v>0</v>
      </c>
      <c r="D57" s="302" t="s">
        <v>555</v>
      </c>
      <c r="E57" s="302" t="s">
        <v>555</v>
      </c>
      <c r="F57" s="302" t="s">
        <v>555</v>
      </c>
      <c r="G57" s="303" t="s">
        <v>555</v>
      </c>
    </row>
    <row r="58" spans="1:7" hidden="1">
      <c r="A58" s="325" t="s">
        <v>254</v>
      </c>
      <c r="B58" s="302" t="s">
        <v>555</v>
      </c>
      <c r="C58" s="302">
        <v>0</v>
      </c>
      <c r="D58" s="302" t="s">
        <v>555</v>
      </c>
      <c r="E58" s="302" t="s">
        <v>555</v>
      </c>
      <c r="F58" s="302" t="s">
        <v>555</v>
      </c>
      <c r="G58" s="303" t="s">
        <v>555</v>
      </c>
    </row>
    <row r="59" spans="1:7" hidden="1">
      <c r="A59" s="325" t="s">
        <v>255</v>
      </c>
      <c r="B59" s="302" t="s">
        <v>555</v>
      </c>
      <c r="C59" s="302">
        <v>0</v>
      </c>
      <c r="D59" s="302" t="s">
        <v>555</v>
      </c>
      <c r="E59" s="302" t="s">
        <v>555</v>
      </c>
      <c r="F59" s="302" t="s">
        <v>555</v>
      </c>
      <c r="G59" s="303" t="s">
        <v>555</v>
      </c>
    </row>
    <row r="60" spans="1:7" hidden="1">
      <c r="A60" s="325" t="s">
        <v>256</v>
      </c>
      <c r="B60" s="302" t="s">
        <v>555</v>
      </c>
      <c r="C60" s="302">
        <v>0</v>
      </c>
      <c r="D60" s="302" t="s">
        <v>555</v>
      </c>
      <c r="E60" s="302" t="s">
        <v>555</v>
      </c>
      <c r="F60" s="302" t="s">
        <v>555</v>
      </c>
      <c r="G60" s="303" t="s">
        <v>555</v>
      </c>
    </row>
    <row r="61" spans="1:7" hidden="1">
      <c r="A61" s="325" t="s">
        <v>257</v>
      </c>
      <c r="B61" s="302" t="s">
        <v>555</v>
      </c>
      <c r="C61" s="302">
        <v>0</v>
      </c>
      <c r="D61" s="302" t="s">
        <v>555</v>
      </c>
      <c r="E61" s="302" t="s">
        <v>555</v>
      </c>
      <c r="F61" s="302" t="s">
        <v>555</v>
      </c>
      <c r="G61" s="303" t="s">
        <v>555</v>
      </c>
    </row>
    <row r="62" spans="1:7" hidden="1">
      <c r="A62" s="325" t="s">
        <v>258</v>
      </c>
      <c r="B62" s="302" t="s">
        <v>555</v>
      </c>
      <c r="C62" s="302">
        <v>0</v>
      </c>
      <c r="D62" s="302" t="s">
        <v>555</v>
      </c>
      <c r="E62" s="302" t="s">
        <v>555</v>
      </c>
      <c r="F62" s="302" t="s">
        <v>555</v>
      </c>
      <c r="G62" s="303" t="s">
        <v>555</v>
      </c>
    </row>
    <row r="63" spans="1:7" hidden="1">
      <c r="A63" s="325" t="s">
        <v>259</v>
      </c>
      <c r="B63" s="302" t="s">
        <v>555</v>
      </c>
      <c r="C63" s="302">
        <v>0</v>
      </c>
      <c r="D63" s="302" t="s">
        <v>555</v>
      </c>
      <c r="E63" s="302" t="s">
        <v>555</v>
      </c>
      <c r="F63" s="302" t="s">
        <v>555</v>
      </c>
      <c r="G63" s="303" t="s">
        <v>555</v>
      </c>
    </row>
    <row r="64" spans="1:7" hidden="1">
      <c r="A64" s="325" t="s">
        <v>260</v>
      </c>
      <c r="B64" s="302" t="s">
        <v>555</v>
      </c>
      <c r="C64" s="302">
        <v>0</v>
      </c>
      <c r="D64" s="302" t="s">
        <v>555</v>
      </c>
      <c r="E64" s="302" t="s">
        <v>555</v>
      </c>
      <c r="F64" s="302" t="s">
        <v>555</v>
      </c>
      <c r="G64" s="303" t="s">
        <v>555</v>
      </c>
    </row>
    <row r="65" spans="1:7" hidden="1">
      <c r="A65" s="325" t="s">
        <v>261</v>
      </c>
      <c r="B65" s="302" t="s">
        <v>555</v>
      </c>
      <c r="C65" s="302">
        <v>0</v>
      </c>
      <c r="D65" s="302" t="s">
        <v>555</v>
      </c>
      <c r="E65" s="302" t="s">
        <v>555</v>
      </c>
      <c r="F65" s="302" t="s">
        <v>555</v>
      </c>
      <c r="G65" s="303" t="s">
        <v>555</v>
      </c>
    </row>
    <row r="66" spans="1:7" hidden="1">
      <c r="A66" s="325" t="s">
        <v>262</v>
      </c>
      <c r="B66" s="302" t="s">
        <v>555</v>
      </c>
      <c r="C66" s="302">
        <v>0</v>
      </c>
      <c r="D66" s="302" t="s">
        <v>555</v>
      </c>
      <c r="E66" s="302" t="s">
        <v>555</v>
      </c>
      <c r="F66" s="302" t="s">
        <v>555</v>
      </c>
      <c r="G66" s="303" t="s">
        <v>555</v>
      </c>
    </row>
    <row r="67" spans="1:7" hidden="1">
      <c r="A67" s="325" t="s">
        <v>263</v>
      </c>
      <c r="B67" s="302" t="s">
        <v>555</v>
      </c>
      <c r="C67" s="302">
        <v>0</v>
      </c>
      <c r="D67" s="302" t="s">
        <v>555</v>
      </c>
      <c r="E67" s="302" t="s">
        <v>555</v>
      </c>
      <c r="F67" s="302" t="s">
        <v>555</v>
      </c>
      <c r="G67" s="303" t="s">
        <v>555</v>
      </c>
    </row>
    <row r="68" spans="1:7" hidden="1">
      <c r="A68" s="325" t="s">
        <v>264</v>
      </c>
      <c r="B68" s="302" t="s">
        <v>555</v>
      </c>
      <c r="C68" s="302">
        <v>0</v>
      </c>
      <c r="D68" s="302" t="s">
        <v>555</v>
      </c>
      <c r="E68" s="302" t="s">
        <v>555</v>
      </c>
      <c r="F68" s="302" t="s">
        <v>555</v>
      </c>
      <c r="G68" s="303" t="s">
        <v>555</v>
      </c>
    </row>
    <row r="69" spans="1:7" hidden="1">
      <c r="A69" s="325" t="s">
        <v>265</v>
      </c>
      <c r="B69" s="302" t="s">
        <v>555</v>
      </c>
      <c r="C69" s="302">
        <v>0</v>
      </c>
      <c r="D69" s="302" t="s">
        <v>555</v>
      </c>
      <c r="E69" s="302" t="s">
        <v>555</v>
      </c>
      <c r="F69" s="302" t="s">
        <v>555</v>
      </c>
      <c r="G69" s="303" t="s">
        <v>555</v>
      </c>
    </row>
    <row r="70" spans="1:7" hidden="1">
      <c r="A70" s="325" t="s">
        <v>266</v>
      </c>
      <c r="B70" s="302" t="s">
        <v>555</v>
      </c>
      <c r="C70" s="302">
        <v>0</v>
      </c>
      <c r="D70" s="302" t="s">
        <v>555</v>
      </c>
      <c r="E70" s="302" t="s">
        <v>555</v>
      </c>
      <c r="F70" s="302" t="s">
        <v>555</v>
      </c>
      <c r="G70" s="303" t="s">
        <v>555</v>
      </c>
    </row>
    <row r="71" spans="1:7" hidden="1">
      <c r="A71" s="325" t="s">
        <v>267</v>
      </c>
      <c r="B71" s="302" t="s">
        <v>555</v>
      </c>
      <c r="C71" s="302">
        <v>0</v>
      </c>
      <c r="D71" s="302" t="s">
        <v>555</v>
      </c>
      <c r="E71" s="302" t="s">
        <v>555</v>
      </c>
      <c r="F71" s="302" t="s">
        <v>555</v>
      </c>
      <c r="G71" s="303" t="s">
        <v>555</v>
      </c>
    </row>
    <row r="72" spans="1:7" hidden="1">
      <c r="A72" s="325" t="s">
        <v>268</v>
      </c>
      <c r="B72" s="302" t="s">
        <v>555</v>
      </c>
      <c r="C72" s="302">
        <v>0</v>
      </c>
      <c r="D72" s="302" t="s">
        <v>555</v>
      </c>
      <c r="E72" s="302" t="s">
        <v>555</v>
      </c>
      <c r="F72" s="302" t="s">
        <v>555</v>
      </c>
      <c r="G72" s="303" t="s">
        <v>555</v>
      </c>
    </row>
    <row r="73" spans="1:7" hidden="1">
      <c r="A73" s="325" t="s">
        <v>269</v>
      </c>
      <c r="B73" s="302" t="s">
        <v>555</v>
      </c>
      <c r="C73" s="302">
        <v>0</v>
      </c>
      <c r="D73" s="302" t="s">
        <v>555</v>
      </c>
      <c r="E73" s="302" t="s">
        <v>555</v>
      </c>
      <c r="F73" s="302" t="s">
        <v>555</v>
      </c>
      <c r="G73" s="303" t="s">
        <v>555</v>
      </c>
    </row>
    <row r="74" spans="1:7" hidden="1">
      <c r="A74" s="325" t="s">
        <v>270</v>
      </c>
      <c r="B74" s="302" t="s">
        <v>555</v>
      </c>
      <c r="C74" s="302">
        <v>0</v>
      </c>
      <c r="D74" s="302" t="s">
        <v>555</v>
      </c>
      <c r="E74" s="302" t="s">
        <v>555</v>
      </c>
      <c r="F74" s="302" t="s">
        <v>555</v>
      </c>
      <c r="G74" s="303" t="s">
        <v>555</v>
      </c>
    </row>
    <row r="75" spans="1:7" hidden="1">
      <c r="A75" s="325" t="s">
        <v>271</v>
      </c>
      <c r="B75" s="302" t="s">
        <v>555</v>
      </c>
      <c r="C75" s="302">
        <v>0</v>
      </c>
      <c r="D75" s="302" t="s">
        <v>555</v>
      </c>
      <c r="E75" s="302" t="s">
        <v>555</v>
      </c>
      <c r="F75" s="302" t="s">
        <v>555</v>
      </c>
      <c r="G75" s="303" t="s">
        <v>555</v>
      </c>
    </row>
    <row r="76" spans="1:7" hidden="1">
      <c r="A76" s="325" t="s">
        <v>272</v>
      </c>
      <c r="B76" s="302" t="s">
        <v>555</v>
      </c>
      <c r="C76" s="302">
        <v>0</v>
      </c>
      <c r="D76" s="302" t="s">
        <v>555</v>
      </c>
      <c r="E76" s="302" t="s">
        <v>555</v>
      </c>
      <c r="F76" s="302" t="s">
        <v>555</v>
      </c>
      <c r="G76" s="303" t="s">
        <v>555</v>
      </c>
    </row>
    <row r="77" spans="1:7" hidden="1">
      <c r="A77" s="325" t="s">
        <v>273</v>
      </c>
      <c r="B77" s="302" t="s">
        <v>555</v>
      </c>
      <c r="C77" s="302">
        <v>0</v>
      </c>
      <c r="D77" s="302" t="s">
        <v>555</v>
      </c>
      <c r="E77" s="302" t="s">
        <v>555</v>
      </c>
      <c r="F77" s="302" t="s">
        <v>555</v>
      </c>
      <c r="G77" s="303" t="s">
        <v>555</v>
      </c>
    </row>
    <row r="78" spans="1:7" hidden="1">
      <c r="A78" s="325" t="s">
        <v>274</v>
      </c>
      <c r="B78" s="302" t="s">
        <v>555</v>
      </c>
      <c r="C78" s="302">
        <v>0</v>
      </c>
      <c r="D78" s="302" t="s">
        <v>555</v>
      </c>
      <c r="E78" s="302" t="s">
        <v>555</v>
      </c>
      <c r="F78" s="302" t="s">
        <v>555</v>
      </c>
      <c r="G78" s="303" t="s">
        <v>555</v>
      </c>
    </row>
    <row r="79" spans="1:7" hidden="1">
      <c r="A79" s="325" t="s">
        <v>275</v>
      </c>
      <c r="B79" s="302" t="s">
        <v>555</v>
      </c>
      <c r="C79" s="302">
        <v>0</v>
      </c>
      <c r="D79" s="302" t="s">
        <v>555</v>
      </c>
      <c r="E79" s="302" t="s">
        <v>555</v>
      </c>
      <c r="F79" s="302" t="s">
        <v>555</v>
      </c>
      <c r="G79" s="303" t="s">
        <v>555</v>
      </c>
    </row>
    <row r="80" spans="1:7" s="86" customFormat="1" ht="20.100000000000001" customHeight="1">
      <c r="A80" s="326" t="s">
        <v>276</v>
      </c>
      <c r="B80" s="306">
        <v>0</v>
      </c>
      <c r="C80" s="306">
        <v>0</v>
      </c>
      <c r="D80" s="306">
        <v>0</v>
      </c>
      <c r="E80" s="306">
        <v>0</v>
      </c>
      <c r="F80" s="306">
        <v>0</v>
      </c>
      <c r="G80" s="307">
        <v>0</v>
      </c>
    </row>
    <row r="81" spans="1:7" hidden="1">
      <c r="A81" s="325" t="s">
        <v>277</v>
      </c>
      <c r="B81" s="302" t="s">
        <v>555</v>
      </c>
      <c r="C81" s="302">
        <v>0</v>
      </c>
      <c r="D81" s="302">
        <v>0</v>
      </c>
      <c r="E81" s="302">
        <v>0</v>
      </c>
      <c r="F81" s="302">
        <v>0</v>
      </c>
      <c r="G81" s="303">
        <v>0</v>
      </c>
    </row>
    <row r="82" spans="1:7" hidden="1">
      <c r="A82" s="325" t="s">
        <v>278</v>
      </c>
      <c r="B82" s="302" t="s">
        <v>555</v>
      </c>
      <c r="C82" s="302">
        <v>0</v>
      </c>
      <c r="D82" s="302">
        <v>0</v>
      </c>
      <c r="E82" s="302">
        <v>0</v>
      </c>
      <c r="F82" s="302">
        <v>0</v>
      </c>
      <c r="G82" s="303">
        <v>0</v>
      </c>
    </row>
    <row r="83" spans="1:7" hidden="1">
      <c r="A83" s="325" t="s">
        <v>279</v>
      </c>
      <c r="B83" s="302" t="s">
        <v>555</v>
      </c>
      <c r="C83" s="302">
        <v>0</v>
      </c>
      <c r="D83" s="302">
        <v>0</v>
      </c>
      <c r="E83" s="302">
        <v>0</v>
      </c>
      <c r="F83" s="302">
        <v>0</v>
      </c>
      <c r="G83" s="303">
        <v>0</v>
      </c>
    </row>
    <row r="84" spans="1:7" hidden="1">
      <c r="A84" s="325" t="s">
        <v>280</v>
      </c>
      <c r="B84" s="302" t="s">
        <v>555</v>
      </c>
      <c r="C84" s="302">
        <v>0</v>
      </c>
      <c r="D84" s="302">
        <v>0</v>
      </c>
      <c r="E84" s="302">
        <v>0</v>
      </c>
      <c r="F84" s="302">
        <v>0</v>
      </c>
      <c r="G84" s="303">
        <v>0</v>
      </c>
    </row>
    <row r="85" spans="1:7" hidden="1">
      <c r="A85" s="325" t="s">
        <v>281</v>
      </c>
      <c r="B85" s="302" t="s">
        <v>555</v>
      </c>
      <c r="C85" s="302">
        <v>0</v>
      </c>
      <c r="D85" s="302">
        <v>0</v>
      </c>
      <c r="E85" s="302">
        <v>0</v>
      </c>
      <c r="F85" s="302">
        <v>0</v>
      </c>
      <c r="G85" s="303">
        <v>0</v>
      </c>
    </row>
    <row r="86" spans="1:7" hidden="1">
      <c r="A86" s="325" t="s">
        <v>282</v>
      </c>
      <c r="B86" s="302" t="s">
        <v>555</v>
      </c>
      <c r="C86" s="302">
        <v>0</v>
      </c>
      <c r="D86" s="302">
        <v>0</v>
      </c>
      <c r="E86" s="302">
        <v>0</v>
      </c>
      <c r="F86" s="302">
        <v>0</v>
      </c>
      <c r="G86" s="303">
        <v>0</v>
      </c>
    </row>
    <row r="87" spans="1:7" hidden="1">
      <c r="A87" s="325" t="s">
        <v>283</v>
      </c>
      <c r="B87" s="302" t="s">
        <v>555</v>
      </c>
      <c r="C87" s="302">
        <v>0</v>
      </c>
      <c r="D87" s="302">
        <v>0</v>
      </c>
      <c r="E87" s="302">
        <v>0</v>
      </c>
      <c r="F87" s="302">
        <v>0</v>
      </c>
      <c r="G87" s="303">
        <v>0</v>
      </c>
    </row>
    <row r="88" spans="1:7" hidden="1">
      <c r="A88" s="325" t="s">
        <v>284</v>
      </c>
      <c r="B88" s="302" t="s">
        <v>555</v>
      </c>
      <c r="C88" s="302">
        <v>0</v>
      </c>
      <c r="D88" s="302">
        <v>0</v>
      </c>
      <c r="E88" s="302">
        <v>0</v>
      </c>
      <c r="F88" s="302">
        <v>0</v>
      </c>
      <c r="G88" s="303">
        <v>0</v>
      </c>
    </row>
    <row r="89" spans="1:7" hidden="1">
      <c r="A89" s="325" t="s">
        <v>285</v>
      </c>
      <c r="B89" s="302" t="s">
        <v>555</v>
      </c>
      <c r="C89" s="302">
        <v>0</v>
      </c>
      <c r="D89" s="302">
        <v>0</v>
      </c>
      <c r="E89" s="302">
        <v>0</v>
      </c>
      <c r="F89" s="302">
        <v>0</v>
      </c>
      <c r="G89" s="303">
        <v>0</v>
      </c>
    </row>
    <row r="90" spans="1:7" hidden="1">
      <c r="A90" s="325" t="s">
        <v>286</v>
      </c>
      <c r="B90" s="302" t="s">
        <v>555</v>
      </c>
      <c r="C90" s="302">
        <v>0</v>
      </c>
      <c r="D90" s="302">
        <v>0</v>
      </c>
      <c r="E90" s="302">
        <v>0</v>
      </c>
      <c r="F90" s="302">
        <v>0</v>
      </c>
      <c r="G90" s="303">
        <v>0</v>
      </c>
    </row>
    <row r="91" spans="1:7" hidden="1">
      <c r="A91" s="325" t="s">
        <v>287</v>
      </c>
      <c r="B91" s="302" t="s">
        <v>555</v>
      </c>
      <c r="C91" s="302">
        <v>0</v>
      </c>
      <c r="D91" s="302">
        <v>0</v>
      </c>
      <c r="E91" s="302">
        <v>0</v>
      </c>
      <c r="F91" s="302">
        <v>0</v>
      </c>
      <c r="G91" s="303">
        <v>0</v>
      </c>
    </row>
    <row r="92" spans="1:7" hidden="1">
      <c r="A92" s="325" t="s">
        <v>288</v>
      </c>
      <c r="B92" s="302" t="s">
        <v>555</v>
      </c>
      <c r="C92" s="302">
        <v>0</v>
      </c>
      <c r="D92" s="302">
        <v>0</v>
      </c>
      <c r="E92" s="302">
        <v>0</v>
      </c>
      <c r="F92" s="302">
        <v>0</v>
      </c>
      <c r="G92" s="303">
        <v>0</v>
      </c>
    </row>
    <row r="93" spans="1:7" hidden="1">
      <c r="A93" s="325" t="s">
        <v>289</v>
      </c>
      <c r="B93" s="302" t="s">
        <v>555</v>
      </c>
      <c r="C93" s="302">
        <v>0</v>
      </c>
      <c r="D93" s="302">
        <v>0</v>
      </c>
      <c r="E93" s="302">
        <v>0</v>
      </c>
      <c r="F93" s="302">
        <v>0</v>
      </c>
      <c r="G93" s="303">
        <v>0</v>
      </c>
    </row>
    <row r="94" spans="1:7" hidden="1">
      <c r="A94" s="325" t="s">
        <v>290</v>
      </c>
      <c r="B94" s="302" t="s">
        <v>555</v>
      </c>
      <c r="C94" s="302">
        <v>0</v>
      </c>
      <c r="D94" s="302">
        <v>0</v>
      </c>
      <c r="E94" s="302">
        <v>0</v>
      </c>
      <c r="F94" s="302">
        <v>0</v>
      </c>
      <c r="G94" s="303">
        <v>0</v>
      </c>
    </row>
    <row r="95" spans="1:7" hidden="1">
      <c r="A95" s="325" t="s">
        <v>291</v>
      </c>
      <c r="B95" s="302" t="s">
        <v>555</v>
      </c>
      <c r="C95" s="302">
        <v>0</v>
      </c>
      <c r="D95" s="302">
        <v>0</v>
      </c>
      <c r="E95" s="302">
        <v>0</v>
      </c>
      <c r="F95" s="302">
        <v>0</v>
      </c>
      <c r="G95" s="303">
        <v>0</v>
      </c>
    </row>
    <row r="96" spans="1:7" hidden="1">
      <c r="A96" s="325" t="s">
        <v>292</v>
      </c>
      <c r="B96" s="302" t="s">
        <v>555</v>
      </c>
      <c r="C96" s="302">
        <v>0</v>
      </c>
      <c r="D96" s="302">
        <v>0</v>
      </c>
      <c r="E96" s="302">
        <v>0</v>
      </c>
      <c r="F96" s="302">
        <v>0</v>
      </c>
      <c r="G96" s="303">
        <v>0</v>
      </c>
    </row>
    <row r="97" spans="1:7" hidden="1">
      <c r="A97" s="325" t="s">
        <v>293</v>
      </c>
      <c r="B97" s="302" t="s">
        <v>555</v>
      </c>
      <c r="C97" s="302">
        <v>0</v>
      </c>
      <c r="D97" s="302">
        <v>0</v>
      </c>
      <c r="E97" s="302">
        <v>0</v>
      </c>
      <c r="F97" s="302">
        <v>0</v>
      </c>
      <c r="G97" s="303">
        <v>0</v>
      </c>
    </row>
    <row r="98" spans="1:7" hidden="1">
      <c r="A98" s="325" t="s">
        <v>294</v>
      </c>
      <c r="B98" s="302" t="s">
        <v>555</v>
      </c>
      <c r="C98" s="302">
        <v>0</v>
      </c>
      <c r="D98" s="302">
        <v>0</v>
      </c>
      <c r="E98" s="302">
        <v>0</v>
      </c>
      <c r="F98" s="302">
        <v>0</v>
      </c>
      <c r="G98" s="303">
        <v>0</v>
      </c>
    </row>
    <row r="99" spans="1:7" hidden="1">
      <c r="A99" s="325" t="s">
        <v>295</v>
      </c>
      <c r="B99" s="302" t="s">
        <v>555</v>
      </c>
      <c r="C99" s="302">
        <v>0</v>
      </c>
      <c r="D99" s="302">
        <v>0</v>
      </c>
      <c r="E99" s="302">
        <v>0</v>
      </c>
      <c r="F99" s="302">
        <v>0</v>
      </c>
      <c r="G99" s="303">
        <v>0</v>
      </c>
    </row>
    <row r="100" spans="1:7" hidden="1">
      <c r="A100" s="325" t="s">
        <v>296</v>
      </c>
      <c r="B100" s="302" t="s">
        <v>555</v>
      </c>
      <c r="C100" s="302">
        <v>0</v>
      </c>
      <c r="D100" s="302">
        <v>0</v>
      </c>
      <c r="E100" s="302">
        <v>0</v>
      </c>
      <c r="F100" s="302">
        <v>0</v>
      </c>
      <c r="G100" s="303">
        <v>0</v>
      </c>
    </row>
    <row r="101" spans="1:7" hidden="1">
      <c r="A101" s="325" t="s">
        <v>297</v>
      </c>
      <c r="B101" s="302" t="s">
        <v>555</v>
      </c>
      <c r="C101" s="302">
        <v>0</v>
      </c>
      <c r="D101" s="302">
        <v>0</v>
      </c>
      <c r="E101" s="302">
        <v>0</v>
      </c>
      <c r="F101" s="302">
        <v>0</v>
      </c>
      <c r="G101" s="303">
        <v>0</v>
      </c>
    </row>
    <row r="102" spans="1:7" hidden="1">
      <c r="A102" s="325" t="s">
        <v>298</v>
      </c>
      <c r="B102" s="302" t="s">
        <v>555</v>
      </c>
      <c r="C102" s="302">
        <v>0</v>
      </c>
      <c r="D102" s="302">
        <v>0</v>
      </c>
      <c r="E102" s="302">
        <v>0</v>
      </c>
      <c r="F102" s="302">
        <v>0</v>
      </c>
      <c r="G102" s="303">
        <v>0</v>
      </c>
    </row>
    <row r="103" spans="1:7" hidden="1">
      <c r="A103" s="325" t="s">
        <v>299</v>
      </c>
      <c r="B103" s="302" t="s">
        <v>555</v>
      </c>
      <c r="C103" s="302">
        <v>0</v>
      </c>
      <c r="D103" s="302">
        <v>0</v>
      </c>
      <c r="E103" s="302">
        <v>0</v>
      </c>
      <c r="F103" s="302">
        <v>0</v>
      </c>
      <c r="G103" s="303">
        <v>0</v>
      </c>
    </row>
    <row r="104" spans="1:7" hidden="1">
      <c r="A104" s="325" t="s">
        <v>300</v>
      </c>
      <c r="B104" s="302" t="s">
        <v>555</v>
      </c>
      <c r="C104" s="302">
        <v>0</v>
      </c>
      <c r="D104" s="302">
        <v>0</v>
      </c>
      <c r="E104" s="302">
        <v>0</v>
      </c>
      <c r="F104" s="302">
        <v>0</v>
      </c>
      <c r="G104" s="303">
        <v>0</v>
      </c>
    </row>
    <row r="105" spans="1:7" hidden="1">
      <c r="A105" s="325" t="s">
        <v>301</v>
      </c>
      <c r="B105" s="302" t="s">
        <v>555</v>
      </c>
      <c r="C105" s="302">
        <v>0</v>
      </c>
      <c r="D105" s="302">
        <v>0</v>
      </c>
      <c r="E105" s="302">
        <v>0</v>
      </c>
      <c r="F105" s="302">
        <v>0</v>
      </c>
      <c r="G105" s="303">
        <v>0</v>
      </c>
    </row>
    <row r="106" spans="1:7" hidden="1">
      <c r="A106" s="325" t="s">
        <v>302</v>
      </c>
      <c r="B106" s="302" t="s">
        <v>555</v>
      </c>
      <c r="C106" s="302">
        <v>0</v>
      </c>
      <c r="D106" s="302">
        <v>0</v>
      </c>
      <c r="E106" s="302">
        <v>0</v>
      </c>
      <c r="F106" s="302">
        <v>0</v>
      </c>
      <c r="G106" s="303">
        <v>0</v>
      </c>
    </row>
    <row r="107" spans="1:7" hidden="1">
      <c r="A107" s="325" t="s">
        <v>303</v>
      </c>
      <c r="B107" s="302" t="s">
        <v>555</v>
      </c>
      <c r="C107" s="302">
        <v>0</v>
      </c>
      <c r="D107" s="302">
        <v>0</v>
      </c>
      <c r="E107" s="302">
        <v>0</v>
      </c>
      <c r="F107" s="302">
        <v>0</v>
      </c>
      <c r="G107" s="303">
        <v>0</v>
      </c>
    </row>
    <row r="108" spans="1:7" hidden="1">
      <c r="A108" s="325" t="s">
        <v>304</v>
      </c>
      <c r="B108" s="302" t="s">
        <v>555</v>
      </c>
      <c r="C108" s="302">
        <v>0</v>
      </c>
      <c r="D108" s="302">
        <v>0</v>
      </c>
      <c r="E108" s="302">
        <v>0</v>
      </c>
      <c r="F108" s="302">
        <v>0</v>
      </c>
      <c r="G108" s="303">
        <v>0</v>
      </c>
    </row>
    <row r="109" spans="1:7" hidden="1">
      <c r="A109" s="325" t="s">
        <v>305</v>
      </c>
      <c r="B109" s="302" t="s">
        <v>555</v>
      </c>
      <c r="C109" s="302">
        <v>0</v>
      </c>
      <c r="D109" s="302">
        <v>0</v>
      </c>
      <c r="E109" s="302">
        <v>0</v>
      </c>
      <c r="F109" s="302">
        <v>0</v>
      </c>
      <c r="G109" s="303">
        <v>0</v>
      </c>
    </row>
    <row r="110" spans="1:7" hidden="1">
      <c r="A110" s="325" t="s">
        <v>306</v>
      </c>
      <c r="B110" s="302" t="s">
        <v>555</v>
      </c>
      <c r="C110" s="302">
        <v>0</v>
      </c>
      <c r="D110" s="302">
        <v>0</v>
      </c>
      <c r="E110" s="302">
        <v>0</v>
      </c>
      <c r="F110" s="302">
        <v>0</v>
      </c>
      <c r="G110" s="303">
        <v>0</v>
      </c>
    </row>
    <row r="111" spans="1:7" hidden="1">
      <c r="A111" s="325" t="s">
        <v>1189</v>
      </c>
      <c r="B111" s="302" t="s">
        <v>555</v>
      </c>
      <c r="C111" s="302">
        <v>0</v>
      </c>
      <c r="D111" s="302">
        <v>0</v>
      </c>
      <c r="E111" s="302">
        <v>0</v>
      </c>
      <c r="F111" s="302">
        <v>0</v>
      </c>
      <c r="G111" s="303">
        <v>0</v>
      </c>
    </row>
    <row r="112" spans="1:7" hidden="1">
      <c r="A112" s="325" t="s">
        <v>307</v>
      </c>
      <c r="B112" s="302" t="s">
        <v>555</v>
      </c>
      <c r="C112" s="302">
        <v>0</v>
      </c>
      <c r="D112" s="302">
        <v>0</v>
      </c>
      <c r="E112" s="302">
        <v>0</v>
      </c>
      <c r="F112" s="302">
        <v>0</v>
      </c>
      <c r="G112" s="303">
        <v>0</v>
      </c>
    </row>
    <row r="113" spans="1:7" hidden="1">
      <c r="A113" s="325" t="s">
        <v>308</v>
      </c>
      <c r="B113" s="302" t="s">
        <v>555</v>
      </c>
      <c r="C113" s="302">
        <v>0</v>
      </c>
      <c r="D113" s="302">
        <v>0</v>
      </c>
      <c r="E113" s="302">
        <v>0</v>
      </c>
      <c r="F113" s="302">
        <v>0</v>
      </c>
      <c r="G113" s="303">
        <v>0</v>
      </c>
    </row>
    <row r="114" spans="1:7" hidden="1">
      <c r="A114" s="325" t="s">
        <v>309</v>
      </c>
      <c r="B114" s="302" t="s">
        <v>555</v>
      </c>
      <c r="C114" s="302">
        <v>0</v>
      </c>
      <c r="D114" s="302">
        <v>0</v>
      </c>
      <c r="E114" s="302">
        <v>0</v>
      </c>
      <c r="F114" s="302">
        <v>0</v>
      </c>
      <c r="G114" s="303">
        <v>0</v>
      </c>
    </row>
    <row r="115" spans="1:7" hidden="1">
      <c r="A115" s="325" t="s">
        <v>1190</v>
      </c>
      <c r="B115" s="302" t="s">
        <v>555</v>
      </c>
      <c r="C115" s="302">
        <v>0</v>
      </c>
      <c r="D115" s="302">
        <v>0</v>
      </c>
      <c r="E115" s="302">
        <v>0</v>
      </c>
      <c r="F115" s="302">
        <v>0</v>
      </c>
      <c r="G115" s="303">
        <v>0</v>
      </c>
    </row>
    <row r="116" spans="1:7" hidden="1">
      <c r="A116" s="325" t="s">
        <v>1191</v>
      </c>
      <c r="B116" s="302" t="s">
        <v>555</v>
      </c>
      <c r="C116" s="302">
        <v>0</v>
      </c>
      <c r="D116" s="302">
        <v>0</v>
      </c>
      <c r="E116" s="302">
        <v>0</v>
      </c>
      <c r="F116" s="302">
        <v>0</v>
      </c>
      <c r="G116" s="303">
        <v>0</v>
      </c>
    </row>
    <row r="117" spans="1:7" hidden="1">
      <c r="A117" s="325" t="s">
        <v>310</v>
      </c>
      <c r="B117" s="302" t="s">
        <v>555</v>
      </c>
      <c r="C117" s="302">
        <v>0</v>
      </c>
      <c r="D117" s="302">
        <v>0</v>
      </c>
      <c r="E117" s="302">
        <v>0</v>
      </c>
      <c r="F117" s="302">
        <v>0</v>
      </c>
      <c r="G117" s="303">
        <v>0</v>
      </c>
    </row>
    <row r="118" spans="1:7" hidden="1">
      <c r="A118" s="325" t="s">
        <v>311</v>
      </c>
      <c r="B118" s="302" t="s">
        <v>555</v>
      </c>
      <c r="C118" s="302">
        <v>0</v>
      </c>
      <c r="D118" s="302">
        <v>0</v>
      </c>
      <c r="E118" s="302">
        <v>0</v>
      </c>
      <c r="F118" s="302">
        <v>0</v>
      </c>
      <c r="G118" s="303">
        <v>0</v>
      </c>
    </row>
    <row r="119" spans="1:7" hidden="1">
      <c r="A119" s="325" t="s">
        <v>312</v>
      </c>
      <c r="B119" s="302" t="s">
        <v>555</v>
      </c>
      <c r="C119" s="302">
        <v>0</v>
      </c>
      <c r="D119" s="302">
        <v>0</v>
      </c>
      <c r="E119" s="302">
        <v>0</v>
      </c>
      <c r="F119" s="302">
        <v>0</v>
      </c>
      <c r="G119" s="303">
        <v>0</v>
      </c>
    </row>
    <row r="120" spans="1:7" hidden="1">
      <c r="A120" s="325" t="s">
        <v>313</v>
      </c>
      <c r="B120" s="302" t="s">
        <v>555</v>
      </c>
      <c r="C120" s="302">
        <v>0</v>
      </c>
      <c r="D120" s="302">
        <v>0</v>
      </c>
      <c r="E120" s="302">
        <v>0</v>
      </c>
      <c r="F120" s="302">
        <v>0</v>
      </c>
      <c r="G120" s="303">
        <v>0</v>
      </c>
    </row>
    <row r="121" spans="1:7" hidden="1">
      <c r="A121" s="325" t="s">
        <v>314</v>
      </c>
      <c r="B121" s="302" t="s">
        <v>555</v>
      </c>
      <c r="C121" s="302">
        <v>0</v>
      </c>
      <c r="D121" s="302">
        <v>0</v>
      </c>
      <c r="E121" s="302">
        <v>0</v>
      </c>
      <c r="F121" s="302">
        <v>0</v>
      </c>
      <c r="G121" s="303">
        <v>0</v>
      </c>
    </row>
    <row r="122" spans="1:7" hidden="1">
      <c r="A122" s="325" t="s">
        <v>315</v>
      </c>
      <c r="B122" s="302" t="s">
        <v>555</v>
      </c>
      <c r="C122" s="302">
        <v>0</v>
      </c>
      <c r="D122" s="302">
        <v>0</v>
      </c>
      <c r="E122" s="302">
        <v>0</v>
      </c>
      <c r="F122" s="302">
        <v>0</v>
      </c>
      <c r="G122" s="303">
        <v>0</v>
      </c>
    </row>
    <row r="123" spans="1:7" hidden="1">
      <c r="A123" s="325" t="s">
        <v>316</v>
      </c>
      <c r="B123" s="302" t="s">
        <v>555</v>
      </c>
      <c r="C123" s="302">
        <v>0</v>
      </c>
      <c r="D123" s="302">
        <v>0</v>
      </c>
      <c r="E123" s="302">
        <v>0</v>
      </c>
      <c r="F123" s="302">
        <v>0</v>
      </c>
      <c r="G123" s="303">
        <v>0</v>
      </c>
    </row>
    <row r="124" spans="1:7" hidden="1">
      <c r="A124" s="325" t="s">
        <v>317</v>
      </c>
      <c r="B124" s="302" t="s">
        <v>555</v>
      </c>
      <c r="C124" s="302">
        <v>0</v>
      </c>
      <c r="D124" s="302">
        <v>0</v>
      </c>
      <c r="E124" s="302">
        <v>0</v>
      </c>
      <c r="F124" s="302">
        <v>0</v>
      </c>
      <c r="G124" s="303">
        <v>0</v>
      </c>
    </row>
    <row r="125" spans="1:7" hidden="1">
      <c r="A125" s="325" t="s">
        <v>318</v>
      </c>
      <c r="B125" s="302" t="s">
        <v>555</v>
      </c>
      <c r="C125" s="302">
        <v>0</v>
      </c>
      <c r="D125" s="302">
        <v>0</v>
      </c>
      <c r="E125" s="302">
        <v>0</v>
      </c>
      <c r="F125" s="302">
        <v>0</v>
      </c>
      <c r="G125" s="303">
        <v>0</v>
      </c>
    </row>
    <row r="126" spans="1:7" hidden="1">
      <c r="A126" s="325" t="s">
        <v>319</v>
      </c>
      <c r="B126" s="302" t="s">
        <v>555</v>
      </c>
      <c r="C126" s="302">
        <v>0</v>
      </c>
      <c r="D126" s="302">
        <v>0</v>
      </c>
      <c r="E126" s="302">
        <v>0</v>
      </c>
      <c r="F126" s="302">
        <v>0</v>
      </c>
      <c r="G126" s="303">
        <v>0</v>
      </c>
    </row>
    <row r="127" spans="1:7" hidden="1">
      <c r="A127" s="325" t="s">
        <v>320</v>
      </c>
      <c r="B127" s="302" t="s">
        <v>555</v>
      </c>
      <c r="C127" s="302">
        <v>0</v>
      </c>
      <c r="D127" s="302">
        <v>0</v>
      </c>
      <c r="E127" s="302">
        <v>0</v>
      </c>
      <c r="F127" s="302">
        <v>0</v>
      </c>
      <c r="G127" s="303">
        <v>0</v>
      </c>
    </row>
    <row r="128" spans="1:7" s="87" customFormat="1" hidden="1">
      <c r="A128" s="325" t="s">
        <v>321</v>
      </c>
      <c r="B128" s="302" t="s">
        <v>555</v>
      </c>
      <c r="C128" s="302">
        <v>0</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t="s">
        <v>555</v>
      </c>
      <c r="E130" s="302" t="s">
        <v>555</v>
      </c>
      <c r="F130" s="302" t="s">
        <v>555</v>
      </c>
      <c r="G130" s="303" t="s">
        <v>555</v>
      </c>
    </row>
    <row r="131" spans="1:7" hidden="1">
      <c r="A131" s="325" t="s">
        <v>324</v>
      </c>
      <c r="B131" s="302">
        <v>0</v>
      </c>
      <c r="C131" s="302">
        <v>0</v>
      </c>
      <c r="D131" s="302" t="s">
        <v>555</v>
      </c>
      <c r="E131" s="302" t="s">
        <v>555</v>
      </c>
      <c r="F131" s="302" t="s">
        <v>555</v>
      </c>
      <c r="G131" s="303" t="s">
        <v>555</v>
      </c>
    </row>
    <row r="132" spans="1:7" hidden="1">
      <c r="A132" s="325" t="s">
        <v>325</v>
      </c>
      <c r="B132" s="302">
        <v>0</v>
      </c>
      <c r="C132" s="302">
        <v>0</v>
      </c>
      <c r="D132" s="302" t="s">
        <v>555</v>
      </c>
      <c r="E132" s="302" t="s">
        <v>555</v>
      </c>
      <c r="F132" s="302" t="s">
        <v>555</v>
      </c>
      <c r="G132" s="303" t="s">
        <v>555</v>
      </c>
    </row>
    <row r="133" spans="1:7" hidden="1">
      <c r="A133" s="325" t="s">
        <v>326</v>
      </c>
      <c r="B133" s="302">
        <v>0</v>
      </c>
      <c r="C133" s="302">
        <v>0</v>
      </c>
      <c r="D133" s="302" t="s">
        <v>555</v>
      </c>
      <c r="E133" s="302" t="s">
        <v>555</v>
      </c>
      <c r="F133" s="302" t="s">
        <v>555</v>
      </c>
      <c r="G133" s="303" t="s">
        <v>555</v>
      </c>
    </row>
    <row r="134" spans="1:7" hidden="1">
      <c r="A134" s="325" t="s">
        <v>327</v>
      </c>
      <c r="B134" s="302">
        <v>0</v>
      </c>
      <c r="C134" s="302">
        <v>0</v>
      </c>
      <c r="D134" s="302" t="s">
        <v>555</v>
      </c>
      <c r="E134" s="302" t="s">
        <v>555</v>
      </c>
      <c r="F134" s="302" t="s">
        <v>555</v>
      </c>
      <c r="G134" s="303" t="s">
        <v>555</v>
      </c>
    </row>
    <row r="135" spans="1:7" hidden="1">
      <c r="A135" s="325" t="s">
        <v>328</v>
      </c>
      <c r="B135" s="302">
        <v>0</v>
      </c>
      <c r="C135" s="302">
        <v>0</v>
      </c>
      <c r="D135" s="302" t="s">
        <v>555</v>
      </c>
      <c r="E135" s="302" t="s">
        <v>555</v>
      </c>
      <c r="F135" s="302" t="s">
        <v>555</v>
      </c>
      <c r="G135" s="303" t="s">
        <v>555</v>
      </c>
    </row>
    <row r="136" spans="1:7" hidden="1">
      <c r="A136" s="325" t="s">
        <v>329</v>
      </c>
      <c r="B136" s="302">
        <v>0</v>
      </c>
      <c r="C136" s="302">
        <v>0</v>
      </c>
      <c r="D136" s="302" t="s">
        <v>555</v>
      </c>
      <c r="E136" s="302" t="s">
        <v>555</v>
      </c>
      <c r="F136" s="302" t="s">
        <v>555</v>
      </c>
      <c r="G136" s="303" t="s">
        <v>555</v>
      </c>
    </row>
    <row r="137" spans="1:7" hidden="1">
      <c r="A137" s="325" t="s">
        <v>330</v>
      </c>
      <c r="B137" s="302">
        <v>0</v>
      </c>
      <c r="C137" s="302">
        <v>0</v>
      </c>
      <c r="D137" s="302" t="s">
        <v>555</v>
      </c>
      <c r="E137" s="302" t="s">
        <v>555</v>
      </c>
      <c r="F137" s="302" t="s">
        <v>555</v>
      </c>
      <c r="G137" s="303" t="s">
        <v>555</v>
      </c>
    </row>
    <row r="138" spans="1:7" hidden="1">
      <c r="A138" s="325" t="s">
        <v>331</v>
      </c>
      <c r="B138" s="302">
        <v>0</v>
      </c>
      <c r="C138" s="302">
        <v>0</v>
      </c>
      <c r="D138" s="302" t="s">
        <v>555</v>
      </c>
      <c r="E138" s="302" t="s">
        <v>555</v>
      </c>
      <c r="F138" s="302" t="s">
        <v>555</v>
      </c>
      <c r="G138" s="303" t="s">
        <v>555</v>
      </c>
    </row>
    <row r="139" spans="1:7" hidden="1">
      <c r="A139" s="325" t="s">
        <v>332</v>
      </c>
      <c r="B139" s="302">
        <v>0</v>
      </c>
      <c r="C139" s="302">
        <v>0</v>
      </c>
      <c r="D139" s="302" t="s">
        <v>555</v>
      </c>
      <c r="E139" s="302" t="s">
        <v>555</v>
      </c>
      <c r="F139" s="302" t="s">
        <v>555</v>
      </c>
      <c r="G139" s="303" t="s">
        <v>555</v>
      </c>
    </row>
    <row r="140" spans="1:7" hidden="1">
      <c r="A140" s="325" t="s">
        <v>333</v>
      </c>
      <c r="B140" s="302">
        <v>0</v>
      </c>
      <c r="C140" s="302">
        <v>0</v>
      </c>
      <c r="D140" s="302" t="s">
        <v>555</v>
      </c>
      <c r="E140" s="302" t="s">
        <v>555</v>
      </c>
      <c r="F140" s="302" t="s">
        <v>555</v>
      </c>
      <c r="G140" s="303" t="s">
        <v>555</v>
      </c>
    </row>
    <row r="141" spans="1:7" hidden="1">
      <c r="A141" s="325" t="s">
        <v>334</v>
      </c>
      <c r="B141" s="302">
        <v>0</v>
      </c>
      <c r="C141" s="302">
        <v>0</v>
      </c>
      <c r="D141" s="302" t="s">
        <v>555</v>
      </c>
      <c r="E141" s="302" t="s">
        <v>555</v>
      </c>
      <c r="F141" s="302" t="s">
        <v>555</v>
      </c>
      <c r="G141" s="303" t="s">
        <v>555</v>
      </c>
    </row>
    <row r="142" spans="1:7" s="87" customFormat="1" hidden="1">
      <c r="A142" s="325" t="s">
        <v>335</v>
      </c>
      <c r="B142" s="302">
        <v>0</v>
      </c>
      <c r="C142" s="302">
        <v>0</v>
      </c>
      <c r="D142" s="304" t="s">
        <v>555</v>
      </c>
      <c r="E142" s="302" t="s">
        <v>555</v>
      </c>
      <c r="F142" s="302" t="s">
        <v>555</v>
      </c>
      <c r="G142" s="305" t="s">
        <v>555</v>
      </c>
    </row>
    <row r="143" spans="1:7" s="86" customFormat="1" ht="20.100000000000001" customHeight="1">
      <c r="A143" s="326" t="s">
        <v>336</v>
      </c>
      <c r="B143" s="306">
        <v>0</v>
      </c>
      <c r="C143" s="306">
        <v>0</v>
      </c>
      <c r="D143" s="308">
        <v>5243683</v>
      </c>
      <c r="E143" s="306">
        <v>0</v>
      </c>
      <c r="F143" s="306">
        <v>0</v>
      </c>
      <c r="G143" s="309">
        <v>5827430</v>
      </c>
    </row>
    <row r="144" spans="1:7" ht="20.100000000000001" customHeight="1">
      <c r="A144" s="325" t="s">
        <v>337</v>
      </c>
      <c r="B144" s="302">
        <v>0</v>
      </c>
      <c r="C144" s="302">
        <v>0</v>
      </c>
      <c r="D144" s="304">
        <v>5243683</v>
      </c>
      <c r="E144" s="302">
        <v>0</v>
      </c>
      <c r="F144" s="302">
        <v>0</v>
      </c>
      <c r="G144" s="305">
        <v>5827430</v>
      </c>
    </row>
    <row r="145" spans="1:7" ht="20.100000000000001" customHeight="1">
      <c r="A145" s="325" t="s">
        <v>338</v>
      </c>
      <c r="B145" s="302">
        <v>0</v>
      </c>
      <c r="C145" s="302">
        <v>0</v>
      </c>
      <c r="D145" s="302">
        <v>5243683</v>
      </c>
      <c r="E145" s="302">
        <v>0</v>
      </c>
      <c r="F145" s="302">
        <v>0</v>
      </c>
      <c r="G145" s="305">
        <v>5827430</v>
      </c>
    </row>
    <row r="146" spans="1:7" hidden="1">
      <c r="A146" s="325" t="s">
        <v>339</v>
      </c>
      <c r="B146" s="302">
        <v>0</v>
      </c>
      <c r="C146" s="302">
        <v>0</v>
      </c>
      <c r="D146" s="302" t="s">
        <v>555</v>
      </c>
      <c r="E146" s="302">
        <v>0</v>
      </c>
      <c r="F146" s="302">
        <v>0</v>
      </c>
      <c r="G146" s="303" t="s">
        <v>555</v>
      </c>
    </row>
    <row r="147" spans="1:7" hidden="1">
      <c r="A147" s="325" t="s">
        <v>340</v>
      </c>
      <c r="B147" s="302">
        <v>0</v>
      </c>
      <c r="C147" s="302">
        <v>0</v>
      </c>
      <c r="D147" s="302" t="s">
        <v>555</v>
      </c>
      <c r="E147" s="302">
        <v>0</v>
      </c>
      <c r="F147" s="302">
        <v>0</v>
      </c>
      <c r="G147" s="303" t="s">
        <v>555</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idden="1">
      <c r="A151" s="325" t="s">
        <v>344</v>
      </c>
      <c r="B151" s="302">
        <v>0</v>
      </c>
      <c r="C151" s="302">
        <v>0</v>
      </c>
      <c r="D151" s="302" t="s">
        <v>555</v>
      </c>
      <c r="E151" s="302">
        <v>0</v>
      </c>
      <c r="F151" s="302">
        <v>0</v>
      </c>
      <c r="G151" s="303" t="s">
        <v>555</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7" customFormat="1" hidden="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6">
        <v>-443683</v>
      </c>
      <c r="E156" s="306">
        <v>0</v>
      </c>
      <c r="F156" s="306">
        <v>0</v>
      </c>
      <c r="G156" s="307">
        <v>1172570</v>
      </c>
    </row>
    <row r="157" spans="1:7" s="86" customFormat="1" ht="20.100000000000001" customHeight="1">
      <c r="A157" s="326" t="s">
        <v>350</v>
      </c>
      <c r="B157" s="306">
        <v>0</v>
      </c>
      <c r="C157" s="306">
        <v>0</v>
      </c>
      <c r="D157" s="306">
        <v>0</v>
      </c>
      <c r="E157" s="306">
        <v>0</v>
      </c>
      <c r="F157" s="306">
        <v>0</v>
      </c>
      <c r="G157" s="307">
        <v>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2" t="s">
        <v>555</v>
      </c>
      <c r="E160" s="302">
        <v>0</v>
      </c>
      <c r="F160" s="302">
        <v>0</v>
      </c>
      <c r="G160" s="303"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3" t="s">
        <v>555</v>
      </c>
    </row>
    <row r="168" spans="1:7" hidden="1">
      <c r="A168" s="325" t="s">
        <v>356</v>
      </c>
      <c r="B168" s="302">
        <v>0</v>
      </c>
      <c r="C168" s="302">
        <v>0</v>
      </c>
      <c r="D168" s="302" t="s">
        <v>555</v>
      </c>
      <c r="E168" s="302">
        <v>0</v>
      </c>
      <c r="F168" s="302">
        <v>0</v>
      </c>
      <c r="G168" s="303"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3" t="s">
        <v>555</v>
      </c>
    </row>
    <row r="171" spans="1:7" s="87" customFormat="1" hidden="1">
      <c r="A171" s="325" t="s">
        <v>358</v>
      </c>
      <c r="B171" s="302">
        <v>0</v>
      </c>
      <c r="C171" s="302">
        <v>0</v>
      </c>
      <c r="D171" s="304" t="s">
        <v>555</v>
      </c>
      <c r="E171" s="302">
        <v>0</v>
      </c>
      <c r="F171" s="302">
        <v>0</v>
      </c>
      <c r="G171" s="305" t="s">
        <v>555</v>
      </c>
    </row>
    <row r="172" spans="1:7" s="86" customFormat="1" ht="20.100000000000001" customHeight="1">
      <c r="A172" s="336" t="s">
        <v>359</v>
      </c>
      <c r="B172" s="310">
        <v>0</v>
      </c>
      <c r="C172" s="310">
        <v>0</v>
      </c>
      <c r="D172" s="310">
        <v>-443683</v>
      </c>
      <c r="E172" s="310">
        <v>0</v>
      </c>
      <c r="F172" s="310">
        <v>0</v>
      </c>
      <c r="G172" s="343">
        <v>1172570</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&amp;C80</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78" zoomScaleNormal="115" zoomScaleSheetLayoutView="100" workbookViewId="0">
      <selection activeCell="C193" sqref="C193"/>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501</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14000000</v>
      </c>
      <c r="C10" s="300">
        <v>0</v>
      </c>
      <c r="D10" s="299">
        <v>14000000</v>
      </c>
      <c r="E10" s="299">
        <v>6600000</v>
      </c>
      <c r="F10" s="300">
        <v>0</v>
      </c>
      <c r="G10" s="301">
        <v>6600000</v>
      </c>
    </row>
    <row r="11" spans="1:7" hidden="1">
      <c r="A11" s="325" t="s">
        <v>208</v>
      </c>
      <c r="B11" s="302" t="s">
        <v>555</v>
      </c>
      <c r="C11" s="302">
        <v>0</v>
      </c>
      <c r="D11" s="302" t="s">
        <v>555</v>
      </c>
      <c r="E11" s="302" t="s">
        <v>555</v>
      </c>
      <c r="F11" s="302">
        <v>0</v>
      </c>
      <c r="G11" s="303" t="s">
        <v>555</v>
      </c>
    </row>
    <row r="12" spans="1:7" hidden="1">
      <c r="A12" s="325" t="s">
        <v>209</v>
      </c>
      <c r="B12" s="302" t="s">
        <v>555</v>
      </c>
      <c r="C12" s="302">
        <v>0</v>
      </c>
      <c r="D12" s="302" t="s">
        <v>555</v>
      </c>
      <c r="E12" s="302" t="s">
        <v>555</v>
      </c>
      <c r="F12" s="302">
        <v>0</v>
      </c>
      <c r="G12" s="303" t="s">
        <v>555</v>
      </c>
    </row>
    <row r="13" spans="1:7" hidden="1">
      <c r="A13" s="325" t="s">
        <v>210</v>
      </c>
      <c r="B13" s="302" t="s">
        <v>555</v>
      </c>
      <c r="C13" s="302">
        <v>0</v>
      </c>
      <c r="D13" s="302" t="s">
        <v>555</v>
      </c>
      <c r="E13" s="302" t="s">
        <v>555</v>
      </c>
      <c r="F13" s="302">
        <v>0</v>
      </c>
      <c r="G13" s="303" t="s">
        <v>555</v>
      </c>
    </row>
    <row r="14" spans="1:7" hidden="1">
      <c r="A14" s="325" t="s">
        <v>211</v>
      </c>
      <c r="B14" s="302" t="s">
        <v>555</v>
      </c>
      <c r="C14" s="302">
        <v>0</v>
      </c>
      <c r="D14" s="302" t="s">
        <v>555</v>
      </c>
      <c r="E14" s="302" t="s">
        <v>555</v>
      </c>
      <c r="F14" s="302">
        <v>0</v>
      </c>
      <c r="G14" s="303" t="s">
        <v>555</v>
      </c>
    </row>
    <row r="15" spans="1:7" hidden="1">
      <c r="A15" s="325" t="s">
        <v>212</v>
      </c>
      <c r="B15" s="302" t="s">
        <v>555</v>
      </c>
      <c r="C15" s="302">
        <v>0</v>
      </c>
      <c r="D15" s="302" t="s">
        <v>555</v>
      </c>
      <c r="E15" s="302" t="s">
        <v>555</v>
      </c>
      <c r="F15" s="302">
        <v>0</v>
      </c>
      <c r="G15" s="303" t="s">
        <v>555</v>
      </c>
    </row>
    <row r="16" spans="1:7" hidden="1">
      <c r="A16" s="325" t="s">
        <v>213</v>
      </c>
      <c r="B16" s="302" t="s">
        <v>555</v>
      </c>
      <c r="C16" s="302">
        <v>0</v>
      </c>
      <c r="D16" s="302" t="s">
        <v>555</v>
      </c>
      <c r="E16" s="302" t="s">
        <v>555</v>
      </c>
      <c r="F16" s="302">
        <v>0</v>
      </c>
      <c r="G16" s="303" t="s">
        <v>555</v>
      </c>
    </row>
    <row r="17" spans="1:7" hidden="1">
      <c r="A17" s="325" t="s">
        <v>214</v>
      </c>
      <c r="B17" s="302" t="s">
        <v>555</v>
      </c>
      <c r="C17" s="302">
        <v>0</v>
      </c>
      <c r="D17" s="302" t="s">
        <v>555</v>
      </c>
      <c r="E17" s="302" t="s">
        <v>555</v>
      </c>
      <c r="F17" s="302">
        <v>0</v>
      </c>
      <c r="G17" s="303" t="s">
        <v>555</v>
      </c>
    </row>
    <row r="18" spans="1:7" hidden="1">
      <c r="A18" s="325" t="s">
        <v>215</v>
      </c>
      <c r="B18" s="302" t="s">
        <v>555</v>
      </c>
      <c r="C18" s="302">
        <v>0</v>
      </c>
      <c r="D18" s="302" t="s">
        <v>555</v>
      </c>
      <c r="E18" s="302" t="s">
        <v>555</v>
      </c>
      <c r="F18" s="302">
        <v>0</v>
      </c>
      <c r="G18" s="303" t="s">
        <v>555</v>
      </c>
    </row>
    <row r="19" spans="1:7" hidden="1">
      <c r="A19" s="325" t="s">
        <v>1055</v>
      </c>
      <c r="B19" s="302" t="s">
        <v>555</v>
      </c>
      <c r="C19" s="302">
        <v>0</v>
      </c>
      <c r="D19" s="302" t="s">
        <v>555</v>
      </c>
      <c r="E19" s="302" t="s">
        <v>555</v>
      </c>
      <c r="F19" s="302">
        <v>0</v>
      </c>
      <c r="G19" s="303" t="s">
        <v>555</v>
      </c>
    </row>
    <row r="20" spans="1:7" hidden="1">
      <c r="A20" s="325" t="s">
        <v>216</v>
      </c>
      <c r="B20" s="302" t="s">
        <v>555</v>
      </c>
      <c r="C20" s="302">
        <v>0</v>
      </c>
      <c r="D20" s="302" t="s">
        <v>555</v>
      </c>
      <c r="E20" s="302" t="s">
        <v>555</v>
      </c>
      <c r="F20" s="302">
        <v>0</v>
      </c>
      <c r="G20" s="303" t="s">
        <v>555</v>
      </c>
    </row>
    <row r="21" spans="1:7" hidden="1">
      <c r="A21" s="325" t="s">
        <v>217</v>
      </c>
      <c r="B21" s="302" t="s">
        <v>555</v>
      </c>
      <c r="C21" s="302">
        <v>0</v>
      </c>
      <c r="D21" s="302" t="s">
        <v>555</v>
      </c>
      <c r="E21" s="302" t="s">
        <v>555</v>
      </c>
      <c r="F21" s="302">
        <v>0</v>
      </c>
      <c r="G21" s="303" t="s">
        <v>555</v>
      </c>
    </row>
    <row r="22" spans="1:7" hidden="1">
      <c r="A22" s="325" t="s">
        <v>218</v>
      </c>
      <c r="B22" s="302" t="s">
        <v>555</v>
      </c>
      <c r="C22" s="302">
        <v>0</v>
      </c>
      <c r="D22" s="302" t="s">
        <v>555</v>
      </c>
      <c r="E22" s="302" t="s">
        <v>555</v>
      </c>
      <c r="F22" s="302">
        <v>0</v>
      </c>
      <c r="G22" s="303" t="s">
        <v>555</v>
      </c>
    </row>
    <row r="23" spans="1:7" hidden="1">
      <c r="A23" s="325" t="s">
        <v>219</v>
      </c>
      <c r="B23" s="302" t="s">
        <v>555</v>
      </c>
      <c r="C23" s="302">
        <v>0</v>
      </c>
      <c r="D23" s="302" t="s">
        <v>555</v>
      </c>
      <c r="E23" s="302" t="s">
        <v>555</v>
      </c>
      <c r="F23" s="302">
        <v>0</v>
      </c>
      <c r="G23" s="303" t="s">
        <v>555</v>
      </c>
    </row>
    <row r="24" spans="1:7" hidden="1">
      <c r="A24" s="325" t="s">
        <v>220</v>
      </c>
      <c r="B24" s="302" t="s">
        <v>555</v>
      </c>
      <c r="C24" s="302">
        <v>0</v>
      </c>
      <c r="D24" s="302" t="s">
        <v>555</v>
      </c>
      <c r="E24" s="302" t="s">
        <v>555</v>
      </c>
      <c r="F24" s="302">
        <v>0</v>
      </c>
      <c r="G24" s="303" t="s">
        <v>555</v>
      </c>
    </row>
    <row r="25" spans="1:7" hidden="1">
      <c r="A25" s="325" t="s">
        <v>221</v>
      </c>
      <c r="B25" s="302" t="s">
        <v>555</v>
      </c>
      <c r="C25" s="302">
        <v>0</v>
      </c>
      <c r="D25" s="302" t="s">
        <v>555</v>
      </c>
      <c r="E25" s="302" t="s">
        <v>555</v>
      </c>
      <c r="F25" s="302">
        <v>0</v>
      </c>
      <c r="G25" s="303" t="s">
        <v>555</v>
      </c>
    </row>
    <row r="26" spans="1:7" hidden="1">
      <c r="A26" s="325" t="s">
        <v>222</v>
      </c>
      <c r="B26" s="302" t="s">
        <v>555</v>
      </c>
      <c r="C26" s="302">
        <v>0</v>
      </c>
      <c r="D26" s="302" t="s">
        <v>555</v>
      </c>
      <c r="E26" s="302" t="s">
        <v>555</v>
      </c>
      <c r="F26" s="302">
        <v>0</v>
      </c>
      <c r="G26" s="303" t="s">
        <v>555</v>
      </c>
    </row>
    <row r="27" spans="1:7" hidden="1">
      <c r="A27" s="325" t="s">
        <v>223</v>
      </c>
      <c r="B27" s="302" t="s">
        <v>555</v>
      </c>
      <c r="C27" s="302">
        <v>0</v>
      </c>
      <c r="D27" s="302" t="s">
        <v>555</v>
      </c>
      <c r="E27" s="302" t="s">
        <v>555</v>
      </c>
      <c r="F27" s="302">
        <v>0</v>
      </c>
      <c r="G27" s="303" t="s">
        <v>555</v>
      </c>
    </row>
    <row r="28" spans="1:7" hidden="1">
      <c r="A28" s="325" t="s">
        <v>224</v>
      </c>
      <c r="B28" s="302" t="s">
        <v>555</v>
      </c>
      <c r="C28" s="302">
        <v>0</v>
      </c>
      <c r="D28" s="302" t="s">
        <v>555</v>
      </c>
      <c r="E28" s="302" t="s">
        <v>555</v>
      </c>
      <c r="F28" s="302">
        <v>0</v>
      </c>
      <c r="G28" s="303" t="s">
        <v>555</v>
      </c>
    </row>
    <row r="29" spans="1:7" hidden="1">
      <c r="A29" s="325" t="s">
        <v>225</v>
      </c>
      <c r="B29" s="302" t="s">
        <v>555</v>
      </c>
      <c r="C29" s="302">
        <v>0</v>
      </c>
      <c r="D29" s="302" t="s">
        <v>555</v>
      </c>
      <c r="E29" s="302" t="s">
        <v>555</v>
      </c>
      <c r="F29" s="302">
        <v>0</v>
      </c>
      <c r="G29" s="303" t="s">
        <v>555</v>
      </c>
    </row>
    <row r="30" spans="1:7" hidden="1">
      <c r="A30" s="325" t="s">
        <v>226</v>
      </c>
      <c r="B30" s="302" t="s">
        <v>555</v>
      </c>
      <c r="C30" s="302">
        <v>0</v>
      </c>
      <c r="D30" s="302" t="s">
        <v>555</v>
      </c>
      <c r="E30" s="302" t="s">
        <v>555</v>
      </c>
      <c r="F30" s="302">
        <v>0</v>
      </c>
      <c r="G30" s="303" t="s">
        <v>555</v>
      </c>
    </row>
    <row r="31" spans="1:7" hidden="1">
      <c r="A31" s="325" t="s">
        <v>227</v>
      </c>
      <c r="B31" s="302" t="s">
        <v>555</v>
      </c>
      <c r="C31" s="302">
        <v>0</v>
      </c>
      <c r="D31" s="302" t="s">
        <v>555</v>
      </c>
      <c r="E31" s="302" t="s">
        <v>555</v>
      </c>
      <c r="F31" s="302">
        <v>0</v>
      </c>
      <c r="G31" s="303" t="s">
        <v>555</v>
      </c>
    </row>
    <row r="32" spans="1:7" hidden="1">
      <c r="A32" s="325" t="s">
        <v>228</v>
      </c>
      <c r="B32" s="302" t="s">
        <v>555</v>
      </c>
      <c r="C32" s="302">
        <v>0</v>
      </c>
      <c r="D32" s="302" t="s">
        <v>555</v>
      </c>
      <c r="E32" s="302" t="s">
        <v>555</v>
      </c>
      <c r="F32" s="302">
        <v>0</v>
      </c>
      <c r="G32" s="303" t="s">
        <v>555</v>
      </c>
    </row>
    <row r="33" spans="1:7" hidden="1">
      <c r="A33" s="325" t="s">
        <v>229</v>
      </c>
      <c r="B33" s="302" t="s">
        <v>555</v>
      </c>
      <c r="C33" s="302">
        <v>0</v>
      </c>
      <c r="D33" s="302" t="s">
        <v>555</v>
      </c>
      <c r="E33" s="302" t="s">
        <v>555</v>
      </c>
      <c r="F33" s="302">
        <v>0</v>
      </c>
      <c r="G33" s="303" t="s">
        <v>555</v>
      </c>
    </row>
    <row r="34" spans="1:7" hidden="1">
      <c r="A34" s="325" t="s">
        <v>230</v>
      </c>
      <c r="B34" s="302" t="s">
        <v>555</v>
      </c>
      <c r="C34" s="302">
        <v>0</v>
      </c>
      <c r="D34" s="302" t="s">
        <v>555</v>
      </c>
      <c r="E34" s="302" t="s">
        <v>555</v>
      </c>
      <c r="F34" s="302">
        <v>0</v>
      </c>
      <c r="G34" s="303" t="s">
        <v>555</v>
      </c>
    </row>
    <row r="35" spans="1:7" hidden="1">
      <c r="A35" s="325" t="s">
        <v>231</v>
      </c>
      <c r="B35" s="302" t="s">
        <v>555</v>
      </c>
      <c r="C35" s="302">
        <v>0</v>
      </c>
      <c r="D35" s="302" t="s">
        <v>555</v>
      </c>
      <c r="E35" s="302" t="s">
        <v>555</v>
      </c>
      <c r="F35" s="302">
        <v>0</v>
      </c>
      <c r="G35" s="303" t="s">
        <v>555</v>
      </c>
    </row>
    <row r="36" spans="1:7" hidden="1">
      <c r="A36" s="325" t="s">
        <v>232</v>
      </c>
      <c r="B36" s="302" t="s">
        <v>555</v>
      </c>
      <c r="C36" s="302">
        <v>0</v>
      </c>
      <c r="D36" s="302" t="s">
        <v>555</v>
      </c>
      <c r="E36" s="302" t="s">
        <v>555</v>
      </c>
      <c r="F36" s="302">
        <v>0</v>
      </c>
      <c r="G36" s="303" t="s">
        <v>555</v>
      </c>
    </row>
    <row r="37" spans="1:7" ht="20.100000000000001" customHeight="1">
      <c r="A37" s="325" t="s">
        <v>233</v>
      </c>
      <c r="B37" s="304">
        <v>14000000</v>
      </c>
      <c r="C37" s="302">
        <v>0</v>
      </c>
      <c r="D37" s="304">
        <v>14000000</v>
      </c>
      <c r="E37" s="304">
        <v>6600000</v>
      </c>
      <c r="F37" s="302">
        <v>0</v>
      </c>
      <c r="G37" s="305">
        <v>6600000</v>
      </c>
    </row>
    <row r="38" spans="1:7" ht="20.100000000000001" customHeight="1">
      <c r="A38" s="325" t="s">
        <v>234</v>
      </c>
      <c r="B38" s="304">
        <v>14000000</v>
      </c>
      <c r="C38" s="302">
        <v>0</v>
      </c>
      <c r="D38" s="304">
        <v>14000000</v>
      </c>
      <c r="E38" s="304">
        <v>6600000</v>
      </c>
      <c r="F38" s="302">
        <v>0</v>
      </c>
      <c r="G38" s="305">
        <v>6600000</v>
      </c>
    </row>
    <row r="39" spans="1:7" ht="20.100000000000001" customHeight="1">
      <c r="A39" s="325" t="s">
        <v>1255</v>
      </c>
      <c r="B39" s="304">
        <v>14000000</v>
      </c>
      <c r="C39" s="302">
        <v>0</v>
      </c>
      <c r="D39" s="304">
        <v>14000000</v>
      </c>
      <c r="E39" s="304">
        <v>6600000</v>
      </c>
      <c r="F39" s="302">
        <v>0</v>
      </c>
      <c r="G39" s="305">
        <v>6600000</v>
      </c>
    </row>
    <row r="40" spans="1:7" ht="20.100000000000001" customHeight="1">
      <c r="A40" s="325" t="s">
        <v>1256</v>
      </c>
      <c r="B40" s="304">
        <v>14000000</v>
      </c>
      <c r="C40" s="302">
        <v>0</v>
      </c>
      <c r="D40" s="304">
        <v>14000000</v>
      </c>
      <c r="E40" s="304">
        <v>6600000</v>
      </c>
      <c r="F40" s="302">
        <v>0</v>
      </c>
      <c r="G40" s="305">
        <v>6600000</v>
      </c>
    </row>
    <row r="41" spans="1:7" hidden="1">
      <c r="A41" s="325" t="s">
        <v>235</v>
      </c>
      <c r="B41" s="302" t="s">
        <v>555</v>
      </c>
      <c r="C41" s="302">
        <v>0</v>
      </c>
      <c r="D41" s="302" t="s">
        <v>555</v>
      </c>
      <c r="E41" s="302" t="s">
        <v>555</v>
      </c>
      <c r="F41" s="302" t="s">
        <v>555</v>
      </c>
      <c r="G41" s="303" t="s">
        <v>555</v>
      </c>
    </row>
    <row r="42" spans="1:7" hidden="1">
      <c r="A42" s="325" t="s">
        <v>236</v>
      </c>
      <c r="B42" s="302" t="s">
        <v>555</v>
      </c>
      <c r="C42" s="302">
        <v>0</v>
      </c>
      <c r="D42" s="302" t="s">
        <v>555</v>
      </c>
      <c r="E42" s="302" t="s">
        <v>555</v>
      </c>
      <c r="F42" s="302" t="s">
        <v>555</v>
      </c>
      <c r="G42" s="303" t="s">
        <v>555</v>
      </c>
    </row>
    <row r="43" spans="1:7" hidden="1">
      <c r="A43" s="325" t="s">
        <v>237</v>
      </c>
      <c r="B43" s="302" t="s">
        <v>555</v>
      </c>
      <c r="C43" s="302">
        <v>0</v>
      </c>
      <c r="D43" s="302" t="s">
        <v>555</v>
      </c>
      <c r="E43" s="302" t="s">
        <v>555</v>
      </c>
      <c r="F43" s="302" t="s">
        <v>555</v>
      </c>
      <c r="G43" s="303" t="s">
        <v>555</v>
      </c>
    </row>
    <row r="44" spans="1:7" hidden="1">
      <c r="A44" s="325" t="s">
        <v>238</v>
      </c>
      <c r="B44" s="302" t="s">
        <v>555</v>
      </c>
      <c r="C44" s="302">
        <v>0</v>
      </c>
      <c r="D44" s="302" t="s">
        <v>555</v>
      </c>
      <c r="E44" s="302" t="s">
        <v>555</v>
      </c>
      <c r="F44" s="302" t="s">
        <v>555</v>
      </c>
      <c r="G44" s="303" t="s">
        <v>555</v>
      </c>
    </row>
    <row r="45" spans="1:7" hidden="1">
      <c r="A45" s="325" t="s">
        <v>239</v>
      </c>
      <c r="B45" s="302" t="s">
        <v>555</v>
      </c>
      <c r="C45" s="302">
        <v>0</v>
      </c>
      <c r="D45" s="302" t="s">
        <v>555</v>
      </c>
      <c r="E45" s="302" t="s">
        <v>555</v>
      </c>
      <c r="F45" s="302" t="s">
        <v>555</v>
      </c>
      <c r="G45" s="303" t="s">
        <v>555</v>
      </c>
    </row>
    <row r="46" spans="1:7" hidden="1">
      <c r="A46" s="325" t="s">
        <v>240</v>
      </c>
      <c r="B46" s="302" t="s">
        <v>555</v>
      </c>
      <c r="C46" s="302">
        <v>0</v>
      </c>
      <c r="D46" s="302" t="s">
        <v>555</v>
      </c>
      <c r="E46" s="302" t="s">
        <v>555</v>
      </c>
      <c r="F46" s="302" t="s">
        <v>555</v>
      </c>
      <c r="G46" s="303" t="s">
        <v>555</v>
      </c>
    </row>
    <row r="47" spans="1:7" hidden="1">
      <c r="A47" s="325" t="s">
        <v>241</v>
      </c>
      <c r="B47" s="302" t="s">
        <v>555</v>
      </c>
      <c r="C47" s="302">
        <v>0</v>
      </c>
      <c r="D47" s="302" t="s">
        <v>555</v>
      </c>
      <c r="E47" s="302" t="s">
        <v>555</v>
      </c>
      <c r="F47" s="302" t="s">
        <v>555</v>
      </c>
      <c r="G47" s="303" t="s">
        <v>555</v>
      </c>
    </row>
    <row r="48" spans="1:7" hidden="1">
      <c r="A48" s="325" t="s">
        <v>242</v>
      </c>
      <c r="B48" s="302" t="s">
        <v>555</v>
      </c>
      <c r="C48" s="302">
        <v>0</v>
      </c>
      <c r="D48" s="302" t="s">
        <v>555</v>
      </c>
      <c r="E48" s="302" t="s">
        <v>555</v>
      </c>
      <c r="F48" s="302" t="s">
        <v>555</v>
      </c>
      <c r="G48" s="303" t="s">
        <v>555</v>
      </c>
    </row>
    <row r="49" spans="1:7" hidden="1">
      <c r="A49" s="325" t="s">
        <v>243</v>
      </c>
      <c r="B49" s="302" t="s">
        <v>555</v>
      </c>
      <c r="C49" s="302">
        <v>0</v>
      </c>
      <c r="D49" s="302" t="s">
        <v>555</v>
      </c>
      <c r="E49" s="302" t="s">
        <v>555</v>
      </c>
      <c r="F49" s="302" t="s">
        <v>555</v>
      </c>
      <c r="G49" s="303" t="s">
        <v>555</v>
      </c>
    </row>
    <row r="50" spans="1:7" hidden="1">
      <c r="A50" s="325" t="s">
        <v>244</v>
      </c>
      <c r="B50" s="302" t="s">
        <v>555</v>
      </c>
      <c r="C50" s="302">
        <v>0</v>
      </c>
      <c r="D50" s="302" t="s">
        <v>555</v>
      </c>
      <c r="E50" s="302" t="s">
        <v>555</v>
      </c>
      <c r="F50" s="302" t="s">
        <v>555</v>
      </c>
      <c r="G50" s="303" t="s">
        <v>555</v>
      </c>
    </row>
    <row r="51" spans="1:7" hidden="1">
      <c r="A51" s="325" t="s">
        <v>245</v>
      </c>
      <c r="B51" s="302" t="s">
        <v>555</v>
      </c>
      <c r="C51" s="302">
        <v>0</v>
      </c>
      <c r="D51" s="302" t="s">
        <v>555</v>
      </c>
      <c r="E51" s="302" t="s">
        <v>555</v>
      </c>
      <c r="F51" s="302" t="s">
        <v>555</v>
      </c>
      <c r="G51" s="303" t="s">
        <v>555</v>
      </c>
    </row>
    <row r="52" spans="1:7" hidden="1">
      <c r="A52" s="325" t="s">
        <v>246</v>
      </c>
      <c r="B52" s="302" t="s">
        <v>555</v>
      </c>
      <c r="C52" s="302">
        <v>0</v>
      </c>
      <c r="D52" s="302" t="s">
        <v>555</v>
      </c>
      <c r="E52" s="302" t="s">
        <v>555</v>
      </c>
      <c r="F52" s="302" t="s">
        <v>555</v>
      </c>
      <c r="G52" s="303" t="s">
        <v>555</v>
      </c>
    </row>
    <row r="53" spans="1:7" hidden="1">
      <c r="A53" s="325" t="s">
        <v>248</v>
      </c>
      <c r="B53" s="302" t="s">
        <v>555</v>
      </c>
      <c r="C53" s="302">
        <v>0</v>
      </c>
      <c r="D53" s="302" t="s">
        <v>555</v>
      </c>
      <c r="E53" s="302" t="s">
        <v>555</v>
      </c>
      <c r="F53" s="302" t="s">
        <v>555</v>
      </c>
      <c r="G53" s="303" t="s">
        <v>555</v>
      </c>
    </row>
    <row r="54" spans="1:7" hidden="1">
      <c r="A54" s="325" t="s">
        <v>250</v>
      </c>
      <c r="B54" s="302" t="s">
        <v>555</v>
      </c>
      <c r="C54" s="302">
        <v>0</v>
      </c>
      <c r="D54" s="302" t="s">
        <v>555</v>
      </c>
      <c r="E54" s="302" t="s">
        <v>555</v>
      </c>
      <c r="F54" s="302" t="s">
        <v>555</v>
      </c>
      <c r="G54" s="303" t="s">
        <v>555</v>
      </c>
    </row>
    <row r="55" spans="1:7" hidden="1">
      <c r="A55" s="325" t="s">
        <v>251</v>
      </c>
      <c r="B55" s="302" t="s">
        <v>555</v>
      </c>
      <c r="C55" s="302">
        <v>0</v>
      </c>
      <c r="D55" s="302" t="s">
        <v>555</v>
      </c>
      <c r="E55" s="302" t="s">
        <v>555</v>
      </c>
      <c r="F55" s="302" t="s">
        <v>555</v>
      </c>
      <c r="G55" s="303" t="s">
        <v>555</v>
      </c>
    </row>
    <row r="56" spans="1:7" hidden="1">
      <c r="A56" s="325" t="s">
        <v>252</v>
      </c>
      <c r="B56" s="302" t="s">
        <v>555</v>
      </c>
      <c r="C56" s="302">
        <v>0</v>
      </c>
      <c r="D56" s="302" t="s">
        <v>555</v>
      </c>
      <c r="E56" s="302" t="s">
        <v>555</v>
      </c>
      <c r="F56" s="302" t="s">
        <v>555</v>
      </c>
      <c r="G56" s="303" t="s">
        <v>555</v>
      </c>
    </row>
    <row r="57" spans="1:7" hidden="1">
      <c r="A57" s="325" t="s">
        <v>253</v>
      </c>
      <c r="B57" s="302" t="s">
        <v>555</v>
      </c>
      <c r="C57" s="302">
        <v>0</v>
      </c>
      <c r="D57" s="302" t="s">
        <v>555</v>
      </c>
      <c r="E57" s="302" t="s">
        <v>555</v>
      </c>
      <c r="F57" s="302" t="s">
        <v>555</v>
      </c>
      <c r="G57" s="303" t="s">
        <v>555</v>
      </c>
    </row>
    <row r="58" spans="1:7" hidden="1">
      <c r="A58" s="325" t="s">
        <v>254</v>
      </c>
      <c r="B58" s="302" t="s">
        <v>555</v>
      </c>
      <c r="C58" s="302">
        <v>0</v>
      </c>
      <c r="D58" s="302" t="s">
        <v>555</v>
      </c>
      <c r="E58" s="302" t="s">
        <v>555</v>
      </c>
      <c r="F58" s="302" t="s">
        <v>555</v>
      </c>
      <c r="G58" s="303" t="s">
        <v>555</v>
      </c>
    </row>
    <row r="59" spans="1:7" hidden="1">
      <c r="A59" s="325" t="s">
        <v>255</v>
      </c>
      <c r="B59" s="302" t="s">
        <v>555</v>
      </c>
      <c r="C59" s="302">
        <v>0</v>
      </c>
      <c r="D59" s="302" t="s">
        <v>555</v>
      </c>
      <c r="E59" s="302" t="s">
        <v>555</v>
      </c>
      <c r="F59" s="302" t="s">
        <v>555</v>
      </c>
      <c r="G59" s="303" t="s">
        <v>555</v>
      </c>
    </row>
    <row r="60" spans="1:7" hidden="1">
      <c r="A60" s="325" t="s">
        <v>256</v>
      </c>
      <c r="B60" s="302" t="s">
        <v>555</v>
      </c>
      <c r="C60" s="302">
        <v>0</v>
      </c>
      <c r="D60" s="302" t="s">
        <v>555</v>
      </c>
      <c r="E60" s="302" t="s">
        <v>555</v>
      </c>
      <c r="F60" s="302" t="s">
        <v>555</v>
      </c>
      <c r="G60" s="303" t="s">
        <v>555</v>
      </c>
    </row>
    <row r="61" spans="1:7" hidden="1">
      <c r="A61" s="325" t="s">
        <v>257</v>
      </c>
      <c r="B61" s="302" t="s">
        <v>555</v>
      </c>
      <c r="C61" s="302">
        <v>0</v>
      </c>
      <c r="D61" s="302" t="s">
        <v>555</v>
      </c>
      <c r="E61" s="302" t="s">
        <v>555</v>
      </c>
      <c r="F61" s="302" t="s">
        <v>555</v>
      </c>
      <c r="G61" s="303" t="s">
        <v>555</v>
      </c>
    </row>
    <row r="62" spans="1:7" hidden="1">
      <c r="A62" s="325" t="s">
        <v>258</v>
      </c>
      <c r="B62" s="302" t="s">
        <v>555</v>
      </c>
      <c r="C62" s="302">
        <v>0</v>
      </c>
      <c r="D62" s="302" t="s">
        <v>555</v>
      </c>
      <c r="E62" s="302" t="s">
        <v>555</v>
      </c>
      <c r="F62" s="302" t="s">
        <v>555</v>
      </c>
      <c r="G62" s="303" t="s">
        <v>555</v>
      </c>
    </row>
    <row r="63" spans="1:7" hidden="1">
      <c r="A63" s="325" t="s">
        <v>259</v>
      </c>
      <c r="B63" s="302" t="s">
        <v>555</v>
      </c>
      <c r="C63" s="302">
        <v>0</v>
      </c>
      <c r="D63" s="302" t="s">
        <v>555</v>
      </c>
      <c r="E63" s="302" t="s">
        <v>555</v>
      </c>
      <c r="F63" s="302" t="s">
        <v>555</v>
      </c>
      <c r="G63" s="303" t="s">
        <v>555</v>
      </c>
    </row>
    <row r="64" spans="1:7" hidden="1">
      <c r="A64" s="325" t="s">
        <v>260</v>
      </c>
      <c r="B64" s="302" t="s">
        <v>555</v>
      </c>
      <c r="C64" s="302">
        <v>0</v>
      </c>
      <c r="D64" s="302" t="s">
        <v>555</v>
      </c>
      <c r="E64" s="302" t="s">
        <v>555</v>
      </c>
      <c r="F64" s="302" t="s">
        <v>555</v>
      </c>
      <c r="G64" s="303" t="s">
        <v>555</v>
      </c>
    </row>
    <row r="65" spans="1:7" hidden="1">
      <c r="A65" s="325" t="s">
        <v>261</v>
      </c>
      <c r="B65" s="302" t="s">
        <v>555</v>
      </c>
      <c r="C65" s="302">
        <v>0</v>
      </c>
      <c r="D65" s="302" t="s">
        <v>555</v>
      </c>
      <c r="E65" s="302" t="s">
        <v>555</v>
      </c>
      <c r="F65" s="302" t="s">
        <v>555</v>
      </c>
      <c r="G65" s="303" t="s">
        <v>555</v>
      </c>
    </row>
    <row r="66" spans="1:7" hidden="1">
      <c r="A66" s="325" t="s">
        <v>262</v>
      </c>
      <c r="B66" s="302" t="s">
        <v>555</v>
      </c>
      <c r="C66" s="302">
        <v>0</v>
      </c>
      <c r="D66" s="302" t="s">
        <v>555</v>
      </c>
      <c r="E66" s="302" t="s">
        <v>555</v>
      </c>
      <c r="F66" s="302" t="s">
        <v>555</v>
      </c>
      <c r="G66" s="303" t="s">
        <v>555</v>
      </c>
    </row>
    <row r="67" spans="1:7" hidden="1">
      <c r="A67" s="325" t="s">
        <v>263</v>
      </c>
      <c r="B67" s="302" t="s">
        <v>555</v>
      </c>
      <c r="C67" s="302">
        <v>0</v>
      </c>
      <c r="D67" s="302" t="s">
        <v>555</v>
      </c>
      <c r="E67" s="302" t="s">
        <v>555</v>
      </c>
      <c r="F67" s="302" t="s">
        <v>555</v>
      </c>
      <c r="G67" s="303" t="s">
        <v>555</v>
      </c>
    </row>
    <row r="68" spans="1:7" hidden="1">
      <c r="A68" s="325" t="s">
        <v>264</v>
      </c>
      <c r="B68" s="302" t="s">
        <v>555</v>
      </c>
      <c r="C68" s="302">
        <v>0</v>
      </c>
      <c r="D68" s="302" t="s">
        <v>555</v>
      </c>
      <c r="E68" s="302" t="s">
        <v>555</v>
      </c>
      <c r="F68" s="302" t="s">
        <v>555</v>
      </c>
      <c r="G68" s="303" t="s">
        <v>555</v>
      </c>
    </row>
    <row r="69" spans="1:7" hidden="1">
      <c r="A69" s="325" t="s">
        <v>265</v>
      </c>
      <c r="B69" s="302" t="s">
        <v>555</v>
      </c>
      <c r="C69" s="302">
        <v>0</v>
      </c>
      <c r="D69" s="302" t="s">
        <v>555</v>
      </c>
      <c r="E69" s="302" t="s">
        <v>555</v>
      </c>
      <c r="F69" s="302" t="s">
        <v>555</v>
      </c>
      <c r="G69" s="303" t="s">
        <v>555</v>
      </c>
    </row>
    <row r="70" spans="1:7" hidden="1">
      <c r="A70" s="325" t="s">
        <v>266</v>
      </c>
      <c r="B70" s="302" t="s">
        <v>555</v>
      </c>
      <c r="C70" s="302">
        <v>0</v>
      </c>
      <c r="D70" s="302" t="s">
        <v>555</v>
      </c>
      <c r="E70" s="302" t="s">
        <v>555</v>
      </c>
      <c r="F70" s="302" t="s">
        <v>555</v>
      </c>
      <c r="G70" s="303" t="s">
        <v>555</v>
      </c>
    </row>
    <row r="71" spans="1:7" hidden="1">
      <c r="A71" s="325" t="s">
        <v>267</v>
      </c>
      <c r="B71" s="302" t="s">
        <v>555</v>
      </c>
      <c r="C71" s="302">
        <v>0</v>
      </c>
      <c r="D71" s="302" t="s">
        <v>555</v>
      </c>
      <c r="E71" s="302" t="s">
        <v>555</v>
      </c>
      <c r="F71" s="302" t="s">
        <v>555</v>
      </c>
      <c r="G71" s="303" t="s">
        <v>555</v>
      </c>
    </row>
    <row r="72" spans="1:7" hidden="1">
      <c r="A72" s="325" t="s">
        <v>268</v>
      </c>
      <c r="B72" s="302" t="s">
        <v>555</v>
      </c>
      <c r="C72" s="302">
        <v>0</v>
      </c>
      <c r="D72" s="302" t="s">
        <v>555</v>
      </c>
      <c r="E72" s="302" t="s">
        <v>555</v>
      </c>
      <c r="F72" s="302" t="s">
        <v>555</v>
      </c>
      <c r="G72" s="303" t="s">
        <v>555</v>
      </c>
    </row>
    <row r="73" spans="1:7" hidden="1">
      <c r="A73" s="325" t="s">
        <v>269</v>
      </c>
      <c r="B73" s="302" t="s">
        <v>555</v>
      </c>
      <c r="C73" s="302">
        <v>0</v>
      </c>
      <c r="D73" s="302" t="s">
        <v>555</v>
      </c>
      <c r="E73" s="302" t="s">
        <v>555</v>
      </c>
      <c r="F73" s="302" t="s">
        <v>555</v>
      </c>
      <c r="G73" s="303" t="s">
        <v>555</v>
      </c>
    </row>
    <row r="74" spans="1:7" hidden="1">
      <c r="A74" s="325" t="s">
        <v>270</v>
      </c>
      <c r="B74" s="302" t="s">
        <v>555</v>
      </c>
      <c r="C74" s="302">
        <v>0</v>
      </c>
      <c r="D74" s="302" t="s">
        <v>555</v>
      </c>
      <c r="E74" s="302" t="s">
        <v>555</v>
      </c>
      <c r="F74" s="302" t="s">
        <v>555</v>
      </c>
      <c r="G74" s="303" t="s">
        <v>555</v>
      </c>
    </row>
    <row r="75" spans="1:7" hidden="1">
      <c r="A75" s="325" t="s">
        <v>271</v>
      </c>
      <c r="B75" s="302" t="s">
        <v>555</v>
      </c>
      <c r="C75" s="302">
        <v>0</v>
      </c>
      <c r="D75" s="302" t="s">
        <v>555</v>
      </c>
      <c r="E75" s="302" t="s">
        <v>555</v>
      </c>
      <c r="F75" s="302" t="s">
        <v>555</v>
      </c>
      <c r="G75" s="303" t="s">
        <v>555</v>
      </c>
    </row>
    <row r="76" spans="1:7" hidden="1">
      <c r="A76" s="325" t="s">
        <v>272</v>
      </c>
      <c r="B76" s="302" t="s">
        <v>555</v>
      </c>
      <c r="C76" s="302">
        <v>0</v>
      </c>
      <c r="D76" s="302" t="s">
        <v>555</v>
      </c>
      <c r="E76" s="302" t="s">
        <v>555</v>
      </c>
      <c r="F76" s="302" t="s">
        <v>555</v>
      </c>
      <c r="G76" s="303" t="s">
        <v>555</v>
      </c>
    </row>
    <row r="77" spans="1:7" hidden="1">
      <c r="A77" s="325" t="s">
        <v>273</v>
      </c>
      <c r="B77" s="302" t="s">
        <v>555</v>
      </c>
      <c r="C77" s="302">
        <v>0</v>
      </c>
      <c r="D77" s="302" t="s">
        <v>555</v>
      </c>
      <c r="E77" s="302" t="s">
        <v>555</v>
      </c>
      <c r="F77" s="302" t="s">
        <v>555</v>
      </c>
      <c r="G77" s="303" t="s">
        <v>555</v>
      </c>
    </row>
    <row r="78" spans="1:7" hidden="1">
      <c r="A78" s="325" t="s">
        <v>274</v>
      </c>
      <c r="B78" s="302" t="s">
        <v>555</v>
      </c>
      <c r="C78" s="302">
        <v>0</v>
      </c>
      <c r="D78" s="302" t="s">
        <v>555</v>
      </c>
      <c r="E78" s="302" t="s">
        <v>555</v>
      </c>
      <c r="F78" s="302" t="s">
        <v>555</v>
      </c>
      <c r="G78" s="303" t="s">
        <v>555</v>
      </c>
    </row>
    <row r="79" spans="1:7" hidden="1">
      <c r="A79" s="325" t="s">
        <v>275</v>
      </c>
      <c r="B79" s="302" t="s">
        <v>555</v>
      </c>
      <c r="C79" s="302">
        <v>0</v>
      </c>
      <c r="D79" s="302" t="s">
        <v>555</v>
      </c>
      <c r="E79" s="302" t="s">
        <v>555</v>
      </c>
      <c r="F79" s="302" t="s">
        <v>555</v>
      </c>
      <c r="G79" s="303" t="s">
        <v>555</v>
      </c>
    </row>
    <row r="80" spans="1:7" s="86" customFormat="1" ht="20.100000000000001" customHeight="1">
      <c r="A80" s="326" t="s">
        <v>276</v>
      </c>
      <c r="B80" s="306">
        <v>0</v>
      </c>
      <c r="C80" s="306">
        <v>0</v>
      </c>
      <c r="D80" s="306">
        <v>0</v>
      </c>
      <c r="E80" s="306">
        <v>0</v>
      </c>
      <c r="F80" s="306">
        <v>0</v>
      </c>
      <c r="G80" s="307">
        <v>0</v>
      </c>
    </row>
    <row r="81" spans="1:7" hidden="1">
      <c r="A81" s="325" t="s">
        <v>277</v>
      </c>
      <c r="B81" s="302" t="s">
        <v>555</v>
      </c>
      <c r="C81" s="302" t="s">
        <v>555</v>
      </c>
      <c r="D81" s="302">
        <v>0</v>
      </c>
      <c r="E81" s="302">
        <v>0</v>
      </c>
      <c r="F81" s="302">
        <v>0</v>
      </c>
      <c r="G81" s="303">
        <v>0</v>
      </c>
    </row>
    <row r="82" spans="1:7" hidden="1">
      <c r="A82" s="325" t="s">
        <v>278</v>
      </c>
      <c r="B82" s="302" t="s">
        <v>555</v>
      </c>
      <c r="C82" s="302" t="s">
        <v>555</v>
      </c>
      <c r="D82" s="302">
        <v>0</v>
      </c>
      <c r="E82" s="302">
        <v>0</v>
      </c>
      <c r="F82" s="302">
        <v>0</v>
      </c>
      <c r="G82" s="303">
        <v>0</v>
      </c>
    </row>
    <row r="83" spans="1:7" hidden="1">
      <c r="A83" s="325" t="s">
        <v>279</v>
      </c>
      <c r="B83" s="302" t="s">
        <v>555</v>
      </c>
      <c r="C83" s="302" t="s">
        <v>555</v>
      </c>
      <c r="D83" s="302">
        <v>0</v>
      </c>
      <c r="E83" s="302">
        <v>0</v>
      </c>
      <c r="F83" s="302">
        <v>0</v>
      </c>
      <c r="G83" s="303">
        <v>0</v>
      </c>
    </row>
    <row r="84" spans="1:7" hidden="1">
      <c r="A84" s="325" t="s">
        <v>280</v>
      </c>
      <c r="B84" s="302" t="s">
        <v>555</v>
      </c>
      <c r="C84" s="302" t="s">
        <v>555</v>
      </c>
      <c r="D84" s="302">
        <v>0</v>
      </c>
      <c r="E84" s="302">
        <v>0</v>
      </c>
      <c r="F84" s="302">
        <v>0</v>
      </c>
      <c r="G84" s="303">
        <v>0</v>
      </c>
    </row>
    <row r="85" spans="1:7" hidden="1">
      <c r="A85" s="325" t="s">
        <v>281</v>
      </c>
      <c r="B85" s="302" t="s">
        <v>555</v>
      </c>
      <c r="C85" s="302" t="s">
        <v>555</v>
      </c>
      <c r="D85" s="302">
        <v>0</v>
      </c>
      <c r="E85" s="302">
        <v>0</v>
      </c>
      <c r="F85" s="302">
        <v>0</v>
      </c>
      <c r="G85" s="303">
        <v>0</v>
      </c>
    </row>
    <row r="86" spans="1:7" hidden="1">
      <c r="A86" s="325" t="s">
        <v>282</v>
      </c>
      <c r="B86" s="302" t="s">
        <v>555</v>
      </c>
      <c r="C86" s="302" t="s">
        <v>555</v>
      </c>
      <c r="D86" s="302">
        <v>0</v>
      </c>
      <c r="E86" s="302">
        <v>0</v>
      </c>
      <c r="F86" s="302">
        <v>0</v>
      </c>
      <c r="G86" s="303">
        <v>0</v>
      </c>
    </row>
    <row r="87" spans="1:7" hidden="1">
      <c r="A87" s="325" t="s">
        <v>283</v>
      </c>
      <c r="B87" s="302" t="s">
        <v>555</v>
      </c>
      <c r="C87" s="302" t="s">
        <v>555</v>
      </c>
      <c r="D87" s="302">
        <v>0</v>
      </c>
      <c r="E87" s="302">
        <v>0</v>
      </c>
      <c r="F87" s="302">
        <v>0</v>
      </c>
      <c r="G87" s="303">
        <v>0</v>
      </c>
    </row>
    <row r="88" spans="1:7" hidden="1">
      <c r="A88" s="325" t="s">
        <v>284</v>
      </c>
      <c r="B88" s="302" t="s">
        <v>555</v>
      </c>
      <c r="C88" s="302" t="s">
        <v>555</v>
      </c>
      <c r="D88" s="302">
        <v>0</v>
      </c>
      <c r="E88" s="302">
        <v>0</v>
      </c>
      <c r="F88" s="302">
        <v>0</v>
      </c>
      <c r="G88" s="303">
        <v>0</v>
      </c>
    </row>
    <row r="89" spans="1:7" hidden="1">
      <c r="A89" s="325" t="s">
        <v>285</v>
      </c>
      <c r="B89" s="302" t="s">
        <v>555</v>
      </c>
      <c r="C89" s="302" t="s">
        <v>555</v>
      </c>
      <c r="D89" s="302">
        <v>0</v>
      </c>
      <c r="E89" s="302">
        <v>0</v>
      </c>
      <c r="F89" s="302">
        <v>0</v>
      </c>
      <c r="G89" s="303">
        <v>0</v>
      </c>
    </row>
    <row r="90" spans="1:7" hidden="1">
      <c r="A90" s="325" t="s">
        <v>286</v>
      </c>
      <c r="B90" s="302" t="s">
        <v>555</v>
      </c>
      <c r="C90" s="302" t="s">
        <v>555</v>
      </c>
      <c r="D90" s="302">
        <v>0</v>
      </c>
      <c r="E90" s="302">
        <v>0</v>
      </c>
      <c r="F90" s="302">
        <v>0</v>
      </c>
      <c r="G90" s="303">
        <v>0</v>
      </c>
    </row>
    <row r="91" spans="1:7" hidden="1">
      <c r="A91" s="325" t="s">
        <v>287</v>
      </c>
      <c r="B91" s="302" t="s">
        <v>555</v>
      </c>
      <c r="C91" s="302" t="s">
        <v>555</v>
      </c>
      <c r="D91" s="302">
        <v>0</v>
      </c>
      <c r="E91" s="302">
        <v>0</v>
      </c>
      <c r="F91" s="302">
        <v>0</v>
      </c>
      <c r="G91" s="303">
        <v>0</v>
      </c>
    </row>
    <row r="92" spans="1:7" hidden="1">
      <c r="A92" s="325" t="s">
        <v>288</v>
      </c>
      <c r="B92" s="302" t="s">
        <v>555</v>
      </c>
      <c r="C92" s="302" t="s">
        <v>555</v>
      </c>
      <c r="D92" s="302">
        <v>0</v>
      </c>
      <c r="E92" s="302">
        <v>0</v>
      </c>
      <c r="F92" s="302">
        <v>0</v>
      </c>
      <c r="G92" s="303">
        <v>0</v>
      </c>
    </row>
    <row r="93" spans="1:7" hidden="1">
      <c r="A93" s="325" t="s">
        <v>289</v>
      </c>
      <c r="B93" s="302" t="s">
        <v>555</v>
      </c>
      <c r="C93" s="302" t="s">
        <v>555</v>
      </c>
      <c r="D93" s="302">
        <v>0</v>
      </c>
      <c r="E93" s="302">
        <v>0</v>
      </c>
      <c r="F93" s="302">
        <v>0</v>
      </c>
      <c r="G93" s="303">
        <v>0</v>
      </c>
    </row>
    <row r="94" spans="1:7" hidden="1">
      <c r="A94" s="325" t="s">
        <v>290</v>
      </c>
      <c r="B94" s="302" t="s">
        <v>555</v>
      </c>
      <c r="C94" s="302" t="s">
        <v>555</v>
      </c>
      <c r="D94" s="302">
        <v>0</v>
      </c>
      <c r="E94" s="302">
        <v>0</v>
      </c>
      <c r="F94" s="302">
        <v>0</v>
      </c>
      <c r="G94" s="303">
        <v>0</v>
      </c>
    </row>
    <row r="95" spans="1:7" hidden="1">
      <c r="A95" s="325" t="s">
        <v>291</v>
      </c>
      <c r="B95" s="302" t="s">
        <v>555</v>
      </c>
      <c r="C95" s="302" t="s">
        <v>555</v>
      </c>
      <c r="D95" s="302">
        <v>0</v>
      </c>
      <c r="E95" s="302">
        <v>0</v>
      </c>
      <c r="F95" s="302">
        <v>0</v>
      </c>
      <c r="G95" s="303">
        <v>0</v>
      </c>
    </row>
    <row r="96" spans="1:7" hidden="1">
      <c r="A96" s="325" t="s">
        <v>292</v>
      </c>
      <c r="B96" s="302" t="s">
        <v>555</v>
      </c>
      <c r="C96" s="302" t="s">
        <v>555</v>
      </c>
      <c r="D96" s="302">
        <v>0</v>
      </c>
      <c r="E96" s="302">
        <v>0</v>
      </c>
      <c r="F96" s="302">
        <v>0</v>
      </c>
      <c r="G96" s="303">
        <v>0</v>
      </c>
    </row>
    <row r="97" spans="1:7" hidden="1">
      <c r="A97" s="325" t="s">
        <v>293</v>
      </c>
      <c r="B97" s="302" t="s">
        <v>555</v>
      </c>
      <c r="C97" s="302" t="s">
        <v>555</v>
      </c>
      <c r="D97" s="302">
        <v>0</v>
      </c>
      <c r="E97" s="302">
        <v>0</v>
      </c>
      <c r="F97" s="302">
        <v>0</v>
      </c>
      <c r="G97" s="303">
        <v>0</v>
      </c>
    </row>
    <row r="98" spans="1:7" hidden="1">
      <c r="A98" s="325" t="s">
        <v>294</v>
      </c>
      <c r="B98" s="302" t="s">
        <v>555</v>
      </c>
      <c r="C98" s="302" t="s">
        <v>555</v>
      </c>
      <c r="D98" s="302">
        <v>0</v>
      </c>
      <c r="E98" s="302">
        <v>0</v>
      </c>
      <c r="F98" s="302">
        <v>0</v>
      </c>
      <c r="G98" s="303">
        <v>0</v>
      </c>
    </row>
    <row r="99" spans="1:7" hidden="1">
      <c r="A99" s="325" t="s">
        <v>295</v>
      </c>
      <c r="B99" s="302" t="s">
        <v>555</v>
      </c>
      <c r="C99" s="302" t="s">
        <v>555</v>
      </c>
      <c r="D99" s="302">
        <v>0</v>
      </c>
      <c r="E99" s="302">
        <v>0</v>
      </c>
      <c r="F99" s="302">
        <v>0</v>
      </c>
      <c r="G99" s="303">
        <v>0</v>
      </c>
    </row>
    <row r="100" spans="1:7" hidden="1">
      <c r="A100" s="325" t="s">
        <v>296</v>
      </c>
      <c r="B100" s="302" t="s">
        <v>555</v>
      </c>
      <c r="C100" s="302" t="s">
        <v>555</v>
      </c>
      <c r="D100" s="302">
        <v>0</v>
      </c>
      <c r="E100" s="302">
        <v>0</v>
      </c>
      <c r="F100" s="302">
        <v>0</v>
      </c>
      <c r="G100" s="303">
        <v>0</v>
      </c>
    </row>
    <row r="101" spans="1:7" hidden="1">
      <c r="A101" s="325" t="s">
        <v>297</v>
      </c>
      <c r="B101" s="302" t="s">
        <v>555</v>
      </c>
      <c r="C101" s="302" t="s">
        <v>555</v>
      </c>
      <c r="D101" s="302">
        <v>0</v>
      </c>
      <c r="E101" s="302">
        <v>0</v>
      </c>
      <c r="F101" s="302">
        <v>0</v>
      </c>
      <c r="G101" s="303">
        <v>0</v>
      </c>
    </row>
    <row r="102" spans="1:7" hidden="1">
      <c r="A102" s="325" t="s">
        <v>298</v>
      </c>
      <c r="B102" s="302" t="s">
        <v>555</v>
      </c>
      <c r="C102" s="302" t="s">
        <v>555</v>
      </c>
      <c r="D102" s="302">
        <v>0</v>
      </c>
      <c r="E102" s="302">
        <v>0</v>
      </c>
      <c r="F102" s="302">
        <v>0</v>
      </c>
      <c r="G102" s="303">
        <v>0</v>
      </c>
    </row>
    <row r="103" spans="1:7" hidden="1">
      <c r="A103" s="325" t="s">
        <v>299</v>
      </c>
      <c r="B103" s="302" t="s">
        <v>555</v>
      </c>
      <c r="C103" s="302" t="s">
        <v>555</v>
      </c>
      <c r="D103" s="302">
        <v>0</v>
      </c>
      <c r="E103" s="302">
        <v>0</v>
      </c>
      <c r="F103" s="302">
        <v>0</v>
      </c>
      <c r="G103" s="303">
        <v>0</v>
      </c>
    </row>
    <row r="104" spans="1:7" hidden="1">
      <c r="A104" s="325" t="s">
        <v>300</v>
      </c>
      <c r="B104" s="302" t="s">
        <v>555</v>
      </c>
      <c r="C104" s="302" t="s">
        <v>555</v>
      </c>
      <c r="D104" s="302">
        <v>0</v>
      </c>
      <c r="E104" s="302">
        <v>0</v>
      </c>
      <c r="F104" s="302">
        <v>0</v>
      </c>
      <c r="G104" s="303">
        <v>0</v>
      </c>
    </row>
    <row r="105" spans="1:7" hidden="1">
      <c r="A105" s="325" t="s">
        <v>301</v>
      </c>
      <c r="B105" s="302" t="s">
        <v>555</v>
      </c>
      <c r="C105" s="302" t="s">
        <v>555</v>
      </c>
      <c r="D105" s="302">
        <v>0</v>
      </c>
      <c r="E105" s="302">
        <v>0</v>
      </c>
      <c r="F105" s="302">
        <v>0</v>
      </c>
      <c r="G105" s="303">
        <v>0</v>
      </c>
    </row>
    <row r="106" spans="1:7" hidden="1">
      <c r="A106" s="325" t="s">
        <v>302</v>
      </c>
      <c r="B106" s="302" t="s">
        <v>555</v>
      </c>
      <c r="C106" s="302" t="s">
        <v>555</v>
      </c>
      <c r="D106" s="302">
        <v>0</v>
      </c>
      <c r="E106" s="302">
        <v>0</v>
      </c>
      <c r="F106" s="302">
        <v>0</v>
      </c>
      <c r="G106" s="303">
        <v>0</v>
      </c>
    </row>
    <row r="107" spans="1:7" hidden="1">
      <c r="A107" s="325" t="s">
        <v>303</v>
      </c>
      <c r="B107" s="302" t="s">
        <v>555</v>
      </c>
      <c r="C107" s="302" t="s">
        <v>555</v>
      </c>
      <c r="D107" s="302">
        <v>0</v>
      </c>
      <c r="E107" s="302">
        <v>0</v>
      </c>
      <c r="F107" s="302">
        <v>0</v>
      </c>
      <c r="G107" s="303">
        <v>0</v>
      </c>
    </row>
    <row r="108" spans="1:7" hidden="1">
      <c r="A108" s="325" t="s">
        <v>304</v>
      </c>
      <c r="B108" s="302" t="s">
        <v>555</v>
      </c>
      <c r="C108" s="302" t="s">
        <v>555</v>
      </c>
      <c r="D108" s="302">
        <v>0</v>
      </c>
      <c r="E108" s="302">
        <v>0</v>
      </c>
      <c r="F108" s="302">
        <v>0</v>
      </c>
      <c r="G108" s="303">
        <v>0</v>
      </c>
    </row>
    <row r="109" spans="1:7" hidden="1">
      <c r="A109" s="325" t="s">
        <v>305</v>
      </c>
      <c r="B109" s="302" t="s">
        <v>555</v>
      </c>
      <c r="C109" s="302" t="s">
        <v>555</v>
      </c>
      <c r="D109" s="302">
        <v>0</v>
      </c>
      <c r="E109" s="302">
        <v>0</v>
      </c>
      <c r="F109" s="302">
        <v>0</v>
      </c>
      <c r="G109" s="303">
        <v>0</v>
      </c>
    </row>
    <row r="110" spans="1:7" hidden="1">
      <c r="A110" s="325" t="s">
        <v>306</v>
      </c>
      <c r="B110" s="302" t="s">
        <v>555</v>
      </c>
      <c r="C110" s="302" t="s">
        <v>555</v>
      </c>
      <c r="D110" s="302">
        <v>0</v>
      </c>
      <c r="E110" s="302">
        <v>0</v>
      </c>
      <c r="F110" s="302">
        <v>0</v>
      </c>
      <c r="G110" s="303">
        <v>0</v>
      </c>
    </row>
    <row r="111" spans="1:7" hidden="1">
      <c r="A111" s="325" t="s">
        <v>1189</v>
      </c>
      <c r="B111" s="302" t="s">
        <v>555</v>
      </c>
      <c r="C111" s="302" t="s">
        <v>555</v>
      </c>
      <c r="D111" s="302">
        <v>0</v>
      </c>
      <c r="E111" s="302">
        <v>0</v>
      </c>
      <c r="F111" s="302">
        <v>0</v>
      </c>
      <c r="G111" s="303">
        <v>0</v>
      </c>
    </row>
    <row r="112" spans="1:7" hidden="1">
      <c r="A112" s="325" t="s">
        <v>307</v>
      </c>
      <c r="B112" s="302" t="s">
        <v>555</v>
      </c>
      <c r="C112" s="302" t="s">
        <v>555</v>
      </c>
      <c r="D112" s="302">
        <v>0</v>
      </c>
      <c r="E112" s="302">
        <v>0</v>
      </c>
      <c r="F112" s="302">
        <v>0</v>
      </c>
      <c r="G112" s="303">
        <v>0</v>
      </c>
    </row>
    <row r="113" spans="1:7" hidden="1">
      <c r="A113" s="325" t="s">
        <v>308</v>
      </c>
      <c r="B113" s="302" t="s">
        <v>555</v>
      </c>
      <c r="C113" s="302" t="s">
        <v>555</v>
      </c>
      <c r="D113" s="302">
        <v>0</v>
      </c>
      <c r="E113" s="302">
        <v>0</v>
      </c>
      <c r="F113" s="302">
        <v>0</v>
      </c>
      <c r="G113" s="303">
        <v>0</v>
      </c>
    </row>
    <row r="114" spans="1:7" hidden="1">
      <c r="A114" s="325" t="s">
        <v>309</v>
      </c>
      <c r="B114" s="302" t="s">
        <v>555</v>
      </c>
      <c r="C114" s="302" t="s">
        <v>555</v>
      </c>
      <c r="D114" s="302">
        <v>0</v>
      </c>
      <c r="E114" s="302">
        <v>0</v>
      </c>
      <c r="F114" s="302">
        <v>0</v>
      </c>
      <c r="G114" s="303">
        <v>0</v>
      </c>
    </row>
    <row r="115" spans="1:7" hidden="1">
      <c r="A115" s="325" t="s">
        <v>1190</v>
      </c>
      <c r="B115" s="302" t="s">
        <v>555</v>
      </c>
      <c r="C115" s="302" t="s">
        <v>555</v>
      </c>
      <c r="D115" s="302">
        <v>0</v>
      </c>
      <c r="E115" s="302">
        <v>0</v>
      </c>
      <c r="F115" s="302">
        <v>0</v>
      </c>
      <c r="G115" s="303">
        <v>0</v>
      </c>
    </row>
    <row r="116" spans="1:7" hidden="1">
      <c r="A116" s="325" t="s">
        <v>1191</v>
      </c>
      <c r="B116" s="302" t="s">
        <v>555</v>
      </c>
      <c r="C116" s="302" t="s">
        <v>555</v>
      </c>
      <c r="D116" s="302">
        <v>0</v>
      </c>
      <c r="E116" s="302">
        <v>0</v>
      </c>
      <c r="F116" s="302">
        <v>0</v>
      </c>
      <c r="G116" s="303">
        <v>0</v>
      </c>
    </row>
    <row r="117" spans="1:7" hidden="1">
      <c r="A117" s="325" t="s">
        <v>310</v>
      </c>
      <c r="B117" s="302" t="s">
        <v>555</v>
      </c>
      <c r="C117" s="302" t="s">
        <v>555</v>
      </c>
      <c r="D117" s="302">
        <v>0</v>
      </c>
      <c r="E117" s="302">
        <v>0</v>
      </c>
      <c r="F117" s="302">
        <v>0</v>
      </c>
      <c r="G117" s="303">
        <v>0</v>
      </c>
    </row>
    <row r="118" spans="1:7" hidden="1">
      <c r="A118" s="325" t="s">
        <v>311</v>
      </c>
      <c r="B118" s="302" t="s">
        <v>555</v>
      </c>
      <c r="C118" s="302" t="s">
        <v>555</v>
      </c>
      <c r="D118" s="302">
        <v>0</v>
      </c>
      <c r="E118" s="302">
        <v>0</v>
      </c>
      <c r="F118" s="302">
        <v>0</v>
      </c>
      <c r="G118" s="303">
        <v>0</v>
      </c>
    </row>
    <row r="119" spans="1:7" hidden="1">
      <c r="A119" s="325" t="s">
        <v>312</v>
      </c>
      <c r="B119" s="302" t="s">
        <v>555</v>
      </c>
      <c r="C119" s="302" t="s">
        <v>555</v>
      </c>
      <c r="D119" s="302">
        <v>0</v>
      </c>
      <c r="E119" s="302">
        <v>0</v>
      </c>
      <c r="F119" s="302">
        <v>0</v>
      </c>
      <c r="G119" s="303">
        <v>0</v>
      </c>
    </row>
    <row r="120" spans="1:7" hidden="1">
      <c r="A120" s="325" t="s">
        <v>313</v>
      </c>
      <c r="B120" s="302" t="s">
        <v>555</v>
      </c>
      <c r="C120" s="302" t="s">
        <v>555</v>
      </c>
      <c r="D120" s="302">
        <v>0</v>
      </c>
      <c r="E120" s="302">
        <v>0</v>
      </c>
      <c r="F120" s="302">
        <v>0</v>
      </c>
      <c r="G120" s="303">
        <v>0</v>
      </c>
    </row>
    <row r="121" spans="1:7" hidden="1">
      <c r="A121" s="325" t="s">
        <v>314</v>
      </c>
      <c r="B121" s="302" t="s">
        <v>555</v>
      </c>
      <c r="C121" s="302" t="s">
        <v>555</v>
      </c>
      <c r="D121" s="302">
        <v>0</v>
      </c>
      <c r="E121" s="302">
        <v>0</v>
      </c>
      <c r="F121" s="302">
        <v>0</v>
      </c>
      <c r="G121" s="303">
        <v>0</v>
      </c>
    </row>
    <row r="122" spans="1:7" hidden="1">
      <c r="A122" s="325" t="s">
        <v>315</v>
      </c>
      <c r="B122" s="302" t="s">
        <v>555</v>
      </c>
      <c r="C122" s="302" t="s">
        <v>555</v>
      </c>
      <c r="D122" s="302">
        <v>0</v>
      </c>
      <c r="E122" s="302">
        <v>0</v>
      </c>
      <c r="F122" s="302">
        <v>0</v>
      </c>
      <c r="G122" s="303">
        <v>0</v>
      </c>
    </row>
    <row r="123" spans="1:7" hidden="1">
      <c r="A123" s="325" t="s">
        <v>316</v>
      </c>
      <c r="B123" s="302" t="s">
        <v>555</v>
      </c>
      <c r="C123" s="302" t="s">
        <v>555</v>
      </c>
      <c r="D123" s="302">
        <v>0</v>
      </c>
      <c r="E123" s="302">
        <v>0</v>
      </c>
      <c r="F123" s="302">
        <v>0</v>
      </c>
      <c r="G123" s="303">
        <v>0</v>
      </c>
    </row>
    <row r="124" spans="1:7" hidden="1">
      <c r="A124" s="325" t="s">
        <v>317</v>
      </c>
      <c r="B124" s="302" t="s">
        <v>555</v>
      </c>
      <c r="C124" s="302" t="s">
        <v>555</v>
      </c>
      <c r="D124" s="302">
        <v>0</v>
      </c>
      <c r="E124" s="302">
        <v>0</v>
      </c>
      <c r="F124" s="302">
        <v>0</v>
      </c>
      <c r="G124" s="303">
        <v>0</v>
      </c>
    </row>
    <row r="125" spans="1:7" hidden="1">
      <c r="A125" s="325" t="s">
        <v>318</v>
      </c>
      <c r="B125" s="302" t="s">
        <v>555</v>
      </c>
      <c r="C125" s="302" t="s">
        <v>555</v>
      </c>
      <c r="D125" s="302">
        <v>0</v>
      </c>
      <c r="E125" s="302">
        <v>0</v>
      </c>
      <c r="F125" s="302">
        <v>0</v>
      </c>
      <c r="G125" s="303">
        <v>0</v>
      </c>
    </row>
    <row r="126" spans="1:7" hidden="1">
      <c r="A126" s="325" t="s">
        <v>319</v>
      </c>
      <c r="B126" s="302" t="s">
        <v>555</v>
      </c>
      <c r="C126" s="302" t="s">
        <v>555</v>
      </c>
      <c r="D126" s="302">
        <v>0</v>
      </c>
      <c r="E126" s="302">
        <v>0</v>
      </c>
      <c r="F126" s="302">
        <v>0</v>
      </c>
      <c r="G126" s="303">
        <v>0</v>
      </c>
    </row>
    <row r="127" spans="1:7" hidden="1">
      <c r="A127" s="325" t="s">
        <v>320</v>
      </c>
      <c r="B127" s="302" t="s">
        <v>555</v>
      </c>
      <c r="C127" s="302" t="s">
        <v>555</v>
      </c>
      <c r="D127" s="302">
        <v>0</v>
      </c>
      <c r="E127" s="302">
        <v>0</v>
      </c>
      <c r="F127" s="302">
        <v>0</v>
      </c>
      <c r="G127" s="303">
        <v>0</v>
      </c>
    </row>
    <row r="128" spans="1:7" s="87" customFormat="1" hidden="1">
      <c r="A128" s="325" t="s">
        <v>321</v>
      </c>
      <c r="B128" s="302" t="s">
        <v>555</v>
      </c>
      <c r="C128" s="302" t="s">
        <v>555</v>
      </c>
      <c r="D128" s="302">
        <v>0</v>
      </c>
      <c r="E128" s="302">
        <v>0</v>
      </c>
      <c r="F128" s="302">
        <v>0</v>
      </c>
      <c r="G128" s="303">
        <v>0</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t="s">
        <v>555</v>
      </c>
      <c r="E130" s="302" t="s">
        <v>555</v>
      </c>
      <c r="F130" s="302" t="s">
        <v>555</v>
      </c>
      <c r="G130" s="303" t="s">
        <v>555</v>
      </c>
    </row>
    <row r="131" spans="1:7" hidden="1">
      <c r="A131" s="325" t="s">
        <v>324</v>
      </c>
      <c r="B131" s="302">
        <v>0</v>
      </c>
      <c r="C131" s="302">
        <v>0</v>
      </c>
      <c r="D131" s="302" t="s">
        <v>555</v>
      </c>
      <c r="E131" s="302" t="s">
        <v>555</v>
      </c>
      <c r="F131" s="302" t="s">
        <v>555</v>
      </c>
      <c r="G131" s="303" t="s">
        <v>555</v>
      </c>
    </row>
    <row r="132" spans="1:7" hidden="1">
      <c r="A132" s="325" t="s">
        <v>325</v>
      </c>
      <c r="B132" s="302">
        <v>0</v>
      </c>
      <c r="C132" s="302">
        <v>0</v>
      </c>
      <c r="D132" s="302" t="s">
        <v>555</v>
      </c>
      <c r="E132" s="302" t="s">
        <v>555</v>
      </c>
      <c r="F132" s="302" t="s">
        <v>555</v>
      </c>
      <c r="G132" s="303" t="s">
        <v>555</v>
      </c>
    </row>
    <row r="133" spans="1:7" hidden="1">
      <c r="A133" s="325" t="s">
        <v>326</v>
      </c>
      <c r="B133" s="302">
        <v>0</v>
      </c>
      <c r="C133" s="302">
        <v>0</v>
      </c>
      <c r="D133" s="302" t="s">
        <v>555</v>
      </c>
      <c r="E133" s="302" t="s">
        <v>555</v>
      </c>
      <c r="F133" s="302" t="s">
        <v>555</v>
      </c>
      <c r="G133" s="303" t="s">
        <v>555</v>
      </c>
    </row>
    <row r="134" spans="1:7" hidden="1">
      <c r="A134" s="325" t="s">
        <v>327</v>
      </c>
      <c r="B134" s="302">
        <v>0</v>
      </c>
      <c r="C134" s="302">
        <v>0</v>
      </c>
      <c r="D134" s="302" t="s">
        <v>555</v>
      </c>
      <c r="E134" s="302" t="s">
        <v>555</v>
      </c>
      <c r="F134" s="302" t="s">
        <v>555</v>
      </c>
      <c r="G134" s="303" t="s">
        <v>555</v>
      </c>
    </row>
    <row r="135" spans="1:7" hidden="1">
      <c r="A135" s="325" t="s">
        <v>328</v>
      </c>
      <c r="B135" s="302">
        <v>0</v>
      </c>
      <c r="C135" s="302">
        <v>0</v>
      </c>
      <c r="D135" s="302" t="s">
        <v>555</v>
      </c>
      <c r="E135" s="302" t="s">
        <v>555</v>
      </c>
      <c r="F135" s="302" t="s">
        <v>555</v>
      </c>
      <c r="G135" s="303" t="s">
        <v>555</v>
      </c>
    </row>
    <row r="136" spans="1:7" hidden="1">
      <c r="A136" s="325" t="s">
        <v>329</v>
      </c>
      <c r="B136" s="302">
        <v>0</v>
      </c>
      <c r="C136" s="302">
        <v>0</v>
      </c>
      <c r="D136" s="302" t="s">
        <v>555</v>
      </c>
      <c r="E136" s="302" t="s">
        <v>555</v>
      </c>
      <c r="F136" s="302" t="s">
        <v>555</v>
      </c>
      <c r="G136" s="303" t="s">
        <v>555</v>
      </c>
    </row>
    <row r="137" spans="1:7" hidden="1">
      <c r="A137" s="325" t="s">
        <v>330</v>
      </c>
      <c r="B137" s="302">
        <v>0</v>
      </c>
      <c r="C137" s="302">
        <v>0</v>
      </c>
      <c r="D137" s="302" t="s">
        <v>555</v>
      </c>
      <c r="E137" s="302" t="s">
        <v>555</v>
      </c>
      <c r="F137" s="302" t="s">
        <v>555</v>
      </c>
      <c r="G137" s="303" t="s">
        <v>555</v>
      </c>
    </row>
    <row r="138" spans="1:7" hidden="1">
      <c r="A138" s="325" t="s">
        <v>331</v>
      </c>
      <c r="B138" s="302">
        <v>0</v>
      </c>
      <c r="C138" s="302">
        <v>0</v>
      </c>
      <c r="D138" s="302" t="s">
        <v>555</v>
      </c>
      <c r="E138" s="302" t="s">
        <v>555</v>
      </c>
      <c r="F138" s="302" t="s">
        <v>555</v>
      </c>
      <c r="G138" s="303" t="s">
        <v>555</v>
      </c>
    </row>
    <row r="139" spans="1:7" hidden="1">
      <c r="A139" s="325" t="s">
        <v>332</v>
      </c>
      <c r="B139" s="302">
        <v>0</v>
      </c>
      <c r="C139" s="302">
        <v>0</v>
      </c>
      <c r="D139" s="302" t="s">
        <v>555</v>
      </c>
      <c r="E139" s="302" t="s">
        <v>555</v>
      </c>
      <c r="F139" s="302" t="s">
        <v>555</v>
      </c>
      <c r="G139" s="303" t="s">
        <v>555</v>
      </c>
    </row>
    <row r="140" spans="1:7" hidden="1">
      <c r="A140" s="325" t="s">
        <v>333</v>
      </c>
      <c r="B140" s="302">
        <v>0</v>
      </c>
      <c r="C140" s="302">
        <v>0</v>
      </c>
      <c r="D140" s="302" t="s">
        <v>555</v>
      </c>
      <c r="E140" s="302" t="s">
        <v>555</v>
      </c>
      <c r="F140" s="302" t="s">
        <v>555</v>
      </c>
      <c r="G140" s="303" t="s">
        <v>555</v>
      </c>
    </row>
    <row r="141" spans="1:7" hidden="1">
      <c r="A141" s="325" t="s">
        <v>334</v>
      </c>
      <c r="B141" s="302">
        <v>0</v>
      </c>
      <c r="C141" s="302">
        <v>0</v>
      </c>
      <c r="D141" s="302" t="s">
        <v>555</v>
      </c>
      <c r="E141" s="302" t="s">
        <v>555</v>
      </c>
      <c r="F141" s="302" t="s">
        <v>555</v>
      </c>
      <c r="G141" s="303" t="s">
        <v>555</v>
      </c>
    </row>
    <row r="142" spans="1:7" s="87" customFormat="1" hidden="1">
      <c r="A142" s="325" t="s">
        <v>335</v>
      </c>
      <c r="B142" s="302">
        <v>0</v>
      </c>
      <c r="C142" s="302">
        <v>0</v>
      </c>
      <c r="D142" s="304" t="s">
        <v>555</v>
      </c>
      <c r="E142" s="302" t="s">
        <v>555</v>
      </c>
      <c r="F142" s="302" t="s">
        <v>555</v>
      </c>
      <c r="G142" s="305" t="s">
        <v>555</v>
      </c>
    </row>
    <row r="143" spans="1:7" s="86" customFormat="1" ht="20.100000000000001" customHeight="1">
      <c r="A143" s="326" t="s">
        <v>336</v>
      </c>
      <c r="B143" s="306">
        <v>0</v>
      </c>
      <c r="C143" s="306">
        <v>0</v>
      </c>
      <c r="D143" s="308">
        <v>29812694</v>
      </c>
      <c r="E143" s="306">
        <v>0</v>
      </c>
      <c r="F143" s="306">
        <v>0</v>
      </c>
      <c r="G143" s="309">
        <v>85154144</v>
      </c>
    </row>
    <row r="144" spans="1:7" ht="20.100000000000001" customHeight="1">
      <c r="A144" s="325" t="s">
        <v>337</v>
      </c>
      <c r="B144" s="302">
        <v>0</v>
      </c>
      <c r="C144" s="302">
        <v>0</v>
      </c>
      <c r="D144" s="304">
        <v>29812694</v>
      </c>
      <c r="E144" s="302">
        <v>0</v>
      </c>
      <c r="F144" s="302">
        <v>0</v>
      </c>
      <c r="G144" s="305">
        <v>85154144</v>
      </c>
    </row>
    <row r="145" spans="1:7" ht="20.100000000000001" customHeight="1">
      <c r="A145" s="325" t="s">
        <v>338</v>
      </c>
      <c r="B145" s="302">
        <v>0</v>
      </c>
      <c r="C145" s="302">
        <v>0</v>
      </c>
      <c r="D145" s="304">
        <v>8669764</v>
      </c>
      <c r="E145" s="302">
        <v>0</v>
      </c>
      <c r="F145" s="302">
        <v>0</v>
      </c>
      <c r="G145" s="305">
        <v>9733170</v>
      </c>
    </row>
    <row r="146" spans="1:7" ht="20.100000000000001" customHeight="1">
      <c r="A146" s="325" t="s">
        <v>339</v>
      </c>
      <c r="B146" s="302">
        <v>0</v>
      </c>
      <c r="C146" s="302">
        <v>0</v>
      </c>
      <c r="D146" s="302">
        <v>21142930</v>
      </c>
      <c r="E146" s="302">
        <v>0</v>
      </c>
      <c r="F146" s="302">
        <v>0</v>
      </c>
      <c r="G146" s="303">
        <v>75420974</v>
      </c>
    </row>
    <row r="147" spans="1:7" hidden="1">
      <c r="A147" s="325" t="s">
        <v>340</v>
      </c>
      <c r="B147" s="302">
        <v>0</v>
      </c>
      <c r="C147" s="302">
        <v>0</v>
      </c>
      <c r="D147" s="302" t="s">
        <v>555</v>
      </c>
      <c r="E147" s="302">
        <v>0</v>
      </c>
      <c r="F147" s="302">
        <v>0</v>
      </c>
      <c r="G147" s="303" t="s">
        <v>555</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idden="1">
      <c r="A151" s="325" t="s">
        <v>344</v>
      </c>
      <c r="B151" s="302">
        <v>0</v>
      </c>
      <c r="C151" s="302">
        <v>0</v>
      </c>
      <c r="D151" s="302" t="s">
        <v>555</v>
      </c>
      <c r="E151" s="302">
        <v>0</v>
      </c>
      <c r="F151" s="302">
        <v>0</v>
      </c>
      <c r="G151" s="303" t="s">
        <v>555</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7" customFormat="1" hidden="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6">
        <v>-15812694</v>
      </c>
      <c r="E156" s="306">
        <v>0</v>
      </c>
      <c r="F156" s="306">
        <v>0</v>
      </c>
      <c r="G156" s="307">
        <v>-78554144</v>
      </c>
    </row>
    <row r="157" spans="1:7" s="86" customFormat="1" ht="20.100000000000001" customHeight="1">
      <c r="A157" s="326" t="s">
        <v>350</v>
      </c>
      <c r="B157" s="306">
        <v>0</v>
      </c>
      <c r="C157" s="306">
        <v>0</v>
      </c>
      <c r="D157" s="306">
        <v>0</v>
      </c>
      <c r="E157" s="306">
        <v>0</v>
      </c>
      <c r="F157" s="306">
        <v>0</v>
      </c>
      <c r="G157" s="307">
        <v>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2" t="s">
        <v>555</v>
      </c>
      <c r="E160" s="302">
        <v>0</v>
      </c>
      <c r="F160" s="302">
        <v>0</v>
      </c>
      <c r="G160" s="303"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3" t="s">
        <v>555</v>
      </c>
    </row>
    <row r="168" spans="1:7" hidden="1">
      <c r="A168" s="325" t="s">
        <v>356</v>
      </c>
      <c r="B168" s="302">
        <v>0</v>
      </c>
      <c r="C168" s="302">
        <v>0</v>
      </c>
      <c r="D168" s="302" t="s">
        <v>555</v>
      </c>
      <c r="E168" s="302">
        <v>0</v>
      </c>
      <c r="F168" s="302">
        <v>0</v>
      </c>
      <c r="G168" s="303"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3" t="s">
        <v>555</v>
      </c>
    </row>
    <row r="171" spans="1:7" s="87" customFormat="1"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0">
        <v>-15812694</v>
      </c>
      <c r="E172" s="310">
        <v>0</v>
      </c>
      <c r="F172" s="310">
        <v>0</v>
      </c>
      <c r="G172" s="343">
        <v>-78554144</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&amp;C81</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75" zoomScaleNormal="115" zoomScaleSheetLayoutView="100" workbookViewId="0">
      <selection activeCell="D191" sqref="D191"/>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1068</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20560000</v>
      </c>
      <c r="C10" s="299">
        <v>0</v>
      </c>
      <c r="D10" s="299">
        <v>20560000</v>
      </c>
      <c r="E10" s="299">
        <v>20560000</v>
      </c>
      <c r="F10" s="300">
        <v>0</v>
      </c>
      <c r="G10" s="301">
        <v>20560000</v>
      </c>
    </row>
    <row r="11" spans="1:7" hidden="1">
      <c r="A11" s="325" t="s">
        <v>208</v>
      </c>
      <c r="B11" s="302" t="s">
        <v>555</v>
      </c>
      <c r="C11" s="302">
        <v>0</v>
      </c>
      <c r="D11" s="302" t="s">
        <v>555</v>
      </c>
      <c r="E11" s="302" t="s">
        <v>555</v>
      </c>
      <c r="F11" s="302">
        <v>0</v>
      </c>
      <c r="G11" s="303" t="s">
        <v>555</v>
      </c>
    </row>
    <row r="12" spans="1:7" hidden="1">
      <c r="A12" s="325" t="s">
        <v>209</v>
      </c>
      <c r="B12" s="302" t="s">
        <v>555</v>
      </c>
      <c r="C12" s="302">
        <v>0</v>
      </c>
      <c r="D12" s="302" t="s">
        <v>555</v>
      </c>
      <c r="E12" s="302" t="s">
        <v>555</v>
      </c>
      <c r="F12" s="302">
        <v>0</v>
      </c>
      <c r="G12" s="303" t="s">
        <v>555</v>
      </c>
    </row>
    <row r="13" spans="1:7" hidden="1">
      <c r="A13" s="325" t="s">
        <v>210</v>
      </c>
      <c r="B13" s="302" t="s">
        <v>555</v>
      </c>
      <c r="C13" s="302">
        <v>0</v>
      </c>
      <c r="D13" s="302" t="s">
        <v>555</v>
      </c>
      <c r="E13" s="302" t="s">
        <v>555</v>
      </c>
      <c r="F13" s="302">
        <v>0</v>
      </c>
      <c r="G13" s="303" t="s">
        <v>555</v>
      </c>
    </row>
    <row r="14" spans="1:7" hidden="1">
      <c r="A14" s="325" t="s">
        <v>211</v>
      </c>
      <c r="B14" s="302" t="s">
        <v>555</v>
      </c>
      <c r="C14" s="302">
        <v>0</v>
      </c>
      <c r="D14" s="302" t="s">
        <v>555</v>
      </c>
      <c r="E14" s="302" t="s">
        <v>555</v>
      </c>
      <c r="F14" s="302">
        <v>0</v>
      </c>
      <c r="G14" s="303" t="s">
        <v>555</v>
      </c>
    </row>
    <row r="15" spans="1:7" hidden="1">
      <c r="A15" s="325" t="s">
        <v>212</v>
      </c>
      <c r="B15" s="302" t="s">
        <v>555</v>
      </c>
      <c r="C15" s="302">
        <v>0</v>
      </c>
      <c r="D15" s="302" t="s">
        <v>555</v>
      </c>
      <c r="E15" s="302" t="s">
        <v>555</v>
      </c>
      <c r="F15" s="302">
        <v>0</v>
      </c>
      <c r="G15" s="303" t="s">
        <v>555</v>
      </c>
    </row>
    <row r="16" spans="1:7" hidden="1">
      <c r="A16" s="325" t="s">
        <v>213</v>
      </c>
      <c r="B16" s="302" t="s">
        <v>555</v>
      </c>
      <c r="C16" s="302">
        <v>0</v>
      </c>
      <c r="D16" s="302" t="s">
        <v>555</v>
      </c>
      <c r="E16" s="302" t="s">
        <v>555</v>
      </c>
      <c r="F16" s="302">
        <v>0</v>
      </c>
      <c r="G16" s="303" t="s">
        <v>555</v>
      </c>
    </row>
    <row r="17" spans="1:7" hidden="1">
      <c r="A17" s="325" t="s">
        <v>214</v>
      </c>
      <c r="B17" s="302" t="s">
        <v>555</v>
      </c>
      <c r="C17" s="302">
        <v>0</v>
      </c>
      <c r="D17" s="302" t="s">
        <v>555</v>
      </c>
      <c r="E17" s="302" t="s">
        <v>555</v>
      </c>
      <c r="F17" s="302">
        <v>0</v>
      </c>
      <c r="G17" s="303" t="s">
        <v>555</v>
      </c>
    </row>
    <row r="18" spans="1:7" hidden="1">
      <c r="A18" s="325" t="s">
        <v>215</v>
      </c>
      <c r="B18" s="302" t="s">
        <v>555</v>
      </c>
      <c r="C18" s="302">
        <v>0</v>
      </c>
      <c r="D18" s="302" t="s">
        <v>555</v>
      </c>
      <c r="E18" s="302" t="s">
        <v>555</v>
      </c>
      <c r="F18" s="302">
        <v>0</v>
      </c>
      <c r="G18" s="303" t="s">
        <v>555</v>
      </c>
    </row>
    <row r="19" spans="1:7" hidden="1">
      <c r="A19" s="325" t="s">
        <v>1055</v>
      </c>
      <c r="B19" s="302" t="s">
        <v>555</v>
      </c>
      <c r="C19" s="302">
        <v>0</v>
      </c>
      <c r="D19" s="302" t="s">
        <v>555</v>
      </c>
      <c r="E19" s="302" t="s">
        <v>555</v>
      </c>
      <c r="F19" s="302">
        <v>0</v>
      </c>
      <c r="G19" s="303" t="s">
        <v>555</v>
      </c>
    </row>
    <row r="20" spans="1:7" hidden="1">
      <c r="A20" s="325" t="s">
        <v>216</v>
      </c>
      <c r="B20" s="302" t="s">
        <v>555</v>
      </c>
      <c r="C20" s="302">
        <v>0</v>
      </c>
      <c r="D20" s="302" t="s">
        <v>555</v>
      </c>
      <c r="E20" s="302" t="s">
        <v>555</v>
      </c>
      <c r="F20" s="302">
        <v>0</v>
      </c>
      <c r="G20" s="303" t="s">
        <v>555</v>
      </c>
    </row>
    <row r="21" spans="1:7" hidden="1">
      <c r="A21" s="325" t="s">
        <v>217</v>
      </c>
      <c r="B21" s="302" t="s">
        <v>555</v>
      </c>
      <c r="C21" s="302">
        <v>0</v>
      </c>
      <c r="D21" s="302" t="s">
        <v>555</v>
      </c>
      <c r="E21" s="302" t="s">
        <v>555</v>
      </c>
      <c r="F21" s="302">
        <v>0</v>
      </c>
      <c r="G21" s="303" t="s">
        <v>555</v>
      </c>
    </row>
    <row r="22" spans="1:7" hidden="1">
      <c r="A22" s="325" t="s">
        <v>218</v>
      </c>
      <c r="B22" s="302" t="s">
        <v>555</v>
      </c>
      <c r="C22" s="302">
        <v>0</v>
      </c>
      <c r="D22" s="302" t="s">
        <v>555</v>
      </c>
      <c r="E22" s="302" t="s">
        <v>555</v>
      </c>
      <c r="F22" s="302">
        <v>0</v>
      </c>
      <c r="G22" s="303" t="s">
        <v>555</v>
      </c>
    </row>
    <row r="23" spans="1:7" hidden="1">
      <c r="A23" s="325" t="s">
        <v>219</v>
      </c>
      <c r="B23" s="302" t="s">
        <v>555</v>
      </c>
      <c r="C23" s="302">
        <v>0</v>
      </c>
      <c r="D23" s="302" t="s">
        <v>555</v>
      </c>
      <c r="E23" s="302" t="s">
        <v>555</v>
      </c>
      <c r="F23" s="302">
        <v>0</v>
      </c>
      <c r="G23" s="303" t="s">
        <v>555</v>
      </c>
    </row>
    <row r="24" spans="1:7" hidden="1">
      <c r="A24" s="325" t="s">
        <v>220</v>
      </c>
      <c r="B24" s="302" t="s">
        <v>555</v>
      </c>
      <c r="C24" s="302">
        <v>0</v>
      </c>
      <c r="D24" s="302" t="s">
        <v>555</v>
      </c>
      <c r="E24" s="302" t="s">
        <v>555</v>
      </c>
      <c r="F24" s="302">
        <v>0</v>
      </c>
      <c r="G24" s="303" t="s">
        <v>555</v>
      </c>
    </row>
    <row r="25" spans="1:7" hidden="1">
      <c r="A25" s="325" t="s">
        <v>221</v>
      </c>
      <c r="B25" s="302" t="s">
        <v>555</v>
      </c>
      <c r="C25" s="302">
        <v>0</v>
      </c>
      <c r="D25" s="302" t="s">
        <v>555</v>
      </c>
      <c r="E25" s="302" t="s">
        <v>555</v>
      </c>
      <c r="F25" s="302">
        <v>0</v>
      </c>
      <c r="G25" s="303" t="s">
        <v>555</v>
      </c>
    </row>
    <row r="26" spans="1:7" hidden="1">
      <c r="A26" s="325" t="s">
        <v>222</v>
      </c>
      <c r="B26" s="302" t="s">
        <v>555</v>
      </c>
      <c r="C26" s="302">
        <v>0</v>
      </c>
      <c r="D26" s="302" t="s">
        <v>555</v>
      </c>
      <c r="E26" s="302" t="s">
        <v>555</v>
      </c>
      <c r="F26" s="302">
        <v>0</v>
      </c>
      <c r="G26" s="303" t="s">
        <v>555</v>
      </c>
    </row>
    <row r="27" spans="1:7" hidden="1">
      <c r="A27" s="325" t="s">
        <v>223</v>
      </c>
      <c r="B27" s="302" t="s">
        <v>555</v>
      </c>
      <c r="C27" s="302">
        <v>0</v>
      </c>
      <c r="D27" s="302" t="s">
        <v>555</v>
      </c>
      <c r="E27" s="302" t="s">
        <v>555</v>
      </c>
      <c r="F27" s="302">
        <v>0</v>
      </c>
      <c r="G27" s="303" t="s">
        <v>555</v>
      </c>
    </row>
    <row r="28" spans="1:7" hidden="1">
      <c r="A28" s="325" t="s">
        <v>224</v>
      </c>
      <c r="B28" s="302" t="s">
        <v>555</v>
      </c>
      <c r="C28" s="302">
        <v>0</v>
      </c>
      <c r="D28" s="302" t="s">
        <v>555</v>
      </c>
      <c r="E28" s="302" t="s">
        <v>555</v>
      </c>
      <c r="F28" s="302">
        <v>0</v>
      </c>
      <c r="G28" s="303" t="s">
        <v>555</v>
      </c>
    </row>
    <row r="29" spans="1:7" hidden="1">
      <c r="A29" s="325" t="s">
        <v>225</v>
      </c>
      <c r="B29" s="302" t="s">
        <v>555</v>
      </c>
      <c r="C29" s="302">
        <v>0</v>
      </c>
      <c r="D29" s="302" t="s">
        <v>555</v>
      </c>
      <c r="E29" s="302" t="s">
        <v>555</v>
      </c>
      <c r="F29" s="302">
        <v>0</v>
      </c>
      <c r="G29" s="303" t="s">
        <v>555</v>
      </c>
    </row>
    <row r="30" spans="1:7" hidden="1">
      <c r="A30" s="325" t="s">
        <v>226</v>
      </c>
      <c r="B30" s="302" t="s">
        <v>555</v>
      </c>
      <c r="C30" s="302">
        <v>0</v>
      </c>
      <c r="D30" s="302" t="s">
        <v>555</v>
      </c>
      <c r="E30" s="302" t="s">
        <v>555</v>
      </c>
      <c r="F30" s="302">
        <v>0</v>
      </c>
      <c r="G30" s="303" t="s">
        <v>555</v>
      </c>
    </row>
    <row r="31" spans="1:7" hidden="1">
      <c r="A31" s="325" t="s">
        <v>227</v>
      </c>
      <c r="B31" s="302" t="s">
        <v>555</v>
      </c>
      <c r="C31" s="302">
        <v>0</v>
      </c>
      <c r="D31" s="302" t="s">
        <v>555</v>
      </c>
      <c r="E31" s="302" t="s">
        <v>555</v>
      </c>
      <c r="F31" s="302">
        <v>0</v>
      </c>
      <c r="G31" s="303" t="s">
        <v>555</v>
      </c>
    </row>
    <row r="32" spans="1:7" hidden="1">
      <c r="A32" s="325" t="s">
        <v>228</v>
      </c>
      <c r="B32" s="302" t="s">
        <v>555</v>
      </c>
      <c r="C32" s="302">
        <v>0</v>
      </c>
      <c r="D32" s="302" t="s">
        <v>555</v>
      </c>
      <c r="E32" s="302" t="s">
        <v>555</v>
      </c>
      <c r="F32" s="302">
        <v>0</v>
      </c>
      <c r="G32" s="303" t="s">
        <v>555</v>
      </c>
    </row>
    <row r="33" spans="1:7" hidden="1">
      <c r="A33" s="325" t="s">
        <v>229</v>
      </c>
      <c r="B33" s="302" t="s">
        <v>555</v>
      </c>
      <c r="C33" s="302">
        <v>0</v>
      </c>
      <c r="D33" s="302" t="s">
        <v>555</v>
      </c>
      <c r="E33" s="302" t="s">
        <v>555</v>
      </c>
      <c r="F33" s="302">
        <v>0</v>
      </c>
      <c r="G33" s="303" t="s">
        <v>555</v>
      </c>
    </row>
    <row r="34" spans="1:7" hidden="1">
      <c r="A34" s="325" t="s">
        <v>230</v>
      </c>
      <c r="B34" s="302" t="s">
        <v>555</v>
      </c>
      <c r="C34" s="302">
        <v>0</v>
      </c>
      <c r="D34" s="302" t="s">
        <v>555</v>
      </c>
      <c r="E34" s="302" t="s">
        <v>555</v>
      </c>
      <c r="F34" s="302">
        <v>0</v>
      </c>
      <c r="G34" s="303" t="s">
        <v>555</v>
      </c>
    </row>
    <row r="35" spans="1:7" hidden="1">
      <c r="A35" s="325" t="s">
        <v>231</v>
      </c>
      <c r="B35" s="302" t="s">
        <v>555</v>
      </c>
      <c r="C35" s="302">
        <v>0</v>
      </c>
      <c r="D35" s="302" t="s">
        <v>555</v>
      </c>
      <c r="E35" s="302" t="s">
        <v>555</v>
      </c>
      <c r="F35" s="302">
        <v>0</v>
      </c>
      <c r="G35" s="303" t="s">
        <v>555</v>
      </c>
    </row>
    <row r="36" spans="1:7" hidden="1">
      <c r="A36" s="325" t="s">
        <v>232</v>
      </c>
      <c r="B36" s="302" t="s">
        <v>555</v>
      </c>
      <c r="C36" s="302">
        <v>0</v>
      </c>
      <c r="D36" s="302" t="s">
        <v>555</v>
      </c>
      <c r="E36" s="302" t="s">
        <v>555</v>
      </c>
      <c r="F36" s="302">
        <v>0</v>
      </c>
      <c r="G36" s="303" t="s">
        <v>555</v>
      </c>
    </row>
    <row r="37" spans="1:7" hidden="1">
      <c r="A37" s="325" t="s">
        <v>233</v>
      </c>
      <c r="B37" s="302" t="s">
        <v>555</v>
      </c>
      <c r="C37" s="302">
        <v>0</v>
      </c>
      <c r="D37" s="302" t="s">
        <v>555</v>
      </c>
      <c r="E37" s="302" t="s">
        <v>555</v>
      </c>
      <c r="F37" s="302">
        <v>0</v>
      </c>
      <c r="G37" s="303" t="s">
        <v>555</v>
      </c>
    </row>
    <row r="38" spans="1:7" hidden="1">
      <c r="A38" s="325" t="s">
        <v>234</v>
      </c>
      <c r="B38" s="302" t="s">
        <v>555</v>
      </c>
      <c r="C38" s="302">
        <v>0</v>
      </c>
      <c r="D38" s="302" t="s">
        <v>555</v>
      </c>
      <c r="E38" s="302" t="s">
        <v>555</v>
      </c>
      <c r="F38" s="302">
        <v>0</v>
      </c>
      <c r="G38" s="303" t="s">
        <v>555</v>
      </c>
    </row>
    <row r="39" spans="1:7" hidden="1">
      <c r="A39" s="325" t="s">
        <v>235</v>
      </c>
      <c r="B39" s="302" t="s">
        <v>555</v>
      </c>
      <c r="C39" s="302">
        <v>0</v>
      </c>
      <c r="D39" s="302" t="s">
        <v>555</v>
      </c>
      <c r="E39" s="302" t="s">
        <v>555</v>
      </c>
      <c r="F39" s="302">
        <v>0</v>
      </c>
      <c r="G39" s="303" t="s">
        <v>555</v>
      </c>
    </row>
    <row r="40" spans="1:7" hidden="1">
      <c r="A40" s="325" t="s">
        <v>236</v>
      </c>
      <c r="B40" s="302" t="s">
        <v>555</v>
      </c>
      <c r="C40" s="302">
        <v>0</v>
      </c>
      <c r="D40" s="302" t="s">
        <v>555</v>
      </c>
      <c r="E40" s="302" t="s">
        <v>555</v>
      </c>
      <c r="F40" s="302">
        <v>0</v>
      </c>
      <c r="G40" s="303" t="s">
        <v>555</v>
      </c>
    </row>
    <row r="41" spans="1:7" hidden="1">
      <c r="A41" s="325" t="s">
        <v>237</v>
      </c>
      <c r="B41" s="302" t="s">
        <v>555</v>
      </c>
      <c r="C41" s="302">
        <v>0</v>
      </c>
      <c r="D41" s="302" t="s">
        <v>555</v>
      </c>
      <c r="E41" s="302" t="s">
        <v>555</v>
      </c>
      <c r="F41" s="302">
        <v>0</v>
      </c>
      <c r="G41" s="303" t="s">
        <v>555</v>
      </c>
    </row>
    <row r="42" spans="1:7" hidden="1">
      <c r="A42" s="325" t="s">
        <v>238</v>
      </c>
      <c r="B42" s="302" t="s">
        <v>555</v>
      </c>
      <c r="C42" s="302">
        <v>0</v>
      </c>
      <c r="D42" s="302" t="s">
        <v>555</v>
      </c>
      <c r="E42" s="302" t="s">
        <v>555</v>
      </c>
      <c r="F42" s="302">
        <v>0</v>
      </c>
      <c r="G42" s="303" t="s">
        <v>555</v>
      </c>
    </row>
    <row r="43" spans="1:7" hidden="1">
      <c r="A43" s="325" t="s">
        <v>239</v>
      </c>
      <c r="B43" s="302" t="s">
        <v>555</v>
      </c>
      <c r="C43" s="302">
        <v>0</v>
      </c>
      <c r="D43" s="302" t="s">
        <v>555</v>
      </c>
      <c r="E43" s="302" t="s">
        <v>555</v>
      </c>
      <c r="F43" s="302">
        <v>0</v>
      </c>
      <c r="G43" s="303" t="s">
        <v>555</v>
      </c>
    </row>
    <row r="44" spans="1:7" hidden="1">
      <c r="A44" s="325" t="s">
        <v>240</v>
      </c>
      <c r="B44" s="302" t="s">
        <v>555</v>
      </c>
      <c r="C44" s="302">
        <v>0</v>
      </c>
      <c r="D44" s="302" t="s">
        <v>555</v>
      </c>
      <c r="E44" s="302" t="s">
        <v>555</v>
      </c>
      <c r="F44" s="302">
        <v>0</v>
      </c>
      <c r="G44" s="303" t="s">
        <v>555</v>
      </c>
    </row>
    <row r="45" spans="1:7" hidden="1">
      <c r="A45" s="325" t="s">
        <v>241</v>
      </c>
      <c r="B45" s="302" t="s">
        <v>555</v>
      </c>
      <c r="C45" s="302">
        <v>0</v>
      </c>
      <c r="D45" s="302" t="s">
        <v>555</v>
      </c>
      <c r="E45" s="302" t="s">
        <v>555</v>
      </c>
      <c r="F45" s="302">
        <v>0</v>
      </c>
      <c r="G45" s="303" t="s">
        <v>555</v>
      </c>
    </row>
    <row r="46" spans="1:7" ht="20.100000000000001" customHeight="1">
      <c r="A46" s="325" t="s">
        <v>242</v>
      </c>
      <c r="B46" s="304">
        <v>20560000</v>
      </c>
      <c r="C46" s="304">
        <v>0</v>
      </c>
      <c r="D46" s="304">
        <v>20560000</v>
      </c>
      <c r="E46" s="304">
        <v>20560000</v>
      </c>
      <c r="F46" s="302">
        <v>0</v>
      </c>
      <c r="G46" s="305">
        <v>20560000</v>
      </c>
    </row>
    <row r="47" spans="1:7" hidden="1">
      <c r="A47" s="325" t="s">
        <v>243</v>
      </c>
      <c r="B47" s="302" t="s">
        <v>555</v>
      </c>
      <c r="C47" s="302">
        <v>0</v>
      </c>
      <c r="D47" s="302" t="s">
        <v>555</v>
      </c>
      <c r="E47" s="302" t="s">
        <v>555</v>
      </c>
      <c r="F47" s="302">
        <v>0</v>
      </c>
      <c r="G47" s="303" t="s">
        <v>555</v>
      </c>
    </row>
    <row r="48" spans="1:7" ht="20.100000000000001" customHeight="1">
      <c r="A48" s="325" t="s">
        <v>244</v>
      </c>
      <c r="B48" s="304">
        <v>20560000</v>
      </c>
      <c r="C48" s="304">
        <v>0</v>
      </c>
      <c r="D48" s="304">
        <v>20560000</v>
      </c>
      <c r="E48" s="304">
        <v>20560000</v>
      </c>
      <c r="F48" s="302">
        <v>0</v>
      </c>
      <c r="G48" s="305">
        <v>20560000</v>
      </c>
    </row>
    <row r="49" spans="1:7" ht="20.100000000000001" customHeight="1">
      <c r="A49" s="325" t="s">
        <v>1058</v>
      </c>
      <c r="B49" s="304">
        <v>20560000</v>
      </c>
      <c r="C49" s="304">
        <v>0</v>
      </c>
      <c r="D49" s="304">
        <v>20560000</v>
      </c>
      <c r="E49" s="304">
        <v>20560000</v>
      </c>
      <c r="F49" s="302">
        <v>0</v>
      </c>
      <c r="G49" s="305">
        <v>20560000</v>
      </c>
    </row>
    <row r="50" spans="1:7" ht="20.100000000000001" customHeight="1">
      <c r="A50" s="325" t="s">
        <v>1269</v>
      </c>
      <c r="B50" s="304">
        <v>20560000</v>
      </c>
      <c r="C50" s="304">
        <v>0</v>
      </c>
      <c r="D50" s="304">
        <v>20560000</v>
      </c>
      <c r="E50" s="304">
        <v>20560000</v>
      </c>
      <c r="F50" s="302">
        <v>0</v>
      </c>
      <c r="G50" s="305">
        <v>20560000</v>
      </c>
    </row>
    <row r="51" spans="1:7" hidden="1">
      <c r="A51" s="325" t="s">
        <v>245</v>
      </c>
      <c r="B51" s="302" t="s">
        <v>555</v>
      </c>
      <c r="C51" s="302">
        <v>0</v>
      </c>
      <c r="D51" s="302" t="s">
        <v>555</v>
      </c>
      <c r="E51" s="302" t="s">
        <v>555</v>
      </c>
      <c r="F51" s="302">
        <v>0</v>
      </c>
      <c r="G51" s="303" t="s">
        <v>555</v>
      </c>
    </row>
    <row r="52" spans="1:7" hidden="1">
      <c r="A52" s="325" t="s">
        <v>246</v>
      </c>
      <c r="B52" s="302" t="s">
        <v>555</v>
      </c>
      <c r="C52" s="302">
        <v>0</v>
      </c>
      <c r="D52" s="302" t="s">
        <v>555</v>
      </c>
      <c r="E52" s="302" t="s">
        <v>555</v>
      </c>
      <c r="F52" s="302">
        <v>0</v>
      </c>
      <c r="G52" s="303" t="s">
        <v>555</v>
      </c>
    </row>
    <row r="53" spans="1:7" hidden="1">
      <c r="A53" s="325" t="s">
        <v>248</v>
      </c>
      <c r="B53" s="302" t="s">
        <v>555</v>
      </c>
      <c r="C53" s="302">
        <v>0</v>
      </c>
      <c r="D53" s="302" t="s">
        <v>555</v>
      </c>
      <c r="E53" s="302" t="s">
        <v>555</v>
      </c>
      <c r="F53" s="302">
        <v>0</v>
      </c>
      <c r="G53" s="303" t="s">
        <v>555</v>
      </c>
    </row>
    <row r="54" spans="1:7" hidden="1">
      <c r="A54" s="325" t="s">
        <v>250</v>
      </c>
      <c r="B54" s="302" t="s">
        <v>555</v>
      </c>
      <c r="C54" s="302">
        <v>0</v>
      </c>
      <c r="D54" s="302" t="s">
        <v>555</v>
      </c>
      <c r="E54" s="302" t="s">
        <v>555</v>
      </c>
      <c r="F54" s="302">
        <v>0</v>
      </c>
      <c r="G54" s="303" t="s">
        <v>555</v>
      </c>
    </row>
    <row r="55" spans="1:7" hidden="1">
      <c r="A55" s="325" t="s">
        <v>251</v>
      </c>
      <c r="B55" s="302" t="s">
        <v>555</v>
      </c>
      <c r="C55" s="302">
        <v>0</v>
      </c>
      <c r="D55" s="302" t="s">
        <v>555</v>
      </c>
      <c r="E55" s="302" t="s">
        <v>555</v>
      </c>
      <c r="F55" s="302">
        <v>0</v>
      </c>
      <c r="G55" s="303" t="s">
        <v>555</v>
      </c>
    </row>
    <row r="56" spans="1:7" hidden="1">
      <c r="A56" s="325" t="s">
        <v>252</v>
      </c>
      <c r="B56" s="302" t="s">
        <v>555</v>
      </c>
      <c r="C56" s="302">
        <v>0</v>
      </c>
      <c r="D56" s="302" t="s">
        <v>555</v>
      </c>
      <c r="E56" s="302" t="s">
        <v>555</v>
      </c>
      <c r="F56" s="302">
        <v>0</v>
      </c>
      <c r="G56" s="303" t="s">
        <v>555</v>
      </c>
    </row>
    <row r="57" spans="1:7" hidden="1">
      <c r="A57" s="325" t="s">
        <v>253</v>
      </c>
      <c r="B57" s="302" t="s">
        <v>555</v>
      </c>
      <c r="C57" s="302">
        <v>0</v>
      </c>
      <c r="D57" s="302" t="s">
        <v>555</v>
      </c>
      <c r="E57" s="302" t="s">
        <v>555</v>
      </c>
      <c r="F57" s="302">
        <v>0</v>
      </c>
      <c r="G57" s="303" t="s">
        <v>555</v>
      </c>
    </row>
    <row r="58" spans="1:7" hidden="1">
      <c r="A58" s="325" t="s">
        <v>254</v>
      </c>
      <c r="B58" s="302" t="s">
        <v>555</v>
      </c>
      <c r="C58" s="302">
        <v>0</v>
      </c>
      <c r="D58" s="302" t="s">
        <v>555</v>
      </c>
      <c r="E58" s="302" t="s">
        <v>555</v>
      </c>
      <c r="F58" s="302">
        <v>0</v>
      </c>
      <c r="G58" s="303" t="s">
        <v>555</v>
      </c>
    </row>
    <row r="59" spans="1:7" hidden="1">
      <c r="A59" s="325" t="s">
        <v>255</v>
      </c>
      <c r="B59" s="302" t="s">
        <v>555</v>
      </c>
      <c r="C59" s="302">
        <v>0</v>
      </c>
      <c r="D59" s="302" t="s">
        <v>555</v>
      </c>
      <c r="E59" s="302" t="s">
        <v>555</v>
      </c>
      <c r="F59" s="302">
        <v>0</v>
      </c>
      <c r="G59" s="303" t="s">
        <v>555</v>
      </c>
    </row>
    <row r="60" spans="1:7" hidden="1">
      <c r="A60" s="325" t="s">
        <v>256</v>
      </c>
      <c r="B60" s="302" t="s">
        <v>555</v>
      </c>
      <c r="C60" s="302">
        <v>0</v>
      </c>
      <c r="D60" s="302" t="s">
        <v>555</v>
      </c>
      <c r="E60" s="302" t="s">
        <v>555</v>
      </c>
      <c r="F60" s="302">
        <v>0</v>
      </c>
      <c r="G60" s="303" t="s">
        <v>555</v>
      </c>
    </row>
    <row r="61" spans="1:7" hidden="1">
      <c r="A61" s="325" t="s">
        <v>257</v>
      </c>
      <c r="B61" s="302" t="s">
        <v>555</v>
      </c>
      <c r="C61" s="302">
        <v>0</v>
      </c>
      <c r="D61" s="302" t="s">
        <v>555</v>
      </c>
      <c r="E61" s="302" t="s">
        <v>555</v>
      </c>
      <c r="F61" s="302">
        <v>0</v>
      </c>
      <c r="G61" s="303" t="s">
        <v>555</v>
      </c>
    </row>
    <row r="62" spans="1:7" hidden="1">
      <c r="A62" s="325" t="s">
        <v>258</v>
      </c>
      <c r="B62" s="302" t="s">
        <v>555</v>
      </c>
      <c r="C62" s="302">
        <v>0</v>
      </c>
      <c r="D62" s="302" t="s">
        <v>555</v>
      </c>
      <c r="E62" s="302" t="s">
        <v>555</v>
      </c>
      <c r="F62" s="302">
        <v>0</v>
      </c>
      <c r="G62" s="303" t="s">
        <v>555</v>
      </c>
    </row>
    <row r="63" spans="1:7" hidden="1">
      <c r="A63" s="325" t="s">
        <v>259</v>
      </c>
      <c r="B63" s="302" t="s">
        <v>555</v>
      </c>
      <c r="C63" s="302">
        <v>0</v>
      </c>
      <c r="D63" s="302" t="s">
        <v>555</v>
      </c>
      <c r="E63" s="302" t="s">
        <v>555</v>
      </c>
      <c r="F63" s="302">
        <v>0</v>
      </c>
      <c r="G63" s="303" t="s">
        <v>555</v>
      </c>
    </row>
    <row r="64" spans="1:7" hidden="1">
      <c r="A64" s="325" t="s">
        <v>260</v>
      </c>
      <c r="B64" s="302" t="s">
        <v>555</v>
      </c>
      <c r="C64" s="302">
        <v>0</v>
      </c>
      <c r="D64" s="302" t="s">
        <v>555</v>
      </c>
      <c r="E64" s="302" t="s">
        <v>555</v>
      </c>
      <c r="F64" s="302">
        <v>0</v>
      </c>
      <c r="G64" s="303" t="s">
        <v>555</v>
      </c>
    </row>
    <row r="65" spans="1:7" hidden="1">
      <c r="A65" s="325" t="s">
        <v>261</v>
      </c>
      <c r="B65" s="302" t="s">
        <v>555</v>
      </c>
      <c r="C65" s="302">
        <v>0</v>
      </c>
      <c r="D65" s="302" t="s">
        <v>555</v>
      </c>
      <c r="E65" s="302" t="s">
        <v>555</v>
      </c>
      <c r="F65" s="302">
        <v>0</v>
      </c>
      <c r="G65" s="303" t="s">
        <v>555</v>
      </c>
    </row>
    <row r="66" spans="1:7" hidden="1">
      <c r="A66" s="325" t="s">
        <v>262</v>
      </c>
      <c r="B66" s="302" t="s">
        <v>555</v>
      </c>
      <c r="C66" s="302">
        <v>0</v>
      </c>
      <c r="D66" s="302" t="s">
        <v>555</v>
      </c>
      <c r="E66" s="302" t="s">
        <v>555</v>
      </c>
      <c r="F66" s="302">
        <v>0</v>
      </c>
      <c r="G66" s="303" t="s">
        <v>555</v>
      </c>
    </row>
    <row r="67" spans="1:7" hidden="1">
      <c r="A67" s="325" t="s">
        <v>263</v>
      </c>
      <c r="B67" s="302" t="s">
        <v>555</v>
      </c>
      <c r="C67" s="302">
        <v>0</v>
      </c>
      <c r="D67" s="302" t="s">
        <v>555</v>
      </c>
      <c r="E67" s="302" t="s">
        <v>555</v>
      </c>
      <c r="F67" s="302">
        <v>0</v>
      </c>
      <c r="G67" s="303" t="s">
        <v>555</v>
      </c>
    </row>
    <row r="68" spans="1:7" hidden="1">
      <c r="A68" s="325" t="s">
        <v>264</v>
      </c>
      <c r="B68" s="302" t="s">
        <v>555</v>
      </c>
      <c r="C68" s="302">
        <v>0</v>
      </c>
      <c r="D68" s="302" t="s">
        <v>555</v>
      </c>
      <c r="E68" s="302" t="s">
        <v>555</v>
      </c>
      <c r="F68" s="302">
        <v>0</v>
      </c>
      <c r="G68" s="303" t="s">
        <v>555</v>
      </c>
    </row>
    <row r="69" spans="1:7" hidden="1">
      <c r="A69" s="325" t="s">
        <v>265</v>
      </c>
      <c r="B69" s="302" t="s">
        <v>555</v>
      </c>
      <c r="C69" s="302">
        <v>0</v>
      </c>
      <c r="D69" s="302" t="s">
        <v>555</v>
      </c>
      <c r="E69" s="302" t="s">
        <v>555</v>
      </c>
      <c r="F69" s="302">
        <v>0</v>
      </c>
      <c r="G69" s="303" t="s">
        <v>555</v>
      </c>
    </row>
    <row r="70" spans="1:7" hidden="1">
      <c r="A70" s="325" t="s">
        <v>266</v>
      </c>
      <c r="B70" s="302" t="s">
        <v>555</v>
      </c>
      <c r="C70" s="302">
        <v>0</v>
      </c>
      <c r="D70" s="302" t="s">
        <v>555</v>
      </c>
      <c r="E70" s="302" t="s">
        <v>555</v>
      </c>
      <c r="F70" s="302">
        <v>0</v>
      </c>
      <c r="G70" s="303" t="s">
        <v>555</v>
      </c>
    </row>
    <row r="71" spans="1:7" hidden="1">
      <c r="A71" s="325" t="s">
        <v>267</v>
      </c>
      <c r="B71" s="302" t="s">
        <v>555</v>
      </c>
      <c r="C71" s="302">
        <v>0</v>
      </c>
      <c r="D71" s="302" t="s">
        <v>555</v>
      </c>
      <c r="E71" s="302" t="s">
        <v>555</v>
      </c>
      <c r="F71" s="302">
        <v>0</v>
      </c>
      <c r="G71" s="303" t="s">
        <v>555</v>
      </c>
    </row>
    <row r="72" spans="1:7" hidden="1">
      <c r="A72" s="325" t="s">
        <v>268</v>
      </c>
      <c r="B72" s="302" t="s">
        <v>555</v>
      </c>
      <c r="C72" s="302">
        <v>0</v>
      </c>
      <c r="D72" s="302" t="s">
        <v>555</v>
      </c>
      <c r="E72" s="302" t="s">
        <v>555</v>
      </c>
      <c r="F72" s="302">
        <v>0</v>
      </c>
      <c r="G72" s="303" t="s">
        <v>555</v>
      </c>
    </row>
    <row r="73" spans="1:7" hidden="1">
      <c r="A73" s="325" t="s">
        <v>269</v>
      </c>
      <c r="B73" s="302" t="s">
        <v>555</v>
      </c>
      <c r="C73" s="302">
        <v>0</v>
      </c>
      <c r="D73" s="302" t="s">
        <v>555</v>
      </c>
      <c r="E73" s="302" t="s">
        <v>555</v>
      </c>
      <c r="F73" s="302">
        <v>0</v>
      </c>
      <c r="G73" s="303" t="s">
        <v>555</v>
      </c>
    </row>
    <row r="74" spans="1:7" hidden="1">
      <c r="A74" s="325" t="s">
        <v>270</v>
      </c>
      <c r="B74" s="302" t="s">
        <v>555</v>
      </c>
      <c r="C74" s="302">
        <v>0</v>
      </c>
      <c r="D74" s="302" t="s">
        <v>555</v>
      </c>
      <c r="E74" s="302" t="s">
        <v>555</v>
      </c>
      <c r="F74" s="302">
        <v>0</v>
      </c>
      <c r="G74" s="303" t="s">
        <v>555</v>
      </c>
    </row>
    <row r="75" spans="1:7" hidden="1">
      <c r="A75" s="325" t="s">
        <v>271</v>
      </c>
      <c r="B75" s="302" t="s">
        <v>555</v>
      </c>
      <c r="C75" s="302">
        <v>0</v>
      </c>
      <c r="D75" s="302" t="s">
        <v>555</v>
      </c>
      <c r="E75" s="302" t="s">
        <v>555</v>
      </c>
      <c r="F75" s="302">
        <v>0</v>
      </c>
      <c r="G75" s="303" t="s">
        <v>555</v>
      </c>
    </row>
    <row r="76" spans="1:7" hidden="1">
      <c r="A76" s="325" t="s">
        <v>272</v>
      </c>
      <c r="B76" s="302" t="s">
        <v>555</v>
      </c>
      <c r="C76" s="302">
        <v>0</v>
      </c>
      <c r="D76" s="302" t="s">
        <v>555</v>
      </c>
      <c r="E76" s="302" t="s">
        <v>555</v>
      </c>
      <c r="F76" s="302">
        <v>0</v>
      </c>
      <c r="G76" s="303" t="s">
        <v>555</v>
      </c>
    </row>
    <row r="77" spans="1:7" hidden="1">
      <c r="A77" s="325" t="s">
        <v>273</v>
      </c>
      <c r="B77" s="302" t="s">
        <v>555</v>
      </c>
      <c r="C77" s="302">
        <v>0</v>
      </c>
      <c r="D77" s="302" t="s">
        <v>555</v>
      </c>
      <c r="E77" s="302" t="s">
        <v>555</v>
      </c>
      <c r="F77" s="302">
        <v>0</v>
      </c>
      <c r="G77" s="303" t="s">
        <v>555</v>
      </c>
    </row>
    <row r="78" spans="1:7" hidden="1">
      <c r="A78" s="325" t="s">
        <v>274</v>
      </c>
      <c r="B78" s="302" t="s">
        <v>555</v>
      </c>
      <c r="C78" s="302">
        <v>0</v>
      </c>
      <c r="D78" s="302" t="s">
        <v>555</v>
      </c>
      <c r="E78" s="302" t="s">
        <v>555</v>
      </c>
      <c r="F78" s="302">
        <v>0</v>
      </c>
      <c r="G78" s="303" t="s">
        <v>555</v>
      </c>
    </row>
    <row r="79" spans="1:7" hidden="1">
      <c r="A79" s="325" t="s">
        <v>275</v>
      </c>
      <c r="B79" s="302" t="s">
        <v>555</v>
      </c>
      <c r="C79" s="302">
        <v>0</v>
      </c>
      <c r="D79" s="302" t="s">
        <v>555</v>
      </c>
      <c r="E79" s="302" t="s">
        <v>555</v>
      </c>
      <c r="F79" s="302">
        <v>0</v>
      </c>
      <c r="G79" s="303" t="s">
        <v>555</v>
      </c>
    </row>
    <row r="80" spans="1:7" s="86" customFormat="1" ht="20.100000000000001" customHeight="1">
      <c r="A80" s="326" t="s">
        <v>276</v>
      </c>
      <c r="B80" s="306">
        <v>0</v>
      </c>
      <c r="C80" s="306">
        <v>0</v>
      </c>
      <c r="D80" s="306">
        <v>14384000</v>
      </c>
      <c r="E80" s="306">
        <v>0</v>
      </c>
      <c r="F80" s="306">
        <v>0</v>
      </c>
      <c r="G80" s="307">
        <v>20336000</v>
      </c>
    </row>
    <row r="81" spans="1:7" hidden="1">
      <c r="A81" s="325" t="s">
        <v>277</v>
      </c>
      <c r="B81" s="302" t="s">
        <v>555</v>
      </c>
      <c r="C81" s="302">
        <v>0</v>
      </c>
      <c r="D81" s="302" t="s">
        <v>555</v>
      </c>
      <c r="E81" s="302">
        <v>0</v>
      </c>
      <c r="F81" s="302">
        <v>0</v>
      </c>
      <c r="G81" s="303" t="s">
        <v>555</v>
      </c>
    </row>
    <row r="82" spans="1:7" hidden="1">
      <c r="A82" s="325" t="s">
        <v>278</v>
      </c>
      <c r="B82" s="302" t="s">
        <v>555</v>
      </c>
      <c r="C82" s="302">
        <v>0</v>
      </c>
      <c r="D82" s="302" t="s">
        <v>555</v>
      </c>
      <c r="E82" s="302">
        <v>0</v>
      </c>
      <c r="F82" s="302">
        <v>0</v>
      </c>
      <c r="G82" s="303" t="s">
        <v>555</v>
      </c>
    </row>
    <row r="83" spans="1:7" hidden="1">
      <c r="A83" s="325" t="s">
        <v>279</v>
      </c>
      <c r="B83" s="302" t="s">
        <v>555</v>
      </c>
      <c r="C83" s="302">
        <v>0</v>
      </c>
      <c r="D83" s="302" t="s">
        <v>555</v>
      </c>
      <c r="E83" s="302">
        <v>0</v>
      </c>
      <c r="F83" s="302">
        <v>0</v>
      </c>
      <c r="G83" s="303" t="s">
        <v>555</v>
      </c>
    </row>
    <row r="84" spans="1:7" hidden="1">
      <c r="A84" s="325" t="s">
        <v>280</v>
      </c>
      <c r="B84" s="302" t="s">
        <v>555</v>
      </c>
      <c r="C84" s="302">
        <v>0</v>
      </c>
      <c r="D84" s="302" t="s">
        <v>555</v>
      </c>
      <c r="E84" s="302">
        <v>0</v>
      </c>
      <c r="F84" s="302">
        <v>0</v>
      </c>
      <c r="G84" s="303" t="s">
        <v>555</v>
      </c>
    </row>
    <row r="85" spans="1:7" hidden="1">
      <c r="A85" s="325" t="s">
        <v>281</v>
      </c>
      <c r="B85" s="302" t="s">
        <v>555</v>
      </c>
      <c r="C85" s="302">
        <v>0</v>
      </c>
      <c r="D85" s="302" t="s">
        <v>555</v>
      </c>
      <c r="E85" s="302">
        <v>0</v>
      </c>
      <c r="F85" s="302">
        <v>0</v>
      </c>
      <c r="G85" s="303" t="s">
        <v>555</v>
      </c>
    </row>
    <row r="86" spans="1:7" hidden="1">
      <c r="A86" s="325" t="s">
        <v>282</v>
      </c>
      <c r="B86" s="302" t="s">
        <v>555</v>
      </c>
      <c r="C86" s="302">
        <v>0</v>
      </c>
      <c r="D86" s="302" t="s">
        <v>555</v>
      </c>
      <c r="E86" s="302">
        <v>0</v>
      </c>
      <c r="F86" s="302">
        <v>0</v>
      </c>
      <c r="G86" s="303" t="s">
        <v>555</v>
      </c>
    </row>
    <row r="87" spans="1:7" hidden="1">
      <c r="A87" s="325" t="s">
        <v>283</v>
      </c>
      <c r="B87" s="302" t="s">
        <v>555</v>
      </c>
      <c r="C87" s="302">
        <v>0</v>
      </c>
      <c r="D87" s="302" t="s">
        <v>555</v>
      </c>
      <c r="E87" s="302">
        <v>0</v>
      </c>
      <c r="F87" s="302">
        <v>0</v>
      </c>
      <c r="G87" s="303" t="s">
        <v>555</v>
      </c>
    </row>
    <row r="88" spans="1:7" hidden="1">
      <c r="A88" s="325" t="s">
        <v>284</v>
      </c>
      <c r="B88" s="302" t="s">
        <v>555</v>
      </c>
      <c r="C88" s="302">
        <v>0</v>
      </c>
      <c r="D88" s="302" t="s">
        <v>555</v>
      </c>
      <c r="E88" s="302">
        <v>0</v>
      </c>
      <c r="F88" s="302">
        <v>0</v>
      </c>
      <c r="G88" s="303" t="s">
        <v>555</v>
      </c>
    </row>
    <row r="89" spans="1:7" hidden="1">
      <c r="A89" s="325" t="s">
        <v>285</v>
      </c>
      <c r="B89" s="302" t="s">
        <v>555</v>
      </c>
      <c r="C89" s="302">
        <v>0</v>
      </c>
      <c r="D89" s="302" t="s">
        <v>555</v>
      </c>
      <c r="E89" s="302">
        <v>0</v>
      </c>
      <c r="F89" s="302">
        <v>0</v>
      </c>
      <c r="G89" s="303" t="s">
        <v>555</v>
      </c>
    </row>
    <row r="90" spans="1:7" hidden="1">
      <c r="A90" s="325" t="s">
        <v>286</v>
      </c>
      <c r="B90" s="302" t="s">
        <v>555</v>
      </c>
      <c r="C90" s="302">
        <v>0</v>
      </c>
      <c r="D90" s="302" t="s">
        <v>555</v>
      </c>
      <c r="E90" s="302">
        <v>0</v>
      </c>
      <c r="F90" s="302">
        <v>0</v>
      </c>
      <c r="G90" s="303" t="s">
        <v>555</v>
      </c>
    </row>
    <row r="91" spans="1:7" hidden="1">
      <c r="A91" s="325" t="s">
        <v>287</v>
      </c>
      <c r="B91" s="302" t="s">
        <v>555</v>
      </c>
      <c r="C91" s="302">
        <v>0</v>
      </c>
      <c r="D91" s="302" t="s">
        <v>555</v>
      </c>
      <c r="E91" s="302">
        <v>0</v>
      </c>
      <c r="F91" s="302">
        <v>0</v>
      </c>
      <c r="G91" s="303" t="s">
        <v>555</v>
      </c>
    </row>
    <row r="92" spans="1:7" hidden="1">
      <c r="A92" s="325" t="s">
        <v>288</v>
      </c>
      <c r="B92" s="302" t="s">
        <v>555</v>
      </c>
      <c r="C92" s="302">
        <v>0</v>
      </c>
      <c r="D92" s="302" t="s">
        <v>555</v>
      </c>
      <c r="E92" s="302">
        <v>0</v>
      </c>
      <c r="F92" s="302">
        <v>0</v>
      </c>
      <c r="G92" s="303" t="s">
        <v>555</v>
      </c>
    </row>
    <row r="93" spans="1:7" hidden="1">
      <c r="A93" s="325" t="s">
        <v>289</v>
      </c>
      <c r="B93" s="302" t="s">
        <v>555</v>
      </c>
      <c r="C93" s="302">
        <v>0</v>
      </c>
      <c r="D93" s="302" t="s">
        <v>555</v>
      </c>
      <c r="E93" s="302">
        <v>0</v>
      </c>
      <c r="F93" s="302">
        <v>0</v>
      </c>
      <c r="G93" s="303" t="s">
        <v>555</v>
      </c>
    </row>
    <row r="94" spans="1:7" hidden="1">
      <c r="A94" s="325" t="s">
        <v>290</v>
      </c>
      <c r="B94" s="302" t="s">
        <v>555</v>
      </c>
      <c r="C94" s="302">
        <v>0</v>
      </c>
      <c r="D94" s="302" t="s">
        <v>555</v>
      </c>
      <c r="E94" s="302">
        <v>0</v>
      </c>
      <c r="F94" s="302">
        <v>0</v>
      </c>
      <c r="G94" s="303" t="s">
        <v>555</v>
      </c>
    </row>
    <row r="95" spans="1:7" hidden="1">
      <c r="A95" s="325" t="s">
        <v>291</v>
      </c>
      <c r="B95" s="302" t="s">
        <v>555</v>
      </c>
      <c r="C95" s="302">
        <v>0</v>
      </c>
      <c r="D95" s="302" t="s">
        <v>555</v>
      </c>
      <c r="E95" s="302">
        <v>0</v>
      </c>
      <c r="F95" s="302">
        <v>0</v>
      </c>
      <c r="G95" s="303" t="s">
        <v>555</v>
      </c>
    </row>
    <row r="96" spans="1:7" hidden="1">
      <c r="A96" s="325" t="s">
        <v>292</v>
      </c>
      <c r="B96" s="302" t="s">
        <v>555</v>
      </c>
      <c r="C96" s="302">
        <v>0</v>
      </c>
      <c r="D96" s="302" t="s">
        <v>555</v>
      </c>
      <c r="E96" s="302">
        <v>0</v>
      </c>
      <c r="F96" s="302">
        <v>0</v>
      </c>
      <c r="G96" s="303" t="s">
        <v>555</v>
      </c>
    </row>
    <row r="97" spans="1:7" hidden="1">
      <c r="A97" s="325" t="s">
        <v>293</v>
      </c>
      <c r="B97" s="302" t="s">
        <v>555</v>
      </c>
      <c r="C97" s="302">
        <v>0</v>
      </c>
      <c r="D97" s="302" t="s">
        <v>555</v>
      </c>
      <c r="E97" s="302">
        <v>0</v>
      </c>
      <c r="F97" s="302">
        <v>0</v>
      </c>
      <c r="G97" s="303" t="s">
        <v>555</v>
      </c>
    </row>
    <row r="98" spans="1:7" hidden="1">
      <c r="A98" s="325" t="s">
        <v>294</v>
      </c>
      <c r="B98" s="302" t="s">
        <v>555</v>
      </c>
      <c r="C98" s="302">
        <v>0</v>
      </c>
      <c r="D98" s="302" t="s">
        <v>555</v>
      </c>
      <c r="E98" s="302">
        <v>0</v>
      </c>
      <c r="F98" s="302">
        <v>0</v>
      </c>
      <c r="G98" s="303" t="s">
        <v>555</v>
      </c>
    </row>
    <row r="99" spans="1:7" hidden="1">
      <c r="A99" s="325" t="s">
        <v>295</v>
      </c>
      <c r="B99" s="302" t="s">
        <v>555</v>
      </c>
      <c r="C99" s="302">
        <v>0</v>
      </c>
      <c r="D99" s="302" t="s">
        <v>555</v>
      </c>
      <c r="E99" s="302">
        <v>0</v>
      </c>
      <c r="F99" s="302">
        <v>0</v>
      </c>
      <c r="G99" s="303" t="s">
        <v>555</v>
      </c>
    </row>
    <row r="100" spans="1:7" hidden="1">
      <c r="A100" s="325" t="s">
        <v>296</v>
      </c>
      <c r="B100" s="302" t="s">
        <v>555</v>
      </c>
      <c r="C100" s="302">
        <v>0</v>
      </c>
      <c r="D100" s="302" t="s">
        <v>555</v>
      </c>
      <c r="E100" s="302">
        <v>0</v>
      </c>
      <c r="F100" s="302">
        <v>0</v>
      </c>
      <c r="G100" s="303" t="s">
        <v>555</v>
      </c>
    </row>
    <row r="101" spans="1:7" hidden="1">
      <c r="A101" s="325" t="s">
        <v>297</v>
      </c>
      <c r="B101" s="302" t="s">
        <v>555</v>
      </c>
      <c r="C101" s="302">
        <v>0</v>
      </c>
      <c r="D101" s="302" t="s">
        <v>555</v>
      </c>
      <c r="E101" s="302">
        <v>0</v>
      </c>
      <c r="F101" s="302">
        <v>0</v>
      </c>
      <c r="G101" s="303" t="s">
        <v>555</v>
      </c>
    </row>
    <row r="102" spans="1:7" hidden="1">
      <c r="A102" s="325" t="s">
        <v>298</v>
      </c>
      <c r="B102" s="302" t="s">
        <v>555</v>
      </c>
      <c r="C102" s="302">
        <v>0</v>
      </c>
      <c r="D102" s="302" t="s">
        <v>555</v>
      </c>
      <c r="E102" s="302">
        <v>0</v>
      </c>
      <c r="F102" s="302">
        <v>0</v>
      </c>
      <c r="G102" s="303" t="s">
        <v>555</v>
      </c>
    </row>
    <row r="103" spans="1:7" hidden="1">
      <c r="A103" s="325" t="s">
        <v>299</v>
      </c>
      <c r="B103" s="302" t="s">
        <v>555</v>
      </c>
      <c r="C103" s="302">
        <v>0</v>
      </c>
      <c r="D103" s="302" t="s">
        <v>555</v>
      </c>
      <c r="E103" s="302">
        <v>0</v>
      </c>
      <c r="F103" s="302">
        <v>0</v>
      </c>
      <c r="G103" s="303" t="s">
        <v>555</v>
      </c>
    </row>
    <row r="104" spans="1:7" hidden="1">
      <c r="A104" s="325" t="s">
        <v>300</v>
      </c>
      <c r="B104" s="302" t="s">
        <v>555</v>
      </c>
      <c r="C104" s="302">
        <v>0</v>
      </c>
      <c r="D104" s="302" t="s">
        <v>555</v>
      </c>
      <c r="E104" s="302">
        <v>0</v>
      </c>
      <c r="F104" s="302">
        <v>0</v>
      </c>
      <c r="G104" s="303" t="s">
        <v>555</v>
      </c>
    </row>
    <row r="105" spans="1:7" hidden="1">
      <c r="A105" s="325" t="s">
        <v>301</v>
      </c>
      <c r="B105" s="302" t="s">
        <v>555</v>
      </c>
      <c r="C105" s="302">
        <v>0</v>
      </c>
      <c r="D105" s="302" t="s">
        <v>555</v>
      </c>
      <c r="E105" s="302">
        <v>0</v>
      </c>
      <c r="F105" s="302">
        <v>0</v>
      </c>
      <c r="G105" s="303" t="s">
        <v>555</v>
      </c>
    </row>
    <row r="106" spans="1:7" hidden="1">
      <c r="A106" s="325" t="s">
        <v>302</v>
      </c>
      <c r="B106" s="302" t="s">
        <v>555</v>
      </c>
      <c r="C106" s="302">
        <v>0</v>
      </c>
      <c r="D106" s="302" t="s">
        <v>555</v>
      </c>
      <c r="E106" s="302">
        <v>0</v>
      </c>
      <c r="F106" s="302">
        <v>0</v>
      </c>
      <c r="G106" s="303" t="s">
        <v>555</v>
      </c>
    </row>
    <row r="107" spans="1:7" hidden="1">
      <c r="A107" s="325" t="s">
        <v>303</v>
      </c>
      <c r="B107" s="302" t="s">
        <v>555</v>
      </c>
      <c r="C107" s="302">
        <v>0</v>
      </c>
      <c r="D107" s="302" t="s">
        <v>555</v>
      </c>
      <c r="E107" s="302">
        <v>0</v>
      </c>
      <c r="F107" s="302">
        <v>0</v>
      </c>
      <c r="G107" s="303" t="s">
        <v>555</v>
      </c>
    </row>
    <row r="108" spans="1:7" hidden="1">
      <c r="A108" s="325" t="s">
        <v>304</v>
      </c>
      <c r="B108" s="302" t="s">
        <v>555</v>
      </c>
      <c r="C108" s="302">
        <v>0</v>
      </c>
      <c r="D108" s="302" t="s">
        <v>555</v>
      </c>
      <c r="E108" s="302">
        <v>0</v>
      </c>
      <c r="F108" s="302">
        <v>0</v>
      </c>
      <c r="G108" s="303" t="s">
        <v>555</v>
      </c>
    </row>
    <row r="109" spans="1:7" hidden="1">
      <c r="A109" s="325" t="s">
        <v>305</v>
      </c>
      <c r="B109" s="302" t="s">
        <v>555</v>
      </c>
      <c r="C109" s="302">
        <v>0</v>
      </c>
      <c r="D109" s="302" t="s">
        <v>555</v>
      </c>
      <c r="E109" s="302">
        <v>0</v>
      </c>
      <c r="F109" s="302">
        <v>0</v>
      </c>
      <c r="G109" s="303" t="s">
        <v>555</v>
      </c>
    </row>
    <row r="110" spans="1:7" hidden="1">
      <c r="A110" s="325" t="s">
        <v>306</v>
      </c>
      <c r="B110" s="302" t="s">
        <v>555</v>
      </c>
      <c r="C110" s="302">
        <v>0</v>
      </c>
      <c r="D110" s="302" t="s">
        <v>555</v>
      </c>
      <c r="E110" s="302">
        <v>0</v>
      </c>
      <c r="F110" s="302">
        <v>0</v>
      </c>
      <c r="G110" s="303" t="s">
        <v>555</v>
      </c>
    </row>
    <row r="111" spans="1:7" hidden="1">
      <c r="A111" s="325" t="s">
        <v>1189</v>
      </c>
      <c r="B111" s="302" t="s">
        <v>555</v>
      </c>
      <c r="C111" s="302">
        <v>0</v>
      </c>
      <c r="D111" s="302" t="s">
        <v>555</v>
      </c>
      <c r="E111" s="302">
        <v>0</v>
      </c>
      <c r="F111" s="302">
        <v>0</v>
      </c>
      <c r="G111" s="303" t="s">
        <v>555</v>
      </c>
    </row>
    <row r="112" spans="1:7" hidden="1">
      <c r="A112" s="325" t="s">
        <v>307</v>
      </c>
      <c r="B112" s="302" t="s">
        <v>555</v>
      </c>
      <c r="C112" s="302">
        <v>0</v>
      </c>
      <c r="D112" s="302" t="s">
        <v>555</v>
      </c>
      <c r="E112" s="302">
        <v>0</v>
      </c>
      <c r="F112" s="302">
        <v>0</v>
      </c>
      <c r="G112" s="303" t="s">
        <v>555</v>
      </c>
    </row>
    <row r="113" spans="1:7" ht="20.100000000000001" customHeight="1">
      <c r="A113" s="325" t="s">
        <v>1313</v>
      </c>
      <c r="B113" s="302">
        <v>0</v>
      </c>
      <c r="C113" s="302">
        <v>0</v>
      </c>
      <c r="D113" s="302">
        <v>14384000</v>
      </c>
      <c r="E113" s="302">
        <v>0</v>
      </c>
      <c r="F113" s="302">
        <v>0</v>
      </c>
      <c r="G113" s="303">
        <v>20336000</v>
      </c>
    </row>
    <row r="114" spans="1:7" hidden="1">
      <c r="A114" s="325" t="s">
        <v>309</v>
      </c>
      <c r="B114" s="302">
        <v>0</v>
      </c>
      <c r="C114" s="302">
        <v>0</v>
      </c>
      <c r="D114" s="302" t="s">
        <v>555</v>
      </c>
      <c r="E114" s="302">
        <v>0</v>
      </c>
      <c r="F114" s="302">
        <v>0</v>
      </c>
      <c r="G114" s="303" t="s">
        <v>555</v>
      </c>
    </row>
    <row r="115" spans="1:7" hidden="1">
      <c r="A115" s="325" t="s">
        <v>1190</v>
      </c>
      <c r="B115" s="302">
        <v>0</v>
      </c>
      <c r="C115" s="302">
        <v>0</v>
      </c>
      <c r="D115" s="302" t="s">
        <v>555</v>
      </c>
      <c r="E115" s="302">
        <v>0</v>
      </c>
      <c r="F115" s="302">
        <v>0</v>
      </c>
      <c r="G115" s="303" t="s">
        <v>555</v>
      </c>
    </row>
    <row r="116" spans="1:7" hidden="1">
      <c r="A116" s="325" t="s">
        <v>1191</v>
      </c>
      <c r="B116" s="302">
        <v>0</v>
      </c>
      <c r="C116" s="302">
        <v>0</v>
      </c>
      <c r="D116" s="302" t="s">
        <v>555</v>
      </c>
      <c r="E116" s="302">
        <v>0</v>
      </c>
      <c r="F116" s="302">
        <v>0</v>
      </c>
      <c r="G116" s="303" t="s">
        <v>555</v>
      </c>
    </row>
    <row r="117" spans="1:7" hidden="1">
      <c r="A117" s="325" t="s">
        <v>310</v>
      </c>
      <c r="B117" s="302">
        <v>0</v>
      </c>
      <c r="C117" s="302">
        <v>0</v>
      </c>
      <c r="D117" s="302" t="s">
        <v>555</v>
      </c>
      <c r="E117" s="302">
        <v>0</v>
      </c>
      <c r="F117" s="302">
        <v>0</v>
      </c>
      <c r="G117" s="303" t="s">
        <v>555</v>
      </c>
    </row>
    <row r="118" spans="1:7" ht="20.100000000000001" customHeight="1">
      <c r="A118" s="325" t="s">
        <v>311</v>
      </c>
      <c r="B118" s="302">
        <v>0</v>
      </c>
      <c r="C118" s="302">
        <v>0</v>
      </c>
      <c r="D118" s="302">
        <v>14384000</v>
      </c>
      <c r="E118" s="302">
        <v>0</v>
      </c>
      <c r="F118" s="302">
        <v>0</v>
      </c>
      <c r="G118" s="303">
        <v>20336000</v>
      </c>
    </row>
    <row r="119" spans="1:7" hidden="1">
      <c r="A119" s="325" t="s">
        <v>312</v>
      </c>
      <c r="B119" s="302">
        <v>0</v>
      </c>
      <c r="C119" s="302">
        <v>0</v>
      </c>
      <c r="D119" s="302" t="s">
        <v>555</v>
      </c>
      <c r="E119" s="302">
        <v>0</v>
      </c>
      <c r="F119" s="302">
        <v>0</v>
      </c>
      <c r="G119" s="303" t="s">
        <v>555</v>
      </c>
    </row>
    <row r="120" spans="1:7" hidden="1">
      <c r="A120" s="325" t="s">
        <v>313</v>
      </c>
      <c r="B120" s="302">
        <v>0</v>
      </c>
      <c r="C120" s="302">
        <v>0</v>
      </c>
      <c r="D120" s="302" t="s">
        <v>555</v>
      </c>
      <c r="E120" s="302">
        <v>0</v>
      </c>
      <c r="F120" s="302">
        <v>0</v>
      </c>
      <c r="G120" s="303" t="s">
        <v>555</v>
      </c>
    </row>
    <row r="121" spans="1:7" hidden="1">
      <c r="A121" s="325" t="s">
        <v>314</v>
      </c>
      <c r="B121" s="302">
        <v>0</v>
      </c>
      <c r="C121" s="302">
        <v>0</v>
      </c>
      <c r="D121" s="302" t="s">
        <v>555</v>
      </c>
      <c r="E121" s="302">
        <v>0</v>
      </c>
      <c r="F121" s="302">
        <v>0</v>
      </c>
      <c r="G121" s="303" t="s">
        <v>555</v>
      </c>
    </row>
    <row r="122" spans="1:7" hidden="1">
      <c r="A122" s="325" t="s">
        <v>315</v>
      </c>
      <c r="B122" s="302">
        <v>0</v>
      </c>
      <c r="C122" s="302">
        <v>0</v>
      </c>
      <c r="D122" s="302" t="s">
        <v>555</v>
      </c>
      <c r="E122" s="302">
        <v>0</v>
      </c>
      <c r="F122" s="302">
        <v>0</v>
      </c>
      <c r="G122" s="303" t="s">
        <v>555</v>
      </c>
    </row>
    <row r="123" spans="1:7" hidden="1">
      <c r="A123" s="325" t="s">
        <v>316</v>
      </c>
      <c r="B123" s="302">
        <v>0</v>
      </c>
      <c r="C123" s="302">
        <v>0</v>
      </c>
      <c r="D123" s="302" t="s">
        <v>555</v>
      </c>
      <c r="E123" s="302">
        <v>0</v>
      </c>
      <c r="F123" s="302">
        <v>0</v>
      </c>
      <c r="G123" s="303" t="s">
        <v>555</v>
      </c>
    </row>
    <row r="124" spans="1:7" hidden="1">
      <c r="A124" s="325" t="s">
        <v>317</v>
      </c>
      <c r="B124" s="302">
        <v>0</v>
      </c>
      <c r="C124" s="302">
        <v>0</v>
      </c>
      <c r="D124" s="302" t="s">
        <v>555</v>
      </c>
      <c r="E124" s="302">
        <v>0</v>
      </c>
      <c r="F124" s="302">
        <v>0</v>
      </c>
      <c r="G124" s="303" t="s">
        <v>555</v>
      </c>
    </row>
    <row r="125" spans="1:7" hidden="1">
      <c r="A125" s="325" t="s">
        <v>318</v>
      </c>
      <c r="B125" s="302">
        <v>0</v>
      </c>
      <c r="C125" s="302">
        <v>0</v>
      </c>
      <c r="D125" s="302" t="s">
        <v>555</v>
      </c>
      <c r="E125" s="302">
        <v>0</v>
      </c>
      <c r="F125" s="302">
        <v>0</v>
      </c>
      <c r="G125" s="303" t="s">
        <v>555</v>
      </c>
    </row>
    <row r="126" spans="1:7" hidden="1">
      <c r="A126" s="325" t="s">
        <v>319</v>
      </c>
      <c r="B126" s="302">
        <v>0</v>
      </c>
      <c r="C126" s="302">
        <v>0</v>
      </c>
      <c r="D126" s="302" t="s">
        <v>555</v>
      </c>
      <c r="E126" s="302">
        <v>0</v>
      </c>
      <c r="F126" s="302">
        <v>0</v>
      </c>
      <c r="G126" s="303" t="s">
        <v>555</v>
      </c>
    </row>
    <row r="127" spans="1:7" hidden="1">
      <c r="A127" s="325" t="s">
        <v>320</v>
      </c>
      <c r="B127" s="302">
        <v>0</v>
      </c>
      <c r="C127" s="302">
        <v>0</v>
      </c>
      <c r="D127" s="302" t="s">
        <v>555</v>
      </c>
      <c r="E127" s="302">
        <v>0</v>
      </c>
      <c r="F127" s="302">
        <v>0</v>
      </c>
      <c r="G127" s="303" t="s">
        <v>555</v>
      </c>
    </row>
    <row r="128" spans="1:7" s="87" customFormat="1" hidden="1">
      <c r="A128" s="325" t="s">
        <v>321</v>
      </c>
      <c r="B128" s="302">
        <v>0</v>
      </c>
      <c r="C128" s="302">
        <v>0</v>
      </c>
      <c r="D128" s="304" t="s">
        <v>555</v>
      </c>
      <c r="E128" s="302">
        <v>0</v>
      </c>
      <c r="F128" s="302">
        <v>0</v>
      </c>
      <c r="G128" s="305" t="s">
        <v>555</v>
      </c>
    </row>
    <row r="129" spans="1:7" s="86" customFormat="1" ht="20.100000000000001" customHeight="1">
      <c r="A129" s="326" t="s">
        <v>322</v>
      </c>
      <c r="B129" s="306">
        <v>0</v>
      </c>
      <c r="C129" s="306">
        <v>0</v>
      </c>
      <c r="D129" s="306">
        <v>0</v>
      </c>
      <c r="E129" s="306">
        <v>0</v>
      </c>
      <c r="F129" s="306">
        <v>0</v>
      </c>
      <c r="G129" s="307">
        <v>0</v>
      </c>
    </row>
    <row r="130" spans="1:7" hidden="1">
      <c r="A130" s="325" t="s">
        <v>323</v>
      </c>
      <c r="B130" s="302">
        <v>0</v>
      </c>
      <c r="C130" s="302">
        <v>0</v>
      </c>
      <c r="D130" s="302" t="s">
        <v>555</v>
      </c>
      <c r="E130" s="302">
        <v>0</v>
      </c>
      <c r="F130" s="302">
        <v>0</v>
      </c>
      <c r="G130" s="303" t="s">
        <v>555</v>
      </c>
    </row>
    <row r="131" spans="1:7" hidden="1">
      <c r="A131" s="325" t="s">
        <v>324</v>
      </c>
      <c r="B131" s="302">
        <v>0</v>
      </c>
      <c r="C131" s="302">
        <v>0</v>
      </c>
      <c r="D131" s="304" t="s">
        <v>555</v>
      </c>
      <c r="E131" s="302">
        <v>0</v>
      </c>
      <c r="F131" s="302">
        <v>0</v>
      </c>
      <c r="G131" s="305" t="s">
        <v>555</v>
      </c>
    </row>
    <row r="132" spans="1:7" hidden="1">
      <c r="A132" s="325" t="s">
        <v>325</v>
      </c>
      <c r="B132" s="302">
        <v>0</v>
      </c>
      <c r="C132" s="302">
        <v>0</v>
      </c>
      <c r="D132" s="302" t="s">
        <v>555</v>
      </c>
      <c r="E132" s="302">
        <v>0</v>
      </c>
      <c r="F132" s="302">
        <v>0</v>
      </c>
      <c r="G132" s="303" t="s">
        <v>555</v>
      </c>
    </row>
    <row r="133" spans="1:7" hidden="1">
      <c r="A133" s="325" t="s">
        <v>326</v>
      </c>
      <c r="B133" s="302">
        <v>0</v>
      </c>
      <c r="C133" s="302">
        <v>0</v>
      </c>
      <c r="D133" s="302" t="s">
        <v>555</v>
      </c>
      <c r="E133" s="302">
        <v>0</v>
      </c>
      <c r="F133" s="302">
        <v>0</v>
      </c>
      <c r="G133" s="303" t="s">
        <v>555</v>
      </c>
    </row>
    <row r="134" spans="1:7" hidden="1">
      <c r="A134" s="325" t="s">
        <v>327</v>
      </c>
      <c r="B134" s="302">
        <v>0</v>
      </c>
      <c r="C134" s="302">
        <v>0</v>
      </c>
      <c r="D134" s="302" t="s">
        <v>555</v>
      </c>
      <c r="E134" s="302">
        <v>0</v>
      </c>
      <c r="F134" s="302">
        <v>0</v>
      </c>
      <c r="G134" s="303" t="s">
        <v>555</v>
      </c>
    </row>
    <row r="135" spans="1:7" hidden="1">
      <c r="A135" s="325" t="s">
        <v>328</v>
      </c>
      <c r="B135" s="302">
        <v>0</v>
      </c>
      <c r="C135" s="302">
        <v>0</v>
      </c>
      <c r="D135" s="302" t="s">
        <v>555</v>
      </c>
      <c r="E135" s="302">
        <v>0</v>
      </c>
      <c r="F135" s="302">
        <v>0</v>
      </c>
      <c r="G135" s="303" t="s">
        <v>555</v>
      </c>
    </row>
    <row r="136" spans="1:7" hidden="1">
      <c r="A136" s="325" t="s">
        <v>329</v>
      </c>
      <c r="B136" s="302">
        <v>0</v>
      </c>
      <c r="C136" s="302">
        <v>0</v>
      </c>
      <c r="D136" s="302" t="s">
        <v>555</v>
      </c>
      <c r="E136" s="302">
        <v>0</v>
      </c>
      <c r="F136" s="302">
        <v>0</v>
      </c>
      <c r="G136" s="303" t="s">
        <v>555</v>
      </c>
    </row>
    <row r="137" spans="1:7" hidden="1">
      <c r="A137" s="325" t="s">
        <v>330</v>
      </c>
      <c r="B137" s="302">
        <v>0</v>
      </c>
      <c r="C137" s="302">
        <v>0</v>
      </c>
      <c r="D137" s="302" t="s">
        <v>555</v>
      </c>
      <c r="E137" s="302">
        <v>0</v>
      </c>
      <c r="F137" s="302">
        <v>0</v>
      </c>
      <c r="G137" s="303" t="s">
        <v>555</v>
      </c>
    </row>
    <row r="138" spans="1:7" hidden="1">
      <c r="A138" s="325" t="s">
        <v>331</v>
      </c>
      <c r="B138" s="302">
        <v>0</v>
      </c>
      <c r="C138" s="302">
        <v>0</v>
      </c>
      <c r="D138" s="302" t="s">
        <v>555</v>
      </c>
      <c r="E138" s="302">
        <v>0</v>
      </c>
      <c r="F138" s="302">
        <v>0</v>
      </c>
      <c r="G138" s="303" t="s">
        <v>555</v>
      </c>
    </row>
    <row r="139" spans="1:7" hidden="1">
      <c r="A139" s="325" t="s">
        <v>332</v>
      </c>
      <c r="B139" s="302">
        <v>0</v>
      </c>
      <c r="C139" s="302">
        <v>0</v>
      </c>
      <c r="D139" s="302" t="s">
        <v>555</v>
      </c>
      <c r="E139" s="302">
        <v>0</v>
      </c>
      <c r="F139" s="302">
        <v>0</v>
      </c>
      <c r="G139" s="303" t="s">
        <v>555</v>
      </c>
    </row>
    <row r="140" spans="1:7" hidden="1">
      <c r="A140" s="325" t="s">
        <v>333</v>
      </c>
      <c r="B140" s="302">
        <v>0</v>
      </c>
      <c r="C140" s="302">
        <v>0</v>
      </c>
      <c r="D140" s="302" t="s">
        <v>555</v>
      </c>
      <c r="E140" s="302">
        <v>0</v>
      </c>
      <c r="F140" s="302">
        <v>0</v>
      </c>
      <c r="G140" s="303" t="s">
        <v>555</v>
      </c>
    </row>
    <row r="141" spans="1:7" hidden="1">
      <c r="A141" s="325" t="s">
        <v>334</v>
      </c>
      <c r="B141" s="302">
        <v>0</v>
      </c>
      <c r="C141" s="302">
        <v>0</v>
      </c>
      <c r="D141" s="304" t="s">
        <v>555</v>
      </c>
      <c r="E141" s="302">
        <v>0</v>
      </c>
      <c r="F141" s="302">
        <v>0</v>
      </c>
      <c r="G141" s="305" t="s">
        <v>555</v>
      </c>
    </row>
    <row r="142" spans="1:7" s="87" customFormat="1" hidden="1">
      <c r="A142" s="325" t="s">
        <v>335</v>
      </c>
      <c r="B142" s="302">
        <v>0</v>
      </c>
      <c r="C142" s="302">
        <v>0</v>
      </c>
      <c r="D142" s="304" t="s">
        <v>555</v>
      </c>
      <c r="E142" s="302">
        <v>0</v>
      </c>
      <c r="F142" s="302">
        <v>0</v>
      </c>
      <c r="G142" s="305" t="s">
        <v>555</v>
      </c>
    </row>
    <row r="143" spans="1:7" s="86" customFormat="1" ht="20.100000000000001" customHeight="1">
      <c r="A143" s="326" t="s">
        <v>336</v>
      </c>
      <c r="B143" s="306">
        <v>0</v>
      </c>
      <c r="C143" s="306">
        <v>0</v>
      </c>
      <c r="D143" s="308">
        <v>32392781</v>
      </c>
      <c r="E143" s="306">
        <v>0</v>
      </c>
      <c r="F143" s="306">
        <v>0</v>
      </c>
      <c r="G143" s="309">
        <v>62419350</v>
      </c>
    </row>
    <row r="144" spans="1:7" ht="20.100000000000001" customHeight="1">
      <c r="A144" s="325" t="s">
        <v>337</v>
      </c>
      <c r="B144" s="302">
        <v>0</v>
      </c>
      <c r="C144" s="302">
        <v>0</v>
      </c>
      <c r="D144" s="304">
        <v>32392781</v>
      </c>
      <c r="E144" s="302">
        <v>0</v>
      </c>
      <c r="F144" s="302">
        <v>0</v>
      </c>
      <c r="G144" s="305">
        <v>62419350</v>
      </c>
    </row>
    <row r="145" spans="1:7" ht="20.100000000000001" customHeight="1">
      <c r="A145" s="325" t="s">
        <v>338</v>
      </c>
      <c r="B145" s="302">
        <v>0</v>
      </c>
      <c r="C145" s="302">
        <v>0</v>
      </c>
      <c r="D145" s="304">
        <v>2592781</v>
      </c>
      <c r="E145" s="302">
        <v>0</v>
      </c>
      <c r="F145" s="302">
        <v>0</v>
      </c>
      <c r="G145" s="305">
        <v>5419350</v>
      </c>
    </row>
    <row r="146" spans="1:7" ht="20.100000000000001" customHeight="1">
      <c r="A146" s="325" t="s">
        <v>339</v>
      </c>
      <c r="B146" s="302">
        <v>0</v>
      </c>
      <c r="C146" s="302">
        <v>0</v>
      </c>
      <c r="D146" s="302">
        <v>29800000</v>
      </c>
      <c r="E146" s="302">
        <v>0</v>
      </c>
      <c r="F146" s="302">
        <v>0</v>
      </c>
      <c r="G146" s="303">
        <v>57000000</v>
      </c>
    </row>
    <row r="147" spans="1:7" hidden="1">
      <c r="A147" s="325" t="s">
        <v>340</v>
      </c>
      <c r="B147" s="302">
        <v>0</v>
      </c>
      <c r="C147" s="302">
        <v>0</v>
      </c>
      <c r="D147" s="302" t="s">
        <v>555</v>
      </c>
      <c r="E147" s="302">
        <v>0</v>
      </c>
      <c r="F147" s="302">
        <v>0</v>
      </c>
      <c r="G147" s="303" t="s">
        <v>555</v>
      </c>
    </row>
    <row r="148" spans="1:7" hidden="1">
      <c r="A148" s="325" t="s">
        <v>341</v>
      </c>
      <c r="B148" s="302">
        <v>0</v>
      </c>
      <c r="C148" s="302">
        <v>0</v>
      </c>
      <c r="D148" s="302" t="s">
        <v>555</v>
      </c>
      <c r="E148" s="302">
        <v>0</v>
      </c>
      <c r="F148" s="302">
        <v>0</v>
      </c>
      <c r="G148" s="303" t="s">
        <v>555</v>
      </c>
    </row>
    <row r="149" spans="1:7" hidden="1">
      <c r="A149" s="325" t="s">
        <v>342</v>
      </c>
      <c r="B149" s="302">
        <v>0</v>
      </c>
      <c r="C149" s="302">
        <v>0</v>
      </c>
      <c r="D149" s="302" t="s">
        <v>555</v>
      </c>
      <c r="E149" s="302">
        <v>0</v>
      </c>
      <c r="F149" s="302">
        <v>0</v>
      </c>
      <c r="G149" s="303" t="s">
        <v>555</v>
      </c>
    </row>
    <row r="150" spans="1:7" hidden="1">
      <c r="A150" s="325" t="s">
        <v>343</v>
      </c>
      <c r="B150" s="302">
        <v>0</v>
      </c>
      <c r="C150" s="302">
        <v>0</v>
      </c>
      <c r="D150" s="302" t="s">
        <v>555</v>
      </c>
      <c r="E150" s="302">
        <v>0</v>
      </c>
      <c r="F150" s="302">
        <v>0</v>
      </c>
      <c r="G150" s="303" t="s">
        <v>555</v>
      </c>
    </row>
    <row r="151" spans="1:7" hidden="1">
      <c r="A151" s="325" t="s">
        <v>344</v>
      </c>
      <c r="B151" s="302">
        <v>0</v>
      </c>
      <c r="C151" s="302">
        <v>0</v>
      </c>
      <c r="D151" s="302" t="s">
        <v>555</v>
      </c>
      <c r="E151" s="302">
        <v>0</v>
      </c>
      <c r="F151" s="302">
        <v>0</v>
      </c>
      <c r="G151" s="303" t="s">
        <v>555</v>
      </c>
    </row>
    <row r="152" spans="1:7" hidden="1">
      <c r="A152" s="325" t="s">
        <v>345</v>
      </c>
      <c r="B152" s="302">
        <v>0</v>
      </c>
      <c r="C152" s="302">
        <v>0</v>
      </c>
      <c r="D152" s="302" t="s">
        <v>555</v>
      </c>
      <c r="E152" s="302">
        <v>0</v>
      </c>
      <c r="F152" s="302">
        <v>0</v>
      </c>
      <c r="G152" s="303" t="s">
        <v>555</v>
      </c>
    </row>
    <row r="153" spans="1:7" hidden="1">
      <c r="A153" s="325" t="s">
        <v>346</v>
      </c>
      <c r="B153" s="302">
        <v>0</v>
      </c>
      <c r="C153" s="302">
        <v>0</v>
      </c>
      <c r="D153" s="302" t="s">
        <v>555</v>
      </c>
      <c r="E153" s="302">
        <v>0</v>
      </c>
      <c r="F153" s="302">
        <v>0</v>
      </c>
      <c r="G153" s="303" t="s">
        <v>555</v>
      </c>
    </row>
    <row r="154" spans="1:7" hidden="1">
      <c r="A154" s="325" t="s">
        <v>347</v>
      </c>
      <c r="B154" s="302">
        <v>0</v>
      </c>
      <c r="C154" s="302">
        <v>0</v>
      </c>
      <c r="D154" s="302" t="s">
        <v>555</v>
      </c>
      <c r="E154" s="302">
        <v>0</v>
      </c>
      <c r="F154" s="302">
        <v>0</v>
      </c>
      <c r="G154" s="303" t="s">
        <v>555</v>
      </c>
    </row>
    <row r="155" spans="1:7" s="87" customFormat="1" hidden="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8">
        <v>2551219</v>
      </c>
      <c r="E156" s="306">
        <v>0</v>
      </c>
      <c r="F156" s="306">
        <v>0</v>
      </c>
      <c r="G156" s="309">
        <v>-21523350</v>
      </c>
    </row>
    <row r="157" spans="1:7" s="86" customFormat="1" ht="20.100000000000001" customHeight="1">
      <c r="A157" s="326" t="s">
        <v>350</v>
      </c>
      <c r="B157" s="306">
        <v>0</v>
      </c>
      <c r="C157" s="306">
        <v>0</v>
      </c>
      <c r="D157" s="308">
        <v>0</v>
      </c>
      <c r="E157" s="306">
        <v>0</v>
      </c>
      <c r="F157" s="306">
        <v>0</v>
      </c>
      <c r="G157" s="309">
        <v>0</v>
      </c>
    </row>
    <row r="158" spans="1:7" hidden="1">
      <c r="A158" s="325" t="s">
        <v>337</v>
      </c>
      <c r="B158" s="302">
        <v>0</v>
      </c>
      <c r="C158" s="302">
        <v>0</v>
      </c>
      <c r="D158" s="302" t="s">
        <v>555</v>
      </c>
      <c r="E158" s="302">
        <v>0</v>
      </c>
      <c r="F158" s="302">
        <v>0</v>
      </c>
      <c r="G158" s="303" t="s">
        <v>555</v>
      </c>
    </row>
    <row r="159" spans="1:7" hidden="1">
      <c r="A159" s="325" t="s">
        <v>351</v>
      </c>
      <c r="B159" s="302">
        <v>0</v>
      </c>
      <c r="C159" s="302">
        <v>0</v>
      </c>
      <c r="D159" s="302" t="s">
        <v>555</v>
      </c>
      <c r="E159" s="302">
        <v>0</v>
      </c>
      <c r="F159" s="302">
        <v>0</v>
      </c>
      <c r="G159" s="303" t="s">
        <v>555</v>
      </c>
    </row>
    <row r="160" spans="1:7" hidden="1">
      <c r="A160" s="325" t="s">
        <v>338</v>
      </c>
      <c r="B160" s="302">
        <v>0</v>
      </c>
      <c r="C160" s="302">
        <v>0</v>
      </c>
      <c r="D160" s="304" t="s">
        <v>555</v>
      </c>
      <c r="E160" s="302">
        <v>0</v>
      </c>
      <c r="F160" s="302">
        <v>0</v>
      </c>
      <c r="G160" s="305" t="s">
        <v>555</v>
      </c>
    </row>
    <row r="161" spans="1:7" hidden="1">
      <c r="A161" s="325" t="s">
        <v>339</v>
      </c>
      <c r="B161" s="302">
        <v>0</v>
      </c>
      <c r="C161" s="302">
        <v>0</v>
      </c>
      <c r="D161" s="302" t="s">
        <v>555</v>
      </c>
      <c r="E161" s="302">
        <v>0</v>
      </c>
      <c r="F161" s="302">
        <v>0</v>
      </c>
      <c r="G161" s="303" t="s">
        <v>555</v>
      </c>
    </row>
    <row r="162" spans="1:7" hidden="1">
      <c r="A162" s="325" t="s">
        <v>352</v>
      </c>
      <c r="B162" s="302">
        <v>0</v>
      </c>
      <c r="C162" s="302">
        <v>0</v>
      </c>
      <c r="D162" s="302" t="s">
        <v>555</v>
      </c>
      <c r="E162" s="302">
        <v>0</v>
      </c>
      <c r="F162" s="302">
        <v>0</v>
      </c>
      <c r="G162" s="303" t="s">
        <v>555</v>
      </c>
    </row>
    <row r="163" spans="1:7" hidden="1">
      <c r="A163" s="325" t="s">
        <v>353</v>
      </c>
      <c r="B163" s="302">
        <v>0</v>
      </c>
      <c r="C163" s="302">
        <v>0</v>
      </c>
      <c r="D163" s="302" t="s">
        <v>555</v>
      </c>
      <c r="E163" s="302">
        <v>0</v>
      </c>
      <c r="F163" s="302">
        <v>0</v>
      </c>
      <c r="G163" s="303" t="s">
        <v>555</v>
      </c>
    </row>
    <row r="164" spans="1:7" hidden="1">
      <c r="A164" s="325" t="s">
        <v>1192</v>
      </c>
      <c r="B164" s="302">
        <v>0</v>
      </c>
      <c r="C164" s="302">
        <v>0</v>
      </c>
      <c r="D164" s="302" t="s">
        <v>555</v>
      </c>
      <c r="E164" s="302">
        <v>0</v>
      </c>
      <c r="F164" s="302">
        <v>0</v>
      </c>
      <c r="G164" s="303" t="s">
        <v>555</v>
      </c>
    </row>
    <row r="165" spans="1:7" hidden="1">
      <c r="A165" s="325" t="s">
        <v>1193</v>
      </c>
      <c r="B165" s="302">
        <v>0</v>
      </c>
      <c r="C165" s="302">
        <v>0</v>
      </c>
      <c r="D165" s="302" t="s">
        <v>555</v>
      </c>
      <c r="E165" s="302">
        <v>0</v>
      </c>
      <c r="F165" s="302">
        <v>0</v>
      </c>
      <c r="G165" s="303" t="s">
        <v>555</v>
      </c>
    </row>
    <row r="166" spans="1:7" hidden="1">
      <c r="A166" s="325" t="s">
        <v>354</v>
      </c>
      <c r="B166" s="302">
        <v>0</v>
      </c>
      <c r="C166" s="302">
        <v>0</v>
      </c>
      <c r="D166" s="302" t="s">
        <v>555</v>
      </c>
      <c r="E166" s="302">
        <v>0</v>
      </c>
      <c r="F166" s="302">
        <v>0</v>
      </c>
      <c r="G166" s="303" t="s">
        <v>555</v>
      </c>
    </row>
    <row r="167" spans="1:7" hidden="1">
      <c r="A167" s="325" t="s">
        <v>355</v>
      </c>
      <c r="B167" s="302">
        <v>0</v>
      </c>
      <c r="C167" s="302">
        <v>0</v>
      </c>
      <c r="D167" s="302" t="s">
        <v>555</v>
      </c>
      <c r="E167" s="302">
        <v>0</v>
      </c>
      <c r="F167" s="302">
        <v>0</v>
      </c>
      <c r="G167" s="305" t="s">
        <v>555</v>
      </c>
    </row>
    <row r="168" spans="1:7" hidden="1">
      <c r="A168" s="325" t="s">
        <v>356</v>
      </c>
      <c r="B168" s="302">
        <v>0</v>
      </c>
      <c r="C168" s="302">
        <v>0</v>
      </c>
      <c r="D168" s="302" t="s">
        <v>555</v>
      </c>
      <c r="E168" s="302">
        <v>0</v>
      </c>
      <c r="F168" s="302">
        <v>0</v>
      </c>
      <c r="G168" s="303" t="s">
        <v>555</v>
      </c>
    </row>
    <row r="169" spans="1:7" hidden="1">
      <c r="A169" s="325" t="s">
        <v>341</v>
      </c>
      <c r="B169" s="302">
        <v>0</v>
      </c>
      <c r="C169" s="302">
        <v>0</v>
      </c>
      <c r="D169" s="302" t="s">
        <v>555</v>
      </c>
      <c r="E169" s="302">
        <v>0</v>
      </c>
      <c r="F169" s="302">
        <v>0</v>
      </c>
      <c r="G169" s="303" t="s">
        <v>555</v>
      </c>
    </row>
    <row r="170" spans="1:7" hidden="1">
      <c r="A170" s="325" t="s">
        <v>357</v>
      </c>
      <c r="B170" s="302">
        <v>0</v>
      </c>
      <c r="C170" s="302">
        <v>0</v>
      </c>
      <c r="D170" s="302" t="s">
        <v>555</v>
      </c>
      <c r="E170" s="302">
        <v>0</v>
      </c>
      <c r="F170" s="302">
        <v>0</v>
      </c>
      <c r="G170" s="305" t="s">
        <v>555</v>
      </c>
    </row>
    <row r="171" spans="1:7" s="87" customFormat="1" hidden="1">
      <c r="A171" s="325" t="s">
        <v>358</v>
      </c>
      <c r="B171" s="302">
        <v>0</v>
      </c>
      <c r="C171" s="302">
        <v>0</v>
      </c>
      <c r="D171" s="304" t="s">
        <v>555</v>
      </c>
      <c r="E171" s="302">
        <v>0</v>
      </c>
      <c r="F171" s="302">
        <v>0</v>
      </c>
      <c r="G171" s="305" t="s">
        <v>555</v>
      </c>
    </row>
    <row r="172" spans="1:7" s="86" customFormat="1" ht="20.100000000000001" customHeight="1">
      <c r="A172" s="336" t="s">
        <v>359</v>
      </c>
      <c r="B172" s="310">
        <v>0</v>
      </c>
      <c r="C172" s="310">
        <v>0</v>
      </c>
      <c r="D172" s="311">
        <v>2551219</v>
      </c>
      <c r="E172" s="310">
        <v>0</v>
      </c>
      <c r="F172" s="310">
        <v>0</v>
      </c>
      <c r="G172" s="312">
        <v>-21523350</v>
      </c>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&amp;C82</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85" zoomScaleNormal="115" zoomScaleSheetLayoutView="100" workbookViewId="0">
      <selection activeCell="D196" sqref="D196"/>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1066</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664" t="s">
        <v>207</v>
      </c>
      <c r="B10" s="316">
        <v>0</v>
      </c>
      <c r="C10" s="316">
        <v>0</v>
      </c>
      <c r="D10" s="316">
        <v>0</v>
      </c>
      <c r="E10" s="316">
        <v>0</v>
      </c>
      <c r="F10" s="316">
        <v>0</v>
      </c>
      <c r="G10" s="317">
        <v>0</v>
      </c>
    </row>
    <row r="11" spans="1:7" hidden="1">
      <c r="A11" s="665" t="s">
        <v>208</v>
      </c>
      <c r="B11" s="318" t="s">
        <v>555</v>
      </c>
      <c r="C11" s="318" t="s">
        <v>555</v>
      </c>
      <c r="D11" s="318" t="s">
        <v>555</v>
      </c>
      <c r="E11" s="318" t="s">
        <v>555</v>
      </c>
      <c r="F11" s="318" t="s">
        <v>555</v>
      </c>
      <c r="G11" s="319" t="s">
        <v>555</v>
      </c>
    </row>
    <row r="12" spans="1:7" hidden="1">
      <c r="A12" s="665" t="s">
        <v>209</v>
      </c>
      <c r="B12" s="318" t="s">
        <v>555</v>
      </c>
      <c r="C12" s="318" t="s">
        <v>555</v>
      </c>
      <c r="D12" s="318" t="s">
        <v>555</v>
      </c>
      <c r="E12" s="318" t="s">
        <v>555</v>
      </c>
      <c r="F12" s="318" t="s">
        <v>555</v>
      </c>
      <c r="G12" s="319" t="s">
        <v>555</v>
      </c>
    </row>
    <row r="13" spans="1:7" hidden="1">
      <c r="A13" s="665" t="s">
        <v>210</v>
      </c>
      <c r="B13" s="318" t="s">
        <v>555</v>
      </c>
      <c r="C13" s="318" t="s">
        <v>555</v>
      </c>
      <c r="D13" s="318" t="s">
        <v>555</v>
      </c>
      <c r="E13" s="318" t="s">
        <v>555</v>
      </c>
      <c r="F13" s="318" t="s">
        <v>555</v>
      </c>
      <c r="G13" s="319" t="s">
        <v>555</v>
      </c>
    </row>
    <row r="14" spans="1:7" hidden="1">
      <c r="A14" s="665" t="s">
        <v>211</v>
      </c>
      <c r="B14" s="318" t="s">
        <v>555</v>
      </c>
      <c r="C14" s="318" t="s">
        <v>555</v>
      </c>
      <c r="D14" s="318" t="s">
        <v>555</v>
      </c>
      <c r="E14" s="318" t="s">
        <v>555</v>
      </c>
      <c r="F14" s="318" t="s">
        <v>555</v>
      </c>
      <c r="G14" s="319" t="s">
        <v>555</v>
      </c>
    </row>
    <row r="15" spans="1:7" hidden="1">
      <c r="A15" s="665" t="s">
        <v>212</v>
      </c>
      <c r="B15" s="318" t="s">
        <v>555</v>
      </c>
      <c r="C15" s="318" t="s">
        <v>555</v>
      </c>
      <c r="D15" s="318" t="s">
        <v>555</v>
      </c>
      <c r="E15" s="318" t="s">
        <v>555</v>
      </c>
      <c r="F15" s="318" t="s">
        <v>555</v>
      </c>
      <c r="G15" s="319" t="s">
        <v>555</v>
      </c>
    </row>
    <row r="16" spans="1:7" hidden="1">
      <c r="A16" s="665" t="s">
        <v>213</v>
      </c>
      <c r="B16" s="318" t="s">
        <v>555</v>
      </c>
      <c r="C16" s="318" t="s">
        <v>555</v>
      </c>
      <c r="D16" s="318" t="s">
        <v>555</v>
      </c>
      <c r="E16" s="318" t="s">
        <v>555</v>
      </c>
      <c r="F16" s="318" t="s">
        <v>555</v>
      </c>
      <c r="G16" s="319" t="s">
        <v>555</v>
      </c>
    </row>
    <row r="17" spans="1:7" hidden="1">
      <c r="A17" s="665" t="s">
        <v>214</v>
      </c>
      <c r="B17" s="318" t="s">
        <v>555</v>
      </c>
      <c r="C17" s="318" t="s">
        <v>555</v>
      </c>
      <c r="D17" s="318" t="s">
        <v>555</v>
      </c>
      <c r="E17" s="318" t="s">
        <v>555</v>
      </c>
      <c r="F17" s="318" t="s">
        <v>555</v>
      </c>
      <c r="G17" s="319" t="s">
        <v>555</v>
      </c>
    </row>
    <row r="18" spans="1:7" hidden="1">
      <c r="A18" s="665" t="s">
        <v>215</v>
      </c>
      <c r="B18" s="318" t="s">
        <v>555</v>
      </c>
      <c r="C18" s="318" t="s">
        <v>555</v>
      </c>
      <c r="D18" s="318" t="s">
        <v>555</v>
      </c>
      <c r="E18" s="318" t="s">
        <v>555</v>
      </c>
      <c r="F18" s="318" t="s">
        <v>555</v>
      </c>
      <c r="G18" s="319" t="s">
        <v>555</v>
      </c>
    </row>
    <row r="19" spans="1:7" hidden="1">
      <c r="A19" s="665" t="s">
        <v>1055</v>
      </c>
      <c r="B19" s="318" t="s">
        <v>555</v>
      </c>
      <c r="C19" s="318" t="s">
        <v>555</v>
      </c>
      <c r="D19" s="318" t="s">
        <v>555</v>
      </c>
      <c r="E19" s="318" t="s">
        <v>555</v>
      </c>
      <c r="F19" s="318" t="s">
        <v>555</v>
      </c>
      <c r="G19" s="319" t="s">
        <v>555</v>
      </c>
    </row>
    <row r="20" spans="1:7" hidden="1">
      <c r="A20" s="665" t="s">
        <v>216</v>
      </c>
      <c r="B20" s="318" t="s">
        <v>555</v>
      </c>
      <c r="C20" s="318" t="s">
        <v>555</v>
      </c>
      <c r="D20" s="318" t="s">
        <v>555</v>
      </c>
      <c r="E20" s="318" t="s">
        <v>555</v>
      </c>
      <c r="F20" s="318" t="s">
        <v>555</v>
      </c>
      <c r="G20" s="319" t="s">
        <v>555</v>
      </c>
    </row>
    <row r="21" spans="1:7" hidden="1">
      <c r="A21" s="665" t="s">
        <v>217</v>
      </c>
      <c r="B21" s="318" t="s">
        <v>555</v>
      </c>
      <c r="C21" s="318" t="s">
        <v>555</v>
      </c>
      <c r="D21" s="318" t="s">
        <v>555</v>
      </c>
      <c r="E21" s="318" t="s">
        <v>555</v>
      </c>
      <c r="F21" s="318" t="s">
        <v>555</v>
      </c>
      <c r="G21" s="319" t="s">
        <v>555</v>
      </c>
    </row>
    <row r="22" spans="1:7" hidden="1">
      <c r="A22" s="665" t="s">
        <v>218</v>
      </c>
      <c r="B22" s="318" t="s">
        <v>555</v>
      </c>
      <c r="C22" s="318" t="s">
        <v>555</v>
      </c>
      <c r="D22" s="318" t="s">
        <v>555</v>
      </c>
      <c r="E22" s="318" t="s">
        <v>555</v>
      </c>
      <c r="F22" s="318" t="s">
        <v>555</v>
      </c>
      <c r="G22" s="319" t="s">
        <v>555</v>
      </c>
    </row>
    <row r="23" spans="1:7" hidden="1">
      <c r="A23" s="665" t="s">
        <v>219</v>
      </c>
      <c r="B23" s="318" t="s">
        <v>555</v>
      </c>
      <c r="C23" s="318" t="s">
        <v>555</v>
      </c>
      <c r="D23" s="318" t="s">
        <v>555</v>
      </c>
      <c r="E23" s="318" t="s">
        <v>555</v>
      </c>
      <c r="F23" s="318" t="s">
        <v>555</v>
      </c>
      <c r="G23" s="319" t="s">
        <v>555</v>
      </c>
    </row>
    <row r="24" spans="1:7" hidden="1">
      <c r="A24" s="665" t="s">
        <v>220</v>
      </c>
      <c r="B24" s="318" t="s">
        <v>555</v>
      </c>
      <c r="C24" s="318" t="s">
        <v>555</v>
      </c>
      <c r="D24" s="318" t="s">
        <v>555</v>
      </c>
      <c r="E24" s="318" t="s">
        <v>555</v>
      </c>
      <c r="F24" s="318" t="s">
        <v>555</v>
      </c>
      <c r="G24" s="319" t="s">
        <v>555</v>
      </c>
    </row>
    <row r="25" spans="1:7" hidden="1">
      <c r="A25" s="665" t="s">
        <v>221</v>
      </c>
      <c r="B25" s="318" t="s">
        <v>555</v>
      </c>
      <c r="C25" s="318" t="s">
        <v>555</v>
      </c>
      <c r="D25" s="318" t="s">
        <v>555</v>
      </c>
      <c r="E25" s="318" t="s">
        <v>555</v>
      </c>
      <c r="F25" s="318" t="s">
        <v>555</v>
      </c>
      <c r="G25" s="319" t="s">
        <v>555</v>
      </c>
    </row>
    <row r="26" spans="1:7" hidden="1">
      <c r="A26" s="665" t="s">
        <v>222</v>
      </c>
      <c r="B26" s="318" t="s">
        <v>555</v>
      </c>
      <c r="C26" s="318" t="s">
        <v>555</v>
      </c>
      <c r="D26" s="318" t="s">
        <v>555</v>
      </c>
      <c r="E26" s="318" t="s">
        <v>555</v>
      </c>
      <c r="F26" s="318" t="s">
        <v>555</v>
      </c>
      <c r="G26" s="319" t="s">
        <v>555</v>
      </c>
    </row>
    <row r="27" spans="1:7" hidden="1">
      <c r="A27" s="665" t="s">
        <v>223</v>
      </c>
      <c r="B27" s="318" t="s">
        <v>555</v>
      </c>
      <c r="C27" s="318" t="s">
        <v>555</v>
      </c>
      <c r="D27" s="318" t="s">
        <v>555</v>
      </c>
      <c r="E27" s="318" t="s">
        <v>555</v>
      </c>
      <c r="F27" s="318" t="s">
        <v>555</v>
      </c>
      <c r="G27" s="319" t="s">
        <v>555</v>
      </c>
    </row>
    <row r="28" spans="1:7" hidden="1">
      <c r="A28" s="665" t="s">
        <v>224</v>
      </c>
      <c r="B28" s="318" t="s">
        <v>555</v>
      </c>
      <c r="C28" s="318" t="s">
        <v>555</v>
      </c>
      <c r="D28" s="318" t="s">
        <v>555</v>
      </c>
      <c r="E28" s="318" t="s">
        <v>555</v>
      </c>
      <c r="F28" s="318" t="s">
        <v>555</v>
      </c>
      <c r="G28" s="319" t="s">
        <v>555</v>
      </c>
    </row>
    <row r="29" spans="1:7" hidden="1">
      <c r="A29" s="665" t="s">
        <v>225</v>
      </c>
      <c r="B29" s="318" t="s">
        <v>555</v>
      </c>
      <c r="C29" s="318" t="s">
        <v>555</v>
      </c>
      <c r="D29" s="318" t="s">
        <v>555</v>
      </c>
      <c r="E29" s="318" t="s">
        <v>555</v>
      </c>
      <c r="F29" s="318" t="s">
        <v>555</v>
      </c>
      <c r="G29" s="319" t="s">
        <v>555</v>
      </c>
    </row>
    <row r="30" spans="1:7" hidden="1">
      <c r="A30" s="665" t="s">
        <v>226</v>
      </c>
      <c r="B30" s="318" t="s">
        <v>555</v>
      </c>
      <c r="C30" s="318" t="s">
        <v>555</v>
      </c>
      <c r="D30" s="318" t="s">
        <v>555</v>
      </c>
      <c r="E30" s="318" t="s">
        <v>555</v>
      </c>
      <c r="F30" s="318" t="s">
        <v>555</v>
      </c>
      <c r="G30" s="319" t="s">
        <v>555</v>
      </c>
    </row>
    <row r="31" spans="1:7" hidden="1">
      <c r="A31" s="665" t="s">
        <v>227</v>
      </c>
      <c r="B31" s="318" t="s">
        <v>555</v>
      </c>
      <c r="C31" s="318" t="s">
        <v>555</v>
      </c>
      <c r="D31" s="318" t="s">
        <v>555</v>
      </c>
      <c r="E31" s="318" t="s">
        <v>555</v>
      </c>
      <c r="F31" s="318" t="s">
        <v>555</v>
      </c>
      <c r="G31" s="319" t="s">
        <v>555</v>
      </c>
    </row>
    <row r="32" spans="1:7" hidden="1">
      <c r="A32" s="665" t="s">
        <v>228</v>
      </c>
      <c r="B32" s="318" t="s">
        <v>555</v>
      </c>
      <c r="C32" s="318" t="s">
        <v>555</v>
      </c>
      <c r="D32" s="318" t="s">
        <v>555</v>
      </c>
      <c r="E32" s="318" t="s">
        <v>555</v>
      </c>
      <c r="F32" s="318" t="s">
        <v>555</v>
      </c>
      <c r="G32" s="319" t="s">
        <v>555</v>
      </c>
    </row>
    <row r="33" spans="1:7" hidden="1">
      <c r="A33" s="665" t="s">
        <v>229</v>
      </c>
      <c r="B33" s="318" t="s">
        <v>555</v>
      </c>
      <c r="C33" s="318" t="s">
        <v>555</v>
      </c>
      <c r="D33" s="318" t="s">
        <v>555</v>
      </c>
      <c r="E33" s="318" t="s">
        <v>555</v>
      </c>
      <c r="F33" s="318" t="s">
        <v>555</v>
      </c>
      <c r="G33" s="319" t="s">
        <v>555</v>
      </c>
    </row>
    <row r="34" spans="1:7" hidden="1">
      <c r="A34" s="665" t="s">
        <v>230</v>
      </c>
      <c r="B34" s="318" t="s">
        <v>555</v>
      </c>
      <c r="C34" s="318" t="s">
        <v>555</v>
      </c>
      <c r="D34" s="318" t="s">
        <v>555</v>
      </c>
      <c r="E34" s="318" t="s">
        <v>555</v>
      </c>
      <c r="F34" s="318" t="s">
        <v>555</v>
      </c>
      <c r="G34" s="319" t="s">
        <v>555</v>
      </c>
    </row>
    <row r="35" spans="1:7" hidden="1">
      <c r="A35" s="665" t="s">
        <v>231</v>
      </c>
      <c r="B35" s="318" t="s">
        <v>555</v>
      </c>
      <c r="C35" s="318" t="s">
        <v>555</v>
      </c>
      <c r="D35" s="318" t="s">
        <v>555</v>
      </c>
      <c r="E35" s="318" t="s">
        <v>555</v>
      </c>
      <c r="F35" s="318" t="s">
        <v>555</v>
      </c>
      <c r="G35" s="319" t="s">
        <v>555</v>
      </c>
    </row>
    <row r="36" spans="1:7" hidden="1">
      <c r="A36" s="665" t="s">
        <v>232</v>
      </c>
      <c r="B36" s="318" t="s">
        <v>555</v>
      </c>
      <c r="C36" s="318" t="s">
        <v>555</v>
      </c>
      <c r="D36" s="318" t="s">
        <v>555</v>
      </c>
      <c r="E36" s="318" t="s">
        <v>555</v>
      </c>
      <c r="F36" s="318" t="s">
        <v>555</v>
      </c>
      <c r="G36" s="319" t="s">
        <v>555</v>
      </c>
    </row>
    <row r="37" spans="1:7" hidden="1">
      <c r="A37" s="665" t="s">
        <v>233</v>
      </c>
      <c r="B37" s="318" t="s">
        <v>555</v>
      </c>
      <c r="C37" s="318" t="s">
        <v>555</v>
      </c>
      <c r="D37" s="318" t="s">
        <v>555</v>
      </c>
      <c r="E37" s="318" t="s">
        <v>555</v>
      </c>
      <c r="F37" s="318" t="s">
        <v>555</v>
      </c>
      <c r="G37" s="319" t="s">
        <v>555</v>
      </c>
    </row>
    <row r="38" spans="1:7" hidden="1">
      <c r="A38" s="665" t="s">
        <v>234</v>
      </c>
      <c r="B38" s="318" t="s">
        <v>555</v>
      </c>
      <c r="C38" s="318" t="s">
        <v>555</v>
      </c>
      <c r="D38" s="318" t="s">
        <v>555</v>
      </c>
      <c r="E38" s="318" t="s">
        <v>555</v>
      </c>
      <c r="F38" s="318" t="s">
        <v>555</v>
      </c>
      <c r="G38" s="319" t="s">
        <v>555</v>
      </c>
    </row>
    <row r="39" spans="1:7" hidden="1">
      <c r="A39" s="665" t="s">
        <v>235</v>
      </c>
      <c r="B39" s="318" t="s">
        <v>555</v>
      </c>
      <c r="C39" s="318" t="s">
        <v>555</v>
      </c>
      <c r="D39" s="318" t="s">
        <v>555</v>
      </c>
      <c r="E39" s="318" t="s">
        <v>555</v>
      </c>
      <c r="F39" s="318" t="s">
        <v>555</v>
      </c>
      <c r="G39" s="319" t="s">
        <v>555</v>
      </c>
    </row>
    <row r="40" spans="1:7" hidden="1">
      <c r="A40" s="665" t="s">
        <v>236</v>
      </c>
      <c r="B40" s="318" t="s">
        <v>555</v>
      </c>
      <c r="C40" s="318" t="s">
        <v>555</v>
      </c>
      <c r="D40" s="318" t="s">
        <v>555</v>
      </c>
      <c r="E40" s="318" t="s">
        <v>555</v>
      </c>
      <c r="F40" s="318" t="s">
        <v>555</v>
      </c>
      <c r="G40" s="319" t="s">
        <v>555</v>
      </c>
    </row>
    <row r="41" spans="1:7" hidden="1">
      <c r="A41" s="665" t="s">
        <v>237</v>
      </c>
      <c r="B41" s="318" t="s">
        <v>555</v>
      </c>
      <c r="C41" s="318" t="s">
        <v>555</v>
      </c>
      <c r="D41" s="318" t="s">
        <v>555</v>
      </c>
      <c r="E41" s="318" t="s">
        <v>555</v>
      </c>
      <c r="F41" s="318" t="s">
        <v>555</v>
      </c>
      <c r="G41" s="319" t="s">
        <v>555</v>
      </c>
    </row>
    <row r="42" spans="1:7" hidden="1">
      <c r="A42" s="665" t="s">
        <v>238</v>
      </c>
      <c r="B42" s="318" t="s">
        <v>555</v>
      </c>
      <c r="C42" s="318" t="s">
        <v>555</v>
      </c>
      <c r="D42" s="318" t="s">
        <v>555</v>
      </c>
      <c r="E42" s="318" t="s">
        <v>555</v>
      </c>
      <c r="F42" s="318" t="s">
        <v>555</v>
      </c>
      <c r="G42" s="319" t="s">
        <v>555</v>
      </c>
    </row>
    <row r="43" spans="1:7" hidden="1">
      <c r="A43" s="665" t="s">
        <v>239</v>
      </c>
      <c r="B43" s="318" t="s">
        <v>555</v>
      </c>
      <c r="C43" s="318" t="s">
        <v>555</v>
      </c>
      <c r="D43" s="318" t="s">
        <v>555</v>
      </c>
      <c r="E43" s="318" t="s">
        <v>555</v>
      </c>
      <c r="F43" s="318" t="s">
        <v>555</v>
      </c>
      <c r="G43" s="319" t="s">
        <v>555</v>
      </c>
    </row>
    <row r="44" spans="1:7" hidden="1">
      <c r="A44" s="665" t="s">
        <v>240</v>
      </c>
      <c r="B44" s="318" t="s">
        <v>555</v>
      </c>
      <c r="C44" s="318" t="s">
        <v>555</v>
      </c>
      <c r="D44" s="318" t="s">
        <v>555</v>
      </c>
      <c r="E44" s="318" t="s">
        <v>555</v>
      </c>
      <c r="F44" s="318" t="s">
        <v>555</v>
      </c>
      <c r="G44" s="319" t="s">
        <v>555</v>
      </c>
    </row>
    <row r="45" spans="1:7" hidden="1">
      <c r="A45" s="665" t="s">
        <v>241</v>
      </c>
      <c r="B45" s="318" t="s">
        <v>555</v>
      </c>
      <c r="C45" s="318" t="s">
        <v>555</v>
      </c>
      <c r="D45" s="318" t="s">
        <v>555</v>
      </c>
      <c r="E45" s="318" t="s">
        <v>555</v>
      </c>
      <c r="F45" s="318" t="s">
        <v>555</v>
      </c>
      <c r="G45" s="319" t="s">
        <v>555</v>
      </c>
    </row>
    <row r="46" spans="1:7" hidden="1">
      <c r="A46" s="665" t="s">
        <v>242</v>
      </c>
      <c r="B46" s="318" t="s">
        <v>555</v>
      </c>
      <c r="C46" s="318" t="s">
        <v>555</v>
      </c>
      <c r="D46" s="318" t="s">
        <v>555</v>
      </c>
      <c r="E46" s="318" t="s">
        <v>555</v>
      </c>
      <c r="F46" s="318" t="s">
        <v>555</v>
      </c>
      <c r="G46" s="319" t="s">
        <v>555</v>
      </c>
    </row>
    <row r="47" spans="1:7" hidden="1">
      <c r="A47" s="665" t="s">
        <v>243</v>
      </c>
      <c r="B47" s="318" t="s">
        <v>555</v>
      </c>
      <c r="C47" s="318" t="s">
        <v>555</v>
      </c>
      <c r="D47" s="318" t="s">
        <v>555</v>
      </c>
      <c r="E47" s="318" t="s">
        <v>555</v>
      </c>
      <c r="F47" s="318" t="s">
        <v>555</v>
      </c>
      <c r="G47" s="319" t="s">
        <v>555</v>
      </c>
    </row>
    <row r="48" spans="1:7" hidden="1">
      <c r="A48" s="665" t="s">
        <v>244</v>
      </c>
      <c r="B48" s="318" t="s">
        <v>555</v>
      </c>
      <c r="C48" s="318" t="s">
        <v>555</v>
      </c>
      <c r="D48" s="318" t="s">
        <v>555</v>
      </c>
      <c r="E48" s="318" t="s">
        <v>555</v>
      </c>
      <c r="F48" s="318" t="s">
        <v>555</v>
      </c>
      <c r="G48" s="319" t="s">
        <v>555</v>
      </c>
    </row>
    <row r="49" spans="1:7" hidden="1">
      <c r="A49" s="665" t="s">
        <v>245</v>
      </c>
      <c r="B49" s="318" t="s">
        <v>555</v>
      </c>
      <c r="C49" s="318" t="s">
        <v>555</v>
      </c>
      <c r="D49" s="318" t="s">
        <v>555</v>
      </c>
      <c r="E49" s="318" t="s">
        <v>555</v>
      </c>
      <c r="F49" s="318" t="s">
        <v>555</v>
      </c>
      <c r="G49" s="319" t="s">
        <v>555</v>
      </c>
    </row>
    <row r="50" spans="1:7" hidden="1">
      <c r="A50" s="665" t="s">
        <v>246</v>
      </c>
      <c r="B50" s="318" t="s">
        <v>555</v>
      </c>
      <c r="C50" s="318" t="s">
        <v>555</v>
      </c>
      <c r="D50" s="318" t="s">
        <v>555</v>
      </c>
      <c r="E50" s="318" t="s">
        <v>555</v>
      </c>
      <c r="F50" s="318" t="s">
        <v>555</v>
      </c>
      <c r="G50" s="319" t="s">
        <v>555</v>
      </c>
    </row>
    <row r="51" spans="1:7" hidden="1">
      <c r="A51" s="665" t="s">
        <v>248</v>
      </c>
      <c r="B51" s="318" t="s">
        <v>555</v>
      </c>
      <c r="C51" s="318" t="s">
        <v>555</v>
      </c>
      <c r="D51" s="318" t="s">
        <v>555</v>
      </c>
      <c r="E51" s="318" t="s">
        <v>555</v>
      </c>
      <c r="F51" s="318" t="s">
        <v>555</v>
      </c>
      <c r="G51" s="319" t="s">
        <v>555</v>
      </c>
    </row>
    <row r="52" spans="1:7" hidden="1">
      <c r="A52" s="665" t="s">
        <v>250</v>
      </c>
      <c r="B52" s="318" t="s">
        <v>555</v>
      </c>
      <c r="C52" s="318" t="s">
        <v>555</v>
      </c>
      <c r="D52" s="318" t="s">
        <v>555</v>
      </c>
      <c r="E52" s="318" t="s">
        <v>555</v>
      </c>
      <c r="F52" s="318" t="s">
        <v>555</v>
      </c>
      <c r="G52" s="319" t="s">
        <v>555</v>
      </c>
    </row>
    <row r="53" spans="1:7" hidden="1">
      <c r="A53" s="665" t="s">
        <v>251</v>
      </c>
      <c r="B53" s="318" t="s">
        <v>555</v>
      </c>
      <c r="C53" s="318" t="s">
        <v>555</v>
      </c>
      <c r="D53" s="318" t="s">
        <v>555</v>
      </c>
      <c r="E53" s="318" t="s">
        <v>555</v>
      </c>
      <c r="F53" s="318" t="s">
        <v>555</v>
      </c>
      <c r="G53" s="319" t="s">
        <v>555</v>
      </c>
    </row>
    <row r="54" spans="1:7" hidden="1">
      <c r="A54" s="665" t="s">
        <v>252</v>
      </c>
      <c r="B54" s="318" t="s">
        <v>555</v>
      </c>
      <c r="C54" s="318" t="s">
        <v>555</v>
      </c>
      <c r="D54" s="318" t="s">
        <v>555</v>
      </c>
      <c r="E54" s="318" t="s">
        <v>555</v>
      </c>
      <c r="F54" s="318" t="s">
        <v>555</v>
      </c>
      <c r="G54" s="319" t="s">
        <v>555</v>
      </c>
    </row>
    <row r="55" spans="1:7" hidden="1">
      <c r="A55" s="665" t="s">
        <v>253</v>
      </c>
      <c r="B55" s="318" t="s">
        <v>555</v>
      </c>
      <c r="C55" s="318" t="s">
        <v>555</v>
      </c>
      <c r="D55" s="318" t="s">
        <v>555</v>
      </c>
      <c r="E55" s="318" t="s">
        <v>555</v>
      </c>
      <c r="F55" s="318" t="s">
        <v>555</v>
      </c>
      <c r="G55" s="319" t="s">
        <v>555</v>
      </c>
    </row>
    <row r="56" spans="1:7" hidden="1">
      <c r="A56" s="665" t="s">
        <v>254</v>
      </c>
      <c r="B56" s="318" t="s">
        <v>555</v>
      </c>
      <c r="C56" s="318" t="s">
        <v>555</v>
      </c>
      <c r="D56" s="318" t="s">
        <v>555</v>
      </c>
      <c r="E56" s="318" t="s">
        <v>555</v>
      </c>
      <c r="F56" s="318" t="s">
        <v>555</v>
      </c>
      <c r="G56" s="319" t="s">
        <v>555</v>
      </c>
    </row>
    <row r="57" spans="1:7" hidden="1">
      <c r="A57" s="665" t="s">
        <v>255</v>
      </c>
      <c r="B57" s="318" t="s">
        <v>555</v>
      </c>
      <c r="C57" s="318" t="s">
        <v>555</v>
      </c>
      <c r="D57" s="318" t="s">
        <v>555</v>
      </c>
      <c r="E57" s="318" t="s">
        <v>555</v>
      </c>
      <c r="F57" s="318" t="s">
        <v>555</v>
      </c>
      <c r="G57" s="319" t="s">
        <v>555</v>
      </c>
    </row>
    <row r="58" spans="1:7" hidden="1">
      <c r="A58" s="665" t="s">
        <v>256</v>
      </c>
      <c r="B58" s="318" t="s">
        <v>555</v>
      </c>
      <c r="C58" s="318" t="s">
        <v>555</v>
      </c>
      <c r="D58" s="318" t="s">
        <v>555</v>
      </c>
      <c r="E58" s="318" t="s">
        <v>555</v>
      </c>
      <c r="F58" s="318" t="s">
        <v>555</v>
      </c>
      <c r="G58" s="319" t="s">
        <v>555</v>
      </c>
    </row>
    <row r="59" spans="1:7" hidden="1">
      <c r="A59" s="665" t="s">
        <v>257</v>
      </c>
      <c r="B59" s="318" t="s">
        <v>555</v>
      </c>
      <c r="C59" s="318" t="s">
        <v>555</v>
      </c>
      <c r="D59" s="318" t="s">
        <v>555</v>
      </c>
      <c r="E59" s="318" t="s">
        <v>555</v>
      </c>
      <c r="F59" s="318" t="s">
        <v>555</v>
      </c>
      <c r="G59" s="319" t="s">
        <v>555</v>
      </c>
    </row>
    <row r="60" spans="1:7" hidden="1">
      <c r="A60" s="665" t="s">
        <v>258</v>
      </c>
      <c r="B60" s="318" t="s">
        <v>555</v>
      </c>
      <c r="C60" s="318" t="s">
        <v>555</v>
      </c>
      <c r="D60" s="318" t="s">
        <v>555</v>
      </c>
      <c r="E60" s="318" t="s">
        <v>555</v>
      </c>
      <c r="F60" s="318" t="s">
        <v>555</v>
      </c>
      <c r="G60" s="319" t="s">
        <v>555</v>
      </c>
    </row>
    <row r="61" spans="1:7" hidden="1">
      <c r="A61" s="665" t="s">
        <v>259</v>
      </c>
      <c r="B61" s="318" t="s">
        <v>555</v>
      </c>
      <c r="C61" s="318" t="s">
        <v>555</v>
      </c>
      <c r="D61" s="318" t="s">
        <v>555</v>
      </c>
      <c r="E61" s="318" t="s">
        <v>555</v>
      </c>
      <c r="F61" s="318" t="s">
        <v>555</v>
      </c>
      <c r="G61" s="319" t="s">
        <v>555</v>
      </c>
    </row>
    <row r="62" spans="1:7" hidden="1">
      <c r="A62" s="665" t="s">
        <v>260</v>
      </c>
      <c r="B62" s="318" t="s">
        <v>555</v>
      </c>
      <c r="C62" s="318" t="s">
        <v>555</v>
      </c>
      <c r="D62" s="318" t="s">
        <v>555</v>
      </c>
      <c r="E62" s="318" t="s">
        <v>555</v>
      </c>
      <c r="F62" s="318" t="s">
        <v>555</v>
      </c>
      <c r="G62" s="319" t="s">
        <v>555</v>
      </c>
    </row>
    <row r="63" spans="1:7" hidden="1">
      <c r="A63" s="665" t="s">
        <v>261</v>
      </c>
      <c r="B63" s="318" t="s">
        <v>555</v>
      </c>
      <c r="C63" s="318" t="s">
        <v>555</v>
      </c>
      <c r="D63" s="318" t="s">
        <v>555</v>
      </c>
      <c r="E63" s="318" t="s">
        <v>555</v>
      </c>
      <c r="F63" s="318" t="s">
        <v>555</v>
      </c>
      <c r="G63" s="319" t="s">
        <v>555</v>
      </c>
    </row>
    <row r="64" spans="1:7" hidden="1">
      <c r="A64" s="665" t="s">
        <v>262</v>
      </c>
      <c r="B64" s="318" t="s">
        <v>555</v>
      </c>
      <c r="C64" s="318" t="s">
        <v>555</v>
      </c>
      <c r="D64" s="318" t="s">
        <v>555</v>
      </c>
      <c r="E64" s="318" t="s">
        <v>555</v>
      </c>
      <c r="F64" s="318" t="s">
        <v>555</v>
      </c>
      <c r="G64" s="319" t="s">
        <v>555</v>
      </c>
    </row>
    <row r="65" spans="1:7" hidden="1">
      <c r="A65" s="665" t="s">
        <v>263</v>
      </c>
      <c r="B65" s="318" t="s">
        <v>555</v>
      </c>
      <c r="C65" s="318" t="s">
        <v>555</v>
      </c>
      <c r="D65" s="318" t="s">
        <v>555</v>
      </c>
      <c r="E65" s="318" t="s">
        <v>555</v>
      </c>
      <c r="F65" s="318" t="s">
        <v>555</v>
      </c>
      <c r="G65" s="319" t="s">
        <v>555</v>
      </c>
    </row>
    <row r="66" spans="1:7" hidden="1">
      <c r="A66" s="665" t="s">
        <v>264</v>
      </c>
      <c r="B66" s="318" t="s">
        <v>555</v>
      </c>
      <c r="C66" s="318" t="s">
        <v>555</v>
      </c>
      <c r="D66" s="318" t="s">
        <v>555</v>
      </c>
      <c r="E66" s="318" t="s">
        <v>555</v>
      </c>
      <c r="F66" s="318" t="s">
        <v>555</v>
      </c>
      <c r="G66" s="319" t="s">
        <v>555</v>
      </c>
    </row>
    <row r="67" spans="1:7" hidden="1">
      <c r="A67" s="665" t="s">
        <v>265</v>
      </c>
      <c r="B67" s="318" t="s">
        <v>555</v>
      </c>
      <c r="C67" s="318" t="s">
        <v>555</v>
      </c>
      <c r="D67" s="318" t="s">
        <v>555</v>
      </c>
      <c r="E67" s="318" t="s">
        <v>555</v>
      </c>
      <c r="F67" s="318" t="s">
        <v>555</v>
      </c>
      <c r="G67" s="319" t="s">
        <v>555</v>
      </c>
    </row>
    <row r="68" spans="1:7" hidden="1">
      <c r="A68" s="665" t="s">
        <v>266</v>
      </c>
      <c r="B68" s="318" t="s">
        <v>555</v>
      </c>
      <c r="C68" s="318" t="s">
        <v>555</v>
      </c>
      <c r="D68" s="318" t="s">
        <v>555</v>
      </c>
      <c r="E68" s="318" t="s">
        <v>555</v>
      </c>
      <c r="F68" s="318" t="s">
        <v>555</v>
      </c>
      <c r="G68" s="319" t="s">
        <v>555</v>
      </c>
    </row>
    <row r="69" spans="1:7" hidden="1">
      <c r="A69" s="665" t="s">
        <v>267</v>
      </c>
      <c r="B69" s="318" t="s">
        <v>555</v>
      </c>
      <c r="C69" s="318" t="s">
        <v>555</v>
      </c>
      <c r="D69" s="318" t="s">
        <v>555</v>
      </c>
      <c r="E69" s="318" t="s">
        <v>555</v>
      </c>
      <c r="F69" s="318" t="s">
        <v>555</v>
      </c>
      <c r="G69" s="319" t="s">
        <v>555</v>
      </c>
    </row>
    <row r="70" spans="1:7" hidden="1">
      <c r="A70" s="665" t="s">
        <v>268</v>
      </c>
      <c r="B70" s="318" t="s">
        <v>555</v>
      </c>
      <c r="C70" s="318" t="s">
        <v>555</v>
      </c>
      <c r="D70" s="318" t="s">
        <v>555</v>
      </c>
      <c r="E70" s="318" t="s">
        <v>555</v>
      </c>
      <c r="F70" s="318" t="s">
        <v>555</v>
      </c>
      <c r="G70" s="319" t="s">
        <v>555</v>
      </c>
    </row>
    <row r="71" spans="1:7" hidden="1">
      <c r="A71" s="665" t="s">
        <v>269</v>
      </c>
      <c r="B71" s="318" t="s">
        <v>555</v>
      </c>
      <c r="C71" s="318" t="s">
        <v>555</v>
      </c>
      <c r="D71" s="318" t="s">
        <v>555</v>
      </c>
      <c r="E71" s="318" t="s">
        <v>555</v>
      </c>
      <c r="F71" s="318" t="s">
        <v>555</v>
      </c>
      <c r="G71" s="319" t="s">
        <v>555</v>
      </c>
    </row>
    <row r="72" spans="1:7" hidden="1">
      <c r="A72" s="665" t="s">
        <v>270</v>
      </c>
      <c r="B72" s="318" t="s">
        <v>555</v>
      </c>
      <c r="C72" s="318" t="s">
        <v>555</v>
      </c>
      <c r="D72" s="318" t="s">
        <v>555</v>
      </c>
      <c r="E72" s="318" t="s">
        <v>555</v>
      </c>
      <c r="F72" s="318" t="s">
        <v>555</v>
      </c>
      <c r="G72" s="319" t="s">
        <v>555</v>
      </c>
    </row>
    <row r="73" spans="1:7" hidden="1">
      <c r="A73" s="665" t="s">
        <v>271</v>
      </c>
      <c r="B73" s="318" t="s">
        <v>555</v>
      </c>
      <c r="C73" s="318" t="s">
        <v>555</v>
      </c>
      <c r="D73" s="318" t="s">
        <v>555</v>
      </c>
      <c r="E73" s="318" t="s">
        <v>555</v>
      </c>
      <c r="F73" s="318" t="s">
        <v>555</v>
      </c>
      <c r="G73" s="319" t="s">
        <v>555</v>
      </c>
    </row>
    <row r="74" spans="1:7" hidden="1">
      <c r="A74" s="665" t="s">
        <v>272</v>
      </c>
      <c r="B74" s="318" t="s">
        <v>555</v>
      </c>
      <c r="C74" s="318" t="s">
        <v>555</v>
      </c>
      <c r="D74" s="318" t="s">
        <v>555</v>
      </c>
      <c r="E74" s="318" t="s">
        <v>555</v>
      </c>
      <c r="F74" s="318" t="s">
        <v>555</v>
      </c>
      <c r="G74" s="319" t="s">
        <v>555</v>
      </c>
    </row>
    <row r="75" spans="1:7" hidden="1">
      <c r="A75" s="665" t="s">
        <v>273</v>
      </c>
      <c r="B75" s="318" t="s">
        <v>555</v>
      </c>
      <c r="C75" s="318" t="s">
        <v>555</v>
      </c>
      <c r="D75" s="318" t="s">
        <v>555</v>
      </c>
      <c r="E75" s="318" t="s">
        <v>555</v>
      </c>
      <c r="F75" s="318" t="s">
        <v>555</v>
      </c>
      <c r="G75" s="319" t="s">
        <v>555</v>
      </c>
    </row>
    <row r="76" spans="1:7" hidden="1">
      <c r="A76" s="665" t="s">
        <v>274</v>
      </c>
      <c r="B76" s="318" t="s">
        <v>555</v>
      </c>
      <c r="C76" s="318" t="s">
        <v>555</v>
      </c>
      <c r="D76" s="318" t="s">
        <v>555</v>
      </c>
      <c r="E76" s="318" t="s">
        <v>555</v>
      </c>
      <c r="F76" s="318" t="s">
        <v>555</v>
      </c>
      <c r="G76" s="319" t="s">
        <v>555</v>
      </c>
    </row>
    <row r="77" spans="1:7" hidden="1">
      <c r="A77" s="665" t="s">
        <v>275</v>
      </c>
      <c r="B77" s="318" t="s">
        <v>555</v>
      </c>
      <c r="C77" s="318" t="s">
        <v>555</v>
      </c>
      <c r="D77" s="318" t="s">
        <v>555</v>
      </c>
      <c r="E77" s="318" t="s">
        <v>555</v>
      </c>
      <c r="F77" s="318" t="s">
        <v>555</v>
      </c>
      <c r="G77" s="319" t="s">
        <v>555</v>
      </c>
    </row>
    <row r="78" spans="1:7" s="86" customFormat="1" ht="20.100000000000001" customHeight="1">
      <c r="A78" s="666" t="s">
        <v>276</v>
      </c>
      <c r="B78" s="320">
        <v>0</v>
      </c>
      <c r="C78" s="320">
        <v>0</v>
      </c>
      <c r="D78" s="320">
        <v>0</v>
      </c>
      <c r="E78" s="320">
        <v>0</v>
      </c>
      <c r="F78" s="320">
        <v>0</v>
      </c>
      <c r="G78" s="321">
        <v>0</v>
      </c>
    </row>
    <row r="79" spans="1:7" s="87" customFormat="1" hidden="1">
      <c r="A79" s="665" t="s">
        <v>277</v>
      </c>
      <c r="B79" s="318">
        <v>0</v>
      </c>
      <c r="C79" s="318">
        <v>0</v>
      </c>
      <c r="D79" s="318">
        <v>0</v>
      </c>
      <c r="E79" s="318">
        <v>0</v>
      </c>
      <c r="F79" s="318">
        <v>0</v>
      </c>
      <c r="G79" s="319">
        <v>0</v>
      </c>
    </row>
    <row r="80" spans="1:7" s="87" customFormat="1" hidden="1">
      <c r="A80" s="665" t="s">
        <v>278</v>
      </c>
      <c r="B80" s="318">
        <v>0</v>
      </c>
      <c r="C80" s="318">
        <v>0</v>
      </c>
      <c r="D80" s="318">
        <v>0</v>
      </c>
      <c r="E80" s="318">
        <v>0</v>
      </c>
      <c r="F80" s="318">
        <v>0</v>
      </c>
      <c r="G80" s="319">
        <v>0</v>
      </c>
    </row>
    <row r="81" spans="1:7" hidden="1">
      <c r="A81" s="665" t="s">
        <v>279</v>
      </c>
      <c r="B81" s="318">
        <v>0</v>
      </c>
      <c r="C81" s="318">
        <v>0</v>
      </c>
      <c r="D81" s="318">
        <v>0</v>
      </c>
      <c r="E81" s="318">
        <v>0</v>
      </c>
      <c r="F81" s="318">
        <v>0</v>
      </c>
      <c r="G81" s="319">
        <v>0</v>
      </c>
    </row>
    <row r="82" spans="1:7" hidden="1">
      <c r="A82" s="665" t="s">
        <v>280</v>
      </c>
      <c r="B82" s="318">
        <v>0</v>
      </c>
      <c r="C82" s="318">
        <v>0</v>
      </c>
      <c r="D82" s="318">
        <v>0</v>
      </c>
      <c r="E82" s="318">
        <v>0</v>
      </c>
      <c r="F82" s="318">
        <v>0</v>
      </c>
      <c r="G82" s="319">
        <v>0</v>
      </c>
    </row>
    <row r="83" spans="1:7" hidden="1">
      <c r="A83" s="665" t="s">
        <v>281</v>
      </c>
      <c r="B83" s="318">
        <v>0</v>
      </c>
      <c r="C83" s="318">
        <v>0</v>
      </c>
      <c r="D83" s="318">
        <v>0</v>
      </c>
      <c r="E83" s="318">
        <v>0</v>
      </c>
      <c r="F83" s="318">
        <v>0</v>
      </c>
      <c r="G83" s="319">
        <v>0</v>
      </c>
    </row>
    <row r="84" spans="1:7" hidden="1">
      <c r="A84" s="665" t="s">
        <v>282</v>
      </c>
      <c r="B84" s="318">
        <v>0</v>
      </c>
      <c r="C84" s="318">
        <v>0</v>
      </c>
      <c r="D84" s="318">
        <v>0</v>
      </c>
      <c r="E84" s="318">
        <v>0</v>
      </c>
      <c r="F84" s="318">
        <v>0</v>
      </c>
      <c r="G84" s="319">
        <v>0</v>
      </c>
    </row>
    <row r="85" spans="1:7" hidden="1">
      <c r="A85" s="665" t="s">
        <v>283</v>
      </c>
      <c r="B85" s="318">
        <v>0</v>
      </c>
      <c r="C85" s="318">
        <v>0</v>
      </c>
      <c r="D85" s="318">
        <v>0</v>
      </c>
      <c r="E85" s="318">
        <v>0</v>
      </c>
      <c r="F85" s="318">
        <v>0</v>
      </c>
      <c r="G85" s="319">
        <v>0</v>
      </c>
    </row>
    <row r="86" spans="1:7" hidden="1">
      <c r="A86" s="665" t="s">
        <v>284</v>
      </c>
      <c r="B86" s="318">
        <v>0</v>
      </c>
      <c r="C86" s="318">
        <v>0</v>
      </c>
      <c r="D86" s="318">
        <v>0</v>
      </c>
      <c r="E86" s="318">
        <v>0</v>
      </c>
      <c r="F86" s="318">
        <v>0</v>
      </c>
      <c r="G86" s="319">
        <v>0</v>
      </c>
    </row>
    <row r="87" spans="1:7" hidden="1">
      <c r="A87" s="665" t="s">
        <v>285</v>
      </c>
      <c r="B87" s="318">
        <v>0</v>
      </c>
      <c r="C87" s="318">
        <v>0</v>
      </c>
      <c r="D87" s="318">
        <v>0</v>
      </c>
      <c r="E87" s="318">
        <v>0</v>
      </c>
      <c r="F87" s="318">
        <v>0</v>
      </c>
      <c r="G87" s="319">
        <v>0</v>
      </c>
    </row>
    <row r="88" spans="1:7" hidden="1">
      <c r="A88" s="665" t="s">
        <v>286</v>
      </c>
      <c r="B88" s="318">
        <v>0</v>
      </c>
      <c r="C88" s="318">
        <v>0</v>
      </c>
      <c r="D88" s="318">
        <v>0</v>
      </c>
      <c r="E88" s="318">
        <v>0</v>
      </c>
      <c r="F88" s="318">
        <v>0</v>
      </c>
      <c r="G88" s="319">
        <v>0</v>
      </c>
    </row>
    <row r="89" spans="1:7" hidden="1">
      <c r="A89" s="665" t="s">
        <v>287</v>
      </c>
      <c r="B89" s="318">
        <v>0</v>
      </c>
      <c r="C89" s="318">
        <v>0</v>
      </c>
      <c r="D89" s="318">
        <v>0</v>
      </c>
      <c r="E89" s="318">
        <v>0</v>
      </c>
      <c r="F89" s="318">
        <v>0</v>
      </c>
      <c r="G89" s="319">
        <v>0</v>
      </c>
    </row>
    <row r="90" spans="1:7" hidden="1">
      <c r="A90" s="665" t="s">
        <v>288</v>
      </c>
      <c r="B90" s="318">
        <v>0</v>
      </c>
      <c r="C90" s="318">
        <v>0</v>
      </c>
      <c r="D90" s="318">
        <v>0</v>
      </c>
      <c r="E90" s="318">
        <v>0</v>
      </c>
      <c r="F90" s="318">
        <v>0</v>
      </c>
      <c r="G90" s="319">
        <v>0</v>
      </c>
    </row>
    <row r="91" spans="1:7" hidden="1">
      <c r="A91" s="665" t="s">
        <v>289</v>
      </c>
      <c r="B91" s="318">
        <v>0</v>
      </c>
      <c r="C91" s="318">
        <v>0</v>
      </c>
      <c r="D91" s="318">
        <v>0</v>
      </c>
      <c r="E91" s="318">
        <v>0</v>
      </c>
      <c r="F91" s="318">
        <v>0</v>
      </c>
      <c r="G91" s="319">
        <v>0</v>
      </c>
    </row>
    <row r="92" spans="1:7" hidden="1">
      <c r="A92" s="665" t="s">
        <v>290</v>
      </c>
      <c r="B92" s="318">
        <v>0</v>
      </c>
      <c r="C92" s="318">
        <v>0</v>
      </c>
      <c r="D92" s="318">
        <v>0</v>
      </c>
      <c r="E92" s="318">
        <v>0</v>
      </c>
      <c r="F92" s="318">
        <v>0</v>
      </c>
      <c r="G92" s="319">
        <v>0</v>
      </c>
    </row>
    <row r="93" spans="1:7" hidden="1">
      <c r="A93" s="665" t="s">
        <v>291</v>
      </c>
      <c r="B93" s="318">
        <v>0</v>
      </c>
      <c r="C93" s="318">
        <v>0</v>
      </c>
      <c r="D93" s="318">
        <v>0</v>
      </c>
      <c r="E93" s="318">
        <v>0</v>
      </c>
      <c r="F93" s="318">
        <v>0</v>
      </c>
      <c r="G93" s="319">
        <v>0</v>
      </c>
    </row>
    <row r="94" spans="1:7" hidden="1">
      <c r="A94" s="665" t="s">
        <v>292</v>
      </c>
      <c r="B94" s="318">
        <v>0</v>
      </c>
      <c r="C94" s="318">
        <v>0</v>
      </c>
      <c r="D94" s="318">
        <v>0</v>
      </c>
      <c r="E94" s="318">
        <v>0</v>
      </c>
      <c r="F94" s="318">
        <v>0</v>
      </c>
      <c r="G94" s="319">
        <v>0</v>
      </c>
    </row>
    <row r="95" spans="1:7" hidden="1">
      <c r="A95" s="665" t="s">
        <v>293</v>
      </c>
      <c r="B95" s="318">
        <v>0</v>
      </c>
      <c r="C95" s="318">
        <v>0</v>
      </c>
      <c r="D95" s="318">
        <v>0</v>
      </c>
      <c r="E95" s="318">
        <v>0</v>
      </c>
      <c r="F95" s="318">
        <v>0</v>
      </c>
      <c r="G95" s="319">
        <v>0</v>
      </c>
    </row>
    <row r="96" spans="1:7" hidden="1">
      <c r="A96" s="665" t="s">
        <v>294</v>
      </c>
      <c r="B96" s="318">
        <v>0</v>
      </c>
      <c r="C96" s="318">
        <v>0</v>
      </c>
      <c r="D96" s="318">
        <v>0</v>
      </c>
      <c r="E96" s="318">
        <v>0</v>
      </c>
      <c r="F96" s="318">
        <v>0</v>
      </c>
      <c r="G96" s="319">
        <v>0</v>
      </c>
    </row>
    <row r="97" spans="1:7" hidden="1">
      <c r="A97" s="665" t="s">
        <v>295</v>
      </c>
      <c r="B97" s="318">
        <v>0</v>
      </c>
      <c r="C97" s="318">
        <v>0</v>
      </c>
      <c r="D97" s="318">
        <v>0</v>
      </c>
      <c r="E97" s="318">
        <v>0</v>
      </c>
      <c r="F97" s="318">
        <v>0</v>
      </c>
      <c r="G97" s="319">
        <v>0</v>
      </c>
    </row>
    <row r="98" spans="1:7" hidden="1">
      <c r="A98" s="665" t="s">
        <v>296</v>
      </c>
      <c r="B98" s="318">
        <v>0</v>
      </c>
      <c r="C98" s="318">
        <v>0</v>
      </c>
      <c r="D98" s="318">
        <v>0</v>
      </c>
      <c r="E98" s="318">
        <v>0</v>
      </c>
      <c r="F98" s="318">
        <v>0</v>
      </c>
      <c r="G98" s="319">
        <v>0</v>
      </c>
    </row>
    <row r="99" spans="1:7" hidden="1">
      <c r="A99" s="665" t="s">
        <v>297</v>
      </c>
      <c r="B99" s="318">
        <v>0</v>
      </c>
      <c r="C99" s="318">
        <v>0</v>
      </c>
      <c r="D99" s="318">
        <v>0</v>
      </c>
      <c r="E99" s="318">
        <v>0</v>
      </c>
      <c r="F99" s="318">
        <v>0</v>
      </c>
      <c r="G99" s="319">
        <v>0</v>
      </c>
    </row>
    <row r="100" spans="1:7" hidden="1">
      <c r="A100" s="665" t="s">
        <v>298</v>
      </c>
      <c r="B100" s="318">
        <v>0</v>
      </c>
      <c r="C100" s="318">
        <v>0</v>
      </c>
      <c r="D100" s="318">
        <v>0</v>
      </c>
      <c r="E100" s="318">
        <v>0</v>
      </c>
      <c r="F100" s="318">
        <v>0</v>
      </c>
      <c r="G100" s="319">
        <v>0</v>
      </c>
    </row>
    <row r="101" spans="1:7" hidden="1">
      <c r="A101" s="665" t="s">
        <v>299</v>
      </c>
      <c r="B101" s="318">
        <v>0</v>
      </c>
      <c r="C101" s="318">
        <v>0</v>
      </c>
      <c r="D101" s="318">
        <v>0</v>
      </c>
      <c r="E101" s="318">
        <v>0</v>
      </c>
      <c r="F101" s="318">
        <v>0</v>
      </c>
      <c r="G101" s="319">
        <v>0</v>
      </c>
    </row>
    <row r="102" spans="1:7" hidden="1">
      <c r="A102" s="665" t="s">
        <v>300</v>
      </c>
      <c r="B102" s="318">
        <v>0</v>
      </c>
      <c r="C102" s="318">
        <v>0</v>
      </c>
      <c r="D102" s="318">
        <v>0</v>
      </c>
      <c r="E102" s="318">
        <v>0</v>
      </c>
      <c r="F102" s="318">
        <v>0</v>
      </c>
      <c r="G102" s="319">
        <v>0</v>
      </c>
    </row>
    <row r="103" spans="1:7" hidden="1">
      <c r="A103" s="665" t="s">
        <v>301</v>
      </c>
      <c r="B103" s="318">
        <v>0</v>
      </c>
      <c r="C103" s="318">
        <v>0</v>
      </c>
      <c r="D103" s="318">
        <v>0</v>
      </c>
      <c r="E103" s="318">
        <v>0</v>
      </c>
      <c r="F103" s="318">
        <v>0</v>
      </c>
      <c r="G103" s="319">
        <v>0</v>
      </c>
    </row>
    <row r="104" spans="1:7" hidden="1">
      <c r="A104" s="665" t="s">
        <v>302</v>
      </c>
      <c r="B104" s="318">
        <v>0</v>
      </c>
      <c r="C104" s="318">
        <v>0</v>
      </c>
      <c r="D104" s="318">
        <v>0</v>
      </c>
      <c r="E104" s="318">
        <v>0</v>
      </c>
      <c r="F104" s="318">
        <v>0</v>
      </c>
      <c r="G104" s="319">
        <v>0</v>
      </c>
    </row>
    <row r="105" spans="1:7" hidden="1">
      <c r="A105" s="665" t="s">
        <v>303</v>
      </c>
      <c r="B105" s="318">
        <v>0</v>
      </c>
      <c r="C105" s="318">
        <v>0</v>
      </c>
      <c r="D105" s="318">
        <v>0</v>
      </c>
      <c r="E105" s="318">
        <v>0</v>
      </c>
      <c r="F105" s="318">
        <v>0</v>
      </c>
      <c r="G105" s="319">
        <v>0</v>
      </c>
    </row>
    <row r="106" spans="1:7" hidden="1">
      <c r="A106" s="665" t="s">
        <v>304</v>
      </c>
      <c r="B106" s="318">
        <v>0</v>
      </c>
      <c r="C106" s="318">
        <v>0</v>
      </c>
      <c r="D106" s="318">
        <v>0</v>
      </c>
      <c r="E106" s="318">
        <v>0</v>
      </c>
      <c r="F106" s="318">
        <v>0</v>
      </c>
      <c r="G106" s="319">
        <v>0</v>
      </c>
    </row>
    <row r="107" spans="1:7" hidden="1">
      <c r="A107" s="665" t="s">
        <v>305</v>
      </c>
      <c r="B107" s="318">
        <v>0</v>
      </c>
      <c r="C107" s="318">
        <v>0</v>
      </c>
      <c r="D107" s="318">
        <v>0</v>
      </c>
      <c r="E107" s="318">
        <v>0</v>
      </c>
      <c r="F107" s="318">
        <v>0</v>
      </c>
      <c r="G107" s="319">
        <v>0</v>
      </c>
    </row>
    <row r="108" spans="1:7" hidden="1">
      <c r="A108" s="665" t="s">
        <v>306</v>
      </c>
      <c r="B108" s="318">
        <v>0</v>
      </c>
      <c r="C108" s="318">
        <v>0</v>
      </c>
      <c r="D108" s="318">
        <v>0</v>
      </c>
      <c r="E108" s="318">
        <v>0</v>
      </c>
      <c r="F108" s="318">
        <v>0</v>
      </c>
      <c r="G108" s="319">
        <v>0</v>
      </c>
    </row>
    <row r="109" spans="1:7" hidden="1">
      <c r="A109" s="665" t="s">
        <v>1189</v>
      </c>
      <c r="B109" s="318">
        <v>0</v>
      </c>
      <c r="C109" s="318">
        <v>0</v>
      </c>
      <c r="D109" s="318">
        <v>0</v>
      </c>
      <c r="E109" s="318">
        <v>0</v>
      </c>
      <c r="F109" s="318">
        <v>0</v>
      </c>
      <c r="G109" s="319">
        <v>0</v>
      </c>
    </row>
    <row r="110" spans="1:7" hidden="1">
      <c r="A110" s="665" t="s">
        <v>307</v>
      </c>
      <c r="B110" s="318">
        <v>0</v>
      </c>
      <c r="C110" s="318">
        <v>0</v>
      </c>
      <c r="D110" s="318">
        <v>0</v>
      </c>
      <c r="E110" s="318">
        <v>0</v>
      </c>
      <c r="F110" s="318">
        <v>0</v>
      </c>
      <c r="G110" s="319">
        <v>0</v>
      </c>
    </row>
    <row r="111" spans="1:7" hidden="1">
      <c r="A111" s="665" t="s">
        <v>308</v>
      </c>
      <c r="B111" s="318">
        <v>0</v>
      </c>
      <c r="C111" s="318">
        <v>0</v>
      </c>
      <c r="D111" s="318">
        <v>0</v>
      </c>
      <c r="E111" s="318">
        <v>0</v>
      </c>
      <c r="F111" s="318">
        <v>0</v>
      </c>
      <c r="G111" s="319">
        <v>0</v>
      </c>
    </row>
    <row r="112" spans="1:7" hidden="1">
      <c r="A112" s="665" t="s">
        <v>309</v>
      </c>
      <c r="B112" s="318">
        <v>0</v>
      </c>
      <c r="C112" s="318">
        <v>0</v>
      </c>
      <c r="D112" s="318">
        <v>0</v>
      </c>
      <c r="E112" s="318">
        <v>0</v>
      </c>
      <c r="F112" s="318">
        <v>0</v>
      </c>
      <c r="G112" s="319">
        <v>0</v>
      </c>
    </row>
    <row r="113" spans="1:7" hidden="1">
      <c r="A113" s="665" t="s">
        <v>1190</v>
      </c>
      <c r="B113" s="318">
        <v>0</v>
      </c>
      <c r="C113" s="318">
        <v>0</v>
      </c>
      <c r="D113" s="318">
        <v>0</v>
      </c>
      <c r="E113" s="318">
        <v>0</v>
      </c>
      <c r="F113" s="318">
        <v>0</v>
      </c>
      <c r="G113" s="319">
        <v>0</v>
      </c>
    </row>
    <row r="114" spans="1:7" hidden="1">
      <c r="A114" s="665" t="s">
        <v>1191</v>
      </c>
      <c r="B114" s="318">
        <v>0</v>
      </c>
      <c r="C114" s="318">
        <v>0</v>
      </c>
      <c r="D114" s="318">
        <v>0</v>
      </c>
      <c r="E114" s="318">
        <v>0</v>
      </c>
      <c r="F114" s="318">
        <v>0</v>
      </c>
      <c r="G114" s="319">
        <v>0</v>
      </c>
    </row>
    <row r="115" spans="1:7" hidden="1">
      <c r="A115" s="665" t="s">
        <v>310</v>
      </c>
      <c r="B115" s="318">
        <v>0</v>
      </c>
      <c r="C115" s="318">
        <v>0</v>
      </c>
      <c r="D115" s="318">
        <v>0</v>
      </c>
      <c r="E115" s="318">
        <v>0</v>
      </c>
      <c r="F115" s="318">
        <v>0</v>
      </c>
      <c r="G115" s="319">
        <v>0</v>
      </c>
    </row>
    <row r="116" spans="1:7" hidden="1">
      <c r="A116" s="665" t="s">
        <v>311</v>
      </c>
      <c r="B116" s="318">
        <v>0</v>
      </c>
      <c r="C116" s="318">
        <v>0</v>
      </c>
      <c r="D116" s="318">
        <v>0</v>
      </c>
      <c r="E116" s="318">
        <v>0</v>
      </c>
      <c r="F116" s="318">
        <v>0</v>
      </c>
      <c r="G116" s="319">
        <v>0</v>
      </c>
    </row>
    <row r="117" spans="1:7" hidden="1">
      <c r="A117" s="665" t="s">
        <v>312</v>
      </c>
      <c r="B117" s="318">
        <v>0</v>
      </c>
      <c r="C117" s="318">
        <v>0</v>
      </c>
      <c r="D117" s="318">
        <v>0</v>
      </c>
      <c r="E117" s="318">
        <v>0</v>
      </c>
      <c r="F117" s="318">
        <v>0</v>
      </c>
      <c r="G117" s="319">
        <v>0</v>
      </c>
    </row>
    <row r="118" spans="1:7" hidden="1">
      <c r="A118" s="665" t="s">
        <v>313</v>
      </c>
      <c r="B118" s="318">
        <v>0</v>
      </c>
      <c r="C118" s="318">
        <v>0</v>
      </c>
      <c r="D118" s="318">
        <v>0</v>
      </c>
      <c r="E118" s="318">
        <v>0</v>
      </c>
      <c r="F118" s="318">
        <v>0</v>
      </c>
      <c r="G118" s="319">
        <v>0</v>
      </c>
    </row>
    <row r="119" spans="1:7" hidden="1">
      <c r="A119" s="665" t="s">
        <v>314</v>
      </c>
      <c r="B119" s="318">
        <v>0</v>
      </c>
      <c r="C119" s="318">
        <v>0</v>
      </c>
      <c r="D119" s="318">
        <v>0</v>
      </c>
      <c r="E119" s="318">
        <v>0</v>
      </c>
      <c r="F119" s="318">
        <v>0</v>
      </c>
      <c r="G119" s="319">
        <v>0</v>
      </c>
    </row>
    <row r="120" spans="1:7" hidden="1">
      <c r="A120" s="665" t="s">
        <v>315</v>
      </c>
      <c r="B120" s="318">
        <v>0</v>
      </c>
      <c r="C120" s="318">
        <v>0</v>
      </c>
      <c r="D120" s="318">
        <v>0</v>
      </c>
      <c r="E120" s="318">
        <v>0</v>
      </c>
      <c r="F120" s="318">
        <v>0</v>
      </c>
      <c r="G120" s="319">
        <v>0</v>
      </c>
    </row>
    <row r="121" spans="1:7" hidden="1">
      <c r="A121" s="665" t="s">
        <v>316</v>
      </c>
      <c r="B121" s="318">
        <v>0</v>
      </c>
      <c r="C121" s="318">
        <v>0</v>
      </c>
      <c r="D121" s="318">
        <v>0</v>
      </c>
      <c r="E121" s="318">
        <v>0</v>
      </c>
      <c r="F121" s="318">
        <v>0</v>
      </c>
      <c r="G121" s="319">
        <v>0</v>
      </c>
    </row>
    <row r="122" spans="1:7" hidden="1">
      <c r="A122" s="665" t="s">
        <v>317</v>
      </c>
      <c r="B122" s="318">
        <v>0</v>
      </c>
      <c r="C122" s="318">
        <v>0</v>
      </c>
      <c r="D122" s="318">
        <v>0</v>
      </c>
      <c r="E122" s="318">
        <v>0</v>
      </c>
      <c r="F122" s="318">
        <v>0</v>
      </c>
      <c r="G122" s="319">
        <v>0</v>
      </c>
    </row>
    <row r="123" spans="1:7" hidden="1">
      <c r="A123" s="665" t="s">
        <v>318</v>
      </c>
      <c r="B123" s="318">
        <v>0</v>
      </c>
      <c r="C123" s="318">
        <v>0</v>
      </c>
      <c r="D123" s="318">
        <v>0</v>
      </c>
      <c r="E123" s="318">
        <v>0</v>
      </c>
      <c r="F123" s="318">
        <v>0</v>
      </c>
      <c r="G123" s="319">
        <v>0</v>
      </c>
    </row>
    <row r="124" spans="1:7" hidden="1">
      <c r="A124" s="665" t="s">
        <v>319</v>
      </c>
      <c r="B124" s="318">
        <v>0</v>
      </c>
      <c r="C124" s="318">
        <v>0</v>
      </c>
      <c r="D124" s="318">
        <v>0</v>
      </c>
      <c r="E124" s="318">
        <v>0</v>
      </c>
      <c r="F124" s="318">
        <v>0</v>
      </c>
      <c r="G124" s="319">
        <v>0</v>
      </c>
    </row>
    <row r="125" spans="1:7" hidden="1">
      <c r="A125" s="665" t="s">
        <v>320</v>
      </c>
      <c r="B125" s="318">
        <v>0</v>
      </c>
      <c r="C125" s="318">
        <v>0</v>
      </c>
      <c r="D125" s="318">
        <v>0</v>
      </c>
      <c r="E125" s="318">
        <v>0</v>
      </c>
      <c r="F125" s="318">
        <v>0</v>
      </c>
      <c r="G125" s="319">
        <v>0</v>
      </c>
    </row>
    <row r="126" spans="1:7" hidden="1">
      <c r="A126" s="665" t="s">
        <v>321</v>
      </c>
      <c r="B126" s="318">
        <v>0</v>
      </c>
      <c r="C126" s="318">
        <v>0</v>
      </c>
      <c r="D126" s="318">
        <v>0</v>
      </c>
      <c r="E126" s="318">
        <v>0</v>
      </c>
      <c r="F126" s="318">
        <v>0</v>
      </c>
      <c r="G126" s="319">
        <v>0</v>
      </c>
    </row>
    <row r="127" spans="1:7" s="86" customFormat="1" ht="20.100000000000001" customHeight="1">
      <c r="A127" s="666" t="s">
        <v>322</v>
      </c>
      <c r="B127" s="320">
        <v>0</v>
      </c>
      <c r="C127" s="320">
        <v>0</v>
      </c>
      <c r="D127" s="320">
        <v>0</v>
      </c>
      <c r="E127" s="320">
        <v>0</v>
      </c>
      <c r="F127" s="320">
        <v>0</v>
      </c>
      <c r="G127" s="321">
        <v>0</v>
      </c>
    </row>
    <row r="128" spans="1:7" s="87" customFormat="1" hidden="1">
      <c r="A128" s="665" t="s">
        <v>323</v>
      </c>
      <c r="B128" s="318">
        <v>0</v>
      </c>
      <c r="C128" s="318">
        <v>0</v>
      </c>
      <c r="D128" s="318" t="s">
        <v>555</v>
      </c>
      <c r="E128" s="318" t="s">
        <v>555</v>
      </c>
      <c r="F128" s="318" t="s">
        <v>555</v>
      </c>
      <c r="G128" s="319" t="s">
        <v>555</v>
      </c>
    </row>
    <row r="129" spans="1:7" s="87" customFormat="1" hidden="1">
      <c r="A129" s="665" t="s">
        <v>324</v>
      </c>
      <c r="B129" s="318">
        <v>0</v>
      </c>
      <c r="C129" s="318">
        <v>0</v>
      </c>
      <c r="D129" s="318" t="s">
        <v>555</v>
      </c>
      <c r="E129" s="318" t="s">
        <v>555</v>
      </c>
      <c r="F129" s="318" t="s">
        <v>555</v>
      </c>
      <c r="G129" s="319" t="s">
        <v>555</v>
      </c>
    </row>
    <row r="130" spans="1:7" hidden="1">
      <c r="A130" s="665" t="s">
        <v>325</v>
      </c>
      <c r="B130" s="318">
        <v>0</v>
      </c>
      <c r="C130" s="318">
        <v>0</v>
      </c>
      <c r="D130" s="318" t="s">
        <v>555</v>
      </c>
      <c r="E130" s="318" t="s">
        <v>555</v>
      </c>
      <c r="F130" s="318" t="s">
        <v>555</v>
      </c>
      <c r="G130" s="319" t="s">
        <v>555</v>
      </c>
    </row>
    <row r="131" spans="1:7" hidden="1">
      <c r="A131" s="665" t="s">
        <v>326</v>
      </c>
      <c r="B131" s="318">
        <v>0</v>
      </c>
      <c r="C131" s="318">
        <v>0</v>
      </c>
      <c r="D131" s="318" t="s">
        <v>555</v>
      </c>
      <c r="E131" s="318" t="s">
        <v>555</v>
      </c>
      <c r="F131" s="318" t="s">
        <v>555</v>
      </c>
      <c r="G131" s="319" t="s">
        <v>555</v>
      </c>
    </row>
    <row r="132" spans="1:7" hidden="1">
      <c r="A132" s="665" t="s">
        <v>327</v>
      </c>
      <c r="B132" s="318">
        <v>0</v>
      </c>
      <c r="C132" s="318">
        <v>0</v>
      </c>
      <c r="D132" s="318" t="s">
        <v>555</v>
      </c>
      <c r="E132" s="318" t="s">
        <v>555</v>
      </c>
      <c r="F132" s="318" t="s">
        <v>555</v>
      </c>
      <c r="G132" s="319" t="s">
        <v>555</v>
      </c>
    </row>
    <row r="133" spans="1:7" hidden="1">
      <c r="A133" s="665" t="s">
        <v>328</v>
      </c>
      <c r="B133" s="318">
        <v>0</v>
      </c>
      <c r="C133" s="318">
        <v>0</v>
      </c>
      <c r="D133" s="318" t="s">
        <v>555</v>
      </c>
      <c r="E133" s="318" t="s">
        <v>555</v>
      </c>
      <c r="F133" s="318" t="s">
        <v>555</v>
      </c>
      <c r="G133" s="319" t="s">
        <v>555</v>
      </c>
    </row>
    <row r="134" spans="1:7" hidden="1">
      <c r="A134" s="665" t="s">
        <v>329</v>
      </c>
      <c r="B134" s="318">
        <v>0</v>
      </c>
      <c r="C134" s="318">
        <v>0</v>
      </c>
      <c r="D134" s="318" t="s">
        <v>555</v>
      </c>
      <c r="E134" s="318" t="s">
        <v>555</v>
      </c>
      <c r="F134" s="318" t="s">
        <v>555</v>
      </c>
      <c r="G134" s="319" t="s">
        <v>555</v>
      </c>
    </row>
    <row r="135" spans="1:7" hidden="1">
      <c r="A135" s="665" t="s">
        <v>330</v>
      </c>
      <c r="B135" s="318">
        <v>0</v>
      </c>
      <c r="C135" s="318">
        <v>0</v>
      </c>
      <c r="D135" s="318" t="s">
        <v>555</v>
      </c>
      <c r="E135" s="318" t="s">
        <v>555</v>
      </c>
      <c r="F135" s="318" t="s">
        <v>555</v>
      </c>
      <c r="G135" s="319" t="s">
        <v>555</v>
      </c>
    </row>
    <row r="136" spans="1:7" hidden="1">
      <c r="A136" s="665" t="s">
        <v>331</v>
      </c>
      <c r="B136" s="318">
        <v>0</v>
      </c>
      <c r="C136" s="318">
        <v>0</v>
      </c>
      <c r="D136" s="318" t="s">
        <v>555</v>
      </c>
      <c r="E136" s="318" t="s">
        <v>555</v>
      </c>
      <c r="F136" s="318" t="s">
        <v>555</v>
      </c>
      <c r="G136" s="319" t="s">
        <v>555</v>
      </c>
    </row>
    <row r="137" spans="1:7" hidden="1">
      <c r="A137" s="665" t="s">
        <v>332</v>
      </c>
      <c r="B137" s="318">
        <v>0</v>
      </c>
      <c r="C137" s="318">
        <v>0</v>
      </c>
      <c r="D137" s="318" t="s">
        <v>555</v>
      </c>
      <c r="E137" s="318" t="s">
        <v>555</v>
      </c>
      <c r="F137" s="318" t="s">
        <v>555</v>
      </c>
      <c r="G137" s="319" t="s">
        <v>555</v>
      </c>
    </row>
    <row r="138" spans="1:7" hidden="1">
      <c r="A138" s="665" t="s">
        <v>333</v>
      </c>
      <c r="B138" s="318">
        <v>0</v>
      </c>
      <c r="C138" s="318">
        <v>0</v>
      </c>
      <c r="D138" s="318" t="s">
        <v>555</v>
      </c>
      <c r="E138" s="318" t="s">
        <v>555</v>
      </c>
      <c r="F138" s="318" t="s">
        <v>555</v>
      </c>
      <c r="G138" s="319" t="s">
        <v>555</v>
      </c>
    </row>
    <row r="139" spans="1:7" hidden="1">
      <c r="A139" s="665" t="s">
        <v>334</v>
      </c>
      <c r="B139" s="318">
        <v>0</v>
      </c>
      <c r="C139" s="318">
        <v>0</v>
      </c>
      <c r="D139" s="318" t="s">
        <v>555</v>
      </c>
      <c r="E139" s="318" t="s">
        <v>555</v>
      </c>
      <c r="F139" s="318" t="s">
        <v>555</v>
      </c>
      <c r="G139" s="319" t="s">
        <v>555</v>
      </c>
    </row>
    <row r="140" spans="1:7" hidden="1">
      <c r="A140" s="665" t="s">
        <v>335</v>
      </c>
      <c r="B140" s="318">
        <v>0</v>
      </c>
      <c r="C140" s="318">
        <v>0</v>
      </c>
      <c r="D140" s="318" t="s">
        <v>555</v>
      </c>
      <c r="E140" s="318" t="s">
        <v>555</v>
      </c>
      <c r="F140" s="318" t="s">
        <v>555</v>
      </c>
      <c r="G140" s="319" t="s">
        <v>555</v>
      </c>
    </row>
    <row r="141" spans="1:7" s="86" customFormat="1" ht="20.100000000000001" customHeight="1">
      <c r="A141" s="666" t="s">
        <v>336</v>
      </c>
      <c r="B141" s="320">
        <v>0</v>
      </c>
      <c r="C141" s="320">
        <v>0</v>
      </c>
      <c r="D141" s="320">
        <v>33833562</v>
      </c>
      <c r="E141" s="320">
        <v>0</v>
      </c>
      <c r="F141" s="320">
        <v>0</v>
      </c>
      <c r="G141" s="321">
        <v>12250000</v>
      </c>
    </row>
    <row r="142" spans="1:7" s="87" customFormat="1" ht="20.100000000000001" customHeight="1">
      <c r="A142" s="665" t="s">
        <v>337</v>
      </c>
      <c r="B142" s="318">
        <v>0</v>
      </c>
      <c r="C142" s="318">
        <v>0</v>
      </c>
      <c r="D142" s="318">
        <v>33833562</v>
      </c>
      <c r="E142" s="318">
        <v>0</v>
      </c>
      <c r="F142" s="318">
        <v>0</v>
      </c>
      <c r="G142" s="319">
        <v>12250000</v>
      </c>
    </row>
    <row r="143" spans="1:7" ht="20.100000000000001" customHeight="1">
      <c r="A143" s="665" t="s">
        <v>338</v>
      </c>
      <c r="B143" s="318">
        <v>0</v>
      </c>
      <c r="C143" s="318">
        <v>0</v>
      </c>
      <c r="D143" s="318">
        <v>33833562</v>
      </c>
      <c r="E143" s="318">
        <v>0</v>
      </c>
      <c r="F143" s="318">
        <v>0</v>
      </c>
      <c r="G143" s="319">
        <v>12250000</v>
      </c>
    </row>
    <row r="144" spans="1:7" hidden="1">
      <c r="A144" s="665" t="s">
        <v>339</v>
      </c>
      <c r="B144" s="318">
        <v>0</v>
      </c>
      <c r="C144" s="318">
        <v>0</v>
      </c>
      <c r="D144" s="318" t="s">
        <v>555</v>
      </c>
      <c r="E144" s="318">
        <v>0</v>
      </c>
      <c r="F144" s="318">
        <v>0</v>
      </c>
      <c r="G144" s="319" t="s">
        <v>555</v>
      </c>
    </row>
    <row r="145" spans="1:7" hidden="1">
      <c r="A145" s="665" t="s">
        <v>340</v>
      </c>
      <c r="B145" s="318">
        <v>0</v>
      </c>
      <c r="C145" s="318">
        <v>0</v>
      </c>
      <c r="D145" s="318" t="s">
        <v>555</v>
      </c>
      <c r="E145" s="318">
        <v>0</v>
      </c>
      <c r="F145" s="318">
        <v>0</v>
      </c>
      <c r="G145" s="319" t="s">
        <v>555</v>
      </c>
    </row>
    <row r="146" spans="1:7" hidden="1">
      <c r="A146" s="665" t="s">
        <v>341</v>
      </c>
      <c r="B146" s="318">
        <v>0</v>
      </c>
      <c r="C146" s="318">
        <v>0</v>
      </c>
      <c r="D146" s="318" t="s">
        <v>555</v>
      </c>
      <c r="E146" s="318">
        <v>0</v>
      </c>
      <c r="F146" s="318">
        <v>0</v>
      </c>
      <c r="G146" s="319" t="s">
        <v>555</v>
      </c>
    </row>
    <row r="147" spans="1:7" hidden="1">
      <c r="A147" s="665" t="s">
        <v>342</v>
      </c>
      <c r="B147" s="318">
        <v>0</v>
      </c>
      <c r="C147" s="318">
        <v>0</v>
      </c>
      <c r="D147" s="318" t="s">
        <v>555</v>
      </c>
      <c r="E147" s="318">
        <v>0</v>
      </c>
      <c r="F147" s="318">
        <v>0</v>
      </c>
      <c r="G147" s="319" t="s">
        <v>555</v>
      </c>
    </row>
    <row r="148" spans="1:7" hidden="1">
      <c r="A148" s="665" t="s">
        <v>343</v>
      </c>
      <c r="B148" s="318">
        <v>0</v>
      </c>
      <c r="C148" s="318">
        <v>0</v>
      </c>
      <c r="D148" s="318" t="s">
        <v>555</v>
      </c>
      <c r="E148" s="318">
        <v>0</v>
      </c>
      <c r="F148" s="318">
        <v>0</v>
      </c>
      <c r="G148" s="319" t="s">
        <v>555</v>
      </c>
    </row>
    <row r="149" spans="1:7" hidden="1">
      <c r="A149" s="665" t="s">
        <v>344</v>
      </c>
      <c r="B149" s="318">
        <v>0</v>
      </c>
      <c r="C149" s="318">
        <v>0</v>
      </c>
      <c r="D149" s="318" t="s">
        <v>555</v>
      </c>
      <c r="E149" s="318">
        <v>0</v>
      </c>
      <c r="F149" s="318">
        <v>0</v>
      </c>
      <c r="G149" s="319" t="s">
        <v>555</v>
      </c>
    </row>
    <row r="150" spans="1:7" hidden="1">
      <c r="A150" s="665" t="s">
        <v>345</v>
      </c>
      <c r="B150" s="318">
        <v>0</v>
      </c>
      <c r="C150" s="318">
        <v>0</v>
      </c>
      <c r="D150" s="318" t="s">
        <v>555</v>
      </c>
      <c r="E150" s="318">
        <v>0</v>
      </c>
      <c r="F150" s="318">
        <v>0</v>
      </c>
      <c r="G150" s="319" t="s">
        <v>555</v>
      </c>
    </row>
    <row r="151" spans="1:7" hidden="1">
      <c r="A151" s="665" t="s">
        <v>346</v>
      </c>
      <c r="B151" s="318">
        <v>0</v>
      </c>
      <c r="C151" s="318">
        <v>0</v>
      </c>
      <c r="D151" s="318" t="s">
        <v>555</v>
      </c>
      <c r="E151" s="318">
        <v>0</v>
      </c>
      <c r="F151" s="318">
        <v>0</v>
      </c>
      <c r="G151" s="319" t="s">
        <v>555</v>
      </c>
    </row>
    <row r="152" spans="1:7" hidden="1">
      <c r="A152" s="665" t="s">
        <v>347</v>
      </c>
      <c r="B152" s="318">
        <v>0</v>
      </c>
      <c r="C152" s="318">
        <v>0</v>
      </c>
      <c r="D152" s="318" t="s">
        <v>555</v>
      </c>
      <c r="E152" s="318">
        <v>0</v>
      </c>
      <c r="F152" s="318">
        <v>0</v>
      </c>
      <c r="G152" s="319" t="s">
        <v>555</v>
      </c>
    </row>
    <row r="153" spans="1:7" hidden="1">
      <c r="A153" s="665" t="s">
        <v>348</v>
      </c>
      <c r="B153" s="318">
        <v>0</v>
      </c>
      <c r="C153" s="318">
        <v>0</v>
      </c>
      <c r="D153" s="318" t="s">
        <v>555</v>
      </c>
      <c r="E153" s="318">
        <v>0</v>
      </c>
      <c r="F153" s="318">
        <v>0</v>
      </c>
      <c r="G153" s="319" t="s">
        <v>555</v>
      </c>
    </row>
    <row r="154" spans="1:7" s="86" customFormat="1" ht="20.100000000000001" customHeight="1">
      <c r="A154" s="666" t="s">
        <v>349</v>
      </c>
      <c r="B154" s="320">
        <v>0</v>
      </c>
      <c r="C154" s="320">
        <v>0</v>
      </c>
      <c r="D154" s="320">
        <v>-33833562</v>
      </c>
      <c r="E154" s="320">
        <v>0</v>
      </c>
      <c r="F154" s="320">
        <v>0</v>
      </c>
      <c r="G154" s="321">
        <v>-12250000</v>
      </c>
    </row>
    <row r="155" spans="1:7" s="86" customFormat="1" ht="20.100000000000001" customHeight="1">
      <c r="A155" s="666" t="s">
        <v>350</v>
      </c>
      <c r="B155" s="320">
        <v>0</v>
      </c>
      <c r="C155" s="320">
        <v>0</v>
      </c>
      <c r="D155" s="320">
        <v>500000000</v>
      </c>
      <c r="E155" s="320">
        <v>0</v>
      </c>
      <c r="F155" s="320">
        <v>0</v>
      </c>
      <c r="G155" s="321">
        <v>500000000</v>
      </c>
    </row>
    <row r="156" spans="1:7" s="87" customFormat="1" hidden="1">
      <c r="A156" s="665" t="s">
        <v>337</v>
      </c>
      <c r="B156" s="318">
        <v>0</v>
      </c>
      <c r="C156" s="318">
        <v>0</v>
      </c>
      <c r="D156" s="318" t="s">
        <v>555</v>
      </c>
      <c r="E156" s="318">
        <v>0</v>
      </c>
      <c r="F156" s="318">
        <v>0</v>
      </c>
      <c r="G156" s="319" t="s">
        <v>555</v>
      </c>
    </row>
    <row r="157" spans="1:7" hidden="1">
      <c r="A157" s="665" t="s">
        <v>351</v>
      </c>
      <c r="B157" s="318">
        <v>0</v>
      </c>
      <c r="C157" s="318">
        <v>0</v>
      </c>
      <c r="D157" s="318" t="s">
        <v>555</v>
      </c>
      <c r="E157" s="318">
        <v>0</v>
      </c>
      <c r="F157" s="318">
        <v>0</v>
      </c>
      <c r="G157" s="319" t="s">
        <v>555</v>
      </c>
    </row>
    <row r="158" spans="1:7" hidden="1">
      <c r="A158" s="665" t="s">
        <v>338</v>
      </c>
      <c r="B158" s="318">
        <v>0</v>
      </c>
      <c r="C158" s="318">
        <v>0</v>
      </c>
      <c r="D158" s="318" t="s">
        <v>555</v>
      </c>
      <c r="E158" s="318">
        <v>0</v>
      </c>
      <c r="F158" s="318">
        <v>0</v>
      </c>
      <c r="G158" s="319" t="s">
        <v>555</v>
      </c>
    </row>
    <row r="159" spans="1:7" hidden="1">
      <c r="A159" s="665" t="s">
        <v>339</v>
      </c>
      <c r="B159" s="318">
        <v>0</v>
      </c>
      <c r="C159" s="318">
        <v>0</v>
      </c>
      <c r="D159" s="318" t="s">
        <v>555</v>
      </c>
      <c r="E159" s="318">
        <v>0</v>
      </c>
      <c r="F159" s="318">
        <v>0</v>
      </c>
      <c r="G159" s="319" t="s">
        <v>555</v>
      </c>
    </row>
    <row r="160" spans="1:7" hidden="1">
      <c r="A160" s="665" t="s">
        <v>352</v>
      </c>
      <c r="B160" s="318">
        <v>0</v>
      </c>
      <c r="C160" s="318">
        <v>0</v>
      </c>
      <c r="D160" s="318" t="s">
        <v>555</v>
      </c>
      <c r="E160" s="318">
        <v>0</v>
      </c>
      <c r="F160" s="318">
        <v>0</v>
      </c>
      <c r="G160" s="319" t="s">
        <v>555</v>
      </c>
    </row>
    <row r="161" spans="1:7" hidden="1">
      <c r="A161" s="665" t="s">
        <v>353</v>
      </c>
      <c r="B161" s="318">
        <v>0</v>
      </c>
      <c r="C161" s="318">
        <v>0</v>
      </c>
      <c r="D161" s="318" t="s">
        <v>555</v>
      </c>
      <c r="E161" s="318">
        <v>0</v>
      </c>
      <c r="F161" s="318">
        <v>0</v>
      </c>
      <c r="G161" s="319" t="s">
        <v>555</v>
      </c>
    </row>
    <row r="162" spans="1:7" hidden="1">
      <c r="A162" s="665" t="s">
        <v>1192</v>
      </c>
      <c r="B162" s="318">
        <v>0</v>
      </c>
      <c r="C162" s="318">
        <v>0</v>
      </c>
      <c r="D162" s="318" t="s">
        <v>555</v>
      </c>
      <c r="E162" s="318">
        <v>0</v>
      </c>
      <c r="F162" s="318">
        <v>0</v>
      </c>
      <c r="G162" s="319" t="s">
        <v>555</v>
      </c>
    </row>
    <row r="163" spans="1:7" hidden="1">
      <c r="A163" s="665" t="s">
        <v>1193</v>
      </c>
      <c r="B163" s="318">
        <v>0</v>
      </c>
      <c r="C163" s="318">
        <v>0</v>
      </c>
      <c r="D163" s="318" t="s">
        <v>555</v>
      </c>
      <c r="E163" s="318">
        <v>0</v>
      </c>
      <c r="F163" s="318">
        <v>0</v>
      </c>
      <c r="G163" s="319" t="s">
        <v>555</v>
      </c>
    </row>
    <row r="164" spans="1:7" hidden="1">
      <c r="A164" s="665" t="s">
        <v>354</v>
      </c>
      <c r="B164" s="318">
        <v>0</v>
      </c>
      <c r="C164" s="318">
        <v>0</v>
      </c>
      <c r="D164" s="318" t="s">
        <v>555</v>
      </c>
      <c r="E164" s="318">
        <v>0</v>
      </c>
      <c r="F164" s="318">
        <v>0</v>
      </c>
      <c r="G164" s="319" t="s">
        <v>555</v>
      </c>
    </row>
    <row r="165" spans="1:7" hidden="1">
      <c r="A165" s="665" t="s">
        <v>355</v>
      </c>
      <c r="B165" s="318">
        <v>0</v>
      </c>
      <c r="C165" s="318">
        <v>0</v>
      </c>
      <c r="D165" s="318" t="s">
        <v>555</v>
      </c>
      <c r="E165" s="318">
        <v>0</v>
      </c>
      <c r="F165" s="318">
        <v>0</v>
      </c>
      <c r="G165" s="319" t="s">
        <v>555</v>
      </c>
    </row>
    <row r="166" spans="1:7" ht="20.100000000000001" customHeight="1">
      <c r="A166" s="665" t="s">
        <v>1310</v>
      </c>
      <c r="B166" s="318">
        <v>0</v>
      </c>
      <c r="C166" s="318">
        <v>0</v>
      </c>
      <c r="D166" s="318">
        <v>500000000</v>
      </c>
      <c r="E166" s="318">
        <v>0</v>
      </c>
      <c r="F166" s="318">
        <v>0</v>
      </c>
      <c r="G166" s="319">
        <v>500000000</v>
      </c>
    </row>
    <row r="167" spans="1:7" ht="20.100000000000001" customHeight="1">
      <c r="A167" s="665" t="s">
        <v>341</v>
      </c>
      <c r="B167" s="318">
        <v>0</v>
      </c>
      <c r="C167" s="318">
        <v>0</v>
      </c>
      <c r="D167" s="318">
        <v>500000000</v>
      </c>
      <c r="E167" s="318">
        <v>0</v>
      </c>
      <c r="F167" s="318">
        <v>0</v>
      </c>
      <c r="G167" s="319">
        <v>500000000</v>
      </c>
    </row>
    <row r="168" spans="1:7" hidden="1">
      <c r="A168" s="665" t="s">
        <v>357</v>
      </c>
      <c r="B168" s="318">
        <v>0</v>
      </c>
      <c r="C168" s="318">
        <v>0</v>
      </c>
      <c r="D168" s="318" t="s">
        <v>555</v>
      </c>
      <c r="E168" s="318">
        <v>0</v>
      </c>
      <c r="F168" s="318">
        <v>0</v>
      </c>
      <c r="G168" s="319" t="s">
        <v>555</v>
      </c>
    </row>
    <row r="169" spans="1:7" hidden="1">
      <c r="A169" s="665" t="s">
        <v>358</v>
      </c>
      <c r="B169" s="318">
        <v>0</v>
      </c>
      <c r="C169" s="318">
        <v>0</v>
      </c>
      <c r="D169" s="318" t="s">
        <v>555</v>
      </c>
      <c r="E169" s="318">
        <v>0</v>
      </c>
      <c r="F169" s="318">
        <v>0</v>
      </c>
      <c r="G169" s="319" t="s">
        <v>555</v>
      </c>
    </row>
    <row r="170" spans="1:7" s="86" customFormat="1" ht="20.100000000000001" customHeight="1">
      <c r="A170" s="667" t="s">
        <v>359</v>
      </c>
      <c r="B170" s="322">
        <v>0</v>
      </c>
      <c r="C170" s="322">
        <v>0</v>
      </c>
      <c r="D170" s="322">
        <v>-533833562</v>
      </c>
      <c r="E170" s="322">
        <v>0</v>
      </c>
      <c r="F170" s="322">
        <v>0</v>
      </c>
      <c r="G170" s="323">
        <v>-512250000</v>
      </c>
    </row>
    <row r="172" spans="1:7">
      <c r="D172"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&amp;C83</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3"/>
  <sheetViews>
    <sheetView view="pageLayout" topLeftCell="A168" zoomScaleNormal="115" zoomScaleSheetLayoutView="100" workbookViewId="0">
      <selection activeCell="D188" sqref="D188:D189"/>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499</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s="86" customFormat="1" ht="20.100000000000001" customHeight="1">
      <c r="A10" s="324" t="s">
        <v>207</v>
      </c>
      <c r="B10" s="299">
        <v>669743705</v>
      </c>
      <c r="C10" s="299">
        <v>95204160</v>
      </c>
      <c r="D10" s="299">
        <v>574539545</v>
      </c>
      <c r="E10" s="299">
        <v>419012359</v>
      </c>
      <c r="F10" s="300">
        <v>78397640</v>
      </c>
      <c r="G10" s="301">
        <v>340614719</v>
      </c>
    </row>
    <row r="11" spans="1:7" ht="20.100000000000001" hidden="1" customHeight="1">
      <c r="A11" s="325" t="s">
        <v>208</v>
      </c>
      <c r="B11" s="302" t="s">
        <v>555</v>
      </c>
      <c r="C11" s="302" t="s">
        <v>555</v>
      </c>
      <c r="D11" s="302" t="s">
        <v>555</v>
      </c>
      <c r="E11" s="302" t="s">
        <v>555</v>
      </c>
      <c r="F11" s="302" t="s">
        <v>555</v>
      </c>
      <c r="G11" s="303" t="s">
        <v>555</v>
      </c>
    </row>
    <row r="12" spans="1:7" ht="20.100000000000001" hidden="1" customHeight="1">
      <c r="A12" s="325" t="s">
        <v>209</v>
      </c>
      <c r="B12" s="302" t="s">
        <v>555</v>
      </c>
      <c r="C12" s="302" t="s">
        <v>555</v>
      </c>
      <c r="D12" s="302" t="s">
        <v>555</v>
      </c>
      <c r="E12" s="302" t="s">
        <v>555</v>
      </c>
      <c r="F12" s="302" t="s">
        <v>555</v>
      </c>
      <c r="G12" s="303" t="s">
        <v>555</v>
      </c>
    </row>
    <row r="13" spans="1:7" ht="20.100000000000001" hidden="1" customHeight="1">
      <c r="A13" s="325" t="s">
        <v>210</v>
      </c>
      <c r="B13" s="302" t="s">
        <v>555</v>
      </c>
      <c r="C13" s="302" t="s">
        <v>555</v>
      </c>
      <c r="D13" s="302" t="s">
        <v>555</v>
      </c>
      <c r="E13" s="302" t="s">
        <v>555</v>
      </c>
      <c r="F13" s="302" t="s">
        <v>555</v>
      </c>
      <c r="G13" s="303" t="s">
        <v>555</v>
      </c>
    </row>
    <row r="14" spans="1:7" ht="20.100000000000001" hidden="1" customHeight="1">
      <c r="A14" s="325" t="s">
        <v>211</v>
      </c>
      <c r="B14" s="302" t="s">
        <v>555</v>
      </c>
      <c r="C14" s="302" t="s">
        <v>555</v>
      </c>
      <c r="D14" s="302" t="s">
        <v>555</v>
      </c>
      <c r="E14" s="302" t="s">
        <v>555</v>
      </c>
      <c r="F14" s="302" t="s">
        <v>555</v>
      </c>
      <c r="G14" s="303" t="s">
        <v>555</v>
      </c>
    </row>
    <row r="15" spans="1:7" ht="20.100000000000001" hidden="1" customHeight="1">
      <c r="A15" s="325" t="s">
        <v>212</v>
      </c>
      <c r="B15" s="302" t="s">
        <v>555</v>
      </c>
      <c r="C15" s="302" t="s">
        <v>555</v>
      </c>
      <c r="D15" s="302" t="s">
        <v>555</v>
      </c>
      <c r="E15" s="302" t="s">
        <v>555</v>
      </c>
      <c r="F15" s="302" t="s">
        <v>555</v>
      </c>
      <c r="G15" s="303" t="s">
        <v>555</v>
      </c>
    </row>
    <row r="16" spans="1:7" ht="20.100000000000001" customHeight="1">
      <c r="A16" s="325" t="s">
        <v>213</v>
      </c>
      <c r="B16" s="304">
        <v>669743705</v>
      </c>
      <c r="C16" s="304">
        <v>95204160</v>
      </c>
      <c r="D16" s="304">
        <v>574539545</v>
      </c>
      <c r="E16" s="304">
        <v>419012359</v>
      </c>
      <c r="F16" s="302">
        <v>78397640</v>
      </c>
      <c r="G16" s="305">
        <v>340614719</v>
      </c>
    </row>
    <row r="17" spans="1:7" ht="20.100000000000001" hidden="1" customHeight="1">
      <c r="A17" s="325" t="s">
        <v>214</v>
      </c>
      <c r="B17" s="302" t="s">
        <v>555</v>
      </c>
      <c r="C17" s="302" t="s">
        <v>555</v>
      </c>
      <c r="D17" s="302" t="s">
        <v>555</v>
      </c>
      <c r="E17" s="302" t="s">
        <v>555</v>
      </c>
      <c r="F17" s="302" t="s">
        <v>555</v>
      </c>
      <c r="G17" s="303" t="s">
        <v>555</v>
      </c>
    </row>
    <row r="18" spans="1:7" ht="20.100000000000001" customHeight="1">
      <c r="A18" s="325" t="s">
        <v>215</v>
      </c>
      <c r="B18" s="304">
        <v>669743705</v>
      </c>
      <c r="C18" s="304">
        <v>95204160</v>
      </c>
      <c r="D18" s="304">
        <v>574539545</v>
      </c>
      <c r="E18" s="304">
        <v>419012359</v>
      </c>
      <c r="F18" s="302">
        <v>78397640</v>
      </c>
      <c r="G18" s="305">
        <v>340614719</v>
      </c>
    </row>
    <row r="19" spans="1:7" ht="20.100000000000001" customHeight="1">
      <c r="A19" s="325" t="s">
        <v>1230</v>
      </c>
      <c r="B19" s="304">
        <v>669743705</v>
      </c>
      <c r="C19" s="304">
        <v>95204160</v>
      </c>
      <c r="D19" s="304">
        <v>574539545</v>
      </c>
      <c r="E19" s="304">
        <v>419012359</v>
      </c>
      <c r="F19" s="302">
        <v>78397640</v>
      </c>
      <c r="G19" s="305">
        <v>340614719</v>
      </c>
    </row>
    <row r="20" spans="1:7" ht="20.100000000000001" customHeight="1">
      <c r="A20" s="325" t="s">
        <v>1231</v>
      </c>
      <c r="B20" s="304">
        <v>669743705</v>
      </c>
      <c r="C20" s="304">
        <v>95204160</v>
      </c>
      <c r="D20" s="304">
        <v>574539545</v>
      </c>
      <c r="E20" s="304">
        <v>419012359</v>
      </c>
      <c r="F20" s="302">
        <v>78397640</v>
      </c>
      <c r="G20" s="305">
        <v>340614719</v>
      </c>
    </row>
    <row r="21" spans="1:7" ht="20.100000000000001" hidden="1" customHeight="1">
      <c r="A21" s="325" t="s">
        <v>1055</v>
      </c>
      <c r="B21" s="302" t="s">
        <v>555</v>
      </c>
      <c r="C21" s="302" t="s">
        <v>555</v>
      </c>
      <c r="D21" s="302" t="s">
        <v>555</v>
      </c>
      <c r="E21" s="302" t="s">
        <v>555</v>
      </c>
      <c r="F21" s="302" t="s">
        <v>555</v>
      </c>
      <c r="G21" s="303" t="s">
        <v>555</v>
      </c>
    </row>
    <row r="22" spans="1:7" ht="20.100000000000001" hidden="1" customHeight="1">
      <c r="A22" s="325" t="s">
        <v>216</v>
      </c>
      <c r="B22" s="302" t="s">
        <v>555</v>
      </c>
      <c r="C22" s="302" t="s">
        <v>555</v>
      </c>
      <c r="D22" s="302" t="s">
        <v>555</v>
      </c>
      <c r="E22" s="302" t="s">
        <v>555</v>
      </c>
      <c r="F22" s="302" t="s">
        <v>555</v>
      </c>
      <c r="G22" s="303" t="s">
        <v>555</v>
      </c>
    </row>
    <row r="23" spans="1:7" ht="20.100000000000001" hidden="1" customHeight="1">
      <c r="A23" s="325" t="s">
        <v>217</v>
      </c>
      <c r="B23" s="302" t="s">
        <v>555</v>
      </c>
      <c r="C23" s="302" t="s">
        <v>555</v>
      </c>
      <c r="D23" s="302" t="s">
        <v>555</v>
      </c>
      <c r="E23" s="302" t="s">
        <v>555</v>
      </c>
      <c r="F23" s="302" t="s">
        <v>555</v>
      </c>
      <c r="G23" s="303" t="s">
        <v>555</v>
      </c>
    </row>
    <row r="24" spans="1:7" ht="20.100000000000001" hidden="1" customHeight="1">
      <c r="A24" s="325" t="s">
        <v>218</v>
      </c>
      <c r="B24" s="302" t="s">
        <v>555</v>
      </c>
      <c r="C24" s="302" t="s">
        <v>555</v>
      </c>
      <c r="D24" s="302" t="s">
        <v>555</v>
      </c>
      <c r="E24" s="302" t="s">
        <v>555</v>
      </c>
      <c r="F24" s="302" t="s">
        <v>555</v>
      </c>
      <c r="G24" s="303" t="s">
        <v>555</v>
      </c>
    </row>
    <row r="25" spans="1:7" ht="20.100000000000001" hidden="1" customHeight="1">
      <c r="A25" s="325" t="s">
        <v>219</v>
      </c>
      <c r="B25" s="302" t="s">
        <v>555</v>
      </c>
      <c r="C25" s="302" t="s">
        <v>555</v>
      </c>
      <c r="D25" s="302" t="s">
        <v>555</v>
      </c>
      <c r="E25" s="302" t="s">
        <v>555</v>
      </c>
      <c r="F25" s="302" t="s">
        <v>555</v>
      </c>
      <c r="G25" s="303" t="s">
        <v>555</v>
      </c>
    </row>
    <row r="26" spans="1:7" ht="20.100000000000001" hidden="1" customHeight="1">
      <c r="A26" s="325" t="s">
        <v>220</v>
      </c>
      <c r="B26" s="302" t="s">
        <v>555</v>
      </c>
      <c r="C26" s="302" t="s">
        <v>555</v>
      </c>
      <c r="D26" s="302" t="s">
        <v>555</v>
      </c>
      <c r="E26" s="302" t="s">
        <v>555</v>
      </c>
      <c r="F26" s="302" t="s">
        <v>555</v>
      </c>
      <c r="G26" s="303" t="s">
        <v>555</v>
      </c>
    </row>
    <row r="27" spans="1:7" ht="20.100000000000001" hidden="1" customHeight="1">
      <c r="A27" s="325" t="s">
        <v>221</v>
      </c>
      <c r="B27" s="302" t="s">
        <v>555</v>
      </c>
      <c r="C27" s="302" t="s">
        <v>555</v>
      </c>
      <c r="D27" s="302" t="s">
        <v>555</v>
      </c>
      <c r="E27" s="302" t="s">
        <v>555</v>
      </c>
      <c r="F27" s="302" t="s">
        <v>555</v>
      </c>
      <c r="G27" s="303" t="s">
        <v>555</v>
      </c>
    </row>
    <row r="28" spans="1:7" ht="20.100000000000001" hidden="1" customHeight="1">
      <c r="A28" s="325" t="s">
        <v>222</v>
      </c>
      <c r="B28" s="302" t="s">
        <v>555</v>
      </c>
      <c r="C28" s="302" t="s">
        <v>555</v>
      </c>
      <c r="D28" s="302" t="s">
        <v>555</v>
      </c>
      <c r="E28" s="302" t="s">
        <v>555</v>
      </c>
      <c r="F28" s="302" t="s">
        <v>555</v>
      </c>
      <c r="G28" s="303" t="s">
        <v>555</v>
      </c>
    </row>
    <row r="29" spans="1:7" ht="20.100000000000001" hidden="1" customHeight="1">
      <c r="A29" s="325" t="s">
        <v>223</v>
      </c>
      <c r="B29" s="302" t="s">
        <v>555</v>
      </c>
      <c r="C29" s="302" t="s">
        <v>555</v>
      </c>
      <c r="D29" s="302" t="s">
        <v>555</v>
      </c>
      <c r="E29" s="302" t="s">
        <v>555</v>
      </c>
      <c r="F29" s="302" t="s">
        <v>555</v>
      </c>
      <c r="G29" s="303" t="s">
        <v>555</v>
      </c>
    </row>
    <row r="30" spans="1:7" ht="20.100000000000001" hidden="1" customHeight="1">
      <c r="A30" s="325" t="s">
        <v>224</v>
      </c>
      <c r="B30" s="302" t="s">
        <v>555</v>
      </c>
      <c r="C30" s="302" t="s">
        <v>555</v>
      </c>
      <c r="D30" s="302" t="s">
        <v>555</v>
      </c>
      <c r="E30" s="302" t="s">
        <v>555</v>
      </c>
      <c r="F30" s="302" t="s">
        <v>555</v>
      </c>
      <c r="G30" s="303" t="s">
        <v>555</v>
      </c>
    </row>
    <row r="31" spans="1:7" ht="20.100000000000001" hidden="1" customHeight="1">
      <c r="A31" s="325" t="s">
        <v>225</v>
      </c>
      <c r="B31" s="302" t="s">
        <v>555</v>
      </c>
      <c r="C31" s="302" t="s">
        <v>555</v>
      </c>
      <c r="D31" s="302" t="s">
        <v>555</v>
      </c>
      <c r="E31" s="302" t="s">
        <v>555</v>
      </c>
      <c r="F31" s="302" t="s">
        <v>555</v>
      </c>
      <c r="G31" s="303" t="s">
        <v>555</v>
      </c>
    </row>
    <row r="32" spans="1:7" ht="20.100000000000001" hidden="1" customHeight="1">
      <c r="A32" s="325" t="s">
        <v>226</v>
      </c>
      <c r="B32" s="302" t="s">
        <v>555</v>
      </c>
      <c r="C32" s="302" t="s">
        <v>555</v>
      </c>
      <c r="D32" s="302" t="s">
        <v>555</v>
      </c>
      <c r="E32" s="302" t="s">
        <v>555</v>
      </c>
      <c r="F32" s="302" t="s">
        <v>555</v>
      </c>
      <c r="G32" s="303" t="s">
        <v>555</v>
      </c>
    </row>
    <row r="33" spans="1:7" ht="20.100000000000001" hidden="1" customHeight="1">
      <c r="A33" s="325" t="s">
        <v>227</v>
      </c>
      <c r="B33" s="302" t="s">
        <v>555</v>
      </c>
      <c r="C33" s="302" t="s">
        <v>555</v>
      </c>
      <c r="D33" s="302" t="s">
        <v>555</v>
      </c>
      <c r="E33" s="302" t="s">
        <v>555</v>
      </c>
      <c r="F33" s="302" t="s">
        <v>555</v>
      </c>
      <c r="G33" s="303" t="s">
        <v>555</v>
      </c>
    </row>
    <row r="34" spans="1:7" ht="20.100000000000001" hidden="1" customHeight="1">
      <c r="A34" s="325" t="s">
        <v>228</v>
      </c>
      <c r="B34" s="302" t="s">
        <v>555</v>
      </c>
      <c r="C34" s="302" t="s">
        <v>555</v>
      </c>
      <c r="D34" s="302" t="s">
        <v>555</v>
      </c>
      <c r="E34" s="302" t="s">
        <v>555</v>
      </c>
      <c r="F34" s="302" t="s">
        <v>555</v>
      </c>
      <c r="G34" s="303" t="s">
        <v>555</v>
      </c>
    </row>
    <row r="35" spans="1:7" ht="20.100000000000001" hidden="1" customHeight="1">
      <c r="A35" s="325" t="s">
        <v>229</v>
      </c>
      <c r="B35" s="302" t="s">
        <v>555</v>
      </c>
      <c r="C35" s="302" t="s">
        <v>555</v>
      </c>
      <c r="D35" s="302" t="s">
        <v>555</v>
      </c>
      <c r="E35" s="302" t="s">
        <v>555</v>
      </c>
      <c r="F35" s="302" t="s">
        <v>555</v>
      </c>
      <c r="G35" s="303" t="s">
        <v>555</v>
      </c>
    </row>
    <row r="36" spans="1:7" ht="20.100000000000001" hidden="1" customHeight="1">
      <c r="A36" s="325" t="s">
        <v>230</v>
      </c>
      <c r="B36" s="302" t="s">
        <v>555</v>
      </c>
      <c r="C36" s="302" t="s">
        <v>555</v>
      </c>
      <c r="D36" s="302" t="s">
        <v>555</v>
      </c>
      <c r="E36" s="302" t="s">
        <v>555</v>
      </c>
      <c r="F36" s="302" t="s">
        <v>555</v>
      </c>
      <c r="G36" s="303" t="s">
        <v>555</v>
      </c>
    </row>
    <row r="37" spans="1:7" ht="20.100000000000001" hidden="1" customHeight="1">
      <c r="A37" s="325" t="s">
        <v>231</v>
      </c>
      <c r="B37" s="302" t="s">
        <v>555</v>
      </c>
      <c r="C37" s="302" t="s">
        <v>555</v>
      </c>
      <c r="D37" s="302" t="s">
        <v>555</v>
      </c>
      <c r="E37" s="302" t="s">
        <v>555</v>
      </c>
      <c r="F37" s="302" t="s">
        <v>555</v>
      </c>
      <c r="G37" s="303" t="s">
        <v>555</v>
      </c>
    </row>
    <row r="38" spans="1:7" ht="20.100000000000001" hidden="1" customHeight="1">
      <c r="A38" s="325" t="s">
        <v>232</v>
      </c>
      <c r="B38" s="302" t="s">
        <v>555</v>
      </c>
      <c r="C38" s="302" t="s">
        <v>555</v>
      </c>
      <c r="D38" s="302" t="s">
        <v>555</v>
      </c>
      <c r="E38" s="302" t="s">
        <v>555</v>
      </c>
      <c r="F38" s="302" t="s">
        <v>555</v>
      </c>
      <c r="G38" s="303" t="s">
        <v>555</v>
      </c>
    </row>
    <row r="39" spans="1:7" ht="20.100000000000001" hidden="1" customHeight="1">
      <c r="A39" s="325" t="s">
        <v>233</v>
      </c>
      <c r="B39" s="302" t="s">
        <v>555</v>
      </c>
      <c r="C39" s="302" t="s">
        <v>555</v>
      </c>
      <c r="D39" s="302" t="s">
        <v>555</v>
      </c>
      <c r="E39" s="302" t="s">
        <v>555</v>
      </c>
      <c r="F39" s="302" t="s">
        <v>555</v>
      </c>
      <c r="G39" s="303" t="s">
        <v>555</v>
      </c>
    </row>
    <row r="40" spans="1:7" ht="20.100000000000001" hidden="1" customHeight="1">
      <c r="A40" s="325" t="s">
        <v>234</v>
      </c>
      <c r="B40" s="302" t="s">
        <v>555</v>
      </c>
      <c r="C40" s="302" t="s">
        <v>555</v>
      </c>
      <c r="D40" s="302" t="s">
        <v>555</v>
      </c>
      <c r="E40" s="302" t="s">
        <v>555</v>
      </c>
      <c r="F40" s="302" t="s">
        <v>555</v>
      </c>
      <c r="G40" s="303" t="s">
        <v>555</v>
      </c>
    </row>
    <row r="41" spans="1:7" ht="20.100000000000001" hidden="1" customHeight="1">
      <c r="A41" s="325" t="s">
        <v>235</v>
      </c>
      <c r="B41" s="302" t="s">
        <v>555</v>
      </c>
      <c r="C41" s="302" t="s">
        <v>555</v>
      </c>
      <c r="D41" s="302" t="s">
        <v>555</v>
      </c>
      <c r="E41" s="302" t="s">
        <v>555</v>
      </c>
      <c r="F41" s="302" t="s">
        <v>555</v>
      </c>
      <c r="G41" s="303" t="s">
        <v>555</v>
      </c>
    </row>
    <row r="42" spans="1:7" ht="20.100000000000001" hidden="1" customHeight="1">
      <c r="A42" s="325" t="s">
        <v>236</v>
      </c>
      <c r="B42" s="302" t="s">
        <v>555</v>
      </c>
      <c r="C42" s="302" t="s">
        <v>555</v>
      </c>
      <c r="D42" s="302" t="s">
        <v>555</v>
      </c>
      <c r="E42" s="302" t="s">
        <v>555</v>
      </c>
      <c r="F42" s="302" t="s">
        <v>555</v>
      </c>
      <c r="G42" s="303" t="s">
        <v>555</v>
      </c>
    </row>
    <row r="43" spans="1:7" ht="20.100000000000001" hidden="1" customHeight="1">
      <c r="A43" s="325" t="s">
        <v>237</v>
      </c>
      <c r="B43" s="302" t="s">
        <v>555</v>
      </c>
      <c r="C43" s="302" t="s">
        <v>555</v>
      </c>
      <c r="D43" s="302" t="s">
        <v>555</v>
      </c>
      <c r="E43" s="302" t="s">
        <v>555</v>
      </c>
      <c r="F43" s="302" t="s">
        <v>555</v>
      </c>
      <c r="G43" s="303" t="s">
        <v>555</v>
      </c>
    </row>
    <row r="44" spans="1:7" ht="20.100000000000001" hidden="1" customHeight="1">
      <c r="A44" s="325" t="s">
        <v>238</v>
      </c>
      <c r="B44" s="302" t="s">
        <v>555</v>
      </c>
      <c r="C44" s="302" t="s">
        <v>555</v>
      </c>
      <c r="D44" s="302" t="s">
        <v>555</v>
      </c>
      <c r="E44" s="302" t="s">
        <v>555</v>
      </c>
      <c r="F44" s="302" t="s">
        <v>555</v>
      </c>
      <c r="G44" s="303" t="s">
        <v>555</v>
      </c>
    </row>
    <row r="45" spans="1:7" ht="20.100000000000001" hidden="1" customHeight="1">
      <c r="A45" s="325" t="s">
        <v>239</v>
      </c>
      <c r="B45" s="302" t="s">
        <v>555</v>
      </c>
      <c r="C45" s="302" t="s">
        <v>555</v>
      </c>
      <c r="D45" s="302" t="s">
        <v>555</v>
      </c>
      <c r="E45" s="302" t="s">
        <v>555</v>
      </c>
      <c r="F45" s="302" t="s">
        <v>555</v>
      </c>
      <c r="G45" s="303" t="s">
        <v>555</v>
      </c>
    </row>
    <row r="46" spans="1:7" ht="20.100000000000001" hidden="1" customHeight="1">
      <c r="A46" s="325" t="s">
        <v>240</v>
      </c>
      <c r="B46" s="302" t="s">
        <v>555</v>
      </c>
      <c r="C46" s="302" t="s">
        <v>555</v>
      </c>
      <c r="D46" s="302" t="s">
        <v>555</v>
      </c>
      <c r="E46" s="302" t="s">
        <v>555</v>
      </c>
      <c r="F46" s="302" t="s">
        <v>555</v>
      </c>
      <c r="G46" s="303" t="s">
        <v>555</v>
      </c>
    </row>
    <row r="47" spans="1:7" ht="20.100000000000001" hidden="1" customHeight="1">
      <c r="A47" s="325" t="s">
        <v>241</v>
      </c>
      <c r="B47" s="302" t="s">
        <v>555</v>
      </c>
      <c r="C47" s="302" t="s">
        <v>555</v>
      </c>
      <c r="D47" s="302" t="s">
        <v>555</v>
      </c>
      <c r="E47" s="302" t="s">
        <v>555</v>
      </c>
      <c r="F47" s="302" t="s">
        <v>555</v>
      </c>
      <c r="G47" s="303" t="s">
        <v>555</v>
      </c>
    </row>
    <row r="48" spans="1:7" ht="20.100000000000001" hidden="1" customHeight="1">
      <c r="A48" s="325" t="s">
        <v>242</v>
      </c>
      <c r="B48" s="302" t="s">
        <v>555</v>
      </c>
      <c r="C48" s="302" t="s">
        <v>555</v>
      </c>
      <c r="D48" s="302" t="s">
        <v>555</v>
      </c>
      <c r="E48" s="302" t="s">
        <v>555</v>
      </c>
      <c r="F48" s="302" t="s">
        <v>555</v>
      </c>
      <c r="G48" s="303" t="s">
        <v>555</v>
      </c>
    </row>
    <row r="49" spans="1:7" ht="20.100000000000001" hidden="1" customHeight="1">
      <c r="A49" s="325" t="s">
        <v>243</v>
      </c>
      <c r="B49" s="302" t="s">
        <v>555</v>
      </c>
      <c r="C49" s="302" t="s">
        <v>555</v>
      </c>
      <c r="D49" s="302" t="s">
        <v>555</v>
      </c>
      <c r="E49" s="302" t="s">
        <v>555</v>
      </c>
      <c r="F49" s="302" t="s">
        <v>555</v>
      </c>
      <c r="G49" s="303" t="s">
        <v>555</v>
      </c>
    </row>
    <row r="50" spans="1:7" ht="20.100000000000001" hidden="1" customHeight="1">
      <c r="A50" s="325" t="s">
        <v>244</v>
      </c>
      <c r="B50" s="302" t="s">
        <v>555</v>
      </c>
      <c r="C50" s="302" t="s">
        <v>555</v>
      </c>
      <c r="D50" s="302" t="s">
        <v>555</v>
      </c>
      <c r="E50" s="302" t="s">
        <v>555</v>
      </c>
      <c r="F50" s="302" t="s">
        <v>555</v>
      </c>
      <c r="G50" s="303" t="s">
        <v>555</v>
      </c>
    </row>
    <row r="51" spans="1:7" ht="20.100000000000001" hidden="1" customHeight="1">
      <c r="A51" s="325" t="s">
        <v>245</v>
      </c>
      <c r="B51" s="302" t="s">
        <v>555</v>
      </c>
      <c r="C51" s="302" t="s">
        <v>555</v>
      </c>
      <c r="D51" s="302" t="s">
        <v>555</v>
      </c>
      <c r="E51" s="302" t="s">
        <v>555</v>
      </c>
      <c r="F51" s="302" t="s">
        <v>555</v>
      </c>
      <c r="G51" s="303" t="s">
        <v>555</v>
      </c>
    </row>
    <row r="52" spans="1:7" ht="20.100000000000001" hidden="1" customHeight="1">
      <c r="A52" s="325" t="s">
        <v>246</v>
      </c>
      <c r="B52" s="302" t="s">
        <v>555</v>
      </c>
      <c r="C52" s="302" t="s">
        <v>555</v>
      </c>
      <c r="D52" s="302" t="s">
        <v>555</v>
      </c>
      <c r="E52" s="302" t="s">
        <v>555</v>
      </c>
      <c r="F52" s="302" t="s">
        <v>555</v>
      </c>
      <c r="G52" s="303" t="s">
        <v>555</v>
      </c>
    </row>
    <row r="53" spans="1:7" ht="20.100000000000001" hidden="1" customHeight="1">
      <c r="A53" s="325" t="s">
        <v>248</v>
      </c>
      <c r="B53" s="302" t="s">
        <v>555</v>
      </c>
      <c r="C53" s="302" t="s">
        <v>555</v>
      </c>
      <c r="D53" s="302" t="s">
        <v>555</v>
      </c>
      <c r="E53" s="302" t="s">
        <v>555</v>
      </c>
      <c r="F53" s="302" t="s">
        <v>555</v>
      </c>
      <c r="G53" s="303" t="s">
        <v>555</v>
      </c>
    </row>
    <row r="54" spans="1:7" ht="20.100000000000001" hidden="1" customHeight="1">
      <c r="A54" s="325" t="s">
        <v>250</v>
      </c>
      <c r="B54" s="302" t="s">
        <v>555</v>
      </c>
      <c r="C54" s="302" t="s">
        <v>555</v>
      </c>
      <c r="D54" s="302" t="s">
        <v>555</v>
      </c>
      <c r="E54" s="302" t="s">
        <v>555</v>
      </c>
      <c r="F54" s="302" t="s">
        <v>555</v>
      </c>
      <c r="G54" s="303" t="s">
        <v>555</v>
      </c>
    </row>
    <row r="55" spans="1:7" ht="20.100000000000001" hidden="1" customHeight="1">
      <c r="A55" s="325" t="s">
        <v>251</v>
      </c>
      <c r="B55" s="302" t="s">
        <v>555</v>
      </c>
      <c r="C55" s="302" t="s">
        <v>555</v>
      </c>
      <c r="D55" s="302" t="s">
        <v>555</v>
      </c>
      <c r="E55" s="302" t="s">
        <v>555</v>
      </c>
      <c r="F55" s="302" t="s">
        <v>555</v>
      </c>
      <c r="G55" s="303" t="s">
        <v>555</v>
      </c>
    </row>
    <row r="56" spans="1:7" ht="20.100000000000001" hidden="1" customHeight="1">
      <c r="A56" s="325" t="s">
        <v>252</v>
      </c>
      <c r="B56" s="302" t="s">
        <v>555</v>
      </c>
      <c r="C56" s="302" t="s">
        <v>555</v>
      </c>
      <c r="D56" s="302" t="s">
        <v>555</v>
      </c>
      <c r="E56" s="302" t="s">
        <v>555</v>
      </c>
      <c r="F56" s="302" t="s">
        <v>555</v>
      </c>
      <c r="G56" s="303" t="s">
        <v>555</v>
      </c>
    </row>
    <row r="57" spans="1:7" ht="20.100000000000001" hidden="1" customHeight="1">
      <c r="A57" s="325" t="s">
        <v>253</v>
      </c>
      <c r="B57" s="302" t="s">
        <v>555</v>
      </c>
      <c r="C57" s="302" t="s">
        <v>555</v>
      </c>
      <c r="D57" s="302" t="s">
        <v>555</v>
      </c>
      <c r="E57" s="302" t="s">
        <v>555</v>
      </c>
      <c r="F57" s="302" t="s">
        <v>555</v>
      </c>
      <c r="G57" s="303" t="s">
        <v>555</v>
      </c>
    </row>
    <row r="58" spans="1:7" ht="20.100000000000001" hidden="1" customHeight="1">
      <c r="A58" s="325" t="s">
        <v>254</v>
      </c>
      <c r="B58" s="302" t="s">
        <v>555</v>
      </c>
      <c r="C58" s="302" t="s">
        <v>555</v>
      </c>
      <c r="D58" s="302" t="s">
        <v>555</v>
      </c>
      <c r="E58" s="302" t="s">
        <v>555</v>
      </c>
      <c r="F58" s="302" t="s">
        <v>555</v>
      </c>
      <c r="G58" s="303" t="s">
        <v>555</v>
      </c>
    </row>
    <row r="59" spans="1:7" ht="20.100000000000001" hidden="1" customHeight="1">
      <c r="A59" s="325" t="s">
        <v>255</v>
      </c>
      <c r="B59" s="302" t="s">
        <v>555</v>
      </c>
      <c r="C59" s="302" t="s">
        <v>555</v>
      </c>
      <c r="D59" s="302" t="s">
        <v>555</v>
      </c>
      <c r="E59" s="302" t="s">
        <v>555</v>
      </c>
      <c r="F59" s="302" t="s">
        <v>555</v>
      </c>
      <c r="G59" s="303" t="s">
        <v>555</v>
      </c>
    </row>
    <row r="60" spans="1:7" ht="20.100000000000001" hidden="1" customHeight="1">
      <c r="A60" s="325" t="s">
        <v>256</v>
      </c>
      <c r="B60" s="302" t="s">
        <v>555</v>
      </c>
      <c r="C60" s="302" t="s">
        <v>555</v>
      </c>
      <c r="D60" s="302" t="s">
        <v>555</v>
      </c>
      <c r="E60" s="302" t="s">
        <v>555</v>
      </c>
      <c r="F60" s="302" t="s">
        <v>555</v>
      </c>
      <c r="G60" s="303" t="s">
        <v>555</v>
      </c>
    </row>
    <row r="61" spans="1:7" ht="20.100000000000001" hidden="1" customHeight="1">
      <c r="A61" s="325" t="s">
        <v>257</v>
      </c>
      <c r="B61" s="302" t="s">
        <v>555</v>
      </c>
      <c r="C61" s="302" t="s">
        <v>555</v>
      </c>
      <c r="D61" s="302" t="s">
        <v>555</v>
      </c>
      <c r="E61" s="302" t="s">
        <v>555</v>
      </c>
      <c r="F61" s="302" t="s">
        <v>555</v>
      </c>
      <c r="G61" s="303" t="s">
        <v>555</v>
      </c>
    </row>
    <row r="62" spans="1:7" ht="20.100000000000001" hidden="1" customHeight="1">
      <c r="A62" s="325" t="s">
        <v>258</v>
      </c>
      <c r="B62" s="302" t="s">
        <v>555</v>
      </c>
      <c r="C62" s="302" t="s">
        <v>555</v>
      </c>
      <c r="D62" s="302" t="s">
        <v>555</v>
      </c>
      <c r="E62" s="302" t="s">
        <v>555</v>
      </c>
      <c r="F62" s="302" t="s">
        <v>555</v>
      </c>
      <c r="G62" s="303" t="s">
        <v>555</v>
      </c>
    </row>
    <row r="63" spans="1:7" ht="20.100000000000001" hidden="1" customHeight="1">
      <c r="A63" s="325" t="s">
        <v>259</v>
      </c>
      <c r="B63" s="302" t="s">
        <v>555</v>
      </c>
      <c r="C63" s="302" t="s">
        <v>555</v>
      </c>
      <c r="D63" s="302" t="s">
        <v>555</v>
      </c>
      <c r="E63" s="302" t="s">
        <v>555</v>
      </c>
      <c r="F63" s="302" t="s">
        <v>555</v>
      </c>
      <c r="G63" s="303" t="s">
        <v>555</v>
      </c>
    </row>
    <row r="64" spans="1:7" ht="20.100000000000001" hidden="1" customHeight="1">
      <c r="A64" s="325" t="s">
        <v>260</v>
      </c>
      <c r="B64" s="302" t="s">
        <v>555</v>
      </c>
      <c r="C64" s="302" t="s">
        <v>555</v>
      </c>
      <c r="D64" s="302" t="s">
        <v>555</v>
      </c>
      <c r="E64" s="302" t="s">
        <v>555</v>
      </c>
      <c r="F64" s="302" t="s">
        <v>555</v>
      </c>
      <c r="G64" s="303" t="s">
        <v>555</v>
      </c>
    </row>
    <row r="65" spans="1:7" ht="20.100000000000001" hidden="1" customHeight="1">
      <c r="A65" s="325" t="s">
        <v>261</v>
      </c>
      <c r="B65" s="302" t="s">
        <v>555</v>
      </c>
      <c r="C65" s="302" t="s">
        <v>555</v>
      </c>
      <c r="D65" s="302" t="s">
        <v>555</v>
      </c>
      <c r="E65" s="302" t="s">
        <v>555</v>
      </c>
      <c r="F65" s="302" t="s">
        <v>555</v>
      </c>
      <c r="G65" s="303" t="s">
        <v>555</v>
      </c>
    </row>
    <row r="66" spans="1:7" ht="20.100000000000001" hidden="1" customHeight="1">
      <c r="A66" s="325" t="s">
        <v>262</v>
      </c>
      <c r="B66" s="302" t="s">
        <v>555</v>
      </c>
      <c r="C66" s="302" t="s">
        <v>555</v>
      </c>
      <c r="D66" s="302" t="s">
        <v>555</v>
      </c>
      <c r="E66" s="302" t="s">
        <v>555</v>
      </c>
      <c r="F66" s="302" t="s">
        <v>555</v>
      </c>
      <c r="G66" s="303" t="s">
        <v>555</v>
      </c>
    </row>
    <row r="67" spans="1:7" ht="20.100000000000001" hidden="1" customHeight="1">
      <c r="A67" s="325" t="s">
        <v>263</v>
      </c>
      <c r="B67" s="302" t="s">
        <v>555</v>
      </c>
      <c r="C67" s="302" t="s">
        <v>555</v>
      </c>
      <c r="D67" s="302" t="s">
        <v>555</v>
      </c>
      <c r="E67" s="302" t="s">
        <v>555</v>
      </c>
      <c r="F67" s="302" t="s">
        <v>555</v>
      </c>
      <c r="G67" s="303" t="s">
        <v>555</v>
      </c>
    </row>
    <row r="68" spans="1:7" ht="20.100000000000001" hidden="1" customHeight="1">
      <c r="A68" s="325" t="s">
        <v>264</v>
      </c>
      <c r="B68" s="302" t="s">
        <v>555</v>
      </c>
      <c r="C68" s="302" t="s">
        <v>555</v>
      </c>
      <c r="D68" s="302" t="s">
        <v>555</v>
      </c>
      <c r="E68" s="302" t="s">
        <v>555</v>
      </c>
      <c r="F68" s="302" t="s">
        <v>555</v>
      </c>
      <c r="G68" s="303" t="s">
        <v>555</v>
      </c>
    </row>
    <row r="69" spans="1:7" ht="20.100000000000001" hidden="1" customHeight="1">
      <c r="A69" s="325" t="s">
        <v>265</v>
      </c>
      <c r="B69" s="302" t="s">
        <v>555</v>
      </c>
      <c r="C69" s="302" t="s">
        <v>555</v>
      </c>
      <c r="D69" s="302" t="s">
        <v>555</v>
      </c>
      <c r="E69" s="302" t="s">
        <v>555</v>
      </c>
      <c r="F69" s="302" t="s">
        <v>555</v>
      </c>
      <c r="G69" s="303" t="s">
        <v>555</v>
      </c>
    </row>
    <row r="70" spans="1:7" ht="20.100000000000001" hidden="1" customHeight="1">
      <c r="A70" s="325" t="s">
        <v>266</v>
      </c>
      <c r="B70" s="302" t="s">
        <v>555</v>
      </c>
      <c r="C70" s="302" t="s">
        <v>555</v>
      </c>
      <c r="D70" s="302" t="s">
        <v>555</v>
      </c>
      <c r="E70" s="302" t="s">
        <v>555</v>
      </c>
      <c r="F70" s="302" t="s">
        <v>555</v>
      </c>
      <c r="G70" s="303" t="s">
        <v>555</v>
      </c>
    </row>
    <row r="71" spans="1:7" ht="20.100000000000001" hidden="1" customHeight="1">
      <c r="A71" s="325" t="s">
        <v>267</v>
      </c>
      <c r="B71" s="302" t="s">
        <v>555</v>
      </c>
      <c r="C71" s="302" t="s">
        <v>555</v>
      </c>
      <c r="D71" s="302" t="s">
        <v>555</v>
      </c>
      <c r="E71" s="302" t="s">
        <v>555</v>
      </c>
      <c r="F71" s="302" t="s">
        <v>555</v>
      </c>
      <c r="G71" s="303" t="s">
        <v>555</v>
      </c>
    </row>
    <row r="72" spans="1:7" ht="20.100000000000001" hidden="1" customHeight="1">
      <c r="A72" s="325" t="s">
        <v>268</v>
      </c>
      <c r="B72" s="302" t="s">
        <v>555</v>
      </c>
      <c r="C72" s="302" t="s">
        <v>555</v>
      </c>
      <c r="D72" s="302" t="s">
        <v>555</v>
      </c>
      <c r="E72" s="302" t="s">
        <v>555</v>
      </c>
      <c r="F72" s="302" t="s">
        <v>555</v>
      </c>
      <c r="G72" s="303" t="s">
        <v>555</v>
      </c>
    </row>
    <row r="73" spans="1:7" ht="20.100000000000001" hidden="1" customHeight="1">
      <c r="A73" s="325" t="s">
        <v>269</v>
      </c>
      <c r="B73" s="302" t="s">
        <v>555</v>
      </c>
      <c r="C73" s="302" t="s">
        <v>555</v>
      </c>
      <c r="D73" s="302" t="s">
        <v>555</v>
      </c>
      <c r="E73" s="302" t="s">
        <v>555</v>
      </c>
      <c r="F73" s="302" t="s">
        <v>555</v>
      </c>
      <c r="G73" s="303" t="s">
        <v>555</v>
      </c>
    </row>
    <row r="74" spans="1:7" ht="20.100000000000001" hidden="1" customHeight="1">
      <c r="A74" s="325" t="s">
        <v>270</v>
      </c>
      <c r="B74" s="302" t="s">
        <v>555</v>
      </c>
      <c r="C74" s="302" t="s">
        <v>555</v>
      </c>
      <c r="D74" s="302" t="s">
        <v>555</v>
      </c>
      <c r="E74" s="302" t="s">
        <v>555</v>
      </c>
      <c r="F74" s="302" t="s">
        <v>555</v>
      </c>
      <c r="G74" s="303" t="s">
        <v>555</v>
      </c>
    </row>
    <row r="75" spans="1:7" ht="20.100000000000001" hidden="1" customHeight="1">
      <c r="A75" s="325" t="s">
        <v>271</v>
      </c>
      <c r="B75" s="302" t="s">
        <v>555</v>
      </c>
      <c r="C75" s="302" t="s">
        <v>555</v>
      </c>
      <c r="D75" s="302" t="s">
        <v>555</v>
      </c>
      <c r="E75" s="302" t="s">
        <v>555</v>
      </c>
      <c r="F75" s="302" t="s">
        <v>555</v>
      </c>
      <c r="G75" s="303" t="s">
        <v>555</v>
      </c>
    </row>
    <row r="76" spans="1:7" ht="20.100000000000001" hidden="1" customHeight="1">
      <c r="A76" s="325" t="s">
        <v>272</v>
      </c>
      <c r="B76" s="302" t="s">
        <v>555</v>
      </c>
      <c r="C76" s="302" t="s">
        <v>555</v>
      </c>
      <c r="D76" s="302" t="s">
        <v>555</v>
      </c>
      <c r="E76" s="302" t="s">
        <v>555</v>
      </c>
      <c r="F76" s="302" t="s">
        <v>555</v>
      </c>
      <c r="G76" s="303" t="s">
        <v>555</v>
      </c>
    </row>
    <row r="77" spans="1:7" ht="20.100000000000001" hidden="1" customHeight="1">
      <c r="A77" s="325" t="s">
        <v>273</v>
      </c>
      <c r="B77" s="302" t="s">
        <v>555</v>
      </c>
      <c r="C77" s="302" t="s">
        <v>555</v>
      </c>
      <c r="D77" s="302" t="s">
        <v>555</v>
      </c>
      <c r="E77" s="302" t="s">
        <v>555</v>
      </c>
      <c r="F77" s="302" t="s">
        <v>555</v>
      </c>
      <c r="G77" s="303" t="s">
        <v>555</v>
      </c>
    </row>
    <row r="78" spans="1:7" ht="20.100000000000001" hidden="1" customHeight="1">
      <c r="A78" s="325" t="s">
        <v>274</v>
      </c>
      <c r="B78" s="302" t="s">
        <v>555</v>
      </c>
      <c r="C78" s="302" t="s">
        <v>555</v>
      </c>
      <c r="D78" s="302" t="s">
        <v>555</v>
      </c>
      <c r="E78" s="302" t="s">
        <v>555</v>
      </c>
      <c r="F78" s="302" t="s">
        <v>555</v>
      </c>
      <c r="G78" s="303" t="s">
        <v>555</v>
      </c>
    </row>
    <row r="79" spans="1:7" ht="20.100000000000001" hidden="1" customHeight="1">
      <c r="A79" s="325" t="s">
        <v>275</v>
      </c>
      <c r="B79" s="302" t="s">
        <v>555</v>
      </c>
      <c r="C79" s="302" t="s">
        <v>555</v>
      </c>
      <c r="D79" s="302" t="s">
        <v>555</v>
      </c>
      <c r="E79" s="302" t="s">
        <v>555</v>
      </c>
      <c r="F79" s="302" t="s">
        <v>555</v>
      </c>
      <c r="G79" s="303" t="s">
        <v>555</v>
      </c>
    </row>
    <row r="80" spans="1:7" s="86" customFormat="1" ht="20.100000000000001" customHeight="1">
      <c r="A80" s="326" t="s">
        <v>276</v>
      </c>
      <c r="B80" s="306">
        <v>0</v>
      </c>
      <c r="C80" s="306">
        <v>0</v>
      </c>
      <c r="D80" s="306">
        <v>0</v>
      </c>
      <c r="E80" s="306">
        <v>0</v>
      </c>
      <c r="F80" s="306">
        <v>0</v>
      </c>
      <c r="G80" s="307">
        <v>0</v>
      </c>
    </row>
    <row r="81" spans="1:7" ht="20.100000000000001" hidden="1" customHeight="1">
      <c r="A81" s="325" t="s">
        <v>277</v>
      </c>
      <c r="B81" s="302" t="s">
        <v>555</v>
      </c>
      <c r="C81" s="302">
        <v>0</v>
      </c>
      <c r="D81" s="302" t="s">
        <v>555</v>
      </c>
      <c r="E81" s="302">
        <v>0</v>
      </c>
      <c r="F81" s="302">
        <v>0</v>
      </c>
      <c r="G81" s="303">
        <v>0</v>
      </c>
    </row>
    <row r="82" spans="1:7" ht="20.100000000000001" hidden="1" customHeight="1">
      <c r="A82" s="325" t="s">
        <v>278</v>
      </c>
      <c r="B82" s="302" t="s">
        <v>555</v>
      </c>
      <c r="C82" s="302">
        <v>0</v>
      </c>
      <c r="D82" s="302" t="s">
        <v>555</v>
      </c>
      <c r="E82" s="302">
        <v>0</v>
      </c>
      <c r="F82" s="302">
        <v>0</v>
      </c>
      <c r="G82" s="303">
        <v>0</v>
      </c>
    </row>
    <row r="83" spans="1:7" ht="20.100000000000001" hidden="1" customHeight="1">
      <c r="A83" s="325" t="s">
        <v>279</v>
      </c>
      <c r="B83" s="302" t="s">
        <v>555</v>
      </c>
      <c r="C83" s="302">
        <v>0</v>
      </c>
      <c r="D83" s="302" t="s">
        <v>555</v>
      </c>
      <c r="E83" s="302">
        <v>0</v>
      </c>
      <c r="F83" s="302">
        <v>0</v>
      </c>
      <c r="G83" s="303">
        <v>0</v>
      </c>
    </row>
    <row r="84" spans="1:7" ht="20.100000000000001" hidden="1" customHeight="1">
      <c r="A84" s="325" t="s">
        <v>280</v>
      </c>
      <c r="B84" s="302" t="s">
        <v>555</v>
      </c>
      <c r="C84" s="302">
        <v>0</v>
      </c>
      <c r="D84" s="302" t="s">
        <v>555</v>
      </c>
      <c r="E84" s="302">
        <v>0</v>
      </c>
      <c r="F84" s="302">
        <v>0</v>
      </c>
      <c r="G84" s="303">
        <v>0</v>
      </c>
    </row>
    <row r="85" spans="1:7" ht="20.100000000000001" hidden="1" customHeight="1">
      <c r="A85" s="325" t="s">
        <v>281</v>
      </c>
      <c r="B85" s="302" t="s">
        <v>555</v>
      </c>
      <c r="C85" s="302">
        <v>0</v>
      </c>
      <c r="D85" s="302" t="s">
        <v>555</v>
      </c>
      <c r="E85" s="302">
        <v>0</v>
      </c>
      <c r="F85" s="302">
        <v>0</v>
      </c>
      <c r="G85" s="303">
        <v>0</v>
      </c>
    </row>
    <row r="86" spans="1:7" ht="20.100000000000001" hidden="1" customHeight="1">
      <c r="A86" s="325" t="s">
        <v>282</v>
      </c>
      <c r="B86" s="302" t="s">
        <v>555</v>
      </c>
      <c r="C86" s="302">
        <v>0</v>
      </c>
      <c r="D86" s="302" t="s">
        <v>555</v>
      </c>
      <c r="E86" s="302">
        <v>0</v>
      </c>
      <c r="F86" s="302">
        <v>0</v>
      </c>
      <c r="G86" s="303">
        <v>0</v>
      </c>
    </row>
    <row r="87" spans="1:7" ht="20.100000000000001" hidden="1" customHeight="1">
      <c r="A87" s="325" t="s">
        <v>283</v>
      </c>
      <c r="B87" s="302" t="s">
        <v>555</v>
      </c>
      <c r="C87" s="302">
        <v>0</v>
      </c>
      <c r="D87" s="302" t="s">
        <v>555</v>
      </c>
      <c r="E87" s="302">
        <v>0</v>
      </c>
      <c r="F87" s="302">
        <v>0</v>
      </c>
      <c r="G87" s="303">
        <v>0</v>
      </c>
    </row>
    <row r="88" spans="1:7" ht="20.100000000000001" hidden="1" customHeight="1">
      <c r="A88" s="325" t="s">
        <v>284</v>
      </c>
      <c r="B88" s="302" t="s">
        <v>555</v>
      </c>
      <c r="C88" s="302">
        <v>0</v>
      </c>
      <c r="D88" s="302" t="s">
        <v>555</v>
      </c>
      <c r="E88" s="302">
        <v>0</v>
      </c>
      <c r="F88" s="302">
        <v>0</v>
      </c>
      <c r="G88" s="303">
        <v>0</v>
      </c>
    </row>
    <row r="89" spans="1:7" ht="20.100000000000001" hidden="1" customHeight="1">
      <c r="A89" s="325" t="s">
        <v>285</v>
      </c>
      <c r="B89" s="302" t="s">
        <v>555</v>
      </c>
      <c r="C89" s="302">
        <v>0</v>
      </c>
      <c r="D89" s="302" t="s">
        <v>555</v>
      </c>
      <c r="E89" s="302">
        <v>0</v>
      </c>
      <c r="F89" s="302">
        <v>0</v>
      </c>
      <c r="G89" s="303">
        <v>0</v>
      </c>
    </row>
    <row r="90" spans="1:7" ht="20.100000000000001" hidden="1" customHeight="1">
      <c r="A90" s="325" t="s">
        <v>286</v>
      </c>
      <c r="B90" s="302" t="s">
        <v>555</v>
      </c>
      <c r="C90" s="302">
        <v>0</v>
      </c>
      <c r="D90" s="302" t="s">
        <v>555</v>
      </c>
      <c r="E90" s="302">
        <v>0</v>
      </c>
      <c r="F90" s="302">
        <v>0</v>
      </c>
      <c r="G90" s="303">
        <v>0</v>
      </c>
    </row>
    <row r="91" spans="1:7" ht="20.100000000000001" hidden="1" customHeight="1">
      <c r="A91" s="325" t="s">
        <v>287</v>
      </c>
      <c r="B91" s="302" t="s">
        <v>555</v>
      </c>
      <c r="C91" s="302">
        <v>0</v>
      </c>
      <c r="D91" s="302" t="s">
        <v>555</v>
      </c>
      <c r="E91" s="302">
        <v>0</v>
      </c>
      <c r="F91" s="302">
        <v>0</v>
      </c>
      <c r="G91" s="303">
        <v>0</v>
      </c>
    </row>
    <row r="92" spans="1:7" ht="20.100000000000001" hidden="1" customHeight="1">
      <c r="A92" s="325" t="s">
        <v>288</v>
      </c>
      <c r="B92" s="302" t="s">
        <v>555</v>
      </c>
      <c r="C92" s="302">
        <v>0</v>
      </c>
      <c r="D92" s="302" t="s">
        <v>555</v>
      </c>
      <c r="E92" s="302">
        <v>0</v>
      </c>
      <c r="F92" s="302">
        <v>0</v>
      </c>
      <c r="G92" s="303">
        <v>0</v>
      </c>
    </row>
    <row r="93" spans="1:7" ht="20.100000000000001" hidden="1" customHeight="1">
      <c r="A93" s="325" t="s">
        <v>289</v>
      </c>
      <c r="B93" s="302" t="s">
        <v>555</v>
      </c>
      <c r="C93" s="302">
        <v>0</v>
      </c>
      <c r="D93" s="302" t="s">
        <v>555</v>
      </c>
      <c r="E93" s="302">
        <v>0</v>
      </c>
      <c r="F93" s="302">
        <v>0</v>
      </c>
      <c r="G93" s="303">
        <v>0</v>
      </c>
    </row>
    <row r="94" spans="1:7" ht="20.100000000000001" hidden="1" customHeight="1">
      <c r="A94" s="325" t="s">
        <v>290</v>
      </c>
      <c r="B94" s="302" t="s">
        <v>555</v>
      </c>
      <c r="C94" s="302">
        <v>0</v>
      </c>
      <c r="D94" s="302" t="s">
        <v>555</v>
      </c>
      <c r="E94" s="302">
        <v>0</v>
      </c>
      <c r="F94" s="302">
        <v>0</v>
      </c>
      <c r="G94" s="303">
        <v>0</v>
      </c>
    </row>
    <row r="95" spans="1:7" ht="20.100000000000001" hidden="1" customHeight="1">
      <c r="A95" s="325" t="s">
        <v>291</v>
      </c>
      <c r="B95" s="302" t="s">
        <v>555</v>
      </c>
      <c r="C95" s="302">
        <v>0</v>
      </c>
      <c r="D95" s="302" t="s">
        <v>555</v>
      </c>
      <c r="E95" s="302">
        <v>0</v>
      </c>
      <c r="F95" s="302">
        <v>0</v>
      </c>
      <c r="G95" s="303">
        <v>0</v>
      </c>
    </row>
    <row r="96" spans="1:7" ht="20.100000000000001" hidden="1" customHeight="1">
      <c r="A96" s="325" t="s">
        <v>292</v>
      </c>
      <c r="B96" s="302" t="s">
        <v>555</v>
      </c>
      <c r="C96" s="302">
        <v>0</v>
      </c>
      <c r="D96" s="302" t="s">
        <v>555</v>
      </c>
      <c r="E96" s="302">
        <v>0</v>
      </c>
      <c r="F96" s="302">
        <v>0</v>
      </c>
      <c r="G96" s="303">
        <v>0</v>
      </c>
    </row>
    <row r="97" spans="1:7" ht="20.100000000000001" hidden="1" customHeight="1">
      <c r="A97" s="325" t="s">
        <v>293</v>
      </c>
      <c r="B97" s="302" t="s">
        <v>555</v>
      </c>
      <c r="C97" s="302">
        <v>0</v>
      </c>
      <c r="D97" s="302" t="s">
        <v>555</v>
      </c>
      <c r="E97" s="302">
        <v>0</v>
      </c>
      <c r="F97" s="302">
        <v>0</v>
      </c>
      <c r="G97" s="303">
        <v>0</v>
      </c>
    </row>
    <row r="98" spans="1:7" ht="20.100000000000001" hidden="1" customHeight="1">
      <c r="A98" s="325" t="s">
        <v>294</v>
      </c>
      <c r="B98" s="302" t="s">
        <v>555</v>
      </c>
      <c r="C98" s="302">
        <v>0</v>
      </c>
      <c r="D98" s="302" t="s">
        <v>555</v>
      </c>
      <c r="E98" s="302">
        <v>0</v>
      </c>
      <c r="F98" s="302">
        <v>0</v>
      </c>
      <c r="G98" s="303">
        <v>0</v>
      </c>
    </row>
    <row r="99" spans="1:7" ht="20.100000000000001" hidden="1" customHeight="1">
      <c r="A99" s="325" t="s">
        <v>295</v>
      </c>
      <c r="B99" s="302" t="s">
        <v>555</v>
      </c>
      <c r="C99" s="302">
        <v>0</v>
      </c>
      <c r="D99" s="302" t="s">
        <v>555</v>
      </c>
      <c r="E99" s="302">
        <v>0</v>
      </c>
      <c r="F99" s="302">
        <v>0</v>
      </c>
      <c r="G99" s="303">
        <v>0</v>
      </c>
    </row>
    <row r="100" spans="1:7" ht="20.100000000000001" hidden="1" customHeight="1">
      <c r="A100" s="325" t="s">
        <v>296</v>
      </c>
      <c r="B100" s="302" t="s">
        <v>555</v>
      </c>
      <c r="C100" s="302">
        <v>0</v>
      </c>
      <c r="D100" s="302" t="s">
        <v>555</v>
      </c>
      <c r="E100" s="302">
        <v>0</v>
      </c>
      <c r="F100" s="302">
        <v>0</v>
      </c>
      <c r="G100" s="303">
        <v>0</v>
      </c>
    </row>
    <row r="101" spans="1:7" ht="20.100000000000001" hidden="1" customHeight="1">
      <c r="A101" s="325" t="s">
        <v>297</v>
      </c>
      <c r="B101" s="302" t="s">
        <v>555</v>
      </c>
      <c r="C101" s="302">
        <v>0</v>
      </c>
      <c r="D101" s="302" t="s">
        <v>555</v>
      </c>
      <c r="E101" s="302">
        <v>0</v>
      </c>
      <c r="F101" s="302">
        <v>0</v>
      </c>
      <c r="G101" s="303">
        <v>0</v>
      </c>
    </row>
    <row r="102" spans="1:7" ht="20.100000000000001" hidden="1" customHeight="1">
      <c r="A102" s="325" t="s">
        <v>298</v>
      </c>
      <c r="B102" s="302" t="s">
        <v>555</v>
      </c>
      <c r="C102" s="302">
        <v>0</v>
      </c>
      <c r="D102" s="302" t="s">
        <v>555</v>
      </c>
      <c r="E102" s="302">
        <v>0</v>
      </c>
      <c r="F102" s="302">
        <v>0</v>
      </c>
      <c r="G102" s="303">
        <v>0</v>
      </c>
    </row>
    <row r="103" spans="1:7" ht="20.100000000000001" hidden="1" customHeight="1">
      <c r="A103" s="325" t="s">
        <v>299</v>
      </c>
      <c r="B103" s="302" t="s">
        <v>555</v>
      </c>
      <c r="C103" s="302">
        <v>0</v>
      </c>
      <c r="D103" s="302" t="s">
        <v>555</v>
      </c>
      <c r="E103" s="302">
        <v>0</v>
      </c>
      <c r="F103" s="302">
        <v>0</v>
      </c>
      <c r="G103" s="303">
        <v>0</v>
      </c>
    </row>
    <row r="104" spans="1:7" ht="20.100000000000001" hidden="1" customHeight="1">
      <c r="A104" s="325" t="s">
        <v>300</v>
      </c>
      <c r="B104" s="302" t="s">
        <v>555</v>
      </c>
      <c r="C104" s="302">
        <v>0</v>
      </c>
      <c r="D104" s="302" t="s">
        <v>555</v>
      </c>
      <c r="E104" s="302">
        <v>0</v>
      </c>
      <c r="F104" s="302">
        <v>0</v>
      </c>
      <c r="G104" s="303">
        <v>0</v>
      </c>
    </row>
    <row r="105" spans="1:7" ht="20.100000000000001" hidden="1" customHeight="1">
      <c r="A105" s="325" t="s">
        <v>301</v>
      </c>
      <c r="B105" s="302" t="s">
        <v>555</v>
      </c>
      <c r="C105" s="302">
        <v>0</v>
      </c>
      <c r="D105" s="302" t="s">
        <v>555</v>
      </c>
      <c r="E105" s="302">
        <v>0</v>
      </c>
      <c r="F105" s="302">
        <v>0</v>
      </c>
      <c r="G105" s="303">
        <v>0</v>
      </c>
    </row>
    <row r="106" spans="1:7" ht="20.100000000000001" hidden="1" customHeight="1">
      <c r="A106" s="325" t="s">
        <v>302</v>
      </c>
      <c r="B106" s="302" t="s">
        <v>555</v>
      </c>
      <c r="C106" s="302">
        <v>0</v>
      </c>
      <c r="D106" s="302" t="s">
        <v>555</v>
      </c>
      <c r="E106" s="302">
        <v>0</v>
      </c>
      <c r="F106" s="302">
        <v>0</v>
      </c>
      <c r="G106" s="303">
        <v>0</v>
      </c>
    </row>
    <row r="107" spans="1:7" ht="20.100000000000001" hidden="1" customHeight="1">
      <c r="A107" s="325" t="s">
        <v>303</v>
      </c>
      <c r="B107" s="302" t="s">
        <v>555</v>
      </c>
      <c r="C107" s="302">
        <v>0</v>
      </c>
      <c r="D107" s="302" t="s">
        <v>555</v>
      </c>
      <c r="E107" s="302">
        <v>0</v>
      </c>
      <c r="F107" s="302">
        <v>0</v>
      </c>
      <c r="G107" s="303">
        <v>0</v>
      </c>
    </row>
    <row r="108" spans="1:7" ht="20.100000000000001" hidden="1" customHeight="1">
      <c r="A108" s="325" t="s">
        <v>304</v>
      </c>
      <c r="B108" s="302" t="s">
        <v>555</v>
      </c>
      <c r="C108" s="302">
        <v>0</v>
      </c>
      <c r="D108" s="302" t="s">
        <v>555</v>
      </c>
      <c r="E108" s="302">
        <v>0</v>
      </c>
      <c r="F108" s="302">
        <v>0</v>
      </c>
      <c r="G108" s="303">
        <v>0</v>
      </c>
    </row>
    <row r="109" spans="1:7" ht="20.100000000000001" hidden="1" customHeight="1">
      <c r="A109" s="325" t="s">
        <v>305</v>
      </c>
      <c r="B109" s="302" t="s">
        <v>555</v>
      </c>
      <c r="C109" s="302">
        <v>0</v>
      </c>
      <c r="D109" s="302" t="s">
        <v>555</v>
      </c>
      <c r="E109" s="302">
        <v>0</v>
      </c>
      <c r="F109" s="302">
        <v>0</v>
      </c>
      <c r="G109" s="303">
        <v>0</v>
      </c>
    </row>
    <row r="110" spans="1:7" ht="20.100000000000001" hidden="1" customHeight="1">
      <c r="A110" s="325" t="s">
        <v>306</v>
      </c>
      <c r="B110" s="302" t="s">
        <v>555</v>
      </c>
      <c r="C110" s="302">
        <v>0</v>
      </c>
      <c r="D110" s="302" t="s">
        <v>555</v>
      </c>
      <c r="E110" s="302">
        <v>0</v>
      </c>
      <c r="F110" s="302">
        <v>0</v>
      </c>
      <c r="G110" s="303">
        <v>0</v>
      </c>
    </row>
    <row r="111" spans="1:7" ht="20.100000000000001" hidden="1" customHeight="1">
      <c r="A111" s="325" t="s">
        <v>1189</v>
      </c>
      <c r="B111" s="302" t="s">
        <v>555</v>
      </c>
      <c r="C111" s="302">
        <v>0</v>
      </c>
      <c r="D111" s="302" t="s">
        <v>555</v>
      </c>
      <c r="E111" s="302">
        <v>0</v>
      </c>
      <c r="F111" s="302">
        <v>0</v>
      </c>
      <c r="G111" s="303">
        <v>0</v>
      </c>
    </row>
    <row r="112" spans="1:7" ht="20.100000000000001" hidden="1" customHeight="1">
      <c r="A112" s="325" t="s">
        <v>307</v>
      </c>
      <c r="B112" s="302" t="s">
        <v>555</v>
      </c>
      <c r="C112" s="302">
        <v>0</v>
      </c>
      <c r="D112" s="302" t="s">
        <v>555</v>
      </c>
      <c r="E112" s="302">
        <v>0</v>
      </c>
      <c r="F112" s="302">
        <v>0</v>
      </c>
      <c r="G112" s="303">
        <v>0</v>
      </c>
    </row>
    <row r="113" spans="1:7" ht="20.100000000000001" hidden="1" customHeight="1">
      <c r="A113" s="325" t="s">
        <v>308</v>
      </c>
      <c r="B113" s="302" t="s">
        <v>555</v>
      </c>
      <c r="C113" s="302">
        <v>0</v>
      </c>
      <c r="D113" s="302" t="s">
        <v>555</v>
      </c>
      <c r="E113" s="302">
        <v>0</v>
      </c>
      <c r="F113" s="302">
        <v>0</v>
      </c>
      <c r="G113" s="303">
        <v>0</v>
      </c>
    </row>
    <row r="114" spans="1:7" ht="20.100000000000001" hidden="1" customHeight="1">
      <c r="A114" s="325" t="s">
        <v>309</v>
      </c>
      <c r="B114" s="302" t="s">
        <v>555</v>
      </c>
      <c r="C114" s="302">
        <v>0</v>
      </c>
      <c r="D114" s="302" t="s">
        <v>555</v>
      </c>
      <c r="E114" s="302">
        <v>0</v>
      </c>
      <c r="F114" s="302">
        <v>0</v>
      </c>
      <c r="G114" s="303">
        <v>0</v>
      </c>
    </row>
    <row r="115" spans="1:7" ht="20.100000000000001" hidden="1" customHeight="1">
      <c r="A115" s="325" t="s">
        <v>1190</v>
      </c>
      <c r="B115" s="302" t="s">
        <v>555</v>
      </c>
      <c r="C115" s="302">
        <v>0</v>
      </c>
      <c r="D115" s="302" t="s">
        <v>555</v>
      </c>
      <c r="E115" s="302">
        <v>0</v>
      </c>
      <c r="F115" s="302">
        <v>0</v>
      </c>
      <c r="G115" s="303">
        <v>0</v>
      </c>
    </row>
    <row r="116" spans="1:7" ht="20.100000000000001" hidden="1" customHeight="1">
      <c r="A116" s="325" t="s">
        <v>1191</v>
      </c>
      <c r="B116" s="302" t="s">
        <v>555</v>
      </c>
      <c r="C116" s="302">
        <v>0</v>
      </c>
      <c r="D116" s="302" t="s">
        <v>555</v>
      </c>
      <c r="E116" s="302">
        <v>0</v>
      </c>
      <c r="F116" s="302">
        <v>0</v>
      </c>
      <c r="G116" s="303">
        <v>0</v>
      </c>
    </row>
    <row r="117" spans="1:7" ht="20.100000000000001" hidden="1" customHeight="1">
      <c r="A117" s="325" t="s">
        <v>310</v>
      </c>
      <c r="B117" s="302" t="s">
        <v>555</v>
      </c>
      <c r="C117" s="302">
        <v>0</v>
      </c>
      <c r="D117" s="302" t="s">
        <v>555</v>
      </c>
      <c r="E117" s="302">
        <v>0</v>
      </c>
      <c r="F117" s="302">
        <v>0</v>
      </c>
      <c r="G117" s="303">
        <v>0</v>
      </c>
    </row>
    <row r="118" spans="1:7" ht="20.100000000000001" hidden="1" customHeight="1">
      <c r="A118" s="325" t="s">
        <v>311</v>
      </c>
      <c r="B118" s="302" t="s">
        <v>555</v>
      </c>
      <c r="C118" s="302">
        <v>0</v>
      </c>
      <c r="D118" s="302" t="s">
        <v>555</v>
      </c>
      <c r="E118" s="302">
        <v>0</v>
      </c>
      <c r="F118" s="302">
        <v>0</v>
      </c>
      <c r="G118" s="303">
        <v>0</v>
      </c>
    </row>
    <row r="119" spans="1:7" ht="20.100000000000001" hidden="1" customHeight="1">
      <c r="A119" s="325" t="s">
        <v>312</v>
      </c>
      <c r="B119" s="302" t="s">
        <v>555</v>
      </c>
      <c r="C119" s="302">
        <v>0</v>
      </c>
      <c r="D119" s="302" t="s">
        <v>555</v>
      </c>
      <c r="E119" s="302">
        <v>0</v>
      </c>
      <c r="F119" s="302">
        <v>0</v>
      </c>
      <c r="G119" s="303">
        <v>0</v>
      </c>
    </row>
    <row r="120" spans="1:7" ht="20.100000000000001" hidden="1" customHeight="1">
      <c r="A120" s="325" t="s">
        <v>313</v>
      </c>
      <c r="B120" s="302" t="s">
        <v>555</v>
      </c>
      <c r="C120" s="302">
        <v>0</v>
      </c>
      <c r="D120" s="302" t="s">
        <v>555</v>
      </c>
      <c r="E120" s="302">
        <v>0</v>
      </c>
      <c r="F120" s="302">
        <v>0</v>
      </c>
      <c r="G120" s="303">
        <v>0</v>
      </c>
    </row>
    <row r="121" spans="1:7" ht="20.100000000000001" hidden="1" customHeight="1">
      <c r="A121" s="325" t="s">
        <v>314</v>
      </c>
      <c r="B121" s="302" t="s">
        <v>555</v>
      </c>
      <c r="C121" s="302">
        <v>0</v>
      </c>
      <c r="D121" s="302" t="s">
        <v>555</v>
      </c>
      <c r="E121" s="302">
        <v>0</v>
      </c>
      <c r="F121" s="302">
        <v>0</v>
      </c>
      <c r="G121" s="303">
        <v>0</v>
      </c>
    </row>
    <row r="122" spans="1:7" ht="20.100000000000001" hidden="1" customHeight="1">
      <c r="A122" s="325" t="s">
        <v>315</v>
      </c>
      <c r="B122" s="302" t="s">
        <v>555</v>
      </c>
      <c r="C122" s="302">
        <v>0</v>
      </c>
      <c r="D122" s="302" t="s">
        <v>555</v>
      </c>
      <c r="E122" s="302">
        <v>0</v>
      </c>
      <c r="F122" s="302">
        <v>0</v>
      </c>
      <c r="G122" s="303">
        <v>0</v>
      </c>
    </row>
    <row r="123" spans="1:7" ht="20.100000000000001" hidden="1" customHeight="1">
      <c r="A123" s="325" t="s">
        <v>316</v>
      </c>
      <c r="B123" s="302" t="s">
        <v>555</v>
      </c>
      <c r="C123" s="302">
        <v>0</v>
      </c>
      <c r="D123" s="302" t="s">
        <v>555</v>
      </c>
      <c r="E123" s="302">
        <v>0</v>
      </c>
      <c r="F123" s="302">
        <v>0</v>
      </c>
      <c r="G123" s="303">
        <v>0</v>
      </c>
    </row>
    <row r="124" spans="1:7" ht="20.100000000000001" hidden="1" customHeight="1">
      <c r="A124" s="325" t="s">
        <v>317</v>
      </c>
      <c r="B124" s="302" t="s">
        <v>555</v>
      </c>
      <c r="C124" s="302">
        <v>0</v>
      </c>
      <c r="D124" s="302" t="s">
        <v>555</v>
      </c>
      <c r="E124" s="302">
        <v>0</v>
      </c>
      <c r="F124" s="302">
        <v>0</v>
      </c>
      <c r="G124" s="303">
        <v>0</v>
      </c>
    </row>
    <row r="125" spans="1:7" ht="20.100000000000001" hidden="1" customHeight="1">
      <c r="A125" s="325" t="s">
        <v>318</v>
      </c>
      <c r="B125" s="302" t="s">
        <v>555</v>
      </c>
      <c r="C125" s="302">
        <v>0</v>
      </c>
      <c r="D125" s="302" t="s">
        <v>555</v>
      </c>
      <c r="E125" s="302">
        <v>0</v>
      </c>
      <c r="F125" s="302">
        <v>0</v>
      </c>
      <c r="G125" s="303">
        <v>0</v>
      </c>
    </row>
    <row r="126" spans="1:7" ht="20.100000000000001" hidden="1" customHeight="1">
      <c r="A126" s="325" t="s">
        <v>319</v>
      </c>
      <c r="B126" s="302" t="s">
        <v>555</v>
      </c>
      <c r="C126" s="302">
        <v>0</v>
      </c>
      <c r="D126" s="302" t="s">
        <v>555</v>
      </c>
      <c r="E126" s="302">
        <v>0</v>
      </c>
      <c r="F126" s="302">
        <v>0</v>
      </c>
      <c r="G126" s="303">
        <v>0</v>
      </c>
    </row>
    <row r="127" spans="1:7" ht="20.100000000000001" hidden="1" customHeight="1">
      <c r="A127" s="325" t="s">
        <v>320</v>
      </c>
      <c r="B127" s="302" t="s">
        <v>555</v>
      </c>
      <c r="C127" s="302">
        <v>0</v>
      </c>
      <c r="D127" s="302" t="s">
        <v>555</v>
      </c>
      <c r="E127" s="302">
        <v>0</v>
      </c>
      <c r="F127" s="302">
        <v>0</v>
      </c>
      <c r="G127" s="303">
        <v>0</v>
      </c>
    </row>
    <row r="128" spans="1:7" s="87" customFormat="1" ht="20.100000000000001" hidden="1" customHeight="1">
      <c r="A128" s="325" t="s">
        <v>321</v>
      </c>
      <c r="B128" s="302" t="s">
        <v>555</v>
      </c>
      <c r="C128" s="302">
        <v>0</v>
      </c>
      <c r="D128" s="304" t="s">
        <v>555</v>
      </c>
      <c r="E128" s="302">
        <v>0</v>
      </c>
      <c r="F128" s="302">
        <v>0</v>
      </c>
      <c r="G128" s="305">
        <v>0</v>
      </c>
    </row>
    <row r="129" spans="1:7" s="86" customFormat="1" ht="20.100000000000001" customHeight="1">
      <c r="A129" s="326" t="s">
        <v>322</v>
      </c>
      <c r="B129" s="306">
        <v>0</v>
      </c>
      <c r="C129" s="306">
        <v>0</v>
      </c>
      <c r="D129" s="306">
        <v>266290</v>
      </c>
      <c r="E129" s="306">
        <v>0</v>
      </c>
      <c r="F129" s="306">
        <v>0</v>
      </c>
      <c r="G129" s="307">
        <v>0</v>
      </c>
    </row>
    <row r="130" spans="1:7" ht="20.100000000000001" hidden="1" customHeight="1">
      <c r="A130" s="325" t="s">
        <v>323</v>
      </c>
      <c r="B130" s="302">
        <v>0</v>
      </c>
      <c r="C130" s="302">
        <v>0</v>
      </c>
      <c r="D130" s="302" t="s">
        <v>555</v>
      </c>
      <c r="E130" s="302">
        <v>0</v>
      </c>
      <c r="F130" s="302">
        <v>0</v>
      </c>
      <c r="G130" s="303">
        <v>0</v>
      </c>
    </row>
    <row r="131" spans="1:7" ht="20.100000000000001" hidden="1" customHeight="1">
      <c r="A131" s="325" t="s">
        <v>324</v>
      </c>
      <c r="B131" s="302">
        <v>0</v>
      </c>
      <c r="C131" s="302">
        <v>0</v>
      </c>
      <c r="D131" s="304" t="s">
        <v>555</v>
      </c>
      <c r="E131" s="302">
        <v>0</v>
      </c>
      <c r="F131" s="302">
        <v>0</v>
      </c>
      <c r="G131" s="305">
        <v>0</v>
      </c>
    </row>
    <row r="132" spans="1:7" ht="20.100000000000001" customHeight="1">
      <c r="A132" s="325" t="s">
        <v>325</v>
      </c>
      <c r="B132" s="302">
        <v>0</v>
      </c>
      <c r="C132" s="302">
        <v>0</v>
      </c>
      <c r="D132" s="302">
        <v>266290</v>
      </c>
      <c r="E132" s="302">
        <v>0</v>
      </c>
      <c r="F132" s="302">
        <v>0</v>
      </c>
      <c r="G132" s="303">
        <v>0</v>
      </c>
    </row>
    <row r="133" spans="1:7" ht="20.100000000000001" hidden="1" customHeight="1">
      <c r="A133" s="325" t="s">
        <v>326</v>
      </c>
      <c r="B133" s="302">
        <v>0</v>
      </c>
      <c r="C133" s="302">
        <v>0</v>
      </c>
      <c r="D133" s="302" t="s">
        <v>555</v>
      </c>
      <c r="E133" s="302">
        <v>0</v>
      </c>
      <c r="F133" s="302">
        <v>0</v>
      </c>
      <c r="G133" s="303" t="s">
        <v>555</v>
      </c>
    </row>
    <row r="134" spans="1:7" ht="20.100000000000001" hidden="1" customHeight="1">
      <c r="A134" s="325" t="s">
        <v>327</v>
      </c>
      <c r="B134" s="302">
        <v>0</v>
      </c>
      <c r="C134" s="302">
        <v>0</v>
      </c>
      <c r="D134" s="302" t="s">
        <v>555</v>
      </c>
      <c r="E134" s="302">
        <v>0</v>
      </c>
      <c r="F134" s="302">
        <v>0</v>
      </c>
      <c r="G134" s="303" t="s">
        <v>555</v>
      </c>
    </row>
    <row r="135" spans="1:7" ht="20.100000000000001" hidden="1" customHeight="1">
      <c r="A135" s="325" t="s">
        <v>328</v>
      </c>
      <c r="B135" s="302">
        <v>0</v>
      </c>
      <c r="C135" s="302">
        <v>0</v>
      </c>
      <c r="D135" s="302" t="s">
        <v>555</v>
      </c>
      <c r="E135" s="302">
        <v>0</v>
      </c>
      <c r="F135" s="302">
        <v>0</v>
      </c>
      <c r="G135" s="303" t="s">
        <v>555</v>
      </c>
    </row>
    <row r="136" spans="1:7" ht="20.100000000000001" hidden="1" customHeight="1">
      <c r="A136" s="325" t="s">
        <v>329</v>
      </c>
      <c r="B136" s="302">
        <v>0</v>
      </c>
      <c r="C136" s="302">
        <v>0</v>
      </c>
      <c r="D136" s="302" t="s">
        <v>555</v>
      </c>
      <c r="E136" s="302">
        <v>0</v>
      </c>
      <c r="F136" s="302">
        <v>0</v>
      </c>
      <c r="G136" s="303" t="s">
        <v>555</v>
      </c>
    </row>
    <row r="137" spans="1:7" ht="20.100000000000001" hidden="1" customHeight="1">
      <c r="A137" s="325" t="s">
        <v>330</v>
      </c>
      <c r="B137" s="302">
        <v>0</v>
      </c>
      <c r="C137" s="302">
        <v>0</v>
      </c>
      <c r="D137" s="302" t="s">
        <v>555</v>
      </c>
      <c r="E137" s="302">
        <v>0</v>
      </c>
      <c r="F137" s="302">
        <v>0</v>
      </c>
      <c r="G137" s="303" t="s">
        <v>555</v>
      </c>
    </row>
    <row r="138" spans="1:7" ht="20.100000000000001" hidden="1" customHeight="1">
      <c r="A138" s="325" t="s">
        <v>331</v>
      </c>
      <c r="B138" s="302">
        <v>0</v>
      </c>
      <c r="C138" s="302">
        <v>0</v>
      </c>
      <c r="D138" s="302" t="s">
        <v>555</v>
      </c>
      <c r="E138" s="302">
        <v>0</v>
      </c>
      <c r="F138" s="302">
        <v>0</v>
      </c>
      <c r="G138" s="303" t="s">
        <v>555</v>
      </c>
    </row>
    <row r="139" spans="1:7" ht="20.100000000000001" hidden="1" customHeight="1">
      <c r="A139" s="325" t="s">
        <v>332</v>
      </c>
      <c r="B139" s="302">
        <v>0</v>
      </c>
      <c r="C139" s="302">
        <v>0</v>
      </c>
      <c r="D139" s="302" t="s">
        <v>555</v>
      </c>
      <c r="E139" s="302">
        <v>0</v>
      </c>
      <c r="F139" s="302">
        <v>0</v>
      </c>
      <c r="G139" s="303" t="s">
        <v>555</v>
      </c>
    </row>
    <row r="140" spans="1:7" ht="20.100000000000001" hidden="1" customHeight="1">
      <c r="A140" s="325" t="s">
        <v>333</v>
      </c>
      <c r="B140" s="302">
        <v>0</v>
      </c>
      <c r="C140" s="302">
        <v>0</v>
      </c>
      <c r="D140" s="302" t="s">
        <v>555</v>
      </c>
      <c r="E140" s="302">
        <v>0</v>
      </c>
      <c r="F140" s="302">
        <v>0</v>
      </c>
      <c r="G140" s="303" t="s">
        <v>555</v>
      </c>
    </row>
    <row r="141" spans="1:7" ht="20.100000000000001" hidden="1" customHeight="1">
      <c r="A141" s="325" t="s">
        <v>334</v>
      </c>
      <c r="B141" s="302">
        <v>0</v>
      </c>
      <c r="C141" s="302">
        <v>0</v>
      </c>
      <c r="D141" s="304" t="s">
        <v>555</v>
      </c>
      <c r="E141" s="302">
        <v>0</v>
      </c>
      <c r="F141" s="302">
        <v>0</v>
      </c>
      <c r="G141" s="305" t="s">
        <v>555</v>
      </c>
    </row>
    <row r="142" spans="1:7" s="86" customFormat="1" ht="20.100000000000001" hidden="1" customHeight="1">
      <c r="A142" s="325" t="s">
        <v>335</v>
      </c>
      <c r="B142" s="302">
        <v>0</v>
      </c>
      <c r="C142" s="302">
        <v>0</v>
      </c>
      <c r="D142" s="304">
        <v>266290</v>
      </c>
      <c r="E142" s="302">
        <v>0</v>
      </c>
      <c r="F142" s="302">
        <v>0</v>
      </c>
      <c r="G142" s="305" t="s">
        <v>555</v>
      </c>
    </row>
    <row r="143" spans="1:7" ht="20.100000000000001" customHeight="1">
      <c r="A143" s="326" t="s">
        <v>336</v>
      </c>
      <c r="B143" s="306">
        <v>0</v>
      </c>
      <c r="C143" s="306">
        <v>0</v>
      </c>
      <c r="D143" s="308">
        <v>25399907</v>
      </c>
      <c r="E143" s="306">
        <v>0</v>
      </c>
      <c r="F143" s="306">
        <v>0</v>
      </c>
      <c r="G143" s="309">
        <v>29509430</v>
      </c>
    </row>
    <row r="144" spans="1:7" ht="20.100000000000001" customHeight="1">
      <c r="A144" s="325" t="s">
        <v>337</v>
      </c>
      <c r="B144" s="302">
        <v>0</v>
      </c>
      <c r="C144" s="302">
        <v>0</v>
      </c>
      <c r="D144" s="304">
        <v>25399907</v>
      </c>
      <c r="E144" s="302">
        <v>0</v>
      </c>
      <c r="F144" s="302">
        <v>0</v>
      </c>
      <c r="G144" s="305">
        <v>29225010</v>
      </c>
    </row>
    <row r="145" spans="1:7" ht="20.100000000000001" customHeight="1">
      <c r="A145" s="325" t="s">
        <v>338</v>
      </c>
      <c r="B145" s="302">
        <v>0</v>
      </c>
      <c r="C145" s="302">
        <v>0</v>
      </c>
      <c r="D145" s="302">
        <v>25399907</v>
      </c>
      <c r="E145" s="302">
        <v>0</v>
      </c>
      <c r="F145" s="302">
        <v>0</v>
      </c>
      <c r="G145" s="303">
        <v>29225010</v>
      </c>
    </row>
    <row r="146" spans="1:7" ht="20.100000000000001" hidden="1" customHeight="1">
      <c r="A146" s="325" t="s">
        <v>339</v>
      </c>
      <c r="B146" s="302">
        <v>0</v>
      </c>
      <c r="C146" s="302">
        <v>0</v>
      </c>
      <c r="D146" s="302" t="s">
        <v>555</v>
      </c>
      <c r="E146" s="302">
        <v>0</v>
      </c>
      <c r="F146" s="302">
        <v>0</v>
      </c>
      <c r="G146" s="303" t="s">
        <v>555</v>
      </c>
    </row>
    <row r="147" spans="1:7" ht="20.100000000000001" customHeight="1">
      <c r="A147" s="325" t="s">
        <v>340</v>
      </c>
      <c r="B147" s="302">
        <v>0</v>
      </c>
      <c r="C147" s="302">
        <v>0</v>
      </c>
      <c r="D147" s="302">
        <v>0</v>
      </c>
      <c r="E147" s="302">
        <v>0</v>
      </c>
      <c r="F147" s="302">
        <v>0</v>
      </c>
      <c r="G147" s="303">
        <v>284420</v>
      </c>
    </row>
    <row r="148" spans="1:7" ht="20.100000000000001" hidden="1" customHeight="1">
      <c r="A148" s="325" t="s">
        <v>341</v>
      </c>
      <c r="B148" s="302">
        <v>0</v>
      </c>
      <c r="C148" s="302">
        <v>0</v>
      </c>
      <c r="D148" s="302">
        <v>0</v>
      </c>
      <c r="E148" s="302">
        <v>0</v>
      </c>
      <c r="F148" s="302">
        <v>0</v>
      </c>
      <c r="G148" s="303" t="s">
        <v>555</v>
      </c>
    </row>
    <row r="149" spans="1:7" ht="20.100000000000001" hidden="1" customHeight="1">
      <c r="A149" s="325" t="s">
        <v>342</v>
      </c>
      <c r="B149" s="302">
        <v>0</v>
      </c>
      <c r="C149" s="302">
        <v>0</v>
      </c>
      <c r="D149" s="302">
        <v>0</v>
      </c>
      <c r="E149" s="302">
        <v>0</v>
      </c>
      <c r="F149" s="302">
        <v>0</v>
      </c>
      <c r="G149" s="303" t="s">
        <v>555</v>
      </c>
    </row>
    <row r="150" spans="1:7" ht="20.100000000000001" hidden="1" customHeight="1">
      <c r="A150" s="325" t="s">
        <v>343</v>
      </c>
      <c r="B150" s="302">
        <v>0</v>
      </c>
      <c r="C150" s="302">
        <v>0</v>
      </c>
      <c r="D150" s="302">
        <v>0</v>
      </c>
      <c r="E150" s="302">
        <v>0</v>
      </c>
      <c r="F150" s="302">
        <v>0</v>
      </c>
      <c r="G150" s="303" t="s">
        <v>555</v>
      </c>
    </row>
    <row r="151" spans="1:7" ht="20.100000000000001" hidden="1" customHeight="1">
      <c r="A151" s="325" t="s">
        <v>344</v>
      </c>
      <c r="B151" s="302">
        <v>0</v>
      </c>
      <c r="C151" s="302">
        <v>0</v>
      </c>
      <c r="D151" s="302">
        <v>0</v>
      </c>
      <c r="E151" s="302">
        <v>0</v>
      </c>
      <c r="F151" s="302">
        <v>0</v>
      </c>
      <c r="G151" s="303" t="s">
        <v>555</v>
      </c>
    </row>
    <row r="152" spans="1:7" ht="20.100000000000001" hidden="1" customHeight="1">
      <c r="A152" s="325" t="s">
        <v>345</v>
      </c>
      <c r="B152" s="302">
        <v>0</v>
      </c>
      <c r="C152" s="302">
        <v>0</v>
      </c>
      <c r="D152" s="302">
        <v>0</v>
      </c>
      <c r="E152" s="302">
        <v>0</v>
      </c>
      <c r="F152" s="302">
        <v>0</v>
      </c>
      <c r="G152" s="303" t="s">
        <v>555</v>
      </c>
    </row>
    <row r="153" spans="1:7" ht="20.100000000000001" hidden="1" customHeight="1">
      <c r="A153" s="325" t="s">
        <v>346</v>
      </c>
      <c r="B153" s="302">
        <v>0</v>
      </c>
      <c r="C153" s="302">
        <v>0</v>
      </c>
      <c r="D153" s="302">
        <v>0</v>
      </c>
      <c r="E153" s="302">
        <v>0</v>
      </c>
      <c r="F153" s="302">
        <v>0</v>
      </c>
      <c r="G153" s="303" t="s">
        <v>555</v>
      </c>
    </row>
    <row r="154" spans="1:7" ht="20.100000000000001" customHeight="1">
      <c r="A154" s="325" t="s">
        <v>347</v>
      </c>
      <c r="B154" s="302">
        <v>0</v>
      </c>
      <c r="C154" s="302">
        <v>0</v>
      </c>
      <c r="D154" s="302">
        <v>0</v>
      </c>
      <c r="E154" s="302">
        <v>0</v>
      </c>
      <c r="F154" s="302">
        <v>0</v>
      </c>
      <c r="G154" s="303">
        <v>284420</v>
      </c>
    </row>
    <row r="155" spans="1:7" s="86" customFormat="1" ht="20.100000000000001" hidden="1" customHeight="1">
      <c r="A155" s="325" t="s">
        <v>348</v>
      </c>
      <c r="B155" s="302">
        <v>0</v>
      </c>
      <c r="C155" s="302">
        <v>0</v>
      </c>
      <c r="D155" s="304" t="s">
        <v>555</v>
      </c>
      <c r="E155" s="302">
        <v>0</v>
      </c>
      <c r="F155" s="302">
        <v>0</v>
      </c>
      <c r="G155" s="305" t="s">
        <v>555</v>
      </c>
    </row>
    <row r="156" spans="1:7" s="86" customFormat="1" ht="20.100000000000001" customHeight="1">
      <c r="A156" s="326" t="s">
        <v>349</v>
      </c>
      <c r="B156" s="306">
        <v>0</v>
      </c>
      <c r="C156" s="306">
        <v>0</v>
      </c>
      <c r="D156" s="308">
        <v>549405928</v>
      </c>
      <c r="E156" s="306">
        <v>0</v>
      </c>
      <c r="F156" s="306">
        <v>0</v>
      </c>
      <c r="G156" s="309">
        <v>311105289</v>
      </c>
    </row>
    <row r="157" spans="1:7" ht="20.100000000000001" customHeight="1">
      <c r="A157" s="326" t="s">
        <v>350</v>
      </c>
      <c r="B157" s="306">
        <v>0</v>
      </c>
      <c r="C157" s="306">
        <v>0</v>
      </c>
      <c r="D157" s="306">
        <v>533521000</v>
      </c>
      <c r="E157" s="306">
        <v>0</v>
      </c>
      <c r="F157" s="306">
        <v>0</v>
      </c>
      <c r="G157" s="307">
        <v>506419000</v>
      </c>
    </row>
    <row r="158" spans="1:7" ht="20.100000000000001" hidden="1" customHeight="1">
      <c r="A158" s="325" t="s">
        <v>337</v>
      </c>
      <c r="B158" s="302">
        <v>0</v>
      </c>
      <c r="C158" s="302">
        <v>0</v>
      </c>
      <c r="D158" s="302" t="s">
        <v>555</v>
      </c>
      <c r="E158" s="302">
        <v>0</v>
      </c>
      <c r="F158" s="302">
        <v>0</v>
      </c>
      <c r="G158" s="303" t="s">
        <v>555</v>
      </c>
    </row>
    <row r="159" spans="1:7" ht="20.100000000000001" hidden="1" customHeight="1">
      <c r="A159" s="325" t="s">
        <v>351</v>
      </c>
      <c r="B159" s="302">
        <v>0</v>
      </c>
      <c r="C159" s="302">
        <v>0</v>
      </c>
      <c r="D159" s="302" t="s">
        <v>555</v>
      </c>
      <c r="E159" s="302">
        <v>0</v>
      </c>
      <c r="F159" s="302">
        <v>0</v>
      </c>
      <c r="G159" s="303" t="s">
        <v>555</v>
      </c>
    </row>
    <row r="160" spans="1:7" ht="20.100000000000001" hidden="1" customHeight="1">
      <c r="A160" s="325" t="s">
        <v>338</v>
      </c>
      <c r="B160" s="302">
        <v>0</v>
      </c>
      <c r="C160" s="302">
        <v>0</v>
      </c>
      <c r="D160" s="302" t="s">
        <v>555</v>
      </c>
      <c r="E160" s="302">
        <v>0</v>
      </c>
      <c r="F160" s="302">
        <v>0</v>
      </c>
      <c r="G160" s="303" t="s">
        <v>555</v>
      </c>
    </row>
    <row r="161" spans="1:7" ht="20.100000000000001" hidden="1" customHeight="1">
      <c r="A161" s="325" t="s">
        <v>339</v>
      </c>
      <c r="B161" s="302">
        <v>0</v>
      </c>
      <c r="C161" s="302">
        <v>0</v>
      </c>
      <c r="D161" s="302" t="s">
        <v>555</v>
      </c>
      <c r="E161" s="302">
        <v>0</v>
      </c>
      <c r="F161" s="302">
        <v>0</v>
      </c>
      <c r="G161" s="303" t="s">
        <v>555</v>
      </c>
    </row>
    <row r="162" spans="1:7" ht="20.100000000000001" hidden="1" customHeight="1">
      <c r="A162" s="325" t="s">
        <v>352</v>
      </c>
      <c r="B162" s="302">
        <v>0</v>
      </c>
      <c r="C162" s="302">
        <v>0</v>
      </c>
      <c r="D162" s="302" t="s">
        <v>555</v>
      </c>
      <c r="E162" s="302">
        <v>0</v>
      </c>
      <c r="F162" s="302">
        <v>0</v>
      </c>
      <c r="G162" s="303" t="s">
        <v>555</v>
      </c>
    </row>
    <row r="163" spans="1:7" ht="20.100000000000001" hidden="1" customHeight="1">
      <c r="A163" s="325" t="s">
        <v>353</v>
      </c>
      <c r="B163" s="302">
        <v>0</v>
      </c>
      <c r="C163" s="302">
        <v>0</v>
      </c>
      <c r="D163" s="302" t="s">
        <v>555</v>
      </c>
      <c r="E163" s="302">
        <v>0</v>
      </c>
      <c r="F163" s="302">
        <v>0</v>
      </c>
      <c r="G163" s="303" t="s">
        <v>555</v>
      </c>
    </row>
    <row r="164" spans="1:7" ht="20.100000000000001" hidden="1" customHeight="1">
      <c r="A164" s="325" t="s">
        <v>1192</v>
      </c>
      <c r="B164" s="302">
        <v>0</v>
      </c>
      <c r="C164" s="302">
        <v>0</v>
      </c>
      <c r="D164" s="302" t="s">
        <v>555</v>
      </c>
      <c r="E164" s="302">
        <v>0</v>
      </c>
      <c r="F164" s="302">
        <v>0</v>
      </c>
      <c r="G164" s="303" t="s">
        <v>555</v>
      </c>
    </row>
    <row r="165" spans="1:7" ht="20.100000000000001" hidden="1" customHeight="1">
      <c r="A165" s="325" t="s">
        <v>1193</v>
      </c>
      <c r="B165" s="302">
        <v>0</v>
      </c>
      <c r="C165" s="302">
        <v>0</v>
      </c>
      <c r="D165" s="302" t="s">
        <v>555</v>
      </c>
      <c r="E165" s="302">
        <v>0</v>
      </c>
      <c r="F165" s="302">
        <v>0</v>
      </c>
      <c r="G165" s="303" t="s">
        <v>555</v>
      </c>
    </row>
    <row r="166" spans="1:7" ht="20.100000000000001" hidden="1" customHeight="1">
      <c r="A166" s="325" t="s">
        <v>354</v>
      </c>
      <c r="B166" s="302">
        <v>0</v>
      </c>
      <c r="C166" s="302">
        <v>0</v>
      </c>
      <c r="D166" s="302" t="s">
        <v>555</v>
      </c>
      <c r="E166" s="302">
        <v>0</v>
      </c>
      <c r="F166" s="302">
        <v>0</v>
      </c>
      <c r="G166" s="303" t="s">
        <v>555</v>
      </c>
    </row>
    <row r="167" spans="1:7" ht="20.100000000000001" hidden="1" customHeight="1">
      <c r="A167" s="325" t="s">
        <v>355</v>
      </c>
      <c r="B167" s="302">
        <v>0</v>
      </c>
      <c r="C167" s="302">
        <v>0</v>
      </c>
      <c r="D167" s="304" t="s">
        <v>555</v>
      </c>
      <c r="E167" s="302">
        <v>0</v>
      </c>
      <c r="F167" s="302">
        <v>0</v>
      </c>
      <c r="G167" s="305" t="s">
        <v>555</v>
      </c>
    </row>
    <row r="168" spans="1:7" ht="20.100000000000001" customHeight="1">
      <c r="A168" s="325" t="s">
        <v>1310</v>
      </c>
      <c r="B168" s="302">
        <v>0</v>
      </c>
      <c r="C168" s="302">
        <v>0</v>
      </c>
      <c r="D168" s="304">
        <v>533521000</v>
      </c>
      <c r="E168" s="302">
        <v>0</v>
      </c>
      <c r="F168" s="302">
        <v>0</v>
      </c>
      <c r="G168" s="305">
        <v>506419000</v>
      </c>
    </row>
    <row r="169" spans="1:7" ht="20.100000000000001" customHeight="1">
      <c r="A169" s="325" t="s">
        <v>341</v>
      </c>
      <c r="B169" s="302">
        <v>0</v>
      </c>
      <c r="C169" s="302">
        <v>0</v>
      </c>
      <c r="D169" s="302">
        <v>533521000</v>
      </c>
      <c r="E169" s="302">
        <v>0</v>
      </c>
      <c r="F169" s="302">
        <v>0</v>
      </c>
      <c r="G169" s="303">
        <v>506419000</v>
      </c>
    </row>
    <row r="170" spans="1:7" ht="20.100000000000001" hidden="1" customHeight="1">
      <c r="A170" s="325" t="s">
        <v>357</v>
      </c>
      <c r="B170" s="302">
        <v>0</v>
      </c>
      <c r="C170" s="302">
        <v>0</v>
      </c>
      <c r="D170" s="302" t="s">
        <v>555</v>
      </c>
      <c r="E170" s="302">
        <v>0</v>
      </c>
      <c r="F170" s="302">
        <v>0</v>
      </c>
      <c r="G170" s="305" t="s">
        <v>555</v>
      </c>
    </row>
    <row r="171" spans="1:7" s="86" customFormat="1" ht="20.100000000000001" hidden="1" customHeight="1">
      <c r="A171" s="325" t="s">
        <v>358</v>
      </c>
      <c r="B171" s="302">
        <v>0</v>
      </c>
      <c r="C171" s="302">
        <v>0</v>
      </c>
      <c r="D171" s="304" t="s">
        <v>555</v>
      </c>
      <c r="E171" s="302">
        <v>0</v>
      </c>
      <c r="F171" s="302">
        <v>0</v>
      </c>
      <c r="G171" s="305" t="s">
        <v>555</v>
      </c>
    </row>
    <row r="172" spans="1:7" ht="20.100000000000001" customHeight="1">
      <c r="A172" s="336" t="s">
        <v>359</v>
      </c>
      <c r="B172" s="310">
        <v>0</v>
      </c>
      <c r="C172" s="310">
        <v>0</v>
      </c>
      <c r="D172" s="310">
        <v>15884928</v>
      </c>
      <c r="E172" s="310">
        <v>0</v>
      </c>
      <c r="F172" s="310">
        <v>0</v>
      </c>
      <c r="G172" s="343">
        <v>-195313711</v>
      </c>
    </row>
    <row r="173" spans="1:7">
      <c r="D173"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&amp;C84</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72"/>
  <sheetViews>
    <sheetView view="pageLayout" topLeftCell="A179" zoomScaleNormal="115" zoomScaleSheetLayoutView="100" workbookViewId="0">
      <selection activeCell="C195" sqref="C195"/>
    </sheetView>
  </sheetViews>
  <sheetFormatPr defaultColWidth="8.88671875" defaultRowHeight="13.5"/>
  <cols>
    <col min="1" max="1" width="21.33203125" style="663" customWidth="1"/>
    <col min="2" max="7" width="8.88671875" style="313" customWidth="1"/>
    <col min="8" max="8" width="2.88671875" style="83" customWidth="1"/>
    <col min="9" max="9" width="5.21875" style="83" customWidth="1"/>
    <col min="10" max="16384" width="8.88671875" style="83"/>
  </cols>
  <sheetData>
    <row r="1" spans="1:7" s="84" customFormat="1" ht="16.5">
      <c r="A1" s="1404"/>
      <c r="B1" s="1404"/>
      <c r="C1" s="1404"/>
      <c r="D1" s="1404"/>
      <c r="E1" s="1404"/>
      <c r="F1" s="1404"/>
      <c r="G1" s="1404"/>
    </row>
    <row r="2" spans="1:7" s="84" customFormat="1" ht="22.5">
      <c r="A2" s="1399" t="s">
        <v>1302</v>
      </c>
      <c r="B2" s="1399"/>
      <c r="C2" s="1399"/>
      <c r="D2" s="1399"/>
      <c r="E2" s="1399"/>
      <c r="F2" s="1399"/>
      <c r="G2" s="1399"/>
    </row>
    <row r="3" spans="1:7" s="84" customFormat="1" ht="8.25" customHeight="1">
      <c r="A3" s="259"/>
      <c r="B3" s="259"/>
      <c r="C3" s="259"/>
      <c r="D3" s="259"/>
      <c r="E3" s="259"/>
      <c r="F3" s="259"/>
      <c r="G3" s="259"/>
    </row>
    <row r="4" spans="1:7" s="84" customFormat="1" ht="16.5">
      <c r="A4" s="1398" t="s">
        <v>1186</v>
      </c>
      <c r="B4" s="1398"/>
      <c r="C4" s="1398"/>
      <c r="D4" s="1398"/>
      <c r="E4" s="1398"/>
      <c r="F4" s="1398"/>
      <c r="G4" s="1398"/>
    </row>
    <row r="5" spans="1:7" s="84" customFormat="1" ht="16.5">
      <c r="A5" s="1398" t="s">
        <v>1187</v>
      </c>
      <c r="B5" s="1398"/>
      <c r="C5" s="1398"/>
      <c r="D5" s="1398"/>
      <c r="E5" s="1398"/>
      <c r="F5" s="1398"/>
      <c r="G5" s="1398"/>
    </row>
    <row r="6" spans="1:7" s="84" customFormat="1" ht="12" customHeight="1">
      <c r="A6" s="260" t="s">
        <v>1679</v>
      </c>
      <c r="B6" s="261"/>
      <c r="C6" s="261"/>
      <c r="D6" s="261"/>
      <c r="E6" s="261"/>
      <c r="F6" s="261"/>
      <c r="G6" s="262" t="s">
        <v>360</v>
      </c>
    </row>
    <row r="7" spans="1:7" ht="12.95" customHeight="1">
      <c r="A7" s="1405" t="s">
        <v>679</v>
      </c>
      <c r="B7" s="1407" t="s">
        <v>1071</v>
      </c>
      <c r="C7" s="1407"/>
      <c r="D7" s="1407"/>
      <c r="E7" s="1407" t="s">
        <v>1075</v>
      </c>
      <c r="F7" s="1407"/>
      <c r="G7" s="1408"/>
    </row>
    <row r="8" spans="1:7" ht="21.6" customHeight="1" thickBot="1">
      <c r="A8" s="1406"/>
      <c r="B8" s="294" t="s">
        <v>678</v>
      </c>
      <c r="C8" s="294" t="s">
        <v>677</v>
      </c>
      <c r="D8" s="294" t="s">
        <v>676</v>
      </c>
      <c r="E8" s="294" t="s">
        <v>678</v>
      </c>
      <c r="F8" s="294" t="s">
        <v>677</v>
      </c>
      <c r="G8" s="295" t="s">
        <v>676</v>
      </c>
    </row>
    <row r="9" spans="1:7" s="85" customFormat="1" ht="5.0999999999999996" customHeight="1" thickTop="1">
      <c r="A9" s="296"/>
      <c r="B9" s="297"/>
      <c r="C9" s="297"/>
      <c r="D9" s="297"/>
      <c r="E9" s="297"/>
      <c r="F9" s="297"/>
      <c r="G9" s="298"/>
    </row>
    <row r="10" spans="1:7" ht="20.100000000000001" customHeight="1">
      <c r="A10" s="324" t="s">
        <v>207</v>
      </c>
      <c r="B10" s="299">
        <v>0</v>
      </c>
      <c r="C10" s="300">
        <v>0</v>
      </c>
      <c r="D10" s="299">
        <v>0</v>
      </c>
      <c r="E10" s="300">
        <v>0</v>
      </c>
      <c r="F10" s="300">
        <v>0</v>
      </c>
      <c r="G10" s="315">
        <v>0</v>
      </c>
    </row>
    <row r="11" spans="1:7" ht="20.100000000000001" hidden="1" customHeight="1">
      <c r="A11" s="325" t="s">
        <v>208</v>
      </c>
      <c r="B11" s="302" t="s">
        <v>555</v>
      </c>
      <c r="C11" s="302">
        <v>0</v>
      </c>
      <c r="D11" s="302">
        <v>0</v>
      </c>
      <c r="E11" s="302">
        <v>0</v>
      </c>
      <c r="F11" s="302">
        <v>0</v>
      </c>
      <c r="G11" s="303">
        <v>0</v>
      </c>
    </row>
    <row r="12" spans="1:7" ht="20.100000000000001" hidden="1" customHeight="1">
      <c r="A12" s="325" t="s">
        <v>209</v>
      </c>
      <c r="B12" s="302" t="s">
        <v>555</v>
      </c>
      <c r="C12" s="302">
        <v>0</v>
      </c>
      <c r="D12" s="302">
        <v>0</v>
      </c>
      <c r="E12" s="302">
        <v>0</v>
      </c>
      <c r="F12" s="302">
        <v>0</v>
      </c>
      <c r="G12" s="303">
        <v>0</v>
      </c>
    </row>
    <row r="13" spans="1:7" ht="20.100000000000001" hidden="1" customHeight="1">
      <c r="A13" s="325" t="s">
        <v>210</v>
      </c>
      <c r="B13" s="302" t="s">
        <v>555</v>
      </c>
      <c r="C13" s="302">
        <v>0</v>
      </c>
      <c r="D13" s="302">
        <v>0</v>
      </c>
      <c r="E13" s="302">
        <v>0</v>
      </c>
      <c r="F13" s="302">
        <v>0</v>
      </c>
      <c r="G13" s="303">
        <v>0</v>
      </c>
    </row>
    <row r="14" spans="1:7" ht="20.100000000000001" hidden="1" customHeight="1">
      <c r="A14" s="325" t="s">
        <v>211</v>
      </c>
      <c r="B14" s="302" t="s">
        <v>555</v>
      </c>
      <c r="C14" s="302">
        <v>0</v>
      </c>
      <c r="D14" s="302">
        <v>0</v>
      </c>
      <c r="E14" s="302">
        <v>0</v>
      </c>
      <c r="F14" s="302">
        <v>0</v>
      </c>
      <c r="G14" s="303">
        <v>0</v>
      </c>
    </row>
    <row r="15" spans="1:7" ht="20.100000000000001" hidden="1" customHeight="1">
      <c r="A15" s="325" t="s">
        <v>212</v>
      </c>
      <c r="B15" s="302" t="s">
        <v>555</v>
      </c>
      <c r="C15" s="302">
        <v>0</v>
      </c>
      <c r="D15" s="302">
        <v>0</v>
      </c>
      <c r="E15" s="302">
        <v>0</v>
      </c>
      <c r="F15" s="302">
        <v>0</v>
      </c>
      <c r="G15" s="303">
        <v>0</v>
      </c>
    </row>
    <row r="16" spans="1:7" ht="20.100000000000001" hidden="1" customHeight="1">
      <c r="A16" s="325" t="s">
        <v>213</v>
      </c>
      <c r="B16" s="302" t="s">
        <v>555</v>
      </c>
      <c r="C16" s="302">
        <v>0</v>
      </c>
      <c r="D16" s="302">
        <v>0</v>
      </c>
      <c r="E16" s="302">
        <v>0</v>
      </c>
      <c r="F16" s="302">
        <v>0</v>
      </c>
      <c r="G16" s="303">
        <v>0</v>
      </c>
    </row>
    <row r="17" spans="1:7" ht="20.100000000000001" hidden="1" customHeight="1">
      <c r="A17" s="325" t="s">
        <v>214</v>
      </c>
      <c r="B17" s="302" t="s">
        <v>555</v>
      </c>
      <c r="C17" s="302">
        <v>0</v>
      </c>
      <c r="D17" s="302">
        <v>0</v>
      </c>
      <c r="E17" s="302">
        <v>0</v>
      </c>
      <c r="F17" s="302">
        <v>0</v>
      </c>
      <c r="G17" s="303">
        <v>0</v>
      </c>
    </row>
    <row r="18" spans="1:7" ht="20.100000000000001" hidden="1" customHeight="1">
      <c r="A18" s="325" t="s">
        <v>215</v>
      </c>
      <c r="B18" s="302" t="s">
        <v>555</v>
      </c>
      <c r="C18" s="302">
        <v>0</v>
      </c>
      <c r="D18" s="302">
        <v>0</v>
      </c>
      <c r="E18" s="302">
        <v>0</v>
      </c>
      <c r="F18" s="302">
        <v>0</v>
      </c>
      <c r="G18" s="303">
        <v>0</v>
      </c>
    </row>
    <row r="19" spans="1:7" ht="20.100000000000001" hidden="1" customHeight="1">
      <c r="A19" s="325" t="s">
        <v>1055</v>
      </c>
      <c r="B19" s="302" t="s">
        <v>555</v>
      </c>
      <c r="C19" s="302">
        <v>0</v>
      </c>
      <c r="D19" s="302">
        <v>0</v>
      </c>
      <c r="E19" s="302">
        <v>0</v>
      </c>
      <c r="F19" s="302">
        <v>0</v>
      </c>
      <c r="G19" s="303">
        <v>0</v>
      </c>
    </row>
    <row r="20" spans="1:7" ht="20.100000000000001" hidden="1" customHeight="1">
      <c r="A20" s="325" t="s">
        <v>216</v>
      </c>
      <c r="B20" s="302" t="s">
        <v>555</v>
      </c>
      <c r="C20" s="302">
        <v>0</v>
      </c>
      <c r="D20" s="302">
        <v>0</v>
      </c>
      <c r="E20" s="302">
        <v>0</v>
      </c>
      <c r="F20" s="302">
        <v>0</v>
      </c>
      <c r="G20" s="303">
        <v>0</v>
      </c>
    </row>
    <row r="21" spans="1:7" ht="20.100000000000001" hidden="1" customHeight="1">
      <c r="A21" s="325" t="s">
        <v>217</v>
      </c>
      <c r="B21" s="302" t="s">
        <v>555</v>
      </c>
      <c r="C21" s="302">
        <v>0</v>
      </c>
      <c r="D21" s="302">
        <v>0</v>
      </c>
      <c r="E21" s="302">
        <v>0</v>
      </c>
      <c r="F21" s="302">
        <v>0</v>
      </c>
      <c r="G21" s="303">
        <v>0</v>
      </c>
    </row>
    <row r="22" spans="1:7" ht="20.100000000000001" hidden="1" customHeight="1">
      <c r="A22" s="325" t="s">
        <v>218</v>
      </c>
      <c r="B22" s="302" t="s">
        <v>555</v>
      </c>
      <c r="C22" s="302">
        <v>0</v>
      </c>
      <c r="D22" s="302">
        <v>0</v>
      </c>
      <c r="E22" s="302">
        <v>0</v>
      </c>
      <c r="F22" s="302">
        <v>0</v>
      </c>
      <c r="G22" s="303">
        <v>0</v>
      </c>
    </row>
    <row r="23" spans="1:7" ht="20.100000000000001" hidden="1" customHeight="1">
      <c r="A23" s="325" t="s">
        <v>219</v>
      </c>
      <c r="B23" s="302" t="s">
        <v>555</v>
      </c>
      <c r="C23" s="302">
        <v>0</v>
      </c>
      <c r="D23" s="302">
        <v>0</v>
      </c>
      <c r="E23" s="302">
        <v>0</v>
      </c>
      <c r="F23" s="302">
        <v>0</v>
      </c>
      <c r="G23" s="303">
        <v>0</v>
      </c>
    </row>
    <row r="24" spans="1:7" ht="20.100000000000001" hidden="1" customHeight="1">
      <c r="A24" s="325" t="s">
        <v>220</v>
      </c>
      <c r="B24" s="302" t="s">
        <v>555</v>
      </c>
      <c r="C24" s="302">
        <v>0</v>
      </c>
      <c r="D24" s="302">
        <v>0</v>
      </c>
      <c r="E24" s="302">
        <v>0</v>
      </c>
      <c r="F24" s="302">
        <v>0</v>
      </c>
      <c r="G24" s="303">
        <v>0</v>
      </c>
    </row>
    <row r="25" spans="1:7" ht="20.100000000000001" hidden="1" customHeight="1">
      <c r="A25" s="325" t="s">
        <v>221</v>
      </c>
      <c r="B25" s="302" t="s">
        <v>555</v>
      </c>
      <c r="C25" s="302">
        <v>0</v>
      </c>
      <c r="D25" s="302">
        <v>0</v>
      </c>
      <c r="E25" s="302">
        <v>0</v>
      </c>
      <c r="F25" s="302">
        <v>0</v>
      </c>
      <c r="G25" s="303">
        <v>0</v>
      </c>
    </row>
    <row r="26" spans="1:7" ht="20.100000000000001" hidden="1" customHeight="1">
      <c r="A26" s="325" t="s">
        <v>222</v>
      </c>
      <c r="B26" s="302" t="s">
        <v>555</v>
      </c>
      <c r="C26" s="302">
        <v>0</v>
      </c>
      <c r="D26" s="302">
        <v>0</v>
      </c>
      <c r="E26" s="302">
        <v>0</v>
      </c>
      <c r="F26" s="302">
        <v>0</v>
      </c>
      <c r="G26" s="303">
        <v>0</v>
      </c>
    </row>
    <row r="27" spans="1:7" ht="20.100000000000001" hidden="1" customHeight="1">
      <c r="A27" s="325" t="s">
        <v>223</v>
      </c>
      <c r="B27" s="302" t="s">
        <v>555</v>
      </c>
      <c r="C27" s="302">
        <v>0</v>
      </c>
      <c r="D27" s="302">
        <v>0</v>
      </c>
      <c r="E27" s="302">
        <v>0</v>
      </c>
      <c r="F27" s="302">
        <v>0</v>
      </c>
      <c r="G27" s="303">
        <v>0</v>
      </c>
    </row>
    <row r="28" spans="1:7" ht="20.100000000000001" hidden="1" customHeight="1">
      <c r="A28" s="325" t="s">
        <v>224</v>
      </c>
      <c r="B28" s="302" t="s">
        <v>555</v>
      </c>
      <c r="C28" s="302">
        <v>0</v>
      </c>
      <c r="D28" s="302">
        <v>0</v>
      </c>
      <c r="E28" s="302">
        <v>0</v>
      </c>
      <c r="F28" s="302">
        <v>0</v>
      </c>
      <c r="G28" s="303">
        <v>0</v>
      </c>
    </row>
    <row r="29" spans="1:7" ht="20.100000000000001" hidden="1" customHeight="1">
      <c r="A29" s="325" t="s">
        <v>225</v>
      </c>
      <c r="B29" s="302" t="s">
        <v>555</v>
      </c>
      <c r="C29" s="302">
        <v>0</v>
      </c>
      <c r="D29" s="302">
        <v>0</v>
      </c>
      <c r="E29" s="302">
        <v>0</v>
      </c>
      <c r="F29" s="302">
        <v>0</v>
      </c>
      <c r="G29" s="303">
        <v>0</v>
      </c>
    </row>
    <row r="30" spans="1:7" ht="20.100000000000001" hidden="1" customHeight="1">
      <c r="A30" s="325" t="s">
        <v>226</v>
      </c>
      <c r="B30" s="302" t="s">
        <v>555</v>
      </c>
      <c r="C30" s="302">
        <v>0</v>
      </c>
      <c r="D30" s="302">
        <v>0</v>
      </c>
      <c r="E30" s="302">
        <v>0</v>
      </c>
      <c r="F30" s="302">
        <v>0</v>
      </c>
      <c r="G30" s="303">
        <v>0</v>
      </c>
    </row>
    <row r="31" spans="1:7" ht="20.100000000000001" hidden="1" customHeight="1">
      <c r="A31" s="325" t="s">
        <v>227</v>
      </c>
      <c r="B31" s="302" t="s">
        <v>555</v>
      </c>
      <c r="C31" s="302">
        <v>0</v>
      </c>
      <c r="D31" s="302">
        <v>0</v>
      </c>
      <c r="E31" s="302">
        <v>0</v>
      </c>
      <c r="F31" s="302">
        <v>0</v>
      </c>
      <c r="G31" s="303">
        <v>0</v>
      </c>
    </row>
    <row r="32" spans="1:7" ht="20.100000000000001" hidden="1" customHeight="1">
      <c r="A32" s="325" t="s">
        <v>228</v>
      </c>
      <c r="B32" s="302" t="s">
        <v>555</v>
      </c>
      <c r="C32" s="302">
        <v>0</v>
      </c>
      <c r="D32" s="302">
        <v>0</v>
      </c>
      <c r="E32" s="302">
        <v>0</v>
      </c>
      <c r="F32" s="302">
        <v>0</v>
      </c>
      <c r="G32" s="303">
        <v>0</v>
      </c>
    </row>
    <row r="33" spans="1:7" ht="20.100000000000001" hidden="1" customHeight="1">
      <c r="A33" s="325" t="s">
        <v>229</v>
      </c>
      <c r="B33" s="302" t="s">
        <v>555</v>
      </c>
      <c r="C33" s="302">
        <v>0</v>
      </c>
      <c r="D33" s="302">
        <v>0</v>
      </c>
      <c r="E33" s="302">
        <v>0</v>
      </c>
      <c r="F33" s="302">
        <v>0</v>
      </c>
      <c r="G33" s="303">
        <v>0</v>
      </c>
    </row>
    <row r="34" spans="1:7" ht="20.100000000000001" hidden="1" customHeight="1">
      <c r="A34" s="325" t="s">
        <v>230</v>
      </c>
      <c r="B34" s="302" t="s">
        <v>555</v>
      </c>
      <c r="C34" s="302">
        <v>0</v>
      </c>
      <c r="D34" s="302">
        <v>0</v>
      </c>
      <c r="E34" s="302">
        <v>0</v>
      </c>
      <c r="F34" s="302">
        <v>0</v>
      </c>
      <c r="G34" s="303">
        <v>0</v>
      </c>
    </row>
    <row r="35" spans="1:7" ht="20.100000000000001" hidden="1" customHeight="1">
      <c r="A35" s="325" t="s">
        <v>231</v>
      </c>
      <c r="B35" s="302" t="s">
        <v>555</v>
      </c>
      <c r="C35" s="302">
        <v>0</v>
      </c>
      <c r="D35" s="302">
        <v>0</v>
      </c>
      <c r="E35" s="302">
        <v>0</v>
      </c>
      <c r="F35" s="302">
        <v>0</v>
      </c>
      <c r="G35" s="303">
        <v>0</v>
      </c>
    </row>
    <row r="36" spans="1:7" ht="20.100000000000001" hidden="1" customHeight="1">
      <c r="A36" s="325" t="s">
        <v>232</v>
      </c>
      <c r="B36" s="302" t="s">
        <v>555</v>
      </c>
      <c r="C36" s="302">
        <v>0</v>
      </c>
      <c r="D36" s="302">
        <v>0</v>
      </c>
      <c r="E36" s="302">
        <v>0</v>
      </c>
      <c r="F36" s="302">
        <v>0</v>
      </c>
      <c r="G36" s="303">
        <v>0</v>
      </c>
    </row>
    <row r="37" spans="1:7" ht="20.100000000000001" hidden="1" customHeight="1">
      <c r="A37" s="325" t="s">
        <v>233</v>
      </c>
      <c r="B37" s="302" t="s">
        <v>555</v>
      </c>
      <c r="C37" s="302">
        <v>0</v>
      </c>
      <c r="D37" s="302">
        <v>0</v>
      </c>
      <c r="E37" s="302">
        <v>0</v>
      </c>
      <c r="F37" s="302">
        <v>0</v>
      </c>
      <c r="G37" s="303">
        <v>0</v>
      </c>
    </row>
    <row r="38" spans="1:7" ht="20.100000000000001" hidden="1" customHeight="1">
      <c r="A38" s="325" t="s">
        <v>234</v>
      </c>
      <c r="B38" s="302" t="s">
        <v>555</v>
      </c>
      <c r="C38" s="302">
        <v>0</v>
      </c>
      <c r="D38" s="302">
        <v>0</v>
      </c>
      <c r="E38" s="302">
        <v>0</v>
      </c>
      <c r="F38" s="302">
        <v>0</v>
      </c>
      <c r="G38" s="303">
        <v>0</v>
      </c>
    </row>
    <row r="39" spans="1:7" ht="20.100000000000001" hidden="1" customHeight="1">
      <c r="A39" s="325" t="s">
        <v>235</v>
      </c>
      <c r="B39" s="302" t="s">
        <v>555</v>
      </c>
      <c r="C39" s="302">
        <v>0</v>
      </c>
      <c r="D39" s="302">
        <v>0</v>
      </c>
      <c r="E39" s="302">
        <v>0</v>
      </c>
      <c r="F39" s="302">
        <v>0</v>
      </c>
      <c r="G39" s="303">
        <v>0</v>
      </c>
    </row>
    <row r="40" spans="1:7" ht="20.100000000000001" hidden="1" customHeight="1">
      <c r="A40" s="325" t="s">
        <v>236</v>
      </c>
      <c r="B40" s="302" t="s">
        <v>555</v>
      </c>
      <c r="C40" s="302">
        <v>0</v>
      </c>
      <c r="D40" s="302">
        <v>0</v>
      </c>
      <c r="E40" s="302">
        <v>0</v>
      </c>
      <c r="F40" s="302">
        <v>0</v>
      </c>
      <c r="G40" s="303">
        <v>0</v>
      </c>
    </row>
    <row r="41" spans="1:7" ht="20.100000000000001" hidden="1" customHeight="1">
      <c r="A41" s="325" t="s">
        <v>237</v>
      </c>
      <c r="B41" s="302" t="s">
        <v>555</v>
      </c>
      <c r="C41" s="302">
        <v>0</v>
      </c>
      <c r="D41" s="302">
        <v>0</v>
      </c>
      <c r="E41" s="302">
        <v>0</v>
      </c>
      <c r="F41" s="302">
        <v>0</v>
      </c>
      <c r="G41" s="303">
        <v>0</v>
      </c>
    </row>
    <row r="42" spans="1:7" ht="20.100000000000001" hidden="1" customHeight="1">
      <c r="A42" s="325" t="s">
        <v>238</v>
      </c>
      <c r="B42" s="302" t="s">
        <v>555</v>
      </c>
      <c r="C42" s="302">
        <v>0</v>
      </c>
      <c r="D42" s="302">
        <v>0</v>
      </c>
      <c r="E42" s="302">
        <v>0</v>
      </c>
      <c r="F42" s="302">
        <v>0</v>
      </c>
      <c r="G42" s="303">
        <v>0</v>
      </c>
    </row>
    <row r="43" spans="1:7" ht="20.100000000000001" hidden="1" customHeight="1">
      <c r="A43" s="325" t="s">
        <v>239</v>
      </c>
      <c r="B43" s="302" t="s">
        <v>555</v>
      </c>
      <c r="C43" s="302">
        <v>0</v>
      </c>
      <c r="D43" s="302">
        <v>0</v>
      </c>
      <c r="E43" s="302">
        <v>0</v>
      </c>
      <c r="F43" s="302">
        <v>0</v>
      </c>
      <c r="G43" s="303">
        <v>0</v>
      </c>
    </row>
    <row r="44" spans="1:7" ht="20.100000000000001" hidden="1" customHeight="1">
      <c r="A44" s="325" t="s">
        <v>240</v>
      </c>
      <c r="B44" s="302" t="s">
        <v>555</v>
      </c>
      <c r="C44" s="302">
        <v>0</v>
      </c>
      <c r="D44" s="302">
        <v>0</v>
      </c>
      <c r="E44" s="302">
        <v>0</v>
      </c>
      <c r="F44" s="302">
        <v>0</v>
      </c>
      <c r="G44" s="303">
        <v>0</v>
      </c>
    </row>
    <row r="45" spans="1:7" ht="20.100000000000001" hidden="1" customHeight="1">
      <c r="A45" s="325" t="s">
        <v>241</v>
      </c>
      <c r="B45" s="302" t="s">
        <v>555</v>
      </c>
      <c r="C45" s="302">
        <v>0</v>
      </c>
      <c r="D45" s="302">
        <v>0</v>
      </c>
      <c r="E45" s="302">
        <v>0</v>
      </c>
      <c r="F45" s="302">
        <v>0</v>
      </c>
      <c r="G45" s="303">
        <v>0</v>
      </c>
    </row>
    <row r="46" spans="1:7" ht="20.100000000000001" hidden="1" customHeight="1">
      <c r="A46" s="325" t="s">
        <v>242</v>
      </c>
      <c r="B46" s="302" t="s">
        <v>555</v>
      </c>
      <c r="C46" s="302">
        <v>0</v>
      </c>
      <c r="D46" s="302">
        <v>0</v>
      </c>
      <c r="E46" s="302">
        <v>0</v>
      </c>
      <c r="F46" s="302">
        <v>0</v>
      </c>
      <c r="G46" s="303">
        <v>0</v>
      </c>
    </row>
    <row r="47" spans="1:7" ht="20.100000000000001" hidden="1" customHeight="1">
      <c r="A47" s="325" t="s">
        <v>243</v>
      </c>
      <c r="B47" s="302" t="s">
        <v>555</v>
      </c>
      <c r="C47" s="302">
        <v>0</v>
      </c>
      <c r="D47" s="302">
        <v>0</v>
      </c>
      <c r="E47" s="302">
        <v>0</v>
      </c>
      <c r="F47" s="302">
        <v>0</v>
      </c>
      <c r="G47" s="303">
        <v>0</v>
      </c>
    </row>
    <row r="48" spans="1:7" ht="20.100000000000001" hidden="1" customHeight="1">
      <c r="A48" s="325" t="s">
        <v>244</v>
      </c>
      <c r="B48" s="302" t="s">
        <v>555</v>
      </c>
      <c r="C48" s="302">
        <v>0</v>
      </c>
      <c r="D48" s="302">
        <v>0</v>
      </c>
      <c r="E48" s="302">
        <v>0</v>
      </c>
      <c r="F48" s="302">
        <v>0</v>
      </c>
      <c r="G48" s="303">
        <v>0</v>
      </c>
    </row>
    <row r="49" spans="1:7" ht="20.100000000000001" hidden="1" customHeight="1">
      <c r="A49" s="325" t="s">
        <v>245</v>
      </c>
      <c r="B49" s="302" t="s">
        <v>555</v>
      </c>
      <c r="C49" s="302">
        <v>0</v>
      </c>
      <c r="D49" s="302">
        <v>0</v>
      </c>
      <c r="E49" s="302">
        <v>0</v>
      </c>
      <c r="F49" s="302">
        <v>0</v>
      </c>
      <c r="G49" s="303">
        <v>0</v>
      </c>
    </row>
    <row r="50" spans="1:7" ht="20.100000000000001" hidden="1" customHeight="1">
      <c r="A50" s="325" t="s">
        <v>246</v>
      </c>
      <c r="B50" s="302" t="s">
        <v>555</v>
      </c>
      <c r="C50" s="302">
        <v>0</v>
      </c>
      <c r="D50" s="302">
        <v>0</v>
      </c>
      <c r="E50" s="302">
        <v>0</v>
      </c>
      <c r="F50" s="302">
        <v>0</v>
      </c>
      <c r="G50" s="303">
        <v>0</v>
      </c>
    </row>
    <row r="51" spans="1:7" ht="20.100000000000001" hidden="1" customHeight="1">
      <c r="A51" s="325" t="s">
        <v>248</v>
      </c>
      <c r="B51" s="302" t="s">
        <v>555</v>
      </c>
      <c r="C51" s="302">
        <v>0</v>
      </c>
      <c r="D51" s="302">
        <v>0</v>
      </c>
      <c r="E51" s="302">
        <v>0</v>
      </c>
      <c r="F51" s="302">
        <v>0</v>
      </c>
      <c r="G51" s="303">
        <v>0</v>
      </c>
    </row>
    <row r="52" spans="1:7" ht="20.100000000000001" hidden="1" customHeight="1">
      <c r="A52" s="325" t="s">
        <v>250</v>
      </c>
      <c r="B52" s="302" t="s">
        <v>555</v>
      </c>
      <c r="C52" s="302">
        <v>0</v>
      </c>
      <c r="D52" s="302">
        <v>0</v>
      </c>
      <c r="E52" s="302">
        <v>0</v>
      </c>
      <c r="F52" s="302">
        <v>0</v>
      </c>
      <c r="G52" s="303">
        <v>0</v>
      </c>
    </row>
    <row r="53" spans="1:7" ht="20.100000000000001" hidden="1" customHeight="1">
      <c r="A53" s="325" t="s">
        <v>251</v>
      </c>
      <c r="B53" s="302" t="s">
        <v>555</v>
      </c>
      <c r="C53" s="302">
        <v>0</v>
      </c>
      <c r="D53" s="302">
        <v>0</v>
      </c>
      <c r="E53" s="302">
        <v>0</v>
      </c>
      <c r="F53" s="302">
        <v>0</v>
      </c>
      <c r="G53" s="303">
        <v>0</v>
      </c>
    </row>
    <row r="54" spans="1:7" ht="20.100000000000001" hidden="1" customHeight="1">
      <c r="A54" s="325" t="s">
        <v>252</v>
      </c>
      <c r="B54" s="302" t="s">
        <v>555</v>
      </c>
      <c r="C54" s="302">
        <v>0</v>
      </c>
      <c r="D54" s="302">
        <v>0</v>
      </c>
      <c r="E54" s="302">
        <v>0</v>
      </c>
      <c r="F54" s="302">
        <v>0</v>
      </c>
      <c r="G54" s="303">
        <v>0</v>
      </c>
    </row>
    <row r="55" spans="1:7" ht="20.100000000000001" hidden="1" customHeight="1">
      <c r="A55" s="325" t="s">
        <v>253</v>
      </c>
      <c r="B55" s="302" t="s">
        <v>555</v>
      </c>
      <c r="C55" s="302">
        <v>0</v>
      </c>
      <c r="D55" s="302">
        <v>0</v>
      </c>
      <c r="E55" s="302">
        <v>0</v>
      </c>
      <c r="F55" s="302">
        <v>0</v>
      </c>
      <c r="G55" s="303">
        <v>0</v>
      </c>
    </row>
    <row r="56" spans="1:7" ht="20.100000000000001" hidden="1" customHeight="1">
      <c r="A56" s="325" t="s">
        <v>254</v>
      </c>
      <c r="B56" s="302" t="s">
        <v>555</v>
      </c>
      <c r="C56" s="302">
        <v>0</v>
      </c>
      <c r="D56" s="302">
        <v>0</v>
      </c>
      <c r="E56" s="302">
        <v>0</v>
      </c>
      <c r="F56" s="302">
        <v>0</v>
      </c>
      <c r="G56" s="303">
        <v>0</v>
      </c>
    </row>
    <row r="57" spans="1:7" ht="20.100000000000001" hidden="1" customHeight="1">
      <c r="A57" s="325" t="s">
        <v>255</v>
      </c>
      <c r="B57" s="302" t="s">
        <v>555</v>
      </c>
      <c r="C57" s="302">
        <v>0</v>
      </c>
      <c r="D57" s="302">
        <v>0</v>
      </c>
      <c r="E57" s="302">
        <v>0</v>
      </c>
      <c r="F57" s="302">
        <v>0</v>
      </c>
      <c r="G57" s="303">
        <v>0</v>
      </c>
    </row>
    <row r="58" spans="1:7" ht="20.100000000000001" hidden="1" customHeight="1">
      <c r="A58" s="325" t="s">
        <v>256</v>
      </c>
      <c r="B58" s="302" t="s">
        <v>555</v>
      </c>
      <c r="C58" s="302">
        <v>0</v>
      </c>
      <c r="D58" s="302">
        <v>0</v>
      </c>
      <c r="E58" s="302">
        <v>0</v>
      </c>
      <c r="F58" s="302">
        <v>0</v>
      </c>
      <c r="G58" s="303">
        <v>0</v>
      </c>
    </row>
    <row r="59" spans="1:7" ht="20.100000000000001" hidden="1" customHeight="1">
      <c r="A59" s="325" t="s">
        <v>257</v>
      </c>
      <c r="B59" s="302" t="s">
        <v>555</v>
      </c>
      <c r="C59" s="302">
        <v>0</v>
      </c>
      <c r="D59" s="302">
        <v>0</v>
      </c>
      <c r="E59" s="302">
        <v>0</v>
      </c>
      <c r="F59" s="302">
        <v>0</v>
      </c>
      <c r="G59" s="303">
        <v>0</v>
      </c>
    </row>
    <row r="60" spans="1:7" ht="20.100000000000001" hidden="1" customHeight="1">
      <c r="A60" s="325" t="s">
        <v>258</v>
      </c>
      <c r="B60" s="302" t="s">
        <v>555</v>
      </c>
      <c r="C60" s="302">
        <v>0</v>
      </c>
      <c r="D60" s="302">
        <v>0</v>
      </c>
      <c r="E60" s="302">
        <v>0</v>
      </c>
      <c r="F60" s="302">
        <v>0</v>
      </c>
      <c r="G60" s="303">
        <v>0</v>
      </c>
    </row>
    <row r="61" spans="1:7" ht="20.100000000000001" hidden="1" customHeight="1">
      <c r="A61" s="325" t="s">
        <v>259</v>
      </c>
      <c r="B61" s="302" t="s">
        <v>555</v>
      </c>
      <c r="C61" s="302">
        <v>0</v>
      </c>
      <c r="D61" s="302">
        <v>0</v>
      </c>
      <c r="E61" s="302">
        <v>0</v>
      </c>
      <c r="F61" s="302">
        <v>0</v>
      </c>
      <c r="G61" s="303">
        <v>0</v>
      </c>
    </row>
    <row r="62" spans="1:7" ht="20.100000000000001" hidden="1" customHeight="1">
      <c r="A62" s="325" t="s">
        <v>260</v>
      </c>
      <c r="B62" s="302" t="s">
        <v>555</v>
      </c>
      <c r="C62" s="302">
        <v>0</v>
      </c>
      <c r="D62" s="302">
        <v>0</v>
      </c>
      <c r="E62" s="302">
        <v>0</v>
      </c>
      <c r="F62" s="302">
        <v>0</v>
      </c>
      <c r="G62" s="303">
        <v>0</v>
      </c>
    </row>
    <row r="63" spans="1:7" ht="20.100000000000001" hidden="1" customHeight="1">
      <c r="A63" s="325" t="s">
        <v>261</v>
      </c>
      <c r="B63" s="302" t="s">
        <v>555</v>
      </c>
      <c r="C63" s="302">
        <v>0</v>
      </c>
      <c r="D63" s="302">
        <v>0</v>
      </c>
      <c r="E63" s="302">
        <v>0</v>
      </c>
      <c r="F63" s="302">
        <v>0</v>
      </c>
      <c r="G63" s="303">
        <v>0</v>
      </c>
    </row>
    <row r="64" spans="1:7" ht="20.100000000000001" hidden="1" customHeight="1">
      <c r="A64" s="325" t="s">
        <v>262</v>
      </c>
      <c r="B64" s="302" t="s">
        <v>555</v>
      </c>
      <c r="C64" s="302">
        <v>0</v>
      </c>
      <c r="D64" s="302">
        <v>0</v>
      </c>
      <c r="E64" s="302">
        <v>0</v>
      </c>
      <c r="F64" s="302">
        <v>0</v>
      </c>
      <c r="G64" s="303">
        <v>0</v>
      </c>
    </row>
    <row r="65" spans="1:7" ht="20.100000000000001" hidden="1" customHeight="1">
      <c r="A65" s="325" t="s">
        <v>263</v>
      </c>
      <c r="B65" s="302" t="s">
        <v>555</v>
      </c>
      <c r="C65" s="302">
        <v>0</v>
      </c>
      <c r="D65" s="302">
        <v>0</v>
      </c>
      <c r="E65" s="302">
        <v>0</v>
      </c>
      <c r="F65" s="302">
        <v>0</v>
      </c>
      <c r="G65" s="303">
        <v>0</v>
      </c>
    </row>
    <row r="66" spans="1:7" ht="20.100000000000001" hidden="1" customHeight="1">
      <c r="A66" s="325" t="s">
        <v>264</v>
      </c>
      <c r="B66" s="304" t="s">
        <v>555</v>
      </c>
      <c r="C66" s="302">
        <v>0</v>
      </c>
      <c r="D66" s="304">
        <v>0</v>
      </c>
      <c r="E66" s="302">
        <v>0</v>
      </c>
      <c r="F66" s="302">
        <v>0</v>
      </c>
      <c r="G66" s="303">
        <v>0</v>
      </c>
    </row>
    <row r="67" spans="1:7" ht="20.100000000000001" hidden="1" customHeight="1">
      <c r="A67" s="325" t="s">
        <v>265</v>
      </c>
      <c r="B67" s="302" t="s">
        <v>555</v>
      </c>
      <c r="C67" s="302">
        <v>0</v>
      </c>
      <c r="D67" s="302">
        <v>0</v>
      </c>
      <c r="E67" s="302">
        <v>0</v>
      </c>
      <c r="F67" s="302">
        <v>0</v>
      </c>
      <c r="G67" s="303">
        <v>0</v>
      </c>
    </row>
    <row r="68" spans="1:7" ht="20.100000000000001" hidden="1" customHeight="1">
      <c r="A68" s="325" t="s">
        <v>266</v>
      </c>
      <c r="B68" s="302" t="s">
        <v>555</v>
      </c>
      <c r="C68" s="302">
        <v>0</v>
      </c>
      <c r="D68" s="302">
        <v>0</v>
      </c>
      <c r="E68" s="302">
        <v>0</v>
      </c>
      <c r="F68" s="302">
        <v>0</v>
      </c>
      <c r="G68" s="303">
        <v>0</v>
      </c>
    </row>
    <row r="69" spans="1:7" ht="20.100000000000001" hidden="1" customHeight="1">
      <c r="A69" s="325" t="s">
        <v>267</v>
      </c>
      <c r="B69" s="304" t="s">
        <v>555</v>
      </c>
      <c r="C69" s="302">
        <v>0</v>
      </c>
      <c r="D69" s="304">
        <v>0</v>
      </c>
      <c r="E69" s="302">
        <v>0</v>
      </c>
      <c r="F69" s="302">
        <v>0</v>
      </c>
      <c r="G69" s="303">
        <v>0</v>
      </c>
    </row>
    <row r="70" spans="1:7" ht="20.100000000000001" hidden="1" customHeight="1">
      <c r="A70" s="325" t="s">
        <v>268</v>
      </c>
      <c r="B70" s="304" t="s">
        <v>555</v>
      </c>
      <c r="C70" s="302">
        <v>0</v>
      </c>
      <c r="D70" s="304">
        <v>0</v>
      </c>
      <c r="E70" s="302">
        <v>0</v>
      </c>
      <c r="F70" s="302">
        <v>0</v>
      </c>
      <c r="G70" s="303">
        <v>0</v>
      </c>
    </row>
    <row r="71" spans="1:7" ht="20.100000000000001" hidden="1" customHeight="1">
      <c r="A71" s="325" t="s">
        <v>269</v>
      </c>
      <c r="B71" s="304" t="s">
        <v>555</v>
      </c>
      <c r="C71" s="302">
        <v>0</v>
      </c>
      <c r="D71" s="304">
        <v>0</v>
      </c>
      <c r="E71" s="302">
        <v>0</v>
      </c>
      <c r="F71" s="302">
        <v>0</v>
      </c>
      <c r="G71" s="303">
        <v>0</v>
      </c>
    </row>
    <row r="72" spans="1:7" ht="20.100000000000001" hidden="1" customHeight="1">
      <c r="A72" s="325" t="s">
        <v>270</v>
      </c>
      <c r="B72" s="302" t="s">
        <v>555</v>
      </c>
      <c r="C72" s="302">
        <v>0</v>
      </c>
      <c r="D72" s="302">
        <v>0</v>
      </c>
      <c r="E72" s="302">
        <v>0</v>
      </c>
      <c r="F72" s="302">
        <v>0</v>
      </c>
      <c r="G72" s="303">
        <v>0</v>
      </c>
    </row>
    <row r="73" spans="1:7" ht="20.100000000000001" hidden="1" customHeight="1">
      <c r="A73" s="325" t="s">
        <v>271</v>
      </c>
      <c r="B73" s="302" t="s">
        <v>555</v>
      </c>
      <c r="C73" s="302">
        <v>0</v>
      </c>
      <c r="D73" s="302">
        <v>0</v>
      </c>
      <c r="E73" s="302">
        <v>0</v>
      </c>
      <c r="F73" s="302">
        <v>0</v>
      </c>
      <c r="G73" s="303">
        <v>0</v>
      </c>
    </row>
    <row r="74" spans="1:7" ht="20.100000000000001" hidden="1" customHeight="1">
      <c r="A74" s="325" t="s">
        <v>272</v>
      </c>
      <c r="B74" s="302" t="s">
        <v>555</v>
      </c>
      <c r="C74" s="302">
        <v>0</v>
      </c>
      <c r="D74" s="302">
        <v>0</v>
      </c>
      <c r="E74" s="302">
        <v>0</v>
      </c>
      <c r="F74" s="302">
        <v>0</v>
      </c>
      <c r="G74" s="303">
        <v>0</v>
      </c>
    </row>
    <row r="75" spans="1:7" ht="20.100000000000001" hidden="1" customHeight="1">
      <c r="A75" s="325" t="s">
        <v>273</v>
      </c>
      <c r="B75" s="302" t="s">
        <v>555</v>
      </c>
      <c r="C75" s="302">
        <v>0</v>
      </c>
      <c r="D75" s="302">
        <v>0</v>
      </c>
      <c r="E75" s="302">
        <v>0</v>
      </c>
      <c r="F75" s="302">
        <v>0</v>
      </c>
      <c r="G75" s="303">
        <v>0</v>
      </c>
    </row>
    <row r="76" spans="1:7" ht="20.100000000000001" hidden="1" customHeight="1">
      <c r="A76" s="325" t="s">
        <v>274</v>
      </c>
      <c r="B76" s="302" t="s">
        <v>555</v>
      </c>
      <c r="C76" s="302">
        <v>0</v>
      </c>
      <c r="D76" s="302">
        <v>0</v>
      </c>
      <c r="E76" s="302">
        <v>0</v>
      </c>
      <c r="F76" s="302">
        <v>0</v>
      </c>
      <c r="G76" s="303">
        <v>0</v>
      </c>
    </row>
    <row r="77" spans="1:7" ht="20.100000000000001" hidden="1" customHeight="1">
      <c r="A77" s="325" t="s">
        <v>275</v>
      </c>
      <c r="B77" s="302" t="s">
        <v>555</v>
      </c>
      <c r="C77" s="302">
        <v>0</v>
      </c>
      <c r="D77" s="302">
        <v>0</v>
      </c>
      <c r="E77" s="302">
        <v>0</v>
      </c>
      <c r="F77" s="302">
        <v>0</v>
      </c>
      <c r="G77" s="303">
        <v>0</v>
      </c>
    </row>
    <row r="78" spans="1:7" s="86" customFormat="1" ht="20.100000000000001" customHeight="1">
      <c r="A78" s="326" t="s">
        <v>276</v>
      </c>
      <c r="B78" s="306">
        <v>0</v>
      </c>
      <c r="C78" s="306">
        <v>0</v>
      </c>
      <c r="D78" s="306">
        <v>0</v>
      </c>
      <c r="E78" s="306">
        <v>0</v>
      </c>
      <c r="F78" s="306">
        <v>0</v>
      </c>
      <c r="G78" s="307">
        <v>0</v>
      </c>
    </row>
    <row r="79" spans="1:7" ht="20.100000000000001" hidden="1" customHeight="1">
      <c r="A79" s="325" t="s">
        <v>277</v>
      </c>
      <c r="B79" s="302">
        <v>0</v>
      </c>
      <c r="C79" s="302">
        <v>0</v>
      </c>
      <c r="D79" s="302">
        <v>0</v>
      </c>
      <c r="E79" s="302">
        <v>0</v>
      </c>
      <c r="F79" s="302">
        <v>0</v>
      </c>
      <c r="G79" s="303">
        <v>0</v>
      </c>
    </row>
    <row r="80" spans="1:7" s="87" customFormat="1" ht="20.100000000000001" hidden="1" customHeight="1">
      <c r="A80" s="325" t="s">
        <v>278</v>
      </c>
      <c r="B80" s="302">
        <v>0</v>
      </c>
      <c r="C80" s="302">
        <v>0</v>
      </c>
      <c r="D80" s="304">
        <v>0</v>
      </c>
      <c r="E80" s="302">
        <v>0</v>
      </c>
      <c r="F80" s="302">
        <v>0</v>
      </c>
      <c r="G80" s="305">
        <v>0</v>
      </c>
    </row>
    <row r="81" spans="1:7" ht="20.100000000000001" hidden="1" customHeight="1">
      <c r="A81" s="325" t="s">
        <v>279</v>
      </c>
      <c r="B81" s="302">
        <v>0</v>
      </c>
      <c r="C81" s="302">
        <v>0</v>
      </c>
      <c r="D81" s="304">
        <v>0</v>
      </c>
      <c r="E81" s="302">
        <v>0</v>
      </c>
      <c r="F81" s="302">
        <v>0</v>
      </c>
      <c r="G81" s="305">
        <v>0</v>
      </c>
    </row>
    <row r="82" spans="1:7" ht="20.100000000000001" hidden="1" customHeight="1">
      <c r="A82" s="325" t="s">
        <v>280</v>
      </c>
      <c r="B82" s="302">
        <v>0</v>
      </c>
      <c r="C82" s="302">
        <v>0</v>
      </c>
      <c r="D82" s="304">
        <v>0</v>
      </c>
      <c r="E82" s="302">
        <v>0</v>
      </c>
      <c r="F82" s="302">
        <v>0</v>
      </c>
      <c r="G82" s="305">
        <v>0</v>
      </c>
    </row>
    <row r="83" spans="1:7" ht="20.100000000000001" hidden="1" customHeight="1">
      <c r="A83" s="325" t="s">
        <v>281</v>
      </c>
      <c r="B83" s="302">
        <v>0</v>
      </c>
      <c r="C83" s="302">
        <v>0</v>
      </c>
      <c r="D83" s="304">
        <v>0</v>
      </c>
      <c r="E83" s="302">
        <v>0</v>
      </c>
      <c r="F83" s="302">
        <v>0</v>
      </c>
      <c r="G83" s="303">
        <v>0</v>
      </c>
    </row>
    <row r="84" spans="1:7" ht="20.100000000000001" hidden="1" customHeight="1">
      <c r="A84" s="325" t="s">
        <v>282</v>
      </c>
      <c r="B84" s="302">
        <v>0</v>
      </c>
      <c r="C84" s="302">
        <v>0</v>
      </c>
      <c r="D84" s="302">
        <v>0</v>
      </c>
      <c r="E84" s="302">
        <v>0</v>
      </c>
      <c r="F84" s="302">
        <v>0</v>
      </c>
      <c r="G84" s="303">
        <v>0</v>
      </c>
    </row>
    <row r="85" spans="1:7" ht="20.100000000000001" hidden="1" customHeight="1">
      <c r="A85" s="325" t="s">
        <v>283</v>
      </c>
      <c r="B85" s="302">
        <v>0</v>
      </c>
      <c r="C85" s="302">
        <v>0</v>
      </c>
      <c r="D85" s="302">
        <v>0</v>
      </c>
      <c r="E85" s="302">
        <v>0</v>
      </c>
      <c r="F85" s="302">
        <v>0</v>
      </c>
      <c r="G85" s="303">
        <v>0</v>
      </c>
    </row>
    <row r="86" spans="1:7" ht="20.100000000000001" hidden="1" customHeight="1">
      <c r="A86" s="325" t="s">
        <v>284</v>
      </c>
      <c r="B86" s="302">
        <v>0</v>
      </c>
      <c r="C86" s="302">
        <v>0</v>
      </c>
      <c r="D86" s="304">
        <v>0</v>
      </c>
      <c r="E86" s="302">
        <v>0</v>
      </c>
      <c r="F86" s="302">
        <v>0</v>
      </c>
      <c r="G86" s="305">
        <v>0</v>
      </c>
    </row>
    <row r="87" spans="1:7" ht="20.100000000000001" hidden="1" customHeight="1">
      <c r="A87" s="325" t="s">
        <v>285</v>
      </c>
      <c r="B87" s="302">
        <v>0</v>
      </c>
      <c r="C87" s="302">
        <v>0</v>
      </c>
      <c r="D87" s="302">
        <v>0</v>
      </c>
      <c r="E87" s="302">
        <v>0</v>
      </c>
      <c r="F87" s="302">
        <v>0</v>
      </c>
      <c r="G87" s="303">
        <v>0</v>
      </c>
    </row>
    <row r="88" spans="1:7" ht="20.100000000000001" hidden="1" customHeight="1">
      <c r="A88" s="325" t="s">
        <v>286</v>
      </c>
      <c r="B88" s="302">
        <v>0</v>
      </c>
      <c r="C88" s="302">
        <v>0</v>
      </c>
      <c r="D88" s="304">
        <v>0</v>
      </c>
      <c r="E88" s="302">
        <v>0</v>
      </c>
      <c r="F88" s="302">
        <v>0</v>
      </c>
      <c r="G88" s="303">
        <v>0</v>
      </c>
    </row>
    <row r="89" spans="1:7" ht="20.100000000000001" hidden="1" customHeight="1">
      <c r="A89" s="325" t="s">
        <v>287</v>
      </c>
      <c r="B89" s="302">
        <v>0</v>
      </c>
      <c r="C89" s="302">
        <v>0</v>
      </c>
      <c r="D89" s="302">
        <v>0</v>
      </c>
      <c r="E89" s="302">
        <v>0</v>
      </c>
      <c r="F89" s="302">
        <v>0</v>
      </c>
      <c r="G89" s="303">
        <v>0</v>
      </c>
    </row>
    <row r="90" spans="1:7" ht="20.100000000000001" hidden="1" customHeight="1">
      <c r="A90" s="325" t="s">
        <v>288</v>
      </c>
      <c r="B90" s="302">
        <v>0</v>
      </c>
      <c r="C90" s="302">
        <v>0</v>
      </c>
      <c r="D90" s="304">
        <v>0</v>
      </c>
      <c r="E90" s="302">
        <v>0</v>
      </c>
      <c r="F90" s="302">
        <v>0</v>
      </c>
      <c r="G90" s="303">
        <v>0</v>
      </c>
    </row>
    <row r="91" spans="1:7" ht="20.100000000000001" hidden="1" customHeight="1">
      <c r="A91" s="325" t="s">
        <v>289</v>
      </c>
      <c r="B91" s="302">
        <v>0</v>
      </c>
      <c r="C91" s="302">
        <v>0</v>
      </c>
      <c r="D91" s="302">
        <v>0</v>
      </c>
      <c r="E91" s="302">
        <v>0</v>
      </c>
      <c r="F91" s="302">
        <v>0</v>
      </c>
      <c r="G91" s="303">
        <v>0</v>
      </c>
    </row>
    <row r="92" spans="1:7" ht="20.100000000000001" hidden="1" customHeight="1">
      <c r="A92" s="325" t="s">
        <v>290</v>
      </c>
      <c r="B92" s="302">
        <v>0</v>
      </c>
      <c r="C92" s="302">
        <v>0</v>
      </c>
      <c r="D92" s="302">
        <v>0</v>
      </c>
      <c r="E92" s="302">
        <v>0</v>
      </c>
      <c r="F92" s="302">
        <v>0</v>
      </c>
      <c r="G92" s="303">
        <v>0</v>
      </c>
    </row>
    <row r="93" spans="1:7" ht="20.100000000000001" hidden="1" customHeight="1">
      <c r="A93" s="325" t="s">
        <v>291</v>
      </c>
      <c r="B93" s="302">
        <v>0</v>
      </c>
      <c r="C93" s="302">
        <v>0</v>
      </c>
      <c r="D93" s="302">
        <v>0</v>
      </c>
      <c r="E93" s="302">
        <v>0</v>
      </c>
      <c r="F93" s="302">
        <v>0</v>
      </c>
      <c r="G93" s="303">
        <v>0</v>
      </c>
    </row>
    <row r="94" spans="1:7" ht="20.100000000000001" hidden="1" customHeight="1">
      <c r="A94" s="325" t="s">
        <v>292</v>
      </c>
      <c r="B94" s="302">
        <v>0</v>
      </c>
      <c r="C94" s="302">
        <v>0</v>
      </c>
      <c r="D94" s="302">
        <v>0</v>
      </c>
      <c r="E94" s="302">
        <v>0</v>
      </c>
      <c r="F94" s="302">
        <v>0</v>
      </c>
      <c r="G94" s="303">
        <v>0</v>
      </c>
    </row>
    <row r="95" spans="1:7" ht="20.100000000000001" hidden="1" customHeight="1">
      <c r="A95" s="325" t="s">
        <v>293</v>
      </c>
      <c r="B95" s="302">
        <v>0</v>
      </c>
      <c r="C95" s="302">
        <v>0</v>
      </c>
      <c r="D95" s="302">
        <v>0</v>
      </c>
      <c r="E95" s="302">
        <v>0</v>
      </c>
      <c r="F95" s="302">
        <v>0</v>
      </c>
      <c r="G95" s="303">
        <v>0</v>
      </c>
    </row>
    <row r="96" spans="1:7" ht="20.100000000000001" hidden="1" customHeight="1">
      <c r="A96" s="325" t="s">
        <v>294</v>
      </c>
      <c r="B96" s="302">
        <v>0</v>
      </c>
      <c r="C96" s="302">
        <v>0</v>
      </c>
      <c r="D96" s="302">
        <v>0</v>
      </c>
      <c r="E96" s="302">
        <v>0</v>
      </c>
      <c r="F96" s="302">
        <v>0</v>
      </c>
      <c r="G96" s="303">
        <v>0</v>
      </c>
    </row>
    <row r="97" spans="1:7" ht="20.100000000000001" hidden="1" customHeight="1">
      <c r="A97" s="325" t="s">
        <v>295</v>
      </c>
      <c r="B97" s="302">
        <v>0</v>
      </c>
      <c r="C97" s="302">
        <v>0</v>
      </c>
      <c r="D97" s="302">
        <v>0</v>
      </c>
      <c r="E97" s="302">
        <v>0</v>
      </c>
      <c r="F97" s="302">
        <v>0</v>
      </c>
      <c r="G97" s="303">
        <v>0</v>
      </c>
    </row>
    <row r="98" spans="1:7" ht="20.100000000000001" hidden="1" customHeight="1">
      <c r="A98" s="325" t="s">
        <v>296</v>
      </c>
      <c r="B98" s="302">
        <v>0</v>
      </c>
      <c r="C98" s="302">
        <v>0</v>
      </c>
      <c r="D98" s="302">
        <v>0</v>
      </c>
      <c r="E98" s="302">
        <v>0</v>
      </c>
      <c r="F98" s="302">
        <v>0</v>
      </c>
      <c r="G98" s="303">
        <v>0</v>
      </c>
    </row>
    <row r="99" spans="1:7" ht="20.100000000000001" hidden="1" customHeight="1">
      <c r="A99" s="325" t="s">
        <v>297</v>
      </c>
      <c r="B99" s="302">
        <v>0</v>
      </c>
      <c r="C99" s="302">
        <v>0</v>
      </c>
      <c r="D99" s="302">
        <v>0</v>
      </c>
      <c r="E99" s="302">
        <v>0</v>
      </c>
      <c r="F99" s="302">
        <v>0</v>
      </c>
      <c r="G99" s="305">
        <v>0</v>
      </c>
    </row>
    <row r="100" spans="1:7" ht="20.100000000000001" hidden="1" customHeight="1">
      <c r="A100" s="325" t="s">
        <v>298</v>
      </c>
      <c r="B100" s="302">
        <v>0</v>
      </c>
      <c r="C100" s="302">
        <v>0</v>
      </c>
      <c r="D100" s="302">
        <v>0</v>
      </c>
      <c r="E100" s="302">
        <v>0</v>
      </c>
      <c r="F100" s="302">
        <v>0</v>
      </c>
      <c r="G100" s="303">
        <v>0</v>
      </c>
    </row>
    <row r="101" spans="1:7" ht="20.100000000000001" hidden="1" customHeight="1">
      <c r="A101" s="325" t="s">
        <v>299</v>
      </c>
      <c r="B101" s="302">
        <v>0</v>
      </c>
      <c r="C101" s="302">
        <v>0</v>
      </c>
      <c r="D101" s="302">
        <v>0</v>
      </c>
      <c r="E101" s="302">
        <v>0</v>
      </c>
      <c r="F101" s="302">
        <v>0</v>
      </c>
      <c r="G101" s="305">
        <v>0</v>
      </c>
    </row>
    <row r="102" spans="1:7" ht="20.100000000000001" hidden="1" customHeight="1">
      <c r="A102" s="325" t="s">
        <v>300</v>
      </c>
      <c r="B102" s="302">
        <v>0</v>
      </c>
      <c r="C102" s="302">
        <v>0</v>
      </c>
      <c r="D102" s="302">
        <v>0</v>
      </c>
      <c r="E102" s="302">
        <v>0</v>
      </c>
      <c r="F102" s="302">
        <v>0</v>
      </c>
      <c r="G102" s="303">
        <v>0</v>
      </c>
    </row>
    <row r="103" spans="1:7" ht="20.100000000000001" hidden="1" customHeight="1">
      <c r="A103" s="325" t="s">
        <v>301</v>
      </c>
      <c r="B103" s="302">
        <v>0</v>
      </c>
      <c r="C103" s="302">
        <v>0</v>
      </c>
      <c r="D103" s="302">
        <v>0</v>
      </c>
      <c r="E103" s="302">
        <v>0</v>
      </c>
      <c r="F103" s="302">
        <v>0</v>
      </c>
      <c r="G103" s="303">
        <v>0</v>
      </c>
    </row>
    <row r="104" spans="1:7" ht="20.100000000000001" hidden="1" customHeight="1">
      <c r="A104" s="325" t="s">
        <v>302</v>
      </c>
      <c r="B104" s="302">
        <v>0</v>
      </c>
      <c r="C104" s="302">
        <v>0</v>
      </c>
      <c r="D104" s="302">
        <v>0</v>
      </c>
      <c r="E104" s="302">
        <v>0</v>
      </c>
      <c r="F104" s="302">
        <v>0</v>
      </c>
      <c r="G104" s="303">
        <v>0</v>
      </c>
    </row>
    <row r="105" spans="1:7" ht="20.100000000000001" hidden="1" customHeight="1">
      <c r="A105" s="325" t="s">
        <v>303</v>
      </c>
      <c r="B105" s="302">
        <v>0</v>
      </c>
      <c r="C105" s="302">
        <v>0</v>
      </c>
      <c r="D105" s="302">
        <v>0</v>
      </c>
      <c r="E105" s="302">
        <v>0</v>
      </c>
      <c r="F105" s="302">
        <v>0</v>
      </c>
      <c r="G105" s="303">
        <v>0</v>
      </c>
    </row>
    <row r="106" spans="1:7" ht="20.100000000000001" hidden="1" customHeight="1">
      <c r="A106" s="325" t="s">
        <v>304</v>
      </c>
      <c r="B106" s="302">
        <v>0</v>
      </c>
      <c r="C106" s="302">
        <v>0</v>
      </c>
      <c r="D106" s="302">
        <v>0</v>
      </c>
      <c r="E106" s="302">
        <v>0</v>
      </c>
      <c r="F106" s="302">
        <v>0</v>
      </c>
      <c r="G106" s="303">
        <v>0</v>
      </c>
    </row>
    <row r="107" spans="1:7" ht="20.100000000000001" hidden="1" customHeight="1">
      <c r="A107" s="325" t="s">
        <v>305</v>
      </c>
      <c r="B107" s="302">
        <v>0</v>
      </c>
      <c r="C107" s="302">
        <v>0</v>
      </c>
      <c r="D107" s="302">
        <v>0</v>
      </c>
      <c r="E107" s="302">
        <v>0</v>
      </c>
      <c r="F107" s="302">
        <v>0</v>
      </c>
      <c r="G107" s="303">
        <v>0</v>
      </c>
    </row>
    <row r="108" spans="1:7" ht="20.100000000000001" hidden="1" customHeight="1">
      <c r="A108" s="325" t="s">
        <v>306</v>
      </c>
      <c r="B108" s="302">
        <v>0</v>
      </c>
      <c r="C108" s="302">
        <v>0</v>
      </c>
      <c r="D108" s="302">
        <v>0</v>
      </c>
      <c r="E108" s="302">
        <v>0</v>
      </c>
      <c r="F108" s="302">
        <v>0</v>
      </c>
      <c r="G108" s="303">
        <v>0</v>
      </c>
    </row>
    <row r="109" spans="1:7" ht="20.100000000000001" hidden="1" customHeight="1">
      <c r="A109" s="325" t="s">
        <v>1189</v>
      </c>
      <c r="B109" s="302">
        <v>0</v>
      </c>
      <c r="C109" s="302">
        <v>0</v>
      </c>
      <c r="D109" s="302">
        <v>0</v>
      </c>
      <c r="E109" s="302">
        <v>0</v>
      </c>
      <c r="F109" s="302">
        <v>0</v>
      </c>
      <c r="G109" s="303">
        <v>0</v>
      </c>
    </row>
    <row r="110" spans="1:7" ht="20.100000000000001" hidden="1" customHeight="1">
      <c r="A110" s="325" t="s">
        <v>307</v>
      </c>
      <c r="B110" s="302">
        <v>0</v>
      </c>
      <c r="C110" s="302">
        <v>0</v>
      </c>
      <c r="D110" s="304">
        <v>0</v>
      </c>
      <c r="E110" s="302">
        <v>0</v>
      </c>
      <c r="F110" s="302">
        <v>0</v>
      </c>
      <c r="G110" s="305">
        <v>0</v>
      </c>
    </row>
    <row r="111" spans="1:7" ht="20.100000000000001" hidden="1" customHeight="1">
      <c r="A111" s="325" t="s">
        <v>308</v>
      </c>
      <c r="B111" s="302">
        <v>0</v>
      </c>
      <c r="C111" s="302">
        <v>0</v>
      </c>
      <c r="D111" s="302">
        <v>0</v>
      </c>
      <c r="E111" s="302">
        <v>0</v>
      </c>
      <c r="F111" s="302">
        <v>0</v>
      </c>
      <c r="G111" s="303">
        <v>0</v>
      </c>
    </row>
    <row r="112" spans="1:7" ht="20.100000000000001" hidden="1" customHeight="1">
      <c r="A112" s="325" t="s">
        <v>309</v>
      </c>
      <c r="B112" s="302">
        <v>0</v>
      </c>
      <c r="C112" s="302">
        <v>0</v>
      </c>
      <c r="D112" s="302">
        <v>0</v>
      </c>
      <c r="E112" s="302">
        <v>0</v>
      </c>
      <c r="F112" s="302">
        <v>0</v>
      </c>
      <c r="G112" s="303">
        <v>0</v>
      </c>
    </row>
    <row r="113" spans="1:7" ht="20.100000000000001" hidden="1" customHeight="1">
      <c r="A113" s="325" t="s">
        <v>1190</v>
      </c>
      <c r="B113" s="302">
        <v>0</v>
      </c>
      <c r="C113" s="302">
        <v>0</v>
      </c>
      <c r="D113" s="302">
        <v>0</v>
      </c>
      <c r="E113" s="302">
        <v>0</v>
      </c>
      <c r="F113" s="302">
        <v>0</v>
      </c>
      <c r="G113" s="303">
        <v>0</v>
      </c>
    </row>
    <row r="114" spans="1:7" ht="20.100000000000001" hidden="1" customHeight="1">
      <c r="A114" s="325" t="s">
        <v>1191</v>
      </c>
      <c r="B114" s="302">
        <v>0</v>
      </c>
      <c r="C114" s="302">
        <v>0</v>
      </c>
      <c r="D114" s="302">
        <v>0</v>
      </c>
      <c r="E114" s="302">
        <v>0</v>
      </c>
      <c r="F114" s="302">
        <v>0</v>
      </c>
      <c r="G114" s="303">
        <v>0</v>
      </c>
    </row>
    <row r="115" spans="1:7" ht="20.100000000000001" hidden="1" customHeight="1">
      <c r="A115" s="325" t="s">
        <v>310</v>
      </c>
      <c r="B115" s="302">
        <v>0</v>
      </c>
      <c r="C115" s="302">
        <v>0</v>
      </c>
      <c r="D115" s="302">
        <v>0</v>
      </c>
      <c r="E115" s="302">
        <v>0</v>
      </c>
      <c r="F115" s="302">
        <v>0</v>
      </c>
      <c r="G115" s="303">
        <v>0</v>
      </c>
    </row>
    <row r="116" spans="1:7" ht="20.100000000000001" hidden="1" customHeight="1">
      <c r="A116" s="325" t="s">
        <v>311</v>
      </c>
      <c r="B116" s="302">
        <v>0</v>
      </c>
      <c r="C116" s="302">
        <v>0</v>
      </c>
      <c r="D116" s="302">
        <v>0</v>
      </c>
      <c r="E116" s="302">
        <v>0</v>
      </c>
      <c r="F116" s="302">
        <v>0</v>
      </c>
      <c r="G116" s="303">
        <v>0</v>
      </c>
    </row>
    <row r="117" spans="1:7" ht="20.100000000000001" hidden="1" customHeight="1">
      <c r="A117" s="325" t="s">
        <v>312</v>
      </c>
      <c r="B117" s="302">
        <v>0</v>
      </c>
      <c r="C117" s="302">
        <v>0</v>
      </c>
      <c r="D117" s="302">
        <v>0</v>
      </c>
      <c r="E117" s="302">
        <v>0</v>
      </c>
      <c r="F117" s="302">
        <v>0</v>
      </c>
      <c r="G117" s="303">
        <v>0</v>
      </c>
    </row>
    <row r="118" spans="1:7" ht="20.100000000000001" hidden="1" customHeight="1">
      <c r="A118" s="325" t="s">
        <v>313</v>
      </c>
      <c r="B118" s="302">
        <v>0</v>
      </c>
      <c r="C118" s="302">
        <v>0</v>
      </c>
      <c r="D118" s="302">
        <v>0</v>
      </c>
      <c r="E118" s="302">
        <v>0</v>
      </c>
      <c r="F118" s="302">
        <v>0</v>
      </c>
      <c r="G118" s="303">
        <v>0</v>
      </c>
    </row>
    <row r="119" spans="1:7" ht="20.100000000000001" hidden="1" customHeight="1">
      <c r="A119" s="325" t="s">
        <v>314</v>
      </c>
      <c r="B119" s="302">
        <v>0</v>
      </c>
      <c r="C119" s="302">
        <v>0</v>
      </c>
      <c r="D119" s="302">
        <v>0</v>
      </c>
      <c r="E119" s="302">
        <v>0</v>
      </c>
      <c r="F119" s="302">
        <v>0</v>
      </c>
      <c r="G119" s="303">
        <v>0</v>
      </c>
    </row>
    <row r="120" spans="1:7" ht="20.100000000000001" hidden="1" customHeight="1">
      <c r="A120" s="325" t="s">
        <v>315</v>
      </c>
      <c r="B120" s="302">
        <v>0</v>
      </c>
      <c r="C120" s="302">
        <v>0</v>
      </c>
      <c r="D120" s="302">
        <v>0</v>
      </c>
      <c r="E120" s="302">
        <v>0</v>
      </c>
      <c r="F120" s="302">
        <v>0</v>
      </c>
      <c r="G120" s="303">
        <v>0</v>
      </c>
    </row>
    <row r="121" spans="1:7" ht="20.100000000000001" hidden="1" customHeight="1">
      <c r="A121" s="325" t="s">
        <v>316</v>
      </c>
      <c r="B121" s="302">
        <v>0</v>
      </c>
      <c r="C121" s="302">
        <v>0</v>
      </c>
      <c r="D121" s="302">
        <v>0</v>
      </c>
      <c r="E121" s="302">
        <v>0</v>
      </c>
      <c r="F121" s="302">
        <v>0</v>
      </c>
      <c r="G121" s="303">
        <v>0</v>
      </c>
    </row>
    <row r="122" spans="1:7" ht="20.100000000000001" hidden="1" customHeight="1">
      <c r="A122" s="325" t="s">
        <v>317</v>
      </c>
      <c r="B122" s="302">
        <v>0</v>
      </c>
      <c r="C122" s="302">
        <v>0</v>
      </c>
      <c r="D122" s="302">
        <v>0</v>
      </c>
      <c r="E122" s="302">
        <v>0</v>
      </c>
      <c r="F122" s="302">
        <v>0</v>
      </c>
      <c r="G122" s="303">
        <v>0</v>
      </c>
    </row>
    <row r="123" spans="1:7" ht="20.100000000000001" hidden="1" customHeight="1">
      <c r="A123" s="325" t="s">
        <v>318</v>
      </c>
      <c r="B123" s="302">
        <v>0</v>
      </c>
      <c r="C123" s="302">
        <v>0</v>
      </c>
      <c r="D123" s="302">
        <v>0</v>
      </c>
      <c r="E123" s="302">
        <v>0</v>
      </c>
      <c r="F123" s="302">
        <v>0</v>
      </c>
      <c r="G123" s="303">
        <v>0</v>
      </c>
    </row>
    <row r="124" spans="1:7" ht="20.100000000000001" hidden="1" customHeight="1">
      <c r="A124" s="325" t="s">
        <v>319</v>
      </c>
      <c r="B124" s="302">
        <v>0</v>
      </c>
      <c r="C124" s="302">
        <v>0</v>
      </c>
      <c r="D124" s="302">
        <v>0</v>
      </c>
      <c r="E124" s="302">
        <v>0</v>
      </c>
      <c r="F124" s="302">
        <v>0</v>
      </c>
      <c r="G124" s="303">
        <v>0</v>
      </c>
    </row>
    <row r="125" spans="1:7" ht="20.100000000000001" hidden="1" customHeight="1">
      <c r="A125" s="325" t="s">
        <v>320</v>
      </c>
      <c r="B125" s="302">
        <v>0</v>
      </c>
      <c r="C125" s="302">
        <v>0</v>
      </c>
      <c r="D125" s="302">
        <v>0</v>
      </c>
      <c r="E125" s="302">
        <v>0</v>
      </c>
      <c r="F125" s="302">
        <v>0</v>
      </c>
      <c r="G125" s="303">
        <v>0</v>
      </c>
    </row>
    <row r="126" spans="1:7" ht="20.100000000000001" hidden="1" customHeight="1">
      <c r="A126" s="325" t="s">
        <v>321</v>
      </c>
      <c r="B126" s="302">
        <v>0</v>
      </c>
      <c r="C126" s="302">
        <v>0</v>
      </c>
      <c r="D126" s="302">
        <v>0</v>
      </c>
      <c r="E126" s="302">
        <v>0</v>
      </c>
      <c r="F126" s="302">
        <v>0</v>
      </c>
      <c r="G126" s="303">
        <v>0</v>
      </c>
    </row>
    <row r="127" spans="1:7" s="86" customFormat="1" ht="20.100000000000001" customHeight="1">
      <c r="A127" s="326" t="s">
        <v>322</v>
      </c>
      <c r="B127" s="306">
        <v>0</v>
      </c>
      <c r="C127" s="306">
        <v>0</v>
      </c>
      <c r="D127" s="306">
        <v>0</v>
      </c>
      <c r="E127" s="306">
        <v>0</v>
      </c>
      <c r="F127" s="306">
        <v>0</v>
      </c>
      <c r="G127" s="307">
        <v>0</v>
      </c>
    </row>
    <row r="128" spans="1:7" s="87" customFormat="1" ht="20.100000000000001" hidden="1" customHeight="1">
      <c r="A128" s="325" t="s">
        <v>323</v>
      </c>
      <c r="B128" s="302">
        <v>0</v>
      </c>
      <c r="C128" s="302">
        <v>0</v>
      </c>
      <c r="D128" s="304" t="s">
        <v>555</v>
      </c>
      <c r="E128" s="302">
        <v>0</v>
      </c>
      <c r="F128" s="302">
        <v>0</v>
      </c>
      <c r="G128" s="305">
        <v>0</v>
      </c>
    </row>
    <row r="129" spans="1:7" s="87" customFormat="1" ht="20.100000000000001" hidden="1" customHeight="1">
      <c r="A129" s="325" t="s">
        <v>324</v>
      </c>
      <c r="B129" s="302">
        <v>0</v>
      </c>
      <c r="C129" s="302">
        <v>0</v>
      </c>
      <c r="D129" s="304" t="s">
        <v>555</v>
      </c>
      <c r="E129" s="302">
        <v>0</v>
      </c>
      <c r="F129" s="302">
        <v>0</v>
      </c>
      <c r="G129" s="305">
        <v>0</v>
      </c>
    </row>
    <row r="130" spans="1:7" ht="20.100000000000001" hidden="1" customHeight="1">
      <c r="A130" s="325" t="s">
        <v>325</v>
      </c>
      <c r="B130" s="302">
        <v>0</v>
      </c>
      <c r="C130" s="302">
        <v>0</v>
      </c>
      <c r="D130" s="304" t="s">
        <v>555</v>
      </c>
      <c r="E130" s="302">
        <v>0</v>
      </c>
      <c r="F130" s="302">
        <v>0</v>
      </c>
      <c r="G130" s="305">
        <v>0</v>
      </c>
    </row>
    <row r="131" spans="1:7" ht="20.100000000000001" hidden="1" customHeight="1">
      <c r="A131" s="325" t="s">
        <v>326</v>
      </c>
      <c r="B131" s="302">
        <v>0</v>
      </c>
      <c r="C131" s="302">
        <v>0</v>
      </c>
      <c r="D131" s="304" t="s">
        <v>555</v>
      </c>
      <c r="E131" s="302">
        <v>0</v>
      </c>
      <c r="F131" s="302">
        <v>0</v>
      </c>
      <c r="G131" s="305">
        <v>0</v>
      </c>
    </row>
    <row r="132" spans="1:7" ht="20.100000000000001" hidden="1" customHeight="1">
      <c r="A132" s="325" t="s">
        <v>327</v>
      </c>
      <c r="B132" s="302">
        <v>0</v>
      </c>
      <c r="C132" s="302">
        <v>0</v>
      </c>
      <c r="D132" s="302" t="s">
        <v>555</v>
      </c>
      <c r="E132" s="302">
        <v>0</v>
      </c>
      <c r="F132" s="302">
        <v>0</v>
      </c>
      <c r="G132" s="303">
        <v>0</v>
      </c>
    </row>
    <row r="133" spans="1:7" ht="20.100000000000001" hidden="1" customHeight="1">
      <c r="A133" s="325" t="s">
        <v>328</v>
      </c>
      <c r="B133" s="302">
        <v>0</v>
      </c>
      <c r="C133" s="302">
        <v>0</v>
      </c>
      <c r="D133" s="302" t="s">
        <v>555</v>
      </c>
      <c r="E133" s="302">
        <v>0</v>
      </c>
      <c r="F133" s="302">
        <v>0</v>
      </c>
      <c r="G133" s="305">
        <v>0</v>
      </c>
    </row>
    <row r="134" spans="1:7" ht="20.100000000000001" hidden="1" customHeight="1">
      <c r="A134" s="325" t="s">
        <v>329</v>
      </c>
      <c r="B134" s="302">
        <v>0</v>
      </c>
      <c r="C134" s="302">
        <v>0</v>
      </c>
      <c r="D134" s="304" t="s">
        <v>555</v>
      </c>
      <c r="E134" s="302">
        <v>0</v>
      </c>
      <c r="F134" s="302">
        <v>0</v>
      </c>
      <c r="G134" s="305">
        <v>0</v>
      </c>
    </row>
    <row r="135" spans="1:7" ht="20.100000000000001" hidden="1" customHeight="1">
      <c r="A135" s="325" t="s">
        <v>330</v>
      </c>
      <c r="B135" s="302">
        <v>0</v>
      </c>
      <c r="C135" s="302">
        <v>0</v>
      </c>
      <c r="D135" s="302" t="s">
        <v>555</v>
      </c>
      <c r="E135" s="302">
        <v>0</v>
      </c>
      <c r="F135" s="302">
        <v>0</v>
      </c>
      <c r="G135" s="303">
        <v>0</v>
      </c>
    </row>
    <row r="136" spans="1:7" ht="20.100000000000001" hidden="1" customHeight="1">
      <c r="A136" s="325" t="s">
        <v>331</v>
      </c>
      <c r="B136" s="302">
        <v>0</v>
      </c>
      <c r="C136" s="302">
        <v>0</v>
      </c>
      <c r="D136" s="302" t="s">
        <v>555</v>
      </c>
      <c r="E136" s="302">
        <v>0</v>
      </c>
      <c r="F136" s="302">
        <v>0</v>
      </c>
      <c r="G136" s="303">
        <v>0</v>
      </c>
    </row>
    <row r="137" spans="1:7" ht="20.100000000000001" hidden="1" customHeight="1">
      <c r="A137" s="325" t="s">
        <v>332</v>
      </c>
      <c r="B137" s="302">
        <v>0</v>
      </c>
      <c r="C137" s="302">
        <v>0</v>
      </c>
      <c r="D137" s="302" t="s">
        <v>555</v>
      </c>
      <c r="E137" s="302">
        <v>0</v>
      </c>
      <c r="F137" s="302">
        <v>0</v>
      </c>
      <c r="G137" s="303">
        <v>0</v>
      </c>
    </row>
    <row r="138" spans="1:7" ht="20.100000000000001" hidden="1" customHeight="1">
      <c r="A138" s="325" t="s">
        <v>333</v>
      </c>
      <c r="B138" s="302">
        <v>0</v>
      </c>
      <c r="C138" s="302">
        <v>0</v>
      </c>
      <c r="D138" s="302" t="s">
        <v>555</v>
      </c>
      <c r="E138" s="302">
        <v>0</v>
      </c>
      <c r="F138" s="302">
        <v>0</v>
      </c>
      <c r="G138" s="303">
        <v>0</v>
      </c>
    </row>
    <row r="139" spans="1:7" ht="20.100000000000001" hidden="1" customHeight="1">
      <c r="A139" s="325" t="s">
        <v>334</v>
      </c>
      <c r="B139" s="302">
        <v>0</v>
      </c>
      <c r="C139" s="302">
        <v>0</v>
      </c>
      <c r="D139" s="302" t="s">
        <v>555</v>
      </c>
      <c r="E139" s="302">
        <v>0</v>
      </c>
      <c r="F139" s="302">
        <v>0</v>
      </c>
      <c r="G139" s="303">
        <v>0</v>
      </c>
    </row>
    <row r="140" spans="1:7" ht="20.100000000000001" hidden="1" customHeight="1">
      <c r="A140" s="325" t="s">
        <v>335</v>
      </c>
      <c r="B140" s="302">
        <v>0</v>
      </c>
      <c r="C140" s="302">
        <v>0</v>
      </c>
      <c r="D140" s="302" t="s">
        <v>555</v>
      </c>
      <c r="E140" s="302">
        <v>0</v>
      </c>
      <c r="F140" s="302">
        <v>0</v>
      </c>
      <c r="G140" s="303">
        <v>0</v>
      </c>
    </row>
    <row r="141" spans="1:7" s="86" customFormat="1" ht="20.100000000000001" customHeight="1">
      <c r="A141" s="326" t="s">
        <v>336</v>
      </c>
      <c r="B141" s="306">
        <v>0</v>
      </c>
      <c r="C141" s="306">
        <v>0</v>
      </c>
      <c r="D141" s="306">
        <v>4417808</v>
      </c>
      <c r="E141" s="306">
        <v>0</v>
      </c>
      <c r="F141" s="306">
        <v>0</v>
      </c>
      <c r="G141" s="309">
        <v>0</v>
      </c>
    </row>
    <row r="142" spans="1:7" s="87" customFormat="1" ht="20.100000000000001" customHeight="1">
      <c r="A142" s="325" t="s">
        <v>337</v>
      </c>
      <c r="B142" s="302">
        <v>0</v>
      </c>
      <c r="C142" s="302">
        <v>0</v>
      </c>
      <c r="D142" s="304">
        <v>4417808</v>
      </c>
      <c r="E142" s="302">
        <v>0</v>
      </c>
      <c r="F142" s="302">
        <v>0</v>
      </c>
      <c r="G142" s="305">
        <v>0</v>
      </c>
    </row>
    <row r="143" spans="1:7" ht="20.100000000000001" customHeight="1">
      <c r="A143" s="325" t="s">
        <v>338</v>
      </c>
      <c r="B143" s="302">
        <v>0</v>
      </c>
      <c r="C143" s="302">
        <v>0</v>
      </c>
      <c r="D143" s="304">
        <v>4417808</v>
      </c>
      <c r="E143" s="302">
        <v>0</v>
      </c>
      <c r="F143" s="302">
        <v>0</v>
      </c>
      <c r="G143" s="305">
        <v>0</v>
      </c>
    </row>
    <row r="144" spans="1:7" ht="20.100000000000001" hidden="1" customHeight="1">
      <c r="A144" s="325" t="s">
        <v>339</v>
      </c>
      <c r="B144" s="302">
        <v>0</v>
      </c>
      <c r="C144" s="302">
        <v>0</v>
      </c>
      <c r="D144" s="304" t="s">
        <v>555</v>
      </c>
      <c r="E144" s="302">
        <v>0</v>
      </c>
      <c r="F144" s="302">
        <v>0</v>
      </c>
      <c r="G144" s="305">
        <v>0</v>
      </c>
    </row>
    <row r="145" spans="1:7" ht="20.100000000000001" hidden="1" customHeight="1">
      <c r="A145" s="325" t="s">
        <v>340</v>
      </c>
      <c r="B145" s="302">
        <v>0</v>
      </c>
      <c r="C145" s="302">
        <v>0</v>
      </c>
      <c r="D145" s="304" t="s">
        <v>555</v>
      </c>
      <c r="E145" s="302">
        <v>0</v>
      </c>
      <c r="F145" s="302">
        <v>0</v>
      </c>
      <c r="G145" s="303">
        <v>0</v>
      </c>
    </row>
    <row r="146" spans="1:7" ht="20.100000000000001" hidden="1" customHeight="1">
      <c r="A146" s="325" t="s">
        <v>341</v>
      </c>
      <c r="B146" s="302">
        <v>0</v>
      </c>
      <c r="C146" s="302">
        <v>0</v>
      </c>
      <c r="D146" s="304" t="s">
        <v>555</v>
      </c>
      <c r="E146" s="302">
        <v>0</v>
      </c>
      <c r="F146" s="302">
        <v>0</v>
      </c>
      <c r="G146" s="305">
        <v>0</v>
      </c>
    </row>
    <row r="147" spans="1:7" ht="20.100000000000001" hidden="1" customHeight="1">
      <c r="A147" s="325" t="s">
        <v>342</v>
      </c>
      <c r="B147" s="302">
        <v>0</v>
      </c>
      <c r="C147" s="302">
        <v>0</v>
      </c>
      <c r="D147" s="302" t="s">
        <v>555</v>
      </c>
      <c r="E147" s="302">
        <v>0</v>
      </c>
      <c r="F147" s="302">
        <v>0</v>
      </c>
      <c r="G147" s="303">
        <v>0</v>
      </c>
    </row>
    <row r="148" spans="1:7" ht="20.100000000000001" hidden="1" customHeight="1">
      <c r="A148" s="325" t="s">
        <v>343</v>
      </c>
      <c r="B148" s="302">
        <v>0</v>
      </c>
      <c r="C148" s="302">
        <v>0</v>
      </c>
      <c r="D148" s="302" t="s">
        <v>555</v>
      </c>
      <c r="E148" s="302">
        <v>0</v>
      </c>
      <c r="F148" s="302">
        <v>0</v>
      </c>
      <c r="G148" s="303">
        <v>0</v>
      </c>
    </row>
    <row r="149" spans="1:7" ht="20.100000000000001" hidden="1" customHeight="1">
      <c r="A149" s="325" t="s">
        <v>344</v>
      </c>
      <c r="B149" s="302">
        <v>0</v>
      </c>
      <c r="C149" s="302">
        <v>0</v>
      </c>
      <c r="D149" s="302" t="s">
        <v>555</v>
      </c>
      <c r="E149" s="302">
        <v>0</v>
      </c>
      <c r="F149" s="302">
        <v>0</v>
      </c>
      <c r="G149" s="303">
        <v>0</v>
      </c>
    </row>
    <row r="150" spans="1:7" ht="20.100000000000001" hidden="1" customHeight="1">
      <c r="A150" s="325" t="s">
        <v>345</v>
      </c>
      <c r="B150" s="302">
        <v>0</v>
      </c>
      <c r="C150" s="302">
        <v>0</v>
      </c>
      <c r="D150" s="302" t="s">
        <v>555</v>
      </c>
      <c r="E150" s="302">
        <v>0</v>
      </c>
      <c r="F150" s="302">
        <v>0</v>
      </c>
      <c r="G150" s="303">
        <v>0</v>
      </c>
    </row>
    <row r="151" spans="1:7" ht="20.100000000000001" hidden="1" customHeight="1">
      <c r="A151" s="325" t="s">
        <v>346</v>
      </c>
      <c r="B151" s="302">
        <v>0</v>
      </c>
      <c r="C151" s="302">
        <v>0</v>
      </c>
      <c r="D151" s="302" t="s">
        <v>555</v>
      </c>
      <c r="E151" s="302">
        <v>0</v>
      </c>
      <c r="F151" s="302">
        <v>0</v>
      </c>
      <c r="G151" s="303">
        <v>0</v>
      </c>
    </row>
    <row r="152" spans="1:7" ht="20.100000000000001" hidden="1" customHeight="1">
      <c r="A152" s="325" t="s">
        <v>347</v>
      </c>
      <c r="B152" s="302">
        <v>0</v>
      </c>
      <c r="C152" s="302">
        <v>0</v>
      </c>
      <c r="D152" s="302" t="s">
        <v>555</v>
      </c>
      <c r="E152" s="302">
        <v>0</v>
      </c>
      <c r="F152" s="302">
        <v>0</v>
      </c>
      <c r="G152" s="303">
        <v>0</v>
      </c>
    </row>
    <row r="153" spans="1:7" ht="20.100000000000001" hidden="1" customHeight="1">
      <c r="A153" s="325" t="s">
        <v>348</v>
      </c>
      <c r="B153" s="302">
        <v>0</v>
      </c>
      <c r="C153" s="302">
        <v>0</v>
      </c>
      <c r="D153" s="302" t="s">
        <v>555</v>
      </c>
      <c r="E153" s="302">
        <v>0</v>
      </c>
      <c r="F153" s="302">
        <v>0</v>
      </c>
      <c r="G153" s="305">
        <v>0</v>
      </c>
    </row>
    <row r="154" spans="1:7" s="86" customFormat="1" ht="20.100000000000001" customHeight="1">
      <c r="A154" s="326" t="s">
        <v>349</v>
      </c>
      <c r="B154" s="306">
        <v>0</v>
      </c>
      <c r="C154" s="306">
        <v>0</v>
      </c>
      <c r="D154" s="308">
        <v>-4417808</v>
      </c>
      <c r="E154" s="306">
        <v>0</v>
      </c>
      <c r="F154" s="306">
        <v>0</v>
      </c>
      <c r="G154" s="309">
        <v>0</v>
      </c>
    </row>
    <row r="155" spans="1:7" ht="20.100000000000001" customHeight="1">
      <c r="A155" s="326" t="s">
        <v>350</v>
      </c>
      <c r="B155" s="306">
        <v>0</v>
      </c>
      <c r="C155" s="306">
        <v>0</v>
      </c>
      <c r="D155" s="308">
        <v>500000000</v>
      </c>
      <c r="E155" s="306">
        <v>0</v>
      </c>
      <c r="F155" s="306">
        <v>0</v>
      </c>
      <c r="G155" s="309">
        <v>0</v>
      </c>
    </row>
    <row r="156" spans="1:7" s="87" customFormat="1" ht="20.100000000000001" hidden="1" customHeight="1">
      <c r="A156" s="325" t="s">
        <v>337</v>
      </c>
      <c r="B156" s="302">
        <v>0</v>
      </c>
      <c r="C156" s="302">
        <v>0</v>
      </c>
      <c r="D156" s="302" t="s">
        <v>555</v>
      </c>
      <c r="E156" s="302">
        <v>0</v>
      </c>
      <c r="F156" s="302">
        <v>0</v>
      </c>
      <c r="G156" s="305">
        <v>0</v>
      </c>
    </row>
    <row r="157" spans="1:7" ht="20.100000000000001" hidden="1" customHeight="1">
      <c r="A157" s="325" t="s">
        <v>351</v>
      </c>
      <c r="B157" s="302">
        <v>0</v>
      </c>
      <c r="C157" s="302">
        <v>0</v>
      </c>
      <c r="D157" s="302" t="s">
        <v>555</v>
      </c>
      <c r="E157" s="302">
        <v>0</v>
      </c>
      <c r="F157" s="302">
        <v>0</v>
      </c>
      <c r="G157" s="305">
        <v>0</v>
      </c>
    </row>
    <row r="158" spans="1:7" ht="20.100000000000001" hidden="1" customHeight="1">
      <c r="A158" s="325" t="s">
        <v>338</v>
      </c>
      <c r="B158" s="302">
        <v>0</v>
      </c>
      <c r="C158" s="302">
        <v>0</v>
      </c>
      <c r="D158" s="302" t="s">
        <v>555</v>
      </c>
      <c r="E158" s="302">
        <v>0</v>
      </c>
      <c r="F158" s="302">
        <v>0</v>
      </c>
      <c r="G158" s="303">
        <v>0</v>
      </c>
    </row>
    <row r="159" spans="1:7" ht="20.100000000000001" hidden="1" customHeight="1">
      <c r="A159" s="325" t="s">
        <v>339</v>
      </c>
      <c r="B159" s="302">
        <v>0</v>
      </c>
      <c r="C159" s="302">
        <v>0</v>
      </c>
      <c r="D159" s="302" t="s">
        <v>555</v>
      </c>
      <c r="E159" s="302">
        <v>0</v>
      </c>
      <c r="F159" s="302">
        <v>0</v>
      </c>
      <c r="G159" s="303">
        <v>0</v>
      </c>
    </row>
    <row r="160" spans="1:7" ht="20.100000000000001" hidden="1" customHeight="1">
      <c r="A160" s="325" t="s">
        <v>352</v>
      </c>
      <c r="B160" s="302">
        <v>0</v>
      </c>
      <c r="C160" s="302">
        <v>0</v>
      </c>
      <c r="D160" s="302" t="s">
        <v>555</v>
      </c>
      <c r="E160" s="302">
        <v>0</v>
      </c>
      <c r="F160" s="302">
        <v>0</v>
      </c>
      <c r="G160" s="305">
        <v>0</v>
      </c>
    </row>
    <row r="161" spans="1:7" ht="20.100000000000001" hidden="1" customHeight="1">
      <c r="A161" s="325" t="s">
        <v>353</v>
      </c>
      <c r="B161" s="302">
        <v>0</v>
      </c>
      <c r="C161" s="302">
        <v>0</v>
      </c>
      <c r="D161" s="302" t="s">
        <v>555</v>
      </c>
      <c r="E161" s="302">
        <v>0</v>
      </c>
      <c r="F161" s="302">
        <v>0</v>
      </c>
      <c r="G161" s="303">
        <v>0</v>
      </c>
    </row>
    <row r="162" spans="1:7" ht="20.100000000000001" hidden="1" customHeight="1">
      <c r="A162" s="325" t="s">
        <v>1192</v>
      </c>
      <c r="B162" s="302">
        <v>0</v>
      </c>
      <c r="C162" s="302">
        <v>0</v>
      </c>
      <c r="D162" s="302" t="s">
        <v>555</v>
      </c>
      <c r="E162" s="302">
        <v>0</v>
      </c>
      <c r="F162" s="302">
        <v>0</v>
      </c>
      <c r="G162" s="303">
        <v>0</v>
      </c>
    </row>
    <row r="163" spans="1:7" ht="20.100000000000001" hidden="1" customHeight="1">
      <c r="A163" s="325" t="s">
        <v>1193</v>
      </c>
      <c r="B163" s="302">
        <v>0</v>
      </c>
      <c r="C163" s="302">
        <v>0</v>
      </c>
      <c r="D163" s="302" t="s">
        <v>555</v>
      </c>
      <c r="E163" s="302">
        <v>0</v>
      </c>
      <c r="F163" s="302">
        <v>0</v>
      </c>
      <c r="G163" s="303">
        <v>0</v>
      </c>
    </row>
    <row r="164" spans="1:7" ht="20.100000000000001" hidden="1" customHeight="1">
      <c r="A164" s="325" t="s">
        <v>354</v>
      </c>
      <c r="B164" s="302">
        <v>0</v>
      </c>
      <c r="C164" s="302">
        <v>0</v>
      </c>
      <c r="D164" s="302" t="s">
        <v>555</v>
      </c>
      <c r="E164" s="302">
        <v>0</v>
      </c>
      <c r="F164" s="302">
        <v>0</v>
      </c>
      <c r="G164" s="303">
        <v>0</v>
      </c>
    </row>
    <row r="165" spans="1:7" ht="20.100000000000001" hidden="1" customHeight="1">
      <c r="A165" s="325" t="s">
        <v>355</v>
      </c>
      <c r="B165" s="302">
        <v>0</v>
      </c>
      <c r="C165" s="302">
        <v>0</v>
      </c>
      <c r="D165" s="302" t="s">
        <v>555</v>
      </c>
      <c r="E165" s="302">
        <v>0</v>
      </c>
      <c r="F165" s="302">
        <v>0</v>
      </c>
      <c r="G165" s="303">
        <v>0</v>
      </c>
    </row>
    <row r="166" spans="1:7" ht="20.100000000000001" customHeight="1">
      <c r="A166" s="325" t="s">
        <v>1310</v>
      </c>
      <c r="B166" s="302">
        <v>0</v>
      </c>
      <c r="C166" s="302">
        <v>0</v>
      </c>
      <c r="D166" s="302">
        <v>500000000</v>
      </c>
      <c r="E166" s="302">
        <v>0</v>
      </c>
      <c r="F166" s="302">
        <v>0</v>
      </c>
      <c r="G166" s="303">
        <v>0</v>
      </c>
    </row>
    <row r="167" spans="1:7" ht="20.100000000000001" customHeight="1">
      <c r="A167" s="325" t="s">
        <v>341</v>
      </c>
      <c r="B167" s="302">
        <v>0</v>
      </c>
      <c r="C167" s="302">
        <v>0</v>
      </c>
      <c r="D167" s="302">
        <v>500000000</v>
      </c>
      <c r="E167" s="302">
        <v>0</v>
      </c>
      <c r="F167" s="302">
        <v>0</v>
      </c>
      <c r="G167" s="303">
        <v>0</v>
      </c>
    </row>
    <row r="168" spans="1:7" ht="20.100000000000001" hidden="1" customHeight="1">
      <c r="A168" s="325" t="s">
        <v>357</v>
      </c>
      <c r="B168" s="302">
        <v>0</v>
      </c>
      <c r="C168" s="302">
        <v>0</v>
      </c>
      <c r="D168" s="302" t="s">
        <v>555</v>
      </c>
      <c r="E168" s="302">
        <v>0</v>
      </c>
      <c r="F168" s="302">
        <v>0</v>
      </c>
      <c r="G168" s="303">
        <v>0</v>
      </c>
    </row>
    <row r="169" spans="1:7" ht="20.100000000000001" hidden="1" customHeight="1">
      <c r="A169" s="325" t="s">
        <v>358</v>
      </c>
      <c r="B169" s="302">
        <v>0</v>
      </c>
      <c r="C169" s="302">
        <v>0</v>
      </c>
      <c r="D169" s="302" t="s">
        <v>555</v>
      </c>
      <c r="E169" s="302">
        <v>0</v>
      </c>
      <c r="F169" s="302">
        <v>0</v>
      </c>
      <c r="G169" s="303">
        <v>0</v>
      </c>
    </row>
    <row r="170" spans="1:7" ht="20.100000000000001" customHeight="1">
      <c r="A170" s="336" t="s">
        <v>359</v>
      </c>
      <c r="B170" s="310">
        <v>0</v>
      </c>
      <c r="C170" s="310">
        <v>0</v>
      </c>
      <c r="D170" s="311">
        <v>-504417808</v>
      </c>
      <c r="E170" s="310">
        <v>0</v>
      </c>
      <c r="F170" s="310">
        <v>0</v>
      </c>
      <c r="G170" s="312">
        <v>0</v>
      </c>
    </row>
    <row r="172" spans="1:7">
      <c r="D172" s="314"/>
    </row>
  </sheetData>
  <mergeCells count="7">
    <mergeCell ref="A1:G1"/>
    <mergeCell ref="A4:G4"/>
    <mergeCell ref="A2:G2"/>
    <mergeCell ref="A5:G5"/>
    <mergeCell ref="A7:A8"/>
    <mergeCell ref="B7:D7"/>
    <mergeCell ref="E7:G7"/>
  </mergeCells>
  <phoneticPr fontId="39" type="noConversion"/>
  <pageMargins left="0.70866141732283461" right="0.70866141732283461" top="0.74803149606299213" bottom="0.74803149606299213" header="0.31496062992125984" footer="0.31496062992125984"/>
  <pageSetup paperSize="9" firstPageNumber="4294967295" pageOrder="overThenDown" orientation="portrait" r:id="rId1"/>
  <headerFooter alignWithMargins="0">
    <oddHeader>&amp;L&amp;C&amp;R</oddHeader>
    <oddFooter>&amp;C85</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8"/>
  <sheetViews>
    <sheetView workbookViewId="0">
      <selection activeCell="C8" sqref="C8"/>
    </sheetView>
  </sheetViews>
  <sheetFormatPr defaultRowHeight="13.5"/>
  <sheetData>
    <row r="8" spans="3:3">
      <c r="C8" t="s">
        <v>1814</v>
      </c>
    </row>
  </sheetData>
  <phoneticPr fontId="2" type="noConversion"/>
  <pageMargins left="0.7" right="0.7" top="0.75" bottom="0.75" header="0.3" footer="0.3"/>
  <pageSetup paperSize="9" orientation="portrait" verticalDpi="0"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6:H27"/>
  <sheetViews>
    <sheetView view="pageLayout" topLeftCell="A4" zoomScaleNormal="100" workbookViewId="0">
      <selection activeCell="D29" sqref="D29"/>
    </sheetView>
  </sheetViews>
  <sheetFormatPr defaultColWidth="8.77734375" defaultRowHeight="13.5"/>
  <cols>
    <col min="1" max="3" width="8.77734375" style="252"/>
    <col min="4" max="4" width="12.77734375" style="252" customWidth="1"/>
    <col min="5" max="259" width="8.77734375" style="252"/>
    <col min="260" max="260" width="12.77734375" style="252" customWidth="1"/>
    <col min="261" max="515" width="8.77734375" style="252"/>
    <col min="516" max="516" width="12.77734375" style="252" customWidth="1"/>
    <col min="517" max="771" width="8.77734375" style="252"/>
    <col min="772" max="772" width="12.77734375" style="252" customWidth="1"/>
    <col min="773" max="1027" width="8.77734375" style="252"/>
    <col min="1028" max="1028" width="12.77734375" style="252" customWidth="1"/>
    <col min="1029" max="1283" width="8.77734375" style="252"/>
    <col min="1284" max="1284" width="12.77734375" style="252" customWidth="1"/>
    <col min="1285" max="1539" width="8.77734375" style="252"/>
    <col min="1540" max="1540" width="12.77734375" style="252" customWidth="1"/>
    <col min="1541" max="1795" width="8.77734375" style="252"/>
    <col min="1796" max="1796" width="12.77734375" style="252" customWidth="1"/>
    <col min="1797" max="2051" width="8.77734375" style="252"/>
    <col min="2052" max="2052" width="12.77734375" style="252" customWidth="1"/>
    <col min="2053" max="2307" width="8.77734375" style="252"/>
    <col min="2308" max="2308" width="12.77734375" style="252" customWidth="1"/>
    <col min="2309" max="2563" width="8.77734375" style="252"/>
    <col min="2564" max="2564" width="12.77734375" style="252" customWidth="1"/>
    <col min="2565" max="2819" width="8.77734375" style="252"/>
    <col min="2820" max="2820" width="12.77734375" style="252" customWidth="1"/>
    <col min="2821" max="3075" width="8.77734375" style="252"/>
    <col min="3076" max="3076" width="12.77734375" style="252" customWidth="1"/>
    <col min="3077" max="3331" width="8.77734375" style="252"/>
    <col min="3332" max="3332" width="12.77734375" style="252" customWidth="1"/>
    <col min="3333" max="3587" width="8.77734375" style="252"/>
    <col min="3588" max="3588" width="12.77734375" style="252" customWidth="1"/>
    <col min="3589" max="3843" width="8.77734375" style="252"/>
    <col min="3844" max="3844" width="12.77734375" style="252" customWidth="1"/>
    <col min="3845" max="4099" width="8.77734375" style="252"/>
    <col min="4100" max="4100" width="12.77734375" style="252" customWidth="1"/>
    <col min="4101" max="4355" width="8.77734375" style="252"/>
    <col min="4356" max="4356" width="12.77734375" style="252" customWidth="1"/>
    <col min="4357" max="4611" width="8.77734375" style="252"/>
    <col min="4612" max="4612" width="12.77734375" style="252" customWidth="1"/>
    <col min="4613" max="4867" width="8.77734375" style="252"/>
    <col min="4868" max="4868" width="12.77734375" style="252" customWidth="1"/>
    <col min="4869" max="5123" width="8.77734375" style="252"/>
    <col min="5124" max="5124" width="12.77734375" style="252" customWidth="1"/>
    <col min="5125" max="5379" width="8.77734375" style="252"/>
    <col min="5380" max="5380" width="12.77734375" style="252" customWidth="1"/>
    <col min="5381" max="5635" width="8.77734375" style="252"/>
    <col min="5636" max="5636" width="12.77734375" style="252" customWidth="1"/>
    <col min="5637" max="5891" width="8.77734375" style="252"/>
    <col min="5892" max="5892" width="12.77734375" style="252" customWidth="1"/>
    <col min="5893" max="6147" width="8.77734375" style="252"/>
    <col min="6148" max="6148" width="12.77734375" style="252" customWidth="1"/>
    <col min="6149" max="6403" width="8.77734375" style="252"/>
    <col min="6404" max="6404" width="12.77734375" style="252" customWidth="1"/>
    <col min="6405" max="6659" width="8.77734375" style="252"/>
    <col min="6660" max="6660" width="12.77734375" style="252" customWidth="1"/>
    <col min="6661" max="6915" width="8.77734375" style="252"/>
    <col min="6916" max="6916" width="12.77734375" style="252" customWidth="1"/>
    <col min="6917" max="7171" width="8.77734375" style="252"/>
    <col min="7172" max="7172" width="12.77734375" style="252" customWidth="1"/>
    <col min="7173" max="7427" width="8.77734375" style="252"/>
    <col min="7428" max="7428" width="12.77734375" style="252" customWidth="1"/>
    <col min="7429" max="7683" width="8.77734375" style="252"/>
    <col min="7684" max="7684" width="12.77734375" style="252" customWidth="1"/>
    <col min="7685" max="7939" width="8.77734375" style="252"/>
    <col min="7940" max="7940" width="12.77734375" style="252" customWidth="1"/>
    <col min="7941" max="8195" width="8.77734375" style="252"/>
    <col min="8196" max="8196" width="12.77734375" style="252" customWidth="1"/>
    <col min="8197" max="8451" width="8.77734375" style="252"/>
    <col min="8452" max="8452" width="12.77734375" style="252" customWidth="1"/>
    <col min="8453" max="8707" width="8.77734375" style="252"/>
    <col min="8708" max="8708" width="12.77734375" style="252" customWidth="1"/>
    <col min="8709" max="8963" width="8.77734375" style="252"/>
    <col min="8964" max="8964" width="12.77734375" style="252" customWidth="1"/>
    <col min="8965" max="9219" width="8.77734375" style="252"/>
    <col min="9220" max="9220" width="12.77734375" style="252" customWidth="1"/>
    <col min="9221" max="9475" width="8.77734375" style="252"/>
    <col min="9476" max="9476" width="12.77734375" style="252" customWidth="1"/>
    <col min="9477" max="9731" width="8.77734375" style="252"/>
    <col min="9732" max="9732" width="12.77734375" style="252" customWidth="1"/>
    <col min="9733" max="9987" width="8.77734375" style="252"/>
    <col min="9988" max="9988" width="12.77734375" style="252" customWidth="1"/>
    <col min="9989" max="10243" width="8.77734375" style="252"/>
    <col min="10244" max="10244" width="12.77734375" style="252" customWidth="1"/>
    <col min="10245" max="10499" width="8.77734375" style="252"/>
    <col min="10500" max="10500" width="12.77734375" style="252" customWidth="1"/>
    <col min="10501" max="10755" width="8.77734375" style="252"/>
    <col min="10756" max="10756" width="12.77734375" style="252" customWidth="1"/>
    <col min="10757" max="11011" width="8.77734375" style="252"/>
    <col min="11012" max="11012" width="12.77734375" style="252" customWidth="1"/>
    <col min="11013" max="11267" width="8.77734375" style="252"/>
    <col min="11268" max="11268" width="12.77734375" style="252" customWidth="1"/>
    <col min="11269" max="11523" width="8.77734375" style="252"/>
    <col min="11524" max="11524" width="12.77734375" style="252" customWidth="1"/>
    <col min="11525" max="11779" width="8.77734375" style="252"/>
    <col min="11780" max="11780" width="12.77734375" style="252" customWidth="1"/>
    <col min="11781" max="12035" width="8.77734375" style="252"/>
    <col min="12036" max="12036" width="12.77734375" style="252" customWidth="1"/>
    <col min="12037" max="12291" width="8.77734375" style="252"/>
    <col min="12292" max="12292" width="12.77734375" style="252" customWidth="1"/>
    <col min="12293" max="12547" width="8.77734375" style="252"/>
    <col min="12548" max="12548" width="12.77734375" style="252" customWidth="1"/>
    <col min="12549" max="12803" width="8.77734375" style="252"/>
    <col min="12804" max="12804" width="12.77734375" style="252" customWidth="1"/>
    <col min="12805" max="13059" width="8.77734375" style="252"/>
    <col min="13060" max="13060" width="12.77734375" style="252" customWidth="1"/>
    <col min="13061" max="13315" width="8.77734375" style="252"/>
    <col min="13316" max="13316" width="12.77734375" style="252" customWidth="1"/>
    <col min="13317" max="13571" width="8.77734375" style="252"/>
    <col min="13572" max="13572" width="12.77734375" style="252" customWidth="1"/>
    <col min="13573" max="13827" width="8.77734375" style="252"/>
    <col min="13828" max="13828" width="12.77734375" style="252" customWidth="1"/>
    <col min="13829" max="14083" width="8.77734375" style="252"/>
    <col min="14084" max="14084" width="12.77734375" style="252" customWidth="1"/>
    <col min="14085" max="14339" width="8.77734375" style="252"/>
    <col min="14340" max="14340" width="12.77734375" style="252" customWidth="1"/>
    <col min="14341" max="14595" width="8.77734375" style="252"/>
    <col min="14596" max="14596" width="12.77734375" style="252" customWidth="1"/>
    <col min="14597" max="14851" width="8.77734375" style="252"/>
    <col min="14852" max="14852" width="12.77734375" style="252" customWidth="1"/>
    <col min="14853" max="15107" width="8.77734375" style="252"/>
    <col min="15108" max="15108" width="12.77734375" style="252" customWidth="1"/>
    <col min="15109" max="15363" width="8.77734375" style="252"/>
    <col min="15364" max="15364" width="12.77734375" style="252" customWidth="1"/>
    <col min="15365" max="15619" width="8.77734375" style="252"/>
    <col min="15620" max="15620" width="12.77734375" style="252" customWidth="1"/>
    <col min="15621" max="15875" width="8.77734375" style="252"/>
    <col min="15876" max="15876" width="12.77734375" style="252" customWidth="1"/>
    <col min="15877" max="16131" width="8.77734375" style="252"/>
    <col min="16132" max="16132" width="12.77734375" style="252" customWidth="1"/>
    <col min="16133" max="16384" width="8.77734375" style="252"/>
  </cols>
  <sheetData>
    <row r="16" spans="1:8" ht="22.5">
      <c r="A16" s="1409" t="s">
        <v>1684</v>
      </c>
      <c r="B16" s="1409"/>
      <c r="C16" s="1409"/>
      <c r="D16" s="1409"/>
      <c r="E16" s="1409"/>
      <c r="F16" s="1409"/>
      <c r="G16" s="1409"/>
      <c r="H16" s="1409"/>
    </row>
    <row r="18" spans="1:8" ht="18.75">
      <c r="A18" s="570"/>
      <c r="B18" s="570"/>
      <c r="C18" s="570"/>
      <c r="D18" s="570"/>
      <c r="E18" s="570"/>
      <c r="F18" s="570"/>
      <c r="G18" s="570"/>
      <c r="H18" s="570"/>
    </row>
    <row r="19" spans="1:8" ht="18.75">
      <c r="A19" s="570"/>
      <c r="B19" s="570"/>
      <c r="C19" s="570"/>
      <c r="D19" s="570" t="s">
        <v>1685</v>
      </c>
      <c r="E19" s="570"/>
      <c r="F19" s="570"/>
      <c r="G19" s="570"/>
      <c r="H19" s="570"/>
    </row>
    <row r="20" spans="1:8" ht="18.75">
      <c r="A20" s="570"/>
      <c r="B20" s="570"/>
      <c r="C20" s="570"/>
      <c r="D20" s="570"/>
      <c r="E20" s="570"/>
      <c r="F20" s="570"/>
      <c r="G20" s="570"/>
      <c r="H20" s="570"/>
    </row>
    <row r="21" spans="1:8" ht="18.75">
      <c r="A21" s="570"/>
      <c r="B21" s="570"/>
      <c r="C21" s="570"/>
      <c r="D21" s="570" t="s">
        <v>1686</v>
      </c>
      <c r="E21" s="570"/>
      <c r="F21" s="570"/>
      <c r="G21" s="570"/>
      <c r="H21" s="570"/>
    </row>
    <row r="22" spans="1:8" ht="18.75">
      <c r="A22" s="570"/>
      <c r="B22" s="570"/>
      <c r="C22" s="570"/>
      <c r="D22" s="570"/>
      <c r="E22" s="570"/>
      <c r="F22" s="570"/>
      <c r="G22" s="570"/>
      <c r="H22" s="570"/>
    </row>
    <row r="23" spans="1:8" ht="18.75">
      <c r="A23" s="570"/>
      <c r="B23" s="570"/>
      <c r="C23" s="570"/>
      <c r="D23" s="570" t="s">
        <v>1687</v>
      </c>
      <c r="E23" s="570"/>
      <c r="F23" s="570"/>
      <c r="G23" s="570"/>
      <c r="H23" s="570"/>
    </row>
    <row r="24" spans="1:8" ht="18.75">
      <c r="A24" s="570"/>
      <c r="B24" s="570"/>
      <c r="C24" s="570"/>
      <c r="D24" s="570"/>
      <c r="E24" s="570"/>
      <c r="F24" s="570"/>
      <c r="G24" s="570"/>
      <c r="H24" s="570"/>
    </row>
    <row r="25" spans="1:8" ht="18.75">
      <c r="A25" s="570"/>
      <c r="B25" s="570"/>
      <c r="C25" s="570"/>
      <c r="D25" s="570" t="s">
        <v>1688</v>
      </c>
      <c r="E25" s="570"/>
      <c r="F25" s="570"/>
      <c r="G25" s="570"/>
      <c r="H25" s="570"/>
    </row>
    <row r="26" spans="1:8" ht="18.75">
      <c r="A26" s="570"/>
      <c r="B26" s="570"/>
      <c r="C26" s="570"/>
      <c r="D26" s="570"/>
      <c r="E26" s="570"/>
      <c r="F26" s="570"/>
      <c r="G26" s="570"/>
      <c r="H26" s="570"/>
    </row>
    <row r="27" spans="1:8" ht="18.75">
      <c r="A27" s="570"/>
      <c r="B27" s="570"/>
      <c r="C27" s="570"/>
      <c r="D27" s="570" t="s">
        <v>1689</v>
      </c>
      <c r="E27" s="570"/>
      <c r="F27" s="570"/>
      <c r="G27" s="570"/>
      <c r="H27" s="570"/>
    </row>
  </sheetData>
  <mergeCells count="1">
    <mergeCell ref="A16:H16"/>
  </mergeCells>
  <phoneticPr fontId="2" type="noConversion"/>
  <pageMargins left="0.7" right="0.7" top="0.75" bottom="0.75" header="0.3" footer="0.3"/>
  <pageSetup paperSize="9" orientation="portrait" r:id="rId1"/>
  <headerFooter>
    <oddFooter>&amp;C87</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zoomScaleNormal="100" workbookViewId="0">
      <selection activeCell="A12" sqref="A12:E12"/>
    </sheetView>
  </sheetViews>
  <sheetFormatPr defaultRowHeight="13.5"/>
  <sheetData/>
  <phoneticPr fontId="2" type="noConversion"/>
  <pageMargins left="0.7" right="0.7" top="0.75" bottom="0.75" header="0.3" footer="0.3"/>
  <pageSetup paperSize="9" orientation="portrait" verticalDpi="0"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indexed="47"/>
  </sheetPr>
  <dimension ref="A1:I223"/>
  <sheetViews>
    <sheetView view="pageBreakPreview" zoomScaleNormal="100" zoomScaleSheetLayoutView="100" zoomScalePageLayoutView="85" workbookViewId="0">
      <selection activeCell="F171" sqref="F171"/>
    </sheetView>
  </sheetViews>
  <sheetFormatPr defaultColWidth="8.88671875" defaultRowHeight="13.5"/>
  <cols>
    <col min="1" max="2" width="5.44140625" style="351" customWidth="1"/>
    <col min="3" max="4" width="9.21875" style="351" customWidth="1"/>
    <col min="5" max="8" width="9.109375" style="351" customWidth="1"/>
    <col min="9" max="9" width="9.109375" style="352" customWidth="1"/>
    <col min="10" max="16384" width="8.88671875" style="82"/>
  </cols>
  <sheetData>
    <row r="1" spans="1:9" ht="17.25" customHeight="1"/>
    <row r="2" spans="1:9" ht="17.25" customHeight="1">
      <c r="A2" s="353" t="s">
        <v>1023</v>
      </c>
      <c r="B2" s="293"/>
      <c r="C2" s="293"/>
      <c r="D2" s="293"/>
      <c r="E2" s="293"/>
      <c r="F2" s="293"/>
      <c r="G2" s="293"/>
      <c r="H2" s="293"/>
      <c r="I2" s="293"/>
    </row>
    <row r="3" spans="1:9" ht="17.25" customHeight="1">
      <c r="A3" s="354"/>
      <c r="B3" s="293"/>
      <c r="C3" s="293"/>
      <c r="D3" s="293"/>
      <c r="E3" s="293"/>
      <c r="F3" s="293"/>
      <c r="G3" s="293"/>
      <c r="H3" s="293"/>
      <c r="I3" s="293"/>
    </row>
    <row r="4" spans="1:9" ht="17.25" customHeight="1">
      <c r="A4" s="1417" t="s">
        <v>1072</v>
      </c>
      <c r="B4" s="1417"/>
      <c r="C4" s="1417"/>
      <c r="D4" s="1417"/>
      <c r="E4" s="1417"/>
      <c r="F4" s="1417"/>
      <c r="G4" s="1417"/>
      <c r="H4" s="1417"/>
      <c r="I4" s="1417"/>
    </row>
    <row r="5" spans="1:9" ht="17.25" customHeight="1">
      <c r="A5" s="355"/>
      <c r="B5" s="293"/>
      <c r="C5" s="293"/>
      <c r="D5" s="293"/>
      <c r="E5" s="293"/>
      <c r="F5" s="293"/>
      <c r="G5" s="293"/>
      <c r="H5" s="293"/>
      <c r="I5" s="356" t="s">
        <v>724</v>
      </c>
    </row>
    <row r="6" spans="1:9" ht="17.25" customHeight="1">
      <c r="A6" s="1452" t="s">
        <v>665</v>
      </c>
      <c r="B6" s="1453"/>
      <c r="C6" s="1456" t="s">
        <v>664</v>
      </c>
      <c r="D6" s="1456"/>
      <c r="E6" s="1456" t="s">
        <v>663</v>
      </c>
      <c r="F6" s="1456" t="s">
        <v>669</v>
      </c>
      <c r="G6" s="1456" t="s">
        <v>668</v>
      </c>
      <c r="H6" s="1456"/>
      <c r="I6" s="1448" t="s">
        <v>662</v>
      </c>
    </row>
    <row r="7" spans="1:9" ht="17.25" customHeight="1" thickBot="1">
      <c r="A7" s="1454"/>
      <c r="B7" s="1455"/>
      <c r="C7" s="1457"/>
      <c r="D7" s="1457"/>
      <c r="E7" s="1457"/>
      <c r="F7" s="1457"/>
      <c r="G7" s="361" t="s">
        <v>178</v>
      </c>
      <c r="H7" s="361" t="s">
        <v>667</v>
      </c>
      <c r="I7" s="1449"/>
    </row>
    <row r="8" spans="1:9" ht="27.95" customHeight="1" thickTop="1">
      <c r="A8" s="1444" t="s">
        <v>672</v>
      </c>
      <c r="B8" s="1445"/>
      <c r="C8" s="1460" t="s">
        <v>674</v>
      </c>
      <c r="D8" s="1460"/>
      <c r="E8" s="362">
        <v>140235836721</v>
      </c>
      <c r="F8" s="363">
        <v>18914584112</v>
      </c>
      <c r="G8" s="363">
        <v>0</v>
      </c>
      <c r="H8" s="363">
        <v>9969407542</v>
      </c>
      <c r="I8" s="364">
        <v>149181013291</v>
      </c>
    </row>
    <row r="9" spans="1:9" ht="27.95" customHeight="1">
      <c r="A9" s="1422"/>
      <c r="B9" s="1423"/>
      <c r="C9" s="1416" t="s">
        <v>675</v>
      </c>
      <c r="D9" s="1416"/>
      <c r="E9" s="365">
        <v>28297396730</v>
      </c>
      <c r="F9" s="366">
        <v>30000000</v>
      </c>
      <c r="G9" s="366">
        <v>0</v>
      </c>
      <c r="H9" s="366">
        <v>0</v>
      </c>
      <c r="I9" s="367">
        <v>28327396730</v>
      </c>
    </row>
    <row r="10" spans="1:9" ht="27.95" customHeight="1">
      <c r="A10" s="1422"/>
      <c r="B10" s="1423"/>
      <c r="C10" s="1416" t="s">
        <v>660</v>
      </c>
      <c r="D10" s="1416"/>
      <c r="E10" s="365">
        <v>16870953318</v>
      </c>
      <c r="F10" s="366">
        <v>4705683930</v>
      </c>
      <c r="G10" s="366">
        <v>804873817</v>
      </c>
      <c r="H10" s="366">
        <v>490964506</v>
      </c>
      <c r="I10" s="367">
        <v>20280798925</v>
      </c>
    </row>
    <row r="11" spans="1:9" ht="27.95" customHeight="1">
      <c r="A11" s="1422"/>
      <c r="B11" s="1423"/>
      <c r="C11" s="1416" t="s">
        <v>174</v>
      </c>
      <c r="D11" s="1416"/>
      <c r="E11" s="365">
        <v>3132150844</v>
      </c>
      <c r="F11" s="366">
        <v>1935582620</v>
      </c>
      <c r="G11" s="366">
        <v>283938289</v>
      </c>
      <c r="H11" s="366">
        <v>34954390</v>
      </c>
      <c r="I11" s="367">
        <v>4748840785</v>
      </c>
    </row>
    <row r="12" spans="1:9" ht="27.95" customHeight="1">
      <c r="A12" s="1422"/>
      <c r="B12" s="1423"/>
      <c r="C12" s="1416" t="s">
        <v>175</v>
      </c>
      <c r="D12" s="1416"/>
      <c r="E12" s="365">
        <v>2723701292</v>
      </c>
      <c r="F12" s="366">
        <v>201900620</v>
      </c>
      <c r="G12" s="366">
        <v>462803054</v>
      </c>
      <c r="H12" s="366">
        <v>610262</v>
      </c>
      <c r="I12" s="367">
        <v>2462188596</v>
      </c>
    </row>
    <row r="13" spans="1:9" ht="27.95" customHeight="1">
      <c r="A13" s="1422"/>
      <c r="B13" s="1423"/>
      <c r="C13" s="1416" t="s">
        <v>510</v>
      </c>
      <c r="D13" s="1416"/>
      <c r="E13" s="365">
        <v>1687603131</v>
      </c>
      <c r="F13" s="366">
        <v>681919770</v>
      </c>
      <c r="G13" s="366">
        <v>388282243</v>
      </c>
      <c r="H13" s="366">
        <v>33403487</v>
      </c>
      <c r="I13" s="367">
        <v>1947837171</v>
      </c>
    </row>
    <row r="14" spans="1:9" ht="27.95" customHeight="1">
      <c r="A14" s="1422"/>
      <c r="B14" s="1423"/>
      <c r="C14" s="1416" t="s">
        <v>511</v>
      </c>
      <c r="D14" s="1416"/>
      <c r="E14" s="365">
        <v>4710733452</v>
      </c>
      <c r="F14" s="366">
        <v>979892603</v>
      </c>
      <c r="G14" s="366">
        <v>1545902588</v>
      </c>
      <c r="H14" s="366">
        <v>380057665</v>
      </c>
      <c r="I14" s="367">
        <v>3764665802</v>
      </c>
    </row>
    <row r="15" spans="1:9" ht="27.95" customHeight="1">
      <c r="A15" s="1422"/>
      <c r="B15" s="1423"/>
      <c r="C15" s="1416" t="s">
        <v>710</v>
      </c>
      <c r="D15" s="1416"/>
      <c r="E15" s="365">
        <v>140634525</v>
      </c>
      <c r="F15" s="366">
        <v>0</v>
      </c>
      <c r="G15" s="366">
        <v>18226397</v>
      </c>
      <c r="H15" s="366">
        <v>50732104</v>
      </c>
      <c r="I15" s="367">
        <v>71676024</v>
      </c>
    </row>
    <row r="16" spans="1:9" ht="27.95" customHeight="1">
      <c r="A16" s="1422"/>
      <c r="B16" s="1423"/>
      <c r="C16" s="1416" t="s">
        <v>512</v>
      </c>
      <c r="D16" s="1416"/>
      <c r="E16" s="365">
        <v>990932330</v>
      </c>
      <c r="F16" s="366">
        <v>5836573590</v>
      </c>
      <c r="G16" s="366">
        <v>0</v>
      </c>
      <c r="H16" s="366">
        <v>4673042900</v>
      </c>
      <c r="I16" s="367">
        <v>2154463020</v>
      </c>
    </row>
    <row r="17" spans="1:9" ht="27.95" customHeight="1">
      <c r="A17" s="1422"/>
      <c r="B17" s="1423"/>
      <c r="C17" s="1413" t="s">
        <v>106</v>
      </c>
      <c r="D17" s="1413"/>
      <c r="E17" s="368">
        <v>198789942343</v>
      </c>
      <c r="F17" s="368">
        <v>33286137245</v>
      </c>
      <c r="G17" s="368">
        <v>3504026388</v>
      </c>
      <c r="H17" s="368">
        <v>15633172856</v>
      </c>
      <c r="I17" s="369">
        <v>212938880344</v>
      </c>
    </row>
    <row r="18" spans="1:9" ht="27.95" customHeight="1">
      <c r="A18" s="1422" t="s">
        <v>671</v>
      </c>
      <c r="B18" s="1423"/>
      <c r="C18" s="1414" t="s">
        <v>674</v>
      </c>
      <c r="D18" s="1414"/>
      <c r="E18" s="365">
        <v>2211901450</v>
      </c>
      <c r="F18" s="365">
        <v>12225254900</v>
      </c>
      <c r="G18" s="366">
        <v>0</v>
      </c>
      <c r="H18" s="366">
        <v>0</v>
      </c>
      <c r="I18" s="367">
        <v>14437156350</v>
      </c>
    </row>
    <row r="19" spans="1:9" ht="27.95" customHeight="1">
      <c r="A19" s="1422"/>
      <c r="B19" s="1423"/>
      <c r="C19" s="1416" t="s">
        <v>660</v>
      </c>
      <c r="D19" s="1416"/>
      <c r="E19" s="365">
        <v>557411983</v>
      </c>
      <c r="F19" s="365">
        <v>0</v>
      </c>
      <c r="G19" s="366">
        <v>29368134</v>
      </c>
      <c r="H19" s="366">
        <v>0</v>
      </c>
      <c r="I19" s="367">
        <v>528043849</v>
      </c>
    </row>
    <row r="20" spans="1:9" ht="27.95" customHeight="1">
      <c r="A20" s="1422"/>
      <c r="B20" s="1423"/>
      <c r="C20" s="1416" t="s">
        <v>174</v>
      </c>
      <c r="D20" s="1416"/>
      <c r="E20" s="365">
        <v>7575489199</v>
      </c>
      <c r="F20" s="365">
        <v>0</v>
      </c>
      <c r="G20" s="366">
        <v>610106271</v>
      </c>
      <c r="H20" s="366">
        <v>0</v>
      </c>
      <c r="I20" s="367">
        <v>6965382928</v>
      </c>
    </row>
    <row r="21" spans="1:9" ht="27.95" customHeight="1">
      <c r="A21" s="1422"/>
      <c r="B21" s="1423"/>
      <c r="C21" s="1416" t="s">
        <v>175</v>
      </c>
      <c r="D21" s="1416"/>
      <c r="E21" s="365">
        <v>15194020</v>
      </c>
      <c r="F21" s="365">
        <v>0</v>
      </c>
      <c r="G21" s="366">
        <v>3720984</v>
      </c>
      <c r="H21" s="366">
        <v>0</v>
      </c>
      <c r="I21" s="367">
        <v>11473036</v>
      </c>
    </row>
    <row r="22" spans="1:9" ht="27.95" customHeight="1">
      <c r="A22" s="1422"/>
      <c r="B22" s="1423"/>
      <c r="C22" s="1416" t="s">
        <v>511</v>
      </c>
      <c r="D22" s="1416"/>
      <c r="E22" s="365">
        <v>2017781</v>
      </c>
      <c r="F22" s="365">
        <v>7330400</v>
      </c>
      <c r="G22" s="366">
        <v>1327416</v>
      </c>
      <c r="H22" s="366">
        <v>0</v>
      </c>
      <c r="I22" s="367">
        <v>8020765</v>
      </c>
    </row>
    <row r="23" spans="1:9" ht="27.95" customHeight="1">
      <c r="A23" s="1422"/>
      <c r="B23" s="1423"/>
      <c r="C23" s="1413" t="s">
        <v>659</v>
      </c>
      <c r="D23" s="1413"/>
      <c r="E23" s="370">
        <v>10362014433</v>
      </c>
      <c r="F23" s="370">
        <v>12232585300</v>
      </c>
      <c r="G23" s="370">
        <v>644522805</v>
      </c>
      <c r="H23" s="370">
        <v>0</v>
      </c>
      <c r="I23" s="371">
        <v>21950076928</v>
      </c>
    </row>
    <row r="24" spans="1:9" ht="27.95" customHeight="1">
      <c r="A24" s="1422" t="s">
        <v>1022</v>
      </c>
      <c r="B24" s="1423"/>
      <c r="C24" s="1416" t="s">
        <v>174</v>
      </c>
      <c r="D24" s="1416"/>
      <c r="E24" s="365">
        <v>0</v>
      </c>
      <c r="F24" s="366">
        <v>95442290</v>
      </c>
      <c r="G24" s="366">
        <v>19088458</v>
      </c>
      <c r="H24" s="366">
        <v>0</v>
      </c>
      <c r="I24" s="367">
        <v>76353832</v>
      </c>
    </row>
    <row r="25" spans="1:9" ht="27.95" customHeight="1">
      <c r="A25" s="1422"/>
      <c r="B25" s="1423"/>
      <c r="C25" s="1416" t="s">
        <v>1146</v>
      </c>
      <c r="D25" s="1416"/>
      <c r="E25" s="365">
        <v>453747055</v>
      </c>
      <c r="F25" s="366">
        <v>118925170</v>
      </c>
      <c r="G25" s="366">
        <v>96873479</v>
      </c>
      <c r="H25" s="366">
        <v>0</v>
      </c>
      <c r="I25" s="367">
        <v>475798746</v>
      </c>
    </row>
    <row r="26" spans="1:9" ht="27.95" customHeight="1">
      <c r="A26" s="1422"/>
      <c r="B26" s="1423"/>
      <c r="C26" s="1416" t="s">
        <v>511</v>
      </c>
      <c r="D26" s="1416"/>
      <c r="E26" s="365">
        <v>5745307</v>
      </c>
      <c r="F26" s="366">
        <v>0</v>
      </c>
      <c r="G26" s="366">
        <v>1211760</v>
      </c>
      <c r="H26" s="366">
        <v>0</v>
      </c>
      <c r="I26" s="367">
        <v>4533547</v>
      </c>
    </row>
    <row r="27" spans="1:9" ht="27.95" customHeight="1" thickBot="1">
      <c r="A27" s="1422"/>
      <c r="B27" s="1423"/>
      <c r="C27" s="1413" t="s">
        <v>659</v>
      </c>
      <c r="D27" s="1413"/>
      <c r="E27" s="370">
        <v>459492362</v>
      </c>
      <c r="F27" s="370">
        <v>214367460</v>
      </c>
      <c r="G27" s="370">
        <v>117173697</v>
      </c>
      <c r="H27" s="370">
        <v>0</v>
      </c>
      <c r="I27" s="371">
        <v>556686125</v>
      </c>
    </row>
    <row r="28" spans="1:9" ht="27.95" hidden="1" customHeight="1">
      <c r="A28" s="1422" t="s">
        <v>1024</v>
      </c>
      <c r="B28" s="1423"/>
      <c r="C28" s="1427" t="s">
        <v>175</v>
      </c>
      <c r="D28" s="1427"/>
      <c r="E28" s="365"/>
      <c r="F28" s="365"/>
      <c r="G28" s="366"/>
      <c r="H28" s="366"/>
      <c r="I28" s="367"/>
    </row>
    <row r="29" spans="1:9" ht="27.95" hidden="1" customHeight="1">
      <c r="A29" s="1422"/>
      <c r="B29" s="1423"/>
      <c r="C29" s="1427" t="s">
        <v>511</v>
      </c>
      <c r="D29" s="1427"/>
      <c r="E29" s="365"/>
      <c r="F29" s="365"/>
      <c r="G29" s="366"/>
      <c r="H29" s="366"/>
      <c r="I29" s="367"/>
    </row>
    <row r="30" spans="1:9" ht="27.95" hidden="1" customHeight="1" thickBot="1">
      <c r="A30" s="1450"/>
      <c r="B30" s="1451"/>
      <c r="C30" s="1443" t="s">
        <v>784</v>
      </c>
      <c r="D30" s="1443"/>
      <c r="E30" s="372">
        <v>0</v>
      </c>
      <c r="F30" s="372">
        <v>0</v>
      </c>
      <c r="G30" s="372">
        <v>0</v>
      </c>
      <c r="H30" s="372">
        <v>0</v>
      </c>
      <c r="I30" s="373">
        <v>0</v>
      </c>
    </row>
    <row r="31" spans="1:9" ht="27.95" customHeight="1" thickTop="1">
      <c r="A31" s="1428" t="s">
        <v>658</v>
      </c>
      <c r="B31" s="1429"/>
      <c r="C31" s="1429"/>
      <c r="D31" s="1429"/>
      <c r="E31" s="377">
        <v>209611449138</v>
      </c>
      <c r="F31" s="377">
        <v>45733090005</v>
      </c>
      <c r="G31" s="377">
        <v>4265722890</v>
      </c>
      <c r="H31" s="377">
        <v>15633172856</v>
      </c>
      <c r="I31" s="378">
        <v>235445643397</v>
      </c>
    </row>
    <row r="32" spans="1:9" ht="17.25" customHeight="1"/>
    <row r="33" spans="1:9" ht="6" customHeight="1"/>
    <row r="34" spans="1:9" ht="17.45" customHeight="1">
      <c r="A34" s="353" t="s">
        <v>673</v>
      </c>
      <c r="B34" s="293"/>
      <c r="C34" s="293"/>
      <c r="D34" s="293"/>
      <c r="E34" s="293"/>
      <c r="F34" s="293"/>
      <c r="G34" s="293"/>
      <c r="H34" s="293"/>
      <c r="I34" s="293"/>
    </row>
    <row r="35" spans="1:9" ht="17.45" customHeight="1"/>
    <row r="36" spans="1:9" ht="17.45" customHeight="1">
      <c r="A36" s="1417" t="s">
        <v>1072</v>
      </c>
      <c r="B36" s="1417"/>
      <c r="C36" s="1417"/>
      <c r="D36" s="1417"/>
      <c r="E36" s="1417"/>
      <c r="F36" s="1417"/>
      <c r="G36" s="1417"/>
      <c r="H36" s="1417"/>
      <c r="I36" s="1417"/>
    </row>
    <row r="37" spans="1:9" ht="17.45" customHeight="1">
      <c r="A37" s="355"/>
      <c r="B37" s="293"/>
      <c r="C37" s="293"/>
      <c r="D37" s="293"/>
      <c r="E37" s="293"/>
      <c r="F37" s="293"/>
      <c r="G37" s="293"/>
      <c r="H37" s="356"/>
      <c r="I37" s="356" t="s">
        <v>724</v>
      </c>
    </row>
    <row r="38" spans="1:9" ht="20.100000000000001" customHeight="1">
      <c r="A38" s="1452" t="s">
        <v>665</v>
      </c>
      <c r="B38" s="1453"/>
      <c r="C38" s="1456" t="s">
        <v>664</v>
      </c>
      <c r="D38" s="1456"/>
      <c r="E38" s="1456" t="s">
        <v>663</v>
      </c>
      <c r="F38" s="1456" t="s">
        <v>669</v>
      </c>
      <c r="G38" s="1456" t="s">
        <v>668</v>
      </c>
      <c r="H38" s="1456"/>
      <c r="I38" s="1448" t="s">
        <v>662</v>
      </c>
    </row>
    <row r="39" spans="1:9" ht="20.100000000000001" customHeight="1" thickBot="1">
      <c r="A39" s="1454"/>
      <c r="B39" s="1455"/>
      <c r="C39" s="1457"/>
      <c r="D39" s="1457"/>
      <c r="E39" s="1457"/>
      <c r="F39" s="1457"/>
      <c r="G39" s="361" t="s">
        <v>178</v>
      </c>
      <c r="H39" s="361" t="s">
        <v>667</v>
      </c>
      <c r="I39" s="1449"/>
    </row>
    <row r="40" spans="1:9" ht="30" customHeight="1" thickTop="1">
      <c r="A40" s="1444" t="s">
        <v>672</v>
      </c>
      <c r="B40" s="1445"/>
      <c r="C40" s="1460" t="s">
        <v>569</v>
      </c>
      <c r="D40" s="1460"/>
      <c r="E40" s="362">
        <v>13231885372</v>
      </c>
      <c r="F40" s="362">
        <v>420000820</v>
      </c>
      <c r="G40" s="363">
        <v>669249180</v>
      </c>
      <c r="H40" s="363">
        <v>38218338</v>
      </c>
      <c r="I40" s="364">
        <v>12944418674</v>
      </c>
    </row>
    <row r="41" spans="1:9" ht="30" customHeight="1">
      <c r="A41" s="1422"/>
      <c r="B41" s="1423"/>
      <c r="C41" s="1416" t="s">
        <v>571</v>
      </c>
      <c r="D41" s="1416"/>
      <c r="E41" s="365">
        <v>3293713141</v>
      </c>
      <c r="F41" s="365">
        <v>234214300</v>
      </c>
      <c r="G41" s="366">
        <v>104636439</v>
      </c>
      <c r="H41" s="366">
        <v>266067900</v>
      </c>
      <c r="I41" s="367">
        <v>3157223102</v>
      </c>
    </row>
    <row r="42" spans="1:9" ht="30" customHeight="1">
      <c r="A42" s="1422"/>
      <c r="B42" s="1423"/>
      <c r="C42" s="1416" t="s">
        <v>573</v>
      </c>
      <c r="D42" s="1416"/>
      <c r="E42" s="365">
        <v>26061753358</v>
      </c>
      <c r="F42" s="365">
        <v>42880519240</v>
      </c>
      <c r="G42" s="366">
        <v>832600130</v>
      </c>
      <c r="H42" s="366">
        <v>148090779</v>
      </c>
      <c r="I42" s="367">
        <v>67961581689</v>
      </c>
    </row>
    <row r="43" spans="1:9" ht="30" customHeight="1">
      <c r="A43" s="1422"/>
      <c r="B43" s="1423"/>
      <c r="C43" s="1416" t="s">
        <v>575</v>
      </c>
      <c r="D43" s="1416"/>
      <c r="E43" s="365">
        <v>7854436752</v>
      </c>
      <c r="F43" s="365">
        <v>66207000</v>
      </c>
      <c r="G43" s="366">
        <v>262836468</v>
      </c>
      <c r="H43" s="366">
        <v>13056166</v>
      </c>
      <c r="I43" s="367">
        <v>7644751118</v>
      </c>
    </row>
    <row r="44" spans="1:9" ht="30" customHeight="1">
      <c r="A44" s="1422"/>
      <c r="B44" s="1423"/>
      <c r="C44" s="1416" t="s">
        <v>577</v>
      </c>
      <c r="D44" s="1416"/>
      <c r="E44" s="365">
        <v>9653305547</v>
      </c>
      <c r="F44" s="365">
        <v>3869750</v>
      </c>
      <c r="G44" s="366">
        <v>321188081</v>
      </c>
      <c r="H44" s="366">
        <v>125232761</v>
      </c>
      <c r="I44" s="367">
        <v>9210754455</v>
      </c>
    </row>
    <row r="45" spans="1:9" ht="30" customHeight="1">
      <c r="A45" s="1422"/>
      <c r="B45" s="1423"/>
      <c r="C45" s="1416" t="s">
        <v>579</v>
      </c>
      <c r="D45" s="1416"/>
      <c r="E45" s="365">
        <v>24350374649</v>
      </c>
      <c r="F45" s="365">
        <v>8570934090</v>
      </c>
      <c r="G45" s="366">
        <v>1056065623</v>
      </c>
      <c r="H45" s="366">
        <v>174166183</v>
      </c>
      <c r="I45" s="367">
        <v>31691076933</v>
      </c>
    </row>
    <row r="46" spans="1:9" ht="30" customHeight="1">
      <c r="A46" s="1422"/>
      <c r="B46" s="1423"/>
      <c r="C46" s="1416" t="s">
        <v>581</v>
      </c>
      <c r="D46" s="1416"/>
      <c r="E46" s="365">
        <v>36187214783</v>
      </c>
      <c r="F46" s="365">
        <v>4386864917</v>
      </c>
      <c r="G46" s="366">
        <v>937537628</v>
      </c>
      <c r="H46" s="366">
        <v>2359335</v>
      </c>
      <c r="I46" s="367">
        <v>39634182737</v>
      </c>
    </row>
    <row r="47" spans="1:9" ht="30" customHeight="1">
      <c r="A47" s="1422"/>
      <c r="B47" s="1423"/>
      <c r="C47" s="1416" t="s">
        <v>583</v>
      </c>
      <c r="D47" s="1416"/>
      <c r="E47" s="365">
        <v>25645093415</v>
      </c>
      <c r="F47" s="365">
        <v>2786123550</v>
      </c>
      <c r="G47" s="366">
        <v>626096298</v>
      </c>
      <c r="H47" s="366">
        <v>308161825</v>
      </c>
      <c r="I47" s="367">
        <v>27496958842</v>
      </c>
    </row>
    <row r="48" spans="1:9" ht="30" customHeight="1">
      <c r="A48" s="1422"/>
      <c r="B48" s="1423"/>
      <c r="C48" s="1416" t="s">
        <v>585</v>
      </c>
      <c r="D48" s="1416"/>
      <c r="E48" s="365">
        <v>10556068545</v>
      </c>
      <c r="F48" s="365">
        <v>420326410</v>
      </c>
      <c r="G48" s="366">
        <v>705814129</v>
      </c>
      <c r="H48" s="366">
        <v>146749430</v>
      </c>
      <c r="I48" s="367">
        <v>10123831396</v>
      </c>
    </row>
    <row r="49" spans="1:9" ht="30" customHeight="1">
      <c r="A49" s="1422"/>
      <c r="B49" s="1423"/>
      <c r="C49" s="1416" t="s">
        <v>545</v>
      </c>
      <c r="D49" s="1416"/>
      <c r="E49" s="365">
        <v>7838413912</v>
      </c>
      <c r="F49" s="365">
        <v>3241270540</v>
      </c>
      <c r="G49" s="366">
        <v>437212713</v>
      </c>
      <c r="H49" s="366">
        <v>898000</v>
      </c>
      <c r="I49" s="367">
        <v>10641573739</v>
      </c>
    </row>
    <row r="50" spans="1:9" ht="30" customHeight="1">
      <c r="A50" s="1422"/>
      <c r="B50" s="1423"/>
      <c r="C50" s="1416" t="s">
        <v>587</v>
      </c>
      <c r="D50" s="1416"/>
      <c r="E50" s="365">
        <v>44082547194</v>
      </c>
      <c r="F50" s="365">
        <v>8585529020</v>
      </c>
      <c r="G50" s="366">
        <v>2085038218</v>
      </c>
      <c r="H50" s="366">
        <v>13353581245</v>
      </c>
      <c r="I50" s="367">
        <v>37229456751</v>
      </c>
    </row>
    <row r="51" spans="1:9" ht="30" customHeight="1">
      <c r="A51" s="1422"/>
      <c r="B51" s="1423"/>
      <c r="C51" s="1416" t="s">
        <v>589</v>
      </c>
      <c r="D51" s="1416"/>
      <c r="E51" s="365">
        <v>18662058140</v>
      </c>
      <c r="F51" s="365">
        <v>21036313600</v>
      </c>
      <c r="G51" s="366">
        <v>0</v>
      </c>
      <c r="H51" s="366">
        <v>17763597080</v>
      </c>
      <c r="I51" s="367">
        <v>21934774660</v>
      </c>
    </row>
    <row r="52" spans="1:9" ht="30" customHeight="1">
      <c r="A52" s="1422"/>
      <c r="B52" s="1423"/>
      <c r="C52" s="1413" t="s">
        <v>659</v>
      </c>
      <c r="D52" s="1413"/>
      <c r="E52" s="368">
        <v>227416864808</v>
      </c>
      <c r="F52" s="368">
        <v>92632173237</v>
      </c>
      <c r="G52" s="368">
        <v>8038274907</v>
      </c>
      <c r="H52" s="368">
        <v>32340179042</v>
      </c>
      <c r="I52" s="369">
        <v>279670584096</v>
      </c>
    </row>
    <row r="53" spans="1:9" ht="30" customHeight="1">
      <c r="A53" s="1422" t="s">
        <v>671</v>
      </c>
      <c r="B53" s="1423"/>
      <c r="C53" s="1416" t="s">
        <v>571</v>
      </c>
      <c r="D53" s="1416"/>
      <c r="E53" s="365">
        <v>2024971</v>
      </c>
      <c r="F53" s="365">
        <v>0</v>
      </c>
      <c r="G53" s="366">
        <v>83748</v>
      </c>
      <c r="H53" s="366">
        <v>0</v>
      </c>
      <c r="I53" s="376">
        <v>1941223</v>
      </c>
    </row>
    <row r="54" spans="1:9" ht="30" customHeight="1">
      <c r="A54" s="1422"/>
      <c r="B54" s="1423"/>
      <c r="C54" s="1416" t="s">
        <v>1147</v>
      </c>
      <c r="D54" s="1416"/>
      <c r="E54" s="365">
        <v>199332940</v>
      </c>
      <c r="F54" s="365">
        <v>0</v>
      </c>
      <c r="G54" s="366">
        <v>0</v>
      </c>
      <c r="H54" s="366">
        <v>0</v>
      </c>
      <c r="I54" s="376">
        <v>199332940</v>
      </c>
    </row>
    <row r="55" spans="1:9" ht="30" customHeight="1">
      <c r="A55" s="1422"/>
      <c r="B55" s="1423"/>
      <c r="C55" s="1416" t="s">
        <v>1148</v>
      </c>
      <c r="D55" s="1416"/>
      <c r="E55" s="365">
        <v>21173802</v>
      </c>
      <c r="F55" s="365">
        <v>0</v>
      </c>
      <c r="G55" s="366">
        <v>4794068</v>
      </c>
      <c r="H55" s="366">
        <v>0</v>
      </c>
      <c r="I55" s="367">
        <v>16379734</v>
      </c>
    </row>
    <row r="56" spans="1:9" ht="30" customHeight="1" thickBot="1">
      <c r="A56" s="1450"/>
      <c r="B56" s="1451"/>
      <c r="C56" s="1443" t="s">
        <v>659</v>
      </c>
      <c r="D56" s="1443"/>
      <c r="E56" s="372">
        <v>222531713</v>
      </c>
      <c r="F56" s="372">
        <v>0</v>
      </c>
      <c r="G56" s="372">
        <v>4877816</v>
      </c>
      <c r="H56" s="372">
        <v>0</v>
      </c>
      <c r="I56" s="373">
        <v>217653897</v>
      </c>
    </row>
    <row r="57" spans="1:9" ht="30" hidden="1" customHeight="1" thickTop="1">
      <c r="A57" s="1444" t="s">
        <v>513</v>
      </c>
      <c r="B57" s="1445"/>
      <c r="C57" s="1463" t="s">
        <v>587</v>
      </c>
      <c r="D57" s="1463"/>
      <c r="E57" s="362"/>
      <c r="F57" s="362"/>
      <c r="G57" s="362"/>
      <c r="H57" s="362"/>
      <c r="I57" s="364"/>
    </row>
    <row r="58" spans="1:9" ht="30" hidden="1" customHeight="1" thickBot="1">
      <c r="A58" s="1450"/>
      <c r="B58" s="1451"/>
      <c r="C58" s="1443" t="s">
        <v>784</v>
      </c>
      <c r="D58" s="1443"/>
      <c r="E58" s="372">
        <v>0</v>
      </c>
      <c r="F58" s="372">
        <v>0</v>
      </c>
      <c r="G58" s="372">
        <v>0</v>
      </c>
      <c r="H58" s="372">
        <v>0</v>
      </c>
      <c r="I58" s="373">
        <v>0</v>
      </c>
    </row>
    <row r="59" spans="1:9" ht="30" customHeight="1" thickTop="1">
      <c r="A59" s="1428" t="s">
        <v>658</v>
      </c>
      <c r="B59" s="1429"/>
      <c r="C59" s="1429"/>
      <c r="D59" s="1429"/>
      <c r="E59" s="377">
        <v>227639396521</v>
      </c>
      <c r="F59" s="377">
        <v>92632173237</v>
      </c>
      <c r="G59" s="377">
        <v>8043152723</v>
      </c>
      <c r="H59" s="377">
        <v>32340179042</v>
      </c>
      <c r="I59" s="378">
        <v>279888237993</v>
      </c>
    </row>
    <row r="60" spans="1:9" ht="50.1" customHeight="1"/>
    <row r="61" spans="1:9" ht="17.25" customHeight="1"/>
    <row r="62" spans="1:9" ht="17.25" customHeight="1">
      <c r="A62" s="353" t="s">
        <v>670</v>
      </c>
      <c r="B62" s="293"/>
      <c r="C62" s="293"/>
      <c r="D62" s="293"/>
      <c r="E62" s="293"/>
      <c r="F62" s="293"/>
      <c r="G62" s="293"/>
      <c r="H62" s="293"/>
      <c r="I62" s="293"/>
    </row>
    <row r="63" spans="1:9" ht="17.25" customHeight="1"/>
    <row r="64" spans="1:9" ht="17.25" customHeight="1">
      <c r="A64" s="1417" t="s">
        <v>1072</v>
      </c>
      <c r="B64" s="1417"/>
      <c r="C64" s="1417"/>
      <c r="D64" s="1417"/>
      <c r="E64" s="1417"/>
      <c r="F64" s="1417"/>
      <c r="G64" s="1417"/>
      <c r="H64" s="1417"/>
      <c r="I64" s="1417"/>
    </row>
    <row r="65" spans="1:9" ht="17.25" customHeight="1">
      <c r="A65" s="355"/>
      <c r="B65" s="293"/>
      <c r="C65" s="293"/>
      <c r="D65" s="293"/>
      <c r="E65" s="293"/>
      <c r="F65" s="293"/>
      <c r="G65" s="293"/>
      <c r="H65" s="293"/>
      <c r="I65" s="356" t="s">
        <v>724</v>
      </c>
    </row>
    <row r="66" spans="1:9" ht="21.95" customHeight="1">
      <c r="A66" s="1452" t="s">
        <v>665</v>
      </c>
      <c r="B66" s="1453"/>
      <c r="C66" s="1456" t="s">
        <v>664</v>
      </c>
      <c r="D66" s="1456"/>
      <c r="E66" s="1456" t="s">
        <v>663</v>
      </c>
      <c r="F66" s="1456" t="s">
        <v>669</v>
      </c>
      <c r="G66" s="1456" t="s">
        <v>668</v>
      </c>
      <c r="H66" s="1456"/>
      <c r="I66" s="1448" t="s">
        <v>662</v>
      </c>
    </row>
    <row r="67" spans="1:9" ht="21.95" customHeight="1" thickBot="1">
      <c r="A67" s="1454"/>
      <c r="B67" s="1455"/>
      <c r="C67" s="1457"/>
      <c r="D67" s="1457"/>
      <c r="E67" s="1457"/>
      <c r="F67" s="1457"/>
      <c r="G67" s="361" t="s">
        <v>178</v>
      </c>
      <c r="H67" s="361" t="s">
        <v>667</v>
      </c>
      <c r="I67" s="1449"/>
    </row>
    <row r="68" spans="1:9" ht="23.1" customHeight="1" thickTop="1">
      <c r="A68" s="1444" t="s">
        <v>557</v>
      </c>
      <c r="B68" s="1445"/>
      <c r="C68" s="1460" t="s">
        <v>590</v>
      </c>
      <c r="D68" s="1460"/>
      <c r="E68" s="362">
        <v>649820670003</v>
      </c>
      <c r="F68" s="362">
        <v>66622142037</v>
      </c>
      <c r="G68" s="363">
        <v>0</v>
      </c>
      <c r="H68" s="363">
        <v>582040589</v>
      </c>
      <c r="I68" s="364">
        <v>715860771451</v>
      </c>
    </row>
    <row r="69" spans="1:9" ht="23.1" customHeight="1">
      <c r="A69" s="1422"/>
      <c r="B69" s="1423"/>
      <c r="C69" s="1416" t="s">
        <v>591</v>
      </c>
      <c r="D69" s="1416"/>
      <c r="E69" s="365">
        <v>16625890959</v>
      </c>
      <c r="F69" s="365">
        <v>6064950944</v>
      </c>
      <c r="G69" s="366">
        <v>1551297007</v>
      </c>
      <c r="H69" s="366">
        <v>318138011</v>
      </c>
      <c r="I69" s="367">
        <v>20821406885</v>
      </c>
    </row>
    <row r="70" spans="1:9" ht="23.1" customHeight="1">
      <c r="A70" s="1422"/>
      <c r="B70" s="1423"/>
      <c r="C70" s="1416" t="s">
        <v>593</v>
      </c>
      <c r="D70" s="1416"/>
      <c r="E70" s="365">
        <v>22048116438</v>
      </c>
      <c r="F70" s="365">
        <v>6372453221</v>
      </c>
      <c r="G70" s="366">
        <v>1575160551</v>
      </c>
      <c r="H70" s="366">
        <v>964879079</v>
      </c>
      <c r="I70" s="367">
        <v>25880530029</v>
      </c>
    </row>
    <row r="71" spans="1:9" ht="23.1" customHeight="1">
      <c r="A71" s="1422"/>
      <c r="B71" s="1423"/>
      <c r="C71" s="1416" t="s">
        <v>595</v>
      </c>
      <c r="D71" s="1416"/>
      <c r="E71" s="365">
        <v>104786656176</v>
      </c>
      <c r="F71" s="365">
        <v>10660779870</v>
      </c>
      <c r="G71" s="366">
        <v>0</v>
      </c>
      <c r="H71" s="366">
        <v>13</v>
      </c>
      <c r="I71" s="367">
        <v>115447436033</v>
      </c>
    </row>
    <row r="72" spans="1:9" ht="23.1" customHeight="1">
      <c r="A72" s="1422"/>
      <c r="B72" s="1423"/>
      <c r="C72" s="1416" t="s">
        <v>596</v>
      </c>
      <c r="D72" s="1416"/>
      <c r="E72" s="365">
        <v>4082558639</v>
      </c>
      <c r="F72" s="365">
        <v>166754040</v>
      </c>
      <c r="G72" s="366">
        <v>270392719</v>
      </c>
      <c r="H72" s="366">
        <v>0</v>
      </c>
      <c r="I72" s="367">
        <v>3978919960</v>
      </c>
    </row>
    <row r="73" spans="1:9" ht="23.1" customHeight="1">
      <c r="A73" s="1422"/>
      <c r="B73" s="1423"/>
      <c r="C73" s="1416" t="s">
        <v>1149</v>
      </c>
      <c r="D73" s="1416"/>
      <c r="E73" s="365">
        <v>263604599</v>
      </c>
      <c r="F73" s="365">
        <v>0</v>
      </c>
      <c r="G73" s="366">
        <v>16662750</v>
      </c>
      <c r="H73" s="366">
        <v>0</v>
      </c>
      <c r="I73" s="367">
        <v>246941849</v>
      </c>
    </row>
    <row r="74" spans="1:9" ht="23.1" customHeight="1">
      <c r="A74" s="1422"/>
      <c r="B74" s="1423"/>
      <c r="C74" s="1416" t="s">
        <v>600</v>
      </c>
      <c r="D74" s="1416"/>
      <c r="E74" s="365">
        <v>6725409153</v>
      </c>
      <c r="F74" s="365">
        <v>155677180</v>
      </c>
      <c r="G74" s="366">
        <v>127710389</v>
      </c>
      <c r="H74" s="366">
        <v>0</v>
      </c>
      <c r="I74" s="367">
        <v>6753375944</v>
      </c>
    </row>
    <row r="75" spans="1:9" ht="23.1" customHeight="1">
      <c r="A75" s="1422"/>
      <c r="B75" s="1423"/>
      <c r="C75" s="1416" t="s">
        <v>602</v>
      </c>
      <c r="D75" s="1416"/>
      <c r="E75" s="365">
        <v>158574340171</v>
      </c>
      <c r="F75" s="365">
        <v>4558483430</v>
      </c>
      <c r="G75" s="366">
        <v>792700302</v>
      </c>
      <c r="H75" s="366">
        <v>917745890</v>
      </c>
      <c r="I75" s="367">
        <v>161422377409</v>
      </c>
    </row>
    <row r="76" spans="1:9" ht="23.1" customHeight="1">
      <c r="A76" s="1422"/>
      <c r="B76" s="1423"/>
      <c r="C76" s="1416" t="s">
        <v>604</v>
      </c>
      <c r="D76" s="1416"/>
      <c r="E76" s="365">
        <v>29282161140</v>
      </c>
      <c r="F76" s="365">
        <v>18010073340</v>
      </c>
      <c r="G76" s="366">
        <v>0</v>
      </c>
      <c r="H76" s="366">
        <v>28637517660</v>
      </c>
      <c r="I76" s="367">
        <v>18654716820</v>
      </c>
    </row>
    <row r="77" spans="1:9" ht="23.1" customHeight="1">
      <c r="A77" s="1422"/>
      <c r="B77" s="1423"/>
      <c r="C77" s="1413" t="s">
        <v>659</v>
      </c>
      <c r="D77" s="1413"/>
      <c r="E77" s="368">
        <v>992209407278</v>
      </c>
      <c r="F77" s="368">
        <v>112611314062</v>
      </c>
      <c r="G77" s="368">
        <v>4333923718</v>
      </c>
      <c r="H77" s="368">
        <v>31420321242</v>
      </c>
      <c r="I77" s="369">
        <v>1069066476380</v>
      </c>
    </row>
    <row r="78" spans="1:9" ht="23.1" customHeight="1">
      <c r="A78" s="1422" t="s">
        <v>661</v>
      </c>
      <c r="B78" s="1423"/>
      <c r="C78" s="1427" t="s">
        <v>590</v>
      </c>
      <c r="D78" s="1427"/>
      <c r="E78" s="365">
        <v>12724665380</v>
      </c>
      <c r="F78" s="365">
        <v>762926540</v>
      </c>
      <c r="G78" s="366">
        <v>0</v>
      </c>
      <c r="H78" s="366">
        <v>388122290</v>
      </c>
      <c r="I78" s="367">
        <v>13099469630</v>
      </c>
    </row>
    <row r="79" spans="1:9" ht="23.1" customHeight="1">
      <c r="A79" s="1422"/>
      <c r="B79" s="1423"/>
      <c r="C79" s="1427" t="s">
        <v>593</v>
      </c>
      <c r="D79" s="1427"/>
      <c r="E79" s="365">
        <v>13830192588</v>
      </c>
      <c r="F79" s="365">
        <v>514364570</v>
      </c>
      <c r="G79" s="366">
        <v>1241424693</v>
      </c>
      <c r="H79" s="366">
        <v>0</v>
      </c>
      <c r="I79" s="367">
        <v>13103132465</v>
      </c>
    </row>
    <row r="80" spans="1:9" ht="23.1" customHeight="1">
      <c r="A80" s="1422"/>
      <c r="B80" s="1423"/>
      <c r="C80" s="1427" t="s">
        <v>596</v>
      </c>
      <c r="D80" s="1427"/>
      <c r="E80" s="365">
        <v>19000500</v>
      </c>
      <c r="F80" s="365">
        <v>0</v>
      </c>
      <c r="G80" s="366">
        <v>954000</v>
      </c>
      <c r="H80" s="366">
        <v>0</v>
      </c>
      <c r="I80" s="367">
        <v>18046500</v>
      </c>
    </row>
    <row r="81" spans="1:9" ht="23.1" customHeight="1">
      <c r="A81" s="1422"/>
      <c r="B81" s="1423"/>
      <c r="C81" s="1427" t="s">
        <v>602</v>
      </c>
      <c r="D81" s="1427"/>
      <c r="E81" s="365">
        <v>99819330</v>
      </c>
      <c r="F81" s="365">
        <v>0</v>
      </c>
      <c r="G81" s="366">
        <v>0</v>
      </c>
      <c r="H81" s="366">
        <v>0</v>
      </c>
      <c r="I81" s="367">
        <v>99819330</v>
      </c>
    </row>
    <row r="82" spans="1:9" ht="23.1" customHeight="1">
      <c r="A82" s="1422"/>
      <c r="B82" s="1423"/>
      <c r="C82" s="1427" t="s">
        <v>604</v>
      </c>
      <c r="D82" s="1427"/>
      <c r="E82" s="365">
        <v>22755850820</v>
      </c>
      <c r="F82" s="365">
        <v>5863239000</v>
      </c>
      <c r="G82" s="366">
        <v>0</v>
      </c>
      <c r="H82" s="366">
        <v>0</v>
      </c>
      <c r="I82" s="367">
        <v>28619089820</v>
      </c>
    </row>
    <row r="83" spans="1:9" ht="23.1" customHeight="1">
      <c r="A83" s="1422"/>
      <c r="B83" s="1423"/>
      <c r="C83" s="1413" t="s">
        <v>659</v>
      </c>
      <c r="D83" s="1413"/>
      <c r="E83" s="368">
        <v>49429528618</v>
      </c>
      <c r="F83" s="368">
        <v>7140530110</v>
      </c>
      <c r="G83" s="368">
        <v>1242378693</v>
      </c>
      <c r="H83" s="368">
        <v>388122290</v>
      </c>
      <c r="I83" s="369">
        <v>54939557745</v>
      </c>
    </row>
    <row r="84" spans="1:9" ht="23.1" customHeight="1">
      <c r="A84" s="1422" t="s">
        <v>1150</v>
      </c>
      <c r="B84" s="1423"/>
      <c r="C84" s="1427" t="s">
        <v>1151</v>
      </c>
      <c r="D84" s="1427"/>
      <c r="E84" s="365">
        <v>1213537150</v>
      </c>
      <c r="F84" s="365">
        <v>0</v>
      </c>
      <c r="G84" s="366">
        <v>0</v>
      </c>
      <c r="H84" s="366">
        <v>0</v>
      </c>
      <c r="I84" s="367">
        <v>1213537150</v>
      </c>
    </row>
    <row r="85" spans="1:9" ht="23.1" customHeight="1">
      <c r="A85" s="1422"/>
      <c r="B85" s="1423"/>
      <c r="C85" s="1427" t="s">
        <v>1152</v>
      </c>
      <c r="D85" s="1427"/>
      <c r="E85" s="365">
        <v>574909220</v>
      </c>
      <c r="F85" s="365">
        <v>0</v>
      </c>
      <c r="G85" s="366">
        <v>238215</v>
      </c>
      <c r="H85" s="366">
        <v>0</v>
      </c>
      <c r="I85" s="367">
        <v>574671005</v>
      </c>
    </row>
    <row r="86" spans="1:9" ht="23.1" customHeight="1">
      <c r="A86" s="1422"/>
      <c r="B86" s="1423"/>
      <c r="C86" s="1427" t="s">
        <v>604</v>
      </c>
      <c r="D86" s="1427"/>
      <c r="E86" s="365">
        <v>19210120</v>
      </c>
      <c r="F86" s="365">
        <v>203510000</v>
      </c>
      <c r="G86" s="366">
        <v>0</v>
      </c>
      <c r="H86" s="366">
        <v>19210120</v>
      </c>
      <c r="I86" s="367">
        <v>203510000</v>
      </c>
    </row>
    <row r="87" spans="1:9" ht="23.1" customHeight="1">
      <c r="A87" s="1422"/>
      <c r="B87" s="1423"/>
      <c r="C87" s="1413" t="s">
        <v>659</v>
      </c>
      <c r="D87" s="1413"/>
      <c r="E87" s="370">
        <v>1807656490</v>
      </c>
      <c r="F87" s="370">
        <v>203510000</v>
      </c>
      <c r="G87" s="370">
        <v>238215</v>
      </c>
      <c r="H87" s="370">
        <v>19210120</v>
      </c>
      <c r="I87" s="371">
        <v>1991718155</v>
      </c>
    </row>
    <row r="88" spans="1:9" ht="23.1" customHeight="1">
      <c r="A88" s="1422" t="s">
        <v>1025</v>
      </c>
      <c r="B88" s="1423"/>
      <c r="C88" s="1427" t="s">
        <v>591</v>
      </c>
      <c r="D88" s="1427"/>
      <c r="E88" s="365">
        <v>55745745924</v>
      </c>
      <c r="F88" s="365">
        <v>8880000830</v>
      </c>
      <c r="G88" s="366">
        <v>2592418162</v>
      </c>
      <c r="H88" s="366">
        <v>0</v>
      </c>
      <c r="I88" s="367">
        <v>62033328592</v>
      </c>
    </row>
    <row r="89" spans="1:9" ht="23.1" customHeight="1">
      <c r="A89" s="1422"/>
      <c r="B89" s="1423"/>
      <c r="C89" s="1427" t="s">
        <v>593</v>
      </c>
      <c r="D89" s="1427"/>
      <c r="E89" s="365">
        <v>87730360886</v>
      </c>
      <c r="F89" s="365">
        <v>9541101280</v>
      </c>
      <c r="G89" s="366">
        <v>6001702604</v>
      </c>
      <c r="H89" s="366">
        <v>0</v>
      </c>
      <c r="I89" s="367">
        <v>91269759562</v>
      </c>
    </row>
    <row r="90" spans="1:9" ht="23.1" customHeight="1">
      <c r="A90" s="1422"/>
      <c r="B90" s="1423"/>
      <c r="C90" s="1427" t="s">
        <v>604</v>
      </c>
      <c r="D90" s="1427"/>
      <c r="E90" s="365">
        <v>15003501910</v>
      </c>
      <c r="F90" s="365">
        <v>0</v>
      </c>
      <c r="G90" s="366">
        <v>0</v>
      </c>
      <c r="H90" s="366">
        <v>5161235860</v>
      </c>
      <c r="I90" s="367">
        <v>9842266050</v>
      </c>
    </row>
    <row r="91" spans="1:9" ht="23.1" customHeight="1" thickBot="1">
      <c r="A91" s="1450"/>
      <c r="B91" s="1451"/>
      <c r="C91" s="1443" t="s">
        <v>659</v>
      </c>
      <c r="D91" s="1443"/>
      <c r="E91" s="372">
        <v>158479608720</v>
      </c>
      <c r="F91" s="372">
        <v>18421102110</v>
      </c>
      <c r="G91" s="372">
        <v>8594120766</v>
      </c>
      <c r="H91" s="372">
        <v>5161235860</v>
      </c>
      <c r="I91" s="373">
        <v>163145354204</v>
      </c>
    </row>
    <row r="92" spans="1:9" ht="23.1" customHeight="1" thickTop="1">
      <c r="A92" s="1428" t="s">
        <v>658</v>
      </c>
      <c r="B92" s="1429"/>
      <c r="C92" s="1429"/>
      <c r="D92" s="1429"/>
      <c r="E92" s="374">
        <v>1201926201106</v>
      </c>
      <c r="F92" s="374">
        <v>138376456282</v>
      </c>
      <c r="G92" s="374">
        <v>14170661392</v>
      </c>
      <c r="H92" s="374">
        <v>36988889512</v>
      </c>
      <c r="I92" s="375">
        <v>1289143106484</v>
      </c>
    </row>
    <row r="93" spans="1:9" ht="17.25" customHeight="1">
      <c r="A93" s="293"/>
      <c r="B93" s="293"/>
      <c r="C93" s="293"/>
      <c r="D93" s="293"/>
      <c r="E93" s="293"/>
      <c r="F93" s="357"/>
      <c r="G93" s="357"/>
      <c r="H93" s="357"/>
    </row>
    <row r="94" spans="1:9" ht="17.25" customHeight="1">
      <c r="A94" s="293"/>
      <c r="B94" s="293"/>
      <c r="C94" s="293"/>
      <c r="D94" s="293"/>
      <c r="E94" s="352"/>
      <c r="F94" s="352"/>
      <c r="G94" s="352"/>
      <c r="H94" s="352"/>
      <c r="I94" s="358"/>
    </row>
    <row r="95" spans="1:9" ht="17.25" customHeight="1">
      <c r="A95" s="353" t="s">
        <v>666</v>
      </c>
      <c r="B95" s="293"/>
      <c r="C95" s="293"/>
      <c r="D95" s="352"/>
      <c r="E95" s="352"/>
      <c r="F95" s="352"/>
      <c r="G95" s="352"/>
      <c r="H95" s="352"/>
      <c r="I95" s="293"/>
    </row>
    <row r="96" spans="1:9" ht="17.25" customHeight="1">
      <c r="A96" s="293"/>
      <c r="B96" s="293"/>
      <c r="C96" s="293"/>
      <c r="D96" s="352"/>
      <c r="E96" s="352"/>
      <c r="F96" s="352"/>
      <c r="G96" s="352"/>
      <c r="H96" s="352"/>
    </row>
    <row r="97" spans="1:9" ht="17.25" customHeight="1">
      <c r="A97" s="1417" t="s">
        <v>1072</v>
      </c>
      <c r="B97" s="1417"/>
      <c r="C97" s="1417"/>
      <c r="D97" s="1417"/>
      <c r="E97" s="1417"/>
      <c r="F97" s="1417"/>
      <c r="G97" s="1417"/>
      <c r="H97" s="1417"/>
      <c r="I97" s="1417"/>
    </row>
    <row r="98" spans="1:9" ht="17.25" customHeight="1">
      <c r="A98" s="355"/>
      <c r="B98" s="293"/>
      <c r="C98" s="293"/>
      <c r="D98" s="352"/>
      <c r="E98" s="352"/>
      <c r="F98" s="352"/>
      <c r="G98" s="352"/>
      <c r="H98" s="352"/>
      <c r="I98" s="356" t="s">
        <v>724</v>
      </c>
    </row>
    <row r="99" spans="1:9" ht="27.95" customHeight="1" thickBot="1">
      <c r="A99" s="1441" t="s">
        <v>665</v>
      </c>
      <c r="B99" s="1442"/>
      <c r="C99" s="1461" t="s">
        <v>664</v>
      </c>
      <c r="D99" s="1461"/>
      <c r="E99" s="1461"/>
      <c r="F99" s="379" t="s">
        <v>663</v>
      </c>
      <c r="G99" s="379" t="s">
        <v>483</v>
      </c>
      <c r="H99" s="632" t="s">
        <v>1581</v>
      </c>
      <c r="I99" s="380" t="s">
        <v>662</v>
      </c>
    </row>
    <row r="100" spans="1:9" ht="21.95" customHeight="1" thickTop="1">
      <c r="A100" s="1444" t="s">
        <v>557</v>
      </c>
      <c r="B100" s="1445"/>
      <c r="C100" s="1460" t="s">
        <v>640</v>
      </c>
      <c r="D100" s="1462" t="s">
        <v>660</v>
      </c>
      <c r="E100" s="1462"/>
      <c r="F100" s="362">
        <v>12197283747</v>
      </c>
      <c r="G100" s="362">
        <v>804873817</v>
      </c>
      <c r="H100" s="362">
        <v>66909310</v>
      </c>
      <c r="I100" s="364">
        <v>12935248254</v>
      </c>
    </row>
    <row r="101" spans="1:9" ht="21.95" customHeight="1">
      <c r="A101" s="1422"/>
      <c r="B101" s="1423"/>
      <c r="C101" s="1416"/>
      <c r="D101" s="1414" t="s">
        <v>174</v>
      </c>
      <c r="E101" s="1414"/>
      <c r="F101" s="365">
        <v>2681360636</v>
      </c>
      <c r="G101" s="365">
        <v>283938289</v>
      </c>
      <c r="H101" s="365">
        <v>-34954390</v>
      </c>
      <c r="I101" s="367">
        <v>3000253315</v>
      </c>
    </row>
    <row r="102" spans="1:9" ht="21.95" customHeight="1">
      <c r="A102" s="1422"/>
      <c r="B102" s="1423"/>
      <c r="C102" s="1416"/>
      <c r="D102" s="1414" t="s">
        <v>175</v>
      </c>
      <c r="E102" s="1414"/>
      <c r="F102" s="365">
        <v>2158131418</v>
      </c>
      <c r="G102" s="365">
        <v>462803054</v>
      </c>
      <c r="H102" s="365">
        <v>48089738</v>
      </c>
      <c r="I102" s="367">
        <v>2572844734</v>
      </c>
    </row>
    <row r="103" spans="1:9" ht="21.95" customHeight="1">
      <c r="A103" s="1422"/>
      <c r="B103" s="1423"/>
      <c r="C103" s="1416"/>
      <c r="D103" s="1414" t="s">
        <v>510</v>
      </c>
      <c r="E103" s="1414"/>
      <c r="F103" s="365">
        <v>1695418499</v>
      </c>
      <c r="G103" s="365">
        <v>388282243</v>
      </c>
      <c r="H103" s="365">
        <v>69254213</v>
      </c>
      <c r="I103" s="367">
        <v>2014446529</v>
      </c>
    </row>
    <row r="104" spans="1:9" ht="21.95" customHeight="1">
      <c r="A104" s="1422"/>
      <c r="B104" s="1423"/>
      <c r="C104" s="1416"/>
      <c r="D104" s="1414" t="s">
        <v>511</v>
      </c>
      <c r="E104" s="1414"/>
      <c r="F104" s="365">
        <v>14332600491</v>
      </c>
      <c r="G104" s="365">
        <v>1545902588</v>
      </c>
      <c r="H104" s="365">
        <v>507040767</v>
      </c>
      <c r="I104" s="367">
        <v>15371462312</v>
      </c>
    </row>
    <row r="105" spans="1:9" ht="21.95" customHeight="1">
      <c r="A105" s="1422"/>
      <c r="B105" s="1423"/>
      <c r="C105" s="1416"/>
      <c r="D105" s="1414" t="s">
        <v>710</v>
      </c>
      <c r="E105" s="1414"/>
      <c r="F105" s="365">
        <v>39380785</v>
      </c>
      <c r="G105" s="365">
        <v>18226397</v>
      </c>
      <c r="H105" s="365">
        <v>9908166</v>
      </c>
      <c r="I105" s="367">
        <v>47699016</v>
      </c>
    </row>
    <row r="106" spans="1:9" ht="21.95" customHeight="1">
      <c r="A106" s="1422"/>
      <c r="B106" s="1423"/>
      <c r="C106" s="1416"/>
      <c r="D106" s="1413" t="s">
        <v>465</v>
      </c>
      <c r="E106" s="1413"/>
      <c r="F106" s="370">
        <v>33104175576</v>
      </c>
      <c r="G106" s="370">
        <v>3504026388</v>
      </c>
      <c r="H106" s="370">
        <v>666247804</v>
      </c>
      <c r="I106" s="371">
        <v>35941954160</v>
      </c>
    </row>
    <row r="107" spans="1:9" ht="21.95" customHeight="1">
      <c r="A107" s="1422"/>
      <c r="B107" s="1423"/>
      <c r="C107" s="1416" t="s">
        <v>641</v>
      </c>
      <c r="D107" s="1416" t="s">
        <v>569</v>
      </c>
      <c r="E107" s="1416"/>
      <c r="F107" s="365">
        <v>2271447728</v>
      </c>
      <c r="G107" s="365">
        <v>669249180</v>
      </c>
      <c r="H107" s="365">
        <v>131221372</v>
      </c>
      <c r="I107" s="367">
        <v>2809475536</v>
      </c>
    </row>
    <row r="108" spans="1:9" ht="21.95" customHeight="1">
      <c r="A108" s="1422"/>
      <c r="B108" s="1423"/>
      <c r="C108" s="1416"/>
      <c r="D108" s="1416" t="s">
        <v>571</v>
      </c>
      <c r="E108" s="1416"/>
      <c r="F108" s="365">
        <v>2396805639</v>
      </c>
      <c r="G108" s="365">
        <v>104636439</v>
      </c>
      <c r="H108" s="365">
        <v>0</v>
      </c>
      <c r="I108" s="367">
        <v>2501442078</v>
      </c>
    </row>
    <row r="109" spans="1:9" ht="21.95" customHeight="1">
      <c r="A109" s="1422"/>
      <c r="B109" s="1423"/>
      <c r="C109" s="1416"/>
      <c r="D109" s="1416" t="s">
        <v>573</v>
      </c>
      <c r="E109" s="1416"/>
      <c r="F109" s="365">
        <v>6792926637</v>
      </c>
      <c r="G109" s="365">
        <v>832600130</v>
      </c>
      <c r="H109" s="365">
        <v>-12177744</v>
      </c>
      <c r="I109" s="367">
        <v>7637704511</v>
      </c>
    </row>
    <row r="110" spans="1:9" ht="21.95" customHeight="1">
      <c r="A110" s="1422"/>
      <c r="B110" s="1423"/>
      <c r="C110" s="1416"/>
      <c r="D110" s="1416" t="s">
        <v>575</v>
      </c>
      <c r="E110" s="1416"/>
      <c r="F110" s="365">
        <v>2616117893</v>
      </c>
      <c r="G110" s="365">
        <v>262836468</v>
      </c>
      <c r="H110" s="365">
        <v>-13056166</v>
      </c>
      <c r="I110" s="367">
        <v>2892010527</v>
      </c>
    </row>
    <row r="111" spans="1:9" ht="21.95" customHeight="1">
      <c r="A111" s="1422"/>
      <c r="B111" s="1423"/>
      <c r="C111" s="1416"/>
      <c r="D111" s="1416" t="s">
        <v>577</v>
      </c>
      <c r="E111" s="1416"/>
      <c r="F111" s="365">
        <v>394066083</v>
      </c>
      <c r="G111" s="365">
        <v>321188081</v>
      </c>
      <c r="H111" s="365">
        <v>-120222521</v>
      </c>
      <c r="I111" s="367">
        <v>835476685</v>
      </c>
    </row>
    <row r="112" spans="1:9" ht="21.95" customHeight="1">
      <c r="A112" s="1422"/>
      <c r="B112" s="1423"/>
      <c r="C112" s="1416"/>
      <c r="D112" s="1416" t="s">
        <v>579</v>
      </c>
      <c r="E112" s="1416"/>
      <c r="F112" s="365">
        <v>6969081640</v>
      </c>
      <c r="G112" s="365">
        <v>1056065623</v>
      </c>
      <c r="H112" s="365">
        <v>-156769543</v>
      </c>
      <c r="I112" s="367">
        <v>8181916806</v>
      </c>
    </row>
    <row r="113" spans="1:9" ht="21.95" customHeight="1">
      <c r="A113" s="1422"/>
      <c r="B113" s="1423"/>
      <c r="C113" s="1416"/>
      <c r="D113" s="1416" t="s">
        <v>581</v>
      </c>
      <c r="E113" s="1416"/>
      <c r="F113" s="365">
        <v>6122124372</v>
      </c>
      <c r="G113" s="365">
        <v>937537628</v>
      </c>
      <c r="H113" s="365">
        <v>-2359335</v>
      </c>
      <c r="I113" s="367">
        <v>7062021335</v>
      </c>
    </row>
    <row r="114" spans="1:9" ht="21.95" customHeight="1">
      <c r="A114" s="1422"/>
      <c r="B114" s="1423"/>
      <c r="C114" s="1416"/>
      <c r="D114" s="1416" t="s">
        <v>583</v>
      </c>
      <c r="E114" s="1416"/>
      <c r="F114" s="365">
        <v>6057231089</v>
      </c>
      <c r="G114" s="365">
        <v>626096298</v>
      </c>
      <c r="H114" s="365">
        <v>53319849</v>
      </c>
      <c r="I114" s="367">
        <v>6630007538</v>
      </c>
    </row>
    <row r="115" spans="1:9" ht="21.95" customHeight="1">
      <c r="A115" s="1422"/>
      <c r="B115" s="1423"/>
      <c r="C115" s="1416"/>
      <c r="D115" s="1416" t="s">
        <v>585</v>
      </c>
      <c r="E115" s="1416"/>
      <c r="F115" s="365">
        <v>3938576476</v>
      </c>
      <c r="G115" s="365">
        <v>705814129</v>
      </c>
      <c r="H115" s="365">
        <v>-105791530</v>
      </c>
      <c r="I115" s="367">
        <v>4750182135</v>
      </c>
    </row>
    <row r="116" spans="1:9" ht="21.95" customHeight="1">
      <c r="A116" s="1422"/>
      <c r="B116" s="1423"/>
      <c r="C116" s="1416"/>
      <c r="D116" s="1416" t="s">
        <v>545</v>
      </c>
      <c r="E116" s="1416"/>
      <c r="F116" s="365">
        <v>2997101966</v>
      </c>
      <c r="G116" s="365">
        <v>437212713</v>
      </c>
      <c r="H116" s="365">
        <v>12062040</v>
      </c>
      <c r="I116" s="367">
        <v>3422252639</v>
      </c>
    </row>
    <row r="117" spans="1:9" ht="21.95" customHeight="1">
      <c r="A117" s="1422"/>
      <c r="B117" s="1423"/>
      <c r="C117" s="1416"/>
      <c r="D117" s="1416" t="s">
        <v>587</v>
      </c>
      <c r="E117" s="1416"/>
      <c r="F117" s="365">
        <v>3869060002</v>
      </c>
      <c r="G117" s="365">
        <v>2085038218</v>
      </c>
      <c r="H117" s="365">
        <v>-153481765</v>
      </c>
      <c r="I117" s="367">
        <v>6107579985</v>
      </c>
    </row>
    <row r="118" spans="1:9" ht="21.95" customHeight="1">
      <c r="A118" s="1422"/>
      <c r="B118" s="1423"/>
      <c r="C118" s="1416"/>
      <c r="D118" s="1413" t="s">
        <v>465</v>
      </c>
      <c r="E118" s="1413"/>
      <c r="F118" s="370">
        <v>44424539525</v>
      </c>
      <c r="G118" s="370">
        <v>8038274907</v>
      </c>
      <c r="H118" s="370">
        <v>-367255343</v>
      </c>
      <c r="I118" s="371">
        <v>52830069775</v>
      </c>
    </row>
    <row r="119" spans="1:9" ht="21.95" customHeight="1">
      <c r="A119" s="1422"/>
      <c r="B119" s="1423"/>
      <c r="C119" s="1416" t="s">
        <v>642</v>
      </c>
      <c r="D119" s="1430" t="s">
        <v>591</v>
      </c>
      <c r="E119" s="1430"/>
      <c r="F119" s="365">
        <v>8861722677</v>
      </c>
      <c r="G119" s="365">
        <v>1551297007</v>
      </c>
      <c r="H119" s="365">
        <v>-249327341</v>
      </c>
      <c r="I119" s="367">
        <v>10662347025</v>
      </c>
    </row>
    <row r="120" spans="1:9" ht="21.95" customHeight="1">
      <c r="A120" s="1422"/>
      <c r="B120" s="1423"/>
      <c r="C120" s="1416"/>
      <c r="D120" s="1430" t="s">
        <v>593</v>
      </c>
      <c r="E120" s="1430"/>
      <c r="F120" s="365">
        <v>8573235667</v>
      </c>
      <c r="G120" s="365">
        <v>1575160551</v>
      </c>
      <c r="H120" s="365">
        <v>-964879079</v>
      </c>
      <c r="I120" s="367">
        <v>11113275297</v>
      </c>
    </row>
    <row r="121" spans="1:9" ht="21.95" customHeight="1">
      <c r="A121" s="1422"/>
      <c r="B121" s="1423"/>
      <c r="C121" s="1416"/>
      <c r="D121" s="1430" t="s">
        <v>596</v>
      </c>
      <c r="E121" s="1430"/>
      <c r="F121" s="365">
        <v>3457817220</v>
      </c>
      <c r="G121" s="365">
        <v>270392719</v>
      </c>
      <c r="H121" s="365">
        <v>0</v>
      </c>
      <c r="I121" s="367">
        <v>3728209939</v>
      </c>
    </row>
    <row r="122" spans="1:9" ht="21.95" customHeight="1">
      <c r="A122" s="1422"/>
      <c r="B122" s="1423"/>
      <c r="C122" s="1416"/>
      <c r="D122" s="1430" t="s">
        <v>1149</v>
      </c>
      <c r="E122" s="1430"/>
      <c r="F122" s="365">
        <v>129730121</v>
      </c>
      <c r="G122" s="365">
        <v>16662750</v>
      </c>
      <c r="H122" s="365">
        <v>0</v>
      </c>
      <c r="I122" s="367">
        <v>146392871</v>
      </c>
    </row>
    <row r="123" spans="1:9" ht="21.95" customHeight="1">
      <c r="A123" s="1422"/>
      <c r="B123" s="1423"/>
      <c r="C123" s="1416"/>
      <c r="D123" s="1430" t="s">
        <v>600</v>
      </c>
      <c r="E123" s="1430"/>
      <c r="F123" s="365">
        <v>3392684551</v>
      </c>
      <c r="G123" s="365">
        <v>127710389</v>
      </c>
      <c r="H123" s="365">
        <v>0</v>
      </c>
      <c r="I123" s="367">
        <v>3520394940</v>
      </c>
    </row>
    <row r="124" spans="1:9" ht="21.95" customHeight="1">
      <c r="A124" s="1422"/>
      <c r="B124" s="1423"/>
      <c r="C124" s="1416"/>
      <c r="D124" s="1430" t="s">
        <v>602</v>
      </c>
      <c r="E124" s="1430"/>
      <c r="F124" s="365">
        <v>6242898008</v>
      </c>
      <c r="G124" s="365">
        <v>792700302</v>
      </c>
      <c r="H124" s="365">
        <v>0</v>
      </c>
      <c r="I124" s="367">
        <v>7035598310</v>
      </c>
    </row>
    <row r="125" spans="1:9" ht="21.95" customHeight="1">
      <c r="A125" s="1422"/>
      <c r="B125" s="1423"/>
      <c r="C125" s="1416"/>
      <c r="D125" s="1413" t="s">
        <v>465</v>
      </c>
      <c r="E125" s="1413"/>
      <c r="F125" s="370">
        <v>30658088244</v>
      </c>
      <c r="G125" s="370">
        <v>4333923718</v>
      </c>
      <c r="H125" s="370">
        <v>-1214206420</v>
      </c>
      <c r="I125" s="371">
        <v>36206218382</v>
      </c>
    </row>
    <row r="126" spans="1:9" ht="21.95" customHeight="1">
      <c r="A126" s="1446"/>
      <c r="B126" s="1447"/>
      <c r="C126" s="1440" t="s">
        <v>659</v>
      </c>
      <c r="D126" s="1440"/>
      <c r="E126" s="1440"/>
      <c r="F126" s="395">
        <v>108186803345</v>
      </c>
      <c r="G126" s="395">
        <v>15876225013</v>
      </c>
      <c r="H126" s="395">
        <v>-915213959</v>
      </c>
      <c r="I126" s="396">
        <v>124978242317</v>
      </c>
    </row>
    <row r="127" spans="1:9" ht="17.25" customHeight="1">
      <c r="A127" s="845"/>
      <c r="B127" s="845"/>
      <c r="C127" s="846"/>
      <c r="D127" s="846"/>
      <c r="E127" s="846"/>
      <c r="F127" s="847"/>
      <c r="G127" s="847"/>
      <c r="H127" s="847"/>
      <c r="I127" s="847"/>
    </row>
    <row r="128" spans="1:9" ht="17.25" customHeight="1">
      <c r="A128" s="392"/>
      <c r="B128" s="392"/>
      <c r="C128" s="393"/>
      <c r="D128" s="393"/>
      <c r="E128" s="393"/>
      <c r="F128" s="394"/>
      <c r="G128" s="394"/>
      <c r="H128" s="394"/>
      <c r="I128" s="394"/>
    </row>
    <row r="129" spans="1:9" ht="27.95" customHeight="1" thickBot="1">
      <c r="A129" s="1410" t="s">
        <v>665</v>
      </c>
      <c r="B129" s="1411"/>
      <c r="C129" s="1412" t="s">
        <v>664</v>
      </c>
      <c r="D129" s="1412"/>
      <c r="E129" s="1412"/>
      <c r="F129" s="842" t="s">
        <v>663</v>
      </c>
      <c r="G129" s="842" t="s">
        <v>483</v>
      </c>
      <c r="H129" s="843" t="s">
        <v>1582</v>
      </c>
      <c r="I129" s="844" t="s">
        <v>662</v>
      </c>
    </row>
    <row r="130" spans="1:9" ht="21" customHeight="1" thickTop="1">
      <c r="A130" s="1422" t="s">
        <v>661</v>
      </c>
      <c r="B130" s="1423"/>
      <c r="C130" s="1416" t="s">
        <v>640</v>
      </c>
      <c r="D130" s="1416" t="s">
        <v>660</v>
      </c>
      <c r="E130" s="1416"/>
      <c r="F130" s="365">
        <v>639738424</v>
      </c>
      <c r="G130" s="365">
        <v>29368134</v>
      </c>
      <c r="H130" s="365">
        <v>0</v>
      </c>
      <c r="I130" s="367">
        <v>669106558</v>
      </c>
    </row>
    <row r="131" spans="1:9" ht="21" customHeight="1">
      <c r="A131" s="1422"/>
      <c r="B131" s="1423"/>
      <c r="C131" s="1416"/>
      <c r="D131" s="1416" t="s">
        <v>174</v>
      </c>
      <c r="E131" s="1416"/>
      <c r="F131" s="365">
        <v>4637626221</v>
      </c>
      <c r="G131" s="365">
        <v>610106271</v>
      </c>
      <c r="H131" s="365">
        <v>0</v>
      </c>
      <c r="I131" s="367">
        <v>5247732492</v>
      </c>
    </row>
    <row r="132" spans="1:9" ht="21" customHeight="1">
      <c r="A132" s="1422"/>
      <c r="B132" s="1423"/>
      <c r="C132" s="1416"/>
      <c r="D132" s="1416" t="s">
        <v>175</v>
      </c>
      <c r="E132" s="1416"/>
      <c r="F132" s="365">
        <v>10852870</v>
      </c>
      <c r="G132" s="365">
        <v>3720984</v>
      </c>
      <c r="H132" s="365">
        <v>0</v>
      </c>
      <c r="I132" s="367">
        <v>14573854</v>
      </c>
    </row>
    <row r="133" spans="1:9" ht="21" customHeight="1">
      <c r="A133" s="1422"/>
      <c r="B133" s="1423"/>
      <c r="C133" s="1416"/>
      <c r="D133" s="1416" t="s">
        <v>511</v>
      </c>
      <c r="E133" s="1416"/>
      <c r="F133" s="365">
        <v>13024699</v>
      </c>
      <c r="G133" s="365">
        <v>1327416</v>
      </c>
      <c r="H133" s="365">
        <v>0</v>
      </c>
      <c r="I133" s="367">
        <v>14352115</v>
      </c>
    </row>
    <row r="134" spans="1:9" ht="21" customHeight="1">
      <c r="A134" s="1422"/>
      <c r="B134" s="1423"/>
      <c r="C134" s="1416"/>
      <c r="D134" s="1413" t="s">
        <v>465</v>
      </c>
      <c r="E134" s="1413"/>
      <c r="F134" s="370">
        <v>5301242214</v>
      </c>
      <c r="G134" s="370">
        <v>644522805</v>
      </c>
      <c r="H134" s="370">
        <v>0</v>
      </c>
      <c r="I134" s="371">
        <v>5945765019</v>
      </c>
    </row>
    <row r="135" spans="1:9" ht="21" customHeight="1">
      <c r="A135" s="1422"/>
      <c r="B135" s="1423"/>
      <c r="C135" s="1416" t="s">
        <v>641</v>
      </c>
      <c r="D135" s="1414" t="s">
        <v>571</v>
      </c>
      <c r="E135" s="1414"/>
      <c r="F135" s="365">
        <v>1325029</v>
      </c>
      <c r="G135" s="365">
        <v>83748</v>
      </c>
      <c r="H135" s="365">
        <v>0</v>
      </c>
      <c r="I135" s="367">
        <v>1408777</v>
      </c>
    </row>
    <row r="136" spans="1:9" ht="21" customHeight="1">
      <c r="A136" s="1422"/>
      <c r="B136" s="1423"/>
      <c r="C136" s="1416"/>
      <c r="D136" s="1414" t="s">
        <v>1148</v>
      </c>
      <c r="E136" s="1414"/>
      <c r="F136" s="365">
        <v>2796538</v>
      </c>
      <c r="G136" s="365">
        <v>4794068</v>
      </c>
      <c r="H136" s="365">
        <v>0</v>
      </c>
      <c r="I136" s="367">
        <v>7590606</v>
      </c>
    </row>
    <row r="137" spans="1:9" ht="21" customHeight="1">
      <c r="A137" s="1422"/>
      <c r="B137" s="1423"/>
      <c r="C137" s="1416"/>
      <c r="D137" s="1413" t="s">
        <v>465</v>
      </c>
      <c r="E137" s="1413"/>
      <c r="F137" s="370">
        <v>4121567</v>
      </c>
      <c r="G137" s="370">
        <v>4877816</v>
      </c>
      <c r="H137" s="370">
        <v>0</v>
      </c>
      <c r="I137" s="371">
        <v>8999383</v>
      </c>
    </row>
    <row r="138" spans="1:9" ht="21" customHeight="1">
      <c r="A138" s="1422"/>
      <c r="B138" s="1423"/>
      <c r="C138" s="1427"/>
      <c r="D138" s="1416" t="s">
        <v>593</v>
      </c>
      <c r="E138" s="1416"/>
      <c r="F138" s="365">
        <v>9689950800</v>
      </c>
      <c r="G138" s="365">
        <v>1241424693</v>
      </c>
      <c r="H138" s="365">
        <v>0</v>
      </c>
      <c r="I138" s="367">
        <v>10931375493</v>
      </c>
    </row>
    <row r="139" spans="1:9" ht="21" customHeight="1">
      <c r="A139" s="1422"/>
      <c r="B139" s="1423"/>
      <c r="C139" s="1427"/>
      <c r="D139" s="1416" t="s">
        <v>596</v>
      </c>
      <c r="E139" s="1416"/>
      <c r="F139" s="365">
        <v>79500</v>
      </c>
      <c r="G139" s="365">
        <v>954000</v>
      </c>
      <c r="H139" s="365">
        <v>0</v>
      </c>
      <c r="I139" s="367">
        <v>1033500</v>
      </c>
    </row>
    <row r="140" spans="1:9" ht="21" customHeight="1">
      <c r="A140" s="1422"/>
      <c r="B140" s="1423"/>
      <c r="C140" s="1427"/>
      <c r="D140" s="1416" t="s">
        <v>602</v>
      </c>
      <c r="E140" s="1416"/>
      <c r="F140" s="365">
        <v>2099000</v>
      </c>
      <c r="G140" s="365">
        <v>0</v>
      </c>
      <c r="H140" s="365">
        <v>0</v>
      </c>
      <c r="I140" s="367">
        <v>2099000</v>
      </c>
    </row>
    <row r="141" spans="1:9" ht="21" customHeight="1">
      <c r="A141" s="1422"/>
      <c r="B141" s="1423"/>
      <c r="C141" s="1427"/>
      <c r="D141" s="1413" t="s">
        <v>465</v>
      </c>
      <c r="E141" s="1413"/>
      <c r="F141" s="370">
        <v>9692129300</v>
      </c>
      <c r="G141" s="370">
        <v>1242378693</v>
      </c>
      <c r="H141" s="370">
        <v>0</v>
      </c>
      <c r="I141" s="371">
        <v>10934507993</v>
      </c>
    </row>
    <row r="142" spans="1:9" ht="21" customHeight="1">
      <c r="A142" s="1422"/>
      <c r="B142" s="1423"/>
      <c r="C142" s="1413" t="s">
        <v>659</v>
      </c>
      <c r="D142" s="1413"/>
      <c r="E142" s="1413"/>
      <c r="F142" s="370">
        <v>14997493081</v>
      </c>
      <c r="G142" s="370">
        <v>1891779314</v>
      </c>
      <c r="H142" s="370">
        <v>0</v>
      </c>
      <c r="I142" s="371">
        <v>16889272395</v>
      </c>
    </row>
    <row r="143" spans="1:9" ht="21" customHeight="1">
      <c r="A143" s="1422" t="s">
        <v>513</v>
      </c>
      <c r="B143" s="1423"/>
      <c r="C143" s="1427" t="s">
        <v>640</v>
      </c>
      <c r="D143" s="1427" t="s">
        <v>174</v>
      </c>
      <c r="E143" s="1427"/>
      <c r="F143" s="365">
        <v>0</v>
      </c>
      <c r="G143" s="366">
        <v>19088458</v>
      </c>
      <c r="H143" s="365">
        <v>0</v>
      </c>
      <c r="I143" s="376">
        <v>19088458</v>
      </c>
    </row>
    <row r="144" spans="1:9" ht="21" customHeight="1">
      <c r="A144" s="1422"/>
      <c r="B144" s="1423"/>
      <c r="C144" s="1427"/>
      <c r="D144" s="1427" t="s">
        <v>1146</v>
      </c>
      <c r="E144" s="1427"/>
      <c r="F144" s="365">
        <v>200569985</v>
      </c>
      <c r="G144" s="366">
        <v>96873479</v>
      </c>
      <c r="H144" s="365">
        <v>0</v>
      </c>
      <c r="I144" s="376">
        <v>297443464</v>
      </c>
    </row>
    <row r="145" spans="1:9" ht="21" customHeight="1">
      <c r="A145" s="1422"/>
      <c r="B145" s="1423"/>
      <c r="C145" s="1427"/>
      <c r="D145" s="1427" t="s">
        <v>511</v>
      </c>
      <c r="E145" s="1427"/>
      <c r="F145" s="365">
        <v>1514693</v>
      </c>
      <c r="G145" s="365">
        <v>1211760</v>
      </c>
      <c r="H145" s="365">
        <v>0</v>
      </c>
      <c r="I145" s="367">
        <v>2726453</v>
      </c>
    </row>
    <row r="146" spans="1:9" ht="21" customHeight="1">
      <c r="A146" s="1422"/>
      <c r="B146" s="1423"/>
      <c r="C146" s="1427"/>
      <c r="D146" s="1413" t="s">
        <v>465</v>
      </c>
      <c r="E146" s="1413"/>
      <c r="F146" s="368">
        <v>202084678</v>
      </c>
      <c r="G146" s="368">
        <v>117173697</v>
      </c>
      <c r="H146" s="368">
        <v>0</v>
      </c>
      <c r="I146" s="369">
        <v>319258375</v>
      </c>
    </row>
    <row r="147" spans="1:9" ht="21" customHeight="1">
      <c r="A147" s="1422"/>
      <c r="B147" s="1423"/>
      <c r="C147" s="1427" t="s">
        <v>1153</v>
      </c>
      <c r="D147" s="1427" t="s">
        <v>587</v>
      </c>
      <c r="E147" s="1427"/>
      <c r="F147" s="366">
        <v>794050</v>
      </c>
      <c r="G147" s="366">
        <v>238215</v>
      </c>
      <c r="H147" s="366">
        <v>0</v>
      </c>
      <c r="I147" s="376">
        <v>1032265</v>
      </c>
    </row>
    <row r="148" spans="1:9" ht="21" customHeight="1">
      <c r="A148" s="1422"/>
      <c r="B148" s="1423"/>
      <c r="C148" s="1427"/>
      <c r="D148" s="1413" t="s">
        <v>43</v>
      </c>
      <c r="E148" s="1413"/>
      <c r="F148" s="368">
        <v>794050</v>
      </c>
      <c r="G148" s="368">
        <v>238215</v>
      </c>
      <c r="H148" s="368">
        <v>0</v>
      </c>
      <c r="I148" s="369">
        <v>1032265</v>
      </c>
    </row>
    <row r="149" spans="1:9" ht="21" customHeight="1">
      <c r="A149" s="1422"/>
      <c r="B149" s="1423"/>
      <c r="C149" s="1413" t="s">
        <v>659</v>
      </c>
      <c r="D149" s="1413"/>
      <c r="E149" s="1413"/>
      <c r="F149" s="368">
        <v>202878728</v>
      </c>
      <c r="G149" s="368">
        <v>117411912</v>
      </c>
      <c r="H149" s="368">
        <v>0</v>
      </c>
      <c r="I149" s="369">
        <v>320290640</v>
      </c>
    </row>
    <row r="150" spans="1:9" ht="21" hidden="1" customHeight="1">
      <c r="A150" s="1422" t="s">
        <v>1024</v>
      </c>
      <c r="B150" s="1423"/>
      <c r="C150" s="1416" t="s">
        <v>640</v>
      </c>
      <c r="D150" s="1416" t="s">
        <v>175</v>
      </c>
      <c r="E150" s="1416"/>
      <c r="F150" s="365"/>
      <c r="G150" s="365"/>
      <c r="H150" s="365"/>
      <c r="I150" s="367"/>
    </row>
    <row r="151" spans="1:9" ht="21" hidden="1" customHeight="1">
      <c r="A151" s="1422"/>
      <c r="B151" s="1423"/>
      <c r="C151" s="1416"/>
      <c r="D151" s="1416" t="s">
        <v>511</v>
      </c>
      <c r="E151" s="1416"/>
      <c r="F151" s="365"/>
      <c r="G151" s="365"/>
      <c r="H151" s="365"/>
      <c r="I151" s="367"/>
    </row>
    <row r="152" spans="1:9" ht="21" hidden="1" customHeight="1">
      <c r="A152" s="1422"/>
      <c r="B152" s="1423"/>
      <c r="C152" s="1416"/>
      <c r="D152" s="1413" t="s">
        <v>465</v>
      </c>
      <c r="E152" s="1413"/>
      <c r="F152" s="370">
        <v>0</v>
      </c>
      <c r="G152" s="370">
        <v>0</v>
      </c>
      <c r="H152" s="370">
        <v>0</v>
      </c>
      <c r="I152" s="371">
        <v>0</v>
      </c>
    </row>
    <row r="153" spans="1:9" ht="21" customHeight="1">
      <c r="A153" s="1422"/>
      <c r="B153" s="1423"/>
      <c r="C153" s="1427" t="s">
        <v>642</v>
      </c>
      <c r="D153" s="1416" t="s">
        <v>591</v>
      </c>
      <c r="E153" s="1416"/>
      <c r="F153" s="365">
        <v>29106110952</v>
      </c>
      <c r="G153" s="365">
        <v>2592418162</v>
      </c>
      <c r="H153" s="365">
        <v>0</v>
      </c>
      <c r="I153" s="367">
        <v>31698529114</v>
      </c>
    </row>
    <row r="154" spans="1:9" ht="21" customHeight="1">
      <c r="A154" s="1422"/>
      <c r="B154" s="1423"/>
      <c r="C154" s="1427"/>
      <c r="D154" s="1416" t="s">
        <v>593</v>
      </c>
      <c r="E154" s="1416"/>
      <c r="F154" s="365">
        <v>45576899545</v>
      </c>
      <c r="G154" s="365">
        <v>6001702604</v>
      </c>
      <c r="H154" s="365">
        <v>0</v>
      </c>
      <c r="I154" s="367">
        <v>51578602149</v>
      </c>
    </row>
    <row r="155" spans="1:9" ht="21" customHeight="1">
      <c r="A155" s="1422"/>
      <c r="B155" s="1423"/>
      <c r="C155" s="1427"/>
      <c r="D155" s="1413" t="s">
        <v>465</v>
      </c>
      <c r="E155" s="1413"/>
      <c r="F155" s="370">
        <v>74683010497</v>
      </c>
      <c r="G155" s="370">
        <v>8594120766</v>
      </c>
      <c r="H155" s="370">
        <v>0</v>
      </c>
      <c r="I155" s="371">
        <v>83277131263</v>
      </c>
    </row>
    <row r="156" spans="1:9" ht="21" customHeight="1" thickBot="1">
      <c r="A156" s="1424"/>
      <c r="B156" s="1425"/>
      <c r="C156" s="1426" t="s">
        <v>659</v>
      </c>
      <c r="D156" s="1426"/>
      <c r="E156" s="1426"/>
      <c r="F156" s="390">
        <v>74683010497</v>
      </c>
      <c r="G156" s="390">
        <v>8594120766</v>
      </c>
      <c r="H156" s="390">
        <v>0</v>
      </c>
      <c r="I156" s="391">
        <v>83277131263</v>
      </c>
    </row>
    <row r="157" spans="1:9" ht="21" customHeight="1" thickTop="1">
      <c r="A157" s="1428" t="s">
        <v>658</v>
      </c>
      <c r="B157" s="1429"/>
      <c r="C157" s="1429"/>
      <c r="D157" s="1429"/>
      <c r="E157" s="1429"/>
      <c r="F157" s="374">
        <v>198070185651</v>
      </c>
      <c r="G157" s="374">
        <v>26479537005</v>
      </c>
      <c r="H157" s="374">
        <v>-915213959</v>
      </c>
      <c r="I157" s="375">
        <v>225464936615</v>
      </c>
    </row>
    <row r="158" spans="1:9" ht="16.5" customHeight="1">
      <c r="A158" s="293"/>
      <c r="B158" s="293"/>
      <c r="C158" s="293"/>
      <c r="D158" s="293"/>
      <c r="E158" s="293"/>
      <c r="F158" s="293"/>
      <c r="G158" s="293"/>
      <c r="H158" s="293"/>
      <c r="I158" s="847" t="b">
        <f>F157+G157-H157=I157</f>
        <v>1</v>
      </c>
    </row>
    <row r="159" spans="1:9" ht="17.25" customHeight="1">
      <c r="H159" s="359"/>
      <c r="I159" s="359"/>
    </row>
    <row r="160" spans="1:9" ht="17.25" customHeight="1">
      <c r="A160" s="353" t="s">
        <v>657</v>
      </c>
      <c r="I160" s="351"/>
    </row>
    <row r="161" spans="1:9" ht="17.25" customHeight="1">
      <c r="A161" s="360"/>
      <c r="I161" s="351"/>
    </row>
    <row r="162" spans="1:9" ht="19.5" customHeight="1">
      <c r="A162" s="1417" t="s">
        <v>1073</v>
      </c>
      <c r="B162" s="1417"/>
      <c r="C162" s="1417"/>
      <c r="D162" s="1417"/>
      <c r="E162" s="1417"/>
      <c r="F162" s="1417"/>
      <c r="G162" s="1417"/>
      <c r="H162" s="1417"/>
      <c r="I162" s="1417"/>
    </row>
    <row r="163" spans="1:9" ht="18" customHeight="1">
      <c r="A163" s="355"/>
      <c r="H163" s="356"/>
      <c r="I163" s="356" t="s">
        <v>473</v>
      </c>
    </row>
    <row r="164" spans="1:9" ht="17.25" customHeight="1">
      <c r="A164" s="1433" t="s">
        <v>514</v>
      </c>
      <c r="B164" s="1434"/>
      <c r="C164" s="1434"/>
      <c r="D164" s="1420" t="s">
        <v>496</v>
      </c>
      <c r="E164" s="1420"/>
      <c r="F164" s="1420"/>
      <c r="G164" s="1420" t="s">
        <v>493</v>
      </c>
      <c r="H164" s="1420"/>
      <c r="I164" s="1421"/>
    </row>
    <row r="165" spans="1:9" ht="17.25" customHeight="1" thickBot="1">
      <c r="A165" s="1435"/>
      <c r="B165" s="1436"/>
      <c r="C165" s="1436"/>
      <c r="D165" s="381" t="s">
        <v>656</v>
      </c>
      <c r="E165" s="381" t="s">
        <v>655</v>
      </c>
      <c r="F165" s="381" t="s">
        <v>654</v>
      </c>
      <c r="G165" s="381" t="s">
        <v>653</v>
      </c>
      <c r="H165" s="381" t="s">
        <v>652</v>
      </c>
      <c r="I165" s="382" t="s">
        <v>835</v>
      </c>
    </row>
    <row r="166" spans="1:9" ht="21" customHeight="1" thickTop="1">
      <c r="A166" s="1438" t="s">
        <v>469</v>
      </c>
      <c r="B166" s="1439"/>
      <c r="C166" s="1439"/>
      <c r="D166" s="383">
        <v>1654528620971</v>
      </c>
      <c r="E166" s="383">
        <v>20165366573</v>
      </c>
      <c r="F166" s="383">
        <v>1634363254398</v>
      </c>
      <c r="G166" s="384">
        <v>276254880932</v>
      </c>
      <c r="H166" s="384">
        <v>340847545130</v>
      </c>
      <c r="I166" s="385">
        <v>-64592664198</v>
      </c>
    </row>
    <row r="167" spans="1:9" ht="21" customHeight="1">
      <c r="A167" s="1418" t="s">
        <v>651</v>
      </c>
      <c r="B167" s="1415" t="s">
        <v>1154</v>
      </c>
      <c r="C167" s="1415"/>
      <c r="D167" s="366">
        <v>8535077420</v>
      </c>
      <c r="E167" s="366">
        <v>0</v>
      </c>
      <c r="F167" s="366">
        <v>8535077420</v>
      </c>
      <c r="G167" s="366">
        <v>954000</v>
      </c>
      <c r="H167" s="366">
        <v>7503707200</v>
      </c>
      <c r="I167" s="376">
        <v>-7502753200</v>
      </c>
    </row>
    <row r="168" spans="1:9" ht="21" customHeight="1">
      <c r="A168" s="1419"/>
      <c r="B168" s="1415" t="s">
        <v>1155</v>
      </c>
      <c r="C168" s="1415"/>
      <c r="D168" s="366">
        <v>14530036258</v>
      </c>
      <c r="E168" s="366">
        <v>0</v>
      </c>
      <c r="F168" s="366">
        <v>14530036258</v>
      </c>
      <c r="G168" s="366">
        <v>3570591223</v>
      </c>
      <c r="H168" s="366">
        <v>1938354757</v>
      </c>
      <c r="I168" s="376">
        <v>1632236466</v>
      </c>
    </row>
    <row r="169" spans="1:9" ht="21" customHeight="1">
      <c r="A169" s="1419"/>
      <c r="B169" s="1415" t="s">
        <v>482</v>
      </c>
      <c r="C169" s="1415"/>
      <c r="D169" s="366">
        <v>69879346</v>
      </c>
      <c r="E169" s="366">
        <v>0</v>
      </c>
      <c r="F169" s="366">
        <v>69879346</v>
      </c>
      <c r="G169" s="366">
        <v>132475723</v>
      </c>
      <c r="H169" s="366">
        <v>156252000</v>
      </c>
      <c r="I169" s="376">
        <v>-23776277</v>
      </c>
    </row>
    <row r="170" spans="1:9" ht="21" customHeight="1">
      <c r="A170" s="1419"/>
      <c r="B170" s="1415" t="s">
        <v>1156</v>
      </c>
      <c r="C170" s="1415"/>
      <c r="D170" s="366">
        <v>0</v>
      </c>
      <c r="E170" s="366">
        <v>0</v>
      </c>
      <c r="F170" s="366">
        <v>0</v>
      </c>
      <c r="G170" s="366">
        <v>6824750</v>
      </c>
      <c r="H170" s="366">
        <v>560</v>
      </c>
      <c r="I170" s="376">
        <v>6824190</v>
      </c>
    </row>
    <row r="171" spans="1:9" ht="21" customHeight="1">
      <c r="A171" s="1419"/>
      <c r="B171" s="1415" t="s">
        <v>1100</v>
      </c>
      <c r="C171" s="1415"/>
      <c r="D171" s="366">
        <v>214047480</v>
      </c>
      <c r="E171" s="366">
        <v>0</v>
      </c>
      <c r="F171" s="366">
        <v>214047480</v>
      </c>
      <c r="G171" s="366">
        <v>600005710</v>
      </c>
      <c r="H171" s="366">
        <v>22232000</v>
      </c>
      <c r="I171" s="376">
        <v>577773710</v>
      </c>
    </row>
    <row r="172" spans="1:9" ht="21" customHeight="1">
      <c r="A172" s="1419"/>
      <c r="B172" s="1415" t="s">
        <v>1101</v>
      </c>
      <c r="C172" s="1415"/>
      <c r="D172" s="366">
        <v>54595364207</v>
      </c>
      <c r="E172" s="366">
        <v>36338403910</v>
      </c>
      <c r="F172" s="366">
        <v>18256960297</v>
      </c>
      <c r="G172" s="366">
        <v>4681007599</v>
      </c>
      <c r="H172" s="366">
        <v>1837913952</v>
      </c>
      <c r="I172" s="376">
        <v>2843093647</v>
      </c>
    </row>
    <row r="173" spans="1:9" ht="21" customHeight="1">
      <c r="A173" s="1419"/>
      <c r="B173" s="1415" t="s">
        <v>481</v>
      </c>
      <c r="C173" s="1415"/>
      <c r="D173" s="366">
        <v>1080509634</v>
      </c>
      <c r="E173" s="366">
        <v>147698150</v>
      </c>
      <c r="F173" s="366">
        <v>932811484</v>
      </c>
      <c r="G173" s="366">
        <v>342679378</v>
      </c>
      <c r="H173" s="366">
        <v>355728837</v>
      </c>
      <c r="I173" s="376">
        <v>-13049459</v>
      </c>
    </row>
    <row r="174" spans="1:9" ht="21" customHeight="1">
      <c r="A174" s="1419"/>
      <c r="B174" s="1415" t="s">
        <v>1157</v>
      </c>
      <c r="C174" s="1415"/>
      <c r="D174" s="366">
        <v>13447156780</v>
      </c>
      <c r="E174" s="366">
        <v>0</v>
      </c>
      <c r="F174" s="366">
        <v>13447156780</v>
      </c>
      <c r="G174" s="366">
        <v>6774250</v>
      </c>
      <c r="H174" s="366">
        <v>801403030</v>
      </c>
      <c r="I174" s="376">
        <v>-794628780</v>
      </c>
    </row>
    <row r="175" spans="1:9" ht="21" customHeight="1">
      <c r="A175" s="1419"/>
      <c r="B175" s="1437" t="s">
        <v>106</v>
      </c>
      <c r="C175" s="1437"/>
      <c r="D175" s="368">
        <v>92472071125</v>
      </c>
      <c r="E175" s="368">
        <v>36486102060</v>
      </c>
      <c r="F175" s="368">
        <v>55985969065</v>
      </c>
      <c r="G175" s="368">
        <v>9341312633</v>
      </c>
      <c r="H175" s="368">
        <v>12615592336</v>
      </c>
      <c r="I175" s="369">
        <v>-3274279703</v>
      </c>
    </row>
    <row r="176" spans="1:9" ht="21" customHeight="1">
      <c r="A176" s="1419" t="s">
        <v>474</v>
      </c>
      <c r="B176" s="1415" t="s">
        <v>1017</v>
      </c>
      <c r="C176" s="1415"/>
      <c r="D176" s="366">
        <v>296877905</v>
      </c>
      <c r="E176" s="366">
        <v>0</v>
      </c>
      <c r="F176" s="366">
        <v>296877905</v>
      </c>
      <c r="G176" s="366">
        <v>4000000</v>
      </c>
      <c r="H176" s="366">
        <v>4087479</v>
      </c>
      <c r="I176" s="376">
        <v>-87479</v>
      </c>
    </row>
    <row r="177" spans="1:9" ht="21" customHeight="1">
      <c r="A177" s="1419"/>
      <c r="B177" s="1415" t="s">
        <v>502</v>
      </c>
      <c r="C177" s="1415"/>
      <c r="D177" s="366">
        <v>651674011</v>
      </c>
      <c r="E177" s="366">
        <v>0</v>
      </c>
      <c r="F177" s="366">
        <v>651674011</v>
      </c>
      <c r="G177" s="366">
        <v>14000000</v>
      </c>
      <c r="H177" s="366">
        <v>29812694</v>
      </c>
      <c r="I177" s="376">
        <v>-15812694</v>
      </c>
    </row>
    <row r="178" spans="1:9" ht="21" customHeight="1">
      <c r="A178" s="1419"/>
      <c r="B178" s="1415" t="s">
        <v>1103</v>
      </c>
      <c r="C178" s="1415"/>
      <c r="D178" s="366">
        <v>1555715752</v>
      </c>
      <c r="E178" s="366">
        <v>0</v>
      </c>
      <c r="F178" s="366">
        <v>1555715752</v>
      </c>
      <c r="G178" s="366">
        <v>0</v>
      </c>
      <c r="H178" s="366">
        <v>533833562</v>
      </c>
      <c r="I178" s="376">
        <v>-533833562</v>
      </c>
    </row>
    <row r="179" spans="1:9" ht="21" customHeight="1">
      <c r="A179" s="1419"/>
      <c r="B179" s="1415" t="s">
        <v>1099</v>
      </c>
      <c r="C179" s="1415"/>
      <c r="D179" s="366">
        <v>504417808</v>
      </c>
      <c r="E179" s="366">
        <v>0</v>
      </c>
      <c r="F179" s="366">
        <v>504417808</v>
      </c>
      <c r="G179" s="366">
        <v>0</v>
      </c>
      <c r="H179" s="366">
        <v>504417808</v>
      </c>
      <c r="I179" s="376">
        <v>-504417808</v>
      </c>
    </row>
    <row r="180" spans="1:9" ht="21" customHeight="1">
      <c r="A180" s="1419"/>
      <c r="B180" s="1415" t="s">
        <v>648</v>
      </c>
      <c r="C180" s="1415"/>
      <c r="D180" s="366">
        <v>104480591</v>
      </c>
      <c r="E180" s="366">
        <v>0</v>
      </c>
      <c r="F180" s="366">
        <v>104480591</v>
      </c>
      <c r="G180" s="366">
        <v>1000000</v>
      </c>
      <c r="H180" s="366">
        <v>1234521</v>
      </c>
      <c r="I180" s="376">
        <v>-234521</v>
      </c>
    </row>
    <row r="181" spans="1:9" ht="21" customHeight="1">
      <c r="A181" s="1419"/>
      <c r="B181" s="1415" t="s">
        <v>633</v>
      </c>
      <c r="C181" s="1415"/>
      <c r="D181" s="366">
        <v>563994111</v>
      </c>
      <c r="E181" s="366">
        <v>0</v>
      </c>
      <c r="F181" s="366">
        <v>563994111</v>
      </c>
      <c r="G181" s="366">
        <v>8500000</v>
      </c>
      <c r="H181" s="366">
        <v>8448791</v>
      </c>
      <c r="I181" s="376">
        <v>51209</v>
      </c>
    </row>
    <row r="182" spans="1:9" ht="21" customHeight="1">
      <c r="A182" s="1419"/>
      <c r="B182" s="1415" t="s">
        <v>1102</v>
      </c>
      <c r="C182" s="1415"/>
      <c r="D182" s="366">
        <v>595444788</v>
      </c>
      <c r="E182" s="366">
        <v>0</v>
      </c>
      <c r="F182" s="366">
        <v>595444788</v>
      </c>
      <c r="G182" s="366">
        <v>8000000</v>
      </c>
      <c r="H182" s="366">
        <v>58773968</v>
      </c>
      <c r="I182" s="376">
        <v>-50773968</v>
      </c>
    </row>
    <row r="183" spans="1:9" ht="21" customHeight="1">
      <c r="A183" s="1419"/>
      <c r="B183" s="1415" t="s">
        <v>1018</v>
      </c>
      <c r="C183" s="1415"/>
      <c r="D183" s="366">
        <v>350235833</v>
      </c>
      <c r="E183" s="366">
        <v>0</v>
      </c>
      <c r="F183" s="366">
        <v>350235833</v>
      </c>
      <c r="G183" s="366">
        <v>4800000</v>
      </c>
      <c r="H183" s="366">
        <v>5243683</v>
      </c>
      <c r="I183" s="376">
        <v>-443683</v>
      </c>
    </row>
    <row r="184" spans="1:9" ht="21" customHeight="1">
      <c r="A184" s="1419"/>
      <c r="B184" s="1415" t="s">
        <v>634</v>
      </c>
      <c r="C184" s="1415"/>
      <c r="D184" s="366">
        <v>272215683</v>
      </c>
      <c r="E184" s="366">
        <v>0</v>
      </c>
      <c r="F184" s="366">
        <v>272215683</v>
      </c>
      <c r="G184" s="366">
        <v>34944000</v>
      </c>
      <c r="H184" s="366">
        <v>32392781</v>
      </c>
      <c r="I184" s="376">
        <v>2551219</v>
      </c>
    </row>
    <row r="185" spans="1:9" ht="21" customHeight="1">
      <c r="A185" s="1419"/>
      <c r="B185" s="1415" t="s">
        <v>605</v>
      </c>
      <c r="C185" s="1415"/>
      <c r="D185" s="366">
        <v>4346793415</v>
      </c>
      <c r="E185" s="366">
        <v>24795840</v>
      </c>
      <c r="F185" s="366">
        <v>4321997575</v>
      </c>
      <c r="G185" s="366">
        <v>670009995</v>
      </c>
      <c r="H185" s="366">
        <v>654125067</v>
      </c>
      <c r="I185" s="376">
        <v>15884928</v>
      </c>
    </row>
    <row r="186" spans="1:9" ht="21" customHeight="1">
      <c r="A186" s="1419"/>
      <c r="B186" s="1437" t="s">
        <v>106</v>
      </c>
      <c r="C186" s="1437"/>
      <c r="D186" s="370">
        <v>9241849897</v>
      </c>
      <c r="E186" s="370">
        <v>24795840</v>
      </c>
      <c r="F186" s="370">
        <v>9217054057</v>
      </c>
      <c r="G186" s="368">
        <v>745253995</v>
      </c>
      <c r="H186" s="368">
        <v>1832370354</v>
      </c>
      <c r="I186" s="369">
        <v>-1087116359</v>
      </c>
    </row>
    <row r="187" spans="1:9" ht="21" customHeight="1">
      <c r="A187" s="1419"/>
      <c r="B187" s="1415" t="s">
        <v>1158</v>
      </c>
      <c r="C187" s="1415"/>
      <c r="D187" s="365">
        <v>65700603692</v>
      </c>
      <c r="E187" s="365">
        <v>44430205</v>
      </c>
      <c r="F187" s="365">
        <v>65656173487</v>
      </c>
      <c r="G187" s="366">
        <v>13598429811</v>
      </c>
      <c r="H187" s="366">
        <v>14265363150</v>
      </c>
      <c r="I187" s="376">
        <v>-666933339</v>
      </c>
    </row>
    <row r="188" spans="1:9" ht="21" customHeight="1">
      <c r="A188" s="1419"/>
      <c r="B188" s="1415" t="s">
        <v>1159</v>
      </c>
      <c r="C188" s="1415"/>
      <c r="D188" s="365">
        <v>123139937752</v>
      </c>
      <c r="E188" s="365">
        <v>43826159443</v>
      </c>
      <c r="F188" s="365">
        <v>79313778309</v>
      </c>
      <c r="G188" s="366">
        <v>13959733369</v>
      </c>
      <c r="H188" s="366">
        <v>8982917440</v>
      </c>
      <c r="I188" s="376">
        <v>4976815929</v>
      </c>
    </row>
    <row r="189" spans="1:9" ht="21" customHeight="1">
      <c r="A189" s="1419"/>
      <c r="B189" s="1437" t="s">
        <v>784</v>
      </c>
      <c r="C189" s="1437"/>
      <c r="D189" s="370">
        <v>188840541444</v>
      </c>
      <c r="E189" s="370">
        <v>43870589648</v>
      </c>
      <c r="F189" s="370">
        <v>144969951796</v>
      </c>
      <c r="G189" s="368">
        <v>27558163180</v>
      </c>
      <c r="H189" s="368">
        <v>23248280590</v>
      </c>
      <c r="I189" s="369">
        <v>4309882590</v>
      </c>
    </row>
    <row r="190" spans="1:9" ht="21" customHeight="1" thickBot="1">
      <c r="A190" s="1431" t="s">
        <v>475</v>
      </c>
      <c r="B190" s="1432"/>
      <c r="C190" s="1432"/>
      <c r="D190" s="386">
        <v>-433269000</v>
      </c>
      <c r="E190" s="386">
        <v>0</v>
      </c>
      <c r="F190" s="386">
        <v>-433269000</v>
      </c>
      <c r="G190" s="387">
        <v>-21868258750</v>
      </c>
      <c r="H190" s="387">
        <v>-21868258750</v>
      </c>
      <c r="I190" s="388">
        <v>0</v>
      </c>
    </row>
    <row r="191" spans="1:9" ht="21" customHeight="1" thickTop="1">
      <c r="A191" s="1458" t="s">
        <v>650</v>
      </c>
      <c r="B191" s="1459"/>
      <c r="C191" s="1459"/>
      <c r="D191" s="377">
        <v>1944649814437</v>
      </c>
      <c r="E191" s="377">
        <v>100546854121</v>
      </c>
      <c r="F191" s="377">
        <v>1844102960316</v>
      </c>
      <c r="G191" s="374">
        <v>292031351990</v>
      </c>
      <c r="H191" s="374">
        <v>356675529660</v>
      </c>
      <c r="I191" s="375">
        <v>-64644177670</v>
      </c>
    </row>
    <row r="193" spans="1:9" ht="36" customHeight="1"/>
    <row r="194" spans="1:9">
      <c r="A194" s="1417" t="s">
        <v>1691</v>
      </c>
      <c r="B194" s="1417"/>
      <c r="C194" s="1417"/>
      <c r="D194" s="1417"/>
      <c r="E194" s="1417"/>
      <c r="F194" s="1417"/>
      <c r="G194" s="1417"/>
      <c r="H194" s="1417"/>
      <c r="I194" s="1417"/>
    </row>
    <row r="195" spans="1:9">
      <c r="A195" s="355"/>
      <c r="H195" s="356"/>
      <c r="I195" s="356" t="s">
        <v>473</v>
      </c>
    </row>
    <row r="196" spans="1:9" ht="17.25" customHeight="1">
      <c r="A196" s="1433" t="s">
        <v>514</v>
      </c>
      <c r="B196" s="1434"/>
      <c r="C196" s="1434"/>
      <c r="D196" s="1420" t="s">
        <v>496</v>
      </c>
      <c r="E196" s="1420"/>
      <c r="F196" s="1420"/>
      <c r="G196" s="1420" t="s">
        <v>493</v>
      </c>
      <c r="H196" s="1420"/>
      <c r="I196" s="1421"/>
    </row>
    <row r="197" spans="1:9" ht="17.25" customHeight="1" thickBot="1">
      <c r="A197" s="1435"/>
      <c r="B197" s="1436"/>
      <c r="C197" s="1436"/>
      <c r="D197" s="381" t="s">
        <v>656</v>
      </c>
      <c r="E197" s="381" t="s">
        <v>655</v>
      </c>
      <c r="F197" s="381" t="s">
        <v>654</v>
      </c>
      <c r="G197" s="381" t="s">
        <v>653</v>
      </c>
      <c r="H197" s="381" t="s">
        <v>652</v>
      </c>
      <c r="I197" s="382" t="s">
        <v>835</v>
      </c>
    </row>
    <row r="198" spans="1:9" ht="21" customHeight="1" thickTop="1">
      <c r="A198" s="1438" t="s">
        <v>45</v>
      </c>
      <c r="B198" s="1439"/>
      <c r="C198" s="1439"/>
      <c r="D198" s="726">
        <v>1500127850114</v>
      </c>
      <c r="E198" s="726">
        <v>22283609671</v>
      </c>
      <c r="F198" s="726">
        <v>1477844240443</v>
      </c>
      <c r="G198" s="727">
        <v>255516454681</v>
      </c>
      <c r="H198" s="727">
        <v>308554874541</v>
      </c>
      <c r="I198" s="385">
        <v>-53038419860</v>
      </c>
    </row>
    <row r="199" spans="1:9" ht="21" customHeight="1">
      <c r="A199" s="1418" t="s">
        <v>651</v>
      </c>
      <c r="B199" s="1415" t="s">
        <v>1154</v>
      </c>
      <c r="C199" s="1415"/>
      <c r="D199" s="728">
        <v>1032324220</v>
      </c>
      <c r="E199" s="366">
        <v>0</v>
      </c>
      <c r="F199" s="366">
        <v>1032324220</v>
      </c>
      <c r="G199" s="366">
        <v>79500</v>
      </c>
      <c r="H199" s="366">
        <v>1032403720</v>
      </c>
      <c r="I199" s="376">
        <v>-1032324220</v>
      </c>
    </row>
    <row r="200" spans="1:9" ht="21" customHeight="1">
      <c r="A200" s="1419"/>
      <c r="B200" s="1415" t="s">
        <v>1155</v>
      </c>
      <c r="C200" s="1415"/>
      <c r="D200" s="366">
        <v>16412901404</v>
      </c>
      <c r="E200" s="366">
        <v>250628680</v>
      </c>
      <c r="F200" s="366">
        <v>16162272724</v>
      </c>
      <c r="G200" s="366">
        <v>2121122794</v>
      </c>
      <c r="H200" s="366">
        <v>3204420700</v>
      </c>
      <c r="I200" s="376">
        <v>-1083297906</v>
      </c>
    </row>
    <row r="201" spans="1:9" ht="21" customHeight="1">
      <c r="A201" s="1419"/>
      <c r="B201" s="1415" t="s">
        <v>482</v>
      </c>
      <c r="C201" s="1415"/>
      <c r="D201" s="366">
        <v>86027819</v>
      </c>
      <c r="E201" s="366">
        <v>39924750</v>
      </c>
      <c r="F201" s="366">
        <v>46103069</v>
      </c>
      <c r="G201" s="366">
        <v>134952861</v>
      </c>
      <c r="H201" s="366">
        <v>119017430</v>
      </c>
      <c r="I201" s="376">
        <v>15935431</v>
      </c>
    </row>
    <row r="202" spans="1:9" ht="21" customHeight="1">
      <c r="A202" s="1419"/>
      <c r="B202" s="1415" t="s">
        <v>1156</v>
      </c>
      <c r="C202" s="1415"/>
      <c r="D202" s="366">
        <v>671560700</v>
      </c>
      <c r="E202" s="366">
        <v>0</v>
      </c>
      <c r="F202" s="366">
        <v>671560700</v>
      </c>
      <c r="G202" s="366">
        <v>433521230</v>
      </c>
      <c r="H202" s="366">
        <v>288517640</v>
      </c>
      <c r="I202" s="376">
        <v>145003590</v>
      </c>
    </row>
    <row r="203" spans="1:9" ht="21" customHeight="1">
      <c r="A203" s="1419"/>
      <c r="B203" s="1415" t="s">
        <v>1100</v>
      </c>
      <c r="C203" s="1415"/>
      <c r="D203" s="366">
        <v>791371190</v>
      </c>
      <c r="E203" s="366">
        <v>0</v>
      </c>
      <c r="F203" s="366">
        <v>791371190</v>
      </c>
      <c r="G203" s="366">
        <v>1400000000</v>
      </c>
      <c r="H203" s="366">
        <v>25559450</v>
      </c>
      <c r="I203" s="376">
        <v>1374440550</v>
      </c>
    </row>
    <row r="204" spans="1:9" ht="21" customHeight="1">
      <c r="A204" s="1419"/>
      <c r="B204" s="1415" t="s">
        <v>1101</v>
      </c>
      <c r="C204" s="1415"/>
      <c r="D204" s="366">
        <v>36199210904</v>
      </c>
      <c r="E204" s="366">
        <v>27073108620</v>
      </c>
      <c r="F204" s="366">
        <v>9126102284</v>
      </c>
      <c r="G204" s="366">
        <v>1728875107</v>
      </c>
      <c r="H204" s="366">
        <v>1170355000</v>
      </c>
      <c r="I204" s="376">
        <v>558520107</v>
      </c>
    </row>
    <row r="205" spans="1:9" ht="21" customHeight="1">
      <c r="A205" s="1419"/>
      <c r="B205" s="1415" t="s">
        <v>481</v>
      </c>
      <c r="C205" s="1415"/>
      <c r="D205" s="366">
        <v>1016392015</v>
      </c>
      <c r="E205" s="366">
        <v>96629990</v>
      </c>
      <c r="F205" s="366">
        <v>919762025</v>
      </c>
      <c r="G205" s="366">
        <v>279856875</v>
      </c>
      <c r="H205" s="366">
        <v>299598210</v>
      </c>
      <c r="I205" s="376">
        <v>-19741335</v>
      </c>
    </row>
    <row r="206" spans="1:9" ht="21" customHeight="1">
      <c r="A206" s="1419"/>
      <c r="B206" s="1415" t="s">
        <v>1157</v>
      </c>
      <c r="C206" s="1415"/>
      <c r="D206" s="366">
        <v>12772337290</v>
      </c>
      <c r="E206" s="366">
        <v>0</v>
      </c>
      <c r="F206" s="366">
        <v>12772337290</v>
      </c>
      <c r="G206" s="366">
        <v>11674650</v>
      </c>
      <c r="H206" s="366">
        <v>801312330</v>
      </c>
      <c r="I206" s="376">
        <v>-789637680</v>
      </c>
    </row>
    <row r="207" spans="1:9" ht="21" customHeight="1">
      <c r="A207" s="1419"/>
      <c r="B207" s="1437" t="s">
        <v>106</v>
      </c>
      <c r="C207" s="1437"/>
      <c r="D207" s="368">
        <v>68982125542</v>
      </c>
      <c r="E207" s="368">
        <v>27460292040</v>
      </c>
      <c r="F207" s="368">
        <v>41521833502</v>
      </c>
      <c r="G207" s="368">
        <v>6110083017</v>
      </c>
      <c r="H207" s="368">
        <v>6941184480</v>
      </c>
      <c r="I207" s="368">
        <v>-831101463</v>
      </c>
    </row>
    <row r="208" spans="1:9" ht="21" customHeight="1">
      <c r="A208" s="1419" t="s">
        <v>41</v>
      </c>
      <c r="B208" s="1415" t="s">
        <v>1017</v>
      </c>
      <c r="C208" s="1415"/>
      <c r="D208" s="728">
        <v>296790426</v>
      </c>
      <c r="E208" s="366">
        <v>0</v>
      </c>
      <c r="F208" s="366">
        <v>296790426</v>
      </c>
      <c r="G208" s="728">
        <v>4000000</v>
      </c>
      <c r="H208" s="728">
        <v>5380110</v>
      </c>
      <c r="I208" s="376">
        <v>-1380110</v>
      </c>
    </row>
    <row r="209" spans="1:9" ht="21" customHeight="1">
      <c r="A209" s="1419"/>
      <c r="B209" s="1415" t="s">
        <v>502</v>
      </c>
      <c r="C209" s="1415"/>
      <c r="D209" s="728">
        <v>635861317</v>
      </c>
      <c r="E209" s="366">
        <v>0</v>
      </c>
      <c r="F209" s="366">
        <v>635861317</v>
      </c>
      <c r="G209" s="728">
        <v>6600000</v>
      </c>
      <c r="H209" s="728">
        <v>85154144</v>
      </c>
      <c r="I209" s="376">
        <v>-78554144</v>
      </c>
    </row>
    <row r="210" spans="1:9" ht="21" customHeight="1">
      <c r="A210" s="1419"/>
      <c r="B210" s="1415" t="s">
        <v>1103</v>
      </c>
      <c r="C210" s="1415"/>
      <c r="D210" s="728">
        <v>1021882190</v>
      </c>
      <c r="E210" s="366">
        <v>0</v>
      </c>
      <c r="F210" s="366">
        <v>1021882190</v>
      </c>
      <c r="G210" s="366">
        <v>0</v>
      </c>
      <c r="H210" s="728">
        <v>512250000</v>
      </c>
      <c r="I210" s="376">
        <v>-512250000</v>
      </c>
    </row>
    <row r="211" spans="1:9" ht="21" hidden="1" customHeight="1">
      <c r="A211" s="1419"/>
      <c r="B211" s="1415" t="s">
        <v>1099</v>
      </c>
      <c r="C211" s="1415"/>
      <c r="D211" s="366">
        <v>0</v>
      </c>
      <c r="E211" s="366">
        <v>0</v>
      </c>
      <c r="F211" s="366">
        <v>0</v>
      </c>
      <c r="G211" s="366">
        <v>0</v>
      </c>
      <c r="H211" s="366">
        <v>0</v>
      </c>
      <c r="I211" s="376">
        <v>0</v>
      </c>
    </row>
    <row r="212" spans="1:9" ht="21" customHeight="1">
      <c r="A212" s="1419"/>
      <c r="B212" s="1415" t="s">
        <v>648</v>
      </c>
      <c r="C212" s="1415"/>
      <c r="D212" s="728">
        <v>104246070</v>
      </c>
      <c r="E212" s="366">
        <v>0</v>
      </c>
      <c r="F212" s="366">
        <v>104246070</v>
      </c>
      <c r="G212" s="728">
        <v>1350000</v>
      </c>
      <c r="H212" s="728">
        <v>1529710</v>
      </c>
      <c r="I212" s="376">
        <v>-179710</v>
      </c>
    </row>
    <row r="213" spans="1:9" ht="21" customHeight="1">
      <c r="A213" s="1419"/>
      <c r="B213" s="1415" t="s">
        <v>633</v>
      </c>
      <c r="C213" s="1415"/>
      <c r="D213" s="366">
        <v>564045320</v>
      </c>
      <c r="E213" s="366">
        <v>0</v>
      </c>
      <c r="F213" s="366">
        <v>564045320</v>
      </c>
      <c r="G213" s="728">
        <v>10000000</v>
      </c>
      <c r="H213" s="728">
        <v>9387450</v>
      </c>
      <c r="I213" s="376">
        <v>612550</v>
      </c>
    </row>
    <row r="214" spans="1:9" ht="21" customHeight="1">
      <c r="A214" s="1419"/>
      <c r="B214" s="1415" t="s">
        <v>1102</v>
      </c>
      <c r="C214" s="1415"/>
      <c r="D214" s="366">
        <v>544670820</v>
      </c>
      <c r="E214" s="366">
        <v>0</v>
      </c>
      <c r="F214" s="366">
        <v>544670820</v>
      </c>
      <c r="G214" s="728">
        <v>9000000</v>
      </c>
      <c r="H214" s="728">
        <v>59031630</v>
      </c>
      <c r="I214" s="376">
        <v>-50031630</v>
      </c>
    </row>
    <row r="215" spans="1:9" ht="21" customHeight="1">
      <c r="A215" s="1419"/>
      <c r="B215" s="1415" t="s">
        <v>1018</v>
      </c>
      <c r="C215" s="1415"/>
      <c r="D215" s="366">
        <v>349792150</v>
      </c>
      <c r="E215" s="366">
        <v>0</v>
      </c>
      <c r="F215" s="366">
        <v>349792150</v>
      </c>
      <c r="G215" s="728">
        <v>7000000</v>
      </c>
      <c r="H215" s="728">
        <v>5827430</v>
      </c>
      <c r="I215" s="376">
        <v>1172570</v>
      </c>
    </row>
    <row r="216" spans="1:9" ht="21" customHeight="1">
      <c r="A216" s="1419"/>
      <c r="B216" s="1415" t="s">
        <v>634</v>
      </c>
      <c r="C216" s="1415"/>
      <c r="D216" s="728">
        <v>274766902</v>
      </c>
      <c r="E216" s="366">
        <v>0</v>
      </c>
      <c r="F216" s="366">
        <v>274766902</v>
      </c>
      <c r="G216" s="728">
        <v>40896000</v>
      </c>
      <c r="H216" s="728">
        <v>62419350</v>
      </c>
      <c r="I216" s="376">
        <v>-21523350</v>
      </c>
    </row>
    <row r="217" spans="1:9" ht="21" customHeight="1">
      <c r="A217" s="1419"/>
      <c r="B217" s="1415" t="s">
        <v>605</v>
      </c>
      <c r="C217" s="1415"/>
      <c r="D217" s="728">
        <v>4359094983</v>
      </c>
      <c r="E217" s="728">
        <v>2002360</v>
      </c>
      <c r="F217" s="366">
        <v>4357092623</v>
      </c>
      <c r="G217" s="728">
        <v>419012359</v>
      </c>
      <c r="H217" s="728">
        <v>614326070</v>
      </c>
      <c r="I217" s="376">
        <v>-195313711</v>
      </c>
    </row>
    <row r="218" spans="1:9" ht="21" customHeight="1">
      <c r="A218" s="1419"/>
      <c r="B218" s="1437" t="s">
        <v>106</v>
      </c>
      <c r="C218" s="1437"/>
      <c r="D218" s="370">
        <v>8151150178</v>
      </c>
      <c r="E218" s="370">
        <v>2002360</v>
      </c>
      <c r="F218" s="370">
        <v>8149147818</v>
      </c>
      <c r="G218" s="370">
        <v>497858359</v>
      </c>
      <c r="H218" s="370">
        <v>1355305894</v>
      </c>
      <c r="I218" s="370">
        <v>-857447535</v>
      </c>
    </row>
    <row r="219" spans="1:9" ht="21" customHeight="1">
      <c r="A219" s="1419"/>
      <c r="B219" s="1415" t="s">
        <v>1158</v>
      </c>
      <c r="C219" s="1415"/>
      <c r="D219" s="365">
        <v>60949598494</v>
      </c>
      <c r="E219" s="365">
        <v>2044434476</v>
      </c>
      <c r="F219" s="366">
        <v>58905164018</v>
      </c>
      <c r="G219" s="729">
        <v>11345129269</v>
      </c>
      <c r="H219" s="729">
        <v>10054359050</v>
      </c>
      <c r="I219" s="376">
        <v>1290770219</v>
      </c>
    </row>
    <row r="220" spans="1:9" ht="21" customHeight="1">
      <c r="A220" s="1419"/>
      <c r="B220" s="1415" t="s">
        <v>1159</v>
      </c>
      <c r="C220" s="1415"/>
      <c r="D220" s="365">
        <v>115630494036</v>
      </c>
      <c r="E220" s="365">
        <v>46476566248</v>
      </c>
      <c r="F220" s="366">
        <v>69153927788</v>
      </c>
      <c r="G220" s="729">
        <v>13641651407</v>
      </c>
      <c r="H220" s="729">
        <v>10711517730</v>
      </c>
      <c r="I220" s="376">
        <v>2930133677</v>
      </c>
    </row>
    <row r="221" spans="1:9" ht="21" customHeight="1">
      <c r="A221" s="1419"/>
      <c r="B221" s="1437" t="s">
        <v>784</v>
      </c>
      <c r="C221" s="1437"/>
      <c r="D221" s="370">
        <v>176580092530</v>
      </c>
      <c r="E221" s="370">
        <v>48521000724</v>
      </c>
      <c r="F221" s="370">
        <v>128059091806</v>
      </c>
      <c r="G221" s="370">
        <v>24986780676</v>
      </c>
      <c r="H221" s="370">
        <v>20765876780</v>
      </c>
      <c r="I221" s="370">
        <v>4220903896</v>
      </c>
    </row>
    <row r="222" spans="1:9" ht="21" customHeight="1" thickBot="1">
      <c r="A222" s="1431" t="s">
        <v>70</v>
      </c>
      <c r="B222" s="1432"/>
      <c r="C222" s="1432"/>
      <c r="D222" s="386">
        <v>0</v>
      </c>
      <c r="E222" s="386">
        <v>0</v>
      </c>
      <c r="F222" s="386">
        <v>0</v>
      </c>
      <c r="G222" s="387">
        <v>-14383274000</v>
      </c>
      <c r="H222" s="387">
        <v>-14383274000</v>
      </c>
      <c r="I222" s="388">
        <v>0</v>
      </c>
    </row>
    <row r="223" spans="1:9" ht="21" customHeight="1" thickTop="1">
      <c r="A223" s="1458" t="s">
        <v>650</v>
      </c>
      <c r="B223" s="1459"/>
      <c r="C223" s="1459"/>
      <c r="D223" s="377">
        <v>1753841218364</v>
      </c>
      <c r="E223" s="377">
        <v>98266904795</v>
      </c>
      <c r="F223" s="377">
        <v>1655574313569</v>
      </c>
      <c r="G223" s="377">
        <v>272727902733</v>
      </c>
      <c r="H223" s="377">
        <v>323233967695</v>
      </c>
      <c r="I223" s="377">
        <v>-50506064962</v>
      </c>
    </row>
  </sheetData>
  <mergeCells count="241">
    <mergeCell ref="A219:A221"/>
    <mergeCell ref="B219:C219"/>
    <mergeCell ref="B220:C220"/>
    <mergeCell ref="B221:C221"/>
    <mergeCell ref="A222:C222"/>
    <mergeCell ref="A223:C223"/>
    <mergeCell ref="A208:A218"/>
    <mergeCell ref="B208:C208"/>
    <mergeCell ref="B209:C209"/>
    <mergeCell ref="B210:C210"/>
    <mergeCell ref="B211:C211"/>
    <mergeCell ref="B212:C212"/>
    <mergeCell ref="B213:C213"/>
    <mergeCell ref="B214:C214"/>
    <mergeCell ref="B215:C215"/>
    <mergeCell ref="B216:C216"/>
    <mergeCell ref="B217:C217"/>
    <mergeCell ref="B218:C218"/>
    <mergeCell ref="A194:I194"/>
    <mergeCell ref="A196:C197"/>
    <mergeCell ref="D196:F196"/>
    <mergeCell ref="G196:I196"/>
    <mergeCell ref="A198:C198"/>
    <mergeCell ref="A199:A207"/>
    <mergeCell ref="B199:C199"/>
    <mergeCell ref="B200:C200"/>
    <mergeCell ref="B201:C201"/>
    <mergeCell ref="B202:C202"/>
    <mergeCell ref="B203:C203"/>
    <mergeCell ref="B204:C204"/>
    <mergeCell ref="B205:C205"/>
    <mergeCell ref="B206:C206"/>
    <mergeCell ref="B207:C207"/>
    <mergeCell ref="C57:D57"/>
    <mergeCell ref="G66:H66"/>
    <mergeCell ref="D121:E121"/>
    <mergeCell ref="C25:D25"/>
    <mergeCell ref="C54:D54"/>
    <mergeCell ref="C73:D73"/>
    <mergeCell ref="A84:B87"/>
    <mergeCell ref="C84:D84"/>
    <mergeCell ref="C85:D85"/>
    <mergeCell ref="C86:D86"/>
    <mergeCell ref="C87:D87"/>
    <mergeCell ref="C69:D69"/>
    <mergeCell ref="C66:D67"/>
    <mergeCell ref="C81:D81"/>
    <mergeCell ref="A53:B56"/>
    <mergeCell ref="C52:D52"/>
    <mergeCell ref="C43:D43"/>
    <mergeCell ref="C53:D53"/>
    <mergeCell ref="C89:D89"/>
    <mergeCell ref="A97:I97"/>
    <mergeCell ref="C70:D70"/>
    <mergeCell ref="I38:I39"/>
    <mergeCell ref="F38:F39"/>
    <mergeCell ref="A38:B39"/>
    <mergeCell ref="C50:D50"/>
    <mergeCell ref="C42:D42"/>
    <mergeCell ref="I6:I7"/>
    <mergeCell ref="C8:D8"/>
    <mergeCell ref="C9:D9"/>
    <mergeCell ref="C10:D10"/>
    <mergeCell ref="F6:F7"/>
    <mergeCell ref="C12:D12"/>
    <mergeCell ref="G6:H6"/>
    <mergeCell ref="C6:D7"/>
    <mergeCell ref="E6:E7"/>
    <mergeCell ref="E38:E39"/>
    <mergeCell ref="G38:H38"/>
    <mergeCell ref="C16:D16"/>
    <mergeCell ref="C21:D21"/>
    <mergeCell ref="C40:D40"/>
    <mergeCell ref="C83:D83"/>
    <mergeCell ref="D104:E104"/>
    <mergeCell ref="C74:D74"/>
    <mergeCell ref="D102:E102"/>
    <mergeCell ref="D103:E103"/>
    <mergeCell ref="D100:E100"/>
    <mergeCell ref="A8:B17"/>
    <mergeCell ref="C18:D18"/>
    <mergeCell ref="C22:D22"/>
    <mergeCell ref="A40:B52"/>
    <mergeCell ref="A18:B23"/>
    <mergeCell ref="A24:B27"/>
    <mergeCell ref="C46:D46"/>
    <mergeCell ref="C38:D39"/>
    <mergeCell ref="C24:D24"/>
    <mergeCell ref="C30:D30"/>
    <mergeCell ref="C29:D29"/>
    <mergeCell ref="C27:D27"/>
    <mergeCell ref="C26:D26"/>
    <mergeCell ref="C48:D48"/>
    <mergeCell ref="C49:D49"/>
    <mergeCell ref="C45:D45"/>
    <mergeCell ref="A31:D31"/>
    <mergeCell ref="C41:D41"/>
    <mergeCell ref="A191:C191"/>
    <mergeCell ref="D107:E107"/>
    <mergeCell ref="D114:E114"/>
    <mergeCell ref="D115:E115"/>
    <mergeCell ref="D116:E116"/>
    <mergeCell ref="F66:F67"/>
    <mergeCell ref="C68:D68"/>
    <mergeCell ref="C76:D76"/>
    <mergeCell ref="C58:D58"/>
    <mergeCell ref="C100:C106"/>
    <mergeCell ref="C99:E99"/>
    <mergeCell ref="A68:B77"/>
    <mergeCell ref="A78:B83"/>
    <mergeCell ref="C77:D77"/>
    <mergeCell ref="D101:E101"/>
    <mergeCell ref="A88:B91"/>
    <mergeCell ref="C88:D88"/>
    <mergeCell ref="D132:E132"/>
    <mergeCell ref="D133:E133"/>
    <mergeCell ref="C71:D71"/>
    <mergeCell ref="C72:D72"/>
    <mergeCell ref="C75:D75"/>
    <mergeCell ref="D112:E112"/>
    <mergeCell ref="D122:E122"/>
    <mergeCell ref="A4:I4"/>
    <mergeCell ref="A36:I36"/>
    <mergeCell ref="A64:I64"/>
    <mergeCell ref="C44:D44"/>
    <mergeCell ref="C51:D51"/>
    <mergeCell ref="C47:D47"/>
    <mergeCell ref="I66:I67"/>
    <mergeCell ref="A59:D59"/>
    <mergeCell ref="A57:B58"/>
    <mergeCell ref="C55:D55"/>
    <mergeCell ref="A66:B67"/>
    <mergeCell ref="C56:D56"/>
    <mergeCell ref="E66:E67"/>
    <mergeCell ref="A28:B30"/>
    <mergeCell ref="C28:D28"/>
    <mergeCell ref="C15:D15"/>
    <mergeCell ref="C11:D11"/>
    <mergeCell ref="C17:D17"/>
    <mergeCell ref="A6:B7"/>
    <mergeCell ref="C13:D13"/>
    <mergeCell ref="C14:D14"/>
    <mergeCell ref="C20:D20"/>
    <mergeCell ref="C19:D19"/>
    <mergeCell ref="C23:D23"/>
    <mergeCell ref="D137:E137"/>
    <mergeCell ref="D138:E138"/>
    <mergeCell ref="C149:E149"/>
    <mergeCell ref="A92:D92"/>
    <mergeCell ref="A99:B99"/>
    <mergeCell ref="C130:C134"/>
    <mergeCell ref="D124:E124"/>
    <mergeCell ref="C82:D82"/>
    <mergeCell ref="C78:D78"/>
    <mergeCell ref="C90:D90"/>
    <mergeCell ref="C91:D91"/>
    <mergeCell ref="C80:D80"/>
    <mergeCell ref="C79:D79"/>
    <mergeCell ref="A130:B142"/>
    <mergeCell ref="D117:E117"/>
    <mergeCell ref="D119:E119"/>
    <mergeCell ref="D120:E120"/>
    <mergeCell ref="D118:E118"/>
    <mergeCell ref="C107:C118"/>
    <mergeCell ref="D131:E131"/>
    <mergeCell ref="D113:E113"/>
    <mergeCell ref="D110:E110"/>
    <mergeCell ref="A100:B126"/>
    <mergeCell ref="D109:E109"/>
    <mergeCell ref="D154:E154"/>
    <mergeCell ref="B186:C186"/>
    <mergeCell ref="B178:C178"/>
    <mergeCell ref="D130:E130"/>
    <mergeCell ref="C126:E126"/>
    <mergeCell ref="C119:C125"/>
    <mergeCell ref="D108:E108"/>
    <mergeCell ref="D134:E134"/>
    <mergeCell ref="D140:E140"/>
    <mergeCell ref="A143:B149"/>
    <mergeCell ref="D150:E150"/>
    <mergeCell ref="D141:E141"/>
    <mergeCell ref="C142:E142"/>
    <mergeCell ref="D143:E143"/>
    <mergeCell ref="D147:E147"/>
    <mergeCell ref="C147:C148"/>
    <mergeCell ref="D125:E125"/>
    <mergeCell ref="D146:E146"/>
    <mergeCell ref="C143:C146"/>
    <mergeCell ref="D145:E145"/>
    <mergeCell ref="D139:E139"/>
    <mergeCell ref="C138:C141"/>
    <mergeCell ref="D135:E135"/>
    <mergeCell ref="C135:C137"/>
    <mergeCell ref="D151:E151"/>
    <mergeCell ref="A157:E157"/>
    <mergeCell ref="C150:C152"/>
    <mergeCell ref="D106:E106"/>
    <mergeCell ref="D111:E111"/>
    <mergeCell ref="D123:E123"/>
    <mergeCell ref="D144:E144"/>
    <mergeCell ref="D105:E105"/>
    <mergeCell ref="A190:C190"/>
    <mergeCell ref="A164:C165"/>
    <mergeCell ref="B177:C177"/>
    <mergeCell ref="B176:C176"/>
    <mergeCell ref="B169:C169"/>
    <mergeCell ref="B185:C185"/>
    <mergeCell ref="B175:C175"/>
    <mergeCell ref="B188:C188"/>
    <mergeCell ref="A176:A186"/>
    <mergeCell ref="A187:A189"/>
    <mergeCell ref="B189:C189"/>
    <mergeCell ref="B187:C187"/>
    <mergeCell ref="A166:C166"/>
    <mergeCell ref="B179:C179"/>
    <mergeCell ref="B180:C180"/>
    <mergeCell ref="B181:C181"/>
    <mergeCell ref="A129:B129"/>
    <mergeCell ref="C129:E129"/>
    <mergeCell ref="D148:E148"/>
    <mergeCell ref="D136:E136"/>
    <mergeCell ref="D152:E152"/>
    <mergeCell ref="B184:C184"/>
    <mergeCell ref="B167:C167"/>
    <mergeCell ref="B171:C171"/>
    <mergeCell ref="B168:C168"/>
    <mergeCell ref="B174:C174"/>
    <mergeCell ref="D153:E153"/>
    <mergeCell ref="B170:C170"/>
    <mergeCell ref="A162:I162"/>
    <mergeCell ref="B182:C182"/>
    <mergeCell ref="B183:C183"/>
    <mergeCell ref="A167:A175"/>
    <mergeCell ref="B173:C173"/>
    <mergeCell ref="D164:F164"/>
    <mergeCell ref="B172:C172"/>
    <mergeCell ref="G164:I164"/>
    <mergeCell ref="A150:B156"/>
    <mergeCell ref="D155:E155"/>
    <mergeCell ref="C156:E156"/>
    <mergeCell ref="C153:C155"/>
  </mergeCells>
  <phoneticPr fontId="2" type="noConversion"/>
  <pageMargins left="0.70866141732283472" right="0.70866141732283472" top="0.74803149606299213" bottom="0.74803149606299213" header="0.31496062992125984" footer="0.31496062992125984"/>
  <pageSetup paperSize="9" firstPageNumber="89" orientation="portrait" useFirstPageNumber="1" r:id="rId1"/>
  <headerFooter alignWithMargins="0">
    <oddFooter>&amp;C&amp;P</oddFooter>
  </headerFooter>
  <rowBreaks count="6" manualBreakCount="6">
    <brk id="33" max="8" man="1"/>
    <brk id="61" max="8" man="1"/>
    <brk id="94" max="8" man="1"/>
    <brk id="128" max="8" man="1"/>
    <brk id="158" max="8" man="1"/>
    <brk id="192"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55</vt:i4>
      </vt:variant>
      <vt:variant>
        <vt:lpstr>이름이 지정된 범위</vt:lpstr>
      </vt:variant>
      <vt:variant>
        <vt:i4>16</vt:i4>
      </vt:variant>
    </vt:vector>
  </HeadingPairs>
  <TitlesOfParts>
    <vt:vector size="71" baseType="lpstr">
      <vt:lpstr>검토보고서</vt:lpstr>
      <vt:lpstr>Sheet4</vt:lpstr>
      <vt:lpstr>목차</vt:lpstr>
      <vt:lpstr>Sheet5</vt:lpstr>
      <vt:lpstr>간지1</vt:lpstr>
      <vt:lpstr>Sheet7</vt:lpstr>
      <vt:lpstr>총괄설명1</vt:lpstr>
      <vt:lpstr>총괄설명2.3</vt:lpstr>
      <vt:lpstr>결산총평4.재무분석</vt:lpstr>
      <vt:lpstr>Sheet6</vt:lpstr>
      <vt:lpstr>간지2</vt:lpstr>
      <vt:lpstr>Sheet9</vt:lpstr>
      <vt:lpstr>재정상태(당기)</vt:lpstr>
      <vt:lpstr>재정상태(전기)</vt:lpstr>
      <vt:lpstr>재정운영-기능별(당기)</vt:lpstr>
      <vt:lpstr>재정운영-기능별(전기)</vt:lpstr>
      <vt:lpstr>순자산변동</vt:lpstr>
      <vt:lpstr>Sheet10</vt:lpstr>
      <vt:lpstr>간지3</vt:lpstr>
      <vt:lpstr>Sheet12</vt:lpstr>
      <vt:lpstr>주석사항</vt:lpstr>
      <vt:lpstr>간지4</vt:lpstr>
      <vt:lpstr>Sheet1</vt:lpstr>
      <vt:lpstr>세입</vt:lpstr>
      <vt:lpstr>세출</vt:lpstr>
      <vt:lpstr>재정운영-성질별(당기)</vt:lpstr>
      <vt:lpstr>재정운영-성질별(전기)</vt:lpstr>
      <vt:lpstr>관리책임자산명세서</vt:lpstr>
      <vt:lpstr>재정분석</vt:lpstr>
      <vt:lpstr>차이명세서</vt:lpstr>
      <vt:lpstr>일반</vt:lpstr>
      <vt:lpstr>상수도</vt:lpstr>
      <vt:lpstr>하수도</vt:lpstr>
      <vt:lpstr>폐수종말</vt:lpstr>
      <vt:lpstr>의료</vt:lpstr>
      <vt:lpstr>저소득</vt:lpstr>
      <vt:lpstr>주민소득</vt:lpstr>
      <vt:lpstr>농공</vt:lpstr>
      <vt:lpstr>주차장</vt:lpstr>
      <vt:lpstr>대지보상</vt:lpstr>
      <vt:lpstr>폐기물</vt:lpstr>
      <vt:lpstr>청소년</vt:lpstr>
      <vt:lpstr>저소득장학</vt:lpstr>
      <vt:lpstr>노인복지</vt:lpstr>
      <vt:lpstr>양성평등</vt:lpstr>
      <vt:lpstr>장애인</vt:lpstr>
      <vt:lpstr>자활</vt:lpstr>
      <vt:lpstr>식품진흥</vt:lpstr>
      <vt:lpstr>농축산</vt:lpstr>
      <vt:lpstr>재난관리</vt:lpstr>
      <vt:lpstr>청사건립</vt:lpstr>
      <vt:lpstr>Sheet3</vt:lpstr>
      <vt:lpstr>간지5</vt:lpstr>
      <vt:lpstr>Sheet19</vt:lpstr>
      <vt:lpstr>부속명세서</vt:lpstr>
      <vt:lpstr>결산총평4.재무분석!Print_Area</vt:lpstr>
      <vt:lpstr>목차!Print_Area</vt:lpstr>
      <vt:lpstr>부속명세서!Print_Area</vt:lpstr>
      <vt:lpstr>순자산변동!Print_Area</vt:lpstr>
      <vt:lpstr>'재정상태(당기)'!Print_Area</vt:lpstr>
      <vt:lpstr>'재정운영-성질별(당기)'!Print_Area</vt:lpstr>
      <vt:lpstr>주석사항!Print_Area</vt:lpstr>
      <vt:lpstr>총괄설명1!Print_Area</vt:lpstr>
      <vt:lpstr>총괄설명2.3!Print_Area</vt:lpstr>
      <vt:lpstr>일반!Print_Titles</vt:lpstr>
      <vt:lpstr>'재정상태(당기)'!Print_Titles</vt:lpstr>
      <vt:lpstr>'재정상태(전기)'!Print_Titles</vt:lpstr>
      <vt:lpstr>'재정운영-기능별(당기)'!Print_Titles</vt:lpstr>
      <vt:lpstr>'재정운영-기능별(전기)'!Print_Titles</vt:lpstr>
      <vt:lpstr>'재정운영-성질별(당기)'!Print_Titles</vt:lpstr>
      <vt:lpstr>'재정운영-성질별(전기)'!Print_Titles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2017-05-12T05:35:24Z</cp:lastPrinted>
  <dcterms:created xsi:type="dcterms:W3CDTF">2005-05-31T04:50:56Z</dcterms:created>
  <dcterms:modified xsi:type="dcterms:W3CDTF">2017-06-22T01:21:46Z</dcterms:modified>
</cp:coreProperties>
</file>